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ml.chartshapes+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afb4e24b94f50b6e/Desktop/DA/PROJECTS/EXCEL/"/>
    </mc:Choice>
  </mc:AlternateContent>
  <xr:revisionPtr revIDLastSave="51" documentId="8_{61F1BFD3-F414-4DDA-A629-30C0F1F6977F}" xr6:coauthVersionLast="47" xr6:coauthVersionMax="47" xr10:uidLastSave="{0FAE7C78-E347-4066-9378-A42DAA6BC595}"/>
  <bookViews>
    <workbookView xWindow="-108" yWindow="-108" windowWidth="23256" windowHeight="13176" xr2:uid="{9A1DEE65-56FE-4472-BFE1-7935E6C05636}"/>
  </bookViews>
  <sheets>
    <sheet name="Pivot" sheetId="7" r:id="rId1"/>
    <sheet name="Main Data(Cleaned)" sheetId="2" r:id="rId2"/>
    <sheet name="Formulas" sheetId="3" r:id="rId3"/>
    <sheet name="Formula Key" sheetId="9" r:id="rId4"/>
    <sheet name="Dashboard" sheetId="8" r:id="rId5"/>
  </sheets>
  <definedNames>
    <definedName name="_xlnm._FilterDatabase" localSheetId="2" hidden="1">Formulas!$A$1:$G$1002</definedName>
    <definedName name="_xlnm._FilterDatabase" localSheetId="1" hidden="1">'Main Data(Cleaned)'!#REF!</definedName>
    <definedName name="_xlchart.v2.10" hidden="1">Pivot!$D$145:$D$149</definedName>
    <definedName name="_xlchart.v2.11" hidden="1">Pivot!$E$145:$E$149</definedName>
    <definedName name="_xlchart.v2.4" hidden="1">Pivot!$D$145:$D$149</definedName>
    <definedName name="_xlchart.v2.5" hidden="1">Pivot!$E$145:$E$149</definedName>
    <definedName name="_xlchart.v5.0" hidden="1">Pivot!$D$57</definedName>
    <definedName name="_xlchart.v5.1" hidden="1">Pivot!$D$58:$D$67</definedName>
    <definedName name="_xlchart.v5.2" hidden="1">Pivot!$E$57</definedName>
    <definedName name="_xlchart.v5.3" hidden="1">Pivot!$E$58:$E$67</definedName>
    <definedName name="_xlchart.v5.6" hidden="1">Pivot!$D$57</definedName>
    <definedName name="_xlchart.v5.7" hidden="1">Pivot!$D$58:$D$67</definedName>
    <definedName name="_xlchart.v5.8" hidden="1">Pivot!$E$57</definedName>
    <definedName name="_xlchart.v5.9" hidden="1">Pivot!$E$58:$E$67</definedName>
    <definedName name="Slicer_Category">#N/A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3" l="1" a="1"/>
  <c r="E2" i="3" s="1"/>
  <c r="S3" i="3" a="1"/>
  <c r="S3" i="3" s="1"/>
  <c r="J66" i="3"/>
  <c r="J75" i="3"/>
  <c r="J69" i="3"/>
  <c r="J72" i="3"/>
  <c r="K49" i="3"/>
  <c r="K47" i="3"/>
  <c r="O3" i="3"/>
  <c r="Q3" i="3" s="1"/>
  <c r="O4" i="3"/>
  <c r="Q4" i="3" s="1"/>
  <c r="O5" i="3"/>
  <c r="Q5" i="3" s="1"/>
  <c r="O6" i="3"/>
  <c r="Q6" i="3" s="1"/>
  <c r="O7" i="3"/>
  <c r="Q7" i="3" s="1"/>
  <c r="O8" i="3"/>
  <c r="Q8" i="3" s="1"/>
  <c r="O9" i="3"/>
  <c r="Q9" i="3" s="1"/>
  <c r="O10" i="3"/>
  <c r="Q10" i="3" s="1"/>
  <c r="O11" i="3"/>
  <c r="Q11" i="3" s="1"/>
  <c r="O12" i="3"/>
  <c r="Q12" i="3" s="1"/>
  <c r="O13" i="3"/>
  <c r="Q13" i="3" s="1"/>
  <c r="O14" i="3"/>
  <c r="Q14" i="3" s="1"/>
  <c r="O15" i="3"/>
  <c r="Q15" i="3" s="1"/>
  <c r="O16" i="3"/>
  <c r="Q16" i="3" s="1"/>
  <c r="O17" i="3"/>
  <c r="Q17" i="3" s="1"/>
  <c r="O18" i="3"/>
  <c r="Q18" i="3" s="1"/>
  <c r="O19" i="3"/>
  <c r="Q19" i="3" s="1"/>
  <c r="O20" i="3"/>
  <c r="Q20" i="3" s="1"/>
  <c r="O21" i="3"/>
  <c r="Q21" i="3" s="1"/>
  <c r="O22" i="3"/>
  <c r="Q22" i="3" s="1"/>
  <c r="O23" i="3"/>
  <c r="Q23" i="3" s="1"/>
  <c r="O24" i="3"/>
  <c r="Q24" i="3" s="1"/>
  <c r="O25" i="3"/>
  <c r="Q25" i="3" s="1"/>
  <c r="O26" i="3"/>
  <c r="Q26" i="3" s="1"/>
  <c r="O27" i="3"/>
  <c r="Q27" i="3" s="1"/>
  <c r="O28" i="3"/>
  <c r="Q28" i="3" s="1"/>
  <c r="O29" i="3"/>
  <c r="Q29" i="3" s="1"/>
  <c r="O30" i="3"/>
  <c r="Q30" i="3" s="1"/>
  <c r="O31" i="3"/>
  <c r="Q31" i="3" s="1"/>
  <c r="O32" i="3"/>
  <c r="Q32" i="3" s="1"/>
  <c r="O33" i="3"/>
  <c r="Q33" i="3" s="1"/>
  <c r="O34" i="3"/>
  <c r="Q34" i="3" s="1"/>
  <c r="O35" i="3"/>
  <c r="Q35" i="3" s="1"/>
  <c r="O36" i="3"/>
  <c r="Q36" i="3" s="1"/>
  <c r="O37" i="3"/>
  <c r="Q37" i="3" s="1"/>
  <c r="O38" i="3"/>
  <c r="Q38" i="3" s="1"/>
  <c r="O39" i="3"/>
  <c r="Q39" i="3" s="1"/>
  <c r="O40" i="3"/>
  <c r="Q40" i="3" s="1"/>
  <c r="O41" i="3"/>
  <c r="Q41" i="3" s="1"/>
  <c r="O42" i="3"/>
  <c r="Q42" i="3" s="1"/>
  <c r="O43" i="3"/>
  <c r="Q43" i="3" s="1"/>
  <c r="O44" i="3"/>
  <c r="Q44" i="3" s="1"/>
  <c r="O45" i="3"/>
  <c r="Q45" i="3" s="1"/>
  <c r="O46" i="3"/>
  <c r="Q46" i="3" s="1"/>
  <c r="O47" i="3"/>
  <c r="Q47" i="3" s="1"/>
  <c r="O48" i="3"/>
  <c r="Q48" i="3" s="1"/>
  <c r="O49" i="3"/>
  <c r="Q49" i="3" s="1"/>
  <c r="O50" i="3"/>
  <c r="Q50" i="3" s="1"/>
  <c r="O51" i="3"/>
  <c r="Q51" i="3" s="1"/>
  <c r="O52" i="3"/>
  <c r="Q52" i="3" s="1"/>
  <c r="O53" i="3"/>
  <c r="Q53" i="3" s="1"/>
  <c r="O54" i="3"/>
  <c r="Q54" i="3" s="1"/>
  <c r="O55" i="3"/>
  <c r="Q55" i="3" s="1"/>
  <c r="O56" i="3"/>
  <c r="Q56" i="3" s="1"/>
  <c r="O57" i="3"/>
  <c r="Q57" i="3" s="1"/>
  <c r="O58" i="3"/>
  <c r="Q58" i="3" s="1"/>
  <c r="O59" i="3"/>
  <c r="Q59" i="3" s="1"/>
  <c r="O60" i="3"/>
  <c r="Q60" i="3" s="1"/>
  <c r="O61" i="3"/>
  <c r="Q61" i="3" s="1"/>
  <c r="O62" i="3"/>
  <c r="Q62" i="3" s="1"/>
  <c r="O63" i="3"/>
  <c r="Q63" i="3" s="1"/>
  <c r="O64" i="3"/>
  <c r="Q64" i="3" s="1"/>
  <c r="O65" i="3"/>
  <c r="Q65" i="3" s="1"/>
  <c r="O66" i="3"/>
  <c r="Q66" i="3" s="1"/>
  <c r="O67" i="3"/>
  <c r="Q67" i="3" s="1"/>
  <c r="O68" i="3"/>
  <c r="Q68" i="3" s="1"/>
  <c r="O69" i="3"/>
  <c r="Q69" i="3" s="1"/>
  <c r="O70" i="3"/>
  <c r="Q70" i="3" s="1"/>
  <c r="O71" i="3"/>
  <c r="Q71" i="3" s="1"/>
  <c r="O72" i="3"/>
  <c r="Q72" i="3" s="1"/>
  <c r="O73" i="3"/>
  <c r="Q73" i="3" s="1"/>
  <c r="O74" i="3"/>
  <c r="Q74" i="3" s="1"/>
  <c r="O75" i="3"/>
  <c r="Q75" i="3" s="1"/>
  <c r="O76" i="3"/>
  <c r="Q76" i="3" s="1"/>
  <c r="O77" i="3"/>
  <c r="Q77" i="3" s="1"/>
  <c r="O78" i="3"/>
  <c r="Q78" i="3" s="1"/>
  <c r="O79" i="3"/>
  <c r="Q79" i="3" s="1"/>
  <c r="O80" i="3"/>
  <c r="Q80" i="3" s="1"/>
  <c r="O81" i="3"/>
  <c r="Q81" i="3" s="1"/>
  <c r="O82" i="3"/>
  <c r="Q82" i="3" s="1"/>
  <c r="O83" i="3"/>
  <c r="Q83" i="3" s="1"/>
  <c r="O84" i="3"/>
  <c r="Q84" i="3" s="1"/>
  <c r="O85" i="3"/>
  <c r="Q85" i="3" s="1"/>
  <c r="O86" i="3"/>
  <c r="Q86" i="3" s="1"/>
  <c r="O87" i="3"/>
  <c r="Q87" i="3" s="1"/>
  <c r="O88" i="3"/>
  <c r="Q88" i="3" s="1"/>
  <c r="O89" i="3"/>
  <c r="Q89" i="3" s="1"/>
  <c r="O90" i="3"/>
  <c r="Q90" i="3" s="1"/>
  <c r="O91" i="3"/>
  <c r="Q91" i="3" s="1"/>
  <c r="O92" i="3"/>
  <c r="Q92" i="3" s="1"/>
  <c r="O93" i="3"/>
  <c r="Q93" i="3" s="1"/>
  <c r="O94" i="3"/>
  <c r="Q94" i="3" s="1"/>
  <c r="O95" i="3"/>
  <c r="Q95" i="3" s="1"/>
  <c r="O96" i="3"/>
  <c r="Q96" i="3" s="1"/>
  <c r="O97" i="3"/>
  <c r="Q97" i="3" s="1"/>
  <c r="O98" i="3"/>
  <c r="Q98" i="3" s="1"/>
  <c r="O99" i="3"/>
  <c r="Q99" i="3" s="1"/>
  <c r="O100" i="3"/>
  <c r="Q100" i="3" s="1"/>
  <c r="O101" i="3"/>
  <c r="Q101" i="3" s="1"/>
  <c r="O102" i="3"/>
  <c r="Q102" i="3" s="1"/>
  <c r="O103" i="3"/>
  <c r="Q103" i="3" s="1"/>
  <c r="O104" i="3"/>
  <c r="Q104" i="3" s="1"/>
  <c r="O105" i="3"/>
  <c r="Q105" i="3" s="1"/>
  <c r="O106" i="3"/>
  <c r="Q106" i="3" s="1"/>
  <c r="O107" i="3"/>
  <c r="Q107" i="3" s="1"/>
  <c r="O108" i="3"/>
  <c r="Q108" i="3" s="1"/>
  <c r="O109" i="3"/>
  <c r="Q109" i="3" s="1"/>
  <c r="O110" i="3"/>
  <c r="Q110" i="3" s="1"/>
  <c r="O111" i="3"/>
  <c r="Q111" i="3" s="1"/>
  <c r="O112" i="3"/>
  <c r="Q112" i="3" s="1"/>
  <c r="O113" i="3"/>
  <c r="Q113" i="3" s="1"/>
  <c r="O114" i="3"/>
  <c r="Q114" i="3" s="1"/>
  <c r="O115" i="3"/>
  <c r="Q115" i="3" s="1"/>
  <c r="O116" i="3"/>
  <c r="Q116" i="3" s="1"/>
  <c r="O117" i="3"/>
  <c r="Q117" i="3" s="1"/>
  <c r="O118" i="3"/>
  <c r="Q118" i="3" s="1"/>
  <c r="O119" i="3"/>
  <c r="Q119" i="3" s="1"/>
  <c r="O120" i="3"/>
  <c r="Q120" i="3" s="1"/>
  <c r="O121" i="3"/>
  <c r="Q121" i="3" s="1"/>
  <c r="O122" i="3"/>
  <c r="Q122" i="3" s="1"/>
  <c r="O123" i="3"/>
  <c r="Q123" i="3" s="1"/>
  <c r="O124" i="3"/>
  <c r="Q124" i="3" s="1"/>
  <c r="O125" i="3"/>
  <c r="Q125" i="3" s="1"/>
  <c r="O126" i="3"/>
  <c r="Q126" i="3" s="1"/>
  <c r="O127" i="3"/>
  <c r="Q127" i="3" s="1"/>
  <c r="O128" i="3"/>
  <c r="Q128" i="3" s="1"/>
  <c r="O129" i="3"/>
  <c r="Q129" i="3" s="1"/>
  <c r="O130" i="3"/>
  <c r="Q130" i="3" s="1"/>
  <c r="O131" i="3"/>
  <c r="Q131" i="3" s="1"/>
  <c r="O132" i="3"/>
  <c r="Q132" i="3" s="1"/>
  <c r="O133" i="3"/>
  <c r="Q133" i="3" s="1"/>
  <c r="O134" i="3"/>
  <c r="Q134" i="3" s="1"/>
  <c r="O135" i="3"/>
  <c r="Q135" i="3" s="1"/>
  <c r="O136" i="3"/>
  <c r="Q136" i="3" s="1"/>
  <c r="O137" i="3"/>
  <c r="Q137" i="3" s="1"/>
  <c r="O138" i="3"/>
  <c r="Q138" i="3" s="1"/>
  <c r="O139" i="3"/>
  <c r="Q139" i="3" s="1"/>
  <c r="O140" i="3"/>
  <c r="Q140" i="3" s="1"/>
  <c r="O141" i="3"/>
  <c r="Q141" i="3" s="1"/>
  <c r="O142" i="3"/>
  <c r="Q142" i="3" s="1"/>
  <c r="O143" i="3"/>
  <c r="Q143" i="3" s="1"/>
  <c r="O144" i="3"/>
  <c r="Q144" i="3" s="1"/>
  <c r="O145" i="3"/>
  <c r="Q145" i="3" s="1"/>
  <c r="O146" i="3"/>
  <c r="Q146" i="3" s="1"/>
  <c r="O147" i="3"/>
  <c r="Q147" i="3" s="1"/>
  <c r="O148" i="3"/>
  <c r="Q148" i="3" s="1"/>
  <c r="O149" i="3"/>
  <c r="Q149" i="3" s="1"/>
  <c r="O150" i="3"/>
  <c r="Q150" i="3" s="1"/>
  <c r="O151" i="3"/>
  <c r="Q151" i="3" s="1"/>
  <c r="O152" i="3"/>
  <c r="Q152" i="3" s="1"/>
  <c r="O153" i="3"/>
  <c r="Q153" i="3" s="1"/>
  <c r="O154" i="3"/>
  <c r="Q154" i="3" s="1"/>
  <c r="O155" i="3"/>
  <c r="Q155" i="3" s="1"/>
  <c r="O156" i="3"/>
  <c r="Q156" i="3" s="1"/>
  <c r="O157" i="3"/>
  <c r="Q157" i="3" s="1"/>
  <c r="O158" i="3"/>
  <c r="Q158" i="3" s="1"/>
  <c r="O159" i="3"/>
  <c r="Q159" i="3" s="1"/>
  <c r="O160" i="3"/>
  <c r="Q160" i="3" s="1"/>
  <c r="O161" i="3"/>
  <c r="Q161" i="3" s="1"/>
  <c r="O162" i="3"/>
  <c r="Q162" i="3" s="1"/>
  <c r="O163" i="3"/>
  <c r="Q163" i="3" s="1"/>
  <c r="O164" i="3"/>
  <c r="Q164" i="3" s="1"/>
  <c r="O165" i="3"/>
  <c r="Q165" i="3" s="1"/>
  <c r="O166" i="3"/>
  <c r="Q166" i="3" s="1"/>
  <c r="O167" i="3"/>
  <c r="Q167" i="3" s="1"/>
  <c r="O168" i="3"/>
  <c r="Q168" i="3" s="1"/>
  <c r="O169" i="3"/>
  <c r="Q169" i="3" s="1"/>
  <c r="O170" i="3"/>
  <c r="Q170" i="3" s="1"/>
  <c r="O171" i="3"/>
  <c r="Q171" i="3" s="1"/>
  <c r="O172" i="3"/>
  <c r="Q172" i="3" s="1"/>
  <c r="O173" i="3"/>
  <c r="Q173" i="3" s="1"/>
  <c r="O174" i="3"/>
  <c r="Q174" i="3" s="1"/>
  <c r="O175" i="3"/>
  <c r="Q175" i="3" s="1"/>
  <c r="O176" i="3"/>
  <c r="Q176" i="3" s="1"/>
  <c r="O177" i="3"/>
  <c r="Q177" i="3" s="1"/>
  <c r="O178" i="3"/>
  <c r="Q178" i="3" s="1"/>
  <c r="O179" i="3"/>
  <c r="Q179" i="3" s="1"/>
  <c r="O180" i="3"/>
  <c r="Q180" i="3" s="1"/>
  <c r="O181" i="3"/>
  <c r="Q181" i="3" s="1"/>
  <c r="O182" i="3"/>
  <c r="Q182" i="3" s="1"/>
  <c r="O183" i="3"/>
  <c r="Q183" i="3" s="1"/>
  <c r="O184" i="3"/>
  <c r="Q184" i="3" s="1"/>
  <c r="O185" i="3"/>
  <c r="Q185" i="3" s="1"/>
  <c r="O186" i="3"/>
  <c r="Q186" i="3" s="1"/>
  <c r="O187" i="3"/>
  <c r="Q187" i="3" s="1"/>
  <c r="O188" i="3"/>
  <c r="Q188" i="3" s="1"/>
  <c r="O189" i="3"/>
  <c r="Q189" i="3" s="1"/>
  <c r="O190" i="3"/>
  <c r="Q190" i="3" s="1"/>
  <c r="O191" i="3"/>
  <c r="Q191" i="3" s="1"/>
  <c r="O192" i="3"/>
  <c r="Q192" i="3" s="1"/>
  <c r="O193" i="3"/>
  <c r="Q193" i="3" s="1"/>
  <c r="O194" i="3"/>
  <c r="Q194" i="3" s="1"/>
  <c r="O195" i="3"/>
  <c r="Q195" i="3" s="1"/>
  <c r="O196" i="3"/>
  <c r="Q196" i="3" s="1"/>
  <c r="O197" i="3"/>
  <c r="Q197" i="3" s="1"/>
  <c r="O198" i="3"/>
  <c r="Q198" i="3" s="1"/>
  <c r="O199" i="3"/>
  <c r="Q199" i="3" s="1"/>
  <c r="O200" i="3"/>
  <c r="Q200" i="3" s="1"/>
  <c r="O201" i="3"/>
  <c r="Q201" i="3" s="1"/>
  <c r="O202" i="3"/>
  <c r="Q202" i="3" s="1"/>
  <c r="O203" i="3"/>
  <c r="Q203" i="3" s="1"/>
  <c r="O204" i="3"/>
  <c r="Q204" i="3" s="1"/>
  <c r="O205" i="3"/>
  <c r="Q205" i="3" s="1"/>
  <c r="O206" i="3"/>
  <c r="Q206" i="3" s="1"/>
  <c r="O207" i="3"/>
  <c r="Q207" i="3" s="1"/>
  <c r="O208" i="3"/>
  <c r="Q208" i="3" s="1"/>
  <c r="O209" i="3"/>
  <c r="Q209" i="3" s="1"/>
  <c r="O210" i="3"/>
  <c r="Q210" i="3" s="1"/>
  <c r="O211" i="3"/>
  <c r="Q211" i="3" s="1"/>
  <c r="O212" i="3"/>
  <c r="Q212" i="3" s="1"/>
  <c r="O213" i="3"/>
  <c r="Q213" i="3" s="1"/>
  <c r="O214" i="3"/>
  <c r="Q214" i="3" s="1"/>
  <c r="O215" i="3"/>
  <c r="Q215" i="3" s="1"/>
  <c r="O216" i="3"/>
  <c r="Q216" i="3" s="1"/>
  <c r="O217" i="3"/>
  <c r="Q217" i="3" s="1"/>
  <c r="O218" i="3"/>
  <c r="Q218" i="3" s="1"/>
  <c r="O219" i="3"/>
  <c r="Q219" i="3" s="1"/>
  <c r="O220" i="3"/>
  <c r="Q220" i="3" s="1"/>
  <c r="O221" i="3"/>
  <c r="Q221" i="3" s="1"/>
  <c r="O222" i="3"/>
  <c r="Q222" i="3" s="1"/>
  <c r="O223" i="3"/>
  <c r="Q223" i="3" s="1"/>
  <c r="O224" i="3"/>
  <c r="Q224" i="3" s="1"/>
  <c r="O225" i="3"/>
  <c r="Q225" i="3" s="1"/>
  <c r="O226" i="3"/>
  <c r="Q226" i="3" s="1"/>
  <c r="O227" i="3"/>
  <c r="Q227" i="3" s="1"/>
  <c r="O228" i="3"/>
  <c r="Q228" i="3" s="1"/>
  <c r="O229" i="3"/>
  <c r="Q229" i="3" s="1"/>
  <c r="O230" i="3"/>
  <c r="Q230" i="3" s="1"/>
  <c r="O231" i="3"/>
  <c r="Q231" i="3" s="1"/>
  <c r="O232" i="3"/>
  <c r="Q232" i="3" s="1"/>
  <c r="O233" i="3"/>
  <c r="Q233" i="3" s="1"/>
  <c r="O234" i="3"/>
  <c r="Q234" i="3" s="1"/>
  <c r="O235" i="3"/>
  <c r="Q235" i="3" s="1"/>
  <c r="O236" i="3"/>
  <c r="Q236" i="3" s="1"/>
  <c r="O237" i="3"/>
  <c r="Q237" i="3" s="1"/>
  <c r="O238" i="3"/>
  <c r="Q238" i="3" s="1"/>
  <c r="O239" i="3"/>
  <c r="Q239" i="3" s="1"/>
  <c r="O240" i="3"/>
  <c r="Q240" i="3" s="1"/>
  <c r="O241" i="3"/>
  <c r="Q241" i="3" s="1"/>
  <c r="O242" i="3"/>
  <c r="Q242" i="3" s="1"/>
  <c r="O243" i="3"/>
  <c r="Q243" i="3" s="1"/>
  <c r="O244" i="3"/>
  <c r="Q244" i="3" s="1"/>
  <c r="O245" i="3"/>
  <c r="Q245" i="3" s="1"/>
  <c r="O246" i="3"/>
  <c r="Q246" i="3" s="1"/>
  <c r="O247" i="3"/>
  <c r="Q247" i="3" s="1"/>
  <c r="O248" i="3"/>
  <c r="Q248" i="3" s="1"/>
  <c r="O249" i="3"/>
  <c r="Q249" i="3" s="1"/>
  <c r="O250" i="3"/>
  <c r="Q250" i="3" s="1"/>
  <c r="O251" i="3"/>
  <c r="Q251" i="3" s="1"/>
  <c r="O252" i="3"/>
  <c r="Q252" i="3" s="1"/>
  <c r="O253" i="3"/>
  <c r="Q253" i="3" s="1"/>
  <c r="O254" i="3"/>
  <c r="Q254" i="3" s="1"/>
  <c r="O255" i="3"/>
  <c r="Q255" i="3" s="1"/>
  <c r="O256" i="3"/>
  <c r="Q256" i="3" s="1"/>
  <c r="O257" i="3"/>
  <c r="Q257" i="3" s="1"/>
  <c r="O258" i="3"/>
  <c r="Q258" i="3" s="1"/>
  <c r="O259" i="3"/>
  <c r="Q259" i="3" s="1"/>
  <c r="O260" i="3"/>
  <c r="Q260" i="3" s="1"/>
  <c r="O261" i="3"/>
  <c r="Q261" i="3" s="1"/>
  <c r="O262" i="3"/>
  <c r="Q262" i="3" s="1"/>
  <c r="O263" i="3"/>
  <c r="Q263" i="3" s="1"/>
  <c r="O264" i="3"/>
  <c r="Q264" i="3" s="1"/>
  <c r="O265" i="3"/>
  <c r="Q265" i="3" s="1"/>
  <c r="O266" i="3"/>
  <c r="Q266" i="3" s="1"/>
  <c r="O267" i="3"/>
  <c r="Q267" i="3" s="1"/>
  <c r="O268" i="3"/>
  <c r="Q268" i="3" s="1"/>
  <c r="O269" i="3"/>
  <c r="Q269" i="3" s="1"/>
  <c r="O270" i="3"/>
  <c r="Q270" i="3" s="1"/>
  <c r="O271" i="3"/>
  <c r="Q271" i="3" s="1"/>
  <c r="O272" i="3"/>
  <c r="Q272" i="3" s="1"/>
  <c r="O273" i="3"/>
  <c r="Q273" i="3" s="1"/>
  <c r="O274" i="3"/>
  <c r="Q274" i="3" s="1"/>
  <c r="O275" i="3"/>
  <c r="Q275" i="3" s="1"/>
  <c r="O276" i="3"/>
  <c r="Q276" i="3" s="1"/>
  <c r="O277" i="3"/>
  <c r="Q277" i="3" s="1"/>
  <c r="O278" i="3"/>
  <c r="Q278" i="3" s="1"/>
  <c r="O279" i="3"/>
  <c r="Q279" i="3" s="1"/>
  <c r="O280" i="3"/>
  <c r="Q280" i="3" s="1"/>
  <c r="O281" i="3"/>
  <c r="Q281" i="3" s="1"/>
  <c r="O282" i="3"/>
  <c r="Q282" i="3" s="1"/>
  <c r="O283" i="3"/>
  <c r="Q283" i="3" s="1"/>
  <c r="O284" i="3"/>
  <c r="Q284" i="3" s="1"/>
  <c r="O285" i="3"/>
  <c r="Q285" i="3" s="1"/>
  <c r="O286" i="3"/>
  <c r="Q286" i="3" s="1"/>
  <c r="O287" i="3"/>
  <c r="Q287" i="3" s="1"/>
  <c r="O288" i="3"/>
  <c r="Q288" i="3" s="1"/>
  <c r="O289" i="3"/>
  <c r="Q289" i="3" s="1"/>
  <c r="O290" i="3"/>
  <c r="Q290" i="3" s="1"/>
  <c r="O291" i="3"/>
  <c r="Q291" i="3" s="1"/>
  <c r="O292" i="3"/>
  <c r="Q292" i="3" s="1"/>
  <c r="O293" i="3"/>
  <c r="Q293" i="3" s="1"/>
  <c r="O294" i="3"/>
  <c r="Q294" i="3" s="1"/>
  <c r="O295" i="3"/>
  <c r="Q295" i="3" s="1"/>
  <c r="O296" i="3"/>
  <c r="Q296" i="3" s="1"/>
  <c r="O297" i="3"/>
  <c r="Q297" i="3" s="1"/>
  <c r="O298" i="3"/>
  <c r="Q298" i="3" s="1"/>
  <c r="O299" i="3"/>
  <c r="Q299" i="3" s="1"/>
  <c r="O300" i="3"/>
  <c r="Q300" i="3" s="1"/>
  <c r="O301" i="3"/>
  <c r="Q301" i="3" s="1"/>
  <c r="O302" i="3"/>
  <c r="Q302" i="3" s="1"/>
  <c r="O303" i="3"/>
  <c r="Q303" i="3" s="1"/>
  <c r="O304" i="3"/>
  <c r="Q304" i="3" s="1"/>
  <c r="O305" i="3"/>
  <c r="Q305" i="3" s="1"/>
  <c r="O306" i="3"/>
  <c r="Q306" i="3" s="1"/>
  <c r="O307" i="3"/>
  <c r="Q307" i="3" s="1"/>
  <c r="O308" i="3"/>
  <c r="Q308" i="3" s="1"/>
  <c r="O309" i="3"/>
  <c r="Q309" i="3" s="1"/>
  <c r="O310" i="3"/>
  <c r="Q310" i="3" s="1"/>
  <c r="O311" i="3"/>
  <c r="Q311" i="3" s="1"/>
  <c r="O312" i="3"/>
  <c r="Q312" i="3" s="1"/>
  <c r="O313" i="3"/>
  <c r="Q313" i="3" s="1"/>
  <c r="O314" i="3"/>
  <c r="Q314" i="3" s="1"/>
  <c r="O315" i="3"/>
  <c r="Q315" i="3" s="1"/>
  <c r="O316" i="3"/>
  <c r="Q316" i="3" s="1"/>
  <c r="O317" i="3"/>
  <c r="Q317" i="3" s="1"/>
  <c r="O318" i="3"/>
  <c r="Q318" i="3" s="1"/>
  <c r="O319" i="3"/>
  <c r="Q319" i="3" s="1"/>
  <c r="O320" i="3"/>
  <c r="Q320" i="3" s="1"/>
  <c r="O321" i="3"/>
  <c r="Q321" i="3" s="1"/>
  <c r="O322" i="3"/>
  <c r="Q322" i="3" s="1"/>
  <c r="O323" i="3"/>
  <c r="Q323" i="3" s="1"/>
  <c r="O324" i="3"/>
  <c r="Q324" i="3" s="1"/>
  <c r="O325" i="3"/>
  <c r="Q325" i="3" s="1"/>
  <c r="O326" i="3"/>
  <c r="Q326" i="3" s="1"/>
  <c r="O327" i="3"/>
  <c r="Q327" i="3" s="1"/>
  <c r="O328" i="3"/>
  <c r="Q328" i="3" s="1"/>
  <c r="O329" i="3"/>
  <c r="Q329" i="3" s="1"/>
  <c r="O330" i="3"/>
  <c r="Q330" i="3" s="1"/>
  <c r="O331" i="3"/>
  <c r="Q331" i="3" s="1"/>
  <c r="O332" i="3"/>
  <c r="Q332" i="3" s="1"/>
  <c r="O333" i="3"/>
  <c r="Q333" i="3" s="1"/>
  <c r="O334" i="3"/>
  <c r="Q334" i="3" s="1"/>
  <c r="O335" i="3"/>
  <c r="Q335" i="3" s="1"/>
  <c r="O336" i="3"/>
  <c r="Q336" i="3" s="1"/>
  <c r="O337" i="3"/>
  <c r="Q337" i="3" s="1"/>
  <c r="O338" i="3"/>
  <c r="Q338" i="3" s="1"/>
  <c r="O339" i="3"/>
  <c r="Q339" i="3" s="1"/>
  <c r="O340" i="3"/>
  <c r="Q340" i="3" s="1"/>
  <c r="O341" i="3"/>
  <c r="Q341" i="3" s="1"/>
  <c r="O342" i="3"/>
  <c r="Q342" i="3" s="1"/>
  <c r="O343" i="3"/>
  <c r="Q343" i="3" s="1"/>
  <c r="O344" i="3"/>
  <c r="Q344" i="3" s="1"/>
  <c r="O345" i="3"/>
  <c r="Q345" i="3" s="1"/>
  <c r="O346" i="3"/>
  <c r="Q346" i="3" s="1"/>
  <c r="O347" i="3"/>
  <c r="Q347" i="3" s="1"/>
  <c r="O348" i="3"/>
  <c r="Q348" i="3" s="1"/>
  <c r="O349" i="3"/>
  <c r="Q349" i="3" s="1"/>
  <c r="O350" i="3"/>
  <c r="Q350" i="3" s="1"/>
  <c r="O351" i="3"/>
  <c r="Q351" i="3" s="1"/>
  <c r="O352" i="3"/>
  <c r="Q352" i="3" s="1"/>
  <c r="O353" i="3"/>
  <c r="Q353" i="3" s="1"/>
  <c r="O354" i="3"/>
  <c r="Q354" i="3" s="1"/>
  <c r="O355" i="3"/>
  <c r="Q355" i="3" s="1"/>
  <c r="O356" i="3"/>
  <c r="Q356" i="3" s="1"/>
  <c r="O357" i="3"/>
  <c r="Q357" i="3" s="1"/>
  <c r="O358" i="3"/>
  <c r="Q358" i="3" s="1"/>
  <c r="O359" i="3"/>
  <c r="Q359" i="3" s="1"/>
  <c r="O360" i="3"/>
  <c r="Q360" i="3" s="1"/>
  <c r="O361" i="3"/>
  <c r="Q361" i="3" s="1"/>
  <c r="O362" i="3"/>
  <c r="Q362" i="3" s="1"/>
  <c r="O363" i="3"/>
  <c r="Q363" i="3" s="1"/>
  <c r="O364" i="3"/>
  <c r="Q364" i="3" s="1"/>
  <c r="O365" i="3"/>
  <c r="Q365" i="3" s="1"/>
  <c r="O366" i="3"/>
  <c r="Q366" i="3" s="1"/>
  <c r="O367" i="3"/>
  <c r="Q367" i="3" s="1"/>
  <c r="O368" i="3"/>
  <c r="Q368" i="3" s="1"/>
  <c r="O369" i="3"/>
  <c r="Q369" i="3" s="1"/>
  <c r="O370" i="3"/>
  <c r="Q370" i="3" s="1"/>
  <c r="O371" i="3"/>
  <c r="Q371" i="3" s="1"/>
  <c r="O372" i="3"/>
  <c r="Q372" i="3" s="1"/>
  <c r="O373" i="3"/>
  <c r="Q373" i="3" s="1"/>
  <c r="O374" i="3"/>
  <c r="Q374" i="3" s="1"/>
  <c r="O375" i="3"/>
  <c r="Q375" i="3" s="1"/>
  <c r="O376" i="3"/>
  <c r="Q376" i="3" s="1"/>
  <c r="O377" i="3"/>
  <c r="Q377" i="3" s="1"/>
  <c r="O378" i="3"/>
  <c r="Q378" i="3" s="1"/>
  <c r="O379" i="3"/>
  <c r="Q379" i="3" s="1"/>
  <c r="O380" i="3"/>
  <c r="Q380" i="3" s="1"/>
  <c r="O381" i="3"/>
  <c r="Q381" i="3" s="1"/>
  <c r="O382" i="3"/>
  <c r="Q382" i="3" s="1"/>
  <c r="O383" i="3"/>
  <c r="Q383" i="3" s="1"/>
  <c r="O384" i="3"/>
  <c r="Q384" i="3" s="1"/>
  <c r="O385" i="3"/>
  <c r="Q385" i="3" s="1"/>
  <c r="O386" i="3"/>
  <c r="Q386" i="3" s="1"/>
  <c r="O387" i="3"/>
  <c r="Q387" i="3" s="1"/>
  <c r="O388" i="3"/>
  <c r="Q388" i="3" s="1"/>
  <c r="O389" i="3"/>
  <c r="Q389" i="3" s="1"/>
  <c r="O390" i="3"/>
  <c r="Q390" i="3" s="1"/>
  <c r="O391" i="3"/>
  <c r="Q391" i="3" s="1"/>
  <c r="O392" i="3"/>
  <c r="Q392" i="3" s="1"/>
  <c r="O393" i="3"/>
  <c r="Q393" i="3" s="1"/>
  <c r="O394" i="3"/>
  <c r="Q394" i="3" s="1"/>
  <c r="O395" i="3"/>
  <c r="Q395" i="3" s="1"/>
  <c r="O396" i="3"/>
  <c r="Q396" i="3" s="1"/>
  <c r="O397" i="3"/>
  <c r="Q397" i="3" s="1"/>
  <c r="O398" i="3"/>
  <c r="Q398" i="3" s="1"/>
  <c r="O399" i="3"/>
  <c r="Q399" i="3" s="1"/>
  <c r="O400" i="3"/>
  <c r="Q400" i="3" s="1"/>
  <c r="O401" i="3"/>
  <c r="Q401" i="3" s="1"/>
  <c r="O402" i="3"/>
  <c r="Q402" i="3" s="1"/>
  <c r="O403" i="3"/>
  <c r="Q403" i="3" s="1"/>
  <c r="O404" i="3"/>
  <c r="Q404" i="3" s="1"/>
  <c r="O405" i="3"/>
  <c r="Q405" i="3" s="1"/>
  <c r="O406" i="3"/>
  <c r="Q406" i="3" s="1"/>
  <c r="O407" i="3"/>
  <c r="Q407" i="3" s="1"/>
  <c r="O408" i="3"/>
  <c r="Q408" i="3" s="1"/>
  <c r="O409" i="3"/>
  <c r="Q409" i="3" s="1"/>
  <c r="O410" i="3"/>
  <c r="Q410" i="3" s="1"/>
  <c r="O411" i="3"/>
  <c r="Q411" i="3" s="1"/>
  <c r="O412" i="3"/>
  <c r="Q412" i="3" s="1"/>
  <c r="O413" i="3"/>
  <c r="Q413" i="3" s="1"/>
  <c r="O414" i="3"/>
  <c r="Q414" i="3" s="1"/>
  <c r="O415" i="3"/>
  <c r="Q415" i="3" s="1"/>
  <c r="O416" i="3"/>
  <c r="Q416" i="3" s="1"/>
  <c r="O417" i="3"/>
  <c r="Q417" i="3" s="1"/>
  <c r="O418" i="3"/>
  <c r="Q418" i="3" s="1"/>
  <c r="O419" i="3"/>
  <c r="Q419" i="3" s="1"/>
  <c r="O420" i="3"/>
  <c r="Q420" i="3" s="1"/>
  <c r="O421" i="3"/>
  <c r="Q421" i="3" s="1"/>
  <c r="O422" i="3"/>
  <c r="Q422" i="3" s="1"/>
  <c r="O423" i="3"/>
  <c r="Q423" i="3" s="1"/>
  <c r="O424" i="3"/>
  <c r="Q424" i="3" s="1"/>
  <c r="O425" i="3"/>
  <c r="Q425" i="3" s="1"/>
  <c r="O426" i="3"/>
  <c r="Q426" i="3" s="1"/>
  <c r="O427" i="3"/>
  <c r="Q427" i="3" s="1"/>
  <c r="O428" i="3"/>
  <c r="Q428" i="3" s="1"/>
  <c r="O429" i="3"/>
  <c r="Q429" i="3" s="1"/>
  <c r="O430" i="3"/>
  <c r="Q430" i="3" s="1"/>
  <c r="O431" i="3"/>
  <c r="Q431" i="3" s="1"/>
  <c r="O432" i="3"/>
  <c r="Q432" i="3" s="1"/>
  <c r="O433" i="3"/>
  <c r="Q433" i="3" s="1"/>
  <c r="O434" i="3"/>
  <c r="Q434" i="3" s="1"/>
  <c r="O435" i="3"/>
  <c r="Q435" i="3" s="1"/>
  <c r="O436" i="3"/>
  <c r="Q436" i="3" s="1"/>
  <c r="O437" i="3"/>
  <c r="Q437" i="3" s="1"/>
  <c r="O438" i="3"/>
  <c r="Q438" i="3" s="1"/>
  <c r="O439" i="3"/>
  <c r="Q439" i="3" s="1"/>
  <c r="O440" i="3"/>
  <c r="Q440" i="3" s="1"/>
  <c r="O441" i="3"/>
  <c r="Q441" i="3" s="1"/>
  <c r="O442" i="3"/>
  <c r="Q442" i="3" s="1"/>
  <c r="O443" i="3"/>
  <c r="Q443" i="3" s="1"/>
  <c r="O444" i="3"/>
  <c r="Q444" i="3" s="1"/>
  <c r="O445" i="3"/>
  <c r="Q445" i="3" s="1"/>
  <c r="O446" i="3"/>
  <c r="Q446" i="3" s="1"/>
  <c r="O447" i="3"/>
  <c r="Q447" i="3" s="1"/>
  <c r="O448" i="3"/>
  <c r="Q448" i="3" s="1"/>
  <c r="O449" i="3"/>
  <c r="Q449" i="3" s="1"/>
  <c r="O450" i="3"/>
  <c r="Q450" i="3" s="1"/>
  <c r="O451" i="3"/>
  <c r="Q451" i="3" s="1"/>
  <c r="O452" i="3"/>
  <c r="Q452" i="3" s="1"/>
  <c r="O453" i="3"/>
  <c r="Q453" i="3" s="1"/>
  <c r="O454" i="3"/>
  <c r="Q454" i="3" s="1"/>
  <c r="O455" i="3"/>
  <c r="Q455" i="3" s="1"/>
  <c r="O456" i="3"/>
  <c r="Q456" i="3" s="1"/>
  <c r="O457" i="3"/>
  <c r="Q457" i="3" s="1"/>
  <c r="O458" i="3"/>
  <c r="Q458" i="3" s="1"/>
  <c r="O459" i="3"/>
  <c r="Q459" i="3" s="1"/>
  <c r="O460" i="3"/>
  <c r="Q460" i="3" s="1"/>
  <c r="O461" i="3"/>
  <c r="Q461" i="3" s="1"/>
  <c r="O462" i="3"/>
  <c r="Q462" i="3" s="1"/>
  <c r="O463" i="3"/>
  <c r="Q463" i="3" s="1"/>
  <c r="O464" i="3"/>
  <c r="Q464" i="3" s="1"/>
  <c r="O465" i="3"/>
  <c r="Q465" i="3" s="1"/>
  <c r="O466" i="3"/>
  <c r="Q466" i="3" s="1"/>
  <c r="O467" i="3"/>
  <c r="Q467" i="3" s="1"/>
  <c r="O468" i="3"/>
  <c r="Q468" i="3" s="1"/>
  <c r="O469" i="3"/>
  <c r="Q469" i="3" s="1"/>
  <c r="O470" i="3"/>
  <c r="Q470" i="3" s="1"/>
  <c r="O471" i="3"/>
  <c r="Q471" i="3" s="1"/>
  <c r="O472" i="3"/>
  <c r="Q472" i="3" s="1"/>
  <c r="O473" i="3"/>
  <c r="Q473" i="3" s="1"/>
  <c r="O474" i="3"/>
  <c r="Q474" i="3" s="1"/>
  <c r="O475" i="3"/>
  <c r="Q475" i="3" s="1"/>
  <c r="O476" i="3"/>
  <c r="Q476" i="3" s="1"/>
  <c r="O477" i="3"/>
  <c r="Q477" i="3" s="1"/>
  <c r="O478" i="3"/>
  <c r="Q478" i="3" s="1"/>
  <c r="O479" i="3"/>
  <c r="Q479" i="3" s="1"/>
  <c r="O480" i="3"/>
  <c r="Q480" i="3" s="1"/>
  <c r="O481" i="3"/>
  <c r="Q481" i="3" s="1"/>
  <c r="O482" i="3"/>
  <c r="Q482" i="3" s="1"/>
  <c r="O483" i="3"/>
  <c r="Q483" i="3" s="1"/>
  <c r="O484" i="3"/>
  <c r="Q484" i="3" s="1"/>
  <c r="O485" i="3"/>
  <c r="Q485" i="3" s="1"/>
  <c r="O486" i="3"/>
  <c r="Q486" i="3" s="1"/>
  <c r="O487" i="3"/>
  <c r="Q487" i="3" s="1"/>
  <c r="O488" i="3"/>
  <c r="Q488" i="3" s="1"/>
  <c r="O489" i="3"/>
  <c r="Q489" i="3" s="1"/>
  <c r="O490" i="3"/>
  <c r="Q490" i="3" s="1"/>
  <c r="O491" i="3"/>
  <c r="Q491" i="3" s="1"/>
  <c r="O492" i="3"/>
  <c r="Q492" i="3" s="1"/>
  <c r="O493" i="3"/>
  <c r="Q493" i="3" s="1"/>
  <c r="O494" i="3"/>
  <c r="Q494" i="3" s="1"/>
  <c r="O495" i="3"/>
  <c r="Q495" i="3" s="1"/>
  <c r="O496" i="3"/>
  <c r="Q496" i="3" s="1"/>
  <c r="O497" i="3"/>
  <c r="Q497" i="3" s="1"/>
  <c r="O498" i="3"/>
  <c r="Q498" i="3" s="1"/>
  <c r="O499" i="3"/>
  <c r="Q499" i="3" s="1"/>
  <c r="O500" i="3"/>
  <c r="Q500" i="3" s="1"/>
  <c r="O501" i="3"/>
  <c r="Q501" i="3" s="1"/>
  <c r="O502" i="3"/>
  <c r="Q502" i="3" s="1"/>
  <c r="O503" i="3"/>
  <c r="Q503" i="3" s="1"/>
  <c r="O504" i="3"/>
  <c r="Q504" i="3" s="1"/>
  <c r="O505" i="3"/>
  <c r="Q505" i="3" s="1"/>
  <c r="O506" i="3"/>
  <c r="Q506" i="3" s="1"/>
  <c r="O507" i="3"/>
  <c r="Q507" i="3" s="1"/>
  <c r="O508" i="3"/>
  <c r="Q508" i="3" s="1"/>
  <c r="O509" i="3"/>
  <c r="Q509" i="3" s="1"/>
  <c r="O510" i="3"/>
  <c r="Q510" i="3" s="1"/>
  <c r="O511" i="3"/>
  <c r="Q511" i="3" s="1"/>
  <c r="O512" i="3"/>
  <c r="Q512" i="3" s="1"/>
  <c r="O513" i="3"/>
  <c r="Q513" i="3" s="1"/>
  <c r="O514" i="3"/>
  <c r="Q514" i="3" s="1"/>
  <c r="O515" i="3"/>
  <c r="Q515" i="3" s="1"/>
  <c r="O516" i="3"/>
  <c r="Q516" i="3" s="1"/>
  <c r="O517" i="3"/>
  <c r="Q517" i="3" s="1"/>
  <c r="O518" i="3"/>
  <c r="Q518" i="3" s="1"/>
  <c r="O519" i="3"/>
  <c r="Q519" i="3" s="1"/>
  <c r="O520" i="3"/>
  <c r="Q520" i="3" s="1"/>
  <c r="O521" i="3"/>
  <c r="Q521" i="3" s="1"/>
  <c r="O522" i="3"/>
  <c r="Q522" i="3" s="1"/>
  <c r="O523" i="3"/>
  <c r="Q523" i="3" s="1"/>
  <c r="O524" i="3"/>
  <c r="Q524" i="3" s="1"/>
  <c r="O525" i="3"/>
  <c r="Q525" i="3" s="1"/>
  <c r="O526" i="3"/>
  <c r="Q526" i="3" s="1"/>
  <c r="O527" i="3"/>
  <c r="Q527" i="3" s="1"/>
  <c r="O528" i="3"/>
  <c r="Q528" i="3" s="1"/>
  <c r="O529" i="3"/>
  <c r="Q529" i="3" s="1"/>
  <c r="O530" i="3"/>
  <c r="Q530" i="3" s="1"/>
  <c r="O531" i="3"/>
  <c r="Q531" i="3" s="1"/>
  <c r="O532" i="3"/>
  <c r="Q532" i="3" s="1"/>
  <c r="O533" i="3"/>
  <c r="Q533" i="3" s="1"/>
  <c r="O534" i="3"/>
  <c r="Q534" i="3" s="1"/>
  <c r="O535" i="3"/>
  <c r="Q535" i="3" s="1"/>
  <c r="O536" i="3"/>
  <c r="Q536" i="3" s="1"/>
  <c r="O537" i="3"/>
  <c r="Q537" i="3" s="1"/>
  <c r="O538" i="3"/>
  <c r="Q538" i="3" s="1"/>
  <c r="O539" i="3"/>
  <c r="Q539" i="3" s="1"/>
  <c r="O540" i="3"/>
  <c r="Q540" i="3" s="1"/>
  <c r="O541" i="3"/>
  <c r="Q541" i="3" s="1"/>
  <c r="O542" i="3"/>
  <c r="Q542" i="3" s="1"/>
  <c r="O543" i="3"/>
  <c r="Q543" i="3" s="1"/>
  <c r="O544" i="3"/>
  <c r="Q544" i="3" s="1"/>
  <c r="O545" i="3"/>
  <c r="Q545" i="3" s="1"/>
  <c r="O546" i="3"/>
  <c r="Q546" i="3" s="1"/>
  <c r="O547" i="3"/>
  <c r="Q547" i="3" s="1"/>
  <c r="O548" i="3"/>
  <c r="Q548" i="3" s="1"/>
  <c r="O549" i="3"/>
  <c r="Q549" i="3" s="1"/>
  <c r="O550" i="3"/>
  <c r="Q550" i="3" s="1"/>
  <c r="O551" i="3"/>
  <c r="Q551" i="3" s="1"/>
  <c r="O552" i="3"/>
  <c r="Q552" i="3" s="1"/>
  <c r="O553" i="3"/>
  <c r="Q553" i="3" s="1"/>
  <c r="O554" i="3"/>
  <c r="Q554" i="3" s="1"/>
  <c r="O555" i="3"/>
  <c r="Q555" i="3" s="1"/>
  <c r="O556" i="3"/>
  <c r="Q556" i="3" s="1"/>
  <c r="O557" i="3"/>
  <c r="Q557" i="3" s="1"/>
  <c r="O558" i="3"/>
  <c r="Q558" i="3" s="1"/>
  <c r="O559" i="3"/>
  <c r="Q559" i="3" s="1"/>
  <c r="O560" i="3"/>
  <c r="Q560" i="3" s="1"/>
  <c r="O561" i="3"/>
  <c r="Q561" i="3" s="1"/>
  <c r="O562" i="3"/>
  <c r="Q562" i="3" s="1"/>
  <c r="O563" i="3"/>
  <c r="Q563" i="3" s="1"/>
  <c r="O564" i="3"/>
  <c r="Q564" i="3" s="1"/>
  <c r="O565" i="3"/>
  <c r="Q565" i="3" s="1"/>
  <c r="O566" i="3"/>
  <c r="Q566" i="3" s="1"/>
  <c r="O567" i="3"/>
  <c r="Q567" i="3" s="1"/>
  <c r="O568" i="3"/>
  <c r="Q568" i="3" s="1"/>
  <c r="O569" i="3"/>
  <c r="Q569" i="3" s="1"/>
  <c r="O570" i="3"/>
  <c r="Q570" i="3" s="1"/>
  <c r="O571" i="3"/>
  <c r="Q571" i="3" s="1"/>
  <c r="O572" i="3"/>
  <c r="Q572" i="3" s="1"/>
  <c r="O573" i="3"/>
  <c r="Q573" i="3" s="1"/>
  <c r="O574" i="3"/>
  <c r="Q574" i="3" s="1"/>
  <c r="O575" i="3"/>
  <c r="Q575" i="3" s="1"/>
  <c r="O576" i="3"/>
  <c r="Q576" i="3" s="1"/>
  <c r="O577" i="3"/>
  <c r="Q577" i="3" s="1"/>
  <c r="O578" i="3"/>
  <c r="Q578" i="3" s="1"/>
  <c r="O579" i="3"/>
  <c r="Q579" i="3" s="1"/>
  <c r="O580" i="3"/>
  <c r="Q580" i="3" s="1"/>
  <c r="O581" i="3"/>
  <c r="Q581" i="3" s="1"/>
  <c r="O582" i="3"/>
  <c r="Q582" i="3" s="1"/>
  <c r="O583" i="3"/>
  <c r="Q583" i="3" s="1"/>
  <c r="O584" i="3"/>
  <c r="Q584" i="3" s="1"/>
  <c r="O585" i="3"/>
  <c r="Q585" i="3" s="1"/>
  <c r="O586" i="3"/>
  <c r="Q586" i="3" s="1"/>
  <c r="O587" i="3"/>
  <c r="Q587" i="3" s="1"/>
  <c r="O588" i="3"/>
  <c r="Q588" i="3" s="1"/>
  <c r="O589" i="3"/>
  <c r="Q589" i="3" s="1"/>
  <c r="O590" i="3"/>
  <c r="Q590" i="3" s="1"/>
  <c r="O591" i="3"/>
  <c r="Q591" i="3" s="1"/>
  <c r="O592" i="3"/>
  <c r="Q592" i="3" s="1"/>
  <c r="O593" i="3"/>
  <c r="Q593" i="3" s="1"/>
  <c r="O594" i="3"/>
  <c r="Q594" i="3" s="1"/>
  <c r="O595" i="3"/>
  <c r="Q595" i="3" s="1"/>
  <c r="O596" i="3"/>
  <c r="Q596" i="3" s="1"/>
  <c r="O597" i="3"/>
  <c r="Q597" i="3" s="1"/>
  <c r="O598" i="3"/>
  <c r="Q598" i="3" s="1"/>
  <c r="O599" i="3"/>
  <c r="Q599" i="3" s="1"/>
  <c r="O600" i="3"/>
  <c r="Q600" i="3" s="1"/>
  <c r="O601" i="3"/>
  <c r="Q601" i="3" s="1"/>
  <c r="O602" i="3"/>
  <c r="Q602" i="3" s="1"/>
  <c r="O603" i="3"/>
  <c r="Q603" i="3" s="1"/>
  <c r="O604" i="3"/>
  <c r="Q604" i="3" s="1"/>
  <c r="O605" i="3"/>
  <c r="Q605" i="3" s="1"/>
  <c r="O606" i="3"/>
  <c r="Q606" i="3" s="1"/>
  <c r="O607" i="3"/>
  <c r="Q607" i="3" s="1"/>
  <c r="O608" i="3"/>
  <c r="Q608" i="3" s="1"/>
  <c r="O609" i="3"/>
  <c r="Q609" i="3" s="1"/>
  <c r="O610" i="3"/>
  <c r="Q610" i="3" s="1"/>
  <c r="O611" i="3"/>
  <c r="Q611" i="3" s="1"/>
  <c r="O612" i="3"/>
  <c r="Q612" i="3" s="1"/>
  <c r="O613" i="3"/>
  <c r="Q613" i="3" s="1"/>
  <c r="O614" i="3"/>
  <c r="Q614" i="3" s="1"/>
  <c r="O615" i="3"/>
  <c r="Q615" i="3" s="1"/>
  <c r="O616" i="3"/>
  <c r="Q616" i="3" s="1"/>
  <c r="O617" i="3"/>
  <c r="Q617" i="3" s="1"/>
  <c r="O618" i="3"/>
  <c r="Q618" i="3" s="1"/>
  <c r="O619" i="3"/>
  <c r="Q619" i="3" s="1"/>
  <c r="O620" i="3"/>
  <c r="Q620" i="3" s="1"/>
  <c r="O621" i="3"/>
  <c r="Q621" i="3" s="1"/>
  <c r="O622" i="3"/>
  <c r="Q622" i="3" s="1"/>
  <c r="O623" i="3"/>
  <c r="Q623" i="3" s="1"/>
  <c r="O624" i="3"/>
  <c r="Q624" i="3" s="1"/>
  <c r="O625" i="3"/>
  <c r="Q625" i="3" s="1"/>
  <c r="O626" i="3"/>
  <c r="Q626" i="3" s="1"/>
  <c r="O627" i="3"/>
  <c r="Q627" i="3" s="1"/>
  <c r="O628" i="3"/>
  <c r="Q628" i="3" s="1"/>
  <c r="O629" i="3"/>
  <c r="Q629" i="3" s="1"/>
  <c r="O630" i="3"/>
  <c r="Q630" i="3" s="1"/>
  <c r="O631" i="3"/>
  <c r="Q631" i="3" s="1"/>
  <c r="O632" i="3"/>
  <c r="Q632" i="3" s="1"/>
  <c r="O633" i="3"/>
  <c r="Q633" i="3" s="1"/>
  <c r="O634" i="3"/>
  <c r="Q634" i="3" s="1"/>
  <c r="O635" i="3"/>
  <c r="Q635" i="3" s="1"/>
  <c r="O636" i="3"/>
  <c r="Q636" i="3" s="1"/>
  <c r="O637" i="3"/>
  <c r="Q637" i="3" s="1"/>
  <c r="O638" i="3"/>
  <c r="Q638" i="3" s="1"/>
  <c r="O639" i="3"/>
  <c r="Q639" i="3" s="1"/>
  <c r="O640" i="3"/>
  <c r="Q640" i="3" s="1"/>
  <c r="O641" i="3"/>
  <c r="Q641" i="3" s="1"/>
  <c r="O642" i="3"/>
  <c r="Q642" i="3" s="1"/>
  <c r="O643" i="3"/>
  <c r="Q643" i="3" s="1"/>
  <c r="O644" i="3"/>
  <c r="Q644" i="3" s="1"/>
  <c r="O645" i="3"/>
  <c r="Q645" i="3" s="1"/>
  <c r="O646" i="3"/>
  <c r="Q646" i="3" s="1"/>
  <c r="O647" i="3"/>
  <c r="Q647" i="3" s="1"/>
  <c r="O648" i="3"/>
  <c r="Q648" i="3" s="1"/>
  <c r="O649" i="3"/>
  <c r="Q649" i="3" s="1"/>
  <c r="O650" i="3"/>
  <c r="Q650" i="3" s="1"/>
  <c r="O651" i="3"/>
  <c r="Q651" i="3" s="1"/>
  <c r="O652" i="3"/>
  <c r="Q652" i="3" s="1"/>
  <c r="O653" i="3"/>
  <c r="Q653" i="3" s="1"/>
  <c r="O654" i="3"/>
  <c r="Q654" i="3" s="1"/>
  <c r="O655" i="3"/>
  <c r="Q655" i="3" s="1"/>
  <c r="O656" i="3"/>
  <c r="Q656" i="3" s="1"/>
  <c r="O657" i="3"/>
  <c r="Q657" i="3" s="1"/>
  <c r="O658" i="3"/>
  <c r="Q658" i="3" s="1"/>
  <c r="O659" i="3"/>
  <c r="Q659" i="3" s="1"/>
  <c r="O660" i="3"/>
  <c r="Q660" i="3" s="1"/>
  <c r="O661" i="3"/>
  <c r="Q661" i="3" s="1"/>
  <c r="O662" i="3"/>
  <c r="Q662" i="3" s="1"/>
  <c r="O663" i="3"/>
  <c r="Q663" i="3" s="1"/>
  <c r="O664" i="3"/>
  <c r="Q664" i="3" s="1"/>
  <c r="O665" i="3"/>
  <c r="Q665" i="3" s="1"/>
  <c r="O666" i="3"/>
  <c r="Q666" i="3" s="1"/>
  <c r="O667" i="3"/>
  <c r="Q667" i="3" s="1"/>
  <c r="O668" i="3"/>
  <c r="Q668" i="3" s="1"/>
  <c r="O669" i="3"/>
  <c r="Q669" i="3" s="1"/>
  <c r="O670" i="3"/>
  <c r="Q670" i="3" s="1"/>
  <c r="O671" i="3"/>
  <c r="Q671" i="3" s="1"/>
  <c r="O672" i="3"/>
  <c r="Q672" i="3" s="1"/>
  <c r="O673" i="3"/>
  <c r="Q673" i="3" s="1"/>
  <c r="O674" i="3"/>
  <c r="Q674" i="3" s="1"/>
  <c r="O675" i="3"/>
  <c r="Q675" i="3" s="1"/>
  <c r="O676" i="3"/>
  <c r="Q676" i="3" s="1"/>
  <c r="O677" i="3"/>
  <c r="Q677" i="3" s="1"/>
  <c r="O678" i="3"/>
  <c r="Q678" i="3" s="1"/>
  <c r="O679" i="3"/>
  <c r="Q679" i="3" s="1"/>
  <c r="O680" i="3"/>
  <c r="Q680" i="3" s="1"/>
  <c r="O681" i="3"/>
  <c r="Q681" i="3" s="1"/>
  <c r="O682" i="3"/>
  <c r="Q682" i="3" s="1"/>
  <c r="O683" i="3"/>
  <c r="Q683" i="3" s="1"/>
  <c r="O684" i="3"/>
  <c r="Q684" i="3" s="1"/>
  <c r="O685" i="3"/>
  <c r="Q685" i="3" s="1"/>
  <c r="O686" i="3"/>
  <c r="Q686" i="3" s="1"/>
  <c r="O687" i="3"/>
  <c r="Q687" i="3" s="1"/>
  <c r="O688" i="3"/>
  <c r="Q688" i="3" s="1"/>
  <c r="O689" i="3"/>
  <c r="Q689" i="3" s="1"/>
  <c r="O690" i="3"/>
  <c r="Q690" i="3" s="1"/>
  <c r="O691" i="3"/>
  <c r="Q691" i="3" s="1"/>
  <c r="O692" i="3"/>
  <c r="Q692" i="3" s="1"/>
  <c r="O693" i="3"/>
  <c r="Q693" i="3" s="1"/>
  <c r="O694" i="3"/>
  <c r="Q694" i="3" s="1"/>
  <c r="O695" i="3"/>
  <c r="Q695" i="3" s="1"/>
  <c r="O696" i="3"/>
  <c r="Q696" i="3" s="1"/>
  <c r="O697" i="3"/>
  <c r="Q697" i="3" s="1"/>
  <c r="O698" i="3"/>
  <c r="Q698" i="3" s="1"/>
  <c r="O699" i="3"/>
  <c r="Q699" i="3" s="1"/>
  <c r="O700" i="3"/>
  <c r="Q700" i="3" s="1"/>
  <c r="O701" i="3"/>
  <c r="Q701" i="3" s="1"/>
  <c r="O702" i="3"/>
  <c r="Q702" i="3" s="1"/>
  <c r="O703" i="3"/>
  <c r="Q703" i="3" s="1"/>
  <c r="O704" i="3"/>
  <c r="Q704" i="3" s="1"/>
  <c r="O705" i="3"/>
  <c r="Q705" i="3" s="1"/>
  <c r="O706" i="3"/>
  <c r="Q706" i="3" s="1"/>
  <c r="O707" i="3"/>
  <c r="Q707" i="3" s="1"/>
  <c r="O708" i="3"/>
  <c r="Q708" i="3" s="1"/>
  <c r="O709" i="3"/>
  <c r="Q709" i="3" s="1"/>
  <c r="O710" i="3"/>
  <c r="Q710" i="3" s="1"/>
  <c r="O711" i="3"/>
  <c r="Q711" i="3" s="1"/>
  <c r="O712" i="3"/>
  <c r="Q712" i="3" s="1"/>
  <c r="O713" i="3"/>
  <c r="Q713" i="3" s="1"/>
  <c r="O714" i="3"/>
  <c r="Q714" i="3" s="1"/>
  <c r="O715" i="3"/>
  <c r="Q715" i="3" s="1"/>
  <c r="O716" i="3"/>
  <c r="Q716" i="3" s="1"/>
  <c r="O717" i="3"/>
  <c r="Q717" i="3" s="1"/>
  <c r="O718" i="3"/>
  <c r="Q718" i="3" s="1"/>
  <c r="O719" i="3"/>
  <c r="Q719" i="3" s="1"/>
  <c r="O720" i="3"/>
  <c r="Q720" i="3" s="1"/>
  <c r="O721" i="3"/>
  <c r="Q721" i="3" s="1"/>
  <c r="O722" i="3"/>
  <c r="Q722" i="3" s="1"/>
  <c r="O723" i="3"/>
  <c r="Q723" i="3" s="1"/>
  <c r="O724" i="3"/>
  <c r="Q724" i="3" s="1"/>
  <c r="O725" i="3"/>
  <c r="Q725" i="3" s="1"/>
  <c r="O726" i="3"/>
  <c r="Q726" i="3" s="1"/>
  <c r="O727" i="3"/>
  <c r="Q727" i="3" s="1"/>
  <c r="O728" i="3"/>
  <c r="Q728" i="3" s="1"/>
  <c r="O729" i="3"/>
  <c r="Q729" i="3" s="1"/>
  <c r="O730" i="3"/>
  <c r="Q730" i="3" s="1"/>
  <c r="O731" i="3"/>
  <c r="Q731" i="3" s="1"/>
  <c r="O732" i="3"/>
  <c r="Q732" i="3" s="1"/>
  <c r="O733" i="3"/>
  <c r="Q733" i="3" s="1"/>
  <c r="O734" i="3"/>
  <c r="Q734" i="3" s="1"/>
  <c r="O735" i="3"/>
  <c r="Q735" i="3" s="1"/>
  <c r="O736" i="3"/>
  <c r="Q736" i="3" s="1"/>
  <c r="O737" i="3"/>
  <c r="Q737" i="3" s="1"/>
  <c r="O738" i="3"/>
  <c r="Q738" i="3" s="1"/>
  <c r="O739" i="3"/>
  <c r="Q739" i="3" s="1"/>
  <c r="O740" i="3"/>
  <c r="Q740" i="3" s="1"/>
  <c r="O741" i="3"/>
  <c r="Q741" i="3" s="1"/>
  <c r="O742" i="3"/>
  <c r="Q742" i="3" s="1"/>
  <c r="O743" i="3"/>
  <c r="Q743" i="3" s="1"/>
  <c r="O744" i="3"/>
  <c r="Q744" i="3" s="1"/>
  <c r="O745" i="3"/>
  <c r="Q745" i="3" s="1"/>
  <c r="O746" i="3"/>
  <c r="Q746" i="3" s="1"/>
  <c r="O747" i="3"/>
  <c r="Q747" i="3" s="1"/>
  <c r="O748" i="3"/>
  <c r="Q748" i="3" s="1"/>
  <c r="O749" i="3"/>
  <c r="Q749" i="3" s="1"/>
  <c r="O750" i="3"/>
  <c r="Q750" i="3" s="1"/>
  <c r="O751" i="3"/>
  <c r="Q751" i="3" s="1"/>
  <c r="O752" i="3"/>
  <c r="Q752" i="3" s="1"/>
  <c r="O753" i="3"/>
  <c r="Q753" i="3" s="1"/>
  <c r="O754" i="3"/>
  <c r="Q754" i="3" s="1"/>
  <c r="O755" i="3"/>
  <c r="Q755" i="3" s="1"/>
  <c r="O756" i="3"/>
  <c r="Q756" i="3" s="1"/>
  <c r="O757" i="3"/>
  <c r="Q757" i="3" s="1"/>
  <c r="O758" i="3"/>
  <c r="Q758" i="3" s="1"/>
  <c r="O759" i="3"/>
  <c r="Q759" i="3" s="1"/>
  <c r="O760" i="3"/>
  <c r="Q760" i="3" s="1"/>
  <c r="O761" i="3"/>
  <c r="Q761" i="3" s="1"/>
  <c r="O762" i="3"/>
  <c r="Q762" i="3" s="1"/>
  <c r="O763" i="3"/>
  <c r="Q763" i="3" s="1"/>
  <c r="O764" i="3"/>
  <c r="Q764" i="3" s="1"/>
  <c r="O765" i="3"/>
  <c r="Q765" i="3" s="1"/>
  <c r="O766" i="3"/>
  <c r="Q766" i="3" s="1"/>
  <c r="O767" i="3"/>
  <c r="Q767" i="3" s="1"/>
  <c r="O768" i="3"/>
  <c r="Q768" i="3" s="1"/>
  <c r="O769" i="3"/>
  <c r="Q769" i="3" s="1"/>
  <c r="O770" i="3"/>
  <c r="Q770" i="3" s="1"/>
  <c r="O771" i="3"/>
  <c r="Q771" i="3" s="1"/>
  <c r="O772" i="3"/>
  <c r="Q772" i="3" s="1"/>
  <c r="O773" i="3"/>
  <c r="Q773" i="3" s="1"/>
  <c r="O774" i="3"/>
  <c r="Q774" i="3" s="1"/>
  <c r="O775" i="3"/>
  <c r="Q775" i="3" s="1"/>
  <c r="O776" i="3"/>
  <c r="Q776" i="3" s="1"/>
  <c r="O777" i="3"/>
  <c r="Q777" i="3" s="1"/>
  <c r="O778" i="3"/>
  <c r="Q778" i="3" s="1"/>
  <c r="O779" i="3"/>
  <c r="Q779" i="3" s="1"/>
  <c r="O780" i="3"/>
  <c r="Q780" i="3" s="1"/>
  <c r="O781" i="3"/>
  <c r="Q781" i="3" s="1"/>
  <c r="O782" i="3"/>
  <c r="Q782" i="3" s="1"/>
  <c r="O783" i="3"/>
  <c r="Q783" i="3" s="1"/>
  <c r="O784" i="3"/>
  <c r="Q784" i="3" s="1"/>
  <c r="O785" i="3"/>
  <c r="Q785" i="3" s="1"/>
  <c r="O786" i="3"/>
  <c r="Q786" i="3" s="1"/>
  <c r="O787" i="3"/>
  <c r="Q787" i="3" s="1"/>
  <c r="O788" i="3"/>
  <c r="Q788" i="3" s="1"/>
  <c r="O789" i="3"/>
  <c r="Q789" i="3" s="1"/>
  <c r="O790" i="3"/>
  <c r="Q790" i="3" s="1"/>
  <c r="O791" i="3"/>
  <c r="Q791" i="3" s="1"/>
  <c r="O792" i="3"/>
  <c r="Q792" i="3" s="1"/>
  <c r="O793" i="3"/>
  <c r="Q793" i="3" s="1"/>
  <c r="O794" i="3"/>
  <c r="Q794" i="3" s="1"/>
  <c r="O795" i="3"/>
  <c r="Q795" i="3" s="1"/>
  <c r="O796" i="3"/>
  <c r="Q796" i="3" s="1"/>
  <c r="O797" i="3"/>
  <c r="Q797" i="3" s="1"/>
  <c r="O798" i="3"/>
  <c r="Q798" i="3" s="1"/>
  <c r="O799" i="3"/>
  <c r="Q799" i="3" s="1"/>
  <c r="O800" i="3"/>
  <c r="Q800" i="3" s="1"/>
  <c r="O801" i="3"/>
  <c r="Q801" i="3" s="1"/>
  <c r="O802" i="3"/>
  <c r="Q802" i="3" s="1"/>
  <c r="O803" i="3"/>
  <c r="Q803" i="3" s="1"/>
  <c r="O804" i="3"/>
  <c r="Q804" i="3" s="1"/>
  <c r="O805" i="3"/>
  <c r="Q805" i="3" s="1"/>
  <c r="O806" i="3"/>
  <c r="Q806" i="3" s="1"/>
  <c r="O807" i="3"/>
  <c r="Q807" i="3" s="1"/>
  <c r="O808" i="3"/>
  <c r="Q808" i="3" s="1"/>
  <c r="O809" i="3"/>
  <c r="Q809" i="3" s="1"/>
  <c r="O810" i="3"/>
  <c r="Q810" i="3" s="1"/>
  <c r="O811" i="3"/>
  <c r="Q811" i="3" s="1"/>
  <c r="O812" i="3"/>
  <c r="Q812" i="3" s="1"/>
  <c r="O813" i="3"/>
  <c r="Q813" i="3" s="1"/>
  <c r="O814" i="3"/>
  <c r="Q814" i="3" s="1"/>
  <c r="O815" i="3"/>
  <c r="Q815" i="3" s="1"/>
  <c r="O816" i="3"/>
  <c r="Q816" i="3" s="1"/>
  <c r="O817" i="3"/>
  <c r="Q817" i="3" s="1"/>
  <c r="O818" i="3"/>
  <c r="Q818" i="3" s="1"/>
  <c r="O819" i="3"/>
  <c r="Q819" i="3" s="1"/>
  <c r="O820" i="3"/>
  <c r="Q820" i="3" s="1"/>
  <c r="O821" i="3"/>
  <c r="Q821" i="3" s="1"/>
  <c r="O822" i="3"/>
  <c r="Q822" i="3" s="1"/>
  <c r="O823" i="3"/>
  <c r="Q823" i="3" s="1"/>
  <c r="O824" i="3"/>
  <c r="Q824" i="3" s="1"/>
  <c r="O825" i="3"/>
  <c r="Q825" i="3" s="1"/>
  <c r="O826" i="3"/>
  <c r="Q826" i="3" s="1"/>
  <c r="O827" i="3"/>
  <c r="Q827" i="3" s="1"/>
  <c r="O828" i="3"/>
  <c r="Q828" i="3" s="1"/>
  <c r="O829" i="3"/>
  <c r="Q829" i="3" s="1"/>
  <c r="O830" i="3"/>
  <c r="Q830" i="3" s="1"/>
  <c r="O831" i="3"/>
  <c r="Q831" i="3" s="1"/>
  <c r="O832" i="3"/>
  <c r="Q832" i="3" s="1"/>
  <c r="O833" i="3"/>
  <c r="Q833" i="3" s="1"/>
  <c r="O834" i="3"/>
  <c r="Q834" i="3" s="1"/>
  <c r="O835" i="3"/>
  <c r="Q835" i="3" s="1"/>
  <c r="O836" i="3"/>
  <c r="Q836" i="3" s="1"/>
  <c r="O837" i="3"/>
  <c r="Q837" i="3" s="1"/>
  <c r="O838" i="3"/>
  <c r="Q838" i="3" s="1"/>
  <c r="O839" i="3"/>
  <c r="Q839" i="3" s="1"/>
  <c r="O840" i="3"/>
  <c r="Q840" i="3" s="1"/>
  <c r="O841" i="3"/>
  <c r="Q841" i="3" s="1"/>
  <c r="O842" i="3"/>
  <c r="Q842" i="3" s="1"/>
  <c r="O843" i="3"/>
  <c r="Q843" i="3" s="1"/>
  <c r="O844" i="3"/>
  <c r="Q844" i="3" s="1"/>
  <c r="O845" i="3"/>
  <c r="Q845" i="3" s="1"/>
  <c r="O846" i="3"/>
  <c r="Q846" i="3" s="1"/>
  <c r="O847" i="3"/>
  <c r="Q847" i="3" s="1"/>
  <c r="O848" i="3"/>
  <c r="Q848" i="3" s="1"/>
  <c r="O849" i="3"/>
  <c r="Q849" i="3" s="1"/>
  <c r="O850" i="3"/>
  <c r="Q850" i="3" s="1"/>
  <c r="O851" i="3"/>
  <c r="Q851" i="3" s="1"/>
  <c r="O852" i="3"/>
  <c r="Q852" i="3" s="1"/>
  <c r="O853" i="3"/>
  <c r="Q853" i="3" s="1"/>
  <c r="O854" i="3"/>
  <c r="Q854" i="3" s="1"/>
  <c r="O855" i="3"/>
  <c r="Q855" i="3" s="1"/>
  <c r="O856" i="3"/>
  <c r="Q856" i="3" s="1"/>
  <c r="O857" i="3"/>
  <c r="Q857" i="3" s="1"/>
  <c r="O858" i="3"/>
  <c r="Q858" i="3" s="1"/>
  <c r="O859" i="3"/>
  <c r="Q859" i="3" s="1"/>
  <c r="O860" i="3"/>
  <c r="Q860" i="3" s="1"/>
  <c r="O861" i="3"/>
  <c r="Q861" i="3" s="1"/>
  <c r="O862" i="3"/>
  <c r="Q862" i="3" s="1"/>
  <c r="O863" i="3"/>
  <c r="Q863" i="3" s="1"/>
  <c r="O864" i="3"/>
  <c r="Q864" i="3" s="1"/>
  <c r="O865" i="3"/>
  <c r="Q865" i="3" s="1"/>
  <c r="O866" i="3"/>
  <c r="Q866" i="3" s="1"/>
  <c r="O867" i="3"/>
  <c r="Q867" i="3" s="1"/>
  <c r="O868" i="3"/>
  <c r="Q868" i="3" s="1"/>
  <c r="O869" i="3"/>
  <c r="Q869" i="3" s="1"/>
  <c r="O870" i="3"/>
  <c r="Q870" i="3" s="1"/>
  <c r="O871" i="3"/>
  <c r="Q871" i="3" s="1"/>
  <c r="O872" i="3"/>
  <c r="Q872" i="3" s="1"/>
  <c r="O873" i="3"/>
  <c r="Q873" i="3" s="1"/>
  <c r="O874" i="3"/>
  <c r="Q874" i="3" s="1"/>
  <c r="O875" i="3"/>
  <c r="Q875" i="3" s="1"/>
  <c r="O876" i="3"/>
  <c r="Q876" i="3" s="1"/>
  <c r="O877" i="3"/>
  <c r="Q877" i="3" s="1"/>
  <c r="O878" i="3"/>
  <c r="Q878" i="3" s="1"/>
  <c r="O879" i="3"/>
  <c r="Q879" i="3" s="1"/>
  <c r="O880" i="3"/>
  <c r="Q880" i="3" s="1"/>
  <c r="O881" i="3"/>
  <c r="Q881" i="3" s="1"/>
  <c r="O882" i="3"/>
  <c r="Q882" i="3" s="1"/>
  <c r="O883" i="3"/>
  <c r="Q883" i="3" s="1"/>
  <c r="O884" i="3"/>
  <c r="Q884" i="3" s="1"/>
  <c r="O885" i="3"/>
  <c r="Q885" i="3" s="1"/>
  <c r="O886" i="3"/>
  <c r="Q886" i="3" s="1"/>
  <c r="O887" i="3"/>
  <c r="Q887" i="3" s="1"/>
  <c r="O888" i="3"/>
  <c r="Q888" i="3" s="1"/>
  <c r="O889" i="3"/>
  <c r="Q889" i="3" s="1"/>
  <c r="O890" i="3"/>
  <c r="Q890" i="3" s="1"/>
  <c r="O891" i="3"/>
  <c r="Q891" i="3" s="1"/>
  <c r="O892" i="3"/>
  <c r="Q892" i="3" s="1"/>
  <c r="O893" i="3"/>
  <c r="Q893" i="3" s="1"/>
  <c r="O894" i="3"/>
  <c r="Q894" i="3" s="1"/>
  <c r="O895" i="3"/>
  <c r="Q895" i="3" s="1"/>
  <c r="O896" i="3"/>
  <c r="Q896" i="3" s="1"/>
  <c r="O897" i="3"/>
  <c r="Q897" i="3" s="1"/>
  <c r="O898" i="3"/>
  <c r="Q898" i="3" s="1"/>
  <c r="O899" i="3"/>
  <c r="Q899" i="3" s="1"/>
  <c r="O900" i="3"/>
  <c r="Q900" i="3" s="1"/>
  <c r="O901" i="3"/>
  <c r="Q901" i="3" s="1"/>
  <c r="O902" i="3"/>
  <c r="Q902" i="3" s="1"/>
  <c r="O903" i="3"/>
  <c r="Q903" i="3" s="1"/>
  <c r="O904" i="3"/>
  <c r="Q904" i="3" s="1"/>
  <c r="O905" i="3"/>
  <c r="Q905" i="3" s="1"/>
  <c r="O906" i="3"/>
  <c r="Q906" i="3" s="1"/>
  <c r="O907" i="3"/>
  <c r="Q907" i="3" s="1"/>
  <c r="O908" i="3"/>
  <c r="Q908" i="3" s="1"/>
  <c r="O909" i="3"/>
  <c r="Q909" i="3" s="1"/>
  <c r="O910" i="3"/>
  <c r="Q910" i="3" s="1"/>
  <c r="O911" i="3"/>
  <c r="Q911" i="3" s="1"/>
  <c r="O912" i="3"/>
  <c r="Q912" i="3" s="1"/>
  <c r="O913" i="3"/>
  <c r="Q913" i="3" s="1"/>
  <c r="O914" i="3"/>
  <c r="Q914" i="3" s="1"/>
  <c r="O915" i="3"/>
  <c r="Q915" i="3" s="1"/>
  <c r="O916" i="3"/>
  <c r="Q916" i="3" s="1"/>
  <c r="O917" i="3"/>
  <c r="Q917" i="3" s="1"/>
  <c r="O918" i="3"/>
  <c r="Q918" i="3" s="1"/>
  <c r="O919" i="3"/>
  <c r="Q919" i="3" s="1"/>
  <c r="O920" i="3"/>
  <c r="Q920" i="3" s="1"/>
  <c r="O921" i="3"/>
  <c r="Q921" i="3" s="1"/>
  <c r="O922" i="3"/>
  <c r="Q922" i="3" s="1"/>
  <c r="O923" i="3"/>
  <c r="Q923" i="3" s="1"/>
  <c r="O924" i="3"/>
  <c r="Q924" i="3" s="1"/>
  <c r="O925" i="3"/>
  <c r="Q925" i="3" s="1"/>
  <c r="O926" i="3"/>
  <c r="Q926" i="3" s="1"/>
  <c r="O927" i="3"/>
  <c r="Q927" i="3" s="1"/>
  <c r="O928" i="3"/>
  <c r="Q928" i="3" s="1"/>
  <c r="O929" i="3"/>
  <c r="Q929" i="3" s="1"/>
  <c r="O930" i="3"/>
  <c r="Q930" i="3" s="1"/>
  <c r="O931" i="3"/>
  <c r="Q931" i="3" s="1"/>
  <c r="O932" i="3"/>
  <c r="Q932" i="3" s="1"/>
  <c r="O933" i="3"/>
  <c r="Q933" i="3" s="1"/>
  <c r="O934" i="3"/>
  <c r="Q934" i="3" s="1"/>
  <c r="O935" i="3"/>
  <c r="Q935" i="3" s="1"/>
  <c r="O936" i="3"/>
  <c r="Q936" i="3" s="1"/>
  <c r="O937" i="3"/>
  <c r="Q937" i="3" s="1"/>
  <c r="O938" i="3"/>
  <c r="Q938" i="3" s="1"/>
  <c r="O939" i="3"/>
  <c r="Q939" i="3" s="1"/>
  <c r="O940" i="3"/>
  <c r="Q940" i="3" s="1"/>
  <c r="O941" i="3"/>
  <c r="Q941" i="3" s="1"/>
  <c r="O942" i="3"/>
  <c r="Q942" i="3" s="1"/>
  <c r="O943" i="3"/>
  <c r="Q943" i="3" s="1"/>
  <c r="O944" i="3"/>
  <c r="Q944" i="3" s="1"/>
  <c r="O945" i="3"/>
  <c r="Q945" i="3" s="1"/>
  <c r="O946" i="3"/>
  <c r="Q946" i="3" s="1"/>
  <c r="O947" i="3"/>
  <c r="Q947" i="3" s="1"/>
  <c r="O948" i="3"/>
  <c r="Q948" i="3" s="1"/>
  <c r="O949" i="3"/>
  <c r="Q949" i="3" s="1"/>
  <c r="O950" i="3"/>
  <c r="Q950" i="3" s="1"/>
  <c r="O951" i="3"/>
  <c r="Q951" i="3" s="1"/>
  <c r="O952" i="3"/>
  <c r="Q952" i="3" s="1"/>
  <c r="O953" i="3"/>
  <c r="Q953" i="3" s="1"/>
  <c r="O954" i="3"/>
  <c r="Q954" i="3" s="1"/>
  <c r="O955" i="3"/>
  <c r="Q955" i="3" s="1"/>
  <c r="O956" i="3"/>
  <c r="Q956" i="3" s="1"/>
  <c r="O957" i="3"/>
  <c r="Q957" i="3" s="1"/>
  <c r="O958" i="3"/>
  <c r="Q958" i="3" s="1"/>
  <c r="O959" i="3"/>
  <c r="Q959" i="3" s="1"/>
  <c r="O960" i="3"/>
  <c r="Q960" i="3" s="1"/>
  <c r="O961" i="3"/>
  <c r="Q961" i="3" s="1"/>
  <c r="O962" i="3"/>
  <c r="Q962" i="3" s="1"/>
  <c r="O963" i="3"/>
  <c r="Q963" i="3" s="1"/>
  <c r="O964" i="3"/>
  <c r="Q964" i="3" s="1"/>
  <c r="O965" i="3"/>
  <c r="Q965" i="3" s="1"/>
  <c r="O966" i="3"/>
  <c r="Q966" i="3" s="1"/>
  <c r="O967" i="3"/>
  <c r="Q967" i="3" s="1"/>
  <c r="O968" i="3"/>
  <c r="Q968" i="3" s="1"/>
  <c r="O969" i="3"/>
  <c r="Q969" i="3" s="1"/>
  <c r="O970" i="3"/>
  <c r="Q970" i="3" s="1"/>
  <c r="O971" i="3"/>
  <c r="Q971" i="3" s="1"/>
  <c r="O972" i="3"/>
  <c r="Q972" i="3" s="1"/>
  <c r="O973" i="3"/>
  <c r="Q973" i="3" s="1"/>
  <c r="O974" i="3"/>
  <c r="Q974" i="3" s="1"/>
  <c r="O975" i="3"/>
  <c r="Q975" i="3" s="1"/>
  <c r="O976" i="3"/>
  <c r="Q976" i="3" s="1"/>
  <c r="O977" i="3"/>
  <c r="Q977" i="3" s="1"/>
  <c r="O978" i="3"/>
  <c r="Q978" i="3" s="1"/>
  <c r="O979" i="3"/>
  <c r="Q979" i="3" s="1"/>
  <c r="O980" i="3"/>
  <c r="Q980" i="3" s="1"/>
  <c r="O981" i="3"/>
  <c r="Q981" i="3" s="1"/>
  <c r="O982" i="3"/>
  <c r="Q982" i="3" s="1"/>
  <c r="O983" i="3"/>
  <c r="Q983" i="3" s="1"/>
  <c r="O984" i="3"/>
  <c r="Q984" i="3" s="1"/>
  <c r="O985" i="3"/>
  <c r="Q985" i="3" s="1"/>
  <c r="O986" i="3"/>
  <c r="Q986" i="3" s="1"/>
  <c r="O987" i="3"/>
  <c r="Q987" i="3" s="1"/>
  <c r="O988" i="3"/>
  <c r="Q988" i="3" s="1"/>
  <c r="O989" i="3"/>
  <c r="Q989" i="3" s="1"/>
  <c r="O990" i="3"/>
  <c r="Q990" i="3" s="1"/>
  <c r="O991" i="3"/>
  <c r="Q991" i="3" s="1"/>
  <c r="O992" i="3"/>
  <c r="Q992" i="3" s="1"/>
  <c r="O993" i="3"/>
  <c r="Q993" i="3" s="1"/>
  <c r="O994" i="3"/>
  <c r="Q994" i="3" s="1"/>
  <c r="O995" i="3"/>
  <c r="Q995" i="3" s="1"/>
  <c r="O996" i="3"/>
  <c r="Q996" i="3" s="1"/>
  <c r="O997" i="3"/>
  <c r="Q997" i="3" s="1"/>
  <c r="O998" i="3"/>
  <c r="Q998" i="3" s="1"/>
  <c r="O999" i="3"/>
  <c r="Q999" i="3" s="1"/>
  <c r="O1000" i="3"/>
  <c r="Q1000" i="3" s="1"/>
  <c r="O1001" i="3"/>
  <c r="Q1001" i="3" s="1"/>
  <c r="O2" i="3"/>
  <c r="Q2" i="3" s="1"/>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2" i="2"/>
  <c r="J62" i="3"/>
  <c r="J58"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 i="3"/>
  <c r="C2" i="3" a="1"/>
  <c r="C2" i="3" s="1"/>
  <c r="A2" i="3" a="1"/>
  <c r="A2" i="3" s="1"/>
  <c r="K53" i="3"/>
  <c r="K51" i="3"/>
  <c r="K18" i="3"/>
  <c r="K19" i="3"/>
  <c r="K20" i="3"/>
  <c r="K21" i="3"/>
  <c r="K22" i="3"/>
  <c r="K23" i="3"/>
  <c r="K24" i="3"/>
  <c r="K25" i="3"/>
  <c r="K26" i="3"/>
  <c r="K27" i="3"/>
  <c r="K28" i="3"/>
  <c r="K29" i="3"/>
  <c r="K17" i="3"/>
  <c r="J34" i="3"/>
  <c r="K2" i="3"/>
  <c r="S14" i="3" l="1" a="1"/>
  <c r="S14"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<sst xmlns="http://schemas.openxmlformats.org/spreadsheetml/2006/main" count="8237" uniqueCount="1240">
  <si>
    <t>Order_ID</t>
  </si>
  <si>
    <t>Region</t>
  </si>
  <si>
    <t>Product</t>
  </si>
  <si>
    <t>Quantity</t>
  </si>
  <si>
    <t>Order_Date</t>
  </si>
  <si>
    <t>Delivery_Date</t>
  </si>
  <si>
    <t>Returned</t>
  </si>
  <si>
    <t>Category</t>
  </si>
  <si>
    <t>Country</t>
  </si>
  <si>
    <t>State</t>
  </si>
  <si>
    <t>North</t>
  </si>
  <si>
    <t>Printer</t>
  </si>
  <si>
    <t>No</t>
  </si>
  <si>
    <t>Japan</t>
  </si>
  <si>
    <t>Aichi</t>
  </si>
  <si>
    <t>South</t>
  </si>
  <si>
    <t>Chair</t>
  </si>
  <si>
    <t>France</t>
  </si>
  <si>
    <t>ÃŽle-de-France</t>
  </si>
  <si>
    <t>West</t>
  </si>
  <si>
    <t>Yes</t>
  </si>
  <si>
    <t>Aquitaine</t>
  </si>
  <si>
    <t>South Africa</t>
  </si>
  <si>
    <t>Free State</t>
  </si>
  <si>
    <t>East</t>
  </si>
  <si>
    <t>Pen</t>
  </si>
  <si>
    <t>Nagano</t>
  </si>
  <si>
    <t>Table</t>
  </si>
  <si>
    <t>USA</t>
  </si>
  <si>
    <t>Illinois</t>
  </si>
  <si>
    <t>Germany</t>
  </si>
  <si>
    <t>Hesse</t>
  </si>
  <si>
    <t>Keyboard</t>
  </si>
  <si>
    <t>Nara</t>
  </si>
  <si>
    <t>Monitor</t>
  </si>
  <si>
    <t>UK</t>
  </si>
  <si>
    <t>Hampshire</t>
  </si>
  <si>
    <t>Western Cape</t>
  </si>
  <si>
    <t>Notebook</t>
  </si>
  <si>
    <t>Ohio</t>
  </si>
  <si>
    <t>India</t>
  </si>
  <si>
    <t>Gujarat</t>
  </si>
  <si>
    <t>Burgundy</t>
  </si>
  <si>
    <t>Bremen</t>
  </si>
  <si>
    <t>Router</t>
  </si>
  <si>
    <t>Hokkaido</t>
  </si>
  <si>
    <t>Florida</t>
  </si>
  <si>
    <t>North West</t>
  </si>
  <si>
    <t>Brazil</t>
  </si>
  <si>
    <t>GoiÃ¡s</t>
  </si>
  <si>
    <t>Surrey</t>
  </si>
  <si>
    <t>Desk Lamp</t>
  </si>
  <si>
    <t>Australia</t>
  </si>
  <si>
    <t>NT</t>
  </si>
  <si>
    <t>CearÃ¡</t>
  </si>
  <si>
    <t>Yorkshire</t>
  </si>
  <si>
    <t>WA</t>
  </si>
  <si>
    <t>Picardy</t>
  </si>
  <si>
    <t>Lorraine</t>
  </si>
  <si>
    <t>Minas Gerais</t>
  </si>
  <si>
    <t>SÃ£o Paulo</t>
  </si>
  <si>
    <t>Bihar</t>
  </si>
  <si>
    <t>Saarland</t>
  </si>
  <si>
    <t>Kerala</t>
  </si>
  <si>
    <t>ACT</t>
  </si>
  <si>
    <t>Mouse</t>
  </si>
  <si>
    <t>Thuringia</t>
  </si>
  <si>
    <t>Berlin</t>
  </si>
  <si>
    <t>ParanÃ¡</t>
  </si>
  <si>
    <t>Okinawa</t>
  </si>
  <si>
    <t>Tamil Nadu</t>
  </si>
  <si>
    <t>Karnataka</t>
  </si>
  <si>
    <t>Tokyo</t>
  </si>
  <si>
    <t>Perth</t>
  </si>
  <si>
    <t>Arizona</t>
  </si>
  <si>
    <t>Bavaria</t>
  </si>
  <si>
    <t>Victoria</t>
  </si>
  <si>
    <t>Hamburg</t>
  </si>
  <si>
    <t>KwaZulu-Natal</t>
  </si>
  <si>
    <t>Provence</t>
  </si>
  <si>
    <t>Canada</t>
  </si>
  <si>
    <t>Manitoba</t>
  </si>
  <si>
    <t>Lancashire</t>
  </si>
  <si>
    <t>England</t>
  </si>
  <si>
    <t>Kyoto</t>
  </si>
  <si>
    <t>Miyagi</t>
  </si>
  <si>
    <t>Alsace</t>
  </si>
  <si>
    <t>New Brunswick</t>
  </si>
  <si>
    <t>Saxony</t>
  </si>
  <si>
    <t>Ontario</t>
  </si>
  <si>
    <t>Tasmania</t>
  </si>
  <si>
    <t>Rio de Janeiro</t>
  </si>
  <si>
    <t>Georgia</t>
  </si>
  <si>
    <t>Cape Town</t>
  </si>
  <si>
    <t>Newfoundland</t>
  </si>
  <si>
    <t>Essex</t>
  </si>
  <si>
    <t>Amazonas</t>
  </si>
  <si>
    <t>Lower Saxony</t>
  </si>
  <si>
    <t>Pernambuco</t>
  </si>
  <si>
    <t>New York</t>
  </si>
  <si>
    <t>Wales</t>
  </si>
  <si>
    <t>Eastern Cape</t>
  </si>
  <si>
    <t>Brittany</t>
  </si>
  <si>
    <t>NSW</t>
  </si>
  <si>
    <t>Gold Coast</t>
  </si>
  <si>
    <t>Quebec</t>
  </si>
  <si>
    <t>British Columbia</t>
  </si>
  <si>
    <t>Michigan</t>
  </si>
  <si>
    <t>Uttar Pradesh</t>
  </si>
  <si>
    <t>Rajasthan</t>
  </si>
  <si>
    <t>Nova Scotia</t>
  </si>
  <si>
    <t>Texas</t>
  </si>
  <si>
    <t>Limpopo</t>
  </si>
  <si>
    <t>Fukuoka</t>
  </si>
  <si>
    <t>Saskatchewan</t>
  </si>
  <si>
    <t>Corsica</t>
  </si>
  <si>
    <t>Scotland</t>
  </si>
  <si>
    <t>Northern Cape</t>
  </si>
  <si>
    <t>Alberta</t>
  </si>
  <si>
    <t>Punjab</t>
  </si>
  <si>
    <t>PEI</t>
  </si>
  <si>
    <t>Santa Catarina</t>
  </si>
  <si>
    <t>Brandenburg</t>
  </si>
  <si>
    <t>Gauteng</t>
  </si>
  <si>
    <t>Maharashtra</t>
  </si>
  <si>
    <t>Virginia</t>
  </si>
  <si>
    <t>Bahia</t>
  </si>
  <si>
    <t>Kent</t>
  </si>
  <si>
    <t>California</t>
  </si>
  <si>
    <t>Delhi</t>
  </si>
  <si>
    <t>Queensland</t>
  </si>
  <si>
    <t>Normandy</t>
  </si>
  <si>
    <t>Northern Ireland</t>
  </si>
  <si>
    <t>SA</t>
  </si>
  <si>
    <t>Mpumalanga</t>
  </si>
  <si>
    <t>Osaka</t>
  </si>
  <si>
    <t>Technology</t>
  </si>
  <si>
    <t>ORD1000</t>
  </si>
  <si>
    <t>ORD1</t>
  </si>
  <si>
    <t>ORD3</t>
  </si>
  <si>
    <t>ORD2</t>
  </si>
  <si>
    <t>ORD8</t>
  </si>
  <si>
    <t>ORD9</t>
  </si>
  <si>
    <t>ORD6</t>
  </si>
  <si>
    <t>ORD5</t>
  </si>
  <si>
    <t>ORD4</t>
  </si>
  <si>
    <t>ORD7</t>
  </si>
  <si>
    <t>ORD10</t>
  </si>
  <si>
    <t>ORD11</t>
  </si>
  <si>
    <t>ORD12</t>
  </si>
  <si>
    <t>ORD13</t>
  </si>
  <si>
    <t>ORD14</t>
  </si>
  <si>
    <t>ORD15</t>
  </si>
  <si>
    <t>ORD16</t>
  </si>
  <si>
    <t>ORD17</t>
  </si>
  <si>
    <t>ORD18</t>
  </si>
  <si>
    <t>ORD19</t>
  </si>
  <si>
    <t>ORD20</t>
  </si>
  <si>
    <t>ORD21</t>
  </si>
  <si>
    <t>ORD22</t>
  </si>
  <si>
    <t>ORD23</t>
  </si>
  <si>
    <t>ORD24</t>
  </si>
  <si>
    <t>ORD25</t>
  </si>
  <si>
    <t>ORD26</t>
  </si>
  <si>
    <t>ORD27</t>
  </si>
  <si>
    <t>ORD28</t>
  </si>
  <si>
    <t>ORD29</t>
  </si>
  <si>
    <t>ORD30</t>
  </si>
  <si>
    <t>ORD31</t>
  </si>
  <si>
    <t>ORD32</t>
  </si>
  <si>
    <t>ORD33</t>
  </si>
  <si>
    <t>ORD34</t>
  </si>
  <si>
    <t>ORD35</t>
  </si>
  <si>
    <t>ORD36</t>
  </si>
  <si>
    <t>ORD37</t>
  </si>
  <si>
    <t>ORD38</t>
  </si>
  <si>
    <t>ORD39</t>
  </si>
  <si>
    <t>ORD40</t>
  </si>
  <si>
    <t>ORD41</t>
  </si>
  <si>
    <t>ORD42</t>
  </si>
  <si>
    <t>ORD43</t>
  </si>
  <si>
    <t>ORD44</t>
  </si>
  <si>
    <t>ORD45</t>
  </si>
  <si>
    <t>ORD46</t>
  </si>
  <si>
    <t>ORD47</t>
  </si>
  <si>
    <t>ORD48</t>
  </si>
  <si>
    <t>ORD49</t>
  </si>
  <si>
    <t>ORD50</t>
  </si>
  <si>
    <t>ORD51</t>
  </si>
  <si>
    <t>ORD52</t>
  </si>
  <si>
    <t>ORD53</t>
  </si>
  <si>
    <t>ORD54</t>
  </si>
  <si>
    <t>ORD55</t>
  </si>
  <si>
    <t>ORD56</t>
  </si>
  <si>
    <t>ORD57</t>
  </si>
  <si>
    <t>ORD58</t>
  </si>
  <si>
    <t>ORD59</t>
  </si>
  <si>
    <t>ORD60</t>
  </si>
  <si>
    <t>ORD61</t>
  </si>
  <si>
    <t>ORD62</t>
  </si>
  <si>
    <t>ORD63</t>
  </si>
  <si>
    <t>ORD64</t>
  </si>
  <si>
    <t>ORD65</t>
  </si>
  <si>
    <t>ORD66</t>
  </si>
  <si>
    <t>ORD67</t>
  </si>
  <si>
    <t>ORD68</t>
  </si>
  <si>
    <t>ORD69</t>
  </si>
  <si>
    <t>ORD70</t>
  </si>
  <si>
    <t>ORD71</t>
  </si>
  <si>
    <t>ORD72</t>
  </si>
  <si>
    <t>ORD73</t>
  </si>
  <si>
    <t>ORD74</t>
  </si>
  <si>
    <t>ORD75</t>
  </si>
  <si>
    <t>ORD76</t>
  </si>
  <si>
    <t>ORD77</t>
  </si>
  <si>
    <t>ORD78</t>
  </si>
  <si>
    <t>ORD79</t>
  </si>
  <si>
    <t>ORD80</t>
  </si>
  <si>
    <t>ORD81</t>
  </si>
  <si>
    <t>ORD82</t>
  </si>
  <si>
    <t>ORD83</t>
  </si>
  <si>
    <t>ORD84</t>
  </si>
  <si>
    <t>ORD85</t>
  </si>
  <si>
    <t>ORD86</t>
  </si>
  <si>
    <t>ORD87</t>
  </si>
  <si>
    <t>ORD88</t>
  </si>
  <si>
    <t>ORD89</t>
  </si>
  <si>
    <t>ORD90</t>
  </si>
  <si>
    <t>ORD91</t>
  </si>
  <si>
    <t>ORD92</t>
  </si>
  <si>
    <t>ORD93</t>
  </si>
  <si>
    <t>ORD94</t>
  </si>
  <si>
    <t>ORD95</t>
  </si>
  <si>
    <t>ORD96</t>
  </si>
  <si>
    <t>ORD97</t>
  </si>
  <si>
    <t>ORD98</t>
  </si>
  <si>
    <t>ORD99</t>
  </si>
  <si>
    <t>ORD100</t>
  </si>
  <si>
    <t>ORD101</t>
  </si>
  <si>
    <t>ORD102</t>
  </si>
  <si>
    <t>ORD103</t>
  </si>
  <si>
    <t>ORD104</t>
  </si>
  <si>
    <t>ORD105</t>
  </si>
  <si>
    <t>ORD106</t>
  </si>
  <si>
    <t>ORD107</t>
  </si>
  <si>
    <t>ORD108</t>
  </si>
  <si>
    <t>ORD109</t>
  </si>
  <si>
    <t>ORD110</t>
  </si>
  <si>
    <t>ORD111</t>
  </si>
  <si>
    <t>ORD112</t>
  </si>
  <si>
    <t>ORD113</t>
  </si>
  <si>
    <t>ORD114</t>
  </si>
  <si>
    <t>ORD115</t>
  </si>
  <si>
    <t>ORD116</t>
  </si>
  <si>
    <t>ORD117</t>
  </si>
  <si>
    <t>ORD118</t>
  </si>
  <si>
    <t>ORD119</t>
  </si>
  <si>
    <t>ORD120</t>
  </si>
  <si>
    <t>ORD121</t>
  </si>
  <si>
    <t>ORD122</t>
  </si>
  <si>
    <t>ORD123</t>
  </si>
  <si>
    <t>ORD124</t>
  </si>
  <si>
    <t>ORD125</t>
  </si>
  <si>
    <t>ORD126</t>
  </si>
  <si>
    <t>ORD127</t>
  </si>
  <si>
    <t>ORD128</t>
  </si>
  <si>
    <t>ORD129</t>
  </si>
  <si>
    <t>ORD130</t>
  </si>
  <si>
    <t>ORD131</t>
  </si>
  <si>
    <t>ORD132</t>
  </si>
  <si>
    <t>ORD133</t>
  </si>
  <si>
    <t>ORD134</t>
  </si>
  <si>
    <t>ORD135</t>
  </si>
  <si>
    <t>ORD136</t>
  </si>
  <si>
    <t>ORD137</t>
  </si>
  <si>
    <t>ORD138</t>
  </si>
  <si>
    <t>ORD139</t>
  </si>
  <si>
    <t>ORD140</t>
  </si>
  <si>
    <t>ORD141</t>
  </si>
  <si>
    <t>ORD142</t>
  </si>
  <si>
    <t>ORD143</t>
  </si>
  <si>
    <t>ORD144</t>
  </si>
  <si>
    <t>ORD145</t>
  </si>
  <si>
    <t>ORD146</t>
  </si>
  <si>
    <t>ORD147</t>
  </si>
  <si>
    <t>ORD148</t>
  </si>
  <si>
    <t>ORD149</t>
  </si>
  <si>
    <t>ORD150</t>
  </si>
  <si>
    <t>ORD151</t>
  </si>
  <si>
    <t>ORD152</t>
  </si>
  <si>
    <t>ORD153</t>
  </si>
  <si>
    <t>ORD154</t>
  </si>
  <si>
    <t>ORD155</t>
  </si>
  <si>
    <t>ORD156</t>
  </si>
  <si>
    <t>ORD157</t>
  </si>
  <si>
    <t>ORD158</t>
  </si>
  <si>
    <t>ORD159</t>
  </si>
  <si>
    <t>ORD160</t>
  </si>
  <si>
    <t>ORD161</t>
  </si>
  <si>
    <t>ORD162</t>
  </si>
  <si>
    <t>ORD163</t>
  </si>
  <si>
    <t>ORD164</t>
  </si>
  <si>
    <t>ORD165</t>
  </si>
  <si>
    <t>ORD166</t>
  </si>
  <si>
    <t>ORD167</t>
  </si>
  <si>
    <t>ORD168</t>
  </si>
  <si>
    <t>ORD169</t>
  </si>
  <si>
    <t>ORD170</t>
  </si>
  <si>
    <t>ORD171</t>
  </si>
  <si>
    <t>ORD172</t>
  </si>
  <si>
    <t>ORD173</t>
  </si>
  <si>
    <t>ORD174</t>
  </si>
  <si>
    <t>ORD175</t>
  </si>
  <si>
    <t>ORD176</t>
  </si>
  <si>
    <t>ORD177</t>
  </si>
  <si>
    <t>ORD178</t>
  </si>
  <si>
    <t>ORD179</t>
  </si>
  <si>
    <t>ORD180</t>
  </si>
  <si>
    <t>ORD181</t>
  </si>
  <si>
    <t>ORD182</t>
  </si>
  <si>
    <t>ORD183</t>
  </si>
  <si>
    <t>ORD184</t>
  </si>
  <si>
    <t>ORD185</t>
  </si>
  <si>
    <t>ORD186</t>
  </si>
  <si>
    <t>ORD187</t>
  </si>
  <si>
    <t>ORD188</t>
  </si>
  <si>
    <t>ORD189</t>
  </si>
  <si>
    <t>ORD190</t>
  </si>
  <si>
    <t>ORD191</t>
  </si>
  <si>
    <t>ORD192</t>
  </si>
  <si>
    <t>ORD193</t>
  </si>
  <si>
    <t>ORD194</t>
  </si>
  <si>
    <t>ORD195</t>
  </si>
  <si>
    <t>ORD196</t>
  </si>
  <si>
    <t>ORD197</t>
  </si>
  <si>
    <t>ORD198</t>
  </si>
  <si>
    <t>ORD199</t>
  </si>
  <si>
    <t>ORD200</t>
  </si>
  <si>
    <t>ORD201</t>
  </si>
  <si>
    <t>ORD202</t>
  </si>
  <si>
    <t>ORD203</t>
  </si>
  <si>
    <t>ORD204</t>
  </si>
  <si>
    <t>ORD205</t>
  </si>
  <si>
    <t>ORD206</t>
  </si>
  <si>
    <t>ORD207</t>
  </si>
  <si>
    <t>ORD208</t>
  </si>
  <si>
    <t>ORD209</t>
  </si>
  <si>
    <t>ORD210</t>
  </si>
  <si>
    <t>ORD211</t>
  </si>
  <si>
    <t>ORD212</t>
  </si>
  <si>
    <t>ORD213</t>
  </si>
  <si>
    <t>ORD214</t>
  </si>
  <si>
    <t>ORD215</t>
  </si>
  <si>
    <t>ORD216</t>
  </si>
  <si>
    <t>ORD217</t>
  </si>
  <si>
    <t>ORD218</t>
  </si>
  <si>
    <t>ORD219</t>
  </si>
  <si>
    <t>ORD220</t>
  </si>
  <si>
    <t>ORD221</t>
  </si>
  <si>
    <t>ORD222</t>
  </si>
  <si>
    <t>ORD223</t>
  </si>
  <si>
    <t>ORD224</t>
  </si>
  <si>
    <t>ORD225</t>
  </si>
  <si>
    <t>ORD226</t>
  </si>
  <si>
    <t>ORD227</t>
  </si>
  <si>
    <t>ORD228</t>
  </si>
  <si>
    <t>ORD229</t>
  </si>
  <si>
    <t>ORD230</t>
  </si>
  <si>
    <t>ORD231</t>
  </si>
  <si>
    <t>ORD232</t>
  </si>
  <si>
    <t>ORD233</t>
  </si>
  <si>
    <t>ORD234</t>
  </si>
  <si>
    <t>ORD235</t>
  </si>
  <si>
    <t>ORD236</t>
  </si>
  <si>
    <t>ORD237</t>
  </si>
  <si>
    <t>ORD238</t>
  </si>
  <si>
    <t>ORD239</t>
  </si>
  <si>
    <t>ORD240</t>
  </si>
  <si>
    <t>ORD241</t>
  </si>
  <si>
    <t>ORD242</t>
  </si>
  <si>
    <t>ORD243</t>
  </si>
  <si>
    <t>ORD244</t>
  </si>
  <si>
    <t>ORD245</t>
  </si>
  <si>
    <t>ORD246</t>
  </si>
  <si>
    <t>ORD247</t>
  </si>
  <si>
    <t>ORD248</t>
  </si>
  <si>
    <t>ORD249</t>
  </si>
  <si>
    <t>ORD250</t>
  </si>
  <si>
    <t>ORD251</t>
  </si>
  <si>
    <t>ORD252</t>
  </si>
  <si>
    <t>ORD253</t>
  </si>
  <si>
    <t>ORD254</t>
  </si>
  <si>
    <t>ORD255</t>
  </si>
  <si>
    <t>ORD256</t>
  </si>
  <si>
    <t>ORD257</t>
  </si>
  <si>
    <t>ORD258</t>
  </si>
  <si>
    <t>ORD259</t>
  </si>
  <si>
    <t>ORD260</t>
  </si>
  <si>
    <t>ORD261</t>
  </si>
  <si>
    <t>ORD262</t>
  </si>
  <si>
    <t>ORD263</t>
  </si>
  <si>
    <t>ORD264</t>
  </si>
  <si>
    <t>ORD265</t>
  </si>
  <si>
    <t>ORD266</t>
  </si>
  <si>
    <t>ORD267</t>
  </si>
  <si>
    <t>ORD268</t>
  </si>
  <si>
    <t>ORD269</t>
  </si>
  <si>
    <t>ORD270</t>
  </si>
  <si>
    <t>ORD271</t>
  </si>
  <si>
    <t>ORD272</t>
  </si>
  <si>
    <t>ORD273</t>
  </si>
  <si>
    <t>ORD274</t>
  </si>
  <si>
    <t>ORD275</t>
  </si>
  <si>
    <t>ORD276</t>
  </si>
  <si>
    <t>ORD277</t>
  </si>
  <si>
    <t>ORD278</t>
  </si>
  <si>
    <t>ORD279</t>
  </si>
  <si>
    <t>ORD280</t>
  </si>
  <si>
    <t>ORD281</t>
  </si>
  <si>
    <t>ORD282</t>
  </si>
  <si>
    <t>ORD283</t>
  </si>
  <si>
    <t>ORD284</t>
  </si>
  <si>
    <t>ORD285</t>
  </si>
  <si>
    <t>ORD286</t>
  </si>
  <si>
    <t>ORD287</t>
  </si>
  <si>
    <t>ORD288</t>
  </si>
  <si>
    <t>ORD289</t>
  </si>
  <si>
    <t>ORD290</t>
  </si>
  <si>
    <t>ORD291</t>
  </si>
  <si>
    <t>ORD292</t>
  </si>
  <si>
    <t>ORD293</t>
  </si>
  <si>
    <t>ORD294</t>
  </si>
  <si>
    <t>ORD295</t>
  </si>
  <si>
    <t>ORD296</t>
  </si>
  <si>
    <t>ORD297</t>
  </si>
  <si>
    <t>ORD298</t>
  </si>
  <si>
    <t>ORD299</t>
  </si>
  <si>
    <t>ORD300</t>
  </si>
  <si>
    <t>ORD301</t>
  </si>
  <si>
    <t>ORD302</t>
  </si>
  <si>
    <t>ORD303</t>
  </si>
  <si>
    <t>ORD304</t>
  </si>
  <si>
    <t>ORD305</t>
  </si>
  <si>
    <t>ORD306</t>
  </si>
  <si>
    <t>ORD307</t>
  </si>
  <si>
    <t>ORD308</t>
  </si>
  <si>
    <t>ORD309</t>
  </si>
  <si>
    <t>ORD310</t>
  </si>
  <si>
    <t>ORD311</t>
  </si>
  <si>
    <t>ORD312</t>
  </si>
  <si>
    <t>ORD313</t>
  </si>
  <si>
    <t>ORD314</t>
  </si>
  <si>
    <t>ORD315</t>
  </si>
  <si>
    <t>ORD316</t>
  </si>
  <si>
    <t>ORD317</t>
  </si>
  <si>
    <t>ORD318</t>
  </si>
  <si>
    <t>ORD319</t>
  </si>
  <si>
    <t>ORD320</t>
  </si>
  <si>
    <t>ORD321</t>
  </si>
  <si>
    <t>ORD322</t>
  </si>
  <si>
    <t>ORD323</t>
  </si>
  <si>
    <t>ORD324</t>
  </si>
  <si>
    <t>ORD325</t>
  </si>
  <si>
    <t>ORD326</t>
  </si>
  <si>
    <t>ORD327</t>
  </si>
  <si>
    <t>ORD328</t>
  </si>
  <si>
    <t>ORD329</t>
  </si>
  <si>
    <t>ORD330</t>
  </si>
  <si>
    <t>ORD331</t>
  </si>
  <si>
    <t>ORD332</t>
  </si>
  <si>
    <t>ORD333</t>
  </si>
  <si>
    <t>ORD334</t>
  </si>
  <si>
    <t>ORD335</t>
  </si>
  <si>
    <t>ORD336</t>
  </si>
  <si>
    <t>ORD337</t>
  </si>
  <si>
    <t>ORD338</t>
  </si>
  <si>
    <t>ORD339</t>
  </si>
  <si>
    <t>ORD340</t>
  </si>
  <si>
    <t>ORD341</t>
  </si>
  <si>
    <t>ORD342</t>
  </si>
  <si>
    <t>ORD343</t>
  </si>
  <si>
    <t>ORD344</t>
  </si>
  <si>
    <t>ORD345</t>
  </si>
  <si>
    <t>ORD346</t>
  </si>
  <si>
    <t>ORD347</t>
  </si>
  <si>
    <t>ORD348</t>
  </si>
  <si>
    <t>ORD349</t>
  </si>
  <si>
    <t>ORD350</t>
  </si>
  <si>
    <t>ORD351</t>
  </si>
  <si>
    <t>ORD352</t>
  </si>
  <si>
    <t>ORD353</t>
  </si>
  <si>
    <t>ORD354</t>
  </si>
  <si>
    <t>ORD355</t>
  </si>
  <si>
    <t>ORD356</t>
  </si>
  <si>
    <t>ORD357</t>
  </si>
  <si>
    <t>ORD358</t>
  </si>
  <si>
    <t>ORD359</t>
  </si>
  <si>
    <t>ORD360</t>
  </si>
  <si>
    <t>ORD361</t>
  </si>
  <si>
    <t>ORD362</t>
  </si>
  <si>
    <t>ORD363</t>
  </si>
  <si>
    <t>ORD364</t>
  </si>
  <si>
    <t>ORD365</t>
  </si>
  <si>
    <t>ORD366</t>
  </si>
  <si>
    <t>ORD367</t>
  </si>
  <si>
    <t>ORD368</t>
  </si>
  <si>
    <t>ORD369</t>
  </si>
  <si>
    <t>ORD370</t>
  </si>
  <si>
    <t>ORD371</t>
  </si>
  <si>
    <t>ORD372</t>
  </si>
  <si>
    <t>ORD373</t>
  </si>
  <si>
    <t>ORD374</t>
  </si>
  <si>
    <t>ORD375</t>
  </si>
  <si>
    <t>ORD376</t>
  </si>
  <si>
    <t>ORD377</t>
  </si>
  <si>
    <t>ORD378</t>
  </si>
  <si>
    <t>ORD379</t>
  </si>
  <si>
    <t>ORD380</t>
  </si>
  <si>
    <t>ORD381</t>
  </si>
  <si>
    <t>ORD382</t>
  </si>
  <si>
    <t>ORD383</t>
  </si>
  <si>
    <t>ORD384</t>
  </si>
  <si>
    <t>ORD385</t>
  </si>
  <si>
    <t>ORD386</t>
  </si>
  <si>
    <t>ORD387</t>
  </si>
  <si>
    <t>ORD388</t>
  </si>
  <si>
    <t>ORD389</t>
  </si>
  <si>
    <t>ORD390</t>
  </si>
  <si>
    <t>ORD391</t>
  </si>
  <si>
    <t>ORD392</t>
  </si>
  <si>
    <t>ORD393</t>
  </si>
  <si>
    <t>ORD394</t>
  </si>
  <si>
    <t>ORD395</t>
  </si>
  <si>
    <t>ORD396</t>
  </si>
  <si>
    <t>ORD397</t>
  </si>
  <si>
    <t>ORD398</t>
  </si>
  <si>
    <t>ORD399</t>
  </si>
  <si>
    <t>ORD400</t>
  </si>
  <si>
    <t>ORD401</t>
  </si>
  <si>
    <t>ORD402</t>
  </si>
  <si>
    <t>ORD403</t>
  </si>
  <si>
    <t>ORD404</t>
  </si>
  <si>
    <t>ORD405</t>
  </si>
  <si>
    <t>ORD406</t>
  </si>
  <si>
    <t>ORD407</t>
  </si>
  <si>
    <t>ORD408</t>
  </si>
  <si>
    <t>ORD409</t>
  </si>
  <si>
    <t>ORD410</t>
  </si>
  <si>
    <t>ORD411</t>
  </si>
  <si>
    <t>ORD412</t>
  </si>
  <si>
    <t>ORD413</t>
  </si>
  <si>
    <t>ORD414</t>
  </si>
  <si>
    <t>ORD415</t>
  </si>
  <si>
    <t>ORD416</t>
  </si>
  <si>
    <t>ORD417</t>
  </si>
  <si>
    <t>ORD418</t>
  </si>
  <si>
    <t>ORD419</t>
  </si>
  <si>
    <t>ORD420</t>
  </si>
  <si>
    <t>ORD421</t>
  </si>
  <si>
    <t>ORD422</t>
  </si>
  <si>
    <t>ORD423</t>
  </si>
  <si>
    <t>ORD424</t>
  </si>
  <si>
    <t>ORD425</t>
  </si>
  <si>
    <t>ORD426</t>
  </si>
  <si>
    <t>ORD427</t>
  </si>
  <si>
    <t>ORD428</t>
  </si>
  <si>
    <t>ORD429</t>
  </si>
  <si>
    <t>ORD430</t>
  </si>
  <si>
    <t>ORD431</t>
  </si>
  <si>
    <t>ORD432</t>
  </si>
  <si>
    <t>ORD433</t>
  </si>
  <si>
    <t>ORD434</t>
  </si>
  <si>
    <t>ORD435</t>
  </si>
  <si>
    <t>ORD436</t>
  </si>
  <si>
    <t>ORD437</t>
  </si>
  <si>
    <t>ORD438</t>
  </si>
  <si>
    <t>ORD439</t>
  </si>
  <si>
    <t>ORD440</t>
  </si>
  <si>
    <t>ORD441</t>
  </si>
  <si>
    <t>ORD442</t>
  </si>
  <si>
    <t>ORD443</t>
  </si>
  <si>
    <t>ORD444</t>
  </si>
  <si>
    <t>ORD445</t>
  </si>
  <si>
    <t>ORD446</t>
  </si>
  <si>
    <t>ORD447</t>
  </si>
  <si>
    <t>ORD448</t>
  </si>
  <si>
    <t>ORD449</t>
  </si>
  <si>
    <t>ORD450</t>
  </si>
  <si>
    <t>ORD451</t>
  </si>
  <si>
    <t>ORD452</t>
  </si>
  <si>
    <t>ORD453</t>
  </si>
  <si>
    <t>ORD454</t>
  </si>
  <si>
    <t>ORD455</t>
  </si>
  <si>
    <t>ORD456</t>
  </si>
  <si>
    <t>ORD457</t>
  </si>
  <si>
    <t>ORD458</t>
  </si>
  <si>
    <t>ORD459</t>
  </si>
  <si>
    <t>ORD460</t>
  </si>
  <si>
    <t>ORD461</t>
  </si>
  <si>
    <t>ORD462</t>
  </si>
  <si>
    <t>ORD463</t>
  </si>
  <si>
    <t>ORD464</t>
  </si>
  <si>
    <t>ORD465</t>
  </si>
  <si>
    <t>ORD466</t>
  </si>
  <si>
    <t>ORD467</t>
  </si>
  <si>
    <t>ORD468</t>
  </si>
  <si>
    <t>ORD469</t>
  </si>
  <si>
    <t>ORD470</t>
  </si>
  <si>
    <t>ORD471</t>
  </si>
  <si>
    <t>ORD472</t>
  </si>
  <si>
    <t>ORD473</t>
  </si>
  <si>
    <t>ORD474</t>
  </si>
  <si>
    <t>ORD475</t>
  </si>
  <si>
    <t>ORD476</t>
  </si>
  <si>
    <t>ORD477</t>
  </si>
  <si>
    <t>ORD478</t>
  </si>
  <si>
    <t>ORD479</t>
  </si>
  <si>
    <t>ORD480</t>
  </si>
  <si>
    <t>ORD481</t>
  </si>
  <si>
    <t>ORD482</t>
  </si>
  <si>
    <t>ORD483</t>
  </si>
  <si>
    <t>ORD484</t>
  </si>
  <si>
    <t>ORD485</t>
  </si>
  <si>
    <t>ORD486</t>
  </si>
  <si>
    <t>ORD487</t>
  </si>
  <si>
    <t>ORD488</t>
  </si>
  <si>
    <t>ORD489</t>
  </si>
  <si>
    <t>ORD490</t>
  </si>
  <si>
    <t>ORD491</t>
  </si>
  <si>
    <t>ORD492</t>
  </si>
  <si>
    <t>ORD493</t>
  </si>
  <si>
    <t>ORD494</t>
  </si>
  <si>
    <t>ORD495</t>
  </si>
  <si>
    <t>ORD496</t>
  </si>
  <si>
    <t>ORD497</t>
  </si>
  <si>
    <t>ORD498</t>
  </si>
  <si>
    <t>ORD499</t>
  </si>
  <si>
    <t>ORD500</t>
  </si>
  <si>
    <t>ORD501</t>
  </si>
  <si>
    <t>ORD502</t>
  </si>
  <si>
    <t>ORD503</t>
  </si>
  <si>
    <t>ORD504</t>
  </si>
  <si>
    <t>ORD505</t>
  </si>
  <si>
    <t>ORD506</t>
  </si>
  <si>
    <t>ORD507</t>
  </si>
  <si>
    <t>ORD508</t>
  </si>
  <si>
    <t>ORD509</t>
  </si>
  <si>
    <t>ORD510</t>
  </si>
  <si>
    <t>ORD511</t>
  </si>
  <si>
    <t>ORD512</t>
  </si>
  <si>
    <t>ORD513</t>
  </si>
  <si>
    <t>ORD514</t>
  </si>
  <si>
    <t>ORD515</t>
  </si>
  <si>
    <t>ORD516</t>
  </si>
  <si>
    <t>ORD517</t>
  </si>
  <si>
    <t>ORD518</t>
  </si>
  <si>
    <t>ORD519</t>
  </si>
  <si>
    <t>ORD520</t>
  </si>
  <si>
    <t>ORD521</t>
  </si>
  <si>
    <t>ORD522</t>
  </si>
  <si>
    <t>ORD523</t>
  </si>
  <si>
    <t>ORD524</t>
  </si>
  <si>
    <t>ORD525</t>
  </si>
  <si>
    <t>ORD526</t>
  </si>
  <si>
    <t>ORD527</t>
  </si>
  <si>
    <t>ORD528</t>
  </si>
  <si>
    <t>ORD529</t>
  </si>
  <si>
    <t>ORD530</t>
  </si>
  <si>
    <t>ORD531</t>
  </si>
  <si>
    <t>ORD532</t>
  </si>
  <si>
    <t>ORD533</t>
  </si>
  <si>
    <t>ORD534</t>
  </si>
  <si>
    <t>ORD535</t>
  </si>
  <si>
    <t>ORD536</t>
  </si>
  <si>
    <t>ORD537</t>
  </si>
  <si>
    <t>ORD538</t>
  </si>
  <si>
    <t>ORD539</t>
  </si>
  <si>
    <t>ORD540</t>
  </si>
  <si>
    <t>ORD541</t>
  </si>
  <si>
    <t>ORD542</t>
  </si>
  <si>
    <t>ORD543</t>
  </si>
  <si>
    <t>ORD544</t>
  </si>
  <si>
    <t>ORD545</t>
  </si>
  <si>
    <t>ORD546</t>
  </si>
  <si>
    <t>ORD547</t>
  </si>
  <si>
    <t>ORD548</t>
  </si>
  <si>
    <t>ORD549</t>
  </si>
  <si>
    <t>ORD550</t>
  </si>
  <si>
    <t>ORD551</t>
  </si>
  <si>
    <t>ORD552</t>
  </si>
  <si>
    <t>ORD553</t>
  </si>
  <si>
    <t>ORD554</t>
  </si>
  <si>
    <t>ORD555</t>
  </si>
  <si>
    <t>ORD556</t>
  </si>
  <si>
    <t>ORD557</t>
  </si>
  <si>
    <t>ORD558</t>
  </si>
  <si>
    <t>ORD559</t>
  </si>
  <si>
    <t>ORD560</t>
  </si>
  <si>
    <t>ORD561</t>
  </si>
  <si>
    <t>ORD562</t>
  </si>
  <si>
    <t>ORD563</t>
  </si>
  <si>
    <t>ORD564</t>
  </si>
  <si>
    <t>ORD565</t>
  </si>
  <si>
    <t>ORD566</t>
  </si>
  <si>
    <t>ORD567</t>
  </si>
  <si>
    <t>ORD568</t>
  </si>
  <si>
    <t>ORD569</t>
  </si>
  <si>
    <t>ORD570</t>
  </si>
  <si>
    <t>ORD571</t>
  </si>
  <si>
    <t>ORD572</t>
  </si>
  <si>
    <t>ORD573</t>
  </si>
  <si>
    <t>ORD574</t>
  </si>
  <si>
    <t>ORD575</t>
  </si>
  <si>
    <t>ORD576</t>
  </si>
  <si>
    <t>ORD577</t>
  </si>
  <si>
    <t>ORD578</t>
  </si>
  <si>
    <t>ORD579</t>
  </si>
  <si>
    <t>ORD580</t>
  </si>
  <si>
    <t>ORD581</t>
  </si>
  <si>
    <t>ORD582</t>
  </si>
  <si>
    <t>ORD583</t>
  </si>
  <si>
    <t>ORD584</t>
  </si>
  <si>
    <t>ORD585</t>
  </si>
  <si>
    <t>ORD586</t>
  </si>
  <si>
    <t>ORD587</t>
  </si>
  <si>
    <t>ORD588</t>
  </si>
  <si>
    <t>ORD589</t>
  </si>
  <si>
    <t>ORD590</t>
  </si>
  <si>
    <t>ORD591</t>
  </si>
  <si>
    <t>ORD592</t>
  </si>
  <si>
    <t>ORD593</t>
  </si>
  <si>
    <t>ORD594</t>
  </si>
  <si>
    <t>ORD595</t>
  </si>
  <si>
    <t>ORD596</t>
  </si>
  <si>
    <t>ORD597</t>
  </si>
  <si>
    <t>ORD598</t>
  </si>
  <si>
    <t>ORD599</t>
  </si>
  <si>
    <t>ORD600</t>
  </si>
  <si>
    <t>ORD601</t>
  </si>
  <si>
    <t>ORD602</t>
  </si>
  <si>
    <t>ORD603</t>
  </si>
  <si>
    <t>ORD604</t>
  </si>
  <si>
    <t>ORD605</t>
  </si>
  <si>
    <t>ORD606</t>
  </si>
  <si>
    <t>ORD607</t>
  </si>
  <si>
    <t>ORD608</t>
  </si>
  <si>
    <t>ORD609</t>
  </si>
  <si>
    <t>ORD610</t>
  </si>
  <si>
    <t>ORD611</t>
  </si>
  <si>
    <t>ORD612</t>
  </si>
  <si>
    <t>ORD613</t>
  </si>
  <si>
    <t>ORD614</t>
  </si>
  <si>
    <t>ORD615</t>
  </si>
  <si>
    <t>ORD616</t>
  </si>
  <si>
    <t>ORD617</t>
  </si>
  <si>
    <t>ORD618</t>
  </si>
  <si>
    <t>ORD619</t>
  </si>
  <si>
    <t>ORD620</t>
  </si>
  <si>
    <t>ORD621</t>
  </si>
  <si>
    <t>ORD622</t>
  </si>
  <si>
    <t>ORD623</t>
  </si>
  <si>
    <t>ORD624</t>
  </si>
  <si>
    <t>ORD625</t>
  </si>
  <si>
    <t>ORD626</t>
  </si>
  <si>
    <t>ORD627</t>
  </si>
  <si>
    <t>ORD628</t>
  </si>
  <si>
    <t>ORD629</t>
  </si>
  <si>
    <t>ORD630</t>
  </si>
  <si>
    <t>ORD631</t>
  </si>
  <si>
    <t>ORD632</t>
  </si>
  <si>
    <t>ORD633</t>
  </si>
  <si>
    <t>ORD634</t>
  </si>
  <si>
    <t>ORD635</t>
  </si>
  <si>
    <t>ORD636</t>
  </si>
  <si>
    <t>ORD637</t>
  </si>
  <si>
    <t>ORD638</t>
  </si>
  <si>
    <t>ORD639</t>
  </si>
  <si>
    <t>ORD640</t>
  </si>
  <si>
    <t>ORD641</t>
  </si>
  <si>
    <t>ORD642</t>
  </si>
  <si>
    <t>ORD643</t>
  </si>
  <si>
    <t>ORD644</t>
  </si>
  <si>
    <t>ORD645</t>
  </si>
  <si>
    <t>ORD646</t>
  </si>
  <si>
    <t>ORD647</t>
  </si>
  <si>
    <t>ORD648</t>
  </si>
  <si>
    <t>ORD649</t>
  </si>
  <si>
    <t>ORD650</t>
  </si>
  <si>
    <t>ORD651</t>
  </si>
  <si>
    <t>ORD652</t>
  </si>
  <si>
    <t>ORD653</t>
  </si>
  <si>
    <t>ORD654</t>
  </si>
  <si>
    <t>ORD655</t>
  </si>
  <si>
    <t>ORD656</t>
  </si>
  <si>
    <t>ORD657</t>
  </si>
  <si>
    <t>ORD658</t>
  </si>
  <si>
    <t>ORD659</t>
  </si>
  <si>
    <t>ORD660</t>
  </si>
  <si>
    <t>ORD661</t>
  </si>
  <si>
    <t>ORD662</t>
  </si>
  <si>
    <t>ORD663</t>
  </si>
  <si>
    <t>ORD664</t>
  </si>
  <si>
    <t>ORD665</t>
  </si>
  <si>
    <t>ORD666</t>
  </si>
  <si>
    <t>ORD667</t>
  </si>
  <si>
    <t>ORD668</t>
  </si>
  <si>
    <t>ORD669</t>
  </si>
  <si>
    <t>ORD670</t>
  </si>
  <si>
    <t>ORD671</t>
  </si>
  <si>
    <t>ORD672</t>
  </si>
  <si>
    <t>ORD673</t>
  </si>
  <si>
    <t>ORD674</t>
  </si>
  <si>
    <t>ORD675</t>
  </si>
  <si>
    <t>ORD676</t>
  </si>
  <si>
    <t>ORD677</t>
  </si>
  <si>
    <t>ORD678</t>
  </si>
  <si>
    <t>ORD679</t>
  </si>
  <si>
    <t>ORD680</t>
  </si>
  <si>
    <t>ORD681</t>
  </si>
  <si>
    <t>ORD682</t>
  </si>
  <si>
    <t>ORD683</t>
  </si>
  <si>
    <t>ORD684</t>
  </si>
  <si>
    <t>ORD685</t>
  </si>
  <si>
    <t>ORD686</t>
  </si>
  <si>
    <t>ORD687</t>
  </si>
  <si>
    <t>ORD688</t>
  </si>
  <si>
    <t>ORD689</t>
  </si>
  <si>
    <t>ORD690</t>
  </si>
  <si>
    <t>ORD691</t>
  </si>
  <si>
    <t>ORD692</t>
  </si>
  <si>
    <t>ORD693</t>
  </si>
  <si>
    <t>ORD694</t>
  </si>
  <si>
    <t>ORD695</t>
  </si>
  <si>
    <t>ORD696</t>
  </si>
  <si>
    <t>ORD697</t>
  </si>
  <si>
    <t>ORD698</t>
  </si>
  <si>
    <t>ORD699</t>
  </si>
  <si>
    <t>ORD700</t>
  </si>
  <si>
    <t>ORD701</t>
  </si>
  <si>
    <t>ORD702</t>
  </si>
  <si>
    <t>ORD703</t>
  </si>
  <si>
    <t>ORD704</t>
  </si>
  <si>
    <t>ORD705</t>
  </si>
  <si>
    <t>ORD706</t>
  </si>
  <si>
    <t>ORD707</t>
  </si>
  <si>
    <t>ORD708</t>
  </si>
  <si>
    <t>ORD709</t>
  </si>
  <si>
    <t>ORD710</t>
  </si>
  <si>
    <t>ORD711</t>
  </si>
  <si>
    <t>ORD712</t>
  </si>
  <si>
    <t>ORD713</t>
  </si>
  <si>
    <t>ORD714</t>
  </si>
  <si>
    <t>ORD715</t>
  </si>
  <si>
    <t>ORD716</t>
  </si>
  <si>
    <t>ORD717</t>
  </si>
  <si>
    <t>ORD718</t>
  </si>
  <si>
    <t>ORD719</t>
  </si>
  <si>
    <t>ORD720</t>
  </si>
  <si>
    <t>ORD721</t>
  </si>
  <si>
    <t>ORD722</t>
  </si>
  <si>
    <t>ORD723</t>
  </si>
  <si>
    <t>ORD724</t>
  </si>
  <si>
    <t>ORD725</t>
  </si>
  <si>
    <t>ORD726</t>
  </si>
  <si>
    <t>ORD727</t>
  </si>
  <si>
    <t>ORD728</t>
  </si>
  <si>
    <t>ORD729</t>
  </si>
  <si>
    <t>ORD730</t>
  </si>
  <si>
    <t>ORD731</t>
  </si>
  <si>
    <t>ORD732</t>
  </si>
  <si>
    <t>ORD733</t>
  </si>
  <si>
    <t>ORD734</t>
  </si>
  <si>
    <t>ORD735</t>
  </si>
  <si>
    <t>ORD736</t>
  </si>
  <si>
    <t>ORD737</t>
  </si>
  <si>
    <t>ORD738</t>
  </si>
  <si>
    <t>ORD739</t>
  </si>
  <si>
    <t>ORD740</t>
  </si>
  <si>
    <t>ORD741</t>
  </si>
  <si>
    <t>ORD742</t>
  </si>
  <si>
    <t>ORD743</t>
  </si>
  <si>
    <t>ORD744</t>
  </si>
  <si>
    <t>ORD745</t>
  </si>
  <si>
    <t>ORD746</t>
  </si>
  <si>
    <t>ORD747</t>
  </si>
  <si>
    <t>ORD748</t>
  </si>
  <si>
    <t>ORD749</t>
  </si>
  <si>
    <t>ORD750</t>
  </si>
  <si>
    <t>ORD751</t>
  </si>
  <si>
    <t>ORD752</t>
  </si>
  <si>
    <t>ORD753</t>
  </si>
  <si>
    <t>ORD754</t>
  </si>
  <si>
    <t>ORD755</t>
  </si>
  <si>
    <t>ORD756</t>
  </si>
  <si>
    <t>ORD757</t>
  </si>
  <si>
    <t>ORD758</t>
  </si>
  <si>
    <t>ORD759</t>
  </si>
  <si>
    <t>ORD760</t>
  </si>
  <si>
    <t>ORD761</t>
  </si>
  <si>
    <t>ORD762</t>
  </si>
  <si>
    <t>ORD763</t>
  </si>
  <si>
    <t>ORD764</t>
  </si>
  <si>
    <t>ORD765</t>
  </si>
  <si>
    <t>ORD766</t>
  </si>
  <si>
    <t>ORD767</t>
  </si>
  <si>
    <t>ORD768</t>
  </si>
  <si>
    <t>ORD769</t>
  </si>
  <si>
    <t>ORD770</t>
  </si>
  <si>
    <t>ORD771</t>
  </si>
  <si>
    <t>ORD772</t>
  </si>
  <si>
    <t>ORD773</t>
  </si>
  <si>
    <t>ORD774</t>
  </si>
  <si>
    <t>ORD775</t>
  </si>
  <si>
    <t>ORD776</t>
  </si>
  <si>
    <t>ORD777</t>
  </si>
  <si>
    <t>ORD778</t>
  </si>
  <si>
    <t>ORD779</t>
  </si>
  <si>
    <t>ORD780</t>
  </si>
  <si>
    <t>ORD781</t>
  </si>
  <si>
    <t>ORD782</t>
  </si>
  <si>
    <t>ORD783</t>
  </si>
  <si>
    <t>ORD784</t>
  </si>
  <si>
    <t>ORD785</t>
  </si>
  <si>
    <t>ORD786</t>
  </si>
  <si>
    <t>ORD787</t>
  </si>
  <si>
    <t>ORD788</t>
  </si>
  <si>
    <t>ORD789</t>
  </si>
  <si>
    <t>ORD790</t>
  </si>
  <si>
    <t>ORD791</t>
  </si>
  <si>
    <t>ORD792</t>
  </si>
  <si>
    <t>ORD793</t>
  </si>
  <si>
    <t>ORD794</t>
  </si>
  <si>
    <t>ORD795</t>
  </si>
  <si>
    <t>ORD796</t>
  </si>
  <si>
    <t>ORD797</t>
  </si>
  <si>
    <t>ORD798</t>
  </si>
  <si>
    <t>ORD799</t>
  </si>
  <si>
    <t>ORD800</t>
  </si>
  <si>
    <t>ORD801</t>
  </si>
  <si>
    <t>ORD802</t>
  </si>
  <si>
    <t>ORD803</t>
  </si>
  <si>
    <t>ORD804</t>
  </si>
  <si>
    <t>ORD805</t>
  </si>
  <si>
    <t>ORD806</t>
  </si>
  <si>
    <t>ORD807</t>
  </si>
  <si>
    <t>ORD808</t>
  </si>
  <si>
    <t>ORD809</t>
  </si>
  <si>
    <t>ORD810</t>
  </si>
  <si>
    <t>ORD811</t>
  </si>
  <si>
    <t>ORD812</t>
  </si>
  <si>
    <t>ORD813</t>
  </si>
  <si>
    <t>ORD814</t>
  </si>
  <si>
    <t>ORD815</t>
  </si>
  <si>
    <t>ORD816</t>
  </si>
  <si>
    <t>ORD817</t>
  </si>
  <si>
    <t>ORD818</t>
  </si>
  <si>
    <t>ORD819</t>
  </si>
  <si>
    <t>ORD820</t>
  </si>
  <si>
    <t>ORD821</t>
  </si>
  <si>
    <t>ORD822</t>
  </si>
  <si>
    <t>ORD823</t>
  </si>
  <si>
    <t>ORD824</t>
  </si>
  <si>
    <t>ORD825</t>
  </si>
  <si>
    <t>ORD826</t>
  </si>
  <si>
    <t>ORD827</t>
  </si>
  <si>
    <t>ORD828</t>
  </si>
  <si>
    <t>ORD829</t>
  </si>
  <si>
    <t>ORD830</t>
  </si>
  <si>
    <t>ORD831</t>
  </si>
  <si>
    <t>ORD832</t>
  </si>
  <si>
    <t>ORD833</t>
  </si>
  <si>
    <t>ORD834</t>
  </si>
  <si>
    <t>ORD835</t>
  </si>
  <si>
    <t>ORD836</t>
  </si>
  <si>
    <t>ORD837</t>
  </si>
  <si>
    <t>ORD838</t>
  </si>
  <si>
    <t>ORD839</t>
  </si>
  <si>
    <t>ORD840</t>
  </si>
  <si>
    <t>ORD841</t>
  </si>
  <si>
    <t>ORD842</t>
  </si>
  <si>
    <t>ORD843</t>
  </si>
  <si>
    <t>ORD844</t>
  </si>
  <si>
    <t>ORD845</t>
  </si>
  <si>
    <t>ORD846</t>
  </si>
  <si>
    <t>ORD847</t>
  </si>
  <si>
    <t>ORD848</t>
  </si>
  <si>
    <t>ORD849</t>
  </si>
  <si>
    <t>ORD850</t>
  </si>
  <si>
    <t>ORD851</t>
  </si>
  <si>
    <t>ORD852</t>
  </si>
  <si>
    <t>ORD853</t>
  </si>
  <si>
    <t>ORD854</t>
  </si>
  <si>
    <t>ORD855</t>
  </si>
  <si>
    <t>ORD856</t>
  </si>
  <si>
    <t>ORD857</t>
  </si>
  <si>
    <t>ORD858</t>
  </si>
  <si>
    <t>ORD859</t>
  </si>
  <si>
    <t>ORD860</t>
  </si>
  <si>
    <t>ORD861</t>
  </si>
  <si>
    <t>ORD862</t>
  </si>
  <si>
    <t>ORD863</t>
  </si>
  <si>
    <t>ORD864</t>
  </si>
  <si>
    <t>ORD865</t>
  </si>
  <si>
    <t>ORD866</t>
  </si>
  <si>
    <t>ORD867</t>
  </si>
  <si>
    <t>ORD868</t>
  </si>
  <si>
    <t>ORD869</t>
  </si>
  <si>
    <t>ORD870</t>
  </si>
  <si>
    <t>ORD871</t>
  </si>
  <si>
    <t>ORD872</t>
  </si>
  <si>
    <t>ORD873</t>
  </si>
  <si>
    <t>ORD874</t>
  </si>
  <si>
    <t>ORD875</t>
  </si>
  <si>
    <t>ORD876</t>
  </si>
  <si>
    <t>ORD877</t>
  </si>
  <si>
    <t>ORD878</t>
  </si>
  <si>
    <t>ORD879</t>
  </si>
  <si>
    <t>ORD880</t>
  </si>
  <si>
    <t>ORD881</t>
  </si>
  <si>
    <t>ORD882</t>
  </si>
  <si>
    <t>ORD883</t>
  </si>
  <si>
    <t>ORD884</t>
  </si>
  <si>
    <t>ORD885</t>
  </si>
  <si>
    <t>ORD886</t>
  </si>
  <si>
    <t>ORD887</t>
  </si>
  <si>
    <t>ORD888</t>
  </si>
  <si>
    <t>ORD889</t>
  </si>
  <si>
    <t>ORD890</t>
  </si>
  <si>
    <t>ORD891</t>
  </si>
  <si>
    <t>ORD892</t>
  </si>
  <si>
    <t>ORD893</t>
  </si>
  <si>
    <t>ORD894</t>
  </si>
  <si>
    <t>ORD895</t>
  </si>
  <si>
    <t>ORD896</t>
  </si>
  <si>
    <t>ORD897</t>
  </si>
  <si>
    <t>ORD898</t>
  </si>
  <si>
    <t>ORD899</t>
  </si>
  <si>
    <t>ORD900</t>
  </si>
  <si>
    <t>ORD901</t>
  </si>
  <si>
    <t>ORD902</t>
  </si>
  <si>
    <t>ORD903</t>
  </si>
  <si>
    <t>ORD904</t>
  </si>
  <si>
    <t>ORD905</t>
  </si>
  <si>
    <t>ORD906</t>
  </si>
  <si>
    <t>ORD907</t>
  </si>
  <si>
    <t>ORD908</t>
  </si>
  <si>
    <t>ORD909</t>
  </si>
  <si>
    <t>ORD910</t>
  </si>
  <si>
    <t>ORD911</t>
  </si>
  <si>
    <t>ORD912</t>
  </si>
  <si>
    <t>ORD913</t>
  </si>
  <si>
    <t>ORD914</t>
  </si>
  <si>
    <t>ORD915</t>
  </si>
  <si>
    <t>ORD916</t>
  </si>
  <si>
    <t>ORD917</t>
  </si>
  <si>
    <t>ORD918</t>
  </si>
  <si>
    <t>ORD919</t>
  </si>
  <si>
    <t>ORD920</t>
  </si>
  <si>
    <t>ORD921</t>
  </si>
  <si>
    <t>ORD922</t>
  </si>
  <si>
    <t>ORD923</t>
  </si>
  <si>
    <t>ORD924</t>
  </si>
  <si>
    <t>ORD925</t>
  </si>
  <si>
    <t>ORD926</t>
  </si>
  <si>
    <t>ORD927</t>
  </si>
  <si>
    <t>ORD928</t>
  </si>
  <si>
    <t>ORD929</t>
  </si>
  <si>
    <t>ORD930</t>
  </si>
  <si>
    <t>ORD931</t>
  </si>
  <si>
    <t>ORD932</t>
  </si>
  <si>
    <t>ORD933</t>
  </si>
  <si>
    <t>ORD934</t>
  </si>
  <si>
    <t>ORD935</t>
  </si>
  <si>
    <t>ORD936</t>
  </si>
  <si>
    <t>ORD937</t>
  </si>
  <si>
    <t>ORD938</t>
  </si>
  <si>
    <t>ORD939</t>
  </si>
  <si>
    <t>ORD940</t>
  </si>
  <si>
    <t>ORD941</t>
  </si>
  <si>
    <t>ORD942</t>
  </si>
  <si>
    <t>ORD943</t>
  </si>
  <si>
    <t>ORD944</t>
  </si>
  <si>
    <t>ORD945</t>
  </si>
  <si>
    <t>ORD946</t>
  </si>
  <si>
    <t>ORD947</t>
  </si>
  <si>
    <t>ORD948</t>
  </si>
  <si>
    <t>ORD949</t>
  </si>
  <si>
    <t>ORD950</t>
  </si>
  <si>
    <t>ORD951</t>
  </si>
  <si>
    <t>ORD952</t>
  </si>
  <si>
    <t>ORD953</t>
  </si>
  <si>
    <t>ORD954</t>
  </si>
  <si>
    <t>ORD955</t>
  </si>
  <si>
    <t>ORD956</t>
  </si>
  <si>
    <t>ORD957</t>
  </si>
  <si>
    <t>ORD958</t>
  </si>
  <si>
    <t>ORD959</t>
  </si>
  <si>
    <t>ORD960</t>
  </si>
  <si>
    <t>ORD961</t>
  </si>
  <si>
    <t>ORD962</t>
  </si>
  <si>
    <t>ORD963</t>
  </si>
  <si>
    <t>ORD964</t>
  </si>
  <si>
    <t>ORD965</t>
  </si>
  <si>
    <t>ORD966</t>
  </si>
  <si>
    <t>ORD967</t>
  </si>
  <si>
    <t>ORD968</t>
  </si>
  <si>
    <t>ORD969</t>
  </si>
  <si>
    <t>ORD970</t>
  </si>
  <si>
    <t>ORD971</t>
  </si>
  <si>
    <t>ORD972</t>
  </si>
  <si>
    <t>ORD973</t>
  </si>
  <si>
    <t>ORD974</t>
  </si>
  <si>
    <t>ORD975</t>
  </si>
  <si>
    <t>ORD976</t>
  </si>
  <si>
    <t>ORD977</t>
  </si>
  <si>
    <t>ORD978</t>
  </si>
  <si>
    <t>ORD979</t>
  </si>
  <si>
    <t>ORD980</t>
  </si>
  <si>
    <t>ORD981</t>
  </si>
  <si>
    <t>ORD982</t>
  </si>
  <si>
    <t>ORD983</t>
  </si>
  <si>
    <t>ORD984</t>
  </si>
  <si>
    <t>ORD985</t>
  </si>
  <si>
    <t>ORD986</t>
  </si>
  <si>
    <t>ORD987</t>
  </si>
  <si>
    <t>ORD988</t>
  </si>
  <si>
    <t>ORD989</t>
  </si>
  <si>
    <t>ORD990</t>
  </si>
  <si>
    <t>ORD991</t>
  </si>
  <si>
    <t>ORD992</t>
  </si>
  <si>
    <t>ORD993</t>
  </si>
  <si>
    <t>ORD994</t>
  </si>
  <si>
    <t>ORD995</t>
  </si>
  <si>
    <t>ORD996</t>
  </si>
  <si>
    <t>ORD997</t>
  </si>
  <si>
    <t>ORD998</t>
  </si>
  <si>
    <t>ORD999</t>
  </si>
  <si>
    <t>Customer Name</t>
  </si>
  <si>
    <t>Unit Price</t>
  </si>
  <si>
    <t>Order Date</t>
  </si>
  <si>
    <t>Delivery Date</t>
  </si>
  <si>
    <t>Total Price</t>
  </si>
  <si>
    <t>Stock Change</t>
  </si>
  <si>
    <t>Furniture</t>
  </si>
  <si>
    <t>Office Supplies</t>
  </si>
  <si>
    <t>High Value Order</t>
  </si>
  <si>
    <t>Stock Change Level</t>
  </si>
  <si>
    <t>Unit Price ranges</t>
  </si>
  <si>
    <t>High Qty &amp; Returned</t>
  </si>
  <si>
    <t>James</t>
  </si>
  <si>
    <t>Ava</t>
  </si>
  <si>
    <t>Elijah</t>
  </si>
  <si>
    <t>Noah</t>
  </si>
  <si>
    <t>William</t>
  </si>
  <si>
    <t>Liam</t>
  </si>
  <si>
    <t>Olivia</t>
  </si>
  <si>
    <t>Mia</t>
  </si>
  <si>
    <t>Sophia</t>
  </si>
  <si>
    <t>Emma</t>
  </si>
  <si>
    <t>Ishita</t>
  </si>
  <si>
    <t>Product Price</t>
  </si>
  <si>
    <t>Order Details</t>
  </si>
  <si>
    <t>Sales Across Countries</t>
  </si>
  <si>
    <t>DROP IT DOWN</t>
  </si>
  <si>
    <t>^</t>
  </si>
  <si>
    <t>North Returns Count</t>
  </si>
  <si>
    <t>Avg Price – Tech (No Returns)</t>
  </si>
  <si>
    <t>Max Total Price – Office Supplies</t>
  </si>
  <si>
    <t>Lowest Quantity (Furniture)</t>
  </si>
  <si>
    <t>Days for delivery</t>
  </si>
  <si>
    <t>Formatted Delivery Date</t>
  </si>
  <si>
    <t xml:space="preserve">No. of returned </t>
  </si>
  <si>
    <t xml:space="preserve">No. of not returned </t>
  </si>
  <si>
    <t>Month</t>
  </si>
  <si>
    <t>Top 5 by Sales (USA)</t>
  </si>
  <si>
    <t>Year</t>
  </si>
  <si>
    <t>Row Labels</t>
  </si>
  <si>
    <t>Grand Total</t>
  </si>
  <si>
    <t>Sum of Total Price</t>
  </si>
  <si>
    <t>Count of Order_ID</t>
  </si>
  <si>
    <t>Sum of Quantity</t>
  </si>
  <si>
    <t>Count of Product</t>
  </si>
  <si>
    <t>Jan</t>
  </si>
  <si>
    <t>Feb</t>
  </si>
  <si>
    <t>Mar</t>
  </si>
  <si>
    <t>Apr</t>
  </si>
  <si>
    <t>May</t>
  </si>
  <si>
    <t>Jun</t>
  </si>
  <si>
    <t>Jul</t>
  </si>
  <si>
    <t>Aug</t>
  </si>
  <si>
    <t>Sep</t>
  </si>
  <si>
    <t>Oct</t>
  </si>
  <si>
    <t>Nov</t>
  </si>
  <si>
    <t>Dec</t>
  </si>
  <si>
    <t>Formula</t>
  </si>
  <si>
    <t>What It Does in the Project</t>
  </si>
  <si>
    <t>Classifies each transaction as 'High Value' or 'Low Value' based on whether Sales is greater than 1000.</t>
  </si>
  <si>
    <t>Classifies discount levels into 'Low', 'Medium', and 'High' based on the discount percentage.</t>
  </si>
  <si>
    <t>Labels products as 'Cheap', 'Moderate', or 'Expensive' based on their unit price.</t>
  </si>
  <si>
    <t>Checks if the quantity is more than 7 and the product was returned; if both true, flags as 'High Qty &amp; Returned'.</t>
  </si>
  <si>
    <t>Creates a dropdown list for user selection (usually using Data Validation).</t>
  </si>
  <si>
    <t>Looks up a value dynamically using a combination of VLOOKUP and MATCH, allowing flexible column selection.</t>
  </si>
  <si>
    <t>Calculates the total profit based on selected country (from dropdown).</t>
  </si>
  <si>
    <t>Counts how many orders were returned from the North region.</t>
  </si>
  <si>
    <t>Calculates the average price of products in the 'Technology' category that were not returned.</t>
  </si>
  <si>
    <t>Finds the maximum profit from the 'Office Supplies' category.</t>
  </si>
  <si>
    <t>Finds the minimum quantity ordered in the 'Furniture' category.</t>
  </si>
  <si>
    <t>Counts how many orders were returned in total.</t>
  </si>
  <si>
    <t>Reconstructs the date using DAY, MONTH, and YEAR functions — useful for formatting.</t>
  </si>
  <si>
    <t>Filters for records from the USA, sorts them by column 10 descending, and returns the top 5.</t>
  </si>
  <si>
    <t>Extracts or displays the year part from a date column.</t>
  </si>
  <si>
    <t>IF('Main Data(Cleaned)'!J2:J1001&gt;1000,"High Value","Low Value")</t>
  </si>
  <si>
    <t>IFS('Main Data(Cleaned)'!L1:L1001&lt;5,"Low",'Main Data(Cleaned)'!L1:L1001&lt;=15,"Medium",'Main Data(Cleaned)'!L1:L1001&gt;15,"High")</t>
  </si>
  <si>
    <t>TAKE(SORT(FILTER('Main Data(Cleaned)'!A2:N1001,'Main Data(Cleaned)'!M2:M1001="USA"),10,-1),5)</t>
  </si>
  <si>
    <t>Year()</t>
  </si>
  <si>
    <t>DATE(YEAR('Main Data(Cleaned)'!H2),MONTH('Main Data(Cleaned)'!H2),DAY('Main Data(Cleaned)'!H2))</t>
  </si>
  <si>
    <t>COUNTIF('Main Data(Cleaned)'!I2:I1001,"Yes")</t>
  </si>
  <si>
    <t>MINIFS('Main Data(Cleaned)'!E1:E1001,'Main Data(Cleaned)'!K1:K1001,"Furniture")</t>
  </si>
  <si>
    <t>MAXIFS('Main Data(Cleaned)'!J1:J1001,'Main Data(Cleaned)'!K1:K1001,"Office Supplies")</t>
  </si>
  <si>
    <t>AVERAGEIFS('Main Data(Cleaned)'!F1:F1001,'Main Data(Cleaned)'!K1:K1001,"Technology",'Main Data(Cleaned)'!I1:I1001,"No")</t>
  </si>
  <si>
    <t>COUNTIFS('Main Data(Cleaned)'!I1:I1001,"Yes",'Main Data(Cleaned)'!C1:C1001,"North")</t>
  </si>
  <si>
    <t>SUMIF('Main Data(Cleaned)'!M1:M1001,Formulas!I34,'Main Data(Cleaned)'!J1:J1001)</t>
  </si>
  <si>
    <t>VLOOKUP(I2,'Main Data(Cleaned)'!D2:N1001,MATCH(Formulas!J2,'Main Data(Cleaned)'!D1:N1,0),0)</t>
  </si>
  <si>
    <t>IF(AND('Main Data(Cleaned)'!E1&gt;7,'Main Data(Cleaned)'!I1="Yes"),"High Qty &amp; Returned","No")</t>
  </si>
  <si>
    <t>IFS('Main Data(Cleaned)'!F2:F1001&lt;50,"Cheap",'Main Data(Cleaned)'!F2:F1001&lt;=300,"Moderate",'Main Data(Cleaned)'!F2:F1001&gt;301,"Expensive")</t>
  </si>
  <si>
    <t>dropdown list(Data Validation)</t>
  </si>
  <si>
    <t>Total Sales</t>
  </si>
  <si>
    <t>Total Orders</t>
  </si>
  <si>
    <t xml:space="preserve"> Total Quantity Sold</t>
  </si>
  <si>
    <t>Return%</t>
  </si>
  <si>
    <t>SUM('Main Data(Cleaned)'!J2:J1048576)</t>
  </si>
  <si>
    <t>COUNTA('Main Data(Cleaned)'!A2:A1001)</t>
  </si>
  <si>
    <t>COUNTIF('Main Data(Cleaned)'!I2:I1001,"Yes")/COUNTA('Main Data(Cleaned)'!I2:I1001)</t>
  </si>
  <si>
    <t>This calculates the total sum of all values in column J</t>
  </si>
  <si>
    <t>This counts the number of non-empty cells in the range A2:A1001.</t>
  </si>
  <si>
    <t>This calculates the percentage of "Yes" values in column I.</t>
  </si>
  <si>
    <t>Top 10 Records with Highest Quantity</t>
  </si>
  <si>
    <t>TAKE(FILTER('Main Data(Cleaned)'!A2:P1001,'Main Data(Cleaned)'!E2:E1001=MAX('Main Data(Cleaned)'!E2:E1001),),10)</t>
  </si>
  <si>
    <t>Calculates top 10 Records with Highest Quantity</t>
  </si>
  <si>
    <t>This reformats the original date in column H from the default system format (e.g., YYYY-MM-DD) to a custom format (e.g., DD-MM-YYYY) for better readability in the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</si>
</sst>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409]* #,##0.00_ ;_-[$$-409]* \-#,##0.00\ ;_-[$$-409]* &quot;-&quot;??_ ;_-@_ "/>
    <numFmt numFmtId="165" formatCode="mmmm"/>
    <numFmt numFmtId="166" formatCode="[$-14009]yyyy/mm/dd;@"/>
  </numFmts>
  <fonts count="4" x14ac:knownFonts="1">
    <font>
      <sz val="11"/>
      <color theme="1"/>
      <name val="Aptos Narrow"/>
      <family val="2"/>
      <scheme val="minor"/>
    </font>
    <font>
      <sz val="11"/>
      <color theme="1"/>
      <name val="Aptos Narrow"/>
      <family val="2"/>
      <scheme val="minor"/>
    </font>
    <font>
      <sz val="11"/>
      <color theme="0"/>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1"/>
        <bgColor indexed="64"/>
      </patternFill>
    </fill>
    <fill>
      <patternFill patternType="solid">
        <fgColor theme="5" tint="0.399975585192419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5">
    <xf numFmtId="0" fontId="0" fillId="0" borderId="0" xfId="0"/>
    <xf numFmtId="14" fontId="0" fillId="0" borderId="0" xfId="0" applyNumberFormat="1"/>
    <xf numFmtId="164" fontId="0" fillId="0" borderId="0" xfId="0" applyNumberFormat="1"/>
    <xf numFmtId="0" fontId="0" fillId="0" borderId="1" xfId="0" applyBorder="1" applyAlignment="1">
      <alignment horizontal="center" vertical="top"/>
    </xf>
    <xf numFmtId="0" fontId="0" fillId="0" borderId="1" xfId="0" applyBorder="1" applyAlignment="1">
      <alignment horizontal="left" vertical="top"/>
    </xf>
    <xf numFmtId="164" fontId="0" fillId="0" borderId="1" xfId="0" applyNumberFormat="1" applyBorder="1" applyAlignment="1">
      <alignment horizontal="center" vertical="top"/>
    </xf>
    <xf numFmtId="0" fontId="0" fillId="0" borderId="1" xfId="0" applyBorder="1"/>
    <xf numFmtId="164" fontId="0" fillId="0" borderId="1" xfId="0" applyNumberFormat="1" applyBorder="1"/>
    <xf numFmtId="0" fontId="0" fillId="0" borderId="1" xfId="0" applyBorder="1" applyAlignment="1">
      <alignment vertical="top"/>
    </xf>
    <xf numFmtId="164" fontId="0" fillId="0" borderId="1" xfId="0" applyNumberFormat="1" applyBorder="1" applyAlignment="1">
      <alignment vertical="top"/>
    </xf>
    <xf numFmtId="0" fontId="0" fillId="0" borderId="0" xfId="0" applyAlignment="1">
      <alignment horizontal="left" indent="1"/>
    </xf>
    <xf numFmtId="0" fontId="0" fillId="0" borderId="0" xfId="0" applyAlignment="1">
      <alignment horizontal="center"/>
    </xf>
    <xf numFmtId="0" fontId="0" fillId="2" borderId="0" xfId="0" applyFill="1"/>
    <xf numFmtId="0" fontId="2" fillId="2" borderId="0" xfId="0" applyFont="1" applyFill="1"/>
    <xf numFmtId="0" fontId="2" fillId="3" borderId="0" xfId="0" applyFont="1" applyFill="1"/>
    <xf numFmtId="0" fontId="0" fillId="3" borderId="0" xfId="0" applyFill="1"/>
    <xf numFmtId="0" fontId="2" fillId="2" borderId="0" xfId="0" applyFont="1" applyFill="1" applyAlignment="1">
      <alignment horizontal="center"/>
    </xf>
    <xf numFmtId="0" fontId="2" fillId="2" borderId="0" xfId="0" applyFont="1" applyFill="1" applyAlignment="1">
      <alignment horizontal="left" indent="15"/>
    </xf>
    <xf numFmtId="0" fontId="2" fillId="2" borderId="0" xfId="0" applyFont="1" applyFill="1" applyAlignment="1">
      <alignment horizontal="left" indent="18"/>
    </xf>
    <xf numFmtId="0" fontId="2" fillId="0" borderId="0" xfId="0" applyFont="1"/>
    <xf numFmtId="43" fontId="0" fillId="0" borderId="0" xfId="1" applyFont="1"/>
    <xf numFmtId="0" fontId="0" fillId="0" borderId="2" xfId="0" applyBorder="1" applyAlignment="1">
      <alignment horizontal="center" vertical="top"/>
    </xf>
    <xf numFmtId="0" fontId="0" fillId="0" borderId="3" xfId="0" applyBorder="1" applyAlignment="1">
      <alignment horizontal="left" vertical="top"/>
    </xf>
    <xf numFmtId="165" fontId="0" fillId="0" borderId="0" xfId="0" applyNumberFormat="1"/>
    <xf numFmtId="0" fontId="0" fillId="0" borderId="0" xfId="0" applyAlignment="1">
      <alignment horizontal="center" vertical="top"/>
    </xf>
    <xf numFmtId="14" fontId="0" fillId="0" borderId="1" xfId="0" applyNumberFormat="1" applyBorder="1" applyAlignment="1">
      <alignment horizontal="center" vertical="top"/>
    </xf>
    <xf numFmtId="166" fontId="0" fillId="0" borderId="1" xfId="0" applyNumberFormat="1" applyBorder="1" applyAlignment="1">
      <alignment horizontal="center" vertical="top"/>
    </xf>
    <xf numFmtId="166" fontId="0" fillId="0" borderId="0" xfId="0" applyNumberFormat="1"/>
    <xf numFmtId="0" fontId="0" fillId="0" borderId="0" xfId="0" pivotButton="1"/>
    <xf numFmtId="0" fontId="0" fillId="0" borderId="0" xfId="0" applyAlignment="1">
      <alignment horizontal="left"/>
    </xf>
    <xf numFmtId="165" fontId="0" fillId="0" borderId="1" xfId="0" applyNumberFormat="1" applyBorder="1" applyAlignment="1">
      <alignment horizontal="center" vertical="top"/>
    </xf>
    <xf numFmtId="0" fontId="3" fillId="0" borderId="1" xfId="0" applyFont="1" applyBorder="1" applyAlignment="1">
      <alignment horizontal="center" vertical="top"/>
    </xf>
    <xf numFmtId="10" fontId="0" fillId="0" borderId="0" xfId="2" applyNumberFormat="1" applyFont="1"/>
    <xf numFmtId="0" fontId="3" fillId="2" borderId="1" xfId="0" applyFont="1" applyFill="1" applyBorder="1"/>
    <xf numFmtId="0" fontId="0" fillId="2" borderId="1" xfId="0" applyFill="1" applyBorder="1"/>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57CFE7"/>
      <color rgb="FF7B78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Pivot!$A$3:$A$13</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Pivot!$B$3:$B$13</c:f>
              <c:numCache>
                <c:formatCode>_-[$$-409]* #,##0.00_ ;_-[$$-409]* \-#,##0.00\ ;_-[$$-409]* "-"??_ ;_-@_ </c:formatCode>
                <c:ptCount val="10"/>
                <c:pt idx="0">
                  <c:v>111743.09999999998</c:v>
                </c:pt>
                <c:pt idx="1">
                  <c:v>12732.209999999988</c:v>
                </c:pt>
                <c:pt idx="2">
                  <c:v>22749.339999999997</c:v>
                </c:pt>
                <c:pt idx="3">
                  <c:v>70925.8</c:v>
                </c:pt>
                <c:pt idx="4">
                  <c:v>21019.05</c:v>
                </c:pt>
                <c:pt idx="5">
                  <c:v>2067.3899999999976</c:v>
                </c:pt>
                <c:pt idx="6">
                  <c:v>363.27999999999963</c:v>
                </c:pt>
                <c:pt idx="7">
                  <c:v>105943.6200000001</c:v>
                </c:pt>
                <c:pt idx="8">
                  <c:v>36057.179999999978</c:v>
                </c:pt>
                <c:pt idx="9">
                  <c:v>158561.43000000002</c:v>
                </c:pt>
              </c:numCache>
            </c:numRef>
          </c:val>
          <c:smooth val="0"/>
          <c:extLst>
            <c:ext xmlns:c16="http://schemas.microsoft.com/office/drawing/2014/chart" uri="{C3380CC4-5D6E-409C-BE32-E72D297353CC}">
              <c16:uniqueId val="{00000000-5F77-4DA3-A3C8-4D59EBB25817}"/>
            </c:ext>
          </c:extLst>
        </c:ser>
        <c:dLbls>
          <c:showLegendKey val="0"/>
          <c:showVal val="1"/>
          <c:showCatName val="0"/>
          <c:showSerName val="0"/>
          <c:showPercent val="0"/>
          <c:showBubbleSize val="0"/>
        </c:dLbls>
        <c:smooth val="0"/>
        <c:axId val="981882672"/>
        <c:axId val="981883152"/>
      </c:lineChart>
      <c:catAx>
        <c:axId val="981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83152"/>
        <c:crosses val="autoZero"/>
        <c:auto val="1"/>
        <c:lblAlgn val="ctr"/>
        <c:lblOffset val="100"/>
        <c:noMultiLvlLbl val="0"/>
      </c:catAx>
      <c:valAx>
        <c:axId val="98188315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8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Pivot!$A$25:$A$35</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Pivot!$B$25:$B$35</c:f>
              <c:numCache>
                <c:formatCode>General</c:formatCode>
                <c:ptCount val="10"/>
                <c:pt idx="0">
                  <c:v>630</c:v>
                </c:pt>
                <c:pt idx="1">
                  <c:v>579</c:v>
                </c:pt>
                <c:pt idx="2">
                  <c:v>643</c:v>
                </c:pt>
                <c:pt idx="3">
                  <c:v>626</c:v>
                </c:pt>
                <c:pt idx="4">
                  <c:v>585</c:v>
                </c:pt>
                <c:pt idx="5">
                  <c:v>589</c:v>
                </c:pt>
                <c:pt idx="6">
                  <c:v>478</c:v>
                </c:pt>
                <c:pt idx="7">
                  <c:v>467</c:v>
                </c:pt>
                <c:pt idx="8">
                  <c:v>474</c:v>
                </c:pt>
                <c:pt idx="9">
                  <c:v>543</c:v>
                </c:pt>
              </c:numCache>
            </c:numRef>
          </c:val>
          <c:extLst>
            <c:ext xmlns:c16="http://schemas.microsoft.com/office/drawing/2014/chart" uri="{C3380CC4-5D6E-409C-BE32-E72D297353CC}">
              <c16:uniqueId val="{00000000-AD77-4355-88A7-1C18A07D3B68}"/>
            </c:ext>
          </c:extLst>
        </c:ser>
        <c:dLbls>
          <c:dLblPos val="outEnd"/>
          <c:showLegendKey val="0"/>
          <c:showVal val="1"/>
          <c:showCatName val="0"/>
          <c:showSerName val="0"/>
          <c:showPercent val="0"/>
          <c:showBubbleSize val="0"/>
        </c:dLbls>
        <c:gapWidth val="182"/>
        <c:axId val="1138662576"/>
        <c:axId val="1138663536"/>
      </c:barChart>
      <c:catAx>
        <c:axId val="113866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63536"/>
        <c:crosses val="autoZero"/>
        <c:auto val="1"/>
        <c:lblAlgn val="ctr"/>
        <c:lblOffset val="100"/>
        <c:noMultiLvlLbl val="0"/>
      </c:catAx>
      <c:valAx>
        <c:axId val="113866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6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Pivot!$A$41:$A$45</c:f>
              <c:strCache>
                <c:ptCount val="4"/>
                <c:pt idx="0">
                  <c:v>East</c:v>
                </c:pt>
                <c:pt idx="1">
                  <c:v>North</c:v>
                </c:pt>
                <c:pt idx="2">
                  <c:v>South</c:v>
                </c:pt>
                <c:pt idx="3">
                  <c:v>West</c:v>
                </c:pt>
              </c:strCache>
            </c:strRef>
          </c:cat>
          <c:val>
            <c:numRef>
              <c:f>Pivot!$B$41:$B$45</c:f>
              <c:numCache>
                <c:formatCode>General</c:formatCode>
                <c:ptCount val="4"/>
                <c:pt idx="0">
                  <c:v>418</c:v>
                </c:pt>
                <c:pt idx="1">
                  <c:v>316</c:v>
                </c:pt>
                <c:pt idx="2">
                  <c:v>139</c:v>
                </c:pt>
                <c:pt idx="3">
                  <c:v>127</c:v>
                </c:pt>
              </c:numCache>
            </c:numRef>
          </c:val>
          <c:extLst>
            <c:ext xmlns:c16="http://schemas.microsoft.com/office/drawing/2014/chart" uri="{C3380CC4-5D6E-409C-BE32-E72D297353CC}">
              <c16:uniqueId val="{00000000-EB77-47A2-AE95-E198429A6BEF}"/>
            </c:ext>
          </c:extLst>
        </c:ser>
        <c:dLbls>
          <c:dLblPos val="outEnd"/>
          <c:showLegendKey val="0"/>
          <c:showVal val="1"/>
          <c:showCatName val="0"/>
          <c:showSerName val="0"/>
          <c:showPercent val="0"/>
          <c:showBubbleSize val="0"/>
        </c:dLbls>
        <c:gapWidth val="219"/>
        <c:overlap val="-27"/>
        <c:axId val="1138646256"/>
        <c:axId val="1138654896"/>
      </c:barChart>
      <c:catAx>
        <c:axId val="11386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54896"/>
        <c:crosses val="autoZero"/>
        <c:auto val="1"/>
        <c:lblAlgn val="ctr"/>
        <c:lblOffset val="100"/>
        <c:noMultiLvlLbl val="0"/>
      </c:catAx>
      <c:valAx>
        <c:axId val="113865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4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Pivot!$A$77:$A$82</c:f>
              <c:strCache>
                <c:ptCount val="5"/>
                <c:pt idx="0">
                  <c:v>India</c:v>
                </c:pt>
                <c:pt idx="1">
                  <c:v>Canada</c:v>
                </c:pt>
                <c:pt idx="2">
                  <c:v>South Africa</c:v>
                </c:pt>
                <c:pt idx="3">
                  <c:v>Australia</c:v>
                </c:pt>
                <c:pt idx="4">
                  <c:v>Brazil</c:v>
                </c:pt>
              </c:strCache>
            </c:strRef>
          </c:cat>
          <c:val>
            <c:numRef>
              <c:f>Pivot!$B$77:$B$82</c:f>
              <c:numCache>
                <c:formatCode>_-[$$-409]* #,##0.00_ ;_-[$$-409]* \-#,##0.00\ ;_-[$$-409]* "-"??_ ;_-@_ </c:formatCode>
                <c:ptCount val="5"/>
                <c:pt idx="0">
                  <c:v>66133.180000000008</c:v>
                </c:pt>
                <c:pt idx="1">
                  <c:v>60100.310000000019</c:v>
                </c:pt>
                <c:pt idx="2">
                  <c:v>58092.259999999995</c:v>
                </c:pt>
                <c:pt idx="3">
                  <c:v>57557.5</c:v>
                </c:pt>
                <c:pt idx="4">
                  <c:v>56652.609999999993</c:v>
                </c:pt>
              </c:numCache>
            </c:numRef>
          </c:val>
          <c:extLst>
            <c:ext xmlns:c16="http://schemas.microsoft.com/office/drawing/2014/chart" uri="{C3380CC4-5D6E-409C-BE32-E72D297353CC}">
              <c16:uniqueId val="{00000000-EC33-4445-A785-19CCB9398FCF}"/>
            </c:ext>
          </c:extLst>
        </c:ser>
        <c:dLbls>
          <c:dLblPos val="outEnd"/>
          <c:showLegendKey val="0"/>
          <c:showVal val="1"/>
          <c:showCatName val="0"/>
          <c:showSerName val="0"/>
          <c:showPercent val="0"/>
          <c:showBubbleSize val="0"/>
        </c:dLbls>
        <c:gapWidth val="219"/>
        <c:overlap val="-27"/>
        <c:axId val="1245570080"/>
        <c:axId val="1245570560"/>
      </c:barChart>
      <c:catAx>
        <c:axId val="1245570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70560"/>
        <c:crosses val="autoZero"/>
        <c:auto val="1"/>
        <c:lblAlgn val="ctr"/>
        <c:lblOffset val="100"/>
        <c:noMultiLvlLbl val="0"/>
      </c:catAx>
      <c:valAx>
        <c:axId val="1245570560"/>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7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Pivot!$B$92</c:f>
              <c:strCache>
                <c:ptCount val="1"/>
                <c:pt idx="0">
                  <c:v>Count of Product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Pivot!$A$93:$A$96</c:f>
              <c:strCache>
                <c:ptCount val="3"/>
                <c:pt idx="0">
                  <c:v>Furniture</c:v>
                </c:pt>
                <c:pt idx="1">
                  <c:v>Office Supplies</c:v>
                </c:pt>
                <c:pt idx="2">
                  <c:v>Technology</c:v>
                </c:pt>
              </c:strCache>
            </c:strRef>
          </c:cat>
          <c:val>
            <c:numRef>
              <c:f>Pivot!$B$93:$B$96</c:f>
              <c:numCache>
                <c:formatCode>General</c:formatCode>
                <c:ptCount val="3"/>
                <c:pt idx="0">
                  <c:v>219</c:v>
                </c:pt>
                <c:pt idx="1">
                  <c:v>296</c:v>
                </c:pt>
                <c:pt idx="2">
                  <c:v>485</c:v>
                </c:pt>
              </c:numCache>
            </c:numRef>
          </c:val>
          <c:extLst>
            <c:ext xmlns:c16="http://schemas.microsoft.com/office/drawing/2014/chart" uri="{C3380CC4-5D6E-409C-BE32-E72D297353CC}">
              <c16:uniqueId val="{00000000-671F-4FF7-8A2A-5B0923A02354}"/>
            </c:ext>
          </c:extLst>
        </c:ser>
        <c:ser>
          <c:idx val="1"/>
          <c:order val="1"/>
          <c:tx>
            <c:strRef>
              <c:f>Pivot!$C$92</c:f>
              <c:strCache>
                <c:ptCount val="1"/>
                <c:pt idx="0">
                  <c:v>Sum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Pivot!$A$93:$A$96</c:f>
              <c:strCache>
                <c:ptCount val="3"/>
                <c:pt idx="0">
                  <c:v>Furniture</c:v>
                </c:pt>
                <c:pt idx="1">
                  <c:v>Office Supplies</c:v>
                </c:pt>
                <c:pt idx="2">
                  <c:v>Technology</c:v>
                </c:pt>
              </c:strCache>
            </c:strRef>
          </c:cat>
          <c:val>
            <c:numRef>
              <c:f>Pivot!$C$93:$C$96</c:f>
              <c:numCache>
                <c:formatCode>General</c:formatCode>
                <c:ptCount val="3"/>
                <c:pt idx="0">
                  <c:v>1276</c:v>
                </c:pt>
                <c:pt idx="1">
                  <c:v>1629</c:v>
                </c:pt>
                <c:pt idx="2">
                  <c:v>2709</c:v>
                </c:pt>
              </c:numCache>
            </c:numRef>
          </c:val>
          <c:extLst>
            <c:ext xmlns:c16="http://schemas.microsoft.com/office/drawing/2014/chart" uri="{C3380CC4-5D6E-409C-BE32-E72D297353CC}">
              <c16:uniqueId val="{00000000-00C2-4AD4-BA81-1E9A27304523}"/>
            </c:ext>
          </c:extLst>
        </c:ser>
        <c:dLbls>
          <c:dLblPos val="outEnd"/>
          <c:showLegendKey val="0"/>
          <c:showVal val="1"/>
          <c:showCatName val="0"/>
          <c:showSerName val="0"/>
          <c:showPercent val="0"/>
          <c:showBubbleSize val="0"/>
        </c:dLbls>
        <c:gapWidth val="182"/>
        <c:axId val="1258148544"/>
        <c:axId val="1258145184"/>
      </c:barChart>
      <c:catAx>
        <c:axId val="125814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5184"/>
        <c:crosses val="autoZero"/>
        <c:auto val="1"/>
        <c:lblAlgn val="ctr"/>
        <c:lblOffset val="100"/>
        <c:noMultiLvlLbl val="0"/>
      </c:catAx>
      <c:valAx>
        <c:axId val="1258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Pivot!$B$109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Pivot!$A$110:$A$122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Pivot!$B$110:$B$122</c:f>
              <c:numCache>
                <c:formatCode>General</c:formatCode>
                <c:ptCount val="12"/>
                <c:pt idx="0">
                  <c:v>70</c:v>
                </c:pt>
                <c:pt idx="1">
                  <c:v>76</c:v>
                </c:pt>
                <c:pt idx="2">
                  <c:v>84</c:v>
                </c:pt>
                <c:pt idx="3">
                  <c:v>91</c:v>
                </c:pt>
                <c:pt idx="4">
                  <c:v>99</c:v>
                </c:pt>
                <c:pt idx="5">
                  <c:v>83</c:v>
                </c:pt>
                <c:pt idx="6">
                  <c:v>94</c:v>
                </c:pt>
                <c:pt idx="7">
                  <c:v>87</c:v>
                </c:pt>
                <c:pt idx="8">
                  <c:v>94</c:v>
                </c:pt>
                <c:pt idx="9">
                  <c:v>85</c:v>
                </c:pt>
                <c:pt idx="10">
                  <c:v>78</c:v>
                </c:pt>
                <c:pt idx="11">
                  <c:v>59</c:v>
                </c:pt>
              </c:numCache>
            </c:numRef>
          </c:val>
          <c:smooth val="0"/>
          <c:extLst>
            <c:ext xmlns:c16="http://schemas.microsoft.com/office/drawing/2014/chart" uri="{C3380CC4-5D6E-409C-BE32-E72D297353CC}">
              <c16:uniqueId val="{00000000-E074-4525-9BA3-5861491EBAE5}"/>
            </c:ext>
          </c:extLst>
        </c:ser>
        <c:dLbls>
          <c:dLblPos val="t"/>
          <c:showLegendKey val="0"/>
          <c:showVal val="1"/>
          <c:showCatName val="0"/>
          <c:showSerName val="0"/>
          <c:showPercent val="0"/>
          <c:showBubbleSize val="0"/>
        </c:dLbls>
        <c:smooth val="0"/>
        <c:axId val="1252650560"/>
        <c:axId val="1252653440"/>
      </c:lineChart>
      <c:catAx>
        <c:axId val="12526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53440"/>
        <c:crosses val="autoZero"/>
        <c:auto val="1"/>
        <c:lblAlgn val="ctr"/>
        <c:lblOffset val="100"/>
        <c:noMultiLvlLbl val="0"/>
      </c:catAx>
      <c:valAx>
        <c:axId val="1252653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5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[Project(EXCEL).xlsx]Pivot!PivotTable28</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Pivot!$B$128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20-4848-9357-D818D69ADD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20-4848-9357-D818D69ADD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20-4848-9357-D818D69ADD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20-4848-9357-D818D69ADD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Pivot!$A$129:$A$133</c:f>
              <c:strCache>
                <c:ptCount val="4"/>
                <c:pt idx="0">
                  <c:v>East</c:v>
                </c:pt>
                <c:pt idx="1">
                  <c:v>North</c:v>
                </c:pt>
                <c:pt idx="2">
                  <c:v>South</c:v>
                </c:pt>
                <c:pt idx="3">
                  <c:v>West</c:v>
                </c:pt>
              </c:strCache>
            </c:strRef>
          </c:cat>
          <c:val>
            <c:numRef>
              <c:f>Pivot!$B$129:$B$133</c:f>
              <c:numCache>
                <c:formatCode>General</c:formatCode>
                <c:ptCount val="4"/>
                <c:pt idx="0">
                  <c:v>2287</c:v>
                </c:pt>
                <c:pt idx="1">
                  <c:v>1835</c:v>
                </c:pt>
                <c:pt idx="2">
                  <c:v>775</c:v>
                </c:pt>
                <c:pt idx="3">
                  <c:v>717</c:v>
                </c:pt>
              </c:numCache>
            </c:numRef>
          </c:val>
          <c:extLst>
            <c:ext xmlns:c16="http://schemas.microsoft.com/office/drawing/2014/chart" uri="{C3380CC4-5D6E-409C-BE32-E72D297353CC}">
              <c16:uniqueId val="{00000000-222D-4287-840E-46F0ED3CF3D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34273840769895"/>
          <c:y val="0.19560075823855352"/>
          <c:w val="0.22199059492563428"/>
          <c:h val="0.6087984835228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[Project(EXCEL).xlsx]Pivot!PivotTable13</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Pivot!$A$3:$A$13</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Pivot!$B$3:$B$13</c:f>
              <c:numCache>
                <c:formatCode>_-[$$-409]* #,##0.00_ ;_-[$$-409]* \-#,##0.00\ ;_-[$$-409]* "-"??_ ;_-@_ </c:formatCode>
                <c:ptCount val="10"/>
                <c:pt idx="0">
                  <c:v>111743.09999999998</c:v>
                </c:pt>
                <c:pt idx="1">
                  <c:v>12732.209999999988</c:v>
                </c:pt>
                <c:pt idx="2">
                  <c:v>22749.339999999997</c:v>
                </c:pt>
                <c:pt idx="3">
                  <c:v>70925.8</c:v>
                </c:pt>
                <c:pt idx="4">
                  <c:v>21019.05</c:v>
                </c:pt>
                <c:pt idx="5">
                  <c:v>2067.3899999999976</c:v>
                </c:pt>
                <c:pt idx="6">
                  <c:v>363.27999999999963</c:v>
                </c:pt>
                <c:pt idx="7">
                  <c:v>105943.6200000001</c:v>
                </c:pt>
                <c:pt idx="8">
                  <c:v>36057.179999999978</c:v>
                </c:pt>
                <c:pt idx="9">
                  <c:v>158561.43000000002</c:v>
                </c:pt>
              </c:numCache>
            </c:numRef>
          </c:val>
          <c:smooth val="0"/>
          <c:extLst>
            <c:ext xmlns:c16="http://schemas.microsoft.com/office/drawing/2014/chart" uri="{C3380CC4-5D6E-409C-BE32-E72D297353CC}">
              <c16:uniqueId val="{00000000-C56B-49EA-9085-0B2CBF4F2ED1}"/>
            </c:ext>
          </c:extLst>
        </c:ser>
        <c:dLbls>
          <c:showLegendKey val="0"/>
          <c:showVal val="1"/>
          <c:showCatName val="0"/>
          <c:showSerName val="0"/>
          <c:showPercent val="0"/>
          <c:showBubbleSize val="0"/>
        </c:dLbls>
        <c:smooth val="0"/>
        <c:axId val="981882672"/>
        <c:axId val="981883152"/>
      </c:lineChart>
      <c:catAx>
        <c:axId val="981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1883152"/>
        <c:crosses val="autoZero"/>
        <c:auto val="1"/>
        <c:lblAlgn val="ctr"/>
        <c:lblOffset val="100"/>
        <c:noMultiLvlLbl val="0"/>
      </c:catAx>
      <c:valAx>
        <c:axId val="98188315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188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Pivot!$A$25:$A$35</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Pivot!$B$25:$B$35</c:f>
              <c:numCache>
                <c:formatCode>General</c:formatCode>
                <c:ptCount val="10"/>
                <c:pt idx="0">
                  <c:v>630</c:v>
                </c:pt>
                <c:pt idx="1">
                  <c:v>579</c:v>
                </c:pt>
                <c:pt idx="2">
                  <c:v>643</c:v>
                </c:pt>
                <c:pt idx="3">
                  <c:v>626</c:v>
                </c:pt>
                <c:pt idx="4">
                  <c:v>585</c:v>
                </c:pt>
                <c:pt idx="5">
                  <c:v>589</c:v>
                </c:pt>
                <c:pt idx="6">
                  <c:v>478</c:v>
                </c:pt>
                <c:pt idx="7">
                  <c:v>467</c:v>
                </c:pt>
                <c:pt idx="8">
                  <c:v>474</c:v>
                </c:pt>
                <c:pt idx="9">
                  <c:v>543</c:v>
                </c:pt>
              </c:numCache>
            </c:numRef>
          </c:val>
          <c:extLst>
            <c:ext xmlns:c16="http://schemas.microsoft.com/office/drawing/2014/chart" uri="{C3380CC4-5D6E-409C-BE32-E72D297353CC}">
              <c16:uniqueId val="{00000000-E2A9-4AD7-9333-1C4CDCE2E910}"/>
            </c:ext>
          </c:extLst>
        </c:ser>
        <c:dLbls>
          <c:dLblPos val="outEnd"/>
          <c:showLegendKey val="0"/>
          <c:showVal val="1"/>
          <c:showCatName val="0"/>
          <c:showSerName val="0"/>
          <c:showPercent val="0"/>
          <c:showBubbleSize val="0"/>
        </c:dLbls>
        <c:gapWidth val="182"/>
        <c:axId val="1138662576"/>
        <c:axId val="1138663536"/>
      </c:barChart>
      <c:catAx>
        <c:axId val="113866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63536"/>
        <c:crosses val="autoZero"/>
        <c:auto val="1"/>
        <c:lblAlgn val="ctr"/>
        <c:lblOffset val="100"/>
        <c:noMultiLvlLbl val="0"/>
      </c:catAx>
      <c:valAx>
        <c:axId val="113866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6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Pivot!$A$41:$A$45</c:f>
              <c:strCache>
                <c:ptCount val="4"/>
                <c:pt idx="0">
                  <c:v>East</c:v>
                </c:pt>
                <c:pt idx="1">
                  <c:v>North</c:v>
                </c:pt>
                <c:pt idx="2">
                  <c:v>South</c:v>
                </c:pt>
                <c:pt idx="3">
                  <c:v>West</c:v>
                </c:pt>
              </c:strCache>
            </c:strRef>
          </c:cat>
          <c:val>
            <c:numRef>
              <c:f>Pivot!$B$41:$B$45</c:f>
              <c:numCache>
                <c:formatCode>General</c:formatCode>
                <c:ptCount val="4"/>
                <c:pt idx="0">
                  <c:v>418</c:v>
                </c:pt>
                <c:pt idx="1">
                  <c:v>316</c:v>
                </c:pt>
                <c:pt idx="2">
                  <c:v>139</c:v>
                </c:pt>
                <c:pt idx="3">
                  <c:v>127</c:v>
                </c:pt>
              </c:numCache>
            </c:numRef>
          </c:val>
          <c:extLst>
            <c:ext xmlns:c16="http://schemas.microsoft.com/office/drawing/2014/chart" uri="{C3380CC4-5D6E-409C-BE32-E72D297353CC}">
              <c16:uniqueId val="{00000000-57C7-4155-85CA-C6350B5A5896}"/>
            </c:ext>
          </c:extLst>
        </c:ser>
        <c:dLbls>
          <c:dLblPos val="outEnd"/>
          <c:showLegendKey val="0"/>
          <c:showVal val="1"/>
          <c:showCatName val="0"/>
          <c:showSerName val="0"/>
          <c:showPercent val="0"/>
          <c:showBubbleSize val="0"/>
        </c:dLbls>
        <c:gapWidth val="219"/>
        <c:overlap val="-27"/>
        <c:axId val="1138646256"/>
        <c:axId val="1138654896"/>
      </c:barChart>
      <c:catAx>
        <c:axId val="11386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54896"/>
        <c:crosses val="autoZero"/>
        <c:auto val="1"/>
        <c:lblAlgn val="ctr"/>
        <c:lblOffset val="100"/>
        <c:noMultiLvlLbl val="0"/>
      </c:catAx>
      <c:valAx>
        <c:axId val="113865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4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Pivot!$A$77:$A$82</c:f>
              <c:strCache>
                <c:ptCount val="5"/>
                <c:pt idx="0">
                  <c:v>India</c:v>
                </c:pt>
                <c:pt idx="1">
                  <c:v>Canada</c:v>
                </c:pt>
                <c:pt idx="2">
                  <c:v>South Africa</c:v>
                </c:pt>
                <c:pt idx="3">
                  <c:v>Australia</c:v>
                </c:pt>
                <c:pt idx="4">
                  <c:v>Brazil</c:v>
                </c:pt>
              </c:strCache>
            </c:strRef>
          </c:cat>
          <c:val>
            <c:numRef>
              <c:f>Pivot!$B$77:$B$82</c:f>
              <c:numCache>
                <c:formatCode>_-[$$-409]* #,##0.00_ ;_-[$$-409]* \-#,##0.00\ ;_-[$$-409]* "-"??_ ;_-@_ </c:formatCode>
                <c:ptCount val="5"/>
                <c:pt idx="0">
                  <c:v>66133.180000000008</c:v>
                </c:pt>
                <c:pt idx="1">
                  <c:v>60100.310000000019</c:v>
                </c:pt>
                <c:pt idx="2">
                  <c:v>58092.259999999995</c:v>
                </c:pt>
                <c:pt idx="3">
                  <c:v>57557.5</c:v>
                </c:pt>
                <c:pt idx="4">
                  <c:v>56652.609999999993</c:v>
                </c:pt>
              </c:numCache>
            </c:numRef>
          </c:val>
          <c:extLst>
            <c:ext xmlns:c16="http://schemas.microsoft.com/office/drawing/2014/chart" uri="{C3380CC4-5D6E-409C-BE32-E72D297353CC}">
              <c16:uniqueId val="{00000000-3A73-4E78-AB06-1E333E43B6D2}"/>
            </c:ext>
          </c:extLst>
        </c:ser>
        <c:dLbls>
          <c:dLblPos val="outEnd"/>
          <c:showLegendKey val="0"/>
          <c:showVal val="1"/>
          <c:showCatName val="0"/>
          <c:showSerName val="0"/>
          <c:showPercent val="0"/>
          <c:showBubbleSize val="0"/>
        </c:dLbls>
        <c:gapWidth val="219"/>
        <c:overlap val="-27"/>
        <c:axId val="1245570080"/>
        <c:axId val="1245570560"/>
      </c:barChart>
      <c:catAx>
        <c:axId val="1245570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5570560"/>
        <c:crosses val="autoZero"/>
        <c:auto val="1"/>
        <c:lblAlgn val="ctr"/>
        <c:lblOffset val="100"/>
        <c:noMultiLvlLbl val="0"/>
      </c:catAx>
      <c:valAx>
        <c:axId val="1245570560"/>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557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Pivot!$B$92</c:f>
              <c:strCache>
                <c:ptCount val="1"/>
                <c:pt idx="0">
                  <c:v>Count of Product</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Pivot!$A$93:$A$96</c:f>
              <c:strCache>
                <c:ptCount val="3"/>
                <c:pt idx="0">
                  <c:v>Furniture</c:v>
                </c:pt>
                <c:pt idx="1">
                  <c:v>Office Supplies</c:v>
                </c:pt>
                <c:pt idx="2">
                  <c:v>Technology</c:v>
                </c:pt>
              </c:strCache>
            </c:strRef>
          </c:cat>
          <c:val>
            <c:numRef>
              <c:f>Pivot!$B$93:$B$96</c:f>
              <c:numCache>
                <c:formatCode>General</c:formatCode>
                <c:ptCount val="3"/>
                <c:pt idx="0">
                  <c:v>219</c:v>
                </c:pt>
                <c:pt idx="1">
                  <c:v>296</c:v>
                </c:pt>
                <c:pt idx="2">
                  <c:v>485</c:v>
                </c:pt>
              </c:numCache>
            </c:numRef>
          </c:val>
          <c:extLst>
            <c:ext xmlns:c16="http://schemas.microsoft.com/office/drawing/2014/chart" uri="{C3380CC4-5D6E-409C-BE32-E72D297353CC}">
              <c16:uniqueId val="{00000000-857A-4C9B-A49B-D36DD5BC6A5E}"/>
            </c:ext>
          </c:extLst>
        </c:ser>
        <c:ser>
          <c:idx val="1"/>
          <c:order val="1"/>
          <c:tx>
            <c:strRef>
              <c:f>Pivot!$C$92</c:f>
              <c:strCache>
                <c:ptCount val="1"/>
                <c:pt idx="0">
                  <c:v>Sum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Pivot!$A$93:$A$96</c:f>
              <c:strCache>
                <c:ptCount val="3"/>
                <c:pt idx="0">
                  <c:v>Furniture</c:v>
                </c:pt>
                <c:pt idx="1">
                  <c:v>Office Supplies</c:v>
                </c:pt>
                <c:pt idx="2">
                  <c:v>Technology</c:v>
                </c:pt>
              </c:strCache>
            </c:strRef>
          </c:cat>
          <c:val>
            <c:numRef>
              <c:f>Pivot!$C$93:$C$96</c:f>
              <c:numCache>
                <c:formatCode>General</c:formatCode>
                <c:ptCount val="3"/>
                <c:pt idx="0">
                  <c:v>1276</c:v>
                </c:pt>
                <c:pt idx="1">
                  <c:v>1629</c:v>
                </c:pt>
                <c:pt idx="2">
                  <c:v>2709</c:v>
                </c:pt>
              </c:numCache>
            </c:numRef>
          </c:val>
          <c:extLst>
            <c:ext xmlns:c16="http://schemas.microsoft.com/office/drawing/2014/chart" uri="{C3380CC4-5D6E-409C-BE32-E72D297353CC}">
              <c16:uniqueId val="{00000001-857A-4C9B-A49B-D36DD5BC6A5E}"/>
            </c:ext>
          </c:extLst>
        </c:ser>
        <c:dLbls>
          <c:dLblPos val="outEnd"/>
          <c:showLegendKey val="0"/>
          <c:showVal val="1"/>
          <c:showCatName val="0"/>
          <c:showSerName val="0"/>
          <c:showPercent val="0"/>
          <c:showBubbleSize val="0"/>
        </c:dLbls>
        <c:gapWidth val="182"/>
        <c:axId val="1258148544"/>
        <c:axId val="1258145184"/>
      </c:barChart>
      <c:catAx>
        <c:axId val="125814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145184"/>
        <c:crosses val="autoZero"/>
        <c:auto val="1"/>
        <c:lblAlgn val="ctr"/>
        <c:lblOffset val="100"/>
        <c:noMultiLvlLbl val="0"/>
      </c:catAx>
      <c:valAx>
        <c:axId val="1258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1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[Project(EXCEL).xlsx]Pivot!PivotTable28</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Pivot!$B$128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84-4144-8A5B-4AF91197D5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84-4144-8A5B-4AF91197D5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84-4144-8A5B-4AF91197D5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684-4144-8A5B-4AF91197D5C2}"/>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Pivot!$A$129:$A$133</c:f>
              <c:strCache>
                <c:ptCount val="4"/>
                <c:pt idx="0">
                  <c:v>East</c:v>
                </c:pt>
                <c:pt idx="1">
                  <c:v>North</c:v>
                </c:pt>
                <c:pt idx="2">
                  <c:v>South</c:v>
                </c:pt>
                <c:pt idx="3">
                  <c:v>West</c:v>
                </c:pt>
              </c:strCache>
            </c:strRef>
          </c:cat>
          <c:val>
            <c:numRef>
              <c:f>Pivot!$B$129:$B$133</c:f>
              <c:numCache>
                <c:formatCode>General</c:formatCode>
                <c:ptCount val="4"/>
                <c:pt idx="0">
                  <c:v>2287</c:v>
                </c:pt>
                <c:pt idx="1">
                  <c:v>1835</c:v>
                </c:pt>
                <c:pt idx="2">
                  <c:v>775</c:v>
                </c:pt>
                <c:pt idx="3">
                  <c:v>717</c:v>
                </c:pt>
              </c:numCache>
            </c:numRef>
          </c:val>
          <c:extLst>
            <c:ext xmlns:c16="http://schemas.microsoft.com/office/drawing/2014/chart" uri="{C3380CC4-5D6E-409C-BE32-E72D297353CC}">
              <c16:uniqueId val="{00000008-B684-4144-8A5B-4AF91197D5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34273840769895"/>
          <c:y val="0.19560075823855352"/>
          <c:w val="0.22199059492563428"/>
          <c:h val="0.6087984835228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Pivot!$B$109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Pivot!$A$110:$A$122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Pivot!$B$110:$B$122</c:f>
              <c:numCache>
                <c:formatCode>General</c:formatCode>
                <c:ptCount val="12"/>
                <c:pt idx="0">
                  <c:v>70</c:v>
                </c:pt>
                <c:pt idx="1">
                  <c:v>76</c:v>
                </c:pt>
                <c:pt idx="2">
                  <c:v>84</c:v>
                </c:pt>
                <c:pt idx="3">
                  <c:v>91</c:v>
                </c:pt>
                <c:pt idx="4">
                  <c:v>99</c:v>
                </c:pt>
                <c:pt idx="5">
                  <c:v>83</c:v>
                </c:pt>
                <c:pt idx="6">
                  <c:v>94</c:v>
                </c:pt>
                <c:pt idx="7">
                  <c:v>87</c:v>
                </c:pt>
                <c:pt idx="8">
                  <c:v>94</c:v>
                </c:pt>
                <c:pt idx="9">
                  <c:v>85</c:v>
                </c:pt>
                <c:pt idx="10">
                  <c:v>78</c:v>
                </c:pt>
                <c:pt idx="11">
                  <c:v>59</c:v>
                </c:pt>
              </c:numCache>
            </c:numRef>
          </c:val>
          <c:smooth val="0"/>
          <c:extLst>
            <c:ext xmlns:c16="http://schemas.microsoft.com/office/drawing/2014/chart" uri="{C3380CC4-5D6E-409C-BE32-E72D297353CC}">
              <c16:uniqueId val="{00000000-08D8-4FED-A92B-2AFD90C6486D}"/>
            </c:ext>
          </c:extLst>
        </c:ser>
        <c:dLbls>
          <c:dLblPos val="t"/>
          <c:showLegendKey val="0"/>
          <c:showVal val="1"/>
          <c:showCatName val="0"/>
          <c:showSerName val="0"/>
          <c:showPercent val="0"/>
          <c:showBubbleSize val="0"/>
        </c:dLbls>
        <c:smooth val="0"/>
        <c:axId val="1252650560"/>
        <c:axId val="1252653440"/>
      </c:lineChart>
      <c:catAx>
        <c:axId val="12526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2653440"/>
        <c:crosses val="autoZero"/>
        <c:auto val="1"/>
        <c:lblAlgn val="ctr"/>
        <c:lblOffset val="100"/>
        <c:noMultiLvlLbl val="0"/>
      </c:catAx>
      <c:valAx>
        <c:axId val="1252653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265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8704CF3-58E8-466B-8288-4F4185C52C5E}">
          <cx:dataLabels>
            <cx:visibility seriesName="0" categoryName="0" value="1"/>
          </cx:dataLabels>
          <cx:dataId val="0"/>
          <cx:layoutPr>
            <cx:geography cultureLanguage="en-US" cultureRegion="IN" attribution="Powered by Bing">
              <cx:geoCache provider="{E9337A44-BEBE-4D9F-B70C-5C5E7DAFC167}">
                <cx:binary>7HtZj9w40u1fMfx8Vc19GUwPMFRute/eXoSyqyxqoyiJWn/9jXTZbld1Tbsb3wAzD5M2bKQoSmRE
MOLEici/f5r+9ql8uGtfTVXpur99mn59bUPwf/vll+6TfajuuoMq+9TWXf05HHyqq1/qz5+zTw+/
3Ld3Y+bSXwjC7JdP9q4ND9Prf/wdnpY+1Cf1p7uQ1e6yf2jnq4euL0P3B2MvDr36VPcu7Ken8KRf
X/+z70J7V2Z3r189uJCF+Wb2D7++fnLX61e/PH/W7977qoSlhf4e5kaEH0iiEFMU68fP61dl7dKv
45iyA6YRlpQytP/gb+8+u6tg/p9a0pcF3d3ftw9d9+rr/0+mPtnBk5Gsq+NHIcT1fr3/vP2ywV+e
Cvkff392Abb87MoPengun58NPVdDfOfu7v+NOhDkgEuqlUD8i4gReaKCSIsDgRRGipPv44/6f9TB
z9fzsgK+zXsm/W+Xn4s+/ud/XvSmvVuy8psJ/hvMH6MD+uXzXOicHjxKW4oXhf7zlbws9G/zngn9
2+XnQjdX/3mhb9o79+nh3yd0BvZMmEKayCeGTg4YV1QKJb96Iv3tnY92/vN1vCzyb/Oeifzb5eci
3/wXiHz70FZ3bv62//+7oXN8gDTWCqz5UbhPRb8/BgopJJV6tPZnbv5PrOdl2X+f+Ez4368/l/5q
/Z83+EN3/++MsYQcUE44Iuo3//1DiJX6gAoqJKJf3T+o5kf3/tPVvCz5r9Oeyf3r1edSPzz7z0v9
uu6DffXPz2326d8YXCOiDrQWlCD5NKwC8EFKYkY0eyrvP7uOl8X+dPYz6T8dfK6ED/8FAfbozt+5
b/L4v7sdCq6eM8y5JC+jS3mgpeCC8G/vfHT1P13Gy8L/Ou2Z1L9efS7uo4v/vM3fXoPO/11YnuoD
Dk5EMiofnTh9El4jrQ8QVuBrNHtUxjPDv3VZeLh/dR3uwkP3R8t6WfjPpj9TwrPR58q4vf4vUMbx
H236r+VVAB81o4oS+tXu1VNdAOTniAv2DfLv4eePTv+ruI4hv7yvq29jLx3IP1TG9/kva+P78HN1
bM1/gTr+rDn+Nc3875Q8zZ3/avb75y3zr+nlfycm/BFp8Z3EWd2Fu/UX9ucHzf3x6BcXAZzUs6l/
FHgefdHh/a+vFaQC3yml/ROe+KnNXVs/vDrsyjt3/z1mfJv2cNcFoJjEAeFCKb2Hv1opCfh2fPgy
Ig+EYBCPICBJrbiCgOTqNthfXwMnQjUlAi4C68EhMXn9qtsDRBjCMMSQ0EJiQYEV0d9Jt4u6nNPa
fZfG1++vXF9d1JkL3a+vMSSV/vG2/TI545jto6YmSlJF8B6J+E93V+B493f/v7x2FrPesTiTWXfZ
5Rofsja9SVTI1sMwJ4e6zbo16ZelMD7iW6Ly7CxPSnKU5YXb4HZcKS/sdYoKtlsye6ZGGU5QFIrL
CctHDPJ4Il9YLQVZ/W61IBeJpUZaELHfzQ+rHZVP8jpyNJ4S3L1JXIll7OtW3Xhai9HUzIvU5PqQ
ED/WZmR9c2WHtppMkDk+DFnWdWuNabXJLVU7yktqSluG2mjd59bwbOm1yefooZjycIaaKpzljUyM
n1lhDWH5cmkFiVZ9vfBrr5K0jaPJBmREzcMnwQv5oZnr6p1teJ8bIqLiApMExVkpPYldm5QfdFHV
2WP8+ZdywWAOz+QCmiRAkykmOWMCjPZHuYSxXBivGhKntTS6192JLerhZMBp1u3siGxsfSapqdVI
D7OUVMh0rR2vvJd1Facua+MFbliXaLZ47YQnl1njdGUizqvVzGjzkxXzF1bMmYDFcookBo0+XTFi
uFOd4DhuaRpdB5eUh6jm5FMolWtNm3F7hIhPbjOe8mDqfhFGLGm7kXmfNrFIGxmZkaL5DWpoeJNU
3mdxnxRjZ0LS2avBd9PlNPT9FLfLjM00D7OPudQJh2lT/mHJC9GaMimjdSBYKsPDiFsDdmHv4WXF
EOcD486g0am4n8NcrqZmHm9TpP1RL6JlOzTpvE4i3zexjOZiWo3S3kg3Ju96ivN4ELa6Cpn0dz2C
HeR8yclq0b7fuSm1UzxVKnpvSd/uZqy6+670kQlTaWEbddXOq2ER+hTgbnQxaunP62ouM6MDzi5/
cFgvnKm9Q3tuO1xpKhD82Z+svaZ+OFNRU7VtgiIcj7TJtq1MMmdkDsKhpUqyeEpbUaxHklgTOaHW
Dqd6I/ueXeUjLXkcRaCZDsUDa4eLTOaSrRVF+KYZ0mkxpaLNeaqI7mJBg+VGjWl+qmdPRtMsSWvX
I/bzaZ/UO29dO5rWZ6AuxJIhnro+jUc8nMxJV9iYlz2DSVHI4ma25draAtyyi/o35VAvYVMUtTJ1
l9pT15aLNako8usgBFVmSuY2pihPCtMNaV3Apua5i9kYzSeyKQz2zOdGJXO9ppaiNUVdERcdqY6j
tOpOZV9zsSEl8WdLNKFVGEZ7VI/jlJtsCmWxWkrWnNgKboh7kdGLjIjzqFPTyvWut7umuCR9gyqj
F7tBfk43zifyrZgr3m3Ac9jrVk1tuZJZdIzqtK9izP15Psn8vWjK6YRVtLwii1ZT/BPdv6B6oCG1
4MB7KUGeudOSLIVAOJC4L8G4srlFJwXV4qwRGm2XkYqV4mX3sV4sOv3jN2OIbb+zOg1BEVMKuTHQ
E0+trkoXlVRjTuKO+HrNIz+9z4EdPW45Oe7UUB6y0DdbzocKjqCNSx35Fcl6exrphq21B1MZO+Qg
p/kevV84DATyjufLElhzDecAdk75ftk/HAY8sXpS5YxjPWZ0bZkctrnvWpNksjdLPi4b6qmIedGW
hg9RAUc/LW/TOglxbTtqBB3Qtm8TuqJVmh/ODe2NHSK6aa2sVyMqp8qUjn4CUNDETcenn/hViV7Y
ACxfK0AIGlH67DTPPavawmocJxHLT4TL52mdYDK7XVLga5fY0MV53up3qKyiEOdFe154/9lWeUJM
we3gjRx7mZsSCGz4t6rQOStwk2/E5NM1ydppU45Lbmo8yyUeR4gwJnFjs24x7tdztnRn1IlmlbDZ
rzkI823J5RxjPeL1WOMEzoxH/rhu5/meoKHVxk7LeNy10XmejOeLaKMxRkJmNySIFLRf6Pa8gsP9
fsR4yeMs99Npv5QQ3qt+OqY5S654WU5nlcvAfNFsGHgsU7cpPo7EvEQmGrU61oyxPAZckG06lS+7
tgB3xWg3vyNB2esyyfG7KsNkMhmxwxAvESm2Szcg43K7gDRpOxg5l3qF506ski/hY5gtjP2xCb4U
yyWcL0EQlXuss9fwDybY58wVGD4xHbPkhvSY7eQoPEQQ4bZdkF3Mly6P07lBx3Rash1GFpkiXZpt
1vf1pqzQ3RxwvrGNZaatWLZqS26N93NY/fFa6QvWJiUwWFhLYHiB5nq61i4dZtpbBLFjqIq3TUPV
cRRVhqYMb1wuxAasiG6RqPG6tyKN26Z53wzFeKTVmG/JkmmwM0bjEOU2dgKTw9APzfGClXFdmm+w
suy2mRe+6pYg16nw84W3ebTWreHvi6HOz0Il7LaSfbVroyb6mTJ+56YYFxAVCYZ3K8kJfbrBKMsS
VTUjbBAX5KL2WMV1vYxvyRT0SVsVco3rZoJ4taKlGfSUrYUYYPE9RybtxT2CmPazM45/F7FhUVrv
oygFVh09x+xeVYlDosIxdiy/YNIN62hu+xjL4bBQuNxlrdMmqHcCQZjE7GjqR735Y9Xv84IneQPj
EjGtGNRVwM2IZ34my/IwNVA6j70fP/GMid2gB7ypSLr8xCfTF7YriaSA+QkkUJCmPNXB1M15VKIS
x106lRdDJfUb2FgTR1KCDfVJ9CFbAGnHwXF/0RHXfaglTd9gIdJ2lUykMwPn0TGhLAtG6hJ/LOp+
p5eQZqYp2SDMMqNglqpctnlNhTP1QIt8W4GvPCUC4FBLO+ZNO2vvTFFDvbCUoTQYZc2RTPWk1ozm
5z+R7wsCBrJSE84UlEeEemZ5kLINKHMNikeAPCs3zVXMiHAno1XLbT8ztqbpNKQQlNI8mG5k5/XA
ZLXq0gZu5Xl72qYL3Yo8pJ/7ig4iFjOOPqZj1l3jyB+jvq1vqtZ1nSn9UHMzV6q9a9ii3gBe4Jsh
SutgcFkA3OZDb0acKLzOR8GMbrJ+xbDXcW6z8ZxWi78f2yi6R7rK3qe1UO/KsVDHNCLy4xgY4Gqv
OT8pGiJqE9W9OJY9rxvT2eIQL6FsTOVkzwxR7ysylO/8hF251vUtpGMD3nrb1VuGc3gTStbcdiR7
tOavTRBfA/9jXvyp9nObpaC7L7zA96//OP3W5PKld+K36/uOlt++nfsHdx3ah4dweuef37l/3/db
4flf37+nDZ58+R2B8S8oisfGmX8x+Of4C0LBJ3+HQL8jMG7qtP5Gr+4JgS+3PxIX+ACA4Z6dwEAO
YISAaPhGXKADzDB67JjZF7IhAHynLjA+wFRzGOZMEoYJDH2jLg4wJpBowEeA0+BY/BXqgoj9EfjN
B0FNRQJ9AckZnBAEWGe/wB8jpUfLzGX+WWYFE1s3ltGJzB2DbKKvRRe3UrfLHSS4MwCSSuMT2015
GY+ZtmcRwdVnaclUQJYjkou0mpI3OaHogx0LfwtkikVrQnqaGsQb6oxNEXFroYdwV0ekoQAqAFwY
RGzaGI0bZAE8Df25D1GyxJ22QcZWSUhlE8bqC1qytt+RpkV+PUcNfY/Hjs2fHOQl+C3u88Ru227Q
dpvmmZ1OhSqyQ700FVqNORbNrcO+1mkcpVjcwqkqirXHkdqwuRib1VDWxbQeZBBNHjuIUXQtRz9r
I2sb9Ydw7Ae/zRtd480kHM6vwJm1LA7pZE3SR0ycoDStTlMPYHCTyzqwVTHMSpjJdu3HKJ+WZqNE
yHuTFnVxXnNGt2Mns+xiwCy3aTwnuIXjGibwBJsxa4f5vO27GfgUaHdo49Asg14tvc2UmZuCJydz
5l0Ss0b2NyXmRRZr4pTeLM2MOmdIXQ3dfZ1UURrjSPhb3k38LHNT1vNNZzPRmIWStL+Eri18r9MM
ckXERveZBZceQ3yYOpO3bFw3wasyblgx1hs/YF4ZVaX3LEn0bICa6Iq1HhjKDKpKrDZzDQScGV3e
XquCaL7lqR7mVdvUCTVDViRFHBHI4A6BQ1jQds7z5iQslR1MOvgimAYVURnzOQF/m3SpN30RwAra
uUzaWPBomIzIdd6Zulma+25Qnd2OmgPI7kKeMSOR3ecYqMud6ZpO3+ZlW5mhnrPIqLyal72rH8Uq
9U3yDuiCIYtJmbM7ydVxpifnt3Ai2WBc0hfXzVDDxrqCFQ3k9eVSg3nK8kzzCL0lCnr9joty6Gw8
8K6cDKGjvBW0H4t4nCUEzCRIO8e0Tat70YhuWJGFzMuq08nkY6LatFwH4cXZkjXZw5KpXMady+pL
klWQNtXdUn8sVToep9bqYp3oyFaQEPHQreemdO8mTsLHPC3YAllTJR/IAMzc4bzo/GOqc3sxF67K
gJEc8yhuCtqXhtgoImbwYm6NHPoJWD7PMmoKQJWHQ5FmpDTI5fnxmGWAhjFvlyi2hYvOieOsX+kp
H+dVTsN4mC9k2JRpa2tTIWuD6aNpGg3wDjT2NCCgYfoOtNoEUX6gOireRyHUIZ6ygoQ9tG0/ljOt
mGGVCqsc1ZKYWVYy2amaDNVap5MTscqIjlYLzmGpISLiep+ooFgsPnxsF6WbtWRDjjeLTtqtngbL
Y9iD5Fs1opbEMzQldnGSBJuaKYToNjQJoNtxyJKHEkndbGaap+3JsiBWGodp8Ea7qbpc+sieMiCT
3Cpfyvxhsqy4taW2kfFg960Jvqqu0rnTven8LLZASw1lPLSovOt723wAi5nQGhWFqneQx+Uatpz4
I9lVjBg6peKW6LwZzVKrScRAkQliKuyiYzYk/GHMRtoZnA7ipMZ91hhWlp6YrLMuXfvStd1OLhII
11oOQw8OtWVbp205rOgw2W3JS1Ecihoyo8fE+H8R/jWFnOVfB3hj+/BbS8M+xO/vf4zwmhxgwgSg
dCYVx9CH8C3CK3UAbgMRyHooYtCSBuj0a2kCGkooIZB8QDkDmBKKYdLX+E6g3WHP6UAvp8JQ3IXn
fcMuTyAY1GK+fv+xNEEBDvwY3yEGMwjtQGHsk7IfMuA0cQmbAic7LqLxqOaUrTKqCxJnQFburMra
I9Iged8661WsOFWF2edxs8lohcNtVqriTYT4W8t4nppM+wB5Zpi6YiM7q/I459JeBleB4etKDmNp
RIQvVaGIX1lU6vcT9vbDSFpxpaA/lUnDGIZcB9MeZ4bVXl0vY8dHE3Ak05OqzflRN0zpVeol9gaV
kH8bYCZFXOQoKAMEO5Mrjid/xAeSvmkUSeYddVz0phc2YascsMEGMz9fiZbP2UVEXEbiiDZlayJA
Mn4dLXPu4k7Mga/6sivaOGPK3RQVzi+5L5YL5urxiOqy2yW0bCEiNqWhi3CnFk/lh0Gk8xHEB31C
RpLtBKSEcelHcJKua+sYZ6L+mPSd28y+GeKmXcZtgW192tlqOk6r0q4DJlsPNMplKrk9bWRFWwPc
YZUaSpd+y5uJ7MYxM70r/EpH/E3LoBjTqCmJCz+q3cz5DOSXyMT7MovqXZGm7GSSU3NcNVV3GSS/
bprR75Ik7WPWo2WrwdvHrQJPlTJ+6gSdPiUDYaYk83zGim44kmWY12URsRsPYOt84c24mFFlw5aK
SK8qNTRvQ4n4UVPmLfC8Y5CHcx2lkJB46Q6rgk03gDbwuXIpuYVim9zIpZdQzimWywVgbmFEUXZr
FvFsWs0o7678Av5swENeGAjSdbeCAtCypVFRmykqGdgPao6bPOwAvgBiazw69DkEinoo2DHASPZW
Qo/KCoDH2yhFw/GMC3Y6VkP6Nhl6t0JL0N4UQ0Pj1jdznAYv48G2dsdAAGYqrIptJd7mdSaMHi2Q
Q6KHWhOrAS2bZpID8PTDOIaYV5EsoIAzAohNGpWMq9rBZky/1Ow+WEcyM6azP4zGOgPeTuEtOON8
MV4AhE6gCHZM+wKCy9L3bWeKua26VdaMiOzScpqcSfOqvxhFlFxlC3d+s3CcwHqTErN4sQ0972eo
HaxTWyb1YSjJvsbCc5qtfDmPx85W+DSV4/JG8kiqs7qsBr/r0xSflC1HN5ne11gyp8a1CN4Rs6cj
8FWreSMHMxNNwiZqchziqBtIBDOb9EgUhShMZXl9NPpp2rgUAN+KYhZdklS2K0KI3EIisT92Y4NO
54iHt4A4/GlGOhXBJmuo5nA8qq0ExLulifDVzi+FW+OR5adRD1S0hJLQcTkAObKqo2oBHAAqMsqx
xm6qJVUAIWcb1l2w0S0wOO60HPoWgGVAV4zXBJxS06fGOtaPhjo9Hgo+8EOaePxZzjq5THFStavZ
B3ITaBeA5y6hQrWyeFZynfBoqs2cJO15wxVOTZ3glBthPdCVkeynT30ky0OhFtBcF6LywuZhPurL
fBlMno0I4ETXAc4klNfnC8HRZQ381yZyC9RBuE27LRr7+tCLSnDT5yOweT4vJTJK59MIfjjFH4LK
AQ81enRH8zwuR4gqoMNDNsFJzUfFLsC45hPSyCYxoV58voJaW9QY1OZ61UB0cabMBrvrhswe05qS
i1DmYHOiIWVcuppiyEsGcjIPBVCLQRX52nmlxq3uKnmYRGPCgPAoyjOeYHmChj3hUVZYHHZ6Zqsq
5fVaT5anhjR9dTmkXQhGoxAd4mjPN+dOZceKZ90JlODat02YAOYPbBicyZL5qu7IrYRq+LXQ1fTe
K9F8VMOY1gZkT3ZDMo0PXwLyX4Im4GXg73M+4Uc64R/bh3rfHdg9v+m/kHRgkPP/a0gS27v7HzmH
/d2PgIRA2xh8lOKcawQNE5DxP/ZKYHrApCDwWyMKfAOc9N/wCIxAgwRMYzAqxL6V7CsekQcQlved
EojsmQyocP0VPAJTn+AR+J0QLItJCHEYOBEMnMhTXFIvomcNFkd9VDSRNwoO6njYRlb7Q5VYHEPa
WEUIap6hKm6oru1lliyZAbRvremTpojtVCz6RsORZTshOi82WUXn4njp3YSOa5c3V0QuywgF7lzr
Tc4anphyWaIAXENRZX7TtY60txb3OsRp9KVgkQ55RiEtTDkUb0Ip5mKORZ/Vx0ACjl13yMcCVXFO
lzZaTQINO5alCSNx2RQBTjeDmG1V7S5s5tutq1APkYyhbZdRChkqIBFDUipMz9y8EkVTGVzVKD2b
2sihM6CJcQJlW0fQiQMW9t0y1LraFWXA4p1ypb2DCLZAkAzDYlDjyAX8OAKaMOZW1+2Zl3yB6kRy
2zs7e2WqRLYdNxHEkugthUesCqit06uxr5b2rIHWiehd24pE0DjV6VVeuU4BEKLUT0XsoGJYnkA+
VnEbJ2lFz11rlb1C0dwTa/IEO38/ZTx/aJoI5TxWEJKn1YAcS69TqwO/4lHL3HuftvW8mRe7Twin
8R5+m4Tpsira+qNt5Pw5lDNroLbdU8nXrS/FOZtLtOsSDz0kgiYV1Jg63p+qyi35ObRBAiERdYSc
N12WRLtF2Miu8tTh+VbVaHzICS78ZZkICxglDaNUa5Km/qbJdHLURrNcIaBjdogN2aVbxmI3AqUD
DQvzPJku76Z1lhBLr+ex6hCU7ySrpk2WSUCdQO1qoVmMq7bSp7qxGupvbqx0h8zkSJc0xkJJEsjs
1EJ8Pa6pHvshFkCg1vEcSAO1eAXe3Q9Qu/baQqUjomEJK+kSD/JNKw6AgrNSrqFyStRxSEeLV5TR
aT5MMZXd2teAEY77TFTldkqEuiBJEP3RMuW5PRIJkBmmSaDqs+ogk2k3iZJ9uZNt0bjDrh75GzE2
KQD/ZVrV9dRthwClM1M1Xg5r5IU/masK+Lyq6jYBGk5q0+u2OgPibnZQ9l+i08RGst0MJZ2v53bO
23XN53Y34Xq4TK2fz3NgglakmKfoTHVNfznWDpqKJqgjFBBKSqgjRJHbEVtzkJWDI7Hu5irasqH3
EPqTtrwmte7hCAXbHPqGsMuJQNNH6lLxPgHTamMlI6hbduXoIXKjZeEQ49JoNlDDpP6QAzlZrFRW
QIZOqXaQr3RFEZ3kQB+9FQm3N9PcsDNVgKTbgTRJFw5nYruquQ39mGfTPdCYeQLtWUlgVlYREBcR
nKYxhnPZhOETeAVG+3UyNw1k1VMOHQ5duvLV1IN9mhHqqyUB6OcmQIAUQTSUUDMa0+UDdIt1Izm2
HUPhWnf5ALEYiAQBNZ80ysmyTqZ2qavDQneurz9DSZ4OuTdRkUibr7qqz8YTNLncQ8+Nr9XQurXT
YewyM5WI6uo4UX2Dg4EIO1UNFBimwData1EDIIWObOMBYegyniQI3ywBFTdJimCZp3SffI1vqsQq
IG2YaqHDyHBvSwSIsYtIZVLP9m1CAwHuroMCmb2tU+jz8sYRMdo7ptPOvdGhd+I9NG/UxY0i5Tht
etzX7akuQtaeiqRbsrUubItLU4/QyXHRWkibgFvMa+BRirFauRaP0iQtF3d9wyEVQkUjd5XO2DbQ
lJi6RtUHSFgBWukJGpZA+ivLS39EhzK6VrObYmfLKjOiyguosINfmAl3hSHwoFNIZ9ojVQh1ZV2T
rmZoCVq3GQWsNSnVR1vdI7eT09i9p3QkcdUSKItGkIytIKWtNlk/aGWAUcXbqdLlGwts+XkaZjca
VCO9JnWHVjSkEhCzZIculNF5L/wYjy0pdolwYjv7VB0iP2aQyM0T/zDMvYzDWNlV1Y/LCgEg27V2
qE80uPPITM0y3xQth/YmXfKwrnJOV8lQlaMhZCJbqM3J1jBA7xtG23wLpXZ8y4vqakFhMXVa9Ue+
R58Fi/CN9BQa1nLFrHFtSw+19e5NOeeiOp5B1tuEyo8BF/+fmzNpjh0HkvQvwhgI7lduuWdKqV0X
mN7TEwmCIAmuIH59u9p6Zvoyh77OqcyqpJKUJAIR7p+HHj6rEpX4ONfLor95447dpRedcXIJLbuH
0BuOr4YtVZ3KDpfth1BB1ImsbREDhkStPH4BfOOV31KM9devHUzeMR7L8jy0so0KXteEZzggLHNX
vDLJWLJwSaE7r1HqibF9NOHW7wQUtA2gWtBeA2lBCXmt52hYWmG7FcLjYoFhWEaXBoREmzkStVSr
bdrVbNwwb0MwMJhEoHfGanuYfOvZ3G1nGmeQLUA0AgSCNJbbLXILojqQeQ4kQxsvete4ffTpz5Zm
evUgJ1Oczkc16vD8Syncp8GGfjrKGFOv67XmT0Pc9Sxc2X+thliazmKSBbpq8BrW3+STQVYuAExX
TV9LQPHs922FayaprZD271j5VXXlslzDYlOTjnZciO0EG4WdVY8oTFKXooIiSqqfzXrlthstZL/f
AjmDU/2ft87/f/p2v8DU/7uF/s/c+f8N6f3Ker/f8F/GXfi/nICGThQD5vNgHf/vJhoBGZhkAGd9
UCVIhVEYZv+l6nm/4RjYeLDm/k8i6b+6aORV3RAReerivgaohab8f6DqsSD8le/+m21HISnGaNQR
i8LPwz9+//t/k/fwekzwsE2d0njhxxG4W9xsuVnDd44upHBDfYwHzKHuzu3pXhhvyj3zGYp6ThfW
BGnjtNVz7G8zUB9SyZe17nKidbqVJlmrZ1yOMqmq3wrRQd5zYSIJP0hj2aMdYr+d0fO4QVJ0vOkA
HScfPGBbHXR2ZxJJVC6HGVWTyfdp9LuzG/8Zhvm4MTAdFfBBzwwy80aRdaXMRHiU1Y3N8cEECzwK
xi5ty9JJmvvIUNm9N+KAR423tCHhQSt0AQ21Nw8qTOrW4o1xBnfGNCkOS06Gy0riBL5FpmR9RDGB
CrkCHB3kTjt9oUmdDq1KvJG/LxvZMzlVuM3nXPg8G8pPcOFJtR6d/nOC2tkL0B8y93qZzO7H3H73
PRRJ87aQmWWbZO4+jFW2jAxEZDAeh5m+6Ebt2nF9gejz11YWIlQsXzp7ZFuUiVjGRSSnc4PG0a3b
DtKkOcWS7MOlTTEvFbMnyyMUU5vCwNl76901/LhWrXkNIWWN0XMY30I94O/0wdOCXTGduQ3AbdPW
UfNOthXsLaiyug7AytE9ccOdZgoNxGe11PFjA/31FcKrfnaImC+Ud6/TxKCNTp8APfOR0ncHHkhD
9Qfz+uMEOa4bnupqTNWI28uWEHkBdJRZUEIZ4UO3bzqWh/EfG5GLHO1pasyS9abPR7sefQS4M7m5
hwXY6xJp8QpDM9WrUjap6ZDTqHsYNv4KUUj/sXpe/0X9G59V4pvta5B1VvLoYa6bh4FBZtWP4O4T
wnE5N7hJYKJkSvVdqvpwqJNQ2TOzUGsG7zn0YlxWc/uyNXJMjGrVXnRbXeiat8lEKZrtDre5Cz7R
ddGEL6nfvviYF1bnImzzyIL+FHCypMp2EE68tKrjK3dowqGDjbPY40Z+7GP+2nX4SDedSHn0Ggaj
sKFJHOxWtHNc1UlQXvrgwIM6dYGKU6iMhnRZSeZkYOolwsvth991qQBDnWSobqOCm+b2wEVPPpuL
bVlOv6hHHI/PrIqfRPPXlqdyq19Yf8KXXgJXzjlbvCxYPq36E4+PgVcf3WrOTLebY6jwjoHbfIoZ
rsW5w+/vbKeVTH8cHibUaJN61SNn+PeuSmo98HQApGnLNtnImLZaABqjD4Ot37YyulLrFRYGoROk
7hY7AA41mvIjSPPmHAub6BizVlA+9uHBNc0hhMicKd/Zq7EL0tJEuMVr3SdsKecEA+GejOTHQCE6
+VH94Mjh4ur5B8bjpxrmCld0/d6VNtxVYAj04l7BUf6ajEJnbe1vfx2ry3fb99Hjipj0ruHtlFHU
jbx1necKMhRmo2i8KRvPxaBbDBmug6M1mCqtSQR/Nx4e2Og/DW53l9F6AR+5q5u6/ZHAIV6bcF2d
ZC6hBTP+7LsSX08SPLBejHf4pIU/VseSjvulIpdZ0myIbDKE46ddoioFTNcnPvvjNMO+4dNp2MgT
h9yXAkX21JpiaJ1yEy0gmJtxTkm0OXk5R2vmEa9KdZmX+osb6PVdG6bdwm6t+7NqBYohMO8z5ktr
4TrMy1uEvjOHJ1F9rxyAHFgR2LsWhNW2N3LLKY/G1A2Htk+UpZ/rLMOzM1QcbkXU5QKCXh5KGu/G
Fq+pxsiYyNEn2ahvsh7h85YehE7+C3i5+l2x6LlyBrqrYzLiprD076IjN427xktHQAd54Ie51m8s
1O912PgJ5++DOpIhju5afPdjg/PchKnUdbLhkNX7BYejN0kbZCS8CXr0phKDJ3r+vx14hxJHo/81
b05b0x1UuXwGNVpmHvF9U7pHOdJC4jVEcAUgw5eoULjLNnfFltLIS+TaZHyjaWe8SwNtBlNsmYRO
taPb+4h6xkLyQW2dhRrzBlxZufNth+hGiOjHFq13cFrAtIYzi+y5V/W98mE+o/UUKW265tSr6Br2
4nP8Nb2r2Zwj/HkLZopleBLsPMJdCjjIrCOjNrPRY+SVH0qIrFzblIsom8ez5z1p1FfNaFrR8tOr
RwzQS4LMz67sTLrG8S0OwNN3h3E4j+U7n/QnGXGo9XFxw8QH7zWrASZKmMeqySoo85KUV71Mu7Aj
F980HyI0aHlfVDO8R/0GY6/bTpETN7As3C1vKcaIiHc1zIqmgHITXoO+rFJvAKmzDOBDJmeFRLyc
yQr2Hj/74MF4T1VZ2n1vbKrCa1uuu7CKU6Bi18ZDcmDBU97ib28bilKzLIqGCMztVKZV0+zmRZxM
rQ+/QhKUtt83Nkz9blkOMUDVREC/znpPfnSke+Zr+wcO/MkM8F9WxTMFzB2o6JnYoOimbnmaW6eo
ZPQN/ijIWAk7JojfJgfGz1pORw8nPylHBuBDDUGxQaQ/gebmSQv0DS5/lNLQ4ir5MAFBwTPWzdUI
B2ht3p1yMwejAXZoFpkkgvAArYRldHnWpj50MVTDiYgCrGVeh8O776pn4vBHR1unAC4DZpjHgF1g
PPW2ETsPpaqabOHghpddnE7WPfWBKbjZzW6ddnOf1sH8OgXLIVQePvxeA2ERFjoRQ2diu1xGzqnr
2ttcHzzndzhZGd3pEJ+OBoTTymMbLvtGYoj2VuR1d+gOutkVUPkXhggGL2A+7KyKs8CIWzewZKbk
3wLrsY/DLN7Eo6P0U++qx43MNxaYO6m63ECD+3A9CYkueJJ6+qD0Ryl3B5XC2dzjOp6c8qv057Ry
28NK59SQdR/qZienARXh3NMBnu2l6i9L9MnZkS6vDk40/43JqXyFi7u9tXGba7rtZQ2UFFXWadOt
WjISv0LQTaP1a1RR7oOWZxLskpfCHsaEHuDZeZmh/nON7Ezbmf3qVLgu1Gf92+BNtGVvoLUzxv20
Q3IlWuGaRWbbszWCnxGEJ8c2abgAWiLzE8yWIBdDBReo/qERjtIsT6WH6a6LuiQclmtdHeCyn0yz
ZW2g6NUYnYnZ+zvA54oNRVan7vbORArqlqi6/b5v4jYFJZ9pv4X21z0G8N0RZfnT9nq/QqeGCEVS
J2JHJoJDU0IaodYUftC9RPWYT5G+O6BmB7wGFXucxU9IkY9xJKotPY4VO7q2fYgdJjKroioZJok6
P7/q0kH/MeVccCdxB563/lr0In71luEg0DpdSSN6lY4cGDAQXPj9UNo3w2VeLsoggrTplMIaM3gW
ddRFxUTnRI1H17/MylAUHfcn4PblV8hJsPYrLas5vMe1y/fBtmKoqIF3axMli4KdPvwJIjqBGsIz
CUx3EjW5N238abYptw6gosG5TZs8rN03ONaM+xgdVOV1x4b+p9SRjn79NNsXKMsJlIMUUsvBlXFW
WeYCy4sutBmPzjC8Tp7di3h786v1VYYM6oADWYynKzSsuqMn7dIMKsmFdd2eEaQTHDufzIikX+8t
K2q2SUgQqqJlXlFVSJgxyfocOvRJBzTvPQiTFlyEHpxUdfNzPdo9iKYMo87zho+cQMMaFYpKbdvz
0rIoG6cGNMQyvUQK8a16pkho1eCigSZAWPCzvp6+RoEpYJ3pX7SuwwcyJmMmjUOvpQIcvIil3YnR
HdMF0YU2IyULssCRDqKSIdsSQvQp5L3Yl2zbacCK+wiO7KGpy0xM/KlByu+hMaRNl3HoXwY7oOJW
nVrDG9mMvBlbg6Nzelp4S6uy2O+TXwYKvfSOQxQPnCDKgvY3odag9df4MKqWvJmo42AqMOwtLoOh
Mpli4+7BDm6/B4r8bAjU30jHeOEjvJE9QkDFQID9+zRYEtbafRdh8OuALEVhRd6qCONA3Yb8kwTx
Q03JkDAfHbvD5G2rQ1uwVY6HRoL96MFMpohtQgjvjjLm93BwKYTB/lqJrk/btn0YFrCFC7by1H7e
DBPLAq93cy0kSeFwfDlBXT+Iuhy/HSQ/9lEDqBFWGEhWtG4a8EW6hjXZRR0Zz1PotWkwNugMBHJy
Yo7PwYSLbCgBERpKwJ94z4w0VQakv0sbTFp+22ahYV8LG92ia2e9Fx4irqte48SOgQJvB/kN/c+u
dwYUv75ONwoQfoxthIdU9BBBkc28TVoeRDg8jjS+AedOK8ETRy7foYW269k5CYYyCy3757by3Nrg
Fs4avSZaUwZRkSl0j8BpMP2BbEjt2lY39PEkExh2d9OEx8YtuLreh9K/DS5DRg44yUTHz35g7+vg
3N2e7bcxPHda55Pb3gze7JMUP9qLPgY675Gj/GkFzOhW/hsWHzo7/8Iyrj1Tf6P4tVydV9cZnyAF
PvtGVUe+VX9JGHz5AwIFavwIyXwXLv564rGbqkC8Djb46kscBQqAIq7QMpvpMIIhcsG2C/GtMMSf
qgBiYwSXPlkWuGj+6AfJNsukkzU+XjQS9WzfBuqXRUdAgWoETeuovxJCbDLaR9abau82n70DaAC8
SJcIf7p1oQ5ypJ6aLJjHC/GJf2Vjo1IVdQWs79R29D7i+vAaeWSgjpSY/1QGwm/Y2h5FJjCZbmIU
PagWZjp2ZfnWtNVT1zZX7o9XwASZ36CZ6u33IubExcWbQgeHVSOrTE+4rk2Apm1b8y2iGW3qHaby
O5jUYgJyCj1j+1rJsp/tCCY7Kn8E2hynrE+NXh5aunzHExJiHeDhxIYlzmP7HtmwoMAY0hiqr6th
FQzR+1Ajug1fd0raPkaeOizTkGVl7XwifvIgKr73kQt2fy8SFui8ieoGWOXvsFpmCDceGy8GV43Q
qXGOYCRPQBsAZ80vPnzaBODpjpuwWCInkw7QBqj0oXBTH61kEqNSyWDbD5NJwhIK0eyyt1/+NhEe
5A1nxJiNRMg6Hao5QCsVfnmi26toPMJ4fYmm/jC7kDQMJw3y2FInW9ycS7So28Kdh2Gorr5Y08kl
r1h9uaQd6TVu3DqiSYW2dV+O/XwGuV6hFTWHpdlGTK31NL2hI5rPsWZ/Pdx1E7EZQHJ02tBnU7qU
/nXZVgCnsEOdQ+Vu4rqGv80JcSuk420fmcdwhaeVrX6wPtYjWCGoGU+uRvq1pu72PvUM5AwoYBM7
fjItVZvO9fhHBz6Iiu/agAxX03MlzHUR7r+u9eDedKu+lm5PEK/2hu2l5MEqIUgpCE0aN6+Xzxvd
ZlzAQ4n0tu72NRnpXfP2hF8bCUQ6PrUbniACoU4+rcTA/DG3pZvypR3TbooaGITtrcGTJ7FK105f
KioKqYJuB7iuzX45xsybfj9z22TRqlNkEvOqqV45SJDIgywzr4if+BBzrguORupgRHbr7b1vosOA
bH/ReqPO/H71jsHY3YdZijPopS0PRVusEcA3NZkjoHOVSBBrid/W8lkP/ZCpbQFtvFYyI71E4BdS
UCKU+au6Mfedfnqo560If1WKNvQwiexBoMERWQpH0bKgvJQ6Fwav/bSUwRVFXr5FDMJejVkA9foD
yXOYWSv6lylQu8GHso5Vq9t1BhP/simxfSEaVf7IFnLnfNWK7IUu/7psEruydzkYdL9LowrDForp
semHRJLguDSvvoM5uuNp2S8yiWb/aQ6rlE5mL8Mg2C3uYTTejyugfciN5MoXj6ZrC7e2xcIRnkYG
yF6quX8jLj0oMtyxgaBNFl3dR7rwpOT+z1QNcEnBOAVrzum5qk/EoVkXeICGxx0SA88RcrDTkjYC
NHnj3uMWHI7S7iWc12+2atyiujssgzyJUDV7ZvkdQMRFM2dHDaSpDcbSfpnw6je/n0vViPug6AX5
MFPQcvESBC3EW8M/xtqc2XSP1V0H7b5c/UL11rlBmAp8cPqy2fW18WGca+fTjgiGj7Xf5guts143
V280F8H/9O6TsCFAOAtNbnDf4ZYM/juDLgdNz1gFmqC+CkNSi2uJAP7KSMtzT48LehH7DtHjGIZ0
jwyrTRF2O4ZAzRKwcplx9NPCCQY44X8Qquak/aXYAnToWB2WRDK6i95P6in4hAU34eKO82BgInUm
FUJZ0afafx5L8KUoZhPu2BliAjbcnprOOUYB1B4BBWik9b6kW0rQ7TG1QkZg3qHE2LPFLGXrsiXT
Fr0ZXiNYycGwEU9hlO6w82PRSTt9jOQ2QpXeyiTqWR7g5tl8s0MDjvB/nXmhRT2yPC4zWpr1vSof
FfnsJpavLQjJsPz5PWDB0qe01Tsy0PepQS0GxAW5fruu5ZMJo+MY+oegomAWBbYv7Jb4TeL9MZw+
zqr7lNgmlS4Lz1nfHOIJJXmdnjqUC7491wHPsJID6QW0zWa6LIu302AhhjXeteavcZpPZHIyy98D
CBPzUqxb9K/GlEMggMpZZcpWyMfRXRDOR2mmolJ5O+eSPVXmH1NfTfS+NUvCq+8pUqd4WHJnZmkg
P0bxAlWDKrHroUJTz2bQFa5jg6AKMhbCca5eTAq5NJDV2vGkyp++w83iqMvADRxPuouwcYRvAPMr
7WWA+dNKxymIkwQ0SVSQ6i0MZIFBF5+cVx5Z9Vkx99A26kCWhwaxoFQG8x4p370gIFL94MFvnyL3
C5ZowrYqXzp2Vw2G+sEju5ktU+IN8jYKeeKY28DCubkTYLeFO2SthUqtyfwY2PWPgiHaObgJzdg/
NBGDeOM9+IqeLaqebsWhiSzMCVW1x4Gyt94B+aLf9HJt4YTw9dVxRdGXPwZ+Aringb21622d/CRW
rx0i6S36Zy+w6sGSmR5Xrz0Qc5cL7AgzBrvATKB6o6MnljMdOojCZba478JOB9Gvzw37bNYtqZfw
vozergbqEZgqc/ip9D88Ee3bfqnhu4QvSBmuybY253aE26ybUzfdeDx3z46ooDmRva7DxOkMJsU4
C/mTqDlyokHaGrJz2VbUfplbuaaSIcPgRYiYPugqRDic4yK8r95zO9skYkxdApGX0+fMjhsE3+lA
5grz95TKFZtAKHD11BnOmKU856T6C+xuuKR4nY4yOozCHkh5bNEhV3Uu0SyKvIXVbW9NoAqffhJc
4/W5746mDPc1eojKPCM7cllFjn0tuEQ43p1j3LuJkGUWaZ3BKS5+R0MPmLWw39w1GejNxwa2sTZv
kQdM9zcV24wXaMzd+is92yvyUUW7ugVtywfgtXnjuLva3VeeuA764gMq+82ZpbWHVgnqmoiWDDtp
DqH2bwA2Yv6GKyDhYZuDf/bbk99cAvo6kn03QS4qXOEkXf/PtK/uCOMrFwjhOH141wpf6nQXLiCJ
sGbfLEFBLJbtKPI6OHU+CZgdCwgJ7bE8siAS3H239mnUzDB4rgPDe1vuwKJ+uPWjHbOtJQkklsSr
+3Pb7iIxp5CIJxeFRaBMscKLbeYZ549jo6cqBG4zqAdsU2AwK2CBRH6CrPuJMKKzUikYgZ66LA1S
MFUcvoF2RbrJznuJEQwtVC47e0B2PIFbkI1OnVR4iLS69oY3OBsUJA0T8nmpIoYhAVz5Al3Erw4c
kDTyYpE6eNuIAa05I1ie1818RswdsRvS36aKf61B9+kCNLTT/IaYsH6rl6Y9xixGWwhi7LLFw4c0
75baEZjH+LdrBDLpNgW3DbVnTsXc51GVTTQqFLlJjpgwRPJ427DlhaAKB0m/3TjFn7x9klZjEvbS
WXfixfMoJI69581kD+bKsE0kG1zbX8n3WWK+0Hb0QXeIXCGbpQBhaTT8ba7i18151fXVZTxBi55Y
ovMO7+fmNgUHH+AuD874d3XJQXTDgUVf8STuNVRYJh44neDKDHloN/QyuhigJMvuUDWHbc4r/s4A
jftPULmvg3LRf082ZT4rE59ChBr19IS4U5WSyf2I/TVDiCNa+nMP1B7LQmq0kCIJdYRSog51Yy90
c7/b8o8H8TgDEZ/HzIDv4qEodNheoRe40KJ6k0oPa5QofsmRirRd/T12tshbywf5EVgeFHJjDzhb
U17DJ8lttYugSMTkA3M2jlMIF2icP6RtEUbD7pDGfSxVhYRIIP7xEQHohl3ipbRHYdp8kuVej+4A
YQ5dSoSFJzW26STagToNOTQDCLhfQhLDWJZweAfypyPxtbXwcQn1ro3EmotITMvzYr0vMLEjrB9z
d6AOmXj4mSd92GpOkk2WE2wvKP4x5Ml0QCgPAbjHOK7p1+STYD/aOToGGFFCC8rb/9pgtSex5xhI
RZBYyiVQhzDeLuPs6twJyyBreWmgCVb6kfj8bmdMH7NfvcTgRlMokX1a8Z7iPI3lvlaO+6icgscg
6UJxWyuNd4usa4Lk4FdcWQEZtdwwchrvplGPkmja1n3HPNjoJRX8DYNhjFcotqfaKSfk5WJyVHp2
/DzYSiR8IL1nWIKy70PzVho8DVAxJveGtxUhFFL5X7HrFxLxJdAw7LWkFiMYK4DnJZLZW7DoAxzi
oozwBo7VoQfXCuTwGiIR2NTYddQxY461pUk/x9XZyIFmjSV0F+NNegiD7eR0JTZAAPErDy2gPSz8
AR6ULHXTvDEwgzV2qITDbhw9VmWU1eGMMcllBPWkfBZyRroEISWIl7LCz83qrd6tQZOPiCYeiesH
OVwc9zR7+JtGuA7QaCfJecoj4Rec990OW3Huvsvae+fAII03Ht76kumd29ZTLgMBun3sL6DX3Byj
ZpfacEWQp8dss/TUZKqDVIGFP9OThuqSQ9F3HtaGIuZrtmDau7aBVz0bZUFNMLE96kXDIwdM7RQ9
w2yMdR7geF3nSfL+7xzNjry2HHtC06bs3I9VhfoHIUYnKZmzpv0KpakBxPVjBZVJXNr5H84gUGHu
zjfbDWHuygHqCvC4U9wTfVH4PpAM24KxyhL8L+DGIPQKg8LksDK/l37DQoOqYQ9DEL4CgLOJ1/N9
DXijqObW/YDlDmO66+fbzCzJPQq6b2xXJ6M9bQofK0neS1mhz22m9TOK2D+wd96EKOTqn/W4ul9D
CdO7BO/wr2/rVSHSjM6eOmBOVrKP+QSoMrYaSltQzWcPR3+/Uq89BwSiU8f3eBYTaqPxj60e/k2L
0998gLUZ8tkN7luDhXa4mqD1kMVDX7fSQ0XQl9Fxna9Os/nvSxtrBLbGMf6hwrhd4lGy7FgzFJA9
Vj8XdbdlFSYa7E0g0H15pccwKeFnYQ5utubf4IXyaZ54f19aM8JAsV0mVvs58VYVVNnmX4x00ZCB
m7SwYpfexW0s2voR+7hCsNlo3RwYSHjIMaa7JZJoDBRLY72yD6edgTlTzj4mzDWHXvrqwlaspmGD
z64K8wM6nB4dVbeFHoC6GntuJqk93Ior0kO04TrAuXa6c13HkAex7WLXa6xVQdZtwHMbYKhw2SPu
Ty8yQpQer6IXfffYE5XD0aZDBvyd3WjXxn+agTi72pIwX/rBv/DQpwVFf3CEQo0mCnfpbVyIeQsX
s6VsYMHDiN0+RdAsLcTK3g9O4A5jkLdumC39BBLGxUiBRDA0HaMRvEf9X/40a+kPO0EIZhbeUOyz
G1p6HMbIO2+sdO7OhCVGaM7CDjlo2LkYwLasQwAuAnUBmrB0sWUESIg3QBTeyocZAnA+e87yIMGD
aqxxIXClnXAtYuyHvPgO3ODSlQLyFDYvQe6fdtItfUTNevoWcW6HQith9p5qos9FTiXC8VJZrAmg
gtyZBPYThljVwZWBzLDxbzV4SPC2MJ0Q9nRyAZyqhUTB42tcQjUZmnjOpjqM8FiEf3BG/8FwLEbM
YGKKnPeyhLQROJgUu9B58xruPkDgAYg6Bn3jgIWUMwF7zxXmg95JJSCSnJCodnBmWXeGtgH9u/aX
LPT8LGIdydytjh7DHuSg4Wt9QmpoybsVyFAZBuE+wgbNO2+MeOwxX2gWqmuNRhLQx8p/kGDYVqTd
yujSd+LBxP22Qwoci3IGWsyhCyOXW6jEPUOYdOnL91WG3rFe/Tdg3/qGBQLmgTGwqEvNsEUB8Vh8
1hzJbm+eTlpy5/23FBZ+jBmK9e32stIFDwHvxL2UzN9tQ4/vNQJvkTfQA1Y/bM/BHEB1McrBXjxA
NAL6xCMd2PwIpaonsN43sSYRXeIgq9Z6AD9JPL/Pmkm9VHASeLR6iWrUeuJym47ROmqciBJRjsiJ
/nkCib3/oO5MluNGoiz7RShzwDFuAzFHkAyOIrWBkaKEeR7cga/vE6pus5RUlepa9KI3uVGSwcDg
/vzde8/LHH/Y1g2qL+8QogrEg3RlUuZ/Ziq55qrURz2imPd+swuWCSV5yGnHFHqpbr064PiU9ZT3
Q17aByIIYu9qi0dYyd0c4JzpA//geTUdf99rw1q0x5Zz9n1Dgu0G0dLemq2eb+TczxuDsOVWZF21
JiXsPuiocm8sX4138+TofVm3+YtfZ3ScmsCyR2wKeryVqCQtgDURUe9M+UUPOt0m127sYCUPc9nJ
u5l7O64oTuQGOcnbF4l+STO/uHfcYDxPthd9qY1Z0HHLX026C2Fp9OZ60bred3W5hfKgtubUNeuI
qvE5cMZXMkb+plHX5mg9F+MLXMzEg8wQu9hy3YF20uINzb5rtRM6OrdusgwjchzXYkv5g45UoEr4
NkIlrEjrznNMbFklXSCU5JPOlbztW9AXXb58pdFDf6ZW+iOKpAjtQuO9UEQQtWuZG910JPMGlHRO
DHNkbRqmNHEKFxFqcVljy6i8dOOpolpTMAxsGhQiVd4323mcCLAaLsk7k+PLEn214ty0WbBdTEMB
Z5B1XAf5u4nReRVZGAtkGYClytOr/6LVCm90jOdkaMvoexWbPnk7eWjx1qwXaeDkyQoM3rUXCqHE
kQc03weW8j5K/P47gSh5h4lD8kGdt4O3CJVDmZZxCxKF711jIB/Gjg5MrN2DUBMikJYxR+d5iO54
2jiXp31b4HWKUizKFW2vwJ/qTdaQTh6oP1Z8rP+lKCAGtDjr5hWpXm5L7JseWZHeStwVbUF9Z+Xj
QMsIF9utByTq0qlKHzIryrB8juMS2l6ffWk4I+D5alNr3Zix/qHKNr2zi8UNa3fiSIYbG+iFCvQR
/yuKTsLvg7bpLJN59v2mveT2HH302uPS1e4o7ubCaD9nwo0/8qKoj8Ei5nzjxQZKgZyuCqyOv+LA
cO4MVvKtRQPqaE1TWmOOcZJ7Y66qzRKbw0mNtMlVMpj7RU/92xAv8ToOHKppWTQPwdimN/Sw6k2p
YEsmiX4rOD/wJtYGDcMBk8fTGOnlR5Fn5U0QRdO2LpagXFmWAf2DyGw4Cpx/S627zTzTsoA3hTu2
SIB5dAtxpHWp/O4O5/leZ3kZNmxJhEcr82h57PC50tVN2zfVOs3m+U7X2Hm61HuI0Ce32pPZW+Ln
LThEjq2n0Rhrcl7uhkTc8rWFFPLUDwH2rKxGcvX08CJgU2UrnYqOBt3gnVwfVSlT99KNX+nAY0YQ
c3dbtJncDZU13mkRoU+nuRc8d+7Y7Gu3ULupNNsNDKn+XhrXjUFPBbsQuZf1NCwLXja/wr6ET/52
qTBd8c4Y54QI8EcXczETwDHsn3GLzF7RxvORhlZRvKj7JcPiLjG8Lxh8XKL22mOJyJ3M/MJi8jGi
Kh6QhQNQAFmzUaBDt1Wqs5toznhHojjjXVDOot7dYA7u/fimiJA+klPgXKIyKY9uHHefZSXZnaJz
my/Q76KV5w6UAF20bD3zupsvxqmN6VNCZEZwORHdWVlkhwUMQFuVJxtm/HogA81xMlo0L70vcfXD
HPL2FCjONzQJ+42dI9rhVSxSxBLP+Ra0RvQyllWyL2hkoJ4j0etV0QnQskXmrr3GtO11QfAWjl3b
wXcBqGd2+zhPXwTtvzH0FzO++PLo2d2+i2ivN51CPK675VB4NO/TuFs3xMfypQdfS/DWyJcz6Z4X
o+ZfJFGHwqKT78z/b5Kz/3cJgf+P8rXXmS3/fThg9+v0pGs44OeQl/crdNxk7gsDMq74QN+CSy6B
bvxnxNb5D/86igSuuBSCoSWCD/nf6QCHH3LNn0N6bLw55jU48H/SAd5/WB4OY0+SLTD5eed/kg74
le/NKQmpzudpIx8Af8SRv0UDFg+QM/nCNIzAKKEM926l4OdAzsnWqa0dUlksjt9MXfWHf1yi/4I2
coUI/jOUwCdzVaApkkpwXU7+v4YSPEXKxoihL/d9WfJignFA9hwioJOymQEIKZe27shh+zvJtrJe
/fvH/54t5puDe7cdEn6WB/3zJ2nzH6GIwe4b4sAZiQVKLYEXvgCL6aNG7upeB8/DbBbfbTCuiKD5
Yobp0Jj1buiFvfv3P+RX5sr1DkhaH7YV2EyukSSuf70OjWrUMhloankZ2dMTTGR/7eRRZtxgweA6
QArU/xni+W/p5b+SDn9+JIBN8MOC788T+RvfcRJ10bYzTqssW5yTkHnySmBRHcdEs4v9+9f78wEj
wwJTkfKSKDnDYn79ehReehhFBixyuXprm147+aEYJvbMITX0rmN3amh89eLj3z/4v/qSZHG4vtSk
mPOv//6P+9tXrjdbDT44VMHOvXWJbGJ4hxhCKCDu8//51+Q95v0BjsfH/aSv/+PTmnGQ/pzLMsy1
65ymTF9tcqivRZxx3jODQ3691P/+Da+X7tc3SMIdptttg0mx7d+5tXoRo1vIliJCOOKDnj43L2O9
+MvH/Pmi2kLQv4ISwHtCM+nXCznNKdhf8MshhZdzwuLzmXE4G7cLSBI5mfnWmBc47oWqqr8sEX/e
Qlt4rJ0OCjhL5+/I+kr2jDhriOsoh+WBPQ43boQA9LkAM+n+cgevGKXfLic3jo8BOcDa6/++IHiG
mVetZdXhlNnZizeV4HNLU4w700zHnnODa+froYCCjktPEidWwzD4WG+0sWnrikKfQlH9ldv/x1/l
CehPgiabuM6L+O39yX0BFRROeggqTM4nuggzufsgVzdw14K/rEV/XnDCZsAkWRiYkGH//mFQWe1E
xwVrYqOc09CKFCafTJJVb6vm7X/69PJZfATUCZa/P1iSLqsdR7yRAh3P3E4CPsHRSYehCf/9c/58
fD2TVd4NTJDC7Da/XcAhMjV0SdL1nFOmGyg7BaB15dBDbuEuuE4QfxOGLp9KOv7ZXz77z7UdrDkf
CaCLhdZ2fluDBpzqg274jgk5v492TJeZktNN49C1Miu/offM1vPv3/fPVcGDAmpbsERhjP3x0rSm
H7tV5JZhYi36YixF8cLK66///VP+WNZdYWPVY9dibSCbdf33f6x38MqXbOEbExU2jYtvZ9ENyCP7
mKdjFNIgbB5NXt6/IHrN3/ijwmQB8gABwUhFaYJC+uun1p0B2X3S1MfE4oNTJGN/X5QaR0mfLGgN
xTLHuwmtUG2qmgAQ4RE3/kyrstrjklmCQya8XO7zMTP/ShH/47pzo12inNchXPaf9Yys82CYJ2MO
FwdNANQKhooMu0uCRxV5wqu87DToKuFwEgfhjP/3QMI/5jVe8u8pgEGiZdpp8U/JMf3be/3HS8DR
yRdUPExwgR5r/3bhaJAtfgYsNBzMzP/SDVP5lekGpouCU6ScxCpD3KSFwYNJnUgZaC6dtjbzYnmr
igLxi+MpkAyjNxEBiCcLY02kFBLP6JFyKzpNFmNpWJJzx3KRBbIRD8sYENZbcRvxPs5NlX/WHQ8T
idJ8Wraz9ge1VVXJKbvB+hIhGsw9qmqsxY1ytf+dY2elQXzgxd3qui1wp1s+/59FmN3bENcvjqRH
xnQbX9+tTkBlXjWJ5o+gbfugOzO9CBlVW6uE9EAKQhffPNr5oVCqLEIfw2kc2lwTdFNIoRf4Y4Tt
EqLYJ/IhLdaqhuz9Gt6on79lbqZvUyFRHf/9Nfr9vrCqU8cH1zGoV8CN/xvgRhdou+VUV6FxW0zb
sgplsbGxbI1/WRSuu8WvG4lNaA3xxKPcD6TJ6KPf1sFM0+cOuuQqsKdu8o7gTsvY1HONM0mkGI8W
1DeaX/SYF5E1gDYHeYnSDteEiOi59kMnz67G8uhWMQ2K2A2Sy9Iv2yJPzlJbxgpaNjYqpTIbZJeF
LPmzCy558ZJNUiJt0h8odpYqEdx+ts3VkH6FDWoYZM6iJuxV6m7qRhUY9Brxrvp5X+s2exVdzpnb
Z9bMY4oHHbelPxPU4Gr2TNmxplU/M6dg7bbt/XVJRFCuIxuqnddc2sXypzOtzSxs/NoltzcIbECD
n7D2x2PECfsqNsAGw7wReegvmONyJTaR8r17dVUx8iIJrdwQ7nb8KXfAVm2bnXGVRJJk1lvbc9BJ
zNFcvsg4PTDYRC7v3HQztHty4es20UW/M5h3DkOLnafbGpDXnsRV0Imu0k7f4O4dhzm7BxuM8jP8
VIHM1kUZxvFtYHZCL8qcor+PxNw8tFc1ybKS8rvdjz1Sx0+5ySycnob9VYWKxviOSGcrd10BSebq
VAh+dHjJa141w3mNUKHmsP4peqVX/WuQvaQp4unxgt7b3pvOBNGM5+RctZFzROHfukTztp3U8sTF
F7fVDGalsQ08PhjzZWiYzgB57qdwB6f6exLNX5kwgKgHMiV47XiiHhIDabgecSet6pRhUYUy5dsg
WhOfOKJhVUQvTqWQEQUZ7mmxPk3Cj5sshUO28n8qj/VVhAzQR0D94yy5mUs3O5Wl4zw0gYmmuoyx
O6AkkMHkw7ofeib5gdWXong3/RRGCyRSL3GxHfX+auwsNe+mn8qq/VNl9aX50qgcf0sUW9a2yRpB
+JBISSYcTbACx0+cLt+6q4o7QroMAarB7wOY++AVzdVCFbS7KCiXfM1ZCoR6nfmhy4M4QBkJeifM
R65gxgSfTW8Yw5EBygO+t+iqJ6dp5z1h2X5K4PXgTgJ0c0DrlpA/qrTfWUHjZJuFsUhfej0sXMmr
1F1eRe8e/QJoS1GPl/IqjBdaiTVRkOWGgQj6yDEb4H6Xvk2SRmYNbRlc5QC3itk+o9wm6PHgNF+y
q0DPVXVWYKYO+Az1RrGP02MmOWklqlm7Rplvi/Yq/C9T4HxaGbIrKZfBLNa9rPRdU/dYUZerm0Dn
Mg1jRy2btMDnseT0Qyc7tu8n/TPNk1zqYiDgZWFYmHAuVKAL8DjEj007tPfjTAo0udoeqro4Z0P/
FDCWau2WFo+p806g8D33ugKQc5VPX6l2PgObzU0b00enW/s1mxeP59m2D3qxSHpM5YMOYvIsdXUS
rW18Ad9zh3sTn1mcvpkLYNP02Y+DzwQmTrj483EW8Q2LFDnQcdp4Q78jr9euAxefvO7ttxhSNSZY
6840aMANTrPNquVZeoMOSwG+09U3FQlWdtP6OTbwdYH5+DHOpHl8C7dM8yGSFFlEARJ0iTyXY+tf
hy28w4oALZk38zfquwctlydf5GJr9PQ/LBO/odM0VVhXZYuCFJ8bnrEiiXA5mfi7Y0CVbLxnoCur
Dis0+WmAwV1N0CdxzbvCnrlDy6RpAcdnyk9sg0VNm6dx6YjXs3FbDsx7GkuC+zhgQMH0cDw1/tA1
ipJclWVtA2QCmBLL+rYyyQfAGwTJKqExqkHujSo3VpXMnmLl7ih1FgoEp91o3pMxJe5eNPGjJXmH
/Kq+ywncwiYqqYTT736S2AeqN8dfdwCdIJ+YzmdO4cEQltLQnwNsm1dnMKtjxHt2tkEchgxtwc+G
vgBTJdgbzXSX96YRTmS2Hm0oBSC4qmcxT6fF67pNF1wPGTHmNMtBGGkWfCb+zdKjjCGjf+8XEwFQ
BfamYAbVZPavVQ4pA1DaDqNQhdoxbgabZhGtviB0HA3+rUuTTTP5/S0d2WcvTpnrhimDG1N6Ty0E
uXXVj8/ZYG4NJ74vqL9WdClozDrqPs/8b7E7TyFrbHw2Wsg9jZF86604XU8WK2JVefPKw9MfVgYB
4cDK45usab4h9RxbgqxH7LhE74rqh381PvLZpG7kTCC3iMTGn2t8s6R3TiQby61vB8Wj7QzF8xK1
3BQrIXHaGAs4L+Lew2jizMTHs+RiR9W8wyIyE/O1sOEGC08dJ/+xn9ObtKz8q3n/gQEne1NNj2XV
nIexeajA/L+Sc7xP45TxZAnDh6zG/2bORbypk4LU19RZNJfmbOOmID3MttugJ2PAHVLme2XuQ9dO
D8KpE/iqegdWOLRrTca/hRbU2M91zuHCDzBCt/Ely5Njazhn1Jt7K2lZ6Mbp1rLz29xrnqIFG6pD
v2Sfq+kHM8pgUjTzOYlN1o2KwJ01Mo0uTrBwGFCPetRqboolT6mkF+9geMvrHsdRiVptFYqkNk7H
EjWPKgMOJhPuJFwouTW5kCs8GKFdDm9ePPXkuWxooLbdMrMtyW9FjE9Fwk2zgqp6DobyGycbTDtd
r4CeWvW47ujC8SwuNoYEb75t+/mIzgCCaAzeWMAd8AHL1+iKaV+ZMZu4dDPqFCM+m6klbmyNv9ki
0Fr7y3iPxycgf4yhaM5BIpEDq1fVFE2wTQZjndRzFFZRtp2CdAMzfweiL5T2zP+DFzAHYUXGS+Gj
aEoyRAGp+6X6xLqACoJZb+uPRE5sojWlTaqhn4DQUUeHSkVPbtWe3QIVJ7qyJ8oACJsyT1McaLyP
+bh3YtsEAY8R3ZiNL7Dk05uinL1wbKLbui6jDQNddkWZH0TxFHnxPoIYP08NHn7zlIrkBqoZ4I+O
3biqRqR2Aqht3tbrIZKbqWg/QZp+Y27VIb5e28RdnhxBhAoGkndQTpeHfdnxEyW9qs4qyBwBr2YG
notNJ90ZKDFbp7MuPkZqRzy2jh1tddvvXCJCYHFWCvqNadkXKo2tQMRf2VCW6Wh8WsV07IE9LsLY
4cSG/jviDsTouY3zeTt5/oWu8rMoo09mY2ydwdnQOdoQDN3UtfeonPIOLyeU3zLHGrWsW6meaz9l
6WaH7ZnbZE+2vR2sLt9Kv7jQPy22ekSotUqpwhbsEz2wa9Jv5HYwFgTIcNbfZpmiYHdxIIICS2Sk
9oHmKUgruUscsgax6oA990iFRrP16aetnAlbmW/UL2Lw3ZWnxbkwxAPU3lu7pN2EFQZj3ZDheM6H
o4uflEcKRb4u4pNhkxuvnYULBPmO8IUbfE3p9mwwTHTXrcBZ62C+zHN2WvzqjK1mup2q+ps3O0bI
jIHsXIOYDTEPfWHW08XzFXF1II17B0Qy6TO2brAvHZLqXs6R8Yx9yHyK/eADTZJ2kXeYRPvgu8aT
Exnh0NMg1K79I/UwSDcLs0Mmz/sqAoIVqduUK+W1Jmmy5Sb1LYLBbAKU2NMbve73cfDJwXdes3Er
/8lFTl8lpkUmk8FEGmDS0S/lUx7jW4ZpSFujvUe/ufdiXaO6O4zwrJevzDQ8dsS4wsQdk3UhvQdd
MCXI66NoU8bNxUD+J0WtcRu43oEijUEWTCEMdEcABjTdmqb5HRM1GOhQu+0WueW+brOPvBuJLRrJ
Xd0U1FsMqoQu0Lc/bLMANYb7R9NHwtbavPTCKsN2bj5rqe5NgOGHBkjfs0FaZWWRAAgL8kPhaPb6
OClSox6RFsOKp60DUJoEw1x65Nnad+jSZ6uAzMwGdmyvjnvJqWfNfpUKlG+R3/DcLSedTm9DBRWq
KmfWOcqRhSX07AWEm9alSd4nSupvoCn0ES7SEHpJetdiQaj69KimEaBLmQW7ph7YdX5imGyGYJhd
ozDQJFZY57i6hbV0m0ySMQHGRE49K18wQO89X7OcsbKsROthUTSqc+Fgx6HvwbST6rkuje8g/PyL
iPvkRvjtfCS3aW3LlNusa9PYFK6Kb+TUbkUeHRIFhlFI4w13GtmSAr5fSd4IAna0qwrjkvnV1u/n
l3gaXuog7Qm7xPhyuh2r2VoMAYK/lud66O/rEdiN1bRnuUSbwJmJIcyVw+ZFkZOXycMYeE81YT4G
yXWXVjivcwWxY5T7sRTmAXstUG2E8XUxqg2x42d7MZ7NlHFzLTwAOAQPrVk/lCOm8HxJ38R09Zby
3i2OfWYWjQ7r3jp2TnBcFr3x2+ZGi45jCScYtuptMuA7M2pva4/dTmm9oY9xIJGNHyzuq1vfqS0z
xIIAQLpzJgA6wSEtIVTYVRxOHphXoRhK3JRbWaoXfFH+Oi6w0ZgcanXuc1I2fwyNvr67EK8S4bkb
j+G78P9NhDWkdktwZmXAl78yCyuv122mFJED1TFALXdU8MyBEdyliBJGxwgjL/E0NAmrSpZFeHQg
qSy3TkEB/eAyZg2i53BF7jv5BBO/N/J7Hdftj76eWPyMrqdkJIQmb7Fn1lcQ2WAbRwjSFJpx7Vif
dHKcFwOAwd4QibodcEIMO5OI4QuDjps7KF74gISZGsU2dUbrEjVGxGZtTpF7qGWB9O5Yub/mlfLb
9dUiumlG86mektE8j87gPbnNkFwsusqkwua7BSRQ4M/3Jh3+D62Jc7b+O+sdFI/5Q3bLnSKcvkpb
K8OuMBfs9UmW4WAWYnjTXCCesB7HT1S7nHiT6Z4c7bj16GcZPYeFLLmJjPhJ2+Zqqfi7tS4eGNNM
vHe8WHFwTyMYRkanxhAf0p2GC69Xc53dWBpkKOD4Pvpwkiy/S/BX1JmXhxlRzWjJ/DUA1I+2A39e
WpE6FIjErO21AuIQEfoSBs9u6HTsMp2KiWlmMSOMdX1XV91pGqcvgB3rVd+K8anzrLfKb148DyuR
wPFAxybxPnDjEngHpb5CIFuYpgNJDBjZlyR3iLaYHczkkrVkVfQAlma/eCyxDpKis3jmmtrBJ8PE
AqOGyFUMckXVBx04qivS/9NicvCM2wTu58Ss7DKG2NlPB+BAD+ko74aFdHiireiEvP5BJrze4cnS
j0ljlNN5BAX2zrks/mhxvV+KJm+3OvUL5kxYdHZTHabzYDhoCeqBBuUa2NUxUe5ywUsEoq2L5x1A
StazjMAOA66zM+Ee55EX/L3v9CWlmr8DJ4Uh2g/qfJMRe3rmIEzHFb/m/DiDjjywLTKPmY31qcG/
fwZGnV08b5yP3hJ8WQR2WhxZl1hmX2zuw6lmDMUmIXX8YrglDwJFW7/pe188FzUn+jHJAUokeBuD
hQaCm5bOoxnHfAXXTLBqS/+ghxboJemaS7MEyTcmqrswbJ3pZSwciSvbfmlN4Z+StCzustigDnew
4TCreKKUQEXHXC1ggmmN9906+d0E3qVxrpOH+41ITET8Xn/LvP6G24KCprp3ZOZi3TnNvWpr9d4k
dJ94Y7alZkarldvJCXmk2nRtUx4mINMHn2EF+3SCllJjPH6Weo5g8wXuq2Xi3W0pokNKKZOoUUlk
3oOEg+sWe1gQbFJaQyu7nS2mf7jgE/DUT+GIxi7m5RFjThLWlsyPiyA2yguYk/YPmDsKshhjU/+q
ZvUjkwzp8GVE3N1kMO5oWZs0gQZX1DMht3lq3fox7gSGqNJyu5uhWehYSTmJZ9shlmQBd2lWoEbf
aJIQTFCugKbmOubJSjUxBt+ifwYxO0yG8TJLKunCcYvDlEfVenAECKa209N2Ek2Pj9bx1rpU1wF/
VmEc6tnNSOe4zTGNbYN57Mlcb2sXBOPsx/EjKBjnpsrGs1Fa5dpl/DpepTR5I5znQDbp1Yzk5ol3
AI7dFgOp/O4zBgmRQOoJpFnavRNSSexz1mOtQkcvMDB3vfmN2QAoA47VZus6GilUeHdiO9RWkvFA
zg48x5lakHJRzwSCts0yTjSQfOYQ4f3XtuHdMy2rYmbmaPNA7mdc5m4IqJBDFGefkSEcWfC+iGnG
0tksSUDF7cdNdDSTtMPXFDFNgy41vd2jyYBu+/swqIm3FwMk8dgS/OnXjN+pXmXQsReYOWzgD0ae
pfrMuA83Pahy7MHvICu89OXwU5VgJs9mJMqBd9ryGxGySaBFMoaeRoo5ChOXbwQ2hb3CrTkC4eR8
FKXtfsRl7F5aDvzx3vspJ3Rt3mcHytPZpqCo+v0oUthzBSGM6WgHkye30dDnRGyGcviCxY6H6hpA
Vns9aUmGa9b4C2iEeEZ2BDXNSJZkHuFgh72lbX1UDDgrb2Vr60sxj1m3laMgNThNbhB2DomqcKTv
SD+7K2fxwagX3Lkl/MTvA1wuG2Owa5ebDAyvg1RGlmvdxsrQpL/IR+9xs5cMAoc5bWwQL8sAnq7A
+ehNTZAfZXrNXEH55c8zrDXH7Z25GPezrenI+u1HSfxKWoyNUM2DVrl6rTPaz4H5zSCVSUL/rssb
cpI9Y2qGhuUmMNs9aRbnfqHduvb7xDxxt98SqtpkGr/7g1g2OSNL3vqCLCG+0NXc+0xWW+jdceKi
37CZFSefQSt3zbSennXEUsnWrhuPo+bXLlFdzGxjA9ko7s0tp3hs8ZNc8hBvYBr4+8lQXwk1ubfY
UnHq4rSLp7i940fsR1rm16kCo/MizCbbj47+8AebrTtZvH1Ltb3hCJWMqwJP/LHmb11lOaFqFiEW
oL6TFf26fAqCYgfPu3ahDxa+t84CPIax7lw4vTYIQEgbs+YVcQklnUdPVB+xreKWQUbpZB8JwJSS
XsNVbt2aysrUPutTDvQ2E7H9dZVA0WS0l+R4wrlxHOnuFMGurv3ZPqdtxnz1tvGdAJZIk0K8Uy1A
qyo1eihSlUX6hAfG77dympiG4JW94dwxCMRz9xaBCY8pPFgMompx8htzioV7Uo2Q9YHbmy57c7Ks
hXGvA383SX5sY7hVUGFxc8RqW7eDld9TMev4CXx/Ic+5FiwF7mTw35lVCFK2qAkDyqaHHbhU0bmz
SfNsdRX0yTZxbBJsdeQz36Xu8lqeS3OZ5WMuVWeeGB3QF3uRFova+6WTNy3klOsyMfnZWH6dXLdN
L3YvMenCB/eY8qPGHuaGbOJ+WQWAuYybwL06n/nNEQ2MLilO5kAYdZBde0c2hBOW5eVMcKpLtkQ7
7+94hhl6301yMDYSo4J6GYMq2MhOw7kNjKTflwbHwKKgvXHJRdPt8ZEBxVvUSzv0DFiOGjLPmItx
uFF33gLPTA9ocT8Cb/nClsohiwL81HZyvmPxHk7M+D1Vk1/sywRSKHaFq/ND0cuRzrArrXrZJEtS
hz0jFEKzDaiNKlsdkt6A8nUV32eNrkXKbZSfo58ZWzTz6DViCIF5baslr3BaE7XtFc4dTvldl+1p
QVNbTt0wn6uuSSjqUp4Fp5ftqfAkjaCkcIPbUs96b6V+z6EryADFO3AXojqfszXPMpV72Vf901VW
2Y5AkV91lwc85tKvvrUGrMmxc85xlOcfOjbne4NpqPdTn6p0p3yGbMHujw+LEI+jVV3JBJBHsGe4
NHIKL6Xn1Ufh3Ab91ojJfqcsEe1RcyDbWWPxvQDEvQb51D5ancWphoaczTeZF6AGdfc14KY9Jsgn
X/O0UlB0gn49VPCbGANIPljAElwYzMTU9WqmvbV0wt4vvUxB2UT64hm2ung8dwzPlF9swvspZvbR
+ijoIiCceXCkUDjm5xyh9SXJZX2fm96rVDR2lAmbrtRTdB9FY6OB9M2XsosEK0MNXc6qmhu/65hd
CX3lLg9GRYKXdvZKgKVFnezz6dAFQ7Hz3Tz4UABJds2k6rMJ7OFWRmQXPTqUnL4di8lE19WuTV5M
EcmT14wfXW7h2J7JlKSRPs+6ddfsGAOpeU8esRc1KExd885U1zRam601b3IGvdEjzeRUb1ET5aZw
iPOuHU/aH4w7ZFyYEVStuenzkicsV+783np5Bqk/MiyO/VlKRBcgcmLPAwEen21CinuD33QjTUBU
o0QZosColqNAOQ7WM5LZraIU2fZGNX3aTtszeCPpLwYsaLJY9I1MV3l7Ggp0rZxO0igyMwcEKoFw
+Za0i3/FabQbWc/VbW/HYt95+ABWPk7HJWTga74rM4Zzuxh1GBogFrAOzMYA91AL0jno2kiwTcO6
6o8YuRpNnzghN2jk1gk2s7szA8Yu+kkJXlg1jqC7r2KTV8X315b0vUcpKo4DuDd3CJIBol4SWTtS
kZzZPYgxITTPZbvYor0hZ9h9eHMmb7N8+j4K0oWclZYDZxpoS3U0pGvJVJtDVdb60LoUok4eOCcT
Gh+CsXB2dquYUDoskX2dfKHemr6xAgJk7XxjBcJ5AIhB5cGYlM2yVP4tDRyfIdrRfnKWPec3ZqUI
cFiN0A94Qoyn2a2G+w5VjPI1rbc8/9gjAgEDuUjll968ol5E5MhD7PAkrsj4kEdgnuyaYBFckG4K
9k02Rvsx8+jQpQE0LQE6oXQPMKaXN9x0dLVjeo8ic7t7sJo9aAtmlEDczIhFSmW+KmLlt04OsR9a
HJMjSte6s3TwkhOqxj9TltludMx0LWq8BdjxEuDixOrKuLf2ebrIXZTk42VpmLoVwt7g+U+C71JF
/WeZV99B9aqwa8fxnZCZd9vWMGJWzYgD1etBWGo0PcRuHQokcTiSpIQ5AxfH2eu3fkH+GnF7a7cE
86NqOhAaXuiWOkcLYA4kxRSAVj2/9VaWbTCSPJdl/s0ZsJkwqmxl/i/uzmw3biVZ10/EDc7Dbc0q
lWxLtuThhpBtmfM88+n3l1rrtKsoniLsPlcHaDQaLawVlczMyMyIfxiwLDFS+ZQZTqFzXQAv6KoI
DMiFiRqZoiZ4qiXifgPFcZMOab6mrtKfIl7j1Wrs/QdK4eltL8cPrWAm2Qm6XlnFc0JqaEdqwG6P
WS+zWI2BJ7OXSIN/W5VFAAOr9W7BedRMBDnR6RwO4IQaVtyOH0e5yzYRSXSLzZayjpHnhCjlICys
f7Lk8Dv2EfZOmJ1taAhCeg6UR4wfDpTaw2PiDN/ySqkgcsTKi5RxHgVaF+hrUxseRzvvkNkNOiCD
CZSQZBX0tn+UxsT57CbY9Kxkawj4JxSEE/UWEVWE2ngYNB0nGVoqmJrGEs/qrO2kTxAh6qPadMOt
x/G8KpHaPDhU0yjC99X7qrApKFn4LtIm9m/tyIKiAVDznR3n1NApOw+6Le+pKfII4dm1Tm3IiNg3
yOuwSPJPgZAQjEiqW6RdDDQ5ABjpoxriFo3IT07t5Q7vZ2rBMvo9aYA3rFJZzm2dwg7xDc94kF1r
OI04YzwaLo/YhErlF8mUboZBOmZDI6ubNsyyE1VsVJ7Kb1gpJx+axnBukSYOjqpiKAfU2atH10ai
pCxk+5R5RfGT4rF8i+2md6soKQI4GmpwkhfK70F4Se6WfEbXgTYZTR8vXRt1iF3eAIjQscWdMcP9
qu+1aDsgnrlTVez26FsY9QdcMhBcDGhbeDz8P+VSbn9AppzMrlALU70Rjd4W8eQHWc2fba1KT1XM
cbirhjY7WHmG6qk+IJeKHud3p6bLj8cy9ekcY6EwUW/Rj2nKu4Ey94PX+XSGxwTGDzIioXOUWkqN
4spIByhrt26hRBtXtvo9NRNUmXARRwaCEaQlAKywo7K5wwGyOpo9bNJVOQz2McMfRjS5s28DmQZe
Y5Q6H6G8xd46xFcHQeOqQk+pQX1l6BVyQBDXW5xTqCJZCIiCTWC3BUZZfnZLrpjUPmyn3LQw7FCC
bhQZ5WBJP3rUVNS11hTWo+6p8i+8bpxDXXInawdflx9zw6zuO12XHtOgUe/K1CqPYz1+Dgs7uet5
Yt1roVEeE9fMHqRkSPxV7iXooFhFU1JGVyErdjTHNlra8rKX++GO0n68NXgYyquWMn52E5spWd5s
PYX6tVei1y7VHmbWJuKq68zI0x8DKncN4hmj++ijC/hLi1yHnorEWWDbdBpqFG1BRDltyJIPcJ2B
JhyEn9R8MPQVqDgUR4OsQBbIRFKvrqpoT0LjzhZDvaNbGpYdkF9L2VU1MgUrGu0fwTCgyjE02Qe0
HHz7U9KR/cwBZNzalTT7fUFBDy2tUSmVJx1MBZen0PSOdorjOC9yUzuoKYUGOU+CGofzjJaH3rdG
htpVrgxrRW+8F7kOW/qiFjCt3EdBUUuV71rVFcfaGckPhtbTxdDQCXboAXrwxe+yTnI/q+MoVBZt
OvL0viODPIYq/CmKrP6d1stoU+QSrEvfFK9kPfup291NLeeoKjrhXWY1XwMWOdXEHuvXIIPnmQWG
vS16RAQ2bp4nyRrUVfreADEFjd4ryXrctg+KC008UAMqS40Won6nutle8aA4rswhyRiTKVlAkGzE
WU3rB2W8YIew/L4yjG6LJkJ1F4ctnM04kmlfQVEAkm3COQPdEpaGs/OHMrlReTSstd7+4VgeIAfA
lPukUOrPoaR4N07mehWM5aI8UI4SOioAIXjsIjZS9N4Hvjc4IvB4t1EfoqeYdlm7GyHi7BBaoHg8
MkmSX+ebkS6GdOvIY/KpzXh7bkzoiQp/TO9GXRk/2PDoqcoPnoS2Y470yMGie8wNiqIX/VGdZtAq
YfHZ2z6ow5vKgzsr/iZvK5I0DeSkkKmYAVHhQeIdWlND9sqQu3YLS9XfUf6TGkRedNTsmC14BvSH
LB0QlrA+0gxDEtZ3rD7VsFASqeovYxp0B0XLYy4ONvKamE/lX7TGoKGaZ7r1pTSE16xVDsld7Rq4
k8s9v4NLn0vPi/ey18jourTVva9R0qzigRpokyIqFAjC/HVwp4pH4jmjAMglKB1TluFq2bx97Qn8
O8uaGjXl7F84/WiXAwo7iRBEozAPqEfnikDOEq/O2nJvhs6un2nWWzSC6wrxiNrhFXzoEC9ixfYp
AFeyYf/BoSPJbSzssa0aa62BYhsjf/eS1APNmahBu/cf/PD/a8PM/+9of4Ij8n+n/b16Aj3HE1cg
/pF/XYEM538g7sE60Cy6tpr4l/1D/ENn4X/g7ai6w7oAjSKwuP8S/yT+GZ3DHzYYsldUdy2Q9f8y
/+Ay/48FV4L/H6chRdFU+0+of1AIz1anbcm04qiZaZAvQHPZU4LUiCVlZBm4vqIYvwrkrRccobaP
AEORH6PHbyxsh0syxD/xjNct4YDQxhaJ33NGGcih8RoS/oYnGQ3GMP6GCjB6Y3s/0xYCXbJY/g1E
2Zx8xleCYnkZKLHKoB9aT0WDzr4puKDbAF4Ab5zN9Yd/eFbnbukzUSw4HbqFBoaJkOSEAcE1TaM2
lOknr2+7T/UAgDmmCLDh7qIdroe6pBa8DohQlgMh1JCZ+0koqy/D1ItL/VR0qr22rHjc9Lrv3l2P
MjM/pFaVez0tVZhzE4A4uoW5ApOGgklX8ARtjU8Nd7ktIrYInyH7tzBL8FTfrD8Ic46lqJA/BWHl
cppa25MKW0W1BeAp2o5cuxPE4jPa/33QY56BZSFKtNza0N63OzT9Ik7g56ZM+mhTZaBpt4jvgD+U
9BGIWmvl1nMTdrm3o51MCWykk/opAyrL+0QOf/lF2QWbIFXbr15Ah+gDwr3OIcyjyNhGPX9cGJ5y
mfz/mTST1jXNDksR/NrL4TVVJ+uoK+knDSjTtlYKDNQDkJjcCg7yCJrEld4nevMtdxG6iSupos1j
a6frczpB/b/+CgeGp8UppOAA9joJZ5vOzF04tS0fWdUkZaNSZNSd+i60KUtU2BxJcrE1aHCkDqpH
uPf8xUeARsIWUSn0qfzX5UfQuVO4tTYayDIhnKl5+XCfKg9VWQFDrFHhC0IkOG1ZIGvDm0hCecSw
evO48BHeTgXcF1uw2sg8LLbJr6htNUxqHmAnbF+LL2aTugfZsr+2WMofAt7xvJZAtzTD2OwlPDm2
ihsoFG/pr13/IW/2MYcAOR8kFIvesgz18mvkmlNpHarxt2Y0YPXoWP3H0ejchcT0ds4JYyC5iH+z
zGbGPu4i0UK6q2BONtKtkH93x2Nv5T+dCHVzDSdRP/QFphs0alEGd97HPx+hQTOY08Tm/NImXxqM
TUTHBVEFWzmW6Hx15rfrAURS+M15ZT3Tldc026AVqJlQJMRUn63nLLaUxqkcHuItMpXoIwms7y4o
1RAtGzdCxS/2t9dDvsmLk5CTWcPvuEwqJDFurfdx8VVRH+3osdIerwd5kwwnQSZz1kW+17aZ6dx6
8rcufTaUmy6+vx5iZhzcQ1QVwp7Cx5vShaGhVxHIPf+E0D2+UjZlbBr13n2rtbvrkWbW+UWkySR1
VZgq6uj7p0Zxd5lh75ug/3w9xMw6EJcqkxOYXjMiBpfroLBbtU+K0D91eePvEbu5sSOvQoWZJ4+b
D3eVD2jtesi5UXEM2+gloJSmT9nIaMI3dQG659R55b4Yuq/o3S0Q85dCTJZaC36koHHmn8qBipcG
AHwlgBTXxyH24GQL4UgNMRU7SoOr5CQI2GVkgtzGP6nqveu1R1vag7Ch8dXuUufWLj7WtraQkuaW
ngVH3dZlxVKhkV/OViMPhRprhPRUyhqqWHVSdx/g43R9aLPf73ec6RIH/BhardH5JzNCCr2jdusP
Sb8Q5JKz95qCxJ2P3MP1HWNWsZXPUhCKeWVgtARR3pvpFk5EM8Tv23DY22DWENa7PqTZ2TqLNlno
CbWMES8u/5R4CT2u5Ag46mfiY3zr4PSLqFtZ4QPQWQtJ7/VMfLNKzuJObmcKMBlAYsQt8XMv6n2F
KJ1XHOmh+qr6hV4DnAF0bAGiBA34sujWj188/5DQngukb115lwQ/OiThR6++87p21aE0hUhy4kT7
SjP2fVZvUkQXFenglcNfZLrzGRIzeDZDtYzubIJs3CkHC6Bw2vMJN72krYzk+frszKWh80iThd1h
EtAYA2vBb+5LdCyK0f/plZ/x48UpE27f9Wiq2JpvJgVrWMRk6HzY4m14PrDWaaTOGjX/1BrYDNmH
KvvlVN8g664oRH9FGfKTxyuuL75Q8k9w1YvvQ3xj/BL9w9FCP/AYtvdmONC2cFe2tfOomlz/hTPH
mAVB+z8/cPLl3bDxZeCsZP4sdnYyV793TS9DSxlRRr8eam6vC/EY0Gg8k+3pCRDgSKCAvfRPeOyV
m8bQTcBEenJzPcpc5jqPMvnigGV8tzZ6tkHwXFHi7qRv9aAfgVMtfLnZ4ahI0XAtFDz3yUoKQTpG
PFv9UyR/8vMMGtC4EGFubuz/ROD5f7l4Ajkcu7JlKDVymhHkXxvroL+4x1jMhQoRAmkAlNsvgzRZ
jRhIMPonV7n3BpTD5QJfxnzhQTw7FENconmuch+cDCWj+6jltUsKZulL7VM+fsMj7vrMz8YQSgO8
G0xVccTfz5IIjBY0o0PTP4XpnTtqWOPtQ6NYOBjfvhIN7R89g3+jTL4XXlKMsPCDUy/QDhDw1A3o
KP9mdL0cYVn1ztTyLzTUYAcaX40KtqgH4GThV8xlsVdRhX9/xGSR92h8uBSLfUhVlQTOQqch3wfg
krG/gCIigHIU4a9/3tmY9KwsUVMAVDi5I7rBIBcRluenGxxdVi2OAPaIUYn6fni4Hmh2B58FUi/n
0ejNpmwtkZJaOmnaM5h5j0NqHLqFES0FmlzhQ/FqaWl3njLnYw3Gq7ebtaEd7TzfXh/R7Mq0dE1+
fUXyaLscEWebo3WUOE6p9OiF1hYPIClYugDMjsZWeGLJokqjTNZEo8JLKqUwgCj6y6LlHYXvHPwO
9dpfONReRWWmh5ptU+9EAI3niSiTnm80ENeShV19cGo1EzZKvbGTfdHdpd/R416l6YHGPP1EZyOn
uwrOhbQwbTNf06beZSDEwK2YKsVleMxfw8DqxUAR/dIefd5fS6lk7kV+EWOyNNRSRufWIIaJJwi3
YIv+WbDNd7C5DwOcMyn+KdnqwjLR+eGT72oD+CF3UfygHjBJLY2ldlxUveBEi/0+LIwN3vD+6o+X
Iu98Vja6IrpBkeny47lWU0tVmgQntzF2PI0lWs+lWywskdmRnEWZ5IrGlMK619Lg5AOnbqwCuW/r
L0JQH1JMpJ+QthHyfeeLMCtav5fxRjiN9l2TYkjbmgsRZjYUD1Xq3iYVXMr+kzXgtH7sIQiEYYT8
FKh3XZ89+OqdJscLJb+59UxqQAIZtQKFHXw5kgA4ox8XBuvZfNGTB6l7FAaT16d95lFC3+B3jMme
ySpaBujlBScd/42jF2nFusn0fE+x/Qig/HPoVNG9bBf3XRgtPb+Wxjf5jvUoF1LTEruyPzjtU2h8
rZ1f14c30Rl6feJdjG+yGkY7UGgbmsFJuq0Uc2/gWArJBNlSEKQvCS7ulrLXMR7j6YVR1sLHnVso
5x9XfICzi0etghj0O402NlYfA563xucgAeAR/bg+ytk4dEcMRePwt61JHDNVJF8bLY6Rwem2RhU8
mCXM76qMtHWAhNNfrH9UuEQzlLcLkL3LYVkR3c4CgvvJ8uEAeKLHeYwLhG6hzl0f2MzVgoq3ozmG
+lqqmSSlHhZ2U1pk2xJqL/dQQNNrM2hAHZSrpFlQx5s7vi6iTfabMrhu0YREG8uN9RlntlUZ3ytY
SSKWUN02obbK+8cOf0qB+0W7fRj0hS87uxvpCska127AhpPdmPY5OukWmaX3eGWrNAMguID5g0Wl
Q11zAOsUGvLDQ9TtM0DID9c/9+yGPAs/2ZB4I8LBEJ9bcoZVE0ColR4Xi5evt4DpaabLpuhXIm+m
GpNJHRPfluSmFGkNVKb0vmgDVuldmHwJOBSc8rP1qGQ33CU29IcWngIzFR9AWCjjIX9IJ2Mq49bI
MINh+AWnJ9SSoNfD0GnhDUW3FsB9zfqL181FOLFxzxJAFoYeNuyEkyENG9Z9XL6M4dOfT9r5kCbX
O8hCvaX2xMjbY5Y9B839YCx8tdlbD3qYfDX0N9H/nIzDxR4YsSDWZeU3ay54uK/Bo8NhpZF+Nn4O
NW4EzN7e1FH07vro5kOrrBcE6sR5PgmNhpSmZOKAgjcIAmsEeeh0Tb8JlNzeo1qOqY5blHuqVcpJ
K6tubyaJtzR+sfDfLFlwk7TXaT6h8XU5jyEG2oWMxMGpUu8zE2JW1GBh0Wo/k6C8Q+TtpEnjjSiC
abm8hX3cdjcBLhvXP8Xc7uSp8J8fMakrAD0sPYR8g1Oh3DkQC2UgbEtNmdn9oeuIa1niHj8tu9oY
NLVxnXEdKAEzpS4a5MBk022DostNlDe6wK3cypAOflwf3Fym13XuOIhs2dw/J+e02elJBgE6ONV5
LB+VFms67B7XdmribuFBogqKfri5HnP2csBzweBKTbZFnPNyWpt8wFoInfgTHNY74J9Re8C6Iqvr
nYLXF9W1xn5yI30bKPGWGsm2/Xr9B8zdhnWQvTYtHC6rgEAu0kNX225jtuLOjeiiVesbmi0LJ8rs
ojkLMVk0dhiYJnKZZKDsacyL9SjfaeaSsunsqvkdZFrEKX1fVi2fIFKSf+GuBRi8t4SFfHDfBj/i
eGGtiC3/ZjeiAGoguq3hIDs9QFwXs1wnZ0zJccRPNY6P1E79ZOE0nF2ScAURdwHHQofqcnZaVNUK
AKCsDhtEquOvLeNbbKQbJVjed7NDQsnZNOnjUAWbrEQlDqECom56Cnsb/TB1XWe/4ClvjW4plc0u
CIsHnlByJqVPNprTxXmdV6TyDI567/70h53a7Gzjdozd9Y1jgzV1boM6Xenm2uXmY6bC8fPn9YW/
9CPE38/OxbS2OEwUNl4YPvslslvBcQy+X48xuyipeYgnLcgoZRIjsXOMuAJys8O1ybAPfajgD/rB
84GS7txxIdr8iH5HmywWSFDIVZS8Og3Q7yXmxlB+cv/++pBm88XZkKZHfYoneRAzdzWmmKb7zYMs
dz3C0kebZCRLA0aTVXw0VHpq88FD2cf3EYZEasx5KkdvITu9TsKbrXw2okl6anoLeivaSKc2dNcq
YkORkEN7nwU3orHRBEd00ZBKkx9gue4NrUECqcZFb9dFS9CShW87TSqRqXQh8thUJmCehBbsriVh
8dklgkQycA6APFRZLhc9OmKOb8UDWTJoflWNNd6MpvElxYZs4c40m0zOAk1WftEVRh9DiMdh71lJ
sBiD6+MnUI7aamG5LEWarHrFLXWwWESCWHoo1OxII4Km/SbNnq+vy9nZORvSZOWDQG9yre5IGKOH
+435EgXl0tpfmp/J2h/0pMvKhhij9Zj42jatvitRsr0+kKUgkwUPeNPSfJllZjMpkfuL/vniJW5+
VgyHWij3CnsKVpZDvUr0noWWKPEestpKSn4Ncn9Co+1vBvM70GT6NS/1Hd3ji1k4zyVIDgz2Virt
hUU2ew6jWKAD0cQV9/UWd3ZY5HVnZQPCtjyKDetW5VW8ApKbCWVBvKQC5db2IIr8zch+x5zsVVwV
gClCWKXV8Cwrw5YVl/d/pmf+T21KB00HlFa4G0wTAsZKPi/ukVdFhhUSnpDtQQ9eoDWVJtRp+ebP
h2SoHPhgkk3zDYQ9rcMGBxuHyrWfynvg+voGoZxuX0VZvBDqtaUwTeu0w3QDZDKl0im2q2rQvNLB
3gGwGQ8V5AqbQyvCidPHkwMjtXonHpFdVG0jfOut8d6wmo91ox8rjGwjCTvLsR7218c/tysMAeQH
YwRkeerrgMLEiFALvykI+g1XOSX9ldbSqm8WdvhcqjLAEhtokgjc3GRTdOGQ170dh6fYexi8X7R0
ro9j7og+//dPUiFunFSEpATlNSyaExNVJbQJvM8YraxLDsg02lyPN/sCB0MMDFDB6UWeQhUQ8tGL
sRYDcjqMXYsIX7vIRFQU+ugBNZ0IK17HW8ODhKHk9cmXwQELev1HzKVNgdYC6EQ5EE7X5dmpWVGd
GSaDVrwn1ZMh7h4l8+l6jLmJgzQM/ReIP2lG/P0sz0S4iNejmoUnaISPFa99ONtF/hfJjJRsYsKh
Ip3taJdBiqAYBojNIX6o8K0b2cdiEmzLps3zH1Xeclg7Zr+QzOZWDA1G0+bqIegrkxVJvbYc5GwI
T4N8hyRZa2AAkn1V3AQ1EYywl/x4xFxMN78lEMKIhBu6PGUHBLFDxd1vwpMdWk9oxKrN11A94Msc
9O4HJf/A+3NhdcxGNHVV1RHj5nYlVs/ZzGUa8hFSbIanFnOP6DmzMfGD1rbOdCRZHQxci/5LYdi7
6+tFeftddVkDYQ+ync4cLZrLsJWRJ8jUe2AXfiDJFuNFfIucZvPdfaFC0yt4UZ+KYa93axDvLcJE
JiLngDW8xTL5TEmVXwJNwsRdhGexPllVgy8XGkh4ICcdTwJo5+NBKt0P5lDcyMZj178IPnJXwnKW
3HcDKj/Xv8Tsh6APhlMwzSptCk0vcryb/bHyT5wFKy9COJL+b6uU63pb61/pYi3Ee3sjEDZLNAag
HFDGNSbDRZMuLdMm8U+FVeFF+q3CbLztfsTmzodffn1sc7EMqCeW6L1ydE6KDTFiYn7mATrQkDNV
k4/jJ8kaAd4iovrH9T2dJh84REBQwG2mgBun8S0/Qp3wJOm/opBLTnxUomAhF7zdKjpdXkAwKlY0
IpdertlEqaVgRIacyyBtheSx6MO18zyYz1L6on52uoUX68zKIJxBaYtTV3QxL8OVidob1UCtH1Y2
3QQMat3PqLOqEUJgDheen9cna24jXMRTL+NJ4B+CtOIZrpjxLnfhLefGTexbe1tpnzRQqhhYjvU3
6SaGwbpUcZipJ4qP+3u0k4+LJUPf2QienyRfEhKXkG7dHSRARGaPIdLHCBBtq9xGHbfeqXK2yVsD
X6KlptnMgc3PEI0VOCsyjjWTGwJEDTszROXDdPobtVbXugzb+gl/kH0Vw0TVvg4NvE9t6Wx7e0iz
KR0HbDD1TO59k7guCpgeTtz+ycE8wkZ7jdYHXdWlJTxTNAC0DbROwN+p/03XMOXUwBjgScLZ/ynv
ETXP/WGN1tzaRz4RpYJH4waRnfaAAFhWLTQJZ9IBaZbiOERQOlivZ8LZUSMSBBzagKqShZUeAo3h
p7J8ccIPYfhjYS2LzHJ5jjKHZ6Emdx7banRbEiToonsOh5fMeBegHW96D9a4182ja++y7PNCTLE/
rsScVkH00VJymh3sV/j01TvfOKAzELr7/ntdPkBhXfEf3aHCtV8IPDdYWjxURShK8ggWieTsu6IL
wefu2Tp+fNLbF7l4xixQ1tZehEVQ/Um30RSUlh7j4uIzHa0JZ5KphCnHZf0yqJspZTP0vF+xNBCF
V6TJhZnGWk0X0uBMaxnU3Vmkyd3SjqpR9USdK0FqGTabVH1OS3XLk0hz4E7ibBGvB/kWRc0PiH/v
fefBHfo/hpPwGwQqBt4D+/Q1bZx94r5CC0UWo8WmRVmXgk7vWsARTA01/IXpnEsFvBlksLqkQ8gd
l192cCuUCJQhgFKZrXWtPsT5e7zc4X4Xuh6tdPtJQX4tttyNhYSd6OKpcXTyw3Fbqu7j9R8zc+Qx
7t+/ZfLtTRUbkSajb4Y7xypHqdB1hOcEfg0WPiPJKsS5crH6vPQBxN/PPrYDCUg8t8nBSvTo5Pam
Sy3Uul/+YmgOLWZdA7TFq+IyCq6XBpQFh+06KofS3iM5v6lrc4O79gvaryM+mGEjH64HFd9rumtw
ngSIxkOMNT15TmRp25iIgVIbiQHlt3jHrBMN3c/rUeb25nmUyWGiZhIyhB3FEVWK97WvHpriXuso
DCz1z2cDKSRuGKp0t+XJcJLeaBsXh7FTSqFrC3gsRxDd+qWzAXdK5dkLt7zZr0dVQIfRR1N7yj3C
adhGK0GHszOALBnvBxwE/uLLCWod12MDfsFk6UVNBW5PIocnhbPWjDtFzrB+Py5W/+buGfjX/g40
+XLNIKUj+q9ctnzjZCX+tkB8O+zbG6r4G6VqcRkf+x3y7T8oC3z97wY5WR69ZnhlLc5hczygp1jE
H/IMGSZvWFiGs9PFu4qSEX1a3ZjEsXOYaShm+SfuU2uoITivba+PZOaKDFcA3pt4PJk8ai73sBaX
XQwxAZy9mm5oYrrclE3lC+quu5x2MOo61+OJ6X+zfTETZN74L2Cyl/EGSWtDGH3BaagfwrbfVB7C
tsMSX3h2V51FmXw3DaksVcoAhXe/sjpaWdY9yP4xf74+FvFvuTaWya0h5yYKLZyx9CoSUHGB4As6
Ke96BE3ycGGelkY0mafESemmgjA+NXl1Z4cI0vsvffFZDcuH64OaDYQ6BCVKADdoxVxOUBNJrVLL
LO1CHjZ68aQM2l0lb3rUg64Hml0JZ4EmpwfYpNLwxFuwUnIuzop4njnGNzctjIUjY3aeoCqCIXIE
aVDssrPTsExyxUkj5gny9nrQMLJah58QvEpWeub/uj6q2f10FkuM+iwWtgVKPyLMdbL0ClX2FGnG
ZLAxS1BeysoK9pgdfDflMVvYVrOzhpYHRp3cJt9sKzwycVVp6OBbKMRucZLB1yt1P6a6AT/bR7rn
+ihn85JDrQCbSgGYmYyyGuVBLwzCxRaFSiOLOIlhcy2s+bkVQtkXS0MhesL/uPyWY+nmVp7H/+DX
2MO1dr+cYpeCTDZWENlJi28IDQLlWBsldMg7M1sScZj7XgJDr6HEwqN4Wtx18wKYNhLSp8rSio9K
WxQrQwqzhdfhTONDB6n6O8xkWkJ09+oh5dqnOE52SMNCA6gWf4vLMNnFsYO1Ya0MGE6NzbZ3GnPr
qpG8aV3J36SmaSIrGOFyEiO0hTy2w8109I7oeyyyGETZZZo3z3+mWMxne6T3UDd/RdCU2HSYiH1W
9bb3UBPQjAPWr417qznRmqdYvViAmksFVLlMBEYtIUE+CY1wuawFIxUaLgu3wOfsbamnW9RrEkoj
/nt9XHJMnb2miLudjUPxa5X0crDdQDvKG7hJ4rjmbHNkmjZJJ2fYO3XRNsKdZ1WgX4qqIA+ivM7y
r6WBjef17Tq7xtmo3JbQKmTTXv6GOOywlHFVDg/lGyw3B0cbP/p+PcZc4qMSDZEOYCvumJMkm3qR
2qluRIPL2sjqsdAqfA7xFfxGN96rFlq/r5W7N0voLNpkpStOZsqpRmoIVHln4bQxDNwyh3saHNu2
zndS+S3RBi40zdZWq5vrQ53dzQZ6GFQyYaFPr7huO7C0JFJG7yYbRcXxNFi6+Ims82Z8ZyEmMyb1
ozRYHQkWjdZdpAY7VbmthuYQyp8y7clAim3pYja7M84iir+fbcra6EJJQxXtFOo/4l6ysQONNqja
bKrBfwmV3fVPOLsiz6JNUjuy2ardjayWEODsWJTvRc5tvPIvig4ciTqm3VQcWPqXg3IVu5VRQGWm
ouci/B6Gx2WWwOxa5HoOSljUHjkQL4Mg6e/Evkx1Jca0oEalLUw+jSYozhrfEUtf2Rqmh4bPuzjA
synBouvPvyXVI1p6GielLk++pWIWeoCKIRlG/YUv6YbKfUPo60Fmtjf/dr4hpzHNnGmTRdOSQE4z
gpQtfRxN6N7u41Db8FLeZGg8d+nCJpvZAQS0HN6QJqlzeviDJRgsV6FVCS5qHbrhe13mpFCRFxuc
J8MIjo18rK2lXp7YV5N9B/wR4jEoaxWdrEkWKyUTfV+zCE+lQ8HIxBqsCqK7WircTSpb8Z/PHFkE
nDMoQSQSjEl/ItOjPtaRFBXN+pi+WK7cdfZC8W9mX1/EmNznjTAFGe5ilVbTFRt09xhZOPv1d13z
VAb25i9WiSiOI9VEBX7aGnPRX9Y0rw1P+vja3E3qVYG49k515RgF3O4ZPdqMR6X5cj3uTDqhu8M7
FuYKczd9VWZc7PE36cKT09l3nlvfUkNt+wXw6kza5xqKGhKYbYpP8mRtVGbbyI5HEEsFV/GSWUsM
1rnFBxwcwp0jEL/TbIViswFBywpPyIHYUMQDTA7QDHYfrn+suRVxHmZytmAe4/JaoF8dxMhnxDvV
vlEPQZls9PDL9UhzSeM80uRMoRBTaOXAgKxhh1h5uopl+UsvnJlaBXu0baz9OTlMR7Pq9yec5MIU
75pclvXwpDnPhnVnBtsW80+oEf/dwETyOjssHcSAK+5A4clTbvQO5RYpO4kKQ/QUFSX+tOVCMpxd
37+HNS2eh0iYIuypsb5x8M4tF7Nvof7WJL+uj2vuLOP70VqCakKBZgqdGiPDiVLJBcuAaVthJV9V
Tb2Ru/JdmNU/CmEe9FK+GD5FojHDp+R69NnlQq8b1CByTLShL79q6balW2mScHUEllWhDG8quDe5
IZqslrBnQkPmx38XUrsMidCPO3YIm586RXmPvuymT5FtC1ESqKobPc63vpf9RUIWHf3/M8pJGkHJ
L81bNYqws0Sl2De9XZngwZt1ioQ2OSYdXRsthJxdPtyBxOsQLY1ppykfkZIsBewT/4aGxmtITawy
F0rLs0EsGgHQWRC2mmoz9VKVQy2gMK83z6Ds/OZxsZE1u0B4TAnGCoIt5mR3x7kfIpfJOyboVJSk
oQPJ392ctxRANPWgugvH8/xuOIs32eaRlPlpWhAvD8J7r+hWY360xzsl2LUqNgSuukKWO4q/5kuv
xtlv+TvwlAjlSIUMkVyjSqrc4MWClbG9pR384frin48CGEwcmey3yefEMt6tgt4EjUER1sqOZVwi
fbO/HmTu1EQqThbcEo5Oa7LckQ+zgjohSGgop6iMb1vdfb4eYm4cAgJFhQ/ZBcRoLzexiam8eOpT
wgHVPKTPuvOIKthfxEDABRQ4v/hN+zI1kqwxgoDraH2U4GYlQ7kKKflejzJ3AwAh+p8oyuVIbK9F
K8P0yPPlfaqN275G2So5GpKxcKC8krumF93zSJNca/Y4TybY8p403yuxTDeSVQ+06FA3fr8tg7zc
eFpt3csSim6FnpgfQjW+r7ruq9VZCH+j87/PFC9Y5bqdbfwhKFby2IzIsssIrpb2Z9v0ICxncJQr
zXNuihD7AdT0/b3V182pBmyNdCCvlNarllQeZpcDl08BbKYDPEURuLmGFAZFz9MYhmt8HbdcqwNr
6bB6xZO8+YIQImHdQEoFDXY5VxoWKrbtAUw14h0A1aOjDWtbTwRy39wOavioxh9VXeBUwf2U92jH
PylovLfmBy39jqXjZuyym6p7h2JqYt8Dg97J6qMnqWsj3dbxOwmdpRWLend9hc3VCDVxiUW+lOYp
d4rLn52EcPVlP+eSmd+GXXIftOAxx+wGA09hZXgaMAOtE1C9aSHs3X0EVrEaLqoKd7Bgo+L0MwQq
5gs40l7/ZbPTdvbDJrs4wpg8rwxAtmbTr3v83oJjpbuH60FmsxFET8CvQstkyj8riqFgMksubv1D
6IRrWV7IRbM7+CyAGOXZzdCvMGCXAgJ08QZdROZeVT9G3tP1YcwdhOpZlMnFulRsvKkGdq9qvLOk
DSZ2Hip+JQZIZv2Tabseba6GCawS/jPoDVbN9Ks1I64oRsHUcH/Q1HHdWdAE+wTcyENVYa2s3PJs
bTH0vB5X7KA3O+ws7ORbZq6kZGNHCaD0t2jeb3Rugdiz9WvFx7VPc9Zmj3GCUixBiOceSOfDFXN8
Noc4iNlxJJ7lmvteBkDCwBR4P4azLbmGXh/jbCyIpIKrIDTbJhl/qADUD7ivnFrrGNeRu4oUyMdx
e6jwyUKGeeGTzm6ys3CTtB9aBmaAJfUNx3umAwCfGpOkhaNy9toE3hs9MiBySKdPMqNTYgmZ9UCw
VRc3TiX3j6O9VsZnF2JpgogETsl5Ij2hdJmW4ePffM//xJ4m/3QskrbviN3FH9yhOtR6hd+Jtcrt
FwdXk+vB5r/m72CTyfNbqcQgEmi7xNOBu3yc7RvQh/dpNCZ/AW/EBQKVFUHsoCc2ydu64mdl1lFa
uc0NzG1zZELlfqGsPrsYz2JMUvDYIAmGJ2x4wtgLKwl7PSTPZhluOlSeacz8xcc7CyY+7tkuYzsM
Geq34Smx8s+KFGxdw/opO+bmepj55AXJE+kIyNSyPdnNZlN4tV/CvMm1cjUY8fvcNW7z5Nhm2Y0U
je/y9Jg76+T7Qlgx92+SF46YpiHE8Gg8Xw6vx4/NSkbCFviUYcO1TvJHvfhUt596YUaOR45GN2iP
G+PCFp894uz/Je3MeuNGki38iwhwX17J2iSWJEu2bLdfCNvt5r7v/PX3oy5udxVFFGHfQQ8wwKAV
lZmRwciIE+eQz/MRgF7g7XZe7KvAVz+aIK2HpDw1HCMchrveE+vj7fVtWVksz5MY56yQ6T3LkEw6
glGMO5QYvY21rH5N6dnP3IZQgS/7zGoJgDsdyLqVKJDnSrDmTInIBwiVnoGxiD8yBwEO3Tpqifp8
Py62Lm4HLVBGvnMitPrKPxoEQ82nKEv/YO/mmix4HvqChrkIG6OuGmHfE4STZqIbe4co1P726awF
pksLi9OR/UiJZbkmNzV+5jVNXe+pLDfTgjUfALEGUAQYAEyjizgvhIOQCD3fyaq+Z1Jx8HdmFO8s
9PVUcv/RGZIHKT0hQ37I/Jc0e8y8auPA1gIWIzD0CSDdg0hj/oUXBzbGU4faAAeGYi3kxbAZt626
b3VtlyFwh9zs6x/s64W9RcxSEwvhSFQEoZow75htdZS2eBDycSNLXYPyM9qjqEwxwklC++N6XaWf
hEk6MAzWdsWuMh6sfrSL8p4SjiMZHbRhiN6mvBaUbCcMkPF+areYtlc96OIXLHwUJfaiy0Z+gZl9
bivtgPKeY0ZbDJSrHiQBWWEkXeM5uji/Tu4ELW54jJie8iPw0VUPCmna/cmh/WdkcWgRE8+ZNw+9
8XQPS/ne1H42XrZxZOv79Z+RxVcGybBM6ac5sQqLk+ebu2KQTpto0VUrbyASKMmYNZ7fBRf+bnZl
lJsiCUeOyrPttdBG1R3CzZMgpIfbu7Z6tRhYnSnegZ6aCxcspLwY/QhTgaTvja/CGCN9e9J6f6/+
0d6Bx8DdZk2iJfljgpQbBYhpbvWJTuZ/myGjdbpRnlz7lMygj/8zsnBoRW00Aj/phiWHui1NPYpB
/Wgg55Zm8O4oW4C91f3TZm0mHtozuvf6qELDrJB0EXFtXZAoFTWRA/o9OAhSXO0yS6W4HfbpRkK6
NhSoMIX4r9VFSFaDtJiaikbBVFf3cj05uiQeRwnamByh+866M8ZuJ39XO+swhNbfILsfDc0/69GH
KY7uFeF5RkvMbA23nWnVb5lfozIMPE1aVhrpqJbyZJnketRJYuNYqb5jbvJBbFlZLB6JvXrUUOQ7
qyIPDHpa1qs+btUzV/2Idu2bIBcjbAsjvZ+JKelVfM6RgYPxzBOhNbJGZ+o2HHZ9Nf9nCOGZawfy
cqYKRkGI3qqaMRLuotHYCEX9SXT8dz1096/N8HIRo7pjPYU17GTfOulqvEs2yShnd1+mw3OX+3+3
jUHRazNqHQkzfoDJY08+0Dr7wEgq0s4IOz7Mwz7gtTfeMmvbB2Ubs9RMAjOGtvi0FH2PmLNIUAmQ
6p5+jd1DG27VAFdt0K2l6gzQnbbZ9aLkvIhNSEtJs7LoFOTqiQnGSAs2Tmht60BuMdlHSjqPNV9b
EQSj9ts4is8h2qTwic6q2nNVWBIyRygnO4o2tm4tdGmzTtg85WZo6rzsi6+MwhydMnlNDLK+De2s
Hb2//Sk0HLPsTKewoIiWPelP4iXgFXjlZ6A7nLPXRr0hscyuT+Ozqn4tsgOfuqPwWQucsCqOt4PR
6n5eWFp4htZnFRqIVXz2uv4wT3cF3qEyOwa3iUhW2fsnUdkKgOs2eVgw48Ho65L+oSt7OVemPj63
JYBHGlz5sWiU5G6yYrRF4kHc857bh3GkbyCgVp+/EDb8a3kRr8bcG4oMYr3zWI0Mz0k+eMPxoW0l
xJscIDCBLaPIUUU/gGVufI3Wrgepw1zWghKFccLrI80Shs7kXIthq46/oJ083qlj/DUcdX8jVK4u
kokWC4oBVBJ1dbnIMjDzJCSPVPpin3vaAWXvLs4P2o9a0d2u+Jz21q42/77tSGv35MLqcjhbHj2z
S1USy1x6CBo3K1BoHj8O/j2CixtbufbVuTS1iNJpL0MDF5FeprTea3A7ZfVQhz7Nldfba3pDwC4D
9aWlRaAWWJMYzyiXKkeuOtmXIUCNIf0Fiif2KFoY3SEWE1sd6ed4/dc2PUbDPbrVU9499ltXdb6K
734MeAQGimFyoH187UGt4adGkFPN0ys0ZmFRS4vD7fWu+SiM8f9aWGxsSIsBGgUswLa3a2Njz8Zu
pu3r/smEDe0WMsF3EwhIfJPxhQMZbqAdE2Y9c5FJADJCz9v1E3LByiDbTdu6QrI1DLnqpBemF5fQ
rKQw9yby+Co5SMRvf7CttILOuHF6fZOUYj6Q9wf230IX3yrTSDUSbbLewHoFpOfofnho6hgNKlk8
1uqxH6Bys8SnJhI2UsxVV2GMiQ6UgrjbOxSkFxmyr80QGf+76f3j+xsXY/UGXvz9RYgpQtQF4gpk
EToGRVU9GdlRC/I9vKgbC1k3NEuSzYqqJDDXPh+NsTUkI0VYVc73QzIhPCQdJ2R+QQPf9v1V1yA/
gitl5kla9s01NSLvm1FMTSo6dRLO+qb7sEa4WtF21RZAfPWmXVhbOGKg1DE9KzZQsB48kw467M76
t9srWt07Uhe6Dug/vJOJnGQrqztY/c5q9LERd4ryLYL7YMMT5pN+5+P/GqGkfH1AJgoJQSHwmMHT
BAh44QCVdSa4f9EkOglKZCfDVvF/bYIbli5ak/gEU5vLQcDIy4KqV8BltcOnXvsgoH49k/CCYj0o
qG3CxjAgz2QUey1XDCdonDQr9wUsb/dF+vuKHrglFAtgnuGxlpYwRU+IpLip+S0hbMjNFD7kb5EM
6izzT2rZl6YW4aQY+zZuY150kRgca7Gya0nayAZXLwFvUtiQeJi+A50xhxL0+sD7R6kf5MBEuDy1
S31ykjCyN0meVo2BwwJHzSgGOdG161hm2wkNwvRUTIPP6JM2anUQfNRCYSQp0AG4fRtWb9wbIQY+
yRj84lOu8K1uYmD8VCufPSN2quw+QYDotpHVuItsFnBfwGUgV6+XVPVFHWtGGDNcJ3zTImP8IDKM
+3TbyNq9BvIFup15CyiaF37AvGipxUoRn8Ups6P0gSJSA3QE3HnWbphaOyLoqoARI8dM/Wvxpuu1
tBCivozPhrQTJ+WYJcHOTMb7gqIUEi+H2wtbOyKDmgisIQCLeG9d755VJp2WtcSSQdTtNEdaNbKc
Ltt6fqwmIJd2Fq6QiaMv0Fmm5ZCcoVi1A5jujPpLCYIHJq6DZFb2UPyq463AtXpwvMDpEkCrDbXQ
9fq6JElRuiRWZN193cNAVX4J0r+TKdr9wT4yHgr/FmO/YAau7aDZCSg25I0M91URV3tmIAJrS+Fn
1TUujMz//8W7uAvyOJRLXD3OaHaBs0g+SrFeg/6975stvvW319HyMwOB379LWjiil2Z9345zrBgP
mYD6ngZlp+9IfxX1Uc/l8ziZT4n4UU8mx++fgwakVV3eMWM2BfIu9L+l1XPa3oHUsCQ+7i+MnLVz
BWkotZfbe7/2PQTqj76YAtkGuhzX2xJmkqfXKnufJY4lfJN1Ya81fyMwiLzCHQ8U/0/grJcGFztj
9rUa6i0IWrHydo1V7GY8azZu9KdXT/tiWQvXpcViDKGIlab9lUFCL8Qn0fqkRbuk2FL8WouhdMJ5
FyjM4FNsvt5BBfycMIyEt87wflrxqauHn7fPaDXOXFhYfHgib5Aas6QK0Bf5vqjSCCqswokaLdzf
NrR64ZmB0iHdosayHIYK0toMa5nakRV986jvxf1970E6s/XiXz2dCzuLCy/mYe9rAkUcKspD1yP/
4A6hC7nFsag6dLgdL/kRyK9tmznj4Fp98WBE/jPc46dsHOhk1BsbvPV7FpegKqGObRBGPsPuGUSn
XjM+5rMUe9ke/SbcQkatHieJEeUyesikhdcOEwOU14Uu58pZYOPL+6qb7H5rTnetZjUjXanKUVbh
G3VtBGVEq5+GKaaJ3H8tA/VZCesDHUE931HFOkTgejdyiTUCNcWEN5i6OouDU+ba5BTP+m6MIZ99
U3F64dSl9x4ipAbN3dLV83ynqhAyMRPTOrrx1+97LmmMSQuKF/q7t0PeW2MqJBm2hQ/C1N1ZOVPJ
Setk4pbUz9od+c/SuwcE2m21UImcnjSV90EmHOCt7i3tA5m//f9ZE+j76/2kZNQYuo4lK2kYqh6f
wF49CGnriGG8xfO55pOXq1r4pBXHaRgI8CiFE3rtwrfK/DBk3/9gPW8FVGa9QPMsbUhUg1JE1M9N
f1TVwPXrhzgvnWSqN/KJVXSveWFpEZK1ShB8Ue64z6PpULqxgL/uLW8nMCcl1frffj8+JEN1tNL0
wxjJTmpkz0aSf5hJpKRJPNXf6zZ5jaPu4PsSZXvjGPd/Bf10GsXaspn6uwuEZrLBW/KEErfSrvWL
BMuWZqBYifrAIjz2mZ/AJs/Pz/rpNdIUyOyP1fhTMgPH1JxaiF2Ebh+11HQDv7EZ+dyIz6subtCJ
BJM/l38X4bDN26KHi57LlHrxUYpM/a7LU+WzMknlYyX8gZQlmfos5M6rSmRkdHbOi9QMZYshQnIC
56MJuFPFVj80GdOHEJLKp9s+uJpLMyEFKQ8MVLJhLJyw00e6xQK2cu9DJxTHyTBzJ0+KjxTC70Vz
fDX9aq973UFJ6w+3ba8lCpemF17ZBM1QjKUUnxMm4FEE6cApdfJW1XX1JpsGxa75jcq+Xm+mDHiM
XI+6vQadKzeZHt12R2TNQ3hxg3Kh+mrxgbk2MnnI+tW5R3qbNXeTkd0FcXWK27a2gRttFLrWtg0I
A+woSFNSRllkP3ms1KWRCTyE5fijQflVzutoI9SubdqljYUHyo2Q6UE/r8eHFXZ4aKZst5mTrm7a
nFqZEOcwJ7owYpboRWuJRVRqhkPifytoOQRhe4ggbP19T7MuLC2OZ7Q4Cs0zsaT8g/6BLXb/3Daw
ul8XBhZOVpSqFwcIl5xD8Ug5y47BfmymMFv7tcgn4LSNPCaV+V4ID0pCkaV6GDvIT7PDHywGcAMI
eQbkQZlcO7PWo9okFiyGuZ2c3jmw6s0mwqoTX9hYpGNgiuIxCXBi1Hq7GtUaVG1vr2J1t1BB59wB
+vP2vF5FVzdM7qRxci7jfF/VzbFRnsu42fuM0d62tEaiylsHtua3wbN3PCxM7fhlZrWEmDrsbTkg
oROEuN9JWgdffyv7sdv5nggJTCXsVK/5qozeQ4tOkat1cbjLRdg4Da23K1PQf98xr37awjENYRgi
9IF4XXaV0w/3TaLbm1P56xswo3Pnqhm08ouQJPhd2g4teAhYa3c+0IHIf+3RzFZ8O/c+06rVh3vB
6GzVL5xQp77AsI5oB38g5s4HmlK5RqYBEE9dZIihIXWikVNlMCrh0Ah7K5YdJX+9fdwrd/3KyOKL
OWa++dZrOM+yh6GCoIUZ242xRQ254r9MNDG6zDQFn2V1cXJJMITkCEAIhMjYoeAIzcFOwJVhzfv9
mwLhB/WOGZzJO2xxel6q1ZUuYInfsS/hTwra4iAZrgaJz+2tm3/zogqkWszTgl2HaAZe4+s7ieaI
0ggN72kqyoxfNeq9kYEdn4T6LypHudOFhb9xOddO69LkIgxYhZ42mkQ1AvinXXjjS6JGOz+SdrdX
tnZa87gmxF4zEcwyjYoryc8maeS0erm3O3QxT2V3CtonTUu2lE1XYifDXuSHM/ETz6j5t1ymh1mX
tBpTruck0DM702TNGaxq6/m6snFXVhb+JyYFMo30zElpDkM72PEsYzVssXytWmHTmAaBEh4pp+u1
oPNVok0YJWcUaYNmeqFhbTblRqI5u9XC7TTEdf81sliKnARhaqIeei5zo98DXPkICYC2C6LGtEM1
T/aN0Jq7aIo2Hnjri6NUPLMEoyC0SHCjoG1BKVKkFqUh3IlljR5i3++M9vffJ6zvPzuLC5wIlh/q
yC+esyI6WdnnwOhtKx8cozvd9vKV+4sh0HvzrCXgrcVl6qsSTrGqSs7oF5w8eEp2svooJ/KpEyRY
D+Pg7ra91Q1ktOBNshSi8IU9xWqrwKgyuNNS+cC7dSeg9pUYG+6xNkUKB4pKOJ1BafyPaydkEn+S
k5pl9aD+6Sz4NuLgeyMWHwJGR8fWe+zNH31kfPUbz2mm+0AHNgKPQ/wJlluYAl7NbGvlK/Hk6ict
Vq5ZgeZR3khmOu2OF0uM5AefmQ7ag9tbvHqk/619CfuR8s4cx65Ozp33OnjqSaqRhTZyJxsOaZtv
+M/aSx4mGNQSGdqd0+XFdQ/kumFri+Scj0LzuU2T6K7sJeBNAK4cIU2zZ7Mw25cM2p39FMXRDsnK
73CSRM9ll1lfby991bt0iGJnxmfaOotroyMXkEcT3gUL3CdBLPk+GCKiP/7Gt2ENhcRbDWIkXvMo
q8iLwzQnuZksgT32pqS3qVW1BB4tq2y1eIaj+wBm9eip7bGDY9oTj2r8T0qPM/4YJ89DsOHsa4u+
+C1LEJIydXEyyDhWVPPoouseDPl+c2pyzasurSwSsRnvjzIP5yzGX4TcVlUbFVpF+2urKbx2TS7t
LCKsqtRprZjcXLFQ9in18jSqnTJ9pVW3kbqsui6NdWrHcwSEfvU6SDSRbvmCyMZ15bNR7+j+ERsm
7V6K7uR6FwgfBWMfS07UfbztpWsVGlLr/wwv8s1C6fm0hT2tzsGDeOi+b/eTYufDQW/eWmfgh+yu
TDacdtVPLqwudrZoq8QPzJabGum2AJZ0FnHcfDmsWoHK0aCmBZ5eWWyqX6dj3U0lqQxUQH4NT1+/
zXax6oy0bAF6iEDvlqzQjPYJlR5z/SCMDJTqGPMmqGE/QbAs2QJurY0L82mEU2tGO0n0v67dBPR2
KnRqlp5Ntd03snQHHuPkT4dG/wg3gtd3e7/ca+W3qPmDAwPqyKuHoXbgNfMuXGSFIZmub4R1evaK
x96nSYXWfbJlZG0rZwvzpOsMXVgY0Sop1WvDSs+Vof/d9uIndLYOQyp/KkAKDehb3Pb9+cN7lbgR
M8EJwfRD5wZ2isXnYhyoyQqRP7iQ1dHcE0TpEJCK1pLrK+rRr4eNPVyzx9KI97M4GxSI13topkiz
Df3Qu3Jr5T8zI6wcAru/Q00oOnSZ9p1Gj3nKI0ZRbi/0vduwUjiFeTowHgo/+mKlYql7QyX2vdu0
jK+kWhC/DLH+JVQn65TF8ZOolH+3jSiflSzqzgFKEXeWkskbQe7d8fIriG3Mps7X5R1ar89g5WyE
YHDTVqFy+S3LNDuxyqNVuCIt8dtrfhe7eWkCsdF4dMJOiCT99WZXnRYXfmxwuMMjPOr7WNUegHac
wkzfcKMVS9TuqTJSF6Cq+e6bJ0xDWqEh5I5gvMY+dywz3stCbKfBFqpizRTHB7897WI2cnGO41Sb
LQR+ozsAhbfKe6R1ZiLELP58e/PmzVncDCYoQIfPul0z1Ot684w016UxakdXjr745Vco1G///TWH
hNULyN1MWSG+i2MW7aBUic3RzavwIBifIylzwCw5UZ6dzQR2/YzUtzCcSf4K8vZ42/ra6gByzlkZ
VQleuterU8R2Qr/eGlxewNAs+CkQwKTc4v1eOSt4DylaUaBj/HCZ/zWDFFZxQ0O9FrW93ojPVSg+
5HUV2RXlltsrWoks8EdQy8E1JCQrFn4hyxNkDrXPdupFt2s6dPu6omd2LpfTH6ERimd4HWi0pfVv
847DzUYhl2wbSBZY5vmXXXwXgskIxzHVBrdAGSaQmtkdy9+mS5uNMP9N/KAkwWTitRFREXIpkYPR
FZmar0vNwYgsbzynV88L/lSeoHwW4Ke9NjLC5K/EbTi6bfIrjhtbImO3esfc3z6qlSA4a4kopvrW
OV+WV3LZV6sWvQA30X8awkGjk5Mk96oForjbgj7Mjry4xlyt+e2hGnACLDt9miI0XtiEk0sx/JgW
/qduSu9H5Z9IlB1ZdqTqtdWH59vre5dzcVaKBvSQdhg4jiUX7dBnQslPGdxGj2xPfc7MZEcBYcPh
13aRcMvA7TxM9o5AzwInE+ShMboFoI5Y2Be18isZi8e2MNw+yTbObCVgzK0wWJDe6PSWFHO5qFZV
XE2Tm4Vt9ctMk7azwZKZL7e3bs0DIbaBb4rozqkt0tV6SPQ8UrXRDYMayV/dImYomvLUxUT7XGrk
DQT4WtSYqXv5L1VtytrXHq80am95hjK5UpaexMJVAuFnV9mVER/qcjrAsLqRh6z4I1/luVQFtwir
XISpOmotJE4D0Z20Zh9I0z5jnLFUPuv1MZX3g7qjo7JhcmVPMQk0B5JYnRC1MNm0US3A44VgVxkc
GivdCwNsXb+UcmMvVxwSej6JEWGIsviozdfiIg6Ok0FlR29F16sl1LrGSP2Ww3p7KPTAPAqJmjyJ
k1cebzvMygHOpXugsLNaLLX1hVFdC+vMkCc3HJ7Nuj14iRtLmm15Gg+4wGZY+7a9tUVe2pMX9sbE
rLxcndxOuzOS577p95Z81JOHokk2lrYSRuiqz/0CEL8GtZxrU5mmGVk+pqMLLuco1KBU025f9d7G
+OaKe/DQIFLNMCqsLa5AM5RNNqrF6I6DFNmhVz0zXhi1ndsUW72yNVNvwgZwb5ikpQsPSeO4CrM0
4/tSOHETvwoqim5aLe9Mhspvn9Pa5l2aWjh9boyy0kqYSrQXKZZsor43bQSrFV8A/0VbR+OUZlKK
6wPSeOSITTSMrt7mtqQ+qT/bjv467FFbBa6V6EvYpcI9k7LyKVt4Hfx6qFbFhEXYCm0BxKI8/bq9
X++LIDysSJyYfeaDMuPprhcjoFomDarEYvziOQ8/eP6JYddCvKv6/2VFDo37WPx02+raKTGkQlya
1ZfEZRqKT0L8HciEe00YbcReT4oSh7bvt7//SWbck7o65wVZz/IuRUqk+L3B6nAH3yshoeO9a20N
Ja9vooaJ+YmHncWVNfW+GnWBc0LfazcK/8Te9/4QPmVOe9cJj+MW6mIl+NEjmPk/KdHNRPTXZ9b4
lK0MIZlcOuY7XwT8mNoCfAmRfF+N432gCPvb57Vygefx+FlkhxkYcCXXBj0xn4KkLiZXRSkXRc/8
NQxowHtMYx6KSf5529p7XhvmkEFMmaiNkRNg89qcJfuB0Q715Jal2t8rBop6A20ux4j7/lQwwgJD
fVTaIVq2bhwOyglt7exJNxK9ssPRatw4nbbEUVauIq1cEhRgtBAGLKdkZAmpDblpSITaQCR/hBWy
K4utqb6VNIHJ75mVC70kcvE59Fx8SxvR9FUx78lLPOgvPAY9XszkZ2LEkHMlIsD+Jr5ThnzjOq4E
NBSBZ34kClAM+C1ehULLXdeNkbXpg+3V2a4bIWIiVtfTrp1+bJzu6hrpv/MP95Lgc71Gbyg59po1
VkbjFrJ4YgjqVHr6p7H9mSRPmvfK4McDwjDGtCsLtxT3MnPGZUoO4zup9pKKgXgKldi+/bvWfJya
mAGcjVBLwLj+WcGkTwwFtpOrKC+q/BD1ka1Oj9HvM74h0g1VE3NkDCvD6LiI6b4J74qscXn1/lW1
Phr0ZcvkIa/+0aTmcxSqjmk9efq94P3+kwjDb/quMDlTjVr4lo+q68zPySWuf5QIH/tka2bn6Nqv
6lug2QEEYLd39P1BMy5HU4oPC1Qz70D+owh9MET3k6uJ2SNhhSZbywkW51YG8d7fRYXU7xJt3Mh7
339cZrNQOeNcOvNZiy9ab0EGajREDz35IijHxvo4hRsR6n0AxgTARwvei7n8vdjKqk0Y8QkwAV3O
OIa7sVcgTfhsoZYpdvnB+22oJT4zt9OY/6Jmoy5ztdZIakFTuaBiIsunXKW7R0IefJOKcKPj/b5l
+2YK/gmqlEjhvHs1jJM6EH0nt/iZldkxFdpdq9bnqhnspgx2sM4faj9jxiVwh/qxb8rndIK5IXHy
1u9o6faOmkgbJ7rmSDisyX0BB8V/rq9mTG1EmimLXCn9C9i/PR5a+l7yqfbPDXWzjRTyfaTnmcYV
BQg8QxuW8Ymie+XFqsQO9F+66Yfy+/k9wxJMLdB4YhLqHTsXLOd6hmCn6ILQPcDowr0I2s+CEW5U
Gt9HdeywAKB6VB3ITK53bTJRzVHKUHTlQLYjqT1YVrhjYsId/WDnWRtntHbrAMQwnMiTU6ZPcm2t
GrVUa8x517Jo5yXFrqBHMoybZPtzeLwu7LAqqFF40oIH4kt5bWcotIovJA8/AffXQ7tXWiToxgxO
8XLXB39nVvVRGoqnPvaPigAJxiaf4bxvt37Bwhvxw8zjY0lYa6KDENTnOQJYvnU/xgeS2ERsPkMy
cgi9HTzIceMM4haCbXWv0QJnn4GKSMsHiNfWat817IFYPJo0ZHPtLDQbA66rNqCe5JNIgYRe0fU+
a0KXFE3Hg1fvv2fTCyMUm7XNtWtNSs465pE2UGvXJsRZuakpPD5IuvwgBNNT4sW/GE/9rMgnz+s+
QV9mIDiwUa5YWxgvN1yVyzGXp6+tRkLSxb0Yi24R105UPQjyE/KbG7dhdWkXRhbJBNQWNNC1SHSH
zvpc+O0+H7oD07VOYcqOGctQRBuHNI+Pt7+4a98lUlP6pCq4L1Z3vbYQFcEg70tKPtUn3figwxqr
qE/sbITQ9lh9uW1tbSeZbKCaSyeBftPiIshJMdJKwZrVDF9rwXeFoT6jknL3B2bmdJi2BUDKZeN3
LFUdXiTimCZT2Al8hFe+WASY21bep3/zWDoyAHToaI0sG7BWm5U1WFvRNcPTCOy/U54MyuBdvFF2
Wds0+ANgReC9aDF3c31Elaf4UVV3RP+octQAii4/sKXox++v5tLK4miqTEnLNuhFt39u61/STMx4
lLeA4GsfGAIw5UzGM+gdzEu9eKwInEsxjorIkNBjxl9X29oZfMfqxv12QX/lqzyLRiINws2lrrl4
E2aDzNtzEDp3gq7NbeBdtyMYuj7e3rf349SUMpHRhqmNsERLaXFx+e1iFY1e55apWxpf++zg5VA2
nU35L0H6XJU7L7off6kf4IVMMzdkqjsZz+bHULgPTmjcqbHtOeoPpd3VyeH2T1t5FV//tMUXNoqt
zDMDflrDsOj00PuRreQ7w9pnyl0AJdlfffysKqfgFYe6bfot2C8+eVe7sojUMUei9B2mq/wuFO8U
76hlVGtsWbrX6lMafVFhnP0qwLc/egcvdcJPufChODDNXwmJbb1MOgUK/xyfJnUvW78a+Vjp52p6
8PmXc1s+BK/RS+HbWVOeauE+M5mfm2wv27jib1PFt5ax8CHT6LtK6azOrRk9DO9hlTc9yZb710bS
7ZjipGHYEe/NNjhMvRMg3vZQp/nBF17C6BiDEozyO3P4qhXBnepq/lep/JBlO03N7KZQGUrYJVPs
aC2aZa+R8E/d+3bIYG+08W15K6jfWsbi06wHg2GVg9+7avaBWvcA5xWifbp/muf/J7tz8tfgZ2pX
d4a3m4gwbWbHT1ru6JxC6Sa0fINTaDwKTux/Gc0ddJ9NF+zi6HMuOqXuNk/h83Dn38t7FZIaq92z
aTbHUt1L6cf8kH8QBkcen9Rn03pOo9dYeBwg0rT7j8PnUrLD+Kl71GM7l+2ByQv5LHpPVrqDcMAK
NjZipZXOjaBRD/0xOh3M2l0HoGI0hXrgyeFC+gGWZEzrvV6V011a5hCHDpnsRnmS2r6iPyVj2n9K
6xYyrWHcmvV7m7y/PhFZIpmWyGNon0K+f/1DpKQr264Pe3fCXQD3OJLWfeooEVWt7ExV45q/SiQ+
K/qCeSntE0vfK+KdNX5DSM2OemU/aPbIG6uxBfiVEiR/oUk5zeWXJED5V4SMT3CaY6tXJ3MuhjGq
ZKZuU+sncYsbaXMti02V21wuCysAMCPcw59ufNVOAtcif1JcP0aA2QTctR+GE3SAIYJaaQD3I9X8
/C6WnqInxbBV4RTuw+6Yx44n77r87/wQ3FNgMJTnvLUJ4/aWTNFKaGT/QVOQH1Cg5Hlwvf+hEpAr
J2nvegzLljCJp/KxMcEs5s5coxOkR6ub9s2Y/tUq57rwHyY92CqvvI0HvnMCQM6QjJPTkoJd/wgz
qiIxbaOeHub4JIjCB1hN0GsLPuSxdp/BKlrIFcA1Ik1OlW2Ud2LpeF5yzGXrpTWnj0E3/uSJ/RBU
JhKIXf3Qld6JWuQLEkzsuxNKys5nwkM4WJBGZ1O/b5SDYrpG+9JnQOEM3fGFjSv2PitiY8EeMFwi
W7SBF9+cQlS6NDGz3kUbHNRNtMvTjgrh3qNQePsb85abvtu+C1OLO1RUklpWftXz2dVfKj9jtIku
aa4/Mzv9qmjhLskEMH/IRivjQ9cnX7u42GUvTfArqRubmfxTZ4p2q3zvq3slVR1ZG45yetr4le/T
EDZk7puRH1DuX+pXe35n5nUw9S7c68ZhFLpDlkn1LvV1fZcJCLTkgvcIXpCwHEMxL6DP2ahdtBPq
0bLLJJOcqRZU7kbbHkpamAeVYd1z4GeM6A5Ztg9L0yaQpTwfJ51XQ6MfalltXm4v4z0BNPM00HIh
OzFHUCZrr30V0Ctzy1bduznUUoYMtVQLG5mQa3fq1B1r7c40j8P4XRUcK3iAK/lgWnYmwYMqjXcF
yUYff5fLLQb2948muN0Z82HUjVF0EA7XP0oGkDVvbe/2pveSWccmf5Z89dDW6QkgVNm5wdRsJFUr
x4lJxnF0+HlnDu5rk0PJVJYVi5iMK2eK7iGp2kg6VheFAvhMXY9U5lKQpWiMXmgSkI8Z3+ggODby
oyEnTt0dEzop7X0+bmDyVr6KbCMFn3nGlHr2EpRXWcLQJwNrkoxTlEcnspMH7dEXH+uf1ecu8Q7+
liDGHF4XVxfqppkgECgVXZLFLra+GkNVK/WuWXh2On6zPOEQpi9K0N216bduq4C2EpSuzC0C7Sir
YxmPLLBDPS1Hf9n/2xDOcHJsOMf7p9osfffvspZQwKwcrFw1xp5Cz6lrH+sBg1tdh1UbTJtR0QKp
xOjGtQMKQ5ghpIp7AJe7T2ocA7GqbAtzvu4TMwpWnCdEGEa8NtMwWRkzO8hSSMM7eTq1Xy0t3xuZ
a8YoqougN4u/4EtwetXbuABv2J2ld8zDq2C2Z5TeMjlKpqYuGk/ju1gGz2pyrPUvRtId1ew8iU8a
mqat/6NSbTViEl5GNRNdEN9t62NffRrnH2f9JVoHXz39PkEUAuUMQFFRAodJI2oRBL0w76CHSgDw
hS9F/48wfRv7z7cD7drxgvphdBHc6ntZS1HIDL+QMDEO32v5cciPqvF828RagLk0sThajbFrPjzx
AHjvo2HFth4JxymhH6EfK/Gubk6/Py4/7xt13rn/ARH3Et5ZK2lvRE0KiDTtmZUon6ThRyB0j8x6
HW+vbXX7qJDDtQOTCyDPa7eVI09t5BhLGkRmj4mg2VKRbSQe8/4s3RNUFn0VROvwhIUXxNmUhLqV
DW4Pp16/p2HnpOWnuP1weykbZt4gBBfFklQcsjbXMdOZJ6H62E1Pk/o4br4Nby/mbdbmwsro5ww3
tyWL0b+KwzEIJDuuBohkNi71HGLfb9pMogJkhL7U4lOdGvDTeDy+3MGK6Bw+Snq5cSzzX3hvgb+N
aA8Yr6UWROoLulppxeCagBr0z6n/sfwAfYu9WcVajU9MHTGDDY4drpbFWmCOl8uOEiZ9UV7Sln8W
lZ1S/w9p59UbOZJs4V9EgN68kmVUYqkltVNPvxBt1PTe89ffj7rAXRWLt4ienYfFADtQVGYGM8Oc
OOcUPQ6K6JiI3Zrjc2ad/OQl0H9aQWBb8cHrT2HzK/azFz/7Eg3dh2ZU7sYtnMfqp/3uly3SmpKB
vlwtWnymelFlwVaS/WTY8q8sfPZnOc5xY8+vR7HmL/s/BpcvnuSpaIKhF+NG5Sl5qkYf0NGLXh38
7nMl/S6T753UQUv/3GyWmFYd6p3lRQjRoHMfer04uL6ZS7tSGEBTeYKyERutfoTvrCg43bvPI5Sl
BMnVfmDo4q6SbambD/Ne3br1V5/b9/s4r/adHW3M49hvcSnC/+4kd/+k4mMrofLq2Uqhz7WRXHhU
kA+/fcesXZcAMGEIJJ7Vabtfmk29KogQCxvcfIRTezh2KNb148d/YYRmPmggBsuwdGlkQG0zi2qF
J02+twrJKZtnGVng/87I4psMcmYnNE8e3ET56remLeqnJttYyJrLae8Wsvi6okJFVVjGhul98qKf
Aky+txdxTcfM5zTjA8AwUREgobrcqt40zb4xJIgFwy+MlVCw9u4bo3TaVNuZNaM/9StzbNn4qSgr
SuciE+xVa4/+Pxu/Y+UupdM8/wpiHQt44uXvqDxfbSJD5ciSELG/TlOKH6YZBveRPCYoNSWaPtph
L1LUlRIx/eQFhQoYOpKk4RRXhnXXAa1LdoJaijHzdql5r2nZcEYqqfUp0xZbvce130saMYfEePMV
BsGMzERoek5GrUG2ZW0q/MrLMjmiOzM6macFrjEpwvH2Lq0anf0ZYk1ABsu0aZAHMYT0ZnDL7ovc
/7DqU1movG2/C/XTbUsrn+kMfSToZxZuVsa7PI4OerqkT7AUD4q6U8tAv4vkCgXZprU2oo6VRUEz
BHEMpALAYpcn7yuF0KoifSDo78QyBk81neEl9YSHUU8/317WShZIE4hKERq1oH6WoM7RqlQPnQQa
q534QtBLqdP6MENilPyDGE07cNkboe/KdQ6KAlbkGSiNbqe82EiyNxCZkuhmleUf0im2dib8vqeW
2b4aircND1k1N28ksTywtWVwFWRmlveZSL+TWWiF/FNo1GMsmq++UW1dgCsHN+tz0X9XQF1eTbaH
ZgqtbJ9Irpp7EDRUTjBMDvJxB12dPlfNVoK4dnYM5sAgg0tyty4u9bIIDL2hBctoznQIx7umrqxd
GAl70zfuayP7VurS6213WdvNeV6AnaQTyuT34vAMXxS91BTd+I+SKn/SpoRx6xdaxn/+hR2OjIqS
BHxz2RNvwsqAFL+V3Cz+kqmxM7l9I9n13+vJU0ibJxPxD0Yh6EZcrkeSSy2Lm44J2jz4ZljFoZ+0
HXPtG064gjWe0XvA24AZK0Ssi6PK67jWqTZKriwU07Ompc0uJSo9SIM07E2rM/bj0NSvphUJUBF0
/qnTzK1x3hXvnFUG5tkqbZ5QWDydrRwPfijIkmvSHmri7pCYxcH0/YfGkvdB/Pv2Ca6FUxfmFu+o
pCKaBYOX5BqRiH6ydiyMcqcOP7lCrSQ+6jxAOlJxQ6YfArjSN57x+a8vMhGsQ3VEh4EG9JKfYBgl
r8wYtHdzKbcNjydv8o69ZdKufCiKYyKqvxOh2AChrXyQvNeMZ8y4CjgJFw18EwKGmt2X3DQLPkPK
n71knXISxM+5lhwUvdgAxawdqEbTAsw1BrXl929KWeBZHQ0z5oR2WURz1yvOYRkf0tqH813zNrBp
a8sj9gJlN/Msikt6AjmeZDHXU9n1A2cSKQhR6/fLh86HnaM6RxT1brvQ6vpgkiMeg+zmKslvxrHV
86aT3Xxq7ZnRwjprSXiX0hVN5a1Zr5WbDQzJ/xlbpvr61A9madSy23agVTqpdKOMfCYNw+Cp6bYo
pVfCWGbKgWkBKtSZrF88goGeyLGBBDIoBabXiJppWEP4tLu9getWAIfjlTzyy1tHjGuvRdhGduu+
oa8S6n/0LNxSPL6mu5ubEfDYzBbgk3ij232XNwHqmNpGbTkmlNYKu2qi6SkTq/GJ1LzekxWQeafa
3i8QIig8CH6FHN6XaIBNNxh4lAO/VO4LcdJtnpYt5uJrtpm3Xwcb4czTwLj74tYzw2GqSrmX3SCY
GBWUISS0jrFunXqUM9PE9bT0Rxu2bl09i+YxKw3bn75W6RHyXgbiNoC6ax7NxC4aiISSEAMu7kRB
EKNU0LggaHW39Q8rZbg6P3qozOjxhqm1s6ezjSYq/AUybAqXL1vgT1qdy4LkAkJu72J8zUliIJa3
PWytf6pT5+MDfcuXllNiSVYVadf6uFgK8VU+yepd7wXdnTawvaGZiR8n0phdbvovucc5a+CbjsA/
T1CEftZVvT21Zj8cqtGQ9lJTlodBnnyn6jvFUfnLdlR5oGQymCLNJpEPY+/lu9qTkr1pgtxBy1C/
67RCs7OslHZNj6ygEqenoJM8tlX8VreDeojbNNjfXvfaVWhC6/VGVY326eL7LY087vpJld3Si4K7
1hQ9Vy2K+Jca1P/0KdVCXarM3ZBUykZgtGqYsueMv6Q3tcxOg9hS8sa3ZHcS9EMFuUkWZIeiRrMK
rgjFH+/zRNrIfNY8iT4b8DdCF2p7ixhJYIZ4CNREcQMiXtsP74caiMHt/VzLuiFmn9UhiU3Aby+M
1Jk6DMCv8SPUvgFKRRCB9ntNfDGjPSrYdm6RkXyNRMFOoj9AYjbMr93+Fhck7CqUE2l8XH4tQ+7x
uvWe7AqCOQFBUKsXLymNyVFhyjuledEfOlGf9pMp0ZDzhfJQ+kZ+n/uqudOs8lMmQJOmS02878Os
OtebGLeV9BMGbPAJYHuhnFleY6EliLosRIorFeb0MQcUs5eVRjvmSr9Vv19zsf+YuhrFiMcxs5TE
V9xJ2euILerqyZI9MHP5iXfrLG+p1K4VMN+tjSj4cvP7eNQrOWZtrVrcj2X3MKbioRfKD+QVh4gc
u5BdSUkOgj46QV+idfTj9vGvrvgN1Dyz6yFGePkDAKd0qPuFCqULM2diov5WiOJONqbvhQ6zQjT5
xyzcaiKuvUxzyo1QNF0SQPGLioIueoPgR+RSoXIfD+bR03xHHeUP1vS7efGfy4aK9vDgG4WLPNNu
4oeURn8cYV2otoiM1t5wpHV4J3gmmSpbltM930KFbCJzNWYUg/bZqwW3DHUn3Cfdh7EVbbkQ78Xi
0dfvqvSjnnlPvvld9PyN223lfeS5ZqKNM2DQ31hsSWD4daKoveR6+QdO+qkLvP04ecAQX2PmIG6f
+uoBzCSbzB3ND/ISkZ8NfdkX3pwQES5rEhR/2Xg0i/il1zUAhiAmi13YJPtEbommXcPwd1nqPw9V
/RRmzV7YLAWv5UwGRAo6dBQMiIIGv3TEbtSDNBfIWiqx/DrJXwLVs70k/WR16V4b4Z4eTN+2/OHU
KC9ytoUIWNt9qDDmKhctIjzh0nob63prUSp2O0E4pOO9VMf7DE1SGqyS9XFj81deFao/BGTIbM/d
osULGnEcZlLEsqsqHTX90WGA1A5+P0cVMNTU7hGS1ZvRGZvAYYS69J5HxpVu/4a1nzDz+VATpyUK
E9Llei29jWK1tXB632x2cLx7jmUk/uG2lbfZhEUqCvSIYIHGK8iOZY0S7FzIhGhIrN95R8n/KRna
Z4XSsV7Ry1eC+3yo3M7boed2EsvM9ihmttOhKIo/wSgdLW6FpA+d0P+dZ50zTOlJKoJjV4qnyN/q
EF5fhBSuZtpesmZISpZZc6IWMBXHJEFN1fYE6/vS/xI2+1o5iR66U8br7a1ZMUcIw1gQ44aoky+n
KhW63lI1EJsXfjc3PazSrrS7ivwu7JCyaOZelt5vqdqtAA+54eiDU8OikkX15/LcJSvIuH4k2U18
cNj6zxS5pNTaWVqEdvK9DrvT9Cspf6sMLaSoRcfNViXm//kFGhkJ01f0sBcvHoBwS+gZTUbXqI+c
esoZq/TOrej9Gc2fqfQnEKJPfg9phVC/eqHM25s53dAdb2//dY1k3gfmLUEKWlDFLL73IUgyn2K+
7OpfUs3YB8DvxvTQonjSWtpdGT+PW2HzygV3aXJxwWdV7qfoKstAWlqgqLFSHoxpUj7KTdTvzdFI
d2qkZr9rtU0PVaIkTpOGpi20xd9PY13+kDkgfJe05qiWhFy0smsJkXAYkqB8Gq0pOahVJz7f3uaV
CwBbdJWYTeDz58QvbekCFb1cZ9FVoB4iVQX8pIZfI2uXdZoj1I+h9QxpZY76e+EB+M7BTNjT10Z3
dO8xHQ7m8MugwQSZJkjcGaQNXdvtX7jyEl7+wsVu+H4QN1UjU9nJvd8q4GC/OSgWWltgXr3hvkg+
yZJ6CMUXzzyl0B3mji99CK3JbqWtn7LqlKBWKaQTBIhL9EhQJFaDjLzsikrd233/iKb61J+rwrQj
TTrJ5u8yKu6k/DhoKEQ2h0r6PIblsQkMArfDCAgpdkx/owX9hkW+vMMV4jQqUSi4zRJSiyMs5aLM
hYIcqG675LM8hvU+87thJ47TA9NBwuOkRQimAtz8GHW1xXWSiXu/kZ6hBEhsGEn+Mdqm31mebjpl
HiS70DIhRLfqH/xHLmSVIgpR8jepMWKajUn2nMdy+qFtknY30DR21CkdT11bbymkru02SHxtDrbm
8ZlF3jM/wHrXCW95bN/ZFHnG51yyKsdUc8HJTf1JsXwjs3NRsmyDovTutuetvQDMVM3l6Ll4tGRK
U+GYlJUJ+3qn7koaJuAtzSK0GYAQRt2urHQL8b2CooUtjZo/wCEefc5z8TUaguGVQaa4qd4y9dGJ
1acBfPCuDZPgl5YZ41lRuxFynRqWaS0XY6eYlLMfS9WdnITjrqp860dfNJLjh2XyauWw42VJGZyF
0lM2vob5u1u4HQ8xqTf0JPMA1eKdoGCfRKXUKa7oT8dSlaGsK1t51w5x68hAL/66ZgQ9Dt6NYDTD
YcShl1uTDZ0UtcyP0iP7JqshvcC/f3HoxtLdA7IFD88SgdSFfqX6Sa+6XlYznVDuStO0Ff1ZDz3H
T9q7JLbrl9sedh3UQsiBNNAslgVYeInVzNO8M4omUl0EpLW7VBGjh6RlNkYJTMkR2yjaF62+pTy/
0u8Bk2TCPTXPvhNhLHZS5xJr1CTU3GrKv+m+eiqV4LMXWndT2z4Civb94VhP4T3yJxtX1coXRSZH
g5UsipLAspAyWJlVap2pulYlMyOkTsE+yrVhb3WDfghjAcxXJ4SvVeZXG4c734ELZ50fOYRgaUoS
1C0ies/QW9Mjp3OTzmJcIsVXv1bjxmN6HbOjJkHOMGN8+S6WMEazkCjVUIx240qI9v4YGrYllMpG
PWhtE+lzUDcHZU93cHHdD6mQR9Goaa7YdG4PD7kR/Bi8U+AH+4JhuaKePv21lxIa0OcALgkf5pJq
lwu6bos81WfQSZYexPgYAukf/dTJ4mGjZrvyRdCBBJdPTVxjRGRe/LvQRx5Kv6UorzODIh9DFF2l
UoIDVjgqaBNbwbfbK1v7FN4CH12dOTeABl6aa6W6pOWOgAo6Tep0D5NeFh7zXAlsOX7uWvNsqTuG
qp3bZq9PEJ4adhQsPQPC0LZcWq1KkDLa6Blu6vV7P5M6ADQE0pZe2eLQ73QFXXOrGrbEj67dE7Ma
smpEMAy5LQmHaiuYchI505WreDwUEoi1OPJPt9e2Uq25tLJ4wkYBzEiuZqbblsE3xYd4XQo/8j3s
PDM/KLUHFK986l8Un6G1wAXzCVnF7y4K98Ww8c1f+xK/hOuV8gnEdxRwL7fZEMpIEFvfdAsmMNPw
gfpsMTIvxthg4G8c6fVjeGlrjmXe+a1n1WWnc227WRA9TeZAfspEXvJYIHy+8f2vOO1si1ogsQnD
y0tuMEY/1FKrKhNKJ7ZU6MIfYVwPjhgX8a71K1q7eSXf+6k+QMphGA96Gfcvt095zZUUIiJKMeC1
AehcLneIcyaa+9qEM6MDS9c0PTBEVd04wNWVwhTKjD7uCtPrwpeYd1URXm9N148+DUVhBykk18pj
WmZg29Jj5JX25CMHs8XGs3aaVEMgbCER1wB5XC5PNqBtKnx2OC/T8kT3dXjWfPHBCAbxQdF7ceOb
WTOnatyvb+z6V2qpsVBbWRdP5tvjJAiPffU9DMgjpK3qwtqxvTe0eAWtQcnHshxNt0sLh1wyMrdA
1msWOKt5CALGG3pBlzsXmlWfjoluumnsNQ5Qo8opJEiGb7vf9WsOBouuHqP1tH2uuDq7Rm+HqqoN
F0m6fBCdESHMZItXe8vI4m0oYguCtLAx3AiWiLoTZzbm/9rI8kSUNjO9omUlie/IxQfQMbtwq7O7
shKKpmQVM5GOjO7l5aFYEumgPMIPNIb+XZ94zM3ETqlWu9unsvKsEZnzzVCie5sKujRTyX2vhUIq
ujoTN5afPxYM6Ku7KlFf5vERvR42IC0r3w0T0uDrgcLy7SxVKcdsSieuHvCBxlHXPhtOrlS2FW0E
rWu7x3QK3EqEP9c8RJnoD+2YTqJLPNbdmWGyixnCOQTD34Ot0f/jGvhfBCKR5OX+GWiWiI3M/kVa
/r3SSycLrKeu6jdu1bX10Keb+QC5Qa4qa8CSdDn3MKPEuR0YD0H0qdW+/L0rzIOCc40EX1Dna+Ld
cxgUsVioVi26adnYYwVvQ7fvitcuezEbe6snON/Gl7E9NOYz1FCZC6fE15fGMgJt0DG4gf+h8R6a
Mt+Vug4r3P2WfvbK5QZl+kyfyrVDjj7747tVRbI/iZHRiK6g/1S9P33+1ykuC3n39xfPTi3JEDr3
/P1p/GDmP/7d3ydgoE07x59vz+27369Ay5voJUwxLRK4XJrMHsZWdXf76Nfca8aRzdRq5NLL0KDU
0qAqIiC0cf6aKKUz0DOXsl+3jawe+Tsji7vZQ2uEPr/MSroQdezuET/2teCHIn7PIcm4bWztmnm/
osUdLde+H3cNKF2gVkdF/pENrR3r8U7bAoyvXaBc0RpP9BvD7MK/lFFHrZKjcyF9yRmK/zpMH1VM
6od0Kx9edeUZwworH5/MkozLg/HVUmqLu7qm5zPZ+r9gv3xj4MLP6Nsyhb84IlXrpUlvceYsTX/I
jfpRHMt7pGcSf2uqdu18KNjM9bJZBWPZog8EbTICWluurhxS1dZK8io7Rwfpthusnc58O9MEhT6M
1sPl128CqglSIh9Xay27/dAgqkHdUUIKWxQDu1c3gsK174h+5wxEJ3ehbHJprgjjIFfIhV3DEx4j
epH8N/s8/uf2olbwDW9IP14bUnu6uoubOo0Ab2hGOPdVy4cM/Z4QdmjmSsxDo93rVms3oW9LVfux
yf3zICY7KGRv/4S1fYWn35pFJel3LvmrPGYwwgpeaneErURtv+bm0yw0LY5Q+uzy5Pm/s7Zwy0kv
dPSSU6BnaWBXarGvfbG3qdSY/gFC3j3IhnwjWl27rKgtIKE8lxgAEF2epJjFSSU1GmGKd1SZCTL7
7ghn0cwc3YE5/vv1QXRMZog/gNxYBOBI48Udw/PwdBUc42C5LcUE0x930BsDzrK1cAvNvLq8mfqB
VjWVvaVFPfIVachxVBnEoJyifJiVtpLeUckkyNzqi6906XjrQb0wyjOLfizR9+kU5pYW05gYCMuB
wPBtqE5jfu4laTeqsq0iv1jvu/BX02446tpCuTLJCxELYrmLpJfnrpXrvpLmYtEEN2Tu/+p1wRnG
I7Hg4fYxrn39M8etAWvGPKy6eAqkoFPa0ceWXnp7L9a+ZmXhNHW64ZrrZhBBo4EDyc0yopn1QMZY
YpTByp+V1q45vT4pNoys3c8c1My+zd1JGn/p/1S7SoEoUXJ7v3T6+OjD0F6ZT9OwAQFfedMgSwIJ
OJN4XnPAZ3oBEcocqEMSPNkD/Zk7Oa/l/e2TWVnN/A3PJQnqEgwsXK5mUqVxyLMBWr82Hfa+otZ7
ZZLszh+gQi2Ejetq5YBIPChhAWR9A4BfWsv7XFOCnkBHjT5FxsNUfyym4+0FrZuAKQLPhlhg+Xx6
ZDOt1/J8JiBsbNHXHzKU/pygrDfOZ8vQ4gEdzDouShbr6sWfNnSL4HnUNiLoVROU3ufSFHoKy1J1
Q5NTDue1jFPGlPU9j4udbW3Yqp8xLwN9AEXqq7G0VAiFMOgDyVUkr3lIR0s90SZ7uX0qq242D8So
CteAKC42qweVrsVSIbmJ2je7wtNiR1A1766ZGCAMLdCGt+2t3atzKAjFC+NG16jhqbZ6LW8zyRWn
sj31gjDtVK2MHOowIoUcIdgbYaodpbjE0bsIMLQkF7tO6LcAKGsrn6uaUCbD4Ep98dLlGyskIBEi
4gFkwH35oba8r12204X24+0lz1/qIm+EWmvG2NBYpKe/CH0Gasad0ZeSCxbG1oo7b+RBRuHDKIqD
qn65bWwlypm7uuC5lFnxfineW/j9OIg125unTOC4gglwUP8+tcXOVL625sa1sbaH3ObcTiD2ZrTU
Yg+biFsyZWmdZAvGzyL93muIBWf/4nN7Z2YZuiW9xURfz9Nfmy+dXjli8CO1NpaydkqEMxAPzZSg
sLFdLmWyzLKD34yXUCnQd6mnbK+i9ngi/GmdDCGuxwnFkf3t05r358I1QFgRyYC8o/dP02ThGnUY
iUyGmZYrT5Mte/6p97tvTXsYLOvUqYUdTr/7OPh62+jV5UUJY75VeCIB3AC7vVypWIVqV3Wy4App
/iiUJ8jfPlpavUEXe11Un82ApJs73XMyswxHkyIVLNUT3CQtd5L1Wf+tlnYJOJ95D//QhuVpyDYK
dSsr4yaj24UMIkD5ZS6YxRMwZVUMzjGQCRSUm25CDm7DUbaMLNYFv7OspDD6IrlZ2zrlGZy+2HjC
1jaPDi6oaMajqKAsFee6MLHEzGAlffaBequtvVjGP8lw8If7Jv/jpyPKc3/vFnNNFRgcun1Mts7r
fle1KXW1yJt0Cs6zHGZoVTZjWc7QbXzKVzcGuR/dDogv5+IDT+illd4PKNM3enAmxHIEMbYL5MQk
FO66P7e9/Op7vjS0jKLFzNSFWlaCcxd5JCYvaXj2IBYC5ihuITquPYIsnamQGUbImq4ueOg+cr3S
0nOI25XTsUngT/3rO5A//N7I4ni6WiV5nTAiBN69aGFBqA+Igt/etdWlMLQ5RzVINizhkN6oRV0X
qel5Mn+oQ+1kyX0WbJzMdet2Xso7I4ulwNkaU8pR0rPhA5BI+32XGruqiL+NZvdgRalk915ly626
D0ZQR0rVwp5UnsElOUNVAM/fSi3XVq3P6c+byB21lUunVCdUeQIpCM+D9b0SLWf+vkrGZf9+b99b
kRZW4sBCSjQMz5X+RasLO5U+tfKWDs/WUhZRzazXW4SzEcv/GIqFI43NTgv9jfvpjX7h8uGieEiv
lCY/jk9N5XIttRyGeZWK6bnu0HI0g7sR1ZdYtemYmm38ILbFPkdjjFHLs5S/hPqrklSHrk4PEliy
OHnlYO/EWj3JYWFPVb+7vdPXlwypE+06fiF1R8Z0L3+dJQZ9AZAjPxdqDYwPmb9DK+mwOzcQ7Y5K
Gx5v27uK1OkRvre3OFkD1WIpNoL8XII/UKd657X/pYXFscZJC4VkH+fnIfYdXX8Nt+LG60jkcgmL
V60TvTHQNJZAH6hrZw4V7Aivkv5c5fqOctJeHzbi4q1dWwY/cUy0XyT5Wck1OKgfOkPc2LWVj+Hi
XBYXjdXnVd566Ky00nGYLCQs77U43IASrRqBOldHUYeywHIMctTCwE+GIj+P1KIdGl7fuoI7xMuq
17/3svltJnvig6MbeenVcYh6iDGV+TkNppnFPAzVD8xNbKEhVj4eg6dZQUKG2gMMHpdm6gbm7JBY
4IxEa1qIz2Uu/lHrE8jOrfb6igOwZ4x6wL1JVXY5cJX1DLR1epafrSnLXU8P5IMV1l9v79rK8cwN
HDgnqInOnImXyxHBURdqqubnSPTr0yBV/k9oRiO7oeaxdfmubd17W4ut69HHoJ6GrXD6IpbVSdP+
GXjJVMhzby9qJT6cO0UUH7jjaIAu6XGaboQzs9P5dtAjTnhHnSluj0VVOYqS7DoxdfLSf0wCHR7F
p9u2V26KC9OLDSUTRwBRtvD3WX4Tr5R3CQFckO+b5LcVVTYCf2c0mbfq96sHifQiA4+EWNScLw/S
U2QmmjvcX+zNnVd8aaMAJguj2yqjr3klGS1lSqa/qFcu1ge6CkWidsRhmkC9V/J82I3bSuPX4SkH
CIPMjHNE03zp+7JZabHq+QUhB00IIXUHo/1AGeFXyJSUbanyRjq2unugmXEVSDngKbjcPSVv1Uwx
ODUzRPorHqd8LySVechFNJZuO8jaBiKOOReV9ZkUeRkbxK2mV0pcnK3SO9ZyzRSVp7U05G+bWVsR
GAa+a4BbgHwXmQTV5JRfkBfn2nwaEU8PCO1rBGdvW1lZDNnkjDMBlEE2Np/ju6yoCRNzUsqmOKvi
UZZELPyLYIVMmTgKnjUGy5fvR9Ag7BNUXXmOw+LJzBM3D6ZXVQ5etUz56/eQ4WlQ4IS6kArRKrpc
TJukcSZZYXqOoh9C/oKEs2o8396v61O5NLE4/CZt+7bLo/RM82LoQhuUsJR9uW3j+gbCBihhqlxw
HF9xvkxB6HUoEqRn1AtOnu6WwZeyfzD9jyieiWgjiX/taUA7+U5hYqIyxN5dbpsc8w+VwvRc1JCJ
+7qbhA8qc7G3V3W9c7ztGoO4DIG8Gbq0Yka5rwvZkJ6HQd0P48dOzXabhYXrrcMIAsBo2FJZ4OG9
NFKWXGqlThbZl5OTD2geoMowdX/CYHCY4smPdb7F0HX9KF6aXNynzSg3RtuRUkaa4Ej9VwOoDgfV
b9UiV/fPQgUJSmowgcv3AXRBqA+ijJ1e3adA7y0GSjeBdCurof1IF5lgj36JtvDvseBxiHUjPctF
4iADRoqRkp2KnzaP6vrm4fZ8Z2lxv41TKhaNhiWrfQmHB6vfIny4NgAsQ+HCYegIVc9ltUw2BYnK
xeihGHSHqPthDLcwOtebNYPrZwQYlVUQYItHJ84CRSrq3HIRat3HwleUPJnhy+4zudj4RK+n92ZA
BggGxuaB15PLXDr2OElFpSilR7v2d9bsLPEr9eLDZHi2jE7zJN91wj1TdII5/ixIi4vm7FcnpQn3
iC387Xf8pnVJdRU6GDgSF4suIqudlG6CDGU0+3NhdHDf9tRzK0vcEnW4RlWQBuCITBJRgddRQ79c
dVBFAODixqNo3RwL87UJor3S5HeDIN8PafKkI3BSjrXdJT/DYvqSy9FfJz8zbGQuJqO7yXzn4kXp
IWKpSQwEt1C6naycQ/9LhrzS7R2d/8hlsYFlMnlI2MJbTGvjcpVDbilK31DKK1XvYEGlzO3oj9Zh
DL6jmnHb1vUtAjx6rljPfUrIsBYXpKlVpVJ0fniG0elnYnzPpOc4077eNrLy5XGB8ITxdjEjtKRA
Qq+tiUst9s/hULa7qTNkRtvVrX74yrZZRJYAbsArMXa7WIqctOU0UgUFcvPA8P0Hpf4Qqc9S2t2r
48/bC5pvvcsTIlGkk4akHtS6tCsvT0hOAzgKPIGqk9nt0gAG0unoKfUB1RsnKf5sCjBenxL2mNac
T4kvbEns1AaEslNghWfVG+/UYDprheBazEvfXtZyB+cyKLk244Cz2CP/ermsUB0mI4xbKnZhirBa
LZQ7xUyzg5gLxLSwijkRu/GXnxSDJFQRgBmDL+B/32SO3kWcaeQnKolbdK6ze0H6MrcXmj+317X0
P0zMugYzPx/trqsOUO2FRibHYXwOjNaH3tT/5Gvp1vzf9eahrTZTSuDo6HAu+wlhb0ZWPDbx2QMq
Y9LD9Qx5P3b9rzz0kI7a8valS8xrYtYJ5hZAGQbLWpxVp2SiBoXO2aipN0Y2lbjQ+Of2vi2jpzcb
aOfMwkK4+rJ5YbRmGFXWEJ8zNMZHCP1Bz+rDE0Oy9tB+Tiu7q77/vUXm1HhLCDtJqhZluQmOv7Qw
4+RcVNKvqg2npyhX+0eTi31X1lV0Cjx9PA5lXx/jst4iQ1l+1vN6eVUg7iDjZxR94f8w/4tVJUbJ
WbUYjI4a865otW+N2e/afjgq0/1m0LO2w2CR4Kvk64Zpa/GgDVWjhjIsL2dzkusd82uK4/XNQRVL
w06EOHK0RMn3aSUi18KQ+cb3fhVFsGDyYwCKXGOUv5YQOqEVWnPQEgQ+WpNgNSyro4ZGGnKXlCiN
ui+OYlOU+1gu2jupsKLB9ofIOmXD0Cp2pmfjHlrt7mPeeIkbplX+MUnF8Om2S6x8vAx+GjNk8w17
srhrO1/zolSRkvOQGPE+EdTqe6IJ1Ua94Iqe420rZl0XJuPBbC2nd2GLyUypNJOz9yUv/kSP4Kry
o/4ZDizvIZadYnCKV0W4u722lTtjxtYCriKc4RNbfMSW4pnyJHH8hfSn6l6DD7Jwn36Kvty2suLW
F1YWEZraGnlK8yI5x5nrExzFhS0Zn6E9KbXEFrfYHPTF2/i/G/mfNS0+YU1pUFKJlOTcpNrg9HLl
Q4qgiXsvUaAOrRt/d3t1KxchTX3myvl0YRNYBhedH8eAUOTkPOYQZfHe36fqRhN37ZhYFoQe80A+
f+3yrtWSuK35gpJz3haBg2aw9UBSFNxnUmI85XKCYly1FWmuHRpoAi5DwmoKxgubVHbCJk7xx9Z7
GveWPdnS9Cso/0Svt7dv5QaC3Zx6DBmLSl1pYWc0g1I0KtLwuhOYLPN99SO6BfVD4WXlfuwF7USF
Mvgw5sJP0HlbfZ5V6zMJ35wzM7q+cBYhZtYSvoX0XA7xAbL10S7Kf4wSHGi171BfmergexZveMya
hxJcUxe0KGER0F8eZ6/2JXg5ncqDh0Q9jTz4zr3qk7m/vbNrjskLjUYxwTwMZ/P//y6wyUINSbEK
M0lzX8NyoPgPxVZv+Q1H/j4Snb82JKTB0sz5AujJSyNh56u9lRbZeSyewhCFR190IM6M6mdFtMUM
uqP8kLY0lb9XHqKVxWNuQSpv7Svdt/sISRhPAWTZGE42hI91/00K7rwuuC+mrYx1bTfe/9D5G3u3
G23Bz++iOjsr8ArSFbUn5TDF6caeXx8tSQZEH8Y8tgC//cKbxbYc+zEGaCN3X+KPCrnwJCV3EIpu
PRfXy5mJ5XkVIE1jpn75eTZlC0irELPzgC6uBEmHIP0s28gWp9yZJ8+1HkBJE3yR4k+mKJB/x0Dh
kHxttUMg/L7taCvP+MwFjcQ8XkvctEzisp5JjVH3AGRUhzbbex8SNPmm32F6z8N9CJr+Lp3kmBFf
1xx+F1r4XCqVM+p/+vBw+5dcX1r8EEJftn8O5ZeCCeVQRSXUZ9m5jOPqECsTLmcalSMlbXsUtUjZ
14Hu7bOs2QqHVw4ey3O6PItCw3Vw6V7KlES6HEXZOZ4ERH6PZetUiV03p9sLXDMDQwQ4znkO4H9I
O6/euJVgW/8iAszhlZwkeWRJtuX0QmzvLTPnzF9/vzZwrmconiHs41cDqunuYneFVWtR+7o2k0m8
EPJY5WfZSFOCYOiF9eKhTkMv2srM1/bSJBA1gOeBvFbE1XnxwTgTrQCn5IMZawiBDABeXX/W/Hew
tYAzqL4ZW4LnKyEQMHweUsGOBzx2iW6c7XQCGhLm57S6M+TqIA2vFguLvyMVoaG/nB5TeOGCs6Gc
ho1h0DcwWe7hS9vL5J3hGL8FyZYjNv2vEx4bhVpm8C2t2p0fuVXx3I3/Fv0h2BL72rS7uDD8uYyT
uMCuY5sHa3B2WfNUhHfKvYMfFZo3d3BMTd8LSKRve9LaBYJyJl0j0WyhYnh9vLFazHk/1XwqUh17
YZLHtDEpHyhNsdUGWfMkOmjgA6HqZpsXnhTq08AADTJ+kQGxHxIE0rFj/B+K/GE+FE4b72PT6qA8
yquNz+WNZJc41gvTS52qIavmFOxpfg5Mw9MS/cUxv7fDQUGotNfbO6U1XWBPM1xeH51pR6oxjPeR
+mWs0wffrI9T+0TN9qQ+mRUJx+0DeFNMXP62xdFbeqRZzKFz9M69au0a5RSEIKMFSckhmJ4ctJM9
lDJHx7ttWGz39ZPNnpCwU8IUkEdjcYe0dWs6UjJwVeXHLiq8Ynqcs0OR5sfQrWLHredmw+JbXxMq
FBwFODTqLMvWIfTao9pBAHOO0xl55zp45zsykmFhdbq9tLfX46Uh6qQLp661RtWTFmBQb7/zE+tL
ACNIrdteLe9vW3qbFQpLAoSIMo9oTVxbgjV+IHWla+104Q9S+s7r0yzcCBRXXOTaysJFms7swtbs
gaBYDi98C5XAq1NVHmG0NxWzGxr1Xukg85X20Ag3bmnoGwWR1aOj1Ch4U4Ht//qFF6+AoQ+zNIod
tZwXqmO18iCrL7e38m12wyKh4xT9BIO8TWz1hYkp0fQq7mRMtAbO90WJPzpN50X1vQ0L3G1bqw5y
YUss98JW6LeVXQbYaqEx0PaTEnpBtf+LhO16SYtg0w7sOssmpTib0U87jKlnfEgpG0jm5pD824/5
2tLiGp+6JMvLVAWl0RXHzsofYmusXcTKXBXEX58f/El5nLRgA/m9dWaLK70ZIOFPTRZYz/pD6usn
K+53xnAitUG+fQP9uL5Grg0LdSpA9OJQLw6tUcYADKGBsfGnH/1noOyIjhz+oWSRZz2NyrDhJeur
+21wcXz5TFt6qthUxfiBEl9jV15z5+uP5ofb3rj+fUP39T8rW5ye2fMMh7C3nOPo3H02JPvT1O6H
+PtU98d5ODnEeE7S3ZFG9EisbBhfvcIujC/OEL64VCFFKM/AN3M3KpvElYyEAmANwMkNzOmrpUzU
OEE7Wfs4cWB00qroi2+a8c7M4vzebiV4riSYJTd+mbg8r18onFqMeQlifnqLixvB0LLGiSYundA+
RvpXlH81f/TMj83gtfI3FdV7uzz+lU2UqaEE1sVIyrWTOSmSr40xcjMcJtnY+87Xvvqo2kdT+yAN
L8H8OlYb997a/sPaguQvVQBGDhaXe6kojd9n3EVzmT+FjvPQKtP+9qrWvhxK2bRpRfnozbjpIKdj
N+Q2/mWdWj7NIXsXdoM3yE+Zn7ph+73SN7opqy59aXLx7WgzlJFx5rOP3Ve5HT2l9on0FAjlHWin
MxkOyWanO/CoRh/s5kM4+X/KVwNFBbIwvxe9+KicoIraSJdAoeoHq71PEiOE16FxEyt7R7liN2/x
O4hHY+muKghOEn44s4xleKPLlBdNnyXr6anrfS/MTtRVN2KotZeL4Vf4wQBYUwlcRG3jnOf22IOt
HY3/0NT0UXNBvSYwtr4D4XXLxfxaCGk0Y7DLDFPug3CmjURgE6Q7W/3qeKlSeAqCyrClH9UfffGx
haz3tp+uVBDIQkhdeZrpuzDIdP31yZNe1tKsF+fgsyTd04vL3PiTDEFGnu+046SMbvWfHx2q6lhN
3qjvmm7jNhROsVy2Lkq4DPOLMuvijdG6URuQWyzPKfF3mz5Gne4iqutl0VHVHspgS0F3zR7UoCTx
1Co41sVxZkNj9FKglWd7bF+K+kUvooc8/ZqXIXhO5zQ27fPtLV5zUqJ+Iq1fhf4lNkQpjbJwirA6
qygmvR/UqbtLB+s+rSfldNvSG7Cs+ADRbREpBi0TBqquD1Op5yS3IZEFaP6tkGLPt7/G/kPsWyi6
S4eyMu7jvOVF27hPV53o0u7i2Wh0exYDNRWIrvGgZ7s+sz3Jgdz+hV1VoGiuUO8JvgbpQfkA+b9Z
PNZB63VbriRuuIUr0e2F3o5pckcwF10vvzdjlE4HfkbiDDuGu2N0tRW4ZTShtVFsxEZr9y1sTIhX
gP78NSR/bS2Z+mxqRqzpFIOIm6nUR99mgy6pNd/JMdyI84NkM/mbTPvJSE9tZW38hJX1Cn5UoEC8
1jRqF99uoqd5Zg9Zc+6GD8J90QqZ7kLlMYba87ZnrXw0NKn4ZoA3CVYo9XqtkR7KM0pHzXmw37fS
uNPSh0ZuvXy+r8dTG97dtvbWjwWPFsh/MG70SKlLXZtDyypMmqwMz2nwXU37XXKybc+BHjtVLTdC
sLks3/vKhhe/ebKFUUUlBgFoQbq82M1ISnLHaIfwLCdysp97NT9LE2Bvq6+ThzxTC48pu8TrtOax
SeZoow725iypvImCCfRrgiNxCSwJU9+ci1EMJaZZfB6YKvQSPfP3TmXV98EQmG4yddlGvPcmECIG
QuCPEQgCPqBViw8mHkvdTnPwRoUqe5WvfBubfmtUYGVhgLAFgh/4N71m8f8XOYSW2PZsl8xBcn4f
I61yzemJzrFU6U/Kll70muMAnYLzTSHwImlZXIB9J0+2kSvsYvyl7kzSv/dWdUzfBckufZe182ks
Xzd8VfzJq0tH7OGFycXdF6i9xJSs2MNy/MC0Lo2X1otGY2dOLeOYpNNRe+j88Vke0bewvFl/zZLk
ePtXiIN68yN4yMXUAKJWy2nGvonnclLZ5Cac3DSbvch6nuHsuG3l7ZUn1nphZuEvU9LmOYVrzrI5
qkUNbXHhOsg8K9FztHtQul1efKhnFyKg24bfhGALu4v7oFCzQYJNn0lk9TW0EeYadW+I3Kze4tP+
X1bIEDdQKDjEjcUKnVkO2nxmqjCxUQSJSnjRiYEiz5mLj0qsRB7A8m9KOf1btFHmaYUDPCbMP8Er
ZT79+ZopzlgQ00Ix+Wa0L6nDMZ8q1gwG496I9rbd751hdqUNO2t3AASFMGNplng8F3vbOSg/NYUd
no2kbI5doX6xBr3auGjevB8c4KWRxSUQZ4USa5PBYurk1Ry84t8Snd9AgQ0jKndm2cXeX+weJUJy
PMFkqC0erK5JtGhUWZUjPyXTN8cqPcv0WvXjbTNvuwgs7BcTD0NdvMRL4JBtBCboryE6F/0utI6U
tb04vu9lJDw+zpU7qZ70pDIdcNvs2naSwArMI1MODKhe36mBHuW5AZ/1OZFP4XiglGz9qH1PLtyh
+FMCWnqd9FV/21r4x9CFfhJl2FKK0hugud2EQq154KWFhXME/qhO44QFhzEribmqtNuAcaxdj6I3
LDgmwRosJ09SFB7sSZwSs2reaH43jNLLmz8t2P7aqN9GFg+BrNaGJEssIwxe9I58Sa5c5mH2t49+
fbN+W1kcfeo7aT7pU3SeE8ONuufNCuqWgcV5+7pZMKExQyKgBhCmPjfIxP/flrA4b61uW9bAEjqL
L8RhQjHaaNKL37h8DlWCOS5PXkMCq+vvQ1KUMFFtjqJSLK9Sp30e23un+V6VG6ex+iGKzBnVXeAe
yzmj3oCtoMrE7Let3yEK89nRHhvtA7c62Y3y0CfT6fberXryhcHFygZ5smKTlPWsWC8BIIqqfhjM
rcHAN7wF4psnJpTRIAFjClXv9f7B4Z+NamNG53Q6DM/zv9nOrN45/v1cPhupfp60z/TXk0fp3yAs
qTrvbq9RnP/y9C6tL1y8CVO4fejQneXmH623GWaXobJ4sIfXbPqb242iC4E3cCD4aRa2nLAIjdzX
hbebjlskQ7ZjPs7cWNHaN8UTLvhaTDzBXJQ4DaA2ilFq0RkpqJPjxPcTIsC3N23N5RlxYUIQmJoo
Vl0fWd42nYGwRHSOZNnVEZj+ak6foVm/bWUlRwJuogFa1KF4AnF/bWWwtUhtAx8raFTmLjHKATFo
j/YROi/uPPWeFm4SFIrdWfrDpdHF0pANM0rdxGg2fad8OfiyC1r1i6m8msF0oFF3529RxKwmEqKC
YILwgfpuCeFKDJQAiiaMz9Y4EuYekWSzpghW15Dm6TOdAzeGxnPYqmC80SsSXx4jnsy8U8UgG13c
jUXTVKig4/sa92Kk0xnoMtWzUL+ihlEF76cvkvJY+dW9KjQSPfVHdtdXh/o1Nj/RLd3wqbXTFqw8
kIYxEfgGiKI2TRPJFRuvDi+VkA7RbNqEXg0NIHTdAEqhnt0wuXahiuFTvhXwj2/QPGUQJxFonviM
zMO9iTad1T3AVVaFziF4yn7c9ubV6I3RJTGTKpa5vL4jpeukokvjc69B5JmZnmG2PwO/dycdkfKk
ehLPueYkD4H/LWq2pn1Wkw3qnoqoIoHBXKJLw6ZMpDFo4nPdjid5eGa0898IPY0CEbzhpa09Y/ey
Rbm9usHsKxQwFF1pulx/wUxk5mUfD/HZMD47s39CuDp3zrr+j3TX15t67GvPlUBww7NAlEqV6toa
bPIOdIh9fC6y1BvDQwXBk1eFp8jem3f951E7Ao8sPjfWg0pFFAaB2we86sAX5sVmXNQeEsvxZwPR
xbP6oE/IwTAqmT9Y1idCgdI03GrLn9ZuqsvlLl7neLQHJaFXcM4b7TWOrWNeZnet/eQXpucbd/74
PtBcNd2KQjZ22Vavl6n2fTn3DcsMksiVpe99/1hXG9Htqt/wulCmEqRWSxFLWS+ErOkUn5PimOnP
MzhOp/mgDQ/G9AgQeiN9W3swxbT7/1hbHNw8VGae2qzI17NunxhWzT3YbVU116wI7LNgHxP+uTiu
pgxpPaC+eUYMzhNT9X9MmCWuc7oa0BGg+ixobq9PxkDkRNcjh+tMf+3SJ638mW1FS6tPxqWN5ZOh
1ZDBNj6nbyNC1JUemuSHwk+PbTCdSn++l7rmFA3tMzpyj7YTvu8HRK3ScSfN01FTqn2g2C9z9yht
xflrbsnwhkZxAYLGNwxoTdLIk5QFCfP+9a5WjplVePHWEOobscZfW/zbyq+X/OIb13u/MaDXSc5K
fRfFP5UxPFn2yeF7H6f+aYR2KTQdT+1LL87BCmnDKVS8zJ8QGy3ddM4+DZLl5l171PziMJcteZt+
SippH8T1vrW0R0euH/wq/egkvts31f72FbUStzF7wnQfcSFJxJLfpFQGWkNZC01cOQMWhkNFCz2V
4dItNr+1kIbJYXp8vOe0SpehbtaO+jhC3nSW2+pU2OljUyMRt3ege0heOm3X9AimpNbu9vpWnAD/
ZxKfWSMm1t58Y1Naq2bWROeAinbdhwfNBNFRzBtVrA0zywh7CvSk6bKWjKW9D/t4J/BFLeTqf74Y
+hLkeZDfIJQjLpQLX+MgOyUG5nxu8J99J79uZt8r7kDb47cFsc4LC5XkFK3ekBunc/4OruL7zB4P
dT19njv5cHsxKzc6ooVwslLTJdRdMmL79czUrEqir6b7pI929qRo+3Scd128H80mPfaob902uZLZ
YZLUUswUEm4t8qBogHFPcdi/YdznIKXqZNjHHdgsJz9R/Nl4RLasLZ5Fuifo7ElqdG6teTz6geXs
pMwBoZ+Nr52BhCzqvFup80rEIeaQwesRwAoy4+vza0q9VIOCzLmq1Q/5EB6UwPekVjqNs7KvSikS
5UFp3CLuWHUbJkJ5acRM35L7KVWz2jcag6pQPPw7GvPRUcPdkKSFl9DLv32Ia58aE8JMjeM8VFcW
OaBM5VG3EzJNI5aPcXHfzsk+qzZam2uxMQMdv60sPrWh6oHKzmxkqHdHJiUPxT9hfzTts6J9T7Nj
bqEaZIZu0Exe86daHjwpkCwIxhV0UXlaFm6KaIhkGhVtOG1+nYPnP8cfLf7+Iga3NL9p+4G/H0Q/
Dfn75iUi9maRMPNVA+gEZs7ru6Ty6e3Gcia0tM9NWf2ThYyvjqqzRai/5nKXRhYhWmtkaWGUwOci
5Y6SahLqfE9PdvfztretfcR0Q2HygeCOMfiFmQmtzDztWMsYn816OsqB5KoAqpj2k+KtiOUXvu3N
zl1YW0SEYWJ1vp1QXovDAb4YxS/a3RQGCjOMLTKnndrvMzlpPxWMWc1W3Qtkw/C+63JjNyhZsxvy
4cVOUBa/vQmrB/r7Zy0hcvZcFxZQQap+USB5A8OQh6SW6w0ra3cXyBg4mrm52OyFW/ZdPrZtV3Gi
pf6xSJODNPpupA6u2cHRrLulqt+3W4ySK+eL8APTS8SJUOMtp9mVNlRECYKbC+WHtk/eNU351HWM
Q7QC0hAGp9tbuXJ7XdlbPAqWnY1VVWGPU3ZDut1W8DBVf3EfX1lZ3JEhA41FqGCldB70EQ3inzAp
deZGTra6Fq4o0Exi55b8Yzosr4lcUbxE8u6UGvGd6sr2hlO8nQ1SILdGDAhmaxmeOGexYR0s4mai
cxE3cRcf8iC6a6QweGraYj/FkeJGSV4cCqv4mfRJco7NikqxFnyZam2+a8ZuC2P4Cy+w+ET5PXBD
QiXGEMCygGEGRqRnKc9P4KTvcrO6l4N/ysT/EkXJwQlN1yy1Y6Lld8zcMd7jkhS5dnpAYf1oJYkg
//8mx+aP20616sTUcNFUN8Qs5uLaQDazbOXJ4bEqi/s+VU/y3LtVaNwpULnXcXG8bc58e7/zKgnu
LGAqovdwHWQosdH6qHEQuSFDz9zMsEu1r1q/UetduXSwQpwGqgxUwVK+u2p0Pe5mSqDIdnco3xiW
x4DlVo1xJQq9srK43wGm2LmuQqhSO/eWPXh6ox39+amRY9eAh7ONNgKL9aP6varFUWlWExNjR5Ro
jPZdbJYvSfq9TJ9kEwrosN6IQG8ujlHdRSCRKbVOYk41M9ZUJu8TNwJXLn/tisdEDb3NFO8Xa8Cb
bwPwC08/0lNUoq4do9ftsagr7DltEO3jzKqQUAkLb6oSyZ36PP7UwR2CJlSS7qsYYHtgV19HrRmQ
1Y502L0aH85dtl5vq5/TSMUzCCGmmKM+83A6x5vH4R8jbRCxUvLPYTglOyuL/XeUi2y3CTUIkZLJ
p9I2R9Nnpyt9r1eC8HEeAmWHCHTilVUKlWXVMzzjjIWnj+Z4VkIwrzok8HslGCQ312sTrKmmbVxk
qx8NqA6KnsBk4A243hs+JrujTBAzwPmsBGdtOqVyj3rT33ybF2YW/mz2bW0WE2aC2N/X2ks9WF6g
Po3x59t3wOrd/9vOUnRADbRJ81XsWOiIjBGazw8FNbnbRlY/FmoSBhcbAMPlXas3Q9cy0EsZrv7g
pDICGx2TCrZrvZpbcMpVUxYz8yKvhu1ocTwpMEApQh7lDOeKBtIgbyw3s5CBK+8r829uNlIl8lBm
xkGlXbuCOveZrw+U/buOqLVJdAuZZ//l9t6tHtCFkYUjIFOf1ZZMkJ+P71vj1SjuyyjcuF9WNw19
JiFxaTNQuti0gEybwIDImAG1cK7dOVVcRpLdQj4PWzpva/UjRKeAFSOCQkBgLF6doIQzZuZ2YcI+
1uE3mt9bQyUfAzRYdsHURR6N8AfdnvTd1I2lO9pK+Rc+L2qJwHooplJPuj430w7LPKnpl1RBu8sT
07XyH5W2cW5rzW9mndhNJKlo/C2b31oFqjaEMO9cDu9SmZk/st1z2z6NXepmagUTL7NPhe5pbHiS
PcedfRiM1h2NJwstuj93Ii5ces8AU8W3cb3irohNfwz5LQpUkDvC4sor0vSxb7aYMda8lSF68EQO
c+ekjdeGoC70VabAo3M/q6+znzt7LZK6XcR3sb+9pJUsg8dJEEI48LW9hdkW7RiWFlRjfpG89GV3
LqfHXL4LZ9Vrmq9F+CTNW6Jsa88wO/hL1FgQgi520Ri7ZKybkcQmCQ7ZqXZyl9HAKVA9fwpcfwtE
uPbSXJpbuGmYtYVaKwopRmTdKU72CYEYqtNK5dZydPcXu/l7aUsBgF4twNX1LM0uPgN6c8MB9gkH
sTYoMJ61cN7JWw3EtaYp4FpiDApAAJWXPpm3VRTPkUzWMR4MJUHSndbdB1sZ97aTuWm8C9Grfqyi
rdnAtXiUwWloBGkoCKzdtYvmimr2qJIQZFdR8JOCQesJqaS/uGMurSySYBh+5qEfWB2cJadS25Vh
fJjbLcq4NRe5tLJIqrIUkocOMfSzpU7f1cbV1PmeEQ0v0rf6I2sfNp1/RhR4VMmaFm9dg3OEuky8
6xMTn5os+wFoSfagwf2LIgWTCMRXAFx4rZckEmNlZ70vIh9zttt9NifhLm2qreH9VS/4bWVZQlan
wJI0naxE0l4hK/MsQ9q4c1czTFoWwH9plNhvGMTb3E8UraWyZVR7xz4G7aF4kaX3VQAtxDunfe3G
u+k/kHHG9DUOci+dvay4U5un21/22tsOMTuXJM0GvF240EUnQJulrrWqEhRUchcNwSEs7qrofW9O
By3cwietuSMID25IRoeAAC9uLMmq67asaQX0fnbsG+9blgZe1JsbO7u6JBimmThnwlRZcj7VVWum
KE0D5KHWP8tny/ia1FRgjG+1f7q9e2tuj5wkzBcwP4ro9Xr3MhS/wkQgrvKx/mBWxoewaE+G9PoX
VqhDAOEAFsXw2rWVKeSvtqDCz1kLfwSJ1fDRmrZU7FcrMEw30nX6RV7sLJ6vbkjkZkzpY4z1vqKk
oUGlajifEtP2stxx0+nkZEczPAJ9dXPtXpKtw+1lrrkHLCgwkALNsSEevl5mItex2k9splXHHaAv
54DczLRjAL52AykIN0bc35oTrFaEIgKTR19+satzJ/lZ6RA5t2Pl9S0zXNWABO2DbJQbr+eqJe5h
Gg02klOW8KKLb2zuHCuoavAa/UAlJe3AHstRvR8Bwvh/qjZCdUhG0oRRGFBljAMur3xbKvPGIFZP
BnrSsaLFp7zIIOUzI8e1rcQ+/umhXdtbRHSz4PRu+o4mhgSIzPmp5T/x/02o7dsPTZiByI35AXKD
JaVaW1dB0evgQljfP3TYn/ImfS8F6RbkfaUhBFkdVWLeMa4QfTlH5Od2ZucB61HS3FWD0LMy2TUJ
hKsgJmaEGsmJT2kDiKP5pyvv2tLa397QlcCHXyBYmWB/NrU3bDpy3ugIreEtabRv6xI5VMKteBdU
GZ9k6Pp66PXI1ejV3ths3q9tM7IMZHpik9+INBsWqy3HlkpSJ+2N+mR/KwHHUdUBvroLp3/HaVcZ
vceQtcZOdAlzFf59nKlfNvZABFnXFSaqwCSa4CLF3OFSD1Z2smLwc04hyFsgcbrXQFI9JnvRBDT9
+65Hqbo7h/NGort6+lQ6IWyAyBdU5iLTRbwdtKTE16NLhivX/0L+sg/D8ag646ELi4e4zZ/S6KAq
PcbT70Y+balwvH28WDkpksAK0r9eIkLrsverOJRJPqfhPWyxB9VpfvCifYEt+aHp9W8bOy1uuTc7
TXmCHihErZq6uHS7GQYlB53Hcy0XO/AV95E0BO5U2h+MFzv2GvlLPd4ZjAe6ifzjtu3VpYoOKIg9
vuvlWKDFle77lsKnFu5sFKxhHEEY3JWizqu22ohv4znRVvhtS1zRF1dwZs5aMFk6g+ed/W/r6G6k
SB9uL0fs1JudBOkoaBLZzGVpacrrnjSWk5t5ILVW2tvjseiZnlBeI+nBljq3KP44/GBVbB9SWcyd
4LDXq9LMeZLD2eRhMfg+zO/A1xW1291e1+oxXRgR/3+xdXFdlLNeWoTCmVPsY8cM9r0ju3OTxG5p
taFbV5vESGsvJj1x+RdkVQUBfm2zjhG9kzIjPo/q51wOXTv5bI3fC/qff742BnGp82iw7hExXtuJ
GA8p1RrvH1nJjgZxf558o0dzro88dUj+A1qqbNhcqXBR3qI2zHyFeGnehAN+2E+ZA+pwQGrlyzg9
mSEYlSjwtNzxxvTerp4za2M0aW1DdRqc6BXhJnjn9UJhf+t7zVbjM9QOkuT5McUl6UkvtoS01pzl
0s7CWebEhO4ZosRzP9Y/5OJjk4RH5wvDXYdJ8p2NQF94wfKLYwiVVrIo9Jj24vTQFVbHfMiSczV/
HwIfktzRLaWPnXSvtqE3ja+3nWXtcbw0t9jDkjeRxngOBHAw3GJ4thkT2ZxSW7tFLo0sNrBx0JNJ
a9Hi7B3A+E/+kO6U8dkYd469T9D3lDcxMGuP7aXJxceWS+041jkmg+KY16c4+MxUqNtT3pHqL21z
VIyv8aw/397MVYe8OLvFu1MyYTZmbZqQpDF0oHyweOEV5XHutpoLb1kjhGSyQxdXMCES6S8KOl2j
Jn47FwkjK8faZLiiTd1gcCqXx/1xkqJjZJj7EY3eOrlDtvGgZPO++GgwDzHLxTvZ7zaCjDU3YjIL
vXYBinujtTAqaWtIRp2cJ/nB0l8ImDeRP2ub+yubp4qN7NpyyTo60dGYGsmZ/MlV+p9iVDtoTFdV
tnZ3zV2pYlPDtlAvZV7n+l6B1NyRqtlMzkXq6uFd0Cvv2jxAojp16/xem5NPmxT+4k8uv3oxSCz+
CWmHRcbRW9okN5qenGttdGMi9M0G5wo+R8xvirecxJD7cnGx1LXjD1FFPd4OHk10TmPpQSB7hx3i
EfM7pWw9WaMq+ALkcd8Mh87c6B6vLpGH/RdNgwBqXu9qFUpjmQW8EEln54ewlF5yx98Cv6/5IfnF
/zey+AL1MJoChoCI9f38oNWJW1ujtz2GuWHm12t4ET4ETeW0tkYonzbqXTA+U0c5bfvhqhWa+GKi
HjDaMvgqS2ewlUxjMTMgrlyxIRTKlX8kp9sa9lh7dEisATgz5Svwl9dnUzodPQeb0KSUUm+ACDl0
aEPpRkhK5ijHrglkNyjDDdqt1S8aqgBGCHFHiBqvrQaRQXVYFu93fTdJFtopz3PHcVV/tTzBosEo
nMxgxKJ+oHFcdS6WB+TnFGvWiYkaIyY1iLRDVkxQXWzFQ6tHd2Fx8T3LQJ1RgyCIrZLpTquO3QSv
jbER/6yemkUGwICAoO5ePAJChchve/wjMb+Cq2sOhn+nDJ+rksenfrr9tK1+vaKoq1FNs7kWr8+q
DdM6o+JKS9Ya2qcgU6XHIqu6/W0rqx4B+gshEVzxDX9/b8C3WoU25Su18ijsewDvoZZ6KrYkzLW1
O54RXUTuIP0QQyzX65Fx+FklID/bzWB/a6XE2E0+rLV0ZMN7X6CM4zkgXw3mc1zFqscwSujqeme+
K3tpT4nN3Mlppp+qUXkJJcViOkpND6h9pHfKpDEa4JfzDu0VdGba0TgwTyK7dkSppZjTD31WD66V
dOFOD9XysY/5HcHYKfC7lNFpTIfIK0yACXJhTnt6ysmxL7LwXcBfdrWYlrvDsOzGCy4+tuULJNif
SL6YNSOkuN4QBqMruzBmoTOafJxa/SM5tPmcJijFVmUQfgulekvad92kEBQgbwCiufDfKFMSWYtR
yil3hdPcj9a3oH6VtOBuMF5u+9Wa98IX4IDopeLGIMf14hIDKHtTsDi9siNaicmn2q82NnA1BaLr
8GsEgYGUZTmPKketdNKE8I+tnsb2S+LUTzLdbWc8Vs4pywdXTiu3iz7dXttKjZu7+cLu4s2L+KtS
7xA7hIVUuoOcvMyI0jyWBgzk2Rjkz0EexLAoDtNusA3pzleVr3mgaLtxyso7Ok5/TjnDD4J5BYA7
1Ta4Ba93W2oapUV9C5+OgaHWd2kGGjzbd6z+9tLXrgvCbSSoZUSoSZmuDUWhPiVOYyVnuIFkyohK
27rWP+HrbSurkZNAiTD5I3TEltRwqWElcT/0ybm3/q33FEJSvfsm5e0J3QdYfCjvTPaD0UP4CVOC
lbp9vsUetHbTk6hTz+eOBW21+Dh7rWfuRfW5rVDkjBm+quFFKavPEyKWjUmwWGzs7Nr7xatMYs1g
PIHw4rqntBDpSoaokxLBleHI0X+gV99nyVZqvWJH4UVGfYG2FpqzCzuN3lu56fTpOSt/AvNhYqAc
Nl7JFSehxQQKHgPgfZfckEGUJLZkCrmg1DpM/YMAujby6zbIRzwZixtUNADRgEPIjDbuwhupjvRa
2NDRiuMXa7jXhsmb6eo7MMHK4S43d2nk1cV+SJGg/fcvAt8r42KjLyJSeEHmuOS7P6eDf6yN/SCr
R3s+3P4SVi7sKyOL0xo76DXNEiNG+YlrO5M+yOMXSL2djTx6rV1A8xE/J9kwUCZcbGXoy52VSkzP
lwCUNRemdz8B39p+btJ9ULll6lpm9phZG6DwNVe5NLsIClRTalIjokFuxdahHUGDJaN6VszuH7MP
twjkVr5p1giZpsjhxZD39YmZHFigGawxUc27uDkSayt5cEhPjnForOOfnxzvLKE9HzXsAIu+oB75
vlEKBGeD+nuMxA0Z7r4pniN5ZCR544tbXdmFscXpZSl0AH4PbkILp/eG1TwE3TfT6ndRXaGclRwG
fYvZZ/XgoK0Eti/6C8uimR0Q+Zc5qMS4oRk5lVV77EwAfXmtK24MOOt0ezvX7ZGWoYoLjnyJgnRi
KdWdHjxfoNx9v4tjrshxS5xl7V2nykO3U5RTiYkXX5scjYHaWAVJmfJZLku0HxBZiD6q1ddQvxu6
u0AN3TT1CSRfK/2U1V9ur3Htar40v4iZpjya5tQvYTtAVMIFtYf0xfyRnu+H23ZWInGWKfRvSD4J
XBcfXYkEeQAWAGyk9k2XjXda3J7qDBbrfyrlKY2zfd/+sbSDAknlhcnFpxeAb6BPAxgSwFKzY8zv
VW/pe2ZmtbG2tQvz0tDiVg60TJqVjCOc4vqIgsWuRGyttdFD08zKleA1uL2X4ocvn6BLewuXmSPJ
B5Up/JJZp0j/0Nn/3Taw7hS/D2vhFPLQOYovDJSfjC70yuKjbmxcwlv+IG6Xi5esisFI9RV+l3cQ
JKXRs941O1l+YvhTS1IoZH5q4VbFb3VZJCFknCakA8bCIfxKTvxZEWWjxvox+X3i+Yr/MI5bQ9Cr
56MRhYjpSAEOv16bUaWGnbeiFTu+mN1JMj7+xfEwvoDmI3xJsJNe//0o7AqCfdp1A2NomUHjh0a7
3BeH22bWys9ABn/bWUT4vjwlkjlQeZAUTPmHLGE8GKz+TxKM42CpdJ0q3Utr+xuww9bNmycjAR+i
judMjG4C6779g9buY4rOomwgJk+XXVcJMknJmPk9sfPSlD9aQjx9eNKTjbhk1U0uzCw+rywwh5bB
Kgou+R5MrIdmmpemW93yLSuLb8wa9SkPCxajQb63iyTzuYvy3t0cD1390CD1w1fIaSg+XzsLHurP
M98SBDO+8y6eHNvTMshXqwSFiqIb6mPtNPZdoVY7San/H2lntiS3sTTpJ4IZ9uUWqKW7WU2yxU3k
DYwSSez7jqefL/nPSFVgTmHEOaar02aMikRkZGaEh/uel7JLAmcbVU1gj1Axby4JaUwHwyjoUub5
cmyd/jGx+mDqxlNRv9e7c/XfB/5Ehexfe5tjxpuZ13EU7DnwFZlKFlSUyez60/1AFGu2TcDXVjaJ
pKo7rYRCj8PMnllD73ntvDd23z+NXv2QZv+9KEdnnhkGaGsFuHeTTsDueUvKf5fWXNWgKqI5MGZt
Pdz3SVbYoC7EPAQsxx7CUxszdVXR1FLJKo1VobL7oFSHVg9adzqvdnlY8vzAXP2B4bCdNCPb1dd2
N9uthmNGAQ4AKrZ47Y3nvuhOHgOuFNbuOyjbcNd2NllT8aayH4V/epf7qfJVjdSjm2n+b1iBUFXw
2UOUvX3TTDUk77Ol0EX26vMEcNkuzP1WqzQAr6xsw9yDnEFdIY6xtI82tDw9EoZTrh6r5XtnfLjv
kdQWPKoQrjF4BED6NoEoQCvNhWLahbagBVM8JC9GlqgH1GvTM9cei5t41p3vG5V9LKZERdLiBNK2
UPaoDDUCAVlyzfxOlSnIR2bhfifRm1ztBR8g5PxbqFaIuyhq0xWfTe31aKmvo956PS/ezvVQ6guQ
OEFvRPVq+yqLJmMe6r6m168WAlkDQyVc/zt9N6kRuOcZPIIOHpduv5IxmnQs1QlfqF01r9OiROsj
Ce5/lZ9cO9vEBx86hy/UCRDkbGJBXTqzc4wkv6gtkuf5uE5Bu2qftaVSO38N7ZALQkEp2e7i4xwO
bgBCuw4qEwSR2odPdGHqwHCW8pyakwJE0Pb8iAfQYTRWWEfmkampxVjf3//VsjOIOWBwYirHIPC0
26XpxzSNxpZrX2S/GoYPjIO/0bvR90bBavR9MtrjfXuyT8GQM1OUgq6eTHprr1Gjqho0WqAF+oGH
EQWWVwYgBd9r0z1JFLkpxoPFOKsKbPbW1JpPgwYyneMVzbqucIIYjiRvD1spy9Dwxf9jRWSIq7t6
a9AfyU2sdHp5cDPItpc88Iavqz28+42l40vZLB4Gt+CpTtdgDhdseH3y1YKgPXrZLeBJnWFkgNod
LCb0ym+dsfOhWfKe09RKPyxQcjqwdNrey+5NRHbvgkPwHzubDWl6XaboK8daMRhHq04CU2mCRoGM
ZXaDeFEDDwKmOd5ZQOkpzhwLEAomM4SG5q17SxJZ3TJxyi0wOMf5mwlasagO5nF6sMsEDre/9cgJ
oP3Zo1cV//AvqYErHvBTrudoY90aris9RaeGjJ2nKUoJPxB0+Y2jVSjE/B8LYjNchSGoZ7ONO26y
c/iBmf4Q5Z1p+Hg/AGWHHQgX2tUAO4EYbLzoqP8viQJiMKvd01pN/my+CaOzY4JmRRH+vjHpkoGj
ofbBDAYg1luHYpsh8Gjh/HEjFUXqonxbVfnOqMBPZoXtd+Gf5kpHq5WstDHizHY79W1Km8Z68dBh
hEKyS55Os/tV0Y999dF8l5qBmn8K22O6+FZH75FwmQ817C6ZXp7uuyxbX4Y0CVDo4FHV2Oy+QenX
Zc7BvY1qeSyLF32sDouX+W7xMu2qicqyI3xuBuhABC/oCN6ubxVCqgI9KyH5iI6633jPjNXsfEPZ
NhebTUglwd62vZwvmleHM+Psl6FHHCoF6F7kx7pV/WzUWtzKD0ZBO9hS5h3DsuABviT02VhHqr63
zvV21msNjdWLOpXvSr7ZNGePv/GxrkxsUlg2wOamhDyEVTeAkPadZj2nRnsqEZCeHSP4/zO22XmF
y5CXYoHeMPJTNtWXNvKNNjlF5nyBtWHHmOxKcL14m1SiDLPWpaGAijBba+XrwYbcIZ+KoxO+7vLy
mOv68b57PwPhl31IUZ5a8s+Z+s0tpKi8FhRARz+l4xnnl0tRDUGnFNyP1FhXPpV22aZ+7iIr5quD
Bsgv1br+UC2V/pdZ9BDBJ9Ag1gx0xMPfDM53b4slS1ImKZbkVK/M2FVhO32PvLZIfKcL1ffx7CSh
GHUI3w655oZs7rFNnpUsn3deqNKNhtY7qGfQ3Pb2GgJkKcsG1KIvEYLyPKmi/mHS9koJUiMmZF00
90FXb5m1w2iN1GUhdShh5usrAPXGV82v9z+TdFcBbhbVO+7SP5vEV2dMoeSlbWUASvUpTF4lzroc
q9n67wRxwOMcFTMuw6AIC93u3dT1sgTlTp5v3ocsfe3Erd/HOyeZ1JMrG5vkp6IyaJYJr45uKiDW
rUrFbxK3O9xfL1k+Fyx3iIgABPiFX2Felnixc0CUeVIsCKAPXZA75fqojGv1SpnUi24xKX/fpiwQ
rm2Kv199I21Qy7TrQUI05XRa1fq5oLbUtfNvucYIN9P+NBK2TWst6bp2moAdxKZxCN300KTmQVfL
t96gIqyzQ/woc4rKC9LyoFFhE9k45cxlFOU9L6umegsKnQKFdVTS6nh/6WSfC6YZ2vAgojiAN1bq
xCitYlRYOovpRIZlEDMsvVejWlzqak/QWOoSiDVaZwK8/Mvxuya8F1YAIiECvBo65pPjD/bveHRl
ZHMMKrYd8iTVOX+rOUhHpFGS02ownRi6B2N4ub98co9oX4ExFDMX4m1xFXnVwixCExMSo9oKGP2c
tP44/8ZLnim2f4yIb3hlJK28bILrB1Jg6DTSNTwno3Ww1GQnvPd82ZxHY7EuXdQCtJ6sNKgZ9nGL
7pzsDW/IstCVM7+yzloIJDc441pdMA4d7Pg7jSSpH4Kjhs2j6mzV2+WyptCqQkeEdArdifdXmmYw
n+xd86RWbGajGDAWiJnNm14rmx4ZL/yw1B9l+xwx6MV9fedKt2dk80nqJIdbMXeB+wvsu/UsxDx2
pzREjG7vIeCMmdQD46T/qkOPlIfbFYCMiviTMfwojTOCfs2eNvuelc3poy1uEsdTTDrTnstDm2rc
bN6O485+lFth2AoYDhWQ7Rx0O/KYQAshv3RW+aDHT1nvnYz87FVf7+97sfC/rtm/djYxFrkJRGF1
ll+EmpvuBWqNssMEbZ6DBIXxVw5dxO75LRvoFKwGHDyaOFvVzSWhLyBZRRg1v5Tr21VgDWFIU7rH
vA9+DrCqfmd+r9f3DSQ7jWEe73ssrSPw0AbOBEAX0KaI1assZGeq1nkpVd/aDKHbVvOzmSyvnbE7
FiCbljeDFflAMbhTljuJSfJRaZmiTMQRBWxmW0FfYy1e5rnJL+lkPfDON4fmlGcPZXq+76Lcjksj
GOoP+Ko3HjarUqeN1uYX11Q+zGb3dZycx3KJniruuTs7W3Lu4tO/tjY5XW8ya6kcbI0NebBI+tHX
jfRtm2cv2QwWqNkj9JHkXRACYh5cVJ1piN1+vsIwmq4y+Xxq/Gl1Bt9NT/dXT7IlbgxsPMrdvDPm
nsN9hRx+OCIhdY6KR/ctqIuT3XZnc08FXe4RRR7Gj6jcbSl767a3tFwX51Vkf1d06y0DmO/v+yQ1
wfw0QELEe+hX3i7a3Klho6hs83IuHkbXOsXzDmZqz4L4+9WuQjvRCxsoDi8uvWsKnH1Y70Sa5Awh
Ff7rwyaq48Q2ChA9+cXWXxrahXn7jYr9jhHZx6d2CrCNKqqA19+6obbqaFLKB8+pjmKABL3vxXsQ
0rNCAsicXrRFfWfp8cP97yPbsddmNzE3L30+lQDALnH4rHbfFZN6DpRu0V4pU5b8uLb+69/mtJ8p
96S2jn+poFENSx3i3Z5pxtFK3ubWm3zR3iyJ96WcTJuGR1jsvAUk1Ykb85t7QKSNg6nXmG/DN2v+
fpwmf/WHpUYkGYndcMeafFUpkPF+E1Qwm6hPxi7OawNrJuRYa+fr5kHJn0prD8Yti0wSOtJNgI15
UG28ymOncyKR15mvICFlzieH4otb7iUKqR0x1Sdma/FnG5w1TWwoS/JL735wI/cweI9TvTcGINvI
QoIe8WWmShhNvt0B2qK0odLjjKEo5aFoqFYpqbUnWyM7NuCV5b6JfAnF/M1mXvpSrzQYQS+dZh/C
6SVU3zbaU1uMB30PWylziMRBkc1REWPZEvQWylQ6Ra/lF6+u2gP4dvilq2zZqbvJvg0ADbSHgRWx
wzaxpqy6NSYhKO00yWffCD+venLIPcbk72cK2cKB5Dd+VnLQONzcnRYjt+Nex5tCe6rb9AFAuB2d
NdUJvGzvTS1bOYYtAT/wnbinbePaSLJmtcbi0jXRifauqEbc90Zqgfc6a6brzAVsvMl1hRtoTE4X
RDVKvfjlXvdYlgMQRv7Hwua6XtTjbBlZQV+3+9plxVM5/FDzD5GT72Rw2fe/trP5/ulgeFMrTifh
iejhtPAF7DwIZb6AIAUlhqY2gbZZLTcbliFjUvqih8ZZaZEF7+LT2n8Jq72BQ6kliD4BsFPzNH8K
71yd5k1Rtc6gkWkM9WPVvPW4lydG4nuFsxPOsmUDJA9E/ieX+bajHHt9iIbnnF+c/qlLjEe+Tbab
N2VRdm1kE8dV22d12rM3I9viav/U9XvsZlI3DPjT+B/i0Vv2iNQcwnEYsTDB6tQz/9lZ33fHJfeM
bNK/EWmKrReslZmgVDn8EPvFm6bD/S25Z2VzFZnMMco6BtUvdRlVh3x0nWB2mw52itTbyZmyXMb0
kyV0DwUPjPgpV1GWq6GnlGtaXLx2tdGUbKdvXVS7fhyrystSll9He9B3Ak4a2eAXYGwTVKfbOiE0
04y+5VlBnkY0mWndNoOCsRwP9vT9/kLKLEF2pxMVqDv9osSRKLHSVCWzY5qFGEcJm+QLhC7QN+xM
IYvo3TzhwT6KAUQQuULPZ7OK4zKXtVUU4kE0T6+yr9X0ClRIMBhCMzXYLbPIdhNYd/r/ENNBiLTJ
qDAxLKXhNgVhuPirbfrDXqtadkuk80jeoanEWbfJc3oHYWvU4lHWhP6QNcfS/jP5DO2Si4rY/gyX
9FJMz0x0ryDJZBPfrmCxcieoiwp7Yfe2K+KXipJOpMIRn9qKP+d/ReWPKTlpcNP/9xC5NrxZynZk
lLHoMNzF7RlJNn9JxlNYvOR7OBfZpoaeQSCLoU5gTTceqvU6d8AggS7jSRIsw9MY/bjvjNyG6PlQ
4jCwc2vDsNLYBWZbMAcRrSchIxi0hvPDWrToeN+SLOIFZw4RQiEFHpFbSxBv1lo5Ysmd+wlMmDZy
c7TAfXjtrEKhE/XPQ2g3D2vTa1/WUd+rzEs9FYwGhAwXym289JGSu1RU+WxuHbhwlFRrYO4BoGTp
gzHmf4xsYkNxJ3ImkiWXJJrOUTQfpvElcfW3u/OFsixso1rF6Ar83toWNpRnEO41VsiMa4y4bvvc
udAIq4p/3DlYZHbIGaKcCZWevcXvWL3dle5okqf06BCXH8Lmh5mPp76DI2jcuY1JiLx1Hf4t0cpw
AEhsAZBjkYwJWhlicHe4OKMN80RbBW6JRkgfHxcwREAY5vPkfc+67BRP+lM/WH96+hw02R5xiNRx
2ClcDh0Gna3NxlDDcRr0NC4vg/o0xcZpQGnBKV/11rtwMh/vbw2JLa4h1FVhSaYvte3yJta8uI0K
f61Se/abZlFhPYuKAk1ZUI1OV1SwaFX5zn7UpFbB4IjkyXC6tXkzWoXTJ0bUJhcQbkH4sbJOhe3P
nt/ob5hlO3pG8lZLn3NlZIL8yzzx5Nc+adVw7JmFKfd0lCUbx6AyiHIQbA+M0202jj15ymCNkOfq
Xn8qT1YX+7ZyTpq9EWO5HVHMJQORWzenRmlZsVrqkJnPYdqcgN51Pnqf8xHc5PQAVrTZ2T+Scxfu
CmZ8YCXmhbk9FRWlm1aPhb4sA8j/NQvLwzBb+o4VSW67sbJZPaYTE4cJNqSPl3cTYqJxcirtfCdK
pUZgpBb9M0C92yrbVDtdbLYT6nxteXb0t0XNVP8ea6j0+1wZEUF7dbusi5J7vjtS5QKUnL4Pje+I
Ixj//UlGzUfwuwJzg9V4E/nw4a215uDJqBtPmXr8vi6B22Y7hayfd6rNHe/GzCaFJIuFWmMI1XuU
xUGmPWX2m8RUzrW1BFNvvoMTB1rUF638sKiPHgP1XjcfwqY7mPpr2Dn99ujNzAR/RXkefdTWeGAv
X5Sse6ymFDDOG+sRsMNxqJVj2D27e/Iesq8NFZyQpQFeDb/E7YcoKj0aexMKYWU4c6gHWcadsTf/
+2PCELPBEDeAivulMDIXGvVtYaU0gjB/8lbYtd6G/SfTef/fUyyJHBwoVRUaJiLuruJKmx3YuQeq
p5a1gmhwo29tn+iHNSyUswVNysEVUjr3bUqX8MrmJpbXWJnybsA5knlgF19n7Sn5De4aBlih/BSs
4xaov1u/rH6edD1n6pkyo98Xz0wSVs45Ot33RJbFQC6SmnkpU8oQd/+r1RsXaAcThxH1pAz9vPsr
Ns73Dci6i8a1hc3tUJnHLtdDMb1tZ2eqqSd77v1RfZ/rzXEuDBpGT631Yo4Hx6n8cvzvfRCsuz/H
CACMbSsnkdmOapozMes0EXMEeVkfYghdduJBIvws/nHefGRPoGneJk3bYdlwRrQMDConK/0CM9qR
ub6HevAz3+wSBKccn5pquRygAfjDnB4o49rZeAJZjKzTYdmtf8muANc/aBM9XjGHXRSBpHfgAWhB
Rs1aMOtOYCIJtc4754fcfTHbQgzB7Gpv9qAVx4UaDyXfGA3QOswOK7PkWfhn7CLU+Gw8l3/NOnQm
4wnK5tP8rP2hLqdIEzRMOXJW9wNO6vnVb9nszSZdFFRf+eK2fXDWvyeFAf7qobL9OtvrTsmYXED2
wuNC0RzKke3wUG5Q4rYmBjBC9aVMXbB1vZ9pz0rzFC7OKYwSFE0Ojve+To5z/bCIgftp3Kk3yHLR
9W/YfOmYrpRZCO64JSoOgt/WsoNdGVaxSbcHHq87kN3Unz0gHbdpwkvapZlXxiVg3+G2o+tPXfk0
FX+pxmUcv9rhXpNA/Hu/2OPOTI4Vj7otQY211qVXWiwsdcgmoUycI3eJwgSTDfejRVZsgAoP4QBR
3+AuaNx6FqV1qNDyZTw8G5Gd+6PRnEDUcsOkDrwRZBfJipfBHztmRUL4xUHICXj78yrgHnlrtjCy
1EHaSJDqeqdmzQOESsP229T62iVLvWdv/aCV61O6cz+SkUDAUQb5gy2uAFTdbu1qalwb+QRHnqf/
nSL7nBjV0bKQLqxelXF0aGOTDuvi9xGsROvq20n3wMV65zko/bpXP2ITTXNYJmlnMTqiOp9oIwcT
AyoAix/TPZ542elGRQyIm6BGgXtz4+1sQ5gglIvDxPpe1e0UxErq7ISQpDxG9YRKs8ZLS3DA3Rpx
0spN3SglCTjq42KKkrY/v0SzxsTP6IfdzuLJ9jsE/44ABhJA2+ub4yapaJ+xFScjCcomfPby/EfY
hntJXZZIYZaH/JKaMLt+c6YtdhR5mcr8Um+0D5Y2Hori1QoRShNo8at8uURN6Sf2a937CF9JO51y
1X7oRsTP3kfaXjtP9iHRX6EqzS8i027Cdq4mtYX0hmFXo84eXadPj0nUaTv3elmWI0yQb4PZHizU
Ji7LajWWejZhJx/Dc5wrxzIBERR3B3TS/b586prxJXXq30jgoOOQUmMMlFvYJn4YrQOSRbnuEo9u
wKSKU2cw/Z3vJxzZAl4bEX+/uudpWmVqE0igy9q+1OtHM96jFPvJUbPNaNcWNp8oXHn7WRWLF3tv
Kns4hAwZWEX1pDIQUzqrX0TiHVBAPB0Xb9LsWeEmAhcY0pfnuugn8Jqmz7MEPqvkyaqc1+l0jPL1
ZBrnDuIdrX3o9ZOT7GH9ZUF+/as3nzxbWgXwuvjkcA1Xx2h2/TD/kuRBn/1Gb43nCZRJMEuA+tnC
EhhwsbLKI/UyxXAQdwOF6kSunX7jQ4MrolbJ2QIs6/ZDr8x+jFn4kwTVBZOTBEq2UyWXJSA4Nf+x
sPnQSqet89yzZJUGumKyAze+VMjP3PdDbgVqYZ6O4gK/8WOIzLwYOnaFMzuHkalz8Ryel51tIcvd
0F7/Y2XjS5GETexZbItifdZD6+BN3ylPj4gs6PqhVKP/ziuC0B7Ye5rr0O85m2irpmU2C485p6R8
TWmgmLPnAQIEmvHR7ywfrVoqYbBh0mO4DYOkDbOyC2GGERwEC2eeN33YZxQWv/eXPX9lZeMPrq6V
I0g34qE+5sPy4o6i3v+0dnuwaFlqFtUKSseCdtcU+/gqfzl21vZOyIfKYScv6Ts1VmDlf4Jqq83s
qI1Hii33A1CaGa4sitC5spiUTqTECRupq8ZDqOunxUN2zB2jh6qPP7XhXtVWGoqIwyG8KrQ9f/li
VVY0meCcycrW8+e4tR5mu3ssy6z2mzxKDhPxdM7ndO8KLN1pV4Y3HzGGAmFOSs55W0wzDM+6+R24
6O/EI6TM8CUKuZ4t1jahER+uIUQmoWecAX1kvI47++U3PhmTyDRNyH6/KNNEYdyBeCVn0NvwByN9
nD9548qpUp29bI+iXtbTgCeZyi/8tqYA698GiFmGY9cr5EG3Rr5eWx/gXPC4v4+0h3IfPbz4WX0q
fHhK87NjH509MjDJ5gN9AroJT3mX/aRQuArQODIUzcpRB0iVnMd1VP/ZxA0UWqgch1G1c0mRGgOy
BViVKhviP7fOOkM755nCuNqkLuVhbvMxqPrCOLgMYqNujTLY/U8ptQdjI9ha8T23F74kc63Jmnqm
bWYD2PmoPRVLF6hredST+O/7tiQbADAVkns/hdzdn+2Uq4UsGlevVTYfnTCAdVE+Uy5g0uNg1mG6
81bYM7VJKt1SpbHC2N9FC3lXJoOvzanfatnxvkci9DZ5GdEUcdtgulxwQt5+LSVfxmJwAGW307hQ
bHNPTTx9vm9DkpHJ/AxEmR7PEXQAbm3EU1Q6tQVM2myQZmEu65UaZce1OhqddqyS4jPTob3y475R
2frRsYTEHmJ5Zko2e25BKRrxcpfrGlDVrP2SU0tUlMf7RiSZWEjPiHc5JT1gV7eeFXbrpD3vjEsf
dUHm6Sc1+sN6iuEEVj6sewVKyTEDrkLsKQY0YcfdLGOxDLairhiryo8FVJ3JFyMN/SktAoAH9/2S
Lh44UsBqgqHkl0Huum5VBr7wK60MPwoV9UxXvwjqdlkO901JvboytXnTKGvOU6AmzhPacGr/ZZr+
WNw37eD4Tb13fsmCHQimECSDToFa9u3nGsZ6yIsJt7zoj9EGkQK15H1vZEUiMrwg2XBR8WYG/tZE
mk2xMxmkWkYG/MhruBoudLCXIMsVP+nWc1J8s6j9eeoeyl6WBxGbhkKE0PhVB4leVoyaFGOv3ZK/
z4cZfazqKUm9Y/IbbSG6tP9aEr/kKguOSF0Mqc2wa9S3daAlNsqI4awHrpWrO9EhC8RrU5v0ZKxu
OlcVM25N/KMufqB+4ppP9z+ZfN04ndlY1C23ZBStXXh55eCNaqZBBZmgUz2VVXRKhp1kIYs+hqsF
FRJMsYgZ3C5ba2RDmpWwF4+wYsF3oaTF+b4rP3Hx22wOuQ+vRo+SD9enWxNePSlwdYuBlNzvjO6o
H6sqAOMSPTjruyn5sZaPKf0UJHkmBFjqTz08M2vQ5F9Q0PLTpzR6hBA/Bja+88NknxHyHFDcgAXp
Um8+47Iofdu5/C7HhcFD+T7/P7Bty5aXuiylYGanSFybqJwaY3ZGxyORlAsVfA1gz15JVJbur01s
3AgjHc02ZDIvfZE+RPrzkk6BjZRUWbwJ0+gpNELV18BszM37vnX95l1WHazFOVdadjDiP6zkVVvv
Nf+kv4l0w1eno8QF7/aTL0Y9ZijlAZF1qmfdfhcv37S0eaWXxuvWMB/h79sDcQkvfwkymoDiriUw
s5uFztVVHxniZ5yneqtpzal2vg2iCla8sosP9wNa1jYxBVSMYKYYzTF+692sFJodZYyfhjrxaqYP
XBcCJAceEtU9Z0t36GsKP8PzvJiBmyQvZTe/dXv3E5ig0/2fIksTuAuimukKaFU2u9cMs1qfFdLr
YLxY8eTr86exhvPnj/tmZATkJvU9qj88XUl9YitdJVetNdFVcShED435zrPab17UvzJz1BzW5L1r
HrLsWEZ+ErbOQWvth/vWZfuU2y2XDDG+Tg65Nd4NSqE3UHRcMuMcrk7Q9PFproqdQ1IWQD8Zs7l3
WrzS9VsrkbEYFmS7QC+y0bfTRgHbUIJRBzJXj+bfcafsVGulbsEIAe8O348kf2tQ06cIChSTJjyV
RDHx3XhfdHcnQO4bsbbtIU/JQjKPldBNfKUWT5P9oLk79TRZigMp/L/9YOlu/VDsdZhyASZQxifE
J/x9eSnpp7mysIm+NQ5jyhlEn42YhMHENzRI37LhCd7dnSDY82WTS1M1RF2GvsRldZ8rKMyXeCdb
y14dV4v1E21wtZHMMQbtGeLKOvjUaqvk1Fn+eCiXH4b7Lh52rO18/W0xdY4Vc0508WmUQxPXJ9Rr
jo29A1GQFhLAzwq4EoWEX+gr2riM7Shlf6oK1edZ971VR8nXOY8eJfJ2gdTpTwQA47x4SQaHpnZ+
Rufx7NrF6PfZXjNf+gmvfs1mH7uzHveLS8Q7yYg0/Oz8YdbGXud8z8gmIqsp07xZxeWq1I5L82Ep
lOP9pLdnYXOeDabVN4WHBa/8UkyvKnWvIinP6VcLtYl1YEWxNQ1YUIyP6WAew/RxSQe4q4/UWpPp
SYvHQ1WkgQvv+H3f/i8R87M3Jxqb213QJsiie0KAe9KzXg3KwbL1IBmyIQnquSi1g6tWi0UWzpbJ
h/F5ekk1F47iZnVW6J0qo34YdK1MzmEJSf3R6xMK0V5p7E3HyY5XYAMUoHm+MPKzOehtbdVtQ2B/
2iwMAOL44XIKp+YwKt93VkRE5fb6cm1pc5CrY2K40RLRUu7yILVB13jPqfJ+/qMHY/fB9HzNZrPA
O2do7+6blvoI4TWCxiBBKYbcpm+r83KlNAQNuV74SWpo/uh6CHAbTyx/tFM/kt0L7Stj4u9X6c9A
bXMcZsAtcbJ+WabIeHTKWTxDYzVoRlg8Fqj+Tu7S7t31pXkX3l04cin3mNbGMGoLrRUXdJ378C+P
i28yvVn0SzSd2uhNSnGaGuf9ZZV6emVw8+TOLU1BAxiDSzedoQCg/P16Zrol1njPWdYhXndejNJc
74IFoXYMHGv7HdcGziIqxeypH6lRPi1a99HWgA3dd0taSoDgWKwk4Gx4tm+/4ERfaHEqzJSA4BGi
ifW/q+S8KLmvtW9BTPpVQ8t0r/coC1JGofluADKpbG02YtjqYZF5BClTGW3/UtdPWhX5w/Rxxzvx
Ltluw2s7m3dLuiLL3qbYWcqPLdXhZzOoYz/JoYAKktflQXX+ghve5ly7b1jqHyAe8XixeFZsVtVb
EzV1VlbVa1/AQHnzF9ipnWHnpBZb+RfvwEibcIMCctuikhYgCFFY9LSELJQzh8CGiNE7rBESlzul
OmmGB04CoBAQKD5tskrFhFpZGPTvjHcOHATuaaIn7SYfZ007ja4e8HryB7qizmAyTBCE2bNVfC2A
Gd9fV+lTzWFajnoh2ATNFXn3KuGkamHPaYjLGmz69bfIPjX1cRyC8s9E/dIyL2Gvs++hqlJYl9V4
2ivFytCj0OPRXYGaG6mRX94uRZK71iz6RrUZDNnf5jL7JmN05fQw/SjS0wTB4fSozU+z923HdenX
ZgxHQHoob2/HrVU3RgQopr+ju6NPMM/V5wRROFACivlQDeqpL84AZwScko0e9OaL2jf+utS+YF/Z
o2ySJWAwaoL9k+Fp4Lq3H6L0jNyqc4ESyUrXz1skvCvvXdJDquZl2XRMc8TxJvoyzNFkn3eWQpye
vwT+lfHN6Zr1ddsqNb1Q+K4Ocau9N43PY3Sh+/y4pubrbmj8uIiO1Y94j8tBurGZSECSFDg584e3
bnO/iqp+oGMOtUzvPicu+iBv5r1ZOdniitYyknyUd3lO3lopq6S1kdMhPbbjqygpn/R6wLPmfRPr
HDz917XV/lSM4u/76yqLsGuzm2wZdiud/xWz+rmnZRjVxVEJSz90mud+GXa2sux8o51GJMPeLdAb
tz4utqHU/cpKZvUPGOUquC2dZCf/yw5thhuYQhV7Vt/eEjozj2OFqzaREQWV8ZmjxqzKQ5YeFyja
s2pPA0EmHMNQPJhjYLhikm2TJlW9qf6naV5bTZB0X6MGxoqmQ6jrxXsYcuVUxzx5myO05n63JA+N
zvOqX49u7X6tY3XnJS9dYnrcwN2h6qCsdLvEg6LmphLzPQ2z9RXtQ2aAlXP2kDHShweDAWj+gP4j
O26uRtOS1joahOyJhC7349Bnvpo5IJbGw5gegbmbdZCUaG/vHLJS90C4i0FjWmNb/hbUXawi7iFf
LUZXkIRYs32Ywp0wlXoHwhgFZ+bXsLLxTtd6PTfqgYZYklSv3BIV8cyA5d8L1fSxX/X+xMvLeLXU
/F+V+9mYGsj2eRO/u783ZUN01ChpH4gCN605kZmuTr6+HVNP4U11GZe3UXZokwk9vQZZigfHOVbr
0VKMZ4iomrU7RGX8WTcfQvNZgc63Egy5ffRw//fIFv/652wiHcZdq6UVDg2Wkz4MwOzX+UOp7MWW
LBEyEgq4FIgwaNZNol97pZymhlOm6Jyj431Z5vZV5QDbs5nU7KLXjt74TfUbA+ZiEPUfq5v0m+d2
vmSwQ15q50ehj4ELumD96MyGXxRrQIYM7q+l7FABm0TJDSoAjpXNWbp0s9tHOtzrXvaB6ewTUmBu
EweDu3OLk34zmFrArP6EsG2+WZR0YeQu5APF/BErEATB4tfre5UOqRXKygBXoWDj+nsbqBEFt37s
6X9WXf5sDd8pJZ2i9fv9JZMdVYid/mNE/Iir3bA0RdMMok1tOl2wND9U+KHMt2txKKd2JwNIY/DK
1GbVyi5LBjWtUOGdjE8aQ9CFPRzn1nx0coQGVPPRDedjku7mVWlUXNndHJCQqyPqBNzqEnXht55C
rJXM31ZbebWq5PH7yyk9uP5H79GBcQkAwO16tgxkOZFQhBn7oxm/qHOg2m/L4uSOb8roqwt7vLs+
O06MGvBzpP4ZUeqruOfP+d7DXho9PAvBWf78IZsdb9WePpmie14naaDpH3Q78+v1fN9dEYLb+yNb
gEE23jQWz+tbb70MVFI0Ej1aFB2Ye6CWae9EjfTrXZnYfL1lHRdbGYmaqItft7Z1cNruFDvmNyFo
fN8b6ZJdmdqcUGFTmdMovEm6H2oNAjH+Xu9NLshtMOoPjxmTjdvpYqsGrq0K/FOrloGrfG/dyudM
/x1H/jWy+fa51xf1wH67uOuL4DpXx+dx2RuPkGYO+18jm+Q+FctiJmiUXGizIpJ2rpX3Gv3rFZ2l
Kvr8Ow7Bj8WjjQrLFsCvq+MCeoEgaDVAY+2H2jH9NtuJNOmnceFCEXQoINREsF+lwjEppjEWFxS4
7yefKaXxwZ2r8ITwkvf/aUr8lCtTU5VrWlixdmH5sRyKw9S8LGDm7y+a+L2/bE6662BobIBc25Gg
pU3KITQmICat82Fa3e/K7rystJzhiU7vT75VBjluHSmc2DaLDvGKwomYiYzH15pZvCoRrYj64ZQU
/duebcp04LNSU6Yejzb64MAp4kNmRJfJDncqOdJvePV7Nt8QJPQYxjaojU60V6YX+KHq7OP9dZVk
JPrpBu919NMo9m2SXluO+DkQJ+UwPMyqm55heqwOce4s/qTuUTnKJrtuzG0SYK171RjNfMaink5l
S7qY/tJW9YOrTp+E4EOcP2bOo9Ihu1IUR9gtD4m2k0+EiU0kMXHACAtjSTaImM1XVubQtMsFYfsq
RZ0TxndLGYJWXY+IM75N55d4/u/nyv8i7cx6q9aWLfyLLLlvXu3VJVkJhE3YkBeLDcR93/vX32/m
6pyd5fguC65A5CES5dnVrFk1aowLg4tlTMxQniCrAtEGXzcADWva635ub1hZ8WAXVhansEFoRc91
hjUVL7DzlwcFUVJKDOUWbHMt23VhSWypN+edOKOLW4pjcEp8Cs3HMhp2nXY/nxLjI5x5O71AVOe+
BX/b9RtO4P8wDX5JvFwhYl6sHSRctpw00OxG5l8Jt3NQ0m3Du/KYKNHehtgA8vN7e/o0mupDVm3B
fVfOIwM36TUDAum8a2rLxxhYcQK5/txnu6S9TUC6Semn6wdyJbCkgA8wHIgvxFLa4t62yxQwtU3V
LHqBD6V+9PW71EDzej6rRHuZ+eu6uVec6Lvj8K89fRHjwYsc1HJP02yYHYb8Jjwnp/CxS3fd8EGu
Exc5eIs8tfp5omFQofcI3H3zUzE++KmXG7tgcMtxr3yQjspWn9uKxwdmwEEVJTmRSLjcZiPwVjTp
Jt5b+gvZ8sLeGPnqgaFPg0qDio7KO/ncuGOtQ5EGGpW7cPgSQUId7gLjBajyBi59rfWcsRC6At+h
rcpZ7NtSDUgYRLwdFQUM2t9DtlP0L2o7u1MNkVz2Ge6WXapbZ7sIvN485OOH0DhUdbeTiLZN83lL
oWb9gwz6pAV/ExWXxQdFfGg4OnwQ9EKojJrlLnmg9fQQqM9d/ilN7yrLoUS4g1Yx0p/UXdk9z/op
hOHcyf5A94vaATocrIRDJ6dYqDf+xJLDZJ4i+nNGcLGG8c3ZSvitHqk3BhaXzlxrSu6M7CS/+dLZ
03GoxhvNvjWqH7Vufxu1LykdEdeP1aqreGNycYqVmH1Q9pjM0yc9ug3invqStrtuZK1Mx9FA7Mqi
7ECRX3zFm5nDRRVKnAE0z0u0UVISp/vEcayDKiOhIzttewAXNLuBPFIL1SX/2CtRv3HvrE4uvIhQ
VVHjh8/m8hsyc6gG8qn4q/K79je7aM8zMZdBCGmzZ1uP14e8enlzjii1oCj7jneslzU/yFCfOdPC
/CExuh2SO24znIw+v00+jnLbbSzkqhd6Y3BxUHy5CGttJDvSt/eB0BZQtrb/6gSKhD5dMmTwlonS
JCoVI7FRChQksHH6Pes8pfHyf8xk7+elhwjYxpDWDRqg0EktgaFcePy4jHmXiFZey0BJttTP8Tjv
9TjdB5nkxcZOl/ehvoUJWMuYojSvkpOl5ZNOoMUpr9o47OIgRD9IUIdXmRJ51liau05N/WPWQfzV
ztoM17Z1rA0nPqnWVH+anCDa2K+rhwaQOvyxYHW5XxbhiyWnDVUo5ptb1TwqhbxXtJfeGA5Z/Vh3
z4p/DtONIHttE8HRL15ipBag/L48I4PvtPoIgegZmm83rF5U89v1Y7FWAYWi4T8WYHe5tNBOclfb
Da0MZe/Gev5dHfbjndz13/KivxnbDyqFm/FLkD8FtDrMMiBwc+NkrsZmtIySFQcBTvZk8Ql61eCL
hK6v2Za/kj4vXWtSDrTCeFI7fkitFOHNnRHS6xucmkC9VXP1tDELwtcsYxmwq3Sno7pGPnyxx6Y4
HcugIWUqKeGXHPVBwC17f5a8zFRPai17MmQSRg7NKQw4IyQI1+2vHay35hfLjO4JE2DjK+BigcOm
pP2zctWfCnQV1AfkeqdZ8cYVsHbPvDUpPunNDaDEsVGNpfC+3fc8snaiYBZsAiZXB8bJBcOFchUg
3UsrUd4W8qT4oIfm1G1l+ljDfT181YJnuThnRnWglLTx9l09phoNpqJfARb+JaoxSZzECBuZY2o1
3CVf29GhRPc1ynxIf2ePJ4Y/zI9ZP3jXF3HtrIp2KoGEpjdtadcKe7WaLNo+gsQUbI+RvvWMWHty
wwUmuKyIvuRl1qwflAkxXLxB6dxrUuxm0ZdurNzNerHY7cvT8NbO8mYO1TaUApKmuT7u0taPPC3V
iLDUbt5PuGICz2Sr+rZ2P7+1qV7ulHame8suyW3NycGuvow/7eK5Qxt9cNO++YOV4h5BPYF+J57z
C4cD2a8mDzHFpq54kfzKNbeaLtYOFwEyf1D1oE1xMRhnHGvJmklvzn/Fzb2EMHfUNhs+Y01DHFAe
CA6QCwrKTQunEcso3Tkpj8o2atVT5NvTboqKdpc7vYQgpqacQNBBKpBHjqf1abezhhaSXKMyXNWu
y+e0RzTHsXdF4PseDWDiWp3q/VjUtucjqOk5abAlTro2MVyeBA98NZX6xcQknRbGkYzIGC21HoyA
tu2a/RYIbe0gcptwQOgzp61tsX2jzgfkFEbpOSVNqvQvebHV7r22WXmLcczp2WH/LK6LsWlKPZTR
k+CB7UlEkFkTeI15jy8VqKVN0tzVaXtjb7HUes4rxOYdDQjzsc70Q18M3mZCb21QxG/QS5KVhyJm
cSpCozdy1WrQlFBNd0o47wplYHncO3J96Ir4pDfF6fdd5luTi5Uyeqkp0BqE/T34TnJvJ0NvfN3C
anDx1sRixzkyXSi1P6S0pvTW0awHkMRyONw5VRUcc+Jz+JTb+VjKdNBJUckTWmO7ZGGqPCJVJ291
SK/tzbefs3gVpHMqdZbBiENidoFyG/6gKitKUJAQOHROviOrg4TUT7MeGRqjv1PVR6WDlU16uj6r
axcRRAQg5yiaokIiRvkmeEhCo659RUxq4Xh9PrgxOA3FQet64zJfix/A2sB2SqM3T4vF6nW1Vk59
rqOngeTIPM5HXX6OjecwN279sNjVk7UPk6131eqewbHSD89NC5/JYnhAhCUJnlWUL2AXkQfjscgH
L0p1FM0+D/2816a/MyvxLCQKinDY+Q64uesTvHYDO4BZHXKG0C0u+Qhw3L2vzL4YN1RGIvFNz2Me
e+1o305Wvpc21eJWTr8JT5tQa7KRBrYXLmbWh6JQR1SBa0k0V95Z5a7XP0xz4pkQBm1dkCvjgy2D
BkAgu5C1LTv4/byjYz9lXUP1rCZ/5+OP+ntZPMxbRYo1O5ZAXigkq0ygCouNmicWBS0TpYz8TvfP
iWl8mJrmyejgflOV79cXbe2lylUMdkho/b2n8UqcyLZ6Ya2xMtWde6XclQ1yU0kdOxTqnM+pk/W3
Q2q1XgEKF71qfTgmgB2P1z9k5XjCswKMFwiVCAwWo65KpZaVDkUDqa68vvwxdzub+K3b6olbOZ2g
9UmyCs4nUuuLN0SLsFE+jmV2rnXyR0PrNvZNdaM5njJDTv0rT/4gAAYiikgpDk7UYBbuoIyjbIyE
+ERsEoTKf0lltFMc0fmwxfe1dhxsEvVCmc3CxS2mEPWTwcp7Iz0X/l6S40MSq7lrmOFhKBwkFKuM
LJm6tX+E81/E3a+8ViQXQKIAwr7crWouhYHtozRgKUP8gIzeN8WnedN3/NBxh7SA/r9MsoMPZvih
C+byqNpj/jQmeQjl9DDvS03hFXd9L62EHvRECP4X8KNCa+rym/QB1TbbR8EkD/rsMGdp50Uh59Tq
1a16/dphJaB69QnUapcwijpBYQo6ANR55l9mPd32ENjveBUce2mr8rwGUMG1CsUhA2CIoy+GVSpa
pPRRjlxKXQ8PfWj5ex+AONifMNgbqhKdiryw9xElP29SBoq6OM/9OAgiqKFu9sqAiEuYysPdOOfj
QW42Cd9XZwOUIJ2fjiAgEb9/c8e2Wp4h015nlFeK4pgUpXY08tA5JIWZ7mdDjz7qvp/fXF/tNc8B
0EoAZgAnvns7NxDrzy1oKGB43UNgaR+n6WttyoUr+1uE9iuRkMkVB2segGRBP3E5PiWNkJrI2exl
fWuYj2mxdYRXxoJ0HUjLVxlKYohLA7kW2O0csMSl8amPPknQjiiKV+mn61O2sk4W2StTh+KQqtsS
6tRGdGwmysQ6hVwz9kNqz64xSu6ktjfV+OO6sZVJg2GPYIeyE4wE8mLbKnnmBGaocBrzD3F7n+Vb
AqtrBpAz4IXG/YenXUza2ORJqsSMpilKe59oiuS2TWsdrw9jxalYGiSBr5I7UM0v9vbEyk/wqWXn
rklcbZw9ZXwiebThulbHQjmUGhHkM5QDLzcA/WK0teU0aDs65aeacuGe1LC6YWVtm6FgTq6JEhRt
gItLsMnGrqAGVdCa5393/I9+aB2GxD4F6R8IMlLaJfNDgAYl67ILCJ7SSKtmJE2ksrLuar1pXCvU
s1OkB9r++gKtDIqyGiYEsJNk2uKZUtX2GOaSg+aNlO5oYIXGRIP0DiqT63bWQm0qGCBxyboKouLF
fjOyvLQgKcjOIkfySdK/dOY/9XzODdkdpDvbm6HPbT9K7W7DrnjMLq5aeo+E0LnA1xO8XO6NcPTF
BaYhD1O0pylM9nr/ycmHu0Ght3IM7guj5kF/Z5nShuW1mRUCWtTpEfSBmOPScNA5Pul2NqV4W7Q6
REXFtxGCKfXp+ghXjhiRHyy6AIARKF+6paABd1d2UX5O1ZdquKdlTAl/v6UQE1TUHLhkjXeqmt1M
rCJbWX4epefceg4p+m92iq2cYSD5gkIaltj3NZcwG+0wNovXYRjUIpotto7V9XhjYOGKilIea+gc
8nPt3APfm9GvqOr7zZTqmhkePCjDomJmAkq4XHYIlfraVOL8rPR3pY22b/JPH3yNiq/XV33VDIki
UmzkpcAMXJqRJlWuq67L0eLWjtm+CRiN2nrOVt/SWvsA3UT/NfSahH8TnUxWktRS0bP2neNqdrvH
IOri0SNXedPfiWg0Gio3NT7H6S46zIF5thvndobQrP8lO59/e9iUdV+DFurZXI+XwzZmpZzakMR4
nj/r/Tff/CSZH6MtjayVI3VhZfEmCMpuKJScOlXqDLfO3kjQGii3yKPWyhc05QEo5TIRSqIL1wve
Xo0sneQ0VcZistzhyFxWsizohQ3jOEemq2r5+foErg6NnKxBtpTq+LIrJc5KpYph1j1H8jEsKzeW
Pirthq9f2ZtQY0LKzk0Oy+KSd45qjGXlHSBJXZ92/RB4U1EcEnDufhJuOFmxzRfe/cLU4rQ5NajA
ysbUJN+bcX8XpS33/w0PdE/Kf4VNfgq2KP3FFrtmUoz+zYHwtVxuxhbIpT0+QaBW3FmW6TbGvFPo
mLy+WFujW+z2sJ5lVbIwVRp7/8tUFR9j8y7vnmvzY5V8851yYzbX8hqQzwFvJdB1HFAjl2PjUPj1
pIBDnJvHWFbdWqJPFKWtWdd2Uxi6uiDY91QroCRV2Rukwmtb863xxXng5ZApaslaqogJqoqraI9m
9/P6jOori/fWxmK/8IIIpiHHhtIXOwj3doFZbQxj3QS3MbG1BjhvEXDEsD2Xg85rXrCKPTSB3+x9
RbJurg9kbWsILA2CMJCK0X9/uVIk27S87gy41IQgiTN4QWhDuUSWRP3atDdJ9ymfth5yWzbF79/s
fEme6rqpsFlQJoAon2K+W8eHZupOdO928i9nq2167awBt+bVCM8WD6/FAVAjIkpJdwAMqN+U4h7t
ghMsXsQeafzxD+bzjaXF2Ig8eraEz86PRm8YSm807ubmLkie1FwBrSoKJb//bOGBR73cIPAhSFt2
meZqENmSQfmqoWJxUJThcajl6PfPtLDCgxVSD1EoW+xHc0qrUUtRkK6rETEM6RD3XqUZR7VX3Cb4
MXVg/8forv/iGzfX5/T9PYBlcguvL0ySzYs6k9mUETcNBQpdvR/SVIRbjfZEd+F1Myug/Es7ixGm
YySns0rRLK3kUxF8jSGq0WEiS8BT1O3favWkEIIjVTZ9htSwzy3KGAoyNlK5weT1/ujzITwPSa2j
l0O3/eUBsaVaM+uMAZvZg9aGnjE/XR/qhoElElfLnBpx+4JyjFW5fv4cbwHRV4IShiCaCQW2QWS3
L4eQ2FqX1RZzqYb6KWmMQ9l8zOX7Pv8YTx0CTLfpCHPotEVCJNzV5aWKWYF8ooyLP1u6s8lAXa5X
UIdW0z3BSf1TlT5mUbZvZXu3WbRfnUV0Y0TlR5yMxX4ZYwWNnFEYCy3Xkj4SZm5c3O+vMoYjkkVA
eQm2lh3GsW+o4RxiIQkRygRs0wHMLoqt4HzLjBjoG4fMow98gzCTUb4UHVxNfj8Z3R8NRkA2BOUu
79lLK3GtqEbnz/8rQk6PCfhuqPGvb+yVrg/IldhyhngqU8FZXP5xSppWl6FtzB70zJ04rg0B1UPc
HXX12Wg0L/BbL5wSGiYDMFob52rVhbw1v5jJBMRN5GccLHvyiF4fMvMvFT1jW76XUsXN+p1U0r/Z
PduxsW/V6mTBQ5pJMNqbmz2G7+88QTNF+oe3HTSpS/4euylsP9M5gfqxqn8EUU1/y6+YVpftSX+f
G7k0tQgixiA1pLhi1DF6mX51CIOHKUoOyDt4WbQr7MxVBi//cX2p107f2/EtPEzpm20/TVkqkgmW
/lT0W9eq+A+WvoQ6DvA+Qgau18WoqlouZHmm8i7LrKC1r6JPQfAU6CfzOD5J0sbpWPNcdPfj79Ey
ojF0MZx0lstcn7AWBX14UEraAf1JQq3TapIbs7OgbejoGLKsdHd9HjcML8GUVq3lhh1gOBPJs1Mw
7FLlx2gcjeSvEITFdWNrV/mbUS5xTnEKiKLJwMH0he0a+lNgBO6U5zAJHK4bWncEKvVw8UiFTXAR
8lm0u1ry2Kfniffv0L5kQftQhvfNj0K6VbUfkobWp7+XUTXrYSbbwqmseVSqFLxcSb/Ckr3wA2pl
xaVWgncYs2c6SqLmPg9fro9w1QSpVi4eCgns00t3Ks8w3GiTmp414yZuH+ThIFd/XTexujWoGYhO
CRLiy8DSjOVADSqN6wfGg/BeG15qusryk1b9pGztXTe2Op43xhYHYB5re/YFcsMYA7f1UQMIvWFL
D3fdCB0EsJIY6MAvJk33IaezO4xY4ZMgJTGlL03db+098bx95zmgtf2PlcXegxxZiWIVOIiFklzU
7Tr/pOnnwfjWW8+atata26ODPkk/Ca3L67MoBvDONLKTEC2BYKBN4nJXaAVacpLPkkVKNx6DWdPd
ya6VnZLVUDBVtrZVYV/Bg+P8SegSp76etMVWh3m5HaLcJmrW5x3ER0rvQm/W7QztfkDvk3vBQz7I
MR6TgIRDQrJ8S1p3dZu++QKx6G/CF4V+6kDq+ALZG4y/6yRw4/yY3pKjt+ItN70+v/+OdrGBHDMc
uON9XkEz/VXhrzH5S/LpX4q/XF/HtcuHJiU4UAGYE8ssT4NlUCVs4+xsfA2rm8LaNdbfeTR9NIIP
atvu1Uo6XDf4Wqhb7hwoQFhMQJCiQfdyFkfVoKUyDakzOLV+2wxa5raa0JXr+4HO4ySjldScDwTf
0U03FeEePKl0ctqm+zAkpeYpRV/eDq0vfS4c/3tuZR0pXpIJRoVQSQ7U2c1pStkLIY6jmXf2bRLW
MFzro3NvK5FzR0E8uLk+prXFguJZJE8s3uTLkkYaFFJDMTo9S3ZzsDRwlm3ktXKyr+3f78KCVx/W
x1cQHfGncAlv9mBvRENiwttyNprRVWtYhypXkjfWaPVVRQOh4EGHjYaqwKUVWUdULhBwljlQfW8e
pmBX2v03PZ8jzymG73HSpQelTj1dzyB66Kf99Qld/wAK/bQpASJGX+LyAyLdLJtqkNj+9Y6+4vmu
zQ6pfh9qj/bfSe72367bW4thBa7gP+YWjjQe0wjQAaeNnOXPOn1SfMSE1HJvZvGubTdaJ8XkvTsA
MHIowBRlKP4WxsYWVjfHAriiSd6cH6QfaTM+xPaNYccfpsz/eyy22NZXhwfumCwbpR7u8svZnCA2
65uwz85J1u6C6k6oBDrglPKdFCZ/cL1CVCXIGukKkl9fLm82aN0l6qQkADWKqj5UUrmXC+e2KLeu
g/Uh/WtmsUGsmadIFnfCDOiuIjz2tDpRaNmp/nwbzfaWXuFKqplqs8A3UFC0RHLvcg7l0IdxwgJS
phZfxvYUQ6NQ5/VJDwBVyF6dF0fSfGH1tW22VFDWrp23lhfXjpqGJE7NIjv3wa4x0p2c7YxgPLaN
dMu2Q2Du8fphWItdaO1VSdRy16pLXVUllWK10sH3KM1jbiJ1Gt1HxRYRz9r6vTWymE5zJC9l+WyT
1DqF8NPFcbEbOs9Jjl32+/AElg7PrIOzBA6zhFQpZl3oXWiAGTAz3euVKfdmCRIGyB63hrU6dyY0
f69kDO+6oq25UayuH9iWWm/exco87QrZvlFzYyv4W7tzwNoI9CjhHzSdl/ux0GAcnkofnIBdulI3
7rrwi0xnblJu+OK17cemZyzsBbzWYvvFidzT2A+yJzIO0pzshv6TrLvVk+3ne7vrP1/ffKvDemNt
ca5DmLAglQNKQnQ+7udIAxzaWd5YWuFBt4hxr5tbGRzzp5BlBtCMyNDCnBkPRh7r+OIGLa1pRmfg
HygK1PY2rx6yZONgrYyNDAllYEqAvPOXPZNO0RXl0ImDXJ2m5gwGPjSh57Y3FmxlD5L24takTPt6
ii93RgLwKMgpTp1lEOCG7VXdrbGp371yfkGg4g0JQRjRUg1Zm4x5chK2H9nPMND30vhswqXcmc9g
CTYWaQUTKfIjgE+RgMLgMkPSSRXNQXWSnzOVZK722baLQ9bpOH6rODuNftaaFwlMr0wOO9Dtl0TW
j+HRJ5URKndaPm19z8q7i+YpSiB00wnFw0UQ1uZTm+sALclD7cMxdG2bwqpU3wtu5zD4qKee5uy6
/mvgQCqaKr+u79nX/qlFAIF5KtWU44FTG/rlAutSO41BA8QhT6Jj6d8Ow00l3dWhRKqvf8TxHIJm
4vXXePXYyZ6RPw1yBY3Z/WjSE3FnSL9869Alx6F7yKlyD8ptr/3KeTJJ6l2kHrP2xt5qbFvpCaMb
QxQZQHBCgrrUoawzWerCucnPlbVLI3IyZnBKHd0DJRZ61s/McMtg2kvKjI5p7/JVvYzIxEMy3Aul
vma2jgTDH4ZmK54Wc/VuLhGAAPKvI862hFPLo9kTUQNbkNQi2I/EScdSr9qtdPGKnyE/I+J1nAy1
LXGc3kRFneI3ulHTxOD8FQ63ffjDyr+hrewWWuwh81UP893YBB+c73H9q81+hVH/V6fWLu4VNcFT
X/sbUdqKKxL5IiDN1NnA7C2+Z2CJLEAPgrAr8dq0e+lm9TjH1qeh3LoS10zB9wielhSZYPW8HHrv
R7NfCbKzLEp2dnijGrFbjLHn5FtVjFc5uMVi0v9P0AnqC0+xLB2S7pTyoUNQMlLtXeo7npT+I9m5
ZwTGgzX+bI6xwZNl6g+21v4V+s0u9E+t1h8CMjRMNQVNCY2+j9eP69r4XxGrZOcE+Gkx1bFkm3U5
Q/Az118V/4BAhVl+G7dwgytOn4MFLprIFNzqMh8z0SRHFpkeXxKB9ly6VA1d/9P1kazawAFDQ6vZ
tDlolytp1qAtoGok56N+NuZzFmRQJ2/41rXZEqDY/9hY+LZJTjO/qrFBssLVCdfi5MAudqNpC2m/
cvJtAIhc/dQOqeAt1oUj0JdmSK0+Kh70CEZfmKCvz9faoX9rQfz+zaH3HcAbWYaFaT7JI6U750Av
nya7gFNQUvgDYxTvyEKQWYFB5dKYlRMkWp0ohD5L1MldE4lmQ/4sW5+aLWe+8oDFlUOUKcoiVMsX
a1SoeWDPObiKPG0+WHrzlxPID6lJEs6Ozc8K8pZAwUHeZOPL9TGubI4Lw2KDvplQ5HbLNCo5Smow
7hpdJcnTIDBiuLpcbzjItTESbUBAjPauwJJemgr0GRnqHt6Fmat9Vm6c4Wf5ARIy5UmTGy811cP1
oa3QF9FK8a/BZUDFq6dL0pYbwi8q5aNhtcEBOYzkIRhbSP7rLj7Uqdq6XaJI3oS0i6dRdPCcETHM
iHZLd+ij/jD5Tfg5G9LIBFlp5MVBpXn9AIfsuIEcWHsOX3zu4vmhQQqB8AvEEHamnUPnKayij7Hv
7DX/LoLymwRenAW7bpxc2/j9MBoSYcIu8Krs6SVqIQFSmaghM2Uk+b5V0CBT/rFlcuymtOHwVOHR
FheKYJvkhrRhiQBQfLkL/DyvrFLl7oII+zBWeztu3dGwd5A4nLTmTsvuAqiFSQx7jZ0fEQJQrENe
/cijU+s7O7k8OqZXjCR6YNmZWjd2yq9atwVzWoGqs3X++5XvWAPaqQlSv4DwsMn2ffONt607TR96
rTtIkHcAofk7HOaveX3T9A9al2zcbyteDjQQAjyg7eCgWdb11LmUqjABFpqK/sxH04cBHR1T9I8D
X9uBOvh/2lvsvLQcEmkeWJM2Ovup6mqIYQTOTdlmbk8GWPojcxRLofghifD6NnnjcyIpRNfBYnKh
TnAl+0nSGtcEkSNBEiepn7ug2XDkrwLO7zbdax+NgOJzGV5uuhJnlhsTZITGQOq/T8BSxgida+1t
LZm7kqZmLT9N+VMd16d0kA+Rb3l2NT9lk3/jK5+y+YxuGGQt8Ye2OBTOIdDsL9ed1ZofFrJS3J6C
AGhZr7PNKrDqSMcP9z1FOgl1XNVqD6U67c1ZmzYAimuumKkX0090R4Xwcj7C0urUAr6vc1IUez3V
oH7lsGe/Mi34WKEI0zTqrzk3T9fHuBLsiDUHPyIYYliHS6ttm9PcB4CDPrzPkpWjNnKy5q/XbazO
I3hjAYoEurR81xZyBcS/Imiz4u9tawrAmWBpiLYoxtbsEHvSeCuKhZCEXo7Fz4L6f8kt1Pi2RANI
1gK0yw5msPVSX/MFbw0t/KWkNloemERvTYggWxV8Hu1HKPh6vT2Otb/XmuB4fQZFkLY8K/SkIsZG
XgB81GJvUOEs+vYVnOE/jYF+n+v3cu+VtnWboQr2B7YgoKClTmgdLWl0Cnnog1YBLWdHOtxTQ7cv
YGoonYc2iU4wvW7xqKzesdT2/2twsQVrv02nzATugsr1LB3SUH9S5H+gHNsVnYfoLxIwO59jDkvK
9ZGugRoQVaPmj14WyarlQwr2FqOJdYBateUEp14SgKKmmpFA7HRytLZ0zE0/vcuTKrgzzWrcx3b/
GCoBwjiVatwr9FtseMW144g2gi66baDHWaZcGqsPnSodQBk1oNOcFxu9qWAr6FudcXLeIh3AD5C8
lwelai2z7zSFCq8+PAxwSxejtTP67FYJTH62RzVydo2k3xrdY9LOhz+ZdlFmALmGo9MXT5J81nJr
HCxi+CCFxNdX+101ReleRjLF1Yeq9/BKracnub+Lu9EGLTrmXmvyEOu7UjoLLeGNrbA678DCyQaY
cG8vX0lyNhZpZIg6f5e6SWyhs/ScdFvEOGvHmJVFbJ3dDm/z4kVhO3nTFYNgXWiq3Uy9cS/HpeP6
URcfqy57aLKNGHLNIOkI9pHgseCSvVxox4RCpe8BGTexeZ8N3xT5lvyYPte3ZpTcXF9W8fFLH/XW
1mJTzY7pj7OAqDah4PhXfWkfTLq1cV+t7l1LpgINtQpEwsuGxUK30yFwOLOxU5UH2tPifRja/oHu
X0j5p2E8GXI37bVRyfdmOjuKm+d+fZ7szDxeH/DaLSDApFCOkYJmPS8nVyvqyexTkF76XEJEIjS5
Auh6Dn2QjF6qhS2sZ87nIWr7DSexds8RodGHCvTe4oFwaTgPKmTDfGa6115qUp6Oft908c7+fQVk
7hrIZQTBuCIUni/toALUjLrPAPt2Jv6w9eREprXatVOw9dZeHRL9p8gswYvKo+rS1NTDktqUXDqG
FrlG3d4niIWGyQsv8w3vs3bSSZ3RBiWoT/H6l5b0UveHpmP/ZPUnWkHcCAZZNZv+wJ9ACqpBfcLO
ICt4aYVujCavegouBQH0PZH8U6uF1ml2An/jul6bOcI3so7qK2RiccTVInQCw6baEgt3XrlW8TCm
P4xw4yW8Om1vzCxO9zTnPVJ5NPNTzlGjl2AwXGcLbbw6FJGvJX0uVMQWSzMWWtK+4ktQWQz9cqfb
NxacxWH2/frBXR3Lv3aWTznKHXlt51x/UVMLTZIQvsAy2fAOa+6Q1zTFI8EDZSybxXFMZcJFgjtU
NNovs53PZrs+jvX5+teE+P2bN9swSbnU5oBkSv+Y+/ZOVz8CwZb/AORHzP6vmcVetgnNarVmJKl/
kytPnXNT+7+uj2RrshaudKzrrgjA4p6V0HalqvIC2dpwmuuL/u8oFpvLT8NO0ivBDaRYhRfV4c4G
pgtx1p84GIfghisXxSQKZ5erAjrQCSwfQ52eHDT1u5aUN4r9cn3C1paeqiet+xArkJEQE/pm6Qsz
zINkAFfAcXSs58aQ3HAsd2PcbmxjMS3LW110MvMudUCyLd1lZJaTPzv06ZtEhulj1H9XHGpsmRdK
f9djsFfG3w5ZwOkBKwB9wl9Cl8uRVQklX2vgcCajeWNNH2e7cWVE5yo1uRnqb787jfTUQGv2yhxB
XmexVslY0auXU3FtckjUX6biXA7PAf231828n0TIe4i0QZDCSPlOEEwurMxxakrIg36ITBn57OxQ
9yV3z+RZgenh3NGymE7Xra6ESoIzCK4DiD5QzV02FRvaMA1ZSAIb/pA4Ohraizb4sQt4w5PogUz0
xB2jwkvm6Sxv6ey9P27YJl3HgYM/h1aUy2WMUpncSUpRgHvvptTg6hlG8PBb2/P9Obg0s3CBehG1
ul3SHwiJsRtnaKaStlI+mfbh+lwKH3d5DC7tLHygaVRKPtNZcraHbJ9UwMuG+0FrvXH6PMhb7PDr
c0ddD9gL4l1LNRulmuNYGkKCofxDmn5QmpbWrt9uOBcDQmkbmKV4Bi7c4STXc2krAXdHLH/SKse1
2+peHbayfOtD+a8ZcxGdVL3kZ7KMGZN3Vdrcl8qjaf28vjZrewB3C6GpDu6E6PFyq3WmJQ8hxFhn
OT7J35tnpwto3P/1/zOymK+2GfQ+1TCSab1rDp+UDGI+PfE263VrvsKkR5+MPyUZqJsvR1MxnLIX
vYSD2MrJzQiIoP81KMatJdH2l6lemmUbd+PaDIL340GuAvV4Rzqk1KY1zoKy0opll1u+tIND1Mc7
GFWvz+LadnhraHGMNHNQBzVryC01qZfwGI1+UpTYGM2qEcrDFjT5RMVLTWnHmGmWE0bUEJb87Fer
HjdD1RUbKC6RQLH5V8DuLlep0dB5kRsZpjg9phRyC0jIzXgkXZ+ulXVRqKkLFkGZK3jJg1kjyk0L
JiixfJAezbHY2Y0NnO/bZn+pCBcW7g1DQroGfAg93YtN5/d2l0sWWKq2G8VwKAdtxBErDlTAmmhi
5T0JicHi/MBUU8dDCbwOtGVCHzexl5dG95UTHJotcsu1xfmvLTF1l4szTmbSxzKLk6fOfoj3ra5v
M6OuGxEiNKJACKvMpZEgDZXeLwmMGtNqz5DWpgep7mUSd32wcfmsmsJTA1YhhQMs/tJUnNMZoPZp
LshB2jbbEYFH9dZjYs0IkGl6+kURiA7cSyMR7Upam0OQE0SPbQVvc9u6UKH99ruYegq0Y4KIB/2a
ZSK7tWJ9SgTbD5wqOsW69NbuXq4fmtWBkK2AzAoZF17glwNJYkmWSw0TUTl7EnImmWD6NDY82drR
NEQKiusZUOWyphHnSuanpHx4TqBSHGmAyh5RwLHiaGPG1g4O3FwAijg/grLqcjhW31R6mqj52Qk+
0eHXQBEgKGhkupchyd1fn7u1UYkhEfGzQM7S4aQWrxerdmAVivKbWI89tpqCwnY4b+F6V4aliu4Y
8q0MCxT05bDo9YYivKTzYU5RAe5ulPw0y9EpSw1IADZyFyujurC12BHyZNpSKGFruNWnaNfKXgM1
+dZCrVnBwZFlxWFDp7gYUa02UgEVOXjUNg/+h7TzWpIbOdr2FSEC3pwCbcb0kBzD0ZInCFp473H1
/1P8QstuDP5GkApJR7ua7CqUycp8jVtJQeS21beZvHxnyZm/8aVWkIZol52FWwxqnuIwsQRcXv7c
hPgsNE9NVh906kttfdSrF2P8Tv9Qm9wsPtgBrGWU1Jrh5NATY4fs5OlG2pqBlZ138ZMWiVgWFHEW
O8xA2N8jgTUP78OtduXKRUUIBGHp8HGZLDsXc1przmwLesKUuUnwpNQfr++A9TH8DrC4CYsUP5lQ
BLAwr0BVO68/DM7hf4shBnn2eK/gCE+NBPOgs5/74ONg+26TbZxPKzxCsT5+D0QM9CyI0ul9DF+R
mTLMzkNQtX1GAEzINoyBN0Inea+VAfpPJo4gc5oUiJTLyiHS2+S2HZ3UjUPV8DpMJp+uD37rCy62
SZAFtpWICbbt53z6LvVf/7e/v9gXkdxOuo/DxIni/94xmvsO56K/CEG1gHSJJFNe1t97gBKBlAgt
OfpVang3Nls7aXWSziIsJqnXotzyJ8QDi66G8y/jDHG8PobVdU4aBlhS5K/L9EWbgy4wpRkty/hL
NN7J+WdEua6HED9ykVTimPQ7xGIQkzbi1lkToivRpSq9Tj3IzxPlnOth1uaKGg68Tgodzht1F11u
+rjqBHGj+yK3n5tNSu7aVJ0FWKq7TH43KHJEFu7o5VEauofMlB/iIPl5fRxbYZZPCjMJ4gEb25Pe
W25rPSih5G0VQTfmSlcvD4Vp0DVpnFWGgk2uYr+o9vfrg1j75ijYCQaSKkx4Frsv7ztD7sVc5YN6
g5DZD1N6V1qQx9p5C0K7Ohb6xwAfIRi+sctQct0KQ5mxNOXriIdJYWxJb4v7armABXv3vxEWX0Qq
DWcUAq8nf65+5iguulAQiqp5sfR/xuRhtsKtiFtjWnyfOuvnzlLFmFLsstOPabd1LYjf/HZMmpDz
0anqO4tN2WWxUmmDJVh2ab+rlfCHo9a7ORG+vaaHqxByLLt4Nv7BN+pW9v+ijgYLAVA1mGTs5Jbg
knwq52mE0kjaVw6uH4Z3Va/fWfnrPOjHWqbNf309rk/o73iLWxCNdlJ3k1uwNz7G5Y++f7z+91c3
rdD459GMO94SymB0KMhSDEA+VzoYyIpO8n266XYjNs2bbyYefug/CUOdxarQAhL+wgrgBU3x1yqd
3RnOmNncpKq+2yqmrQB0dTS7wZ3CF6M0uCwaK0kXDG3EY3NIe8hF+hSANwzmm9meek8xJN+ToV49
2y38hlAr4kPcVI9lHH/qban1oABAPQyCAFuA2LlJwPbAzCrR7HG6cesNsTr5vIht8Yu5aBb55pgW
ulVnOfdw4GN5IHrwhjtuSQdciwLiYEnpQXBal4KQKFX3dSo/9vW7rv6LyxiOLwLMFN+A3y4OGj0v
itgO6/zk2/47OGcR8ldyiNbDFnBt9Xh2yJxBz8KJWT4mQapWs5STmw96fVDGyM1DBUCxvwe9e31j
rJQxVfEOEsR2nsfLi0COWxgJLcvIagHKBgd72Nn+d2n6NtjxDR3dydrqOKxt9fOIi9WQ2tMwlw1q
yLYsuYnz6m86AmyNaVnD6suhziQiSKBM6v5DhfhUa95Vtuo29Ulv90n86fosro1J9G6gVNFM4T+L
+zrL0K2c9fxUWj+0GLZYvL8eYG1x8wBHC41D2XSWzcqmU8zYKjlakBvPPllpVXumlYWnuMeh5Xqo
FbEDIH7A7bBf+j+Vt8vBWFrrt9LMRjJmWPnFY5PLhyCO9rJ6KmXlcRYascaPzN5KptfGyODox1Jz
QvZQ/POzl1AVF1bZhNAYrWral3HoOdGPeN6gvq0EgYYKVwTNKZKRpXmXFcbDqIagdy0jNZ/rMhgP
2qiNd2Xb+1t3+EpewgUO/keUhDB1XLxRy6juhkCo6xaRf6jC6L0WgjpS291cHUfrzi9GDmp5QG/k
owoX0nL6R/B+bv5go0PdJkrmqk5Ej8TvNiQfVo6Xix8mlvPZTJtDjxqIQ59TUZxPIb4wEa1UM4pv
YmvjeFmBbgLTOJuDxUdtp9wKjQ68etJNB1wYqhA5hI+djRi29l7RbvzyZI7pzoz2YxLfzfMWUHN9
qKCI0PhmAy31sAqjl1Ofl+ApyRt3Cn6qCURO41ZN/7m+a1bXFTX+/8ZZnGoUsic0GOnhZsPkv2+H
LLs1oukFWuyW9MNqJMQsYIkLg7QlnM02ZskYSkSGNfDSBh5fOFEXo3m4Pp4VkjMf7izM4kjrKxC1
pYprojl7EPwiHF5ld879w6z0X5Ne5wyo9uCAHvpAfycXw8Fy2qOujqWbyfPeDjpPHrZUe1cSLJBu
gN8F1QYo32JD4QlXTPRH2FCyHd2gd7FLjfGjWVePmdy9jva4JTK+GhCkP5e9qFAv/dtGf6hCU4Lh
FUBaKYydPLvFpy4ZdskWl2z1rDiLtNgnmEVTva6INE0vqvIixYmr4Fxq2lQCp4M0vGx83pUbC0Ax
ClaAUigtLEcWJ04cVjGN8iGWZ0+usnhvlEO4SzU58Nox9d2xStqdEvqji7pOf5v3QXWjl6j5zmHy
1S/bcRfWpb1x+awubqhagt4CAXopIGcP6tgbwveyye/A5rrVXLtq93x98CtnArBttg6ORsgjLfWR
EO3qy1iB5xBPtbPTp8dOvLKD8jGkWr+/Hmtlnn8ZMlAJFQY7S8By7hN+LDkXjFz7XNftTdg1G5Sg
FY8Bnhz0SiEUU8chzOVxHhd9L1s54Ip2rm7xcXH9nnTfRAM08XKVBm71WiSvc1a44Ko+qUPsBeO4
sygeDkrh5RMl53brN618yIvftHgLAbunyG7bMMwT7Z85mm9SOmF6FqGd7A7jc6Yabq70u759V9cN
a03+EqvFZ51zJtGjjYt4ZRdf/JbFsdH6sTrJAeCGIEz1W7DAlisnU3lndaXvprOUHcZsHjbeCqsf
HgM2gdng8LAXHyWPwnJoBz5KZcSNV4YNya4iz7fXl9dasoah0u8wi7ENUeOkdsnYsuEjRlGuSlIh
1z/t4Kcv214NAy20tBup2uRkrI/PBv9JMiXD8L1cdGURVvOsI2srRYZKV21s92kagTwuWwUni16Z
MYVx6v/EGAjflt0oveM9muwlqQo8RfJjz46bzi1i399IOVZXnvr7hy1mxOyayWd/AzORc4wFqt00
/vgLChNb7iyImJ2zDGrQE62pbaa9C4J9EFhuN/1sQrC2dvjnJ+JFJHGYnUVqm2SAYoPK+djdVfDb
Tf/WTrdUslZ3CCk3HoVAmXjiXgZJuorqi4D/tLHvGd2BTRo3X530Li++XF+wq8vmd6Sl/IKatTPf
hQNesYa7uXuKI3NjS4jfuqjCUID5dyzL1lOQ9XHcxoxFAfucKHcZpqOZ9SGWX8RlIrQVoL5eH9T6
9MEHgpsN/mNZ+DELnNvDCSTLDAP8ODd+8Nhk/jFwfDfrhoi0qIs/Xg+5usoNnhXUzBxuscX2K9Q6
53uRnlX6pwQVQTMGmbiFNVghHLPMz6IsTvHZtKcxG01eS0N40keviHdDnrqjLkMcGWEh6o0rzc1z
R9Iw2HXoDknj4nWJ4MNY3jlZs0csyh2MwNPrcafRoW6NXd75PF67Z0vJt7jHK1kUv1f0e8D0w8Ze
zEo/9qK9y++NytA1UZ0Zwm+adpfK/7QPprX1tlj9BiYJBGYwAvuzOASiNmYoncih7PpBzrvh2HYq
xnmDs9EY3wok/vnZGdBbo9xmBZcpvSbPsB6tluwwmDZW8RoOVQeDynWFqYLCwC7D4JVrO3FNmCq/
U6rcU/LbJO88BGDYPHlk7oJ2/2zlW0n26pHAo/8XfRfckdhdZ6Mr0qxsyBag76qPuhU8WL2zcSWs
LouzCIvHWWpBY9PhRZw6p3BHzXLVSP4cBff4w6WuHZ5GfSv9EQvtzSF0FnFxoE65H5WTgG2moXSD
rgeMuH6PHgb5WOA2oXNjDrexIu/mMP1PU/kv1w+H6zOK+NvljMa6msqJxXhrM79V2+ymqDbKKKsp
9L/jww75MgLsUlICob1SDZrbzcEHSKjvW9109XgLJri+LMEHomZNnfKNA0cfScUwJ8Qqqs6r4/7Y
F+YunOZbhDBwBtMGj/L1c+10z2EdnsJuC6a2OpvosVGLQc7GWmpv2INkSYpAejZT2rgq+MunvKrH
r9e/2RpQhLoXXSMEmYQC3GL3OWhIaGkMW4yKiTfToxgzZTcbZMyB6hXlPa3/FuMI/U4fXqJ23ie9
jMNteNMmmkuj+zAp1W0dK+hCRKchNL9c/3lrk3D+6xZpSNnmWRyN/DoZL5CgsSHivF6PsHZvK5gU
CBi6TbqxOAa0DqXasgLcmqW3Ac6xcVQd+gF2+A2XIG+Z/ibX4931mGsX93nMxcGQmHZewKZnzoMv
ca97QdJ5WfniM51J8/N6rNV1DA8O8B4tBDjii8S019M6trBSOVnaawbwIauc2yIYPyW9gfCq+aD3
e6VG9Cs0PkdJsZWjrKhRARU7Cy++8NkxaxdxmNnBhHB67yLckxxpyoC/ro59JT+07VMghbvRBHBU
31dUlvMh7N2ahxNKjruwqw+ATw4OKcbsz56eSxtH9OpDBr0O+OXCugFg4+XPSxJTqwuH90RRpV7q
h17fPClG4WWB/NTYilf7/h4dOB85to3vIuZ9eVafR16cZUrawGxWZWhmw+xG8LnD4V3e/hjLH9X4
Q9NmV87pi1f3ErmN4uv7Zmvr/3/GDpgcPVdk6ZZiO7IaoBsADePUyaVnVY+FnQuYj9dPszerIOGc
7C5o7+uov7k+9tX1z9tUKDHQnV8W1NrMGPo+GIR7t3rKjPyoYxXSFbVr2c2xglx+PdxaHiOewv8N
t1iCqQJDLRKGK2nwBCvqKIWPzt8AMWkv/Q6yOEfnqDYVBFZ5mGrI3FTOQ618UbK7zIHehZr39RGt
TiCQ31+CD4ApFnvaLoYKUDZrR60dLxr2tRF7sfy5pMQwRxs3xFasxexBXLbzWry4o3wfNzwqmq+T
5Hak4KZebXnnrV3w+Br/O7DFLJbJyIkvgoVZf5CsO1tRD4CUvJS9cH0K18/Fs1CLq0WLejmQJZXH
J2qndXGfqPe+ASk9LrzJ+kp61scg8KpTWfYbWczqeoQ2zaNX2LIu5VZnCQ05J+dIVOzQa7F5iCpv
KDeCrN5rPBEABZM/0IW4PNjs1CmUtmMm4Uwe7eCuibNd0nPU+oe2f+nU2m0V2bs+p6tf7yymWEpn
Z71lllgODMR06ttM/Yy9hAsp5ggH7ekvAjF1dAotbpdfJ9tZIFDiNhIQFRdoOk7HYup7kpRyRpEq
cNy2Kzby6tUPhpcuPreiqbSU/AvboK7agSs0RWMCRnAfIb2zJU/zK9N6cyEAuSHj1Mk4l9p1phz3
RStcTAYn3bV20936Fk0Wo1S8rLNRE0sRO8Lrff4WNymKK6HbKwcUwG5mpFAme6smvvoxHa5GvOBI
G36Vf8/muG7ltOscVmndvauabHbtonN1fd5rMVf09e+5NsFIbFNUEHqV9GIvF05gINzlq8IoRP2p
E6rvP/abO14cVMv5PQ+yWJ1IbrRNNBqQzcJyhydaBrjh+jDWjsrzCIu8ThniQW1DuL1DkXpq913p
j2aouS0NIhVA/vVga98HATjhd0PDAnjR5ZxNDq/JgOSKlnLhVTmaRuN024Rom7Ebroda/Tyw7jUE
L8FlqeplqJLGMEmADenWjL1a3eWNvUOA638LsrjTMgsFo9Bk8gznY943bhTtU+j9/1uQxWWm+8pg
RZoFr7G/syXFM/MHqd7aOeIzv1lo4OeEjxyJ1VKZeO7i2HBmCAW9Wb1QhPPqOfnYdfrdqMrHpii/
BaGzMa7VlQfA7JdmDkYmi8XQq72UaDzlTlFUnQyTjrZ2G5U0HYBnUQq7PomrGwk2NJJT9Mw47xfL
QdP9qmlRr1DklstStoajHWvlxmWyuuhQsBWaO8Col4uuz7Q8lMYMukDi5J4Q4/d0s1O4MIf8eH1A
q1sJLq0Q3hH8o0XZZJRix6hlmAkODOxSf63D4DB2iWvFGyJu62P6N9CyBdiCrbL8AnR7iS133Y97
Z/iYbOoIbQxnyT5E8ppHzQz737B89Eftr7X9IUyrfWYG++sTt7YSEDMG2UIZDUWO5etpKtJGR3jp
FLQzQAdT75JvhSltLbi11a1z9/5StAFxuwiT9predSbXwzD195PEHVgG5Y+wU550LLJgzzxfH9ba
BHKkImkAeQs83GKBQ+IOgkqGPFPVtZfbP2Kc7QOpOeTD4/VAazQMBvU70uI8yiywk4PcIM9iF7an
TgjGWk5jPDa6jX65bCdeOdXtrR4kPeBR50dn+oHXabLkoXJ0iqXK9BoUAP9iP5z/qsVpIkVxhNMm
+6HUXi37uyJ/oScTZt1f7HDc4oRMNdRFnNMvzxF1yDP8nVrOEewazPZOHPdDG2ycVmunMZRFYdZr
Yv2yTITN1MaGS4VnoBYIAtuYR3fFZ6ut7hpV2scdhdFoy2x8bf2wJ4CDIhXGKlo87WsjaHN7Aqdd
dLPmhv0HVbM9pUtld+y2jsmtWOrlJAIVaW1DoNBp1P+TR/sujXcBL3bfn3fXF+vaLqRKBhmPXr+K
4tNlJFKbQpYmDEQ0dTzFhnLyY2mP+sAxTc1DmSYb7fO1BwwoEcTiwR7q6jId1pVaL7MW7OGUOZlr
dua7ZkQ31rkPDeFmcOT/deeM5sYJvSIjC1Zb2BoA2kaUcvm01sPUHKUQ9o4RUvYJ20c/at7nvOIz
WztqBgXPOfeyIn6Qq+HenH03Gpq/OH4cfClxn4HChwTh5USrUxxNqgW9x5mqu6Gy/pPFmlcm/Y1V
bbUoVlcPhV+wgnxa0CKXoViTSaEY4HBzVD5GZ3hnAfvpJ+PB3kyOV0IJ/x4dzUh0GLD/uAyVI0Xk
OLhPnuz81a5nr8atpcotmr4fr6/T1UA81UBaIvkA9P4ykKqUBoLFfMFKecCH4UOe/cynO8m0/vxV
iK4EWEWq5miyLtHSRmMn1K3A++qSfBsAWMrk5vg3TKyLKItdV+lj2Nh9AcaXulJsPUZ4eMbFlqrn
yiF5EWVximhzG5ahAN/2vfS+B21lSs+q1IouVd5GO99qN87+tX1GRHhA+HeIO2DxlcppGIyoFFhz
y+xcvNxQ1Hw0jdcJsRu53Bd14RZB71byf4IhcIGS315fJSupmMHioCIOwZj9vlj5hZNL/VDI7HN9
dMvsJy8BvdiowWzFWLwHG5PGgtoRI9ORobceNVt3jT+XKxPaQbQTeKZz5yxRAFGa0hArYYDH6k8r
p1ZQP8aI1l2frbU9paKoz4GM9SSw/cs91c2V3FdFWpzmSC+O3WSWrp9pP0q5eo/CQr1x06xGw44d
8iQNOMItoiG6aqCvCiQ7mG9r9N6DqnrutHCX593GwNY+kcr1QpWD0ouzBGZXslqWpi/lJ7Mq9rnf
3lFXfUh67en6/InVvHgSwmj6HWaxv1S7GXNDi4vT0Kd4dv7sqi0RqfWBoAAhdAV5NYk5PSvXdE2I
jlSXFAzklQCm81Huf14fxMqNLGhZ/4ZYLAJrbO05glZzUmAa4UXR167TzvSV90k03lujvpOq8l7K
zNfrcdeyZAqZwNmxdQD3tcQJlTkJVWsZ8F2LWjs6Jd5oZaR1buS3OaeuzXFFcnIcR9V4HTQLrlFp
eUkea0jVW/ot3TZhtD4h/HP9h62tUzhX6MLyowT553LOy3oIB4dS5EmtpiMi/STw82HSHop5q9iz
BrZEjxIdEZEKca2Jz3/2eUelb0iiWadKbNxOdnWYk1utsvfW4Hh268l074bIuYEU7wUfnNY4+Naw
m4row2CPnlo/m/oWDGVtScMRxOqT4VMeXFxM9QSRM4iK4pRXRuXatR54oe7/ufIub8uzKIuNUw+D
WvQaa24cm5ozpzY8FbsS1/an8nD9a65eSdxJ8F00HNypblzOsVYUaqTMeUEB5adVKd4AgKeMROdt
kCH735fKzajeTzm4Sse6RfB549hb28K8U9BuhaZMirSY0WnIq6ztKma0kXZRepxrfxeOG2n1VpDF
hBpjBsPSqotTAaiHfMKeKhex6utTuRqExzP+Q8gSUT2+nElH9hsttUaChI+8cb2qfsj7P3c357oT
fASub2Eav0gonSGbC67w8lQGTeFa6UPZxz9UA2JL+jfXH7AT5Gd5LCIPKw6Cs93XxEFntm1VYnWG
fVIufZ3Ub0oW3bOxrk+cWGKLe4LTW4c1yHmCwqF2GWiK5UhqkhY/Nx1TbqeUDlIb3NkWqXI87Izs
P9fDrXyni3Bij5+Ny2r9jLpOU5zsbnL94ouS0NjYdLlci4I5nuhs2CQqS9CgP2YVxqEy6xokZN42
x+AmMpINctEa5QfTdN4wfB8dQoz4FWdj8eWQFT2W5amR7OPg6B/C4GPZRQ8mLKi5KXdF8QUAoZfH
tdv42REsAZ7g7cbCXzkUGeUvFzU4pyAKLn8EqOU8jbqmPNlFeVvU9V2+pYK7skKgosjCJp4KLM2v
ywiUybu0i9PyVGP6UPnvQv0YoH+pZaHr4zNzfX2sDIfiK1c+jRkNW+DFcCy8EWwrnUqe+oo271j9
1WcjDHmCXI+zNijauBhqQVUAg7Q4lAa98+d5UjkvnDbFMkHNb80hjw89BoOuX8JIsedwy8h8ZXDk
lrQ0GB3CgPZiU2c0moYerZGTkZb7RGj6N7H6FwxKpg6nb10QeeC2X36uVrENyRmdEsS2Yx/bUkru
otCR7vRibDZ2wMokiq+EBhQ5s2UsdcDyWu4oUlL/j/gXDqPRa3d61UWuOZvaIc8xJLKKVtt4BK9N
IgGpCiHliT73YhLH1umkzM8r1H/rL1IogLmOf7y+OlbOD6DG8CapPMHRWUKrI9+Q6zHUK3TxH2xI
z7VTwhn+C8EIeK4oymIRojq4AS6+VD+pjT1ENddJfGPP9Y8s/hsSHdIGMBdsvpRo/l/G0FrFqDut
rE9Rbx4DS9opVbDvOv/m+oSJSb+8RRgEmt80hMiXEVK7DJMXdYMob8BrzQxOtf7ZxGOxzlq3j7YE
l7YiLSctLlOuxbAAqf1sxZ8yHyqI+T6RPl0f0NtVxoDYQHwaXiDs18sBlcgGBB13/UlKcKKwdnli
7q5HeLvGyGERk+Ru58RDcewyAu3ZqS1NItT+0cKwtG1f7XBjg67GoPAlTIT5OEv0qlzlVNkCi8u9
frSjV8TT0OO+Poy1iQIw+m+IxQIz1LoJqtHky9uTm/fCC/l6gLcfHEUFdrtYWpzWy6Wl53I4pbpS
nJIGJ6jQlDvMM0tanGUZe6M0zBt1oq14iy8f5Lk+yvRiTmbha56tV/7tmEmfchlUnFZn9UbF5u0T
VwwPYikEBCwkVDG/Z0lE5kth3mkzy0DShl2OsYircycoQ71X+++V1u5GpZBcfxo2tuzbw1sEFiL9
XLV4HIi1cxa49+fI0nwyZjADGcYVeYBB7ANGdl6UPF7/hGtjFLVRoYAIhWCpTQh5Iu5ylcvWsepT
hhwJdow+OqV2dlDRfy5syzW3Lvi361KInQunCBJo0MyLeS2SQuPCk5uTpv1o9Ydmy39gZfou/v5i
+nI1tvCv5e8PY8QD8Z3vxsH7InITe2PyVtYjZzfTxm0EUGVJYBWqRo42qw0J3vchfcdawNEFbdet
zGt1QCIMeoHceUud3yxrDGse/eYUmsZNaUG1fumkwpur/i41NnoeYnIurws+DpVDtD3xTXmDgS2Q
AZ9VOWq5LiK3gCmvh2SWG0f4ahA0d0V9StDHF6lkXUhzYOsECZivIn7tu0PavP7xysaJ4HeMRW4s
KchUYGDawlGXPTuN7yqQdThH7qZI3oflD21A0rxVo43sdXVx44yI/OavPGWx+Ope981pylo40095
/jgMW7W91UXHy0bjz1MLWTrNpXYBW6Vo2pNcfUhHn/f6uONEGlV1f30CV0ZC78ui5SQqOgi/XZ5C
dV7JGh453SmC2brX8Fq6bdrI2TjTV55qtHoE3p6uHuiO5SXSSm3oO53enaZ89lInfS1C+6FXlMOQ
tHjaDU9Tlz3pc35nREczuVPsV7P/fH2kbw9BICVAF4SAF2+A5UHPdUXXxtR6GN9+vg/pmh5iSaV6
pw6+W6tJug8D2o7I+N4a45TdXo/+9oMSHQQNpoEKdYXl7m5LMp22svsTjBavd2Y3lY/ctm5pbqTn
KxhvmnvcJzQ4UF0jHbz8ok3k13Zj9sOpHeIqQY4wre5kLbf3ORJgXjS3zsFxMt8DkVq75RgoB0lu
iuP14YoglwcMPwKEPW8S8l5aFZc/IlIyM25ZWKds9ndjAG83Hl2p1jf24cqsUjqjmcT6pU+xrN+N
vp9PxoBWkT3s4w9NIChCp7DMN8K8XTrieYWuFPq0pNmG+BlnV3VD6Tm1klo+KUYl35daNz+EEuwE
rU+/tBb6guYkNzd6Oj0DTtU28oQVX0yblUMfVZScNWs5yHLuZ3ssLOVkoIIw6eixzy9l+pB+H+Jd
cu/MT5Mau7j/+d3BSO7aJ/7QcfJf+p+5/pz4t7IZeVtqK2/n3Rb0PYcPy7XIxr6ckEzNDZh0oXqK
xqbcT7VcW49OHveVZ4RGAZWmpCC+cVKtLGxkdJAdECBqPvWyI9V3atq36YyittW7GmSRzOkgJNku
clyuXjm7IrX20xzva/PPT0lgkKgTQxaiVgGv5nK8gRKnRZMqyknLJJwREtM4NVFbvVzfNCuzCv4A
8AhJtrBaXOzcKq17MLEBs5pHyq3cm7XkFhBo3E7jSTfAkd04K97uUq6WX5kAjT5GKFKSs3VdxfNo
W+WknuBDqYjzmAhzfE1ro84e4rGI7I2V/KtSdXkq0DxwfomP0FR80z0pakrPcdEoJ9ncZZWnWxgK
uKW2QwgUjwHnXQY0f/zjg/cy5iJDkGPfqAe7UH6xtMvhQ7crjMpDTfH6t1s5IpBQY1UC/4HdbquX
U5lU5PoUY5STlel97c1Gq2ReWtQ5z4k0qQoPiCAKxXbZzrsgnKGlZBIiTdd/xNsUkpRY+VV2hZxM
K/XyR6Cdb0uj1PMjJEU9Us2wdyMCKgclrq1bY44OQ6dHG9tyLaZIjVF44aUOhfsyJpKf86jRFDiN
k32azPBhooHiFppTIyosn7DK3hjk2kzTIHZIJEDsvLE+TTEi1ltUi055PnwLQwhM6EqpGaguBKZu
8jjxpKJxq6TeWL0rm4VbgO3P7UrnfQkRVOpQraORMw9gkrS3x6H9UqiZ47Vx008b+dLKSQCzXBjf
KQLpvVSRdLKM/A9d1pMuB09tD/E0qfadibwEKcP1NfM2AeRW08EsU0MXV+lizSSDVNY98jVomurh
l8qs+4Mq1fLG5K1HoZYHjox9v4QCBUZUzAon0AkoZ+RmU9ndJOWwBU5d+0Q8qvlDLAt6N2Jaz86z
YWiLIbVi7WSnuEHLWvdTD4PWqwBvbZwq65EEfRC0H9XrxayV7LQkTlINJ27j6zgYz5PRvpP6LRu0
1TDc+iQfZM4ovFwOiI4hHa4Up/lmVlGWGAPnKIoYN2UlzxulKnGFLc5mxiJcQcmOudgX5bA5lA2p
CUz1ZPTpHVgMT6v+U9Wyl/UfNEk68t/r625laDRNODUUmAyYIi6GVlmWGnawlE/d+CmfU9eB8KJu
6Rm8XXY0CllxgL6o8Fn2Iois4+GKeqaJXCLea045fYrNMdk4kFaDgCahFi4kX+3FDVNENet5DAii
N528q6qCzsxgl3b0N4FQzmSTGxT8lyh8p0vKIjcqUyh1VZ6aZ+Q9wZy33//0y/D5aWkh2syxDhfo
ctHJc63H+MyYePI0mbxvHKuvbvqJFMjt8kqJn/48HOtOpl1CDZ737mW4rvXrpghD65Radef2Vv+s
h/aN+efkemAL/5d8CAaZtggzd9WA3GRknUKpOoko6Or8cVXFAV5GwQvdcWHFt1htTipMq6XAwh41
+sijxacRY32vUnuLnfP2ehCBkJb8VTvk0L6cMh0Xycm3E4u+z+cmkV4KxNoznOSUrXf7WiCDliM3
A75x9tKkpx462S9DxBrNwvGCAS2+AKqrjIbj1ue5HumN28wAKkzuZD4Pei57tf2s2eVu6NDusrfu
1rcJC4nKv2N64/EdtpXDg5RImv+gFPU7NEhKqXmnBBWP1A09lfVRcShg6oEw5/ItPlRs47li/tQ4
Cr08UMNDXUYfiqzI73O72di4KwcR2BzhBwRwj5LyYuN2SLR2mTyQNYQ0T11JCV4twJXfru/X1Sii
J0OeSQa2ZGJGiWr4uVqpKHLEZeXmmlofFZK/H9fDiM1yeR9ha/8LKcr0kVsu1nhVKm1QZkjBtlaa
7mIHpkAqyZpXmcq4vx5qdUSgzhFLAHoOvPdyOxWRquRD05LZ6VHvITjYowlg2RuNhvUown+M44ED
XPzzs+QEkcDZtsMe+nucOU/Ij8QHMw/t3fWxvFnd6AxyaKPkjM0s/1sUXaUBhagAmZJTlwVu7etP
DY2zRuM6t/RnrWg2pu7NAiccD1ZEfMFEk6WIr3g2KKOY23Hy2+6UoLGccv44ueNluM5s7do3swdm
VygpOsDhfvESLwP5I2C4WFE7DMn6V7RuM4pY0pYZ1a/z7GLRiSgiR0UdgqR4ueg6dSqLoGvmUy1U
BT1Tm9IAJnqvf00RKW13Rizl2rtRsvv0Po7j7snRQts5Jr2ZWg+FX+gGsDjNnl3ynbDbNfpoftfa
0ij3vmFFn23EN18KX1aw6B4FkHJsOv2dNgxJt6skpXrK6jxBkbcsnNdiDLWfxVRU34xWnd+nsZ28
5IlaP6btJO3TwM9iHtBa+dyjZEndC7+xYlfO3fAUU0t9P2Tx3IIed6Ru31PW/abmRfI1m/zoJfbD
NHeNvCwe/WTWU6+cDfNBA9kb7kF4huwxxBP+CROVg97vB5leRDhMB3VueucIji41DllfJNGLXuRh
4WqpMz3Uei3phzBSJTiPhvbV9GO5dUPgB/KDUkXpY58h9fwujyTexbM8ofAUVj6NgTQbpJdAjpJ/
ZqsvPg9WY93GcjX9wypPUlemc1V4Gv7MX/I4hdLWZEWv7CS/SGGL9l33HFC6kA+jrcXKLjOUKvba
NueRkYZtk7lVp5ofm1kbu32Tx4Xvsv2dL2GEOcRNN06xQ9lslh57Oa4yt4uqttg5Tagg3V3FqKrN
uP98ivKgmG875s7EenHQ2ttpDDJl483361G3WHw0oikwmrxrBb3gcolHahw26jAOJ7zMchSbp553
rF6YQ3iQZ2dId35syU9djb6Km6VO9NwWrRUxIVquu31X8CmUyukbT5uU7ItfpiP4jyRWwarGTLqh
5HXMrFBe26m4IPT7VLYN6GZmlFmukljtAymFnAHzhQPh+Rppn4dioPxAeTLbI+RffQO0U/8/zs5s
OW7kiKJfhAjsyyvQCxeQFClqfUFIIwn7vuPrfUoPHja6oxEchz22RxGTXaisrKzMe2/WO0dZut8S
IuHprhhstCDtESDMXknV6H6snOCjFee5dAPVJO8PVjs007Fzmn7eaSDXCxc8i/UytaMs7yAXhdl+
mJa5DF2jZTqD29eaFXtFQ61oIz27EKt4SlGiEKhikWueft9kHqqoMKlJj2YFp/RoatFhqH9L2Zao
/nm3A0ApTAdIIvRuaOatXoe2VAwTSnWUpZNQeUH9YXIdRJsPc1LJ+yJHQyPupy5x68Jmko9EpOgD
SzqUFshMnpzhftTrZEuX50IEtUX/gcuBxxB4gdPloz2emp2eTz6Ph5nrQEL9xjT/vPf6gdTH52Um
BU25s0r51Pdt2cf64vOkPUBiQRS0u+tbMxcDWB3Edt5vjjoijwYqw0IV/3RNy2IOermEsl8CFHzq
RU/bqnDeHKwyWdZieVo8ye++87iCYGpBLaS7Yq0vicxurbGdpAXtv8TZozme37RN2d8ZrV5SXDS2
NAbEHXoaF4Q9towsnJfLGiE6tFPJpkayHyWx5YWhXj04gzTsjHmQNnKUsyIAjAXaHMy0oFTDjb7O
UUaNup2ayL5sBPOtYRY/1M4ej1PscNkA2HssTKXzMkWqD9c38sKREQhYiqfc8IB819QqWSrisFS1
BdR37Tm1upft4WbsnedeqLOgx6VOr0OXMjH6Ni7byY3FyIAqSJ6v/46/m7f62ACPSGQQKIQVuPYo
cDCtM3SF4uukWd5QUjh3rdEc3GQq6n1ED3XfV43pESonb17iynOSoT3kcc/IaSapufk4/K5jS/d6
pSvu816WHmR5WT6hJjIe4Os3Ozq+GWPkJuemqKPqYzHXnTsXc3BA+ax+tMOy+3h9UecnX4PBQ3IL
MZVKnyl2/U2SJlexWrWwknxtmh8rtf7SVdpWJ+6Ck8LnBYwrs3fAPlYnsZqZQUBGM/kLxI0HVZ2C
Hf4c/7TU3tmoJZ6bEnNvDF6ljPSkubgKZMxbjstIq1S/TGvddYxuvkGsJPf0qZs2zoP4R516A+vh
MgbAwp2H5vXpl6NsFbFmR/MbOa7v1a6d9/JgmC9FrrX3XNemYKl2njGZoecs87ClyXtOUOAWIXQx
ipl/gxBf3SSNQzdGCzTNVyaae4jUBQ7KqOlPiQm2zrxv7eqoL61byeNhCIXE9u1117n8AxyqWhxP
lrsmGdlwYJ2cWhGgQubMTuE+7Scvk2tE05fPivypRgywsDSI6faTPLYADreeGBe2W3SycV76yWIS
0eke1D3250EhJpX58KlR4OxR/7B1LwoCUI7X13thw8XVzUtd+DJ9nFNjUImQ9NU72c9lVOLInxdU
cAZdP1hpO34epTjYt+qQHgoryT1tccr9dfvnOQqFIzF/jxnCON2anGZHkxTgTbI/tIpzb8zxsDfL
pCXhNLPvRSGVG6HhPOBjzxBiPwwP4c25yokCRZKXmt4ALcfEvEEot7gLAztjQKg6fMjSIH+UglF/
skvE4q6v9Lydq/J9+c50POE3naUKahbYoz2w1EyNvKB0nudk/lyi+5f0o2ckznNURq9tgmShvoWu
ubBqTAulaVvcNutrLg71aLIlVl3LhbixvWD4Via+bqZuZVVe3B7/01r/NSh8/E0E1uKA8lCPQace
Xan+ltrpASLxk11JCJm2AMTju6KuC3e0lA3bF44PmAHwA6yTe309rWqhScFkCco1Zm7nOzUNFS/N
BzqRg5FumDpXFoV6DSiKwpDowuBRp8uE3GtOPJlVfyrREK3cAilxG8HJJch+yXH7yJCWnZTWt1Ud
v4xLtFd/juPwJXHaPbps+4CJKRGDL5bkD+y6fThuQWMuHC4QKZRGQFKIEcOrSGJTC6sS0GC+oaH6
aJZeXH9PCpprzVYY2bIk/vzNftPjMuXaoBKXIsAmDw+d2R0Cgxb31vzGi4ZoQBEfhW7A+i6Ebuy0
U9CoEMicx7H5nnQVk7UM13j3yGS2lusHrRwImcxOWgVGI5kmgY9Q/SzJdoX5o6zMG00b98CzN3L6
82wFS3SGCPqiq6ytQpITWNZg6KHmG0lX3IRW/olbeEuP8sK9RrOa9Vh8N5az7jooqWSimpyC6EBE
HUnxfrwF4MFcSsAjTAuIjWVvmlN70wCQuKVd2e9nMqyH0Xa6T/Rrh41C8fmiobuKOCjmkQiNx1OH
6SJJH6Imlf22VRFDa5f2qNZDurseh85jAcNsgJgI8gtlyPXtlgKW0TQ20ke6/nYxA9RY+9vQ3Eia
zqMruRmBRoP7woN7jUJA1EtK5WhR/FRt98iJH+rKEMCs+1mefgS1+qxtza49PwU0LWlUCS4RWeWa
CJbrzugMEKd8Hbz9s1K1wy4tAvPONoGDSaM5vdtFeSCQ+Ahsm5heuUoLJWoZdrk0JEWdWtxHpdki
/BWhZnp9u86dAkYgADrqPfRjz94igDZKPZYn3S9z3dh1etoexzJ8/3mju0+Sa4gz5+AXp66XSU06
RC1WkJQxmDdEsaLsc3vjk527HlYcbAiwPbnsqri1WHkRTJ2m+/YU1MjPSspPzr7zXLettr/+2URO
fJq048ZYo3qFbs0ZsaPNlSVOssTwpapLjkaVc5fIhcwoeVU7zskwf46kfuvuu7Q+jQcsYZICMrqR
p19xCqwgL8rO8ONGH3J0jJMEGBzFU93V2zLc0sc6dw3wb4DhiPkESZ4Gp+bKYu6rZawNf8lrw7OZ
Envo2046XP+SlxZF5U7oYfEUBox8asVBgWapEeVElaFwy+XJScMbJVE3otKl/eJhCkqcowTra9W2
QimjM9CON/3YjsHGDnp2a2baeGMHZXTjdNS5wc2+GyrCqeW7kfnSDISCvVpaqZvTACDZQOCwGnZ2
FE33vK8qd1acbsMfL2S6whZAB1YnGG2rzdJmI230wDH8Gmrlscxn6T6Dz3QDSav3e6sJb4ss6m9m
ydQ8fVST+3yalS3Ziws3Hs1BtCMVWtSwE9cItXgaQnkICtADckFOPd11erjXi2/oL5rIv6Ad64Ym
RXmIpR+tzZT7gitReKAUSgVWICXEn7/JiKrGkcNgkQ20/ayYmS/RtNOjOXLJXKuN733RFC9VWlNg
4cjwT02FEzL6fW+DXzAjW743NNj8H5I5zlTXkYZJ2xAUPz+KNqkk6CmG2CFOuwbO5FkW1agCmb5U
BsFrk1nt72oK5I3c+nxRwgrZgdAYEySR00W1iykRXWUT/We7+aEOjnbINDo5bpy2/caBvLgi8jy4
LojfUrA8tVVakpFlUmb5TheNjUtJbCwPYwkhf+NSuGiIJrIQYeSNYq0OoVLbRtEO7BSXdfE5C6z8
RpbkaoOhfQ6gFlgMUfIWZHGO4Go9bUIvo4QU7huhU35FTAQIb9JKT83YDHf9aMj34bQod8UkzfsE
cvQhTeT82OZ5/1Ir2a2eJBkzjoNsbyV1cLSlQf8ud2n3Janm6smKRnM3NF36y6JrtpEBXNh1FILQ
C2QrBAFchM43p8YaGx7OcRuAKmWicRlSKTRz46ORzRtbfiFGcTjxLkHYN3iVr7Lu3ppoLhpq4Hdc
X4qryFH01eSuzvZUHeJ/6lIIm0Z9Pew0c4iKg52O5echNZStJZ+LIqs2CSrpMB5Bt3fdpygz1APl
JLKZfZwkuyqRp9dGipxuZ4fpASxFcDMw1muX5qR1zSg1+24OHuPcaZ7QZkkfstT+rDdod2QE/g/v
vQ8ZV0MVjrqjUEheq0LLSj84XR/aiCeY86sZ0nEr87B6XihVbByN80uR1xwgLLAqYpDDmjfc9aJG
VFTpw+jknpn/o6GS2CBQWlYO9Ph3BxdQprzYUV0lb+evp242a2HbG6WVP5T2o2CFKAti19/f++1E
NZ3aGgVi4tS6lMpSaBylavqwFDQd80n5pSvD4pnh5jCps9cA+lO03lAI4dycS0triMdqUVhmDwGX
6VOWxqJwGVnMejCSO47O1tTxs5ohr1SaQeL5LeRx10zHSLbysqdx/FDksv5xpgCyG/QeXf5o/L0E
neGNOqBvJdKcF5WB9hs5moiRJ9ku1kncKRMTHyi8ry6Gvg46remG8mFIQ/0hKZZlz8Ss6dhG3e9U
YhZwGcmNh4CO8vH6hp55qDAsBNLJJrgr1m0prUeFdMmd8mGqBZ9J08IKOaggCBV3VmmFHPKla34n
1fRu1gKGCVDUaXnrCcXWU2+NJQDXhRJVD/2CYjiUOHmPO8WunY3dxsE4D4vCFkgq8JZEYMizp7YS
o0AJVsurB6Meg13RVA4MBdI0pVSUD2Bmoz/2kOh3QTclmWuFsfpBcabi5vqX/vsuX+8xlzsFEZQ5
4BaszudohxFd+qp6WJTG/AiNDcE8YxKNeUvjA0BHSsa5OMhy2X/MjR5BnDhL5+e57DJ3cVLzrpMM
69AFzk8VvOhhcebDBLnEC9Ku+nH9t57dWOKDCYYfbQuKbevoXcWD4TCPunpIg0TfZ6r9WJBlH6vC
1n5et3SWPGBJEJq5GDUxEG9VbKRpkioID5cPi6PEu5ppm+jlTvlGHD4PJuJ0Cd67baiiw3XqALHd
BnVs1hrNvaBLd/VQqNROGzN/7lo5GZET74wtysr5NwR6q4HwJIEVZY3VW5m3+Jxxqk1G7i3h8rGo
0ylykfOQ6qdqKpMtYtW5OUhcILhIXXXbdtYUUKPXxgWJGdtnACQYIouGpP0gO4CQ3ViOwvbdQASB
rOJE8U9wuMXWta5Kb9pamm3LD9VUi13GhybDAanQKNzIzC8tjLaV4OxR7z0DfOAyS5MWse1PoNc8
hHvRWgYFlX4cg4hxV+91R/Cdb4wJd32TqlHBiwxGF9t+D3TF5UVVuuaU2O+O9jzdwKdREgJYggrb
qRUbpPSSDxLI33pQj9rSIBKNF8Hd0qPEHUeLZMHo9NJtNDPdwM+cB3zSUCpetDEESGANb24DphiP
RuSgNDHtqiG4j6eYxnf7ugzKsZZe3/09GXRogpcEeowOyOptEHZzOSZkiH5fZ7PlzoacSV5nm6nz
3hybaTq8cZAaB18oSkann1S3a4U3SFVCSktvYov7Wu0Vae+oW12nM3dcGVrd1GZta0FhIJ+XmcNO
Lf6U47NVxRt3xVlUxAgvRNjcQjIQNzldTRDMbRQLVYnS7CA4l+VrIff5RoX3opG/SCIK5wwEWPl6
E0mZFNjImvRDDEbPCPv4UUa4o3jvmRKLQeiNvRE6PWeRyckoGTk2UoBhHNyOOUOb6cq2G1bWfs2t
jk+TxoBXkmlarcJt1OV20/M0ujdnr1JSr+8TN4BFas3HKby97tVrH8AWCDS4KH9n70ElO92e0Zwt
ozIC4z6TP9jd5NU7q+t2122cpQt/jcD9pl9PAQSExKmRGe4GlQrHvJcTUwKeGSWfF90qPg88ie7q
2Qm/drxV7xbgZ8dQW2LPhlL3Re7N8NmcmuzYS4wFQ92xvSuqDBpfrv9Tlo6G2n+ih1vz/v6GjbfJ
Db+W+jMZAyJnfJn167zSlrmx88y+B1KWe4FelLcKelke7ZjmiNDUtCvmpt53U23vEjtOH822nY5S
ZxYh1bo+uCtVu94HVhk9Wm0bPFhSXL42ctm9ZLkgEcyjdFyWKEh2KOXIu66DqAlhuzfavW6BKnYj
BRzpRlBZpw0sCp6rYIOCNKSkuTrrQHrzZVpM+x5SOG+2o6K2t1L/PaX0cH2ztwytUsNKngEsAFa/
H5Z7evaeNmpuHj+lw+f/YIcbTuD+xaW9ctxFLbouZqLevWXMTOI1904Rf6/0ej8t1uG6qQvnkZfb
v6ZWAXk2+1LOI9u+R2nsQ4C2rFUfuvmhM2RXVceNUHbp+zlcI9A6ya8p7pyeFTXrYw1uk3OfDai8
j4h737bwlG/suX/UrVnZ+IziM62cHQa7GMDHVyQnWZmTBy0KlBJzY+NMbmoW/a5R4y29gr9cghMz
VOwFkliB040PrjEzKZWixLHqyB/VuKo9FMSDaj9E3fClDQeL2SrWqP5o4TwQgeYsmrypnfvekye1
m720dPrX3paLaNegxB26VKM1pBXmMtU1Vwvn5edg5tmzWciKti9SXWXMshFqyj9y1WhAtue+Ge0d
rRIegbEa1lu9pDN1YO41pPJ53IuB1EL66nTTlLmPA0uZQt9JgEwM9jNo6Bu9MSImKEpMOfs+1AzI
0phh2uZfFv5WgtPq/bCfpS3c25mznv4Ua/UKyakHKGU8hn4n3eVyQu5QHzP1aI22i3bv8Z0n468x
BHsMALbOGdwVeutsRN0c+nH2Jdak/TD/GaJXJsbeD9PX66bOLiphSnRG4GaiQrzuj0sMewXKu4So
D9c7NbibwIjPW/JoZ4cPQRSe1QRJHlgiZzndR8coBxUN69hvcvuhDz4HSnocGWGs9xup6xkyBY/B
kuCZUqkAXy9+yZvsfHCcIIjyCYyPIt0bVjnuNRLZrtbKj2Otzcd0Kqd9pjDswQyV9MMU2e1hjpBe
GCN7OMJlUJ/lEchvqZC71VyNHwLyxqe+0F7KwbFeAHeiWX99C846NvxowVkU2a/QCFtzeeYYUGyt
JYlfJ7+isGa807xTF/0IYepgIVVTz/eoWe6KLxzGzFo2ip0XzdOTA1tME4YG3cq1awgFzSwbCeLf
DHKt4Q4x8uCuMwYX8gMswIm4YnwwjG9h86Vv9V2UACu6/gkunC5oqP/+hJWDlEqaGqlhMpZx/hEm
sNk6N5B2Qyd72hbARbwnViGTTFagPWmviNfVqYdEk6Wj7s1qg/lmrP9MweKGw/ecMaVq+MlgXO/1
lZ27PuRNvqwovHL1rBn+Y6GhWaz2ka/EPh0Qr7HjXeEYeyP/ed3Q+UGmgkALl7okDXFqyafrgt4v
26WuRbzuVQGsdnPpU95uwFcurUbEC/EspV4hi318c7ySrICWlYWxX5e/JckLnwvnvmt+vH8loAVt
EBdcbowOPDWS1rOhJn0bcwhbL6t2GaMSlXmrGnLhcgFkSkrKmYMPD4Xq1IxkhZoVmEYMWvqLpeUf
5LA8llb0YjfpoVoYvooaeKN/dcJqcu2ueVpm6Y+gxEr9xlPu0kdl22yeDDQX+VGnP2SZ5soRQAYE
q+4q9e+M0qbu3XHa0i655CJ4B6GRpIRcVRyNN7uXxXUESXlMfFNKvGKM3d6Y3DDZEBi4tBzwQPAf
wXxCs1wfML2UokXXEz+Ue1ciWkJWc3mGDPpGsD/LsegwA24CvU8rixLoKmjIyqBGYQCes026D6WS
j66IsLvrznhpNW+NqKffDBC8Yi5Tk/hCGtmsuqdKK93UeQ4b+78sR4wpd8h5hOr5qSVVryfHSfvE
T6w8cRspeZKlcasmd1bohnIB4wNYk4K4EkWXlZWpLqumyfCBWR2mYxMp435yFmPXAOeimGT/M0ua
TIXbyPZdMTn7YHSSdwd7LjsAGUI3WcgFru4b0sgJxUI58a3YiHaSY9838OH2kaz9mdvK2E06F/X1
Xbzk+UzTpL5PB4XYuDpiSJ40U5AKn0ycI4+E5YZMMvUSpqFtLO6CvxB/aUqBvoAUtm5amJXc12MR
pkiI/Sn5fgRILW08weh595JODK02Moz6vtITKfENNduDKLwLRsOHmbu/bmbd9MJfROIG0he1FcHF
OPXKELrgkMdpyixzp95XQRGO7rw4P80kbz1Kx5Gb2IHiMhVtDKEbjpsN6wtbd/IDVlu3SDEzG+sy
9VtF/soM82MvG0/ZLN0Esjm6k60/Jqb2pQ7rm7lnChwFadAuCSPf8wTpsCnLZRc1HW13/bNc+lW8
7Qg7NCUgEa1+VVGCnIBmmvpRY7jWlOyz5cWqjPc+Wvn4FEfpEVBmUI01oKhOtKgHcSDW3j7U9Y9I
e1LU+Mbh1fP+5fwd/wIRn7fWmo4QV60Zy07GcrRmr+jwlKyfbf3uApxYDq8a3OmvlXXA7jVrDNo8
9fu9SccqKj4p7e8Ssten66sRPnma4jF9ivAGCAqoLZyDU58dtcFJxoZh1ZLKfNFmqEoy2XF/3cgl
D2DkGSmKEE0+m3Sfh43WtkZFuG6/qtnnRL1pkj/XTVyKJUL/CpYVOAnqfKfrUOo8gHlaYyJ8zIOX
Kb3tg525pVh56WsBKeIyoEUDy3+1K3WPcNpkELG0cql+A9JvPWYdmOVGYDxj/olI8tbO6iZt2qpE
tSBK/eprlhauxFQDpYB3Hrgy2k1NLR+DPLvLqtplYF1mRY+Fom+cp/NnBj+B3EQIYdFbWSdAbVzG
rTEmqV9K/hznT1PWeWZ7M6YRGrJb0PMLDsL7nexfCO9RB15lW33DEB0rUVI/nxa3M/+EbeFmlrHh
hhd8BIgy6CB6GuLxuPKRQaqjMWhmvqr9U846VwoPUMj5rFt4nYvLoRYB+p2OvLlW9kpCu6/bSeVi
6xtXLUNvWe7m4r1QaJyEMMe51XFHPt5qOWNdxG1iWQQi28Q/Qk9um//wxdh6avL0JplSt/LDbGTm
C3N0U0bA/hMvz8MQc6HVbtp8fPfpFcQDSFW4GqnOqnhlJoEO7slhKWSO2hhB8Q89LTuisrFxtC5t
DUdXYFOozDL44jROUJJrJuBKzNfOkW7SvziQ7K33StyInRHdVf4qOMprDF861EOQDy1GkJIO7b0T
PinRQ51tdc8uJBygx0WnWjQJQBCtFgNqdmpz7LQpEzjjdN808W1q1rsO8H0Z3kW9fQfQ83h9s86r
An+RPaTGbBQnaXVYU2OR83yYM39RPqSTy7yvisb/4Zdefblu6NJ5JZ7zeAbvd64uWMhVLfGK5zMO
IXivn0w/cAe59Taf6pecQihXA9sWsP91Z2KQm6h35iz32y75VQLpbBcwsmb7/syB+/xfM6sDK7Xy
FM0Ss7yr1rgpiuh2yebvlp5sXR+XlsNV+BcCRTa0dj8aqIFWLEwmH+HWuD2gzUM6hqKOYvQbRY4L
FyIKfFTtQZzg6+uhJDQ8aKspYma4lpieEkD/MK2titcFPwDIReYIOoEH7DpuT2HjOOOCw7Vt7EWG
5Uqt6lEPpdO6ER0uFTrglwjIMmo3YtrG6Ymy7NrOenvK/KS/Y5igi4Khmn2pGfZY0Zn4Rx7u5vhn
Hv6g3lwrhjd3W0H94loFsZpHp+A2rzKMJGhKbRq1zC/lG4vkskKgNIi98D9cUYj/QddxyJcoTomN
fVPfUJTScAa0ABFrzI8l2gKUwKRoo1wqHHqVXEIn1YUQhVjKmijdmxVAuy7I/FRD/nQ5LpniNdpz
F3yWtsb+XAhK3LOQGBnNTJ1qDcToalo7RoojFnB13SEPE+RFkvyYz/p0W/WknDmg94cYyPv7T7UA
v6LSQGWFbH0VDnlvqWrOv3xLZ27s795Phvc3VMD3AhBC5EnIV63LHdoQlFUURpHfdz8rcE+yAfa8
v8vhCjib8lUXogdFFRopdDUFnnd1BNBDaE1pmWN/iSqvYEB4iMTd/Pzu0M519VdZE3QB2e6p+yEY
lKupocdI7D/nS7+TjT8m82b+QzdFAGv/tSMW+8bNYyual1GncGkZL2Zg7XrpR1K+gKLZCBwXPJ3w
R4VURA18cJXAIEw5NUhgxSj+JnubDGYXGwpFeSV15zz9vgzVe6erk2O8sQhI43RleqtoFdirGBnP
zNN5IajJC5MTXVPONtZ20SH+v7YzCb0oq5JCKQKKv21Aa3GUWaD5Y+qtjbtky456uiKnZ2QPXzb2
c6ShZy1h0B957RYT88KNxR3PC06Hv8Ube+V5AIaD1LAL2ieNMR0dJb0ZNKZIXHfvy0ZoaoOOpKG9
3px0bA0ZJcBE1MsXM/xjpfOv6xYuxDuW8a+F1T0xhGHaZwoWUrndZ/oP1MC8RrZuJOUBotiOXNO7
bvDSkkjN6TP8fXOsGWm9k8C5MDFIVf6pgIomz83n6ybOHUBj5pACREvgAPh4pw4AyTqYlJwYLlW2
V0ap23U/p63y5vmHE0ZQsuBxhjud5XqtxZA7Sl1+WQWHzDEeE+1TbOr30TQ9RXkHP9a6ub6s8ysd
LBUXBK1Wjiwx9XRZTSDpDsic3IcV4w5cRNOH0H4dtmbsbZlZxe24CrqoKSpuQHOfZUbsxi3lgbzO
3Mb5fX1F59GOFYmqLaVxC6Ll6qSqjpTZiTzmdOmegrj63EHzrab2cakARkRbQ8ku7RisK6pTZH+C
Unb6/QK5l6jCkf5FCa2YmHe0NH2udTSsm+4P0M/t99uZI4pzRT2aFEzgtddassjVdpO8VL2vZ0mz
awET7BAtKG+0ftqiTV8wxa0OiY1GkxgRu3oTWPQ7yzlSBj+NA/0hn7KvUxKqh8Uy+uP1TTs7wHQy
6GMJtqNAda6LEk1gqlJdD4NPv2InWdUuym6vWzh7jp5a+NtPeXPZ5kFmtk3FWjhHktv3cr/HYnNY
irS7oaGeeJLcqAfdaJ3dlE7Kp+vmz7xSmGf+IpgJGk0UnE/9ZKiDCJC4OiCXdQgZxmypr+Gu0R6Z
nH7d0NlJE4bQjePhTZkfLe1TQ2WVIPxjs87WvM9QxAmYQZpYKF/9c93ORd94Y2e1oKWrUyVSWFAn
f061Bz38nGkbPMAtE6uzVQaxPMeJzpZpH4bp52g/lNr366u45HcoVkAYEALNuODp10KgLdFQlhl8
OZ5cmdGIk1ZtbMiWCRFB3jgeOo1FG2mY6JLvaveUDC/Xl3DpK71ZwlqILevCuY2tcPSzot6VSu2V
NIQLc6OpeRbncCvorIQd8A8WfL/TVUDXG7O2S0e/+EXfwUuM1zY/DsO+iY/6Fo7mwopgDJKbgKAh
eK4juN1bI/g1VlQ1z0XymjGiInm9/tEuLOfExOo+KsuqslJUQXxV+VZmv9iXunxqAcp/UMqN/blw
IE9MCf94s/9qXwHPRebTz7OWBPWHZn+bUJFUtnKHy3aoGlLT+6tzeGoHUkUyDlrMV9M8Z7S9wuYB
hjqo7iy76x/vQixjRf9aWnm0oIoos4UvdGXipWi2Mqh5n2qeFDBYaePrXTg9SBMxlRCZWjHyUT1d
VSjP6mxX2ejHgA8KfXFHXi3Xl3Pxw6Hf+jf9gfi/imQGY5M7hPqRGZXv8jo8oC3g6uaNPuU31w1d
+m4UGiBICHoSl8HpWux6MkY96yfQ8b0bT7dZ9cUuvol3kdJv3HaXPpsDeuivhiBl0JUpNSnDUdbb
yUfuDiKllkRe3xTvTn5gmwvCK/+hdIiky+mCRju3SmliQZGW3pu/JDXcxfMXNdwryhEYxDvZQdTy
TqytzuzMq8uZ0mGi4prs8pKRjsHzsEWlv5AmYITMiuo7Pr4GEzUK5dy2ayZ/ru8ZzMaAVtRy628N
KgvBL3TW9H6r2HVhqyibUNKAyosQ17pijRDBIEnxNPmj9lDShm+2Rg1fWNKJAfHnbwKQVtqZrPcj
vpBO+zFNPMqFAbqAaPxkquUmbrU5qPlCBH9rcp1sTWO9pL2ESaUmGBkPEbkx7+Xrx+kcAiMEFJgA
SPmd2sbZCIIEPRq7Iuv10+R2mEN30UzS7nY/9KabJjuZU2Yx8002P28Yvrxl/xpe+T1QqQQiLafL
bv2s3SH9oY6xyMK/1/1XLS738mS4pfNTTw13HmzXVt0x3VLNOOdhrJa/OuNBWTSqbXL6QlUHn2U/
6Km6Y55Tx89JoGPAalusXZC/IBOuTa/wSNvKpSubOZ6c7er+ONSHcghu9bSiB3i0l0PnPLbK9J+2
CXYAVWMwEIhinvqfrYS9DiB38mPaxFNWuQ2F6YxiZG541uQOwWPSHXpmn1/fpQthHUT9v2ZXbk9l
YzbyaCbayh+dsHSzL6Ee0FbdCOpn8geEpTd2oHKdLi9CxUJudOxozg87O2YfpOE4f2L2sdiE6NsQ
fm931aC5S6fy37E3bqzz4vEWEq5U3MArrfM/tTLCJDP5vHaMYGws7cfqD6OqDovUemo8HKTpkxTc
Xv+25xgAseg3Rldlg6wfURrJMAq79tlm6q0BJyEp72ATGMZ9OHi2+lm3slsZl4sY3rmUG/W4c4C4
+AUccPSHLVHHWnm/stj1qC4Kh9/Ii6PWvfZauu+C9rtSH3R52PfWfFuPtRtquyjt0Cev7mHUD5HE
7OHyNg3vm+W75Tz0WXCXh1sBQiz/pLew+nGrlGJsEibLafy40DQORpDvOudD0B+1aRc0D4gWRS/K
fFsFW5g1cZLOzKLCIRARfJ01t6HIyzxYRmEWibwlPHaal+XhQyM5P5bJ2Nu2tPEq+Ps+umZxtQvM
UkgZio3FqjBul6W/CWtPM1TX8M3kGEUPra7wR581GalbErdQcpv0dljkY9u8G8klvjlNOFYvun76
yiWZ3COVVajyU/qjOjwY6mulbSz3/KgBnqNBj643/wO5vNOjvsytFs+VMgt5rVep8Vre8vkClXfP
DCmy029qNfy6ftLOoxiWBAAXWTREhNYyL05Qt4WZmbOPwFtAtgNzTkl27Sak+Nx1Tu2sNjKFUr40
ujH7yatsukVzlECRfmnk5x4g8/UlnScHp6bEkt/kI3XqlKmS2/PfNJihvoHZMt/8PxkBhUuQ4rWq
rY1MQ6aFI0ZM/YCwaT0vfLRN4qaI7afuL5byrxWR8b9ZirOUdWVKWNGTLwWkkmPBKBXibqZ9Z1ae
Az1Sm4yNlZ2/IiB3IA9LJ4euM0LhpzYZFTQPKgNVfCs9JM4/Y3K0useKQS65tnGzXNgoqMlwx8Ft
CmXI1c3WKfbspG26+Gj6sJj+CTGNJa73193hbMgoI/noHqKOx8EViI3VRd1XXTeNS7L4VvlUvjR+
FaRuXlHPRM3gabLdjsEuGf/vutlzh8cqE4hp/lJKRebs9DOaebmMlcHiWh0CeXlfQD6bPEN7DSnk
dvHNdWsXLsxTc6tFQtmi/NRhbkkPQfSgN5k7Nq/DeBe8pBB4LWmva3tJn2/maOLR8fO6+XOfObG+
pux2Ne3SEqlNv0D/Xpe/1uaX+Ss9Vm8c//wXSzRJdKBsvHFX546BehmRRJpBl31MpE9y8D1q/mjB
b55r1w1d/qKAYoAIGOzguldmO0MPvypaQENYuzqJGQATu8RmiVdHOxxo01UBwj4ABBXpufo+ADu6
/gvObwM+qtAPAhVIQXcdYtRc7mQnZEtnVOVNt1ePynLQdRpDmVdbd+rLdXMXnjun9lbBRs37Lm9s
zsksP0jLx/YHY3a+avLOjG2oGbcTZOLrFsVenUY3DPIYRlddzERZ09KtGRxiKuM13QIlFYXBdmlc
GmzRpmj9eaQ5taSeHkbVMTvFKLGky0edKoKZLztjOaTya5l9LYLXKjL2zXBU5dCrKuWWArs3t7dd
v3FMxCV3bcHa6c9oWka8TU65+E7wLXZ+ptPGFl48hm8+6OqStRct6aKoXsBN59WLHVAyf1LrXapH
x+s7d04FJKbSBUNsQSju8AQ5XUnVFtmctQszVcPsgcHfuddprX0jyXKG2tQiPeRj37oaYn5eaVb7
zCrr27zpE16uoXa4/mMufVWQcIJgA1iXOH/6Wzp5UOY6Vhm/Uv9jRU/FVmfnPJLDG2LeHHog+v8o
+5LlunFt2S9iBPtmSnJ3kiVZjSXbE4ZLtgEQAEGQIBp+/ct93uSU6kQ57qRqoKgiNwkCa2XmykRL
UH74LmqaDMOclsMnInlfRzjrPxfR55EjIql1/9dgcWBd+NRRwsIPAtD0xxK7oTuvFCfDJzrpNjcI
mfo/r5Gr6xoESbBXgPH5RwfB2s0Ye62xbfkUc136Xh4y/pjD5eJPVlkfF+PVlvKKdpawKoR69iPz
m8jSej1n0acIOAlhP6fZtgJR8JDDd0r/YUH+r4tB+YRKDNwe6KkPRcsAGLdU+0juzHqZPmMFniWs
u2swFnT/gzb843K4/q7/vtSHvcSEZUlnwcldNgwX5mvMrunoqFcUY4TIdoRdd4zZl39f4//YnP//
VUEEQ6IJqP3jIiyRCzduWxRBa+jbjbyU+8m5M7ljFz//JnsCrdzPf7/kx+PnP1eEq+HVUw0Lpvjw
iQeVDtUa4ZEm5pQWvfZxG38F7ttWw1O4VOwPDfd/nOn/e3P8z/Ww4AEyYP3ji/v7Z6wwjip2jue6
M/EsvLpaa7XJSlAzXbIvVD6n7AsZMMhzCyplvA44z91qT3aiLQ2tnX+l+58UkR8PKNwSeH6A6RmQ
Yexy12Plv8pvlWMBby4nd2Q6ye1hpY9++Axu4g8v9+MG9p/LQHZ5BdMxb/AxhwyULpuwyWDx1vbb
wJYLQXbQv7/M/1DpH54uanmIs9CxYLq+/LBqxVTrrUw2dMzLq62/ox2EqXdvwvvyrdZfwtoXFOaZ
h2j5uX7iUBrrlskvxR9df//Hx/O32/hwAtYNgxtLaumdGIa2wUh1kz3mUc+3m4yfxj/p3f9R+uPJ
wpkEYo0cO1GWf8SuHGJxEXbh2F3jn1Nkx2b3jixdBS6WnvkDypq74k8WRf8w27leExQMNPYYiIMO
+cNPTDwG2H0T2J1cP1VH7VVbHZfqZkQc7yOcALPmmOu+HF4E+0mOsoWvaTz0qv7DmvpH+frxNj7U
ApGQkD2XO7vLyA+H+WhEcYCrf5AwUPnq/O02v6RzP0+HMt+6qHj79+X2P/YOTAFcGQcIV65zNH//
cDwm8fiMoZY7Xr7VtGqHAmmDQ8u/q2psWTIcJjgX/PslP5Z4OPthCYVOEsPt8O/6OBCyzxiJ3YCZ
39n5hSEHe16AGZ7//Rr/+FCv17harIO5udoGf/hZglKLOWLr77Zqbh3GdPj4p7bxH08Ol4AbxdUj
6Jqr8XEYpF7i1LpAwl047etLEfXxu5/WdkUuZnVppj/1xn+43EcDW0tLNjYOlzPLBX5xiAENv7df
0Xu5HZRsJ9qll/2w3uYPgj1Gcxv309c/0vH/3Jv+/ps/8pZrXbMExGi4U/PnGAj3sWpT3iLvsKHw
ZXqhP6PhVkHTtUa3BNgR2kuMhW3zH871f364mJGDKuAadI6S5R+JBIO1TYBdpbiTKdCVy7p+WdXU
6+9seksQV7iCFIw/EbgyhDs3YN4IFMfamrUFQ9PA7PPfl9r/uBtMT8GGDBUtnLcxIP/3Twg1xbQm
E4Vqe1IAuJUmd1jevB9mWIk36WAOaUH0KQneHMyym/d8SpvL1Ch5z68BySJM9DjVKcNkcZAntyrk
zlUlOewsjv/wXfzz28O95pgKvJbISHP4sNf4NN8rlY7r3ay+bdnaW/k8+j8NhcIX/7p1/u0Qu5b3
sJ6BCQI6cryuvz8Tr1KlsyXyL1lV0bwVABT3dhtY+phvJPlBcju+79SLuMOcg70bosj8CqEuxcnI
HNboLsjp0+Iw/d+zRSbfF6TX34cQsd9K8LJoQdI3N3uGbNijmD2D1bIaHnZnqtdlcpD3cVfwtLWL
RTCTXSJLzhl6mpMDMe1PCdxnX+iWIaBqLKnPWj0IoDBFzLdT2PGKW7jwRclFFBZDFdbVUy8wj4W5
aJebnxrWkK+L0jS7zFOUbV1iLEPIYSX211iv68q7SksV5k/FvHpN2okl8fibwpqCgEGuh6ayrR9X
tx8ROgzLNIaYtHBkvEZ+QIsZ8PGvsEUwWuYZ3IH7sbA7uEMWIgw2EgPHtTbAe3NBHcXztU1KikEq
sbKxuM9VreRlbSbwucnMZt4O2ba5vizEPkD3NQIr5nbNYsQKY2PrMs1reUr3cmNn3AoAoQgJhj8N
Qe0OgD5XoiuGNQEzEgNRxFDBVLR2LM2bqgc/9rwwrLzN4a0D++Q1oReK7NsnLfiCOF5VzJ+oKI3t
oSlfH72Myds+SvMXNGlpDGXSUtylI28MIK69fkZURaNPI2xwkUUdcuN6ZOgWfaG45R2Z13E9+bnm
pBs3t/zyCWZee3gBLaKv61hjO8zCOB4DyzjsxTFOfpmNTH/pohmi0wRRyk0xThE/MFX7HQlw19ft
s61C5rOQhnbrFhlygnOTfBmqGCxoCt+ttIVYYol6w6oV4UIZd3lnmimWhyshdifWpiaA7vj8gCEp
8VwYCDBbkrMM1poLZK4YehXLI7RryXi703zBb5qpOTE3D0mnojgN50o35tb5OCSdBzv6i5eKRZdM
DRINy2LS9YiUbqyKoOLi56iQKtMap0RzSKNMZO3i4+xxydwwdtRClXzelq2CM4de4wQZjpy+K1lv
701mHYy0otXoqz8IGFA11QbDLYkdW1/ueF+EmC3uSJkuDHX7buVBzHTb+zK3DZrAnC9fOIdsuNWY
9Ax9JFeW9UtTEts6iw4DHsxJ6EKwDMnVV2/lAiw/Rj2XAAPhEdmbXRZVCpeMAc3VDG/jCHsPBXtv
BvPeNtuTLdw4BFFGdxWUF/XdGhUIbkomppajKfYcBjhVaX94mK+9IKKhfHR4jI9bbJqTmBZcexqt
/2mhgBvblKH77BJEd6KEQYw1LBTZ+EXCUfsLKUo6tKlHCmu7WYLfrwYssbbyW/kWS1fhjSaV/pUF
Orl2XLL9howMn74BysnbzIBmBnFlVtHtg1KmRd/RwD4a4lvQvN7x12TjGH/3gSx/+cn7SxLJgOlK
WdDbqaJXw4XakqaDurw8u3EacUEwqMigZEPcLSOiu9utnquvkYZWHpEtm7Do48Zh7/dB0kOsl+sR
p4oIUjjElLacS/1lngu5QeacCjwtziJsaU0qfwrjNIMp5oYbZXsp6s4UMmFdhFhR0uUqbgIw9Xp4
gamHjtt8AG8GQWyBoqxCotDPYhnc2k+ONvjRJYzjWgwmJ18qCBtCj5K9/GupEEXS7qvie0eRBP4y
Mel/zE5zyIzmsZrPkl5fKrw54nskL84rUlaRU35dZNgQmtQsN9GwQNHFpxIblklFMR32ao+z8xgv
/K/Nzw0m6cgQF4cs0fApAk2x3sQ8DMOZovBzrYsznnR5HvAirGtcCdHRGIoeiL+D8WW+m7mLB5l9
LROjckx2bcq2DfyxYOXhSbpgJHWtEVY7oaIZOdkuUwnbTSp1FZ2qbZJvMKWPlkvdrOq0x36bT7LQ
KmnxTiJ+FEo29R2l8Pt5hOaXpH20ymsO2T66W78R2NyFAPa9XUQp7tYdcQyn3UfmGRE90T3gZC6e
XRqt46co3lQC7DrPTiC7CZQR2PW/Ym4R2aEZcrv/WrcKCTcAatkPD87iOSBeMmtTWxeP21YZ3dVT
tbzsRvCxzWaPcMRmzjNQzpWM7alG1bQfRLPt2ZERv8lLnl8lwb4m83SKGKxt2xFjYi9wHsnic1Ju
UXlaizA8+AQnTVdCWp60US6rv/wKY+uHvdDWdLD/zLLnuFiAduTZoOc7v8713YwZDPCGGt6ePfLt
U46gNm22PnUFCbeRcZT2NE5s2a4hm6bDREyTwOcfd98lWJ9zVwIgxWNEgsfweUNI0wsqDZe0AhvG
fiupDrjektcB0iVD5i5J0f53NFvWb6Crqic4+9Fvo3RuxAGdwKy6aJhfPq1u0NuZy8g/ctAG41Gz
GKi5KBpVtggzjw5xvBnYRV0v1i+0hizb87q4pMTMrsuQsNy87rBejdpr0Cbpi2nZbFtHZv9O4NTt
2wEPGibvkcO0i52jDPLLKrujdpbpkU40TzEEHw/+UuilsR2QN8ZQom6BPM8zaXgvMdDpOkthUoJt
SZXihgROqkfLGqyiWcaV6ewc27UlVw6tx35eDNehGjpBYIHF3Q3NOr/WpIxnaDKRdn1MBEGcVm7m
fDrEZCG/fcH9fJBjUT3AV+jaIsHHg/fCRfAbWEun8YEygNH9AE5w6SOn0k0gYDOKTUcyXOW0EQ1H
tzRCSeOXhZobvIv4ISrHMNyuySbpudjw15MfGluebKLMS8Uwz9TZYV7joy4l17eEseg2Gsj8cxoL
8RQKG3xvqABiW5J5Y5hIN65GF67y9dLAgQrjMLAfh/aOTFWDFekBFagstcmR+MQ+itxY8qwyrhfk
c66UvBTGpF+kUXXTIqI+WW9LkwaL0zzADQ3CCB2z1wlTFKp1+QCYCpUHthsY1gbX5wj2GzE7uxvT
xmbe3pRL4t+7FfPUBfD07gw+iJEW9XSTHAejBWo91KAA0hF0DNt3pMvZ48YTBue9eGoOSGKtZ/jq
GFecSZpq8rRPTUr7eoZHQj/xLRHPg4dFQh+HYfxiYpgd9iQeRP6pstU+9vu6zeS000UVF7iCTc0F
fQZargRiyOlHRJqKPA/4hmQbRRD19W6rXYwKi6N+QrVQVy48Kw7nxvsJd6V6W/nszWB1fE+HMpmP
w45/OGqIfFQMPRZUwyb+miWRp10G+v9pjcj+Xpi4podkqOWjBPJ4o2yNFsIywZ8Jcjr0Zdlk/AQx
PfDV66GLshJhAj/RvtLvG+UhPMmB1wSZ2USjfMCAGz3GdNrnjm4JZV0xKzLCq81q2ipUDHcNif17
Lmxdtw7TQk3PDRvWQ1QueIcLDrGsRZhMjr+mRP6ESyvkbMj1WH5LoYYvurLJetDYGgUi5YvatFkN
qQpgwoWwwyCrjLYWzuyf0jBZecRGhtl9NlbkfmTpisIl1ulnnCGlaHkdpm8qoMxpETWOpiIwh+/I
830PrSR4ym3tGG3QfwgbfiWmGh8TPuzQuRj5jnCFeTjo1WJjZKOm0IAD031Lp6JEERDBUBa8cxbu
GrZS9C5xtstDOuI0mA1FmLqv5Ovsk+HEp1TcNciUOvE9rt9IhBF6G032MV7iYehEPiT5IbNL8r2h
MXACRP+MeB2mzvt4LHJ+rjNa4YWqraSnisTaIDps89NNusWzPbDCDXGLwSLoWwGhI616zc3i7vGI
UH+zegEMJZolEjeNnqMbUqBfPRSe69ch3QAa0RplfosZ6qaAI4x3vl1NWnu4QPOmOvBFQVTttLQp
ipEhZ30Bz2DVo5nZJ5TuO/BMAFDQnMAvZqZdNFaN/hVchWeerbDIQo3E5HiycLUx2LZw/Nyh/VLL
aRkLeSnIwvgZMxZ52qfxMq+P1ap3iQ8TZ5bAgEIExTAkeva4ViITHRzWxwdlc2AJMblWGmkmUKPF
Hgb+XbUAMEO6Wu1Zi7Oz/LpNU/GWmRENx5w7uMxH9ah5Oxnr7qNtga+nK2F7CcwMTBcYaOuXLihS
i1aReT8U2KmTLl0A2LclIgfijjsNgys4EW23pIBIThYSv6rJnfqUbpi0QGWV1DeabZ51TbmKpd3r
aN5bHjceGDSrvpKUwb1uRaigx2xbkElX5FPz4DOVz63QpETM2Fbw8uqny3lXC5ZCmp9v4X0glYhb
GCuJsaemtAqqvXl6RMhC9DPG5AUQncbKgOngRUzdVtZTg0UpJoVSldFnXyz544rclvqQr0u1tjoi
HkFHElGryHxCSEPIASy20NkBT9SGoRJ1K3G/F0CdUJ/mNr/V+NvexbYQD5DooG2XGZe/bOr4fcIp
mQ71vOCTHMupZp1A1UQ6wXhW9SStCrD644R7KnIbPscxHZdjnGKjwY6iqxesPPpsYQGrWvyNRH3S
CEUBm6XLg/eKLLD3otr3Hh6waP1z5T5LAge7A9GcoYWy9XiT7SlHfFg5I2i4dNt0v5VAEUkyIqUF
hdtO0MZ6W7QUWZHwYAAr/2YyMT4hMq0E/AOnk5dY8VidMIVVpi2dYx3aFF8DkjNyeCC3Mp35r1Eu
SYxpM4JtkNoa0fBNudN3WJ/tT4a5PPTZAIgD/8k43uLJLrCeSUp1D5eMyOCpV9FzSDFam6hMxYd4
GUuowhKelX0KXwXSJpYg7n2ovew5GTHiNmDavOxrdHbfajHk8cGNpXyQbPewBo8E/RbQrdZtuRWm
aDXc70wrqKjhlrlOEJEi0gHGqkvEmieHABJ1yhmnooc4A4N0bivYAXaAiT1LAP4g7hclkhbWoORb
kud2ukEzoRKUhBuAO1ZHaFcn5Oam6MOEVgfYdpPkQDLkOcxuDNXBOUHftbDyswL6Sc+p5pk+a7nq
+XluiMBhvcWr6pydQEIJLSV5Ucm0MAxv7Cbva4XI7ItJ5PLVc1XjZFyL5pVIOe/d9Qit2nyPZ7TB
8YyWhSDRMjnvwmt+UkNhsmNCUe/WzCcCGW52Q1gSYO2iW6MkeSjJiJ3bT/H6sKSJQnHNoxTfvcQZ
2w4qSukntSTLdlssGxpGBFkAHM5p0aDWz3NyHgKydqHOTrbrTplC0zfTfEIRa2Q2tyWWIIBdPw54
XGmOqEskL+Z1tzD0AT3A0Vf87/wJshMgTpQU29teK+U7oxeFZiwCtP8goxiBuhZJvjjLPd3nm6xI
EP2Ra7PUPbxnobpmWAlplyA0IGlXDtlDW1XjCn81tM8aO9SKnNxyTIe4V7ET91kjm7lFc4Tdbo+n
PIPzOsnHLqtIGlq+ElUdBrUj68PISUMSOYQtwdbHsoNLRo5MHKdQS05b5tc2ZEOkERdQArHOSQC/
VKM9+RXvKvq268IkxxLVtcGhefUvH7DWIa4sN9M8wGiiGQAt8+phhtV5A5jQJxOqS6SkoySkEJGr
haT1WWSF/N4ken9NozRAUGIj/zuFxT96mWxLeJ/nvu7qIQxPjY6w4l3Kcf5VGcExvoH4eovG2qK/
gG1H0TaArDS+5Ckc5xpbdNtAdo9db4ca7oh+emZdKfK1vNswPjKctiAq0UYpwx67cbzRg4C/Izit
UG1r50Yf1904QLLdUV+ab9k6eXWgI1lyxMlDitFSt+0/ardlP6eQlYBvpiJ9tjqsrqUraqOumnJ8
zDC5VXB5LxXHGdpk8t1y+FTAjAgVPsDBRWIDX8k183tR29QhSGG6daIR2MccQ/M0wKIpQt9lryGn
KVcPgwv1fqhjP5NejDKDS6FHCHDHsR38EjNv4tbmsbpTy5QBGmRqfUuTQmSnKd7NXV1rxfqggNO0
jK7xdNdwXtJzWdk1OabBZelxjCyIH8rlhI8Mjjz2CGbBQT5eZAZS7nSJSR/ZJBvPFnv756YYRdSn
rATABCipYp3eC8UeihCN7NZlIyIl1iSB6H1xak5bHmqWd0Fv5j2jJpn7Yo4lLK5SZVw3J5LVB6vz
9C/4QVZ4NzvXtmOodtLDjki9pbNL6t5qW9l7GZTFKZDOaoOftF6+R1vUoHpF7t7W20kUKADoKHC6
JXP51RVXCNJDZHBRTaTcZVYx1d0MH351iKatODdAc0IvocpJ2gl23OdqQwNyaBoh2WkKUtbtdSIS
eymJ6nttImReaIqqSrXWY2voKwh+IB4MOLCjAHxmI4t40pILQMZOldVpNHBIx2DmBq7ShtrDa5nD
rudIoaxSADXzeugSSWKAy9Iqd2z0AmRYoy+jvSBIY+S6iHgPnYQEprfQ/HbNdbWcCWJgYV3OPT4x
DDHXQ78D0KRAhuViukT7SvfblPrvI1aZ6qwQHEXvDHvsZG4o8jxsOt5EWykjCKWjDCAMHiK/WTlO
QJRZ+XyrLAeU4wGW3udx7pauQdd2XhAls/Zc+RhGpVyqT4ZuMW6h2MAcQqCNiYpdsfea1tgDSYhf
Aerw0CcqZCiYJsgQUcpoBasdCABNlyKdUgMpMvXvhDUl5vSVXeNTOiPOtx0DjW0P/Xo8nVGISNXB
3xDfE14XqoKQ0+pUYfyMft2yZfiBiizQjo6ewfp+1nO6nhXy7BiA3VhGN2MyaXfcLf7VguABCVVn
m8bYPI6J5jqiUAMWCluo+gyt2nJEpGr5zHXCbxwRyMgskNJRiG6DavOVWM/nx0hYksSt22OWIgm1
gaGa59AGae9DAJO0DbfjDlSlA76SFW0slN37hQ9+7itAxF8D86iQlBrdEynl8LWge/Guh3GfviJu
a/OfVxwhxUuKQztc9gGD3Z9xl572e7wWONqGZk5v42JIh+9OLTte2KTnT8nspO2mRhDV4fuyGHvK
Ks174jPybYmTGoshn+oX7WoosYbYShQnsR+m5zBzh21NyhUYa7oGUrtOGCX5aa7Xq6MoIsZy9eBy
v6oLSY1KYDKKQNPpGX6xCd7FbEtEpozjGPVIlSvxphfFnoRQLEedlwz2J0xdTQ2AHGQB2nzwuYir
XrIJARcDhUXcEekCUdPh3HNQ7m8WiUg3ZoyqFBv2RKM+QrXqbqzZky9Ax82drtDAnTiqCHogix2L
O1j3LH8RUS8BauEpN/eZiCEyz2iQQLDRLaL1blRddSv+T/IiubX6bErvRb+tlbc3FmwVtukoEQyV
W7LdyXUJ8+saSsGAPKiS9lcEPu+rdc7Pwm+xPCM2kkZRW9TeDCcIg3hy0ONQJxjyrSS9mfmO17XZ
KP6GWrccYenLkSWZ17IAH4Q51+s95Xhdbo4xviCVw+1tsqxuAdit6wGVaYFs7WmDIj9PFqghImSy
ph03tpyfFvRI4sBq7KN9Rvigj8WYkOEE6V32Ja9QpeCx1SzqmYF1HMXYKGrIbR4Ge9ihuTCnxFkx
Xkyz5tOtTxDJigSCCpGxJTeSvbkdW+JlHFDeDMD4AtwFWhwTpviVwcUy3MZ7Ul4MyU0JX6nrEDUA
oK8yWufwkxlSDe9A6nz1iOM1QxMSpquAZpEokmiib/ZcqQrcFROoYicgNSjtaXRe81wB6FqoQmzG
AGgLrAA0NcEDHFswOH3GTrXE3d5MKvxerNrlbVRQ6Y50rqaHlSUaMpJoz1ClLeu+fZrpkoqO6Xna
nzjqkNdoRIHXhbIUL5BjgMrpeKRCdNOwxtZvs0j3k9A7aokds0ziAkNmwJlzHcu5JyuSNk6ldKp4
aFzCMMo38/WvhGXIiEJIkuDtnORxea43YR4quGGWbVhNckDo0343IKQmhc0zSr5DpuR+61W8lC0Z
Gqh48mkZf6aUx9WdVXqLgUUBCEORWvqyw4az0psss8vyVKjUg+dQMqZHNnIUu4TLHJC0ryUQTlNT
tCLpjLJgkvsl1fX4QsGbQVAalVApIWLAPGl4iDxZVNfsAk4f8MKEs7Fs51mhI6JDnL7iYdaf0WH4
O25c+d02eFmtyqk9VWwfkMtSyvXbXjQGSUkFzO+PVJcZwSqodAo9MDMASN1SPibAMSXwgrIK7aB1
7VuAAEG1iSujFw7IPWqJ8jB5GKcBZ4ED6u/bZg6VBCjN8gV3gwCLrsIZja9Ip+FQYbd+cWGefiyA
7z6P1qAOg0+I6vJ9Ly5MAHs6zAGdXpdwg3tiuVh0L3Mb/55kkpk2n3XyVdBI/UB4YrS1s/XyKUeB
lfcbmm5/WNNleXQY3hhaTALvb5tAKpuZ66k47DRo36lrgQn+ouSvtNzRlMuSguopUzq8crEWECBc
gXqDxvvgoUVgqGX16HrqLXO95aJs8D3ky3MDDhoYlWGh7FYAKVO30rn5GiiUSBeB4v9+h4b3mTAL
Dm9INHJ+B2fDg4gWQNBJoPYHGSqU+5SJybcJkLObdRp5eXTJNF6G1QVQauCEMMAAKBPvEY081igc
hs6ggAoUNKMsPwdgAK84HLJ3qErADCFSXIFjg7X7SzTidEfHtM2vGR4kkokkzvQ2WmQUALmz9Ee5
rfX9KvQMBiPRmndRbSw2sSxdXk0TD49JjomA2uzNS6gHHoPasSFqE7YA6BebAGLnWbI8QjFcwAuN
47wGhEeKty11lJ105emJIneOtQt4qE/ewaqyjXhgN5lvDNgZlY926UpUgBff5LBp3cHO/CQVOJAW
4Kf8gjiaCUAYQMMnDCdM7oChl7VBRlOIMYmY0DXrCoEiGj2EHfCmachuKkzpja32zL7TeDI5jIQ2
ALVJ4bQ7o4a0OUB6UNkdxPgSpNmc+/E4r0P8WQ8a2bLOA+fqauXxfrc8RqruMitAFIZBbutdihiC
YIX/wu0w/nZzo6eOTKYCizSa8mWKJpV9WmWmXsH271PbOPTA3bSKWp3wq9N7QnO2t6tjzWnMUDGA
gxjMcZWMPS16R1Ka5gaLKmcBLbDUTFw/8qDOsx4FqI0w8Geq110iUxlhu4diw0hbF2ehft/HDFrq
TQ7uCQIB/lniNh82UjisiPXKaqApNl9VZNQnAAPkZ7B0ReuIqu0HsoD2O8lTQDh1KG9kctW+WtMU
zxmlRdxGkyh/T35Pm4Mdt3J69hmoNqzBMF82g2W1xHn6ht7iCpnbCoomSyZ1qzcKn469TlfUQ3F6
oSIM1WHNigDdU8npj0Z488hn4AqtQbccjsAn/dDBF9P/iHJkKh4RpzV/hUoCVU9NClb2KCujAvKA
bb1xacAUNLKHrAYMybS+cBncfBxR8j5XNNv1N0qhBIEOu1CwWMkiiOU6WUX6GMFrVN9uawOmuczC
dZWN2u7n0qU0P4OvSCnoctjfXrbZIl3Ylz7LTtREe3oeRSPfRnxqOZDapcj+AhZrki+ictnyDbUl
gbrCYdYK/HdGj2k0qqTDxp18AwA/lSfjVxYfhEKgVYu2oUSSFdyaoKmQFdRV25ZgMASSQVN8jqEL
QDnIhlnfFDsq2T4FI/ytnECN9wP2qPgwCZ5DMgF6H9JLdB/sjL5scF3t3dAc991gsC3ngKdOzZgI
Del20AApKqd+1Q0IKCBvo3mt0JTVWO0lHqSFTI53+CDMu6hrKSGm3CGHbjYXJchPpPFyzOQGELyV
o56+TAQkzXuNP1e3M4sj1i1z1uDghIJgAx1BZNbvC5sjGEqD+qj6BXZbGKUIQ97czsM6fhEb8HPs
J0P1uQhl/nvTIR4Opk7mpCWBVd/rKVmBRcRbDDYYTPyxLMbInUcK+TB0j2hIIWaK4VsQ1txyUKZG
ATKoKY/WQ+E8NlkfAZ48IpihXA9YdkAFwFXnpoUWaIJVpI3woU4w7P2cKc7Yw1ooYKMl0BMoIXKo
a25Qt+YbiFMFVxbLciiIBhy5shNwtpy6bEkDKlddF89x0uwWpHFAK1msmoO3l5V2aPYaCigti7k4
QgYj8jbkkByB9awmUHVbnXzhaXLlOf4fZ+exGznStekrIkBvtplMJynlq1SlDVGWngwGGYa8+nny
Xw26f0wDs+vPoCVlkhHnvLbD9XWxqymS3Zjq2OPczqJl31UZy49iok93TgJEajI43j1wfPqT99gi
GhFqgZG0y0znBM6L9YvfSm78tDeLc0A6JZo7WbsND+ZWQYtpZBTxQcdsrXsO1EQdofvWICeVo+YD
Wpt+zNveD+xTaWYPhlfCz20Hx5+b7aAEmaTPVpZxeVxmGKjnKECPV3Ge6kQ9G9A0k9P3ulV3o9B9
+yRjt3JPOux8c8mkAa7v58Z1npFU2epcx12WsG7a4UrLb7kwhDuZbr4A4LXUxbpCjq+BXMmwgvEJ
Rf3uFVGbXdIxgXRRnRNFfMLAzB90hXvTafB6MPpsc817wHp2a7mU6y0voZq73K6ZWU9ZMSbgd43T
8dc7wv5GKwYc5gZNoo9ZNdXOCbQyGI9tu1GHVqyQrWO4mp86cJQ6ek4xjPkwpqvdO5ssqr0JRwR6
K78XBAvb3XNfaVWSOelm3E+DKew9wrul36PRAy+qCF4BWAeCArnszZDtFS0RJA21IZFTXe/XZLIs
G4hsukghXsu+AqnnojXbwWsjdMZTnd2ERa6JaXCb0uU7W075ktjyVviR1CQnz+gYJpAPvJmHpR30
VcLzb8femcoSDxODxbdGJ4vZhbVIiyNfMkK4oYP93fVImpdcGDFmqCr8LQP6GIqJzsGqbnchwafN
oaaOO+WXDCyiMjmN9luHVJE4NunP+uvGXzm+zAXKvIOK+qB61Qr2/FuZOm2ICK0g2iPyxo6Zm5BG
/SRRCF8np6+XD88nRjUfkeXxtmku3z015Pj9S28mfUCUU81HUayiqd/6HoaG3lTHdMDAkLuAWtVW
XNdhDKGLCM2vdvAY8XBBK2nDu2GOnO0AYF3bo1AZXhItMusdmVDT+ACIM+hdxVdeXNa6lE8OJNZ4
pmTabd5UBpj11U1F5d8NXD3VbzUk6XLvrTiCiIVzI3teTRs/eGOyVCfq4vptP1Srh0E/RohyLWyH
/QhVJe5JtW2gc5WTbuzbkAr1F3rtg/nBR6CWPS6Zk6rvoQganq6wNP7dxpwT57B9kvRP/tg+3xbT
QEciGFE4JDuPW6stkvSB1q4kOykLv3juuiVrwUpjprn9MvP+nGCCZ7UjlDf0jmSG0ac+kcaZ8ZQt
CYKMaA6rO2preCoNIit7mkY3Hv54k0tT7lYECN0WkWU9nNg8WudLGrZ9dGiUUzQnVBq2zZ1Ie+KJ
U7l7Fr3HNTh6iTDPHX9edh6k7Yqvg3KsfnVJfuFX57oqrq0pGG9tr8tfnoPl6eGW9AZED0bt3MMe
krLTgfeanHhkr/ltbOwTKTSPFLOUdgxhT8HhiwvNRdxg7bxZGCkObtsdNms67+hyNi/vDpTOcqNt
4PuYN1M0iYDURXVRpV/+AokwtGUiugnWfJBrQYYnHF53UTABsMlZT6ShM2SOOUZuRPDL6jdpeRc7
4+Kfos3b3hOyc7ezszZ+RZwb/PdulmHxq41phz4oDF0dLAnX9rgDiwHYRfLCssF+TPsowLxQOcw4
2m9HLzHXR8ZljThN+jcpyZwsZ2dUjrznNUfIkG592P4cOvYxStCJKD+YTPtxHmranN8nzxcxRl47
NPfxmOh7ClNYAdfFwfW5hBtR2do2HuB1Hzr10VlbBCNBNIbh3p8jFL/cklyrrlhZC2TBLD1Rq5qe
RrTHdtcz9Midq9PFyfthIKdEFbSOQfk7CTQGAq1wxw2EBLIZprj53o6L+zmEk57AHCQ6PHQXmdxJ
kyTfYYjD5BSlo/fGfhQxXE9NyNHXzFP9CGnSm5MdoHouzRDc3uXFtbz7TW9jaKvYck3LMJ72Uytl
dO9srruwuOEgu3NKx+ch2CLAbT9qm21HMxT7lVR+sKJbGbz0MqCAX8/ONjZQsn3JQOaEUXCbIGZ2
0VtCRpYPBbIJ1sAuFRdfbWRkUww0/+1Hf/tbxk0TH3q4lZdtjEFrMjW404FRZvvKyRE/hRN76EuQ
QYaepmK2X4xT4Z3LxmF+BdAXT1k61RTI6nl9q3FmmlM9DXI7diz3G2rCKfgz8DRFO2AeJpvaC9YQ
ypRuZVzS9MbkRZYufyNnXsNzGSuPPz5KihZ0iLBH1qnI+QGJstSo7kT8Oq8wbXsCfiVV08OCokyW
rr5artr1EjKheGdvzTJ6Z5Z1pfzDLtWHW2f+d7Yz8aiJ/ZQ7ZTK33WvUxt5ZQrsRVBY2AuF43Mu9
u0ZtmcO7Upcjkma6jt5a2n1KNCR11RAHXxKEgOM5WdEI/ZTA3QppIAUbOfrxvr4Dpggn8gl67e6U
HVNUZSXP/AHNGKVvbBA8cC2lOKALc2z/JLrbJswvs3COS6lRVdhq9jbqsTf3QfP2tDmtkoYR9pb9
usuigOFVzrV/IqYhQxowpL1/GAKwtVwh2eWeCYO1pkRrJOyzDttlOA1jvVQ5ryuWuIRWeSCdtHIv
W5A63JtJ0GmckNSnu+6tjleKsiu4C7i0UBjYikZV1RDxqH2GDl6weRCHxfWRI9oYApcV66YfjH1y
ivdmRLcEq2C8lbgt6uDoq1lZeJiNXHue+0Y/VijFB6A4Joid3zWYTCXQsjkwGjdnh0xdcYVCz94z
+P/ukITKQSc/93G0V063BZcGOaq9gzngbXA2ZNWHnvbeEv5xGtCxNsBC+7gup54hPrFf0pj9aA/K
6ZUnE3dw+O2cyfog4z709u6mXVi+Xk2vsnEZNKKEBD4TRwJJ7aqL+OyrlN9ZkhccLG36Jxob5w1J
TvKsC4nWQJCdHdzxy4B/2cbvur2IjUZtPqVYqVkD1l8LWf/DNyuFK3bJsPrzro2bMnqGrAiqMa97
h3T5nOB6z790cHQ8dpDLHip8tMYH6c7R9qVKgW93IFA13d1LEFT7NhSqO87xFj16fDvZfoxkPT3c
tDQ/gMR7atK2qZ73wTCWr0Ujmeh7nqw7iBKe/SBipzxSyTO/VWTMhbtohUw8LUvpgHbObvGN835L
j4ygW5H3hQCakzNv+D4hH9e9DkmwnoNtLtHarsvAqF0vwMv85a3zLUk2yebZ1nhZtAnC4nOBCTrf
cr8ihBo8wuspcvsZjb9s7ZvjhHRW6xTI43NYAsm+Iib8/aSNOB6BSZzEQBnt+tIX64DGK5ZEhiUC
X8mRMhZp73qOuHd4mPSXjFA3Xrp0Vp8TGooqn6KQt8tHX2zOtUx6LIXJvOqXkZQ9++BX61x9JKGp
zJHPlihqBkHnq56nJD40JefwfuqWyN6ZsSxkgrYjDB4Mbg6NGEsG+Ltqep53oAibPiZtkcVHXbfj
DZZps89EeOnPQflWoAIegnenl/O3cHJcPEoQU81hiAu17lW9pS+zaBvuW04aeezixnPwWZaiYkoO
yLqENWqD4hFBZj3ni041uQiNiqY32JS4y5ORQXSfmJg0JVcIEG0qH91PFerquZmrgKrfYAVq7DrW
tUc/24TMRVlb1DDGmWSeDUvq5zenxwSCYeVX3wz+tEcfUrwbU8CayqquS64EDrIDm3F/3ydLyqUW
lqDQzFUYMICTuw9KcJbfzM+tvY6tBLNJjFbpwZH+WF1qvoU/SyTa9jN0sYOASXHy5FoZ0IpASq7Q
TDibzeeorJZDXM1l+4MvkJLYmg1V5RbLKNEo3MZ9Hgdh+0NwPT65xrWfaHDbaJ9uEfqlydPRvN9m
N/6hbDBFx4WTs2YxjCfni9febGJQz9zSw1hk688AD8NTK9Ca/ZSysc5lRhXt5uj16um+0Rwzb1sJ
lbmv4wZUAZYXPPiAiabvLqDJxfybMSh0j0saW/+utXYQT44nJeea3UywI7AffiSSMvBQOnhFG9wv
azQXOQJBLJ5UpOnwNRI2dC5NwyFw3rgXyEsrTY0WT/i6OsltNu2xCuepO0dz2Sd3mivauYARQ4B6
4wQPTwPt4uXcjpV7LP0IfrxkGQPzSMvltZ4ztnU3CqevphLxuhNxCuProZl6i7OlpvyB8Zv4EB8b
KNKKCjp06dOJw32LxaNYHbTkMdyTPiLB9vitixVZPMFpFoHdFnBoQIbr4TRJZwwfeByT8mAX9vh9
6QGE74i7dcIT5+Cm9r1XUvKYuR4qvgVVGB9vK9S+pJ77E6/x9NbJRaqXbO6C8DAat/gZzyhO6i7q
itwMRfW7tGER7MolqOurTVYHQAZLVvXgk5fzE2Qj+6nHhBW4tW6UvnZs+9RMDCja2lMLXYbEGKZQ
vRX4n5BiVP3M+BlFlndxSwr3ONfLWl1MhPyXc8qtTO7KYFqPFIylxYPrFj43l0l98UyiXVXnStKo
CIkQJ3P6GTrsCjyk3fphaED0Tp4nEbynhci8Bx1vsD922NbgWoQIYI5e4m8MGh7B2Yk4DJgsJoXC
p0PgBgo2WFGdonqNBIKG0RPgAYQxqz2T4MpPchAZD30WOlfPA5YteXu9iBYeiGjx3kM5DsceQGDb
T3PhczZkffu75nlDTwl3mrD+eIuiS2doHe65W/Rj4zYm+JG0ASG+ZRYY3GsR2EoOWltt4M/MYsZo
+VPAg/3J1nCIWy5xJGqOXQdqf4STdsAYYpXvbUMaDkO44zvj/eK2LUdUV4oPiekN8ki74/dNWP0u
3VUFr5ktCaAchRq++bJX4V73i3F30TB48Tdy0ATK0Ro1786vbM8DuJkJKLFhmPL3xkZregxSjON4
dZJtPNp1tvd+SIr8DpnaVj0ZkCqPlbkGoVHk8Yy/QrEBHC/puFB0hnsj6A+zSbeva5Wlzz1mJcm8
7DfJ1QWu7O+KsFjKB3qJm/SAiqtur6Erh/LF0l0VSManrO5RMjBerQgoR5u+rEic9ReIce/77MIQ
HfC8O92hWtC6cExXCRct+ILZlYPawMe9qHonaaTVZ+2hsobmsbZ/Cgr/5rfBc2dYAMmhOxSdw61R
dFXzC2LdBd5DNKCy51i6ghyGlLyWPU8i9wvy6vT7Mjf9e5vA8eCk6XtgWfZX7zi3WczTVFQL5VRY
Uh+gftle5zHsH9E/34y8lu5eWlfX6LtM3K1/hv9kerJEDpV54s39J7hVwC0GF4n2R0UjzgkP4F3H
Dc3C0VbHeCaGm8DZrT2TPqBHgGrrVEIvVswS1u3Ltm4z7mUB919E/K9/gX/L8hKDIo3HOkaqxNSB
0J5TbPGmHOOn118Lr6u8Q83Eiwgm7TSiyM4NevNUMjHWF5M0mzq57iA/G9hrL4+3YNXs/R4FXElT
TX9sZOPPyp0Ex8TgNftGp+3zWJj0m4cV5DNxGokQsfQwF3pJOkf5oEbsodIb209plOPdU5eDTwIp
e60PfpnNl9YsUbor0MpFD8FiavWtkZEqdrzCibdDvlnIPKGJdcxV6KD+FVlAblozdAFc+GTTD8Zq
ailiTAnVDisEvjQU/+ghs2K1fEOJKuzNs0GHEh8985Zul2ja439eXIb0SK65mHvPfFdzADzY9aMt
z2koQjyj2c15B5nEQL93oJAq/I9r7+OPS+VLJHVwBa1YFBhrt/wabJrgt4lAQoGbsNFsf5iX7FcL
2aaOpRCMo8cyQT87ELfcmdyPq44AFfY7lu+wtWqf1gXpffM0Dn5eVBKbxRBW/duYxZVAOtLHcr/o
ZnIPo6edEb1GMbzg2+Rhy3zt3jGoF2nuUn/5Rg5d6Nxvfu/JvLGqWB/nuOqZfaXIwjwD5C8ZwWLO
Kl4KxB1SessH6adzvFcJjF9BtIOGoUvtR1GrynxsdgOMln5cK6Rdt8fUlG34B7iG76HBf1mcXaUm
Zm9ea74luwX+HvIw4psMNRmIIcqsPJlCJ91ZcwM4iu02Kk1lgFN3zmA1EdTX7v1aZ0W/8/s6fKfA
eCqwA/kIceKynMHTSsdR+bop9Q7xO6DJ6fAggP/XRZEnvjT3CxJkYFE+ySe28/YpXgosRSBRY7+P
RmXUId0aV+/UfHNJR44LpVtj96T7aoz9e7AR9albT5ud1c167Vn6qABoi8KeBn2TbMJCuy/W5UN5
1AuMxQVaTQvyd+bhF+J5wZpOVewjH2BjQenQtkKD1IE8elk7wjPo0MNghKwRj8S4yefZUaLLy25k
43cyfolDFMr0RxAo7AZAoajQ+9BXjOIl2U8ET294vnkd+gl1wk3aaRzaRPZuOrjYdxEJ7oE1s4+Y
+uqfg9uM/GdQ7Y+lc1265hiZ9yOs09eyYGTeh2YbsQ6oon2ZMbF5uxTVIigv4NwOOTn4CpcSml8B
zPyL05dId5T0WAb5SmxwtHVhvV0UdCvve5mRNMa0pJJrvbnLc1k763Ple4ObQ1H30ynuM/uXzidn
3jXRAn9IELr6Ao8hvmBB4ppKg66Nzt6MCv9ewlz+6tsC18LWBjo6VHHVvpJYpVn5p0A9RgKa/iYH
4Bq289S/hVZ2/oF4G5ST5Wabu4JoXRx5g9teulhECcu/FxTDwBFci+zKGewg/ioiP0VL4Dm1+AzR
IxF1gctnbn7UKCIRLPJE9Hde6Ewml1GUYRwpSQB8cV328OdwGlJ5x9ml/xIGQEw7i5aqTlMfDR/0
uzgR+q5mnN8bEY7OsR669LEGn+RurV2+WP4QRHXaBRrZbWOAFEE0IYQea+oS3nt4IifsTp0NzaEf
QDK/bn1UPhsLsUcF3eS+tm7ayfsmo8jtsAQiqB9NMkfyvhiCmzBbZV516CzTO0akdvuFjRj+iD2H
wYY1EOIZorj8ns7MTvw/iuhvkIDr8u1WY7Lz+DFQuwuiw7PcTJrth84vnsiEqdVB22x+MY71gksE
W+x9K2QRvIdLM//YQs9M6JSUIPy/E6ysCBayJUFA0bcUmKk2Izo6SYp4vUi3c7d73DBj+oK/en0L
hhZBhG0mbPe3wWy5m0VCjiMHPjY/3B6wabZrUidvhJwQUNYmKA6+23NZIKQqzlAF+sviD8EH0EvT
7FBCkdiPojhNaVcs5edGFTIib+2u7g7TR/1DbtnyPWOS4wW0IXYUi/j0t8+EBI04g+PskUdb/WGc
VkHlKU7FI8xPEFJBbtmL8RQtNIa4HRa5rOQ4Yolv82wdbUgpbI9kWgNEjNwJGxShos4T18QgqvgY
usz5L5kxWfac4BpC5ZeY8tUBNdRPNjYZ4QwBq80A6u4guMXQWSx76wyIanpMqsvenUYZnMOgQonW
slMk+Qqxl+2nsJzfhzbS+OcUNiGY36Q46DBww8s0jwLKpkrkdyGdeT7pvsPLWinV5Z6s45jTuxgm
1PlEQDNuud8FMcPw0YMYAVyboD974L03G5vsDyAT0cz7Y7d+rxufPU6FfnU2VKiUd/jhC/TtdeuY
b0w7fQAQYIb6sUVAs/xhjRuybdcVPSlFYKRdwr1erY8CF8FX4y+IZ4eFWWIX+L6Z3lbSj9DzbWhK
+XXTqPvKTKrqyyRa/butMCjtECxNnA8iCb5Hg7M+tu7KQzjWo2iPelLii21s/5bU3QYkYab1U3FZ
/9bIVOKbUUo9D1XtiJw6ldVH3e+i6k1SG71FxYqGMJJp8NFV4nYUrEnR7zHdDR3fB6MeOkC0lbt6
WshtWUJkYXnG75nsVs6irxFZEyiuZF1+XYqqrd8C9Fzw/5yr3dvk2+pL26d2Rau4qGfQYSl4FDfM
NKp0U32GEAKIj8qlj46uh113JwAg/yQrc2Y+B1vzuKwFDl0cZzOKF6xx7x2ZTQUaXZ9EFdLhV0w2
VGJ+LptIMVwaB7kqV+MPl9db5ohIh88E/J3oHbyIOsfMQY7BYNxkD0VtPkhUWkO8iE3z1A9FRu50
6jruaWHEvKKNqD5QI6Goj8TWEM9GdMcHFi8tj6TvldOpQPVUIhSf2+nHxj3ODOa2wRt7Zlrt+2BA
2+/Ws3xBe2LrO3RLJf91bOxwicl8GR+2rlfnaZOSpwRKqebZDWOE0BADH+uMfmifzIt+bLcx/JQ+
otNdQmEB+XTSAHU7GYYeBEUxqimg4fk9ZEn/hdOjX059Ib2/5HbQi2pJ6CUyFo6eoHNd3r4N5dco
7Mkv2hQMn7tFmEWEgOCdhD8G+6QVa3Vk/xmcx0Ru41cAMqifsjDDB4fu8GiZCdw9OG3KtDTXSu6S
sKp/cQIob4cpzGYPK6kVEMZ+k92BFwfRGSls376GpAJo/swRNFCqJWVMzFpzTULUWRx5wjBlTIxU
u7rtOHB0F83xF+35YfUD20pZnYZYNw/Ip4IMfJFoHx5atBkCwNKeAVem6TxXiliFqEFEuY/9poB6
Cd3E328iMXgDoiH7fVNYXTUsgnva5tREDOzTKu9vWPKPmsCKFolCEnxpIz8DO7emSp9Gz8zTK2wV
HrM+vUUbOHXryccuGJb2oJIh+rY05drsMDo3TwXME7M8wqdvwlsxtWh/2CDNnXodKFZYWZEz3WoY
gLHsBpCjm3YDFJ4HgVeBspfO1ZJ5P5lW73GYt/LJxXrzoLwYH/aOA062bz22vewxTszgMaUtDc7v
vRu6juc+EsLCGnEcmykqUqS9Kpp/bj3p4TIHvUUuu+vTMDH2SES/dtQLcnxv8p7TVeGvOnmVX/d4
evAD9uVrtpKwMN2nAcpgNkX2raA8xDjqowSDCu7w+kL2eOrQFhF5ncOcKqvpRyzizWUDRPWUt7UW
GNOHOCmOdUGS7JCP0vfHGukx03e7n7Q7/BVzOaHMhLU25uqM9Om9oVHf0oM/GsPk5dbEKATjkhQ7
FXjrn4DslvFuKxg4oBhCMbybuujFXcVJGOWqS4fPjEwl93mGz7+5tTnk09+O7k357CdrBnOT+m1G
oputO3VpnT7ZTtRCLgMx1rEGeDElPcnbGsv+sgpTBecFzLO8ZsZ347suqzgz/Xmr+ty4TWLfFt5p
uiOGJI7xZpCI8HVSfrPdz2kbFVccRvitfBZUXFxwooghPN7+xd8hyMOWtRt4uyLmViwkB5AP6bwC
nmDdsS0E7p1DJB3lY2TA8PZsZBSQY9QhzimXbOVfC5Wud2ze5gb0TWTNm35AEkdV5bNa0xZlvbLe
hpU4gyZAd9F8ibSMf/iYaLgvhMlePbENdFD4QJ4rBCNmoa5vmGy4dwYW8ayIdm1SrM9hEYX6CYKK
O4w3MvwyBynx9iXv+KN2tCbwgK87u3Mimf2y1VT+bPkAtkOFMNwFaADZOSgZz7/6yjA+mrAGCE1o
DiORyPDvrIvN4JwL/e272EqnOPutcOQZEs9+1UNijkMc+/NpmQurHwcriV5JURW86QygD/EETuCz
LQSuU9J/DM9K0pIWqHkCH7eRG/a+ShAAIZ7kdCAwqCkO0N3yvPXbMh3GZRpf1/V/7rvAs1+mACou
l34Fl4mBZoj3FT832Vcm8yxIedTiNZlUaM/F2FYfhI7UbA2qzx6ws5J4QpPTSLepR+M3egu0qnWE
GH0HgKvGM8e74MwKNek/W1W9AHZ5csfaDlw3u2xgN+DKCw4zTsw3iHwI6mDqnKe1qgBuZdljXS90
pv4aEy+sp7xA4tCgqmBVBy8eAQnxpT2WWEQLgh9G+qMsGMp9ui1Ipy3NMJQTkOHj36tApIityxkF
hQtBO/FC9bY5VIGY+dPKYtke/AQwFHO6LPTezGDTpIt4GwvJHPrecycDW5/SOa1uNq1pch98jbsA
AsEBtxPSapu7PRvXnv3XRUGxNiiyknHGUFJqghbg5ZpdOfvBmPttaf4goGf3K5CdZjuvSlR4Guek
xEjCfX0ayRDcDqSDRa/VRGZCTnKHfnFNCtGtioLFCZUez1mH6u3LUkwhlHE2z3kSgjgjoHPlCwEw
NXgWxgX5kBA09nUdjS0eRxodPlKKYfPW95X+vgYQ36Dpa9Yw98La837D1mKXJfsPlaPU2Q5yxx32
JAIS8OI1QJEHlCcoXQMiBpBdsJp5ODZl9CFua09eRMlU8hvHor9k4VZ8kW6C6xn6NnpLhLvmWMv1
06Rld9yQu5ao6ePlNyZ+FDz4Q0DhCapj2dgAf90DW7z7RNxMdvMrw5buQCBbHOtYuL2Dg8uJ6A7U
yCgJUU5gLhUbdLvfy+6j7U1X3Kdd51iU3p2b901MXEDmpfxzJiJSzkxktuvE0v5rxGyAVd0xzWu1
ycjHSoc5ZocOWQWwlSiMjw0p+gHPWTbfj65X+AKUSQ6vIizBUQZ3mP8OnhY/R6BhfgM5pCzpIAbr
Tx31Mjmk2WSfeqAts6uHIsj+xK4DkRTA0J9Kr836PYqj5Y0QiVjgHE97tqJFDNRFx1NwZ0MJkzIP
UVVexnhOtzyDiBKHVPnEWqdo7++9W9DQYR0r/cTBqtsDdBNaNI/jwDkF/ZgEj6JXq7nHD4BtwpBA
4l2mGodYxlKNGtCd559xkmTUfg1uFj+DX2ch7liMHYnNCJTSDqW1LV7DymnOca+wgtVhUv3AN9Cg
C54zszxVpY3na6DsTZ2mvfoa4qGonlrV9+HV1YWFNsHQUrdH1AwpD65pMQZ6eIB/1WDAPyg3E8+o
h9B8M1DohJigDMcj/+yP1wSDg3Nha9E+7uBl7A4TXNRIIgRGGkCJGqXarmCWcvYZEebtUXYsTrxZ
NdzgvpaBQzdUV6TFHaccuZFR4NykRITrkUajN6OekeWTb8uDL1IiTcoN3d+yj+pQBU/lDGdQ7fAT
14ZLrcKhIfceh3X/Cga04dAk2Tw6moWepXMWtdgTodxUcNxIggzvVwP1dkOCfR5ert+c1XSr9nXn
Lb+NmoLnPiQHtttnCpTnuhK5TxTVELvUrxEbtEz3SG368JtHoARUcOQ45gWIqpJf0UxWGKoTtARh
3iB6QRPjQxKCDZKrMnytEx3/6jho0IAEcBTJpkNYHxOTyYiwLelyIxGjowmHfj32ol2KS2dinZzI
6pHzKTMMLFyIKDnozGpkK1A8xxmRklY26m4cejzJlZbB1drSLTNQ6soLfm5DKB/8AXT/W4Ksy3te
ECAS87WtS/raiGUqHjKskqAXwnGI8934MacJ263zzQtnPVKHwr/trUvA+8/ZJKH08cD4iPAwibdh
n/tFOb0szjL4FwW2kBLB5PtvjV+XWb65PsP11Br0Pc7NEDlARrh3zLxlc7Elb+y54lt5XaTHlpnJ
haiBPkmrTxZMO59Is1TP2k+m+VCbWGnEyotTXnAWl+5e6HHF04UVwXPuU8B7QruKrCpeilb4vxrh
lNNFpBMF2XGQsYVg8I0/OVIW8oUWKDvSnMpUt4ANSZBCoc0IY6Zv48YFKHDR9VV7V1WNu3ymLvM2
2AA++MNYr1PwGJFOV53HBj0CwWikR+0igDz6VbqmbD8IajHlTakbua/jNIvxiQoVIqplEM7z85xN
iN42vjL3gluoZGb3nSiY3kMlYohqNQN6aEPiW97PVdg/A5tbexfEiH8cHcT4AZJwLDCzKR0yKVLj
eCVddvsdpjqqEecuzc//SBf9d5KtT4QhWpLIpQo88v+Rl97q3kvRPy1X1MOqfvO7/tCjxOMHInFy
d5tTvpdbd1Sjd0nPy37PN/Vf0bO3ANN/hnmmgU/SPYHf+Af/ERrq8DN0l5TqarppPWhJnLlEFQVF
a8SZlRwokEk+OLV2UkcnTr4PuMgurq78pxLXQPEfgav/yvr2fCp6MbTBYt9CTG8J8/9X1nekiLap
xlFd4SIOej03/Z+s/EZm1n988v9Kqv+fn0PfDfIqgnjSf3zy1GcpH7uQuqYvdnkf96u9JNfIOSz7
xHuvh6vMg/LUk42wH2lueOr/K2b9f/354Hq3MnGf3+CfPz+pE390F3XFO73f1ONGkATzf+meMOVn
3B2RQGr/l00MJPYgblrc5bIGf33jHMXY/sdT8O/kWDAp17196HTk/KsCRC44HzVhXlcIj6dyOsIq
XZvp9f/9mf+vP8Qj/5unLIm9f3610JaB7VD2X72wf0Hkdh+o1yZ8+//4IWxvIOMMK374j2zadiiD
JQ4L/X9IO7PltpUmWz8RIjAPt5wlWSAlS5blG4TlAfM84+n7g87pv0kQTcTefWNfKIKJqsqqyspc
udYj/K7fLF36Qzv3k+kpCyzF07HgnNzK9MkZFqk2bcqVrAtWKZpaBr2Q/1ZIz7LxauYLJqY7AROS
COoCgl2NMEqaeAjBnlaZxA/HIHuqwufQ+StbH0V9/GfzNbUyHg9n+82HRnuICik4lsWH7P82reOw
pNQwM1cXA5mcMJnQOV7nK8HR8F8dzXbU32q6wHy8NFfjJ5yNAi6vTrUaRtE6J821mSsxeO7Lf+hb
07kav+LMitco9OqIWIGKbh1JsC2Y31X96f+2IJMD0AduroIjDI4KHQyh8AcWOvr3FlZ9eu/8v5EQ
mSijkqQoTUZCgTkTMlEPjiOZ1YrKy71Y0c95eySzi2JSzdU4yHXAUpfTxUsAWCwM9EcvO5pQkgZw
Vkr+76Jdkl6XpofpOBxZYzsqBi9xRZk4sdEkkuj1YXT0qy88j/3yi1nDBwwMbcjee420D4USaBZ3
g3x0jO8hDNEKQnsdqX0PCJ8Fm9TtoY8M9OeX6vSDlMuhd9Wg9oLDB3mDvI1g0fI1mVqhuymEjM6s
dhW+3TY4N9fnMzDZY0KTOnpJVuHYWHv5ZwJBYWxSGFuc6akS3nRgk402GDlZt9yNjiE0mDHQVxq2
gJfAGmbtYWWz6OALu50BhP72+D49cjqjpmJwRygSaOGpx9ZmKIm0F0RHKxGO9N8BzDrB0QagHP43
4Wv4bHzw1Gi+xPf6lxjWH/KoSyz9c3NsqiZFnTFAUfXJHAeKp9U9ELBjtvHqrSdoK1rxIPleGup4
sF8NVZN0GaC6hhjJZI57yXTArlXRMa+eyRmuIN2KiPKld2dlPKk7eJlAhEXrhQmeShAYMlIZXP66
SDiiy/rkSAjBCBVkKPqTDB+EyEOohFxA3WRB86y3L1L6QGYp4MVfG3tT/ujy6DSuBQiKHpap7MCz
eac18cJXXW3syUdNDsPK9/sO5rD+VNO/13cvPv30FgxVNc9fKd3dnoKrQ3E0RjyowM9iyagPXG7a
DBJJLXaYAcN9JnWwKoo//9yAzu+PWhzw+KiTG52cFxgVLetPLWUgRYHpWXi/beFKn2hcxXMTkzEI
TaeZvO36U0ZaSze/eOpvxmyr4baF/Zm66h1MEk1uLazT/2KX14NhaIQr1mRvkDSEQi9p+lOY2E32
DqveRhi7v6yjYMKm89HVsBbmCzvlakMyWKbRQBsIqQgCvssFK+mIyCkKDycBTuIqBmHPngT68Kgu
ibfPWULaTOKFpJI+EyfnuZk7TtG6uXhSXRi8YSZygjvop0HaPN5ewCVD03m0ki5U3Ug81TSp29DF
CuS7IGBl40Z3VW+Zm39hz5BJ8H6G/ubkju55nfKK68STXIarqPpqET9Bsp7Hd7ftXF2IMnq6mq7K
Mvk1Q5YnS6W5gFsAToj0URvHSgv3Vf7i5gXMPCr5ffnUpOLX2xbl67MDkwaxDcwLhOjTAy2mRbpU
2148GSn0nJEqfJSObr7GA7WCGNqoB01V0vuSus+9Wg7Sb9JF+UEljbaBcrS044CayCDRZrpy3CB+
6CrA0pCAafcQUqzqKvtR0ThBh69WHRr4DVYVufO10Ap2bGrBHdSQ3judyt7CTpubSGUUPpZMPF7W
Jp4IGiOlj0EWT1L7NXkPQs7B9dBsqsLOFlxxZk/zEoRqkNwAx6E0VQIjny+kZWaxvSCfDjNpl+n6
1h/uFbNbZ5C0dLR6tAP0QEO/vb1210s3HiMWBNcckgaB3eXGTstQRvehG06GLuxooodEQtg18b0H
AKpUftw29vmQurhvZaypionmn8Y/8rgnz8L6EH4ZQJbGcHJLWHBoUnnwdO2gBvF3KaZ8BmEuJFvV
R0rLKc03m0oZvv+bL7DIVbGyssKj8vILOlkDUAyBw6ksBdyr+Ebq687pNm2g3dHx+4N+U+DMuhmu
aiK728bn5po7H2FADSlJgqtL27XvDkFJ4fSkJOWLeV8aaytJvsbDXzPb/58sTVXAPAqXdADon6ua
rlSajylp3sdDdCe0tIqYybfb9q7P0jHNQFRMekrjgpisa6KAHLFCVzwxwvtad3aw6dJcnz2bzYKl
2a2ik8bDa1Es4rVzOYnk7bxBFWN25THXU7Dzv4LyBSGngK4hwUGXOhK3eWos7dDZEZ6ZnfgNJG1K
HBaYFYxyVzR7vyroAcgeo8B5cRwZWO7Wc8tHNysg291Al1QL7b1vhduMBGexJI44xqXTfcR5S0bL
0GC50iee1Mlpk0J0KZ6SNvL3VtP9RbGlPXQhnda3V3bOZ3kDaKIloQWjTT0plhMNQCDjVilhhANM
twewZ1n7qtEGetvUp/rtdFTntiZB21B0Wa5GoXhqtZrGGcQ51lTwDqqQvFKXtltZEdaB2n0Z8uKJ
usBDPKhf4wi5YmiB1lD1BtsyBk+qwVO+MixojxJJoStGPLrw7XpD9eT6EkRwQjFsUjJOkASQ23ak
356p7WUQYutcdrZ604Jrlculo+865KXaBX2AaYky2TJrMjgDPWUQfAXXsqxBDatUdh3Wb6I2BOs4
SrI1ELQPOGXv0lz9QXnl0Te9+6hIZVoxlQPQ1mHhdpv9HkXTdJJrmsVXXe4jgi8ypk4tnipu01Wr
ycEaeKK6YOV625jckBr6Icgdk4OdPLAK2pMFRXHlk1kACs/kL7FhD+hGAUcVD7fdZ9aUhmytLBJi
WeLEFLjLwa/J8uE9vFqgbvOgaaSeCeL/tqHrzceYCHQ47Sxy+dO4AAaTaNB7DA11CTmEnA/7ChGd
vZsq7kIsN2tKF6nPWbAz6PIYopzdl4LUx1lNmHwqKLP9pTPFX7t+m/zSff3X7UFd73MGNQaNIIpk
5HIn55sC+61muVhKqPtSGV5HzT1V2xjCnjRaSLdKY+R0udExhuqviYwykvHT10QYqWGJOoJMbTaD
eRRwj/GKhs1BNV4q40dMrdL3v9FsBa/jIaSdTPEWxEGvnZ/qnE6sypFmUvyY+Eri0aiUt+gRmD2I
WcKAmKJerP8LRyHWN1SuewmI2MQKTEoSFbBWPhH6iRTgVWBLcrKWn28v3Zzjn5sZ/37mJGpB3y9S
kPIpjTgo7gX/CfJIICe3rczEbszZeM0zIvx+Wr3KyiETHJivToHypweCJYQvFbyNSXwIoz/gIlZq
/FYlQEmfbhue2wPndiez2GdkaRWjl08upSk1Vh+M9iBl1e62FUme8clzM5NZVPRMaYdYkk9JSgO1
6SibFMmjbVmQIx7BZwgHVM0dsXJhwxns38NzFz+GRuh/6emEXvia0dhkg5gcv6rK+czZOdU+VquE
7uLWNU49AAFepLyPIPNYuYWhbGE6rbe3Bz+GCxNzlsELzuKMZmWn5hyS7XqowjXWBD8UyIvJqKzd
7knO8NiKBgK3fvDycmEPXhu1RPp6NdXUSQIRil+6LYj9hm6Z0Dj5uXQQktXwNVJObS99CYNnU7+3
9AV7MytMY7xqES6hb2wi2nhpUHGCDuhWa51kqd7mEA2U/lMe3sEXDfNVscobqtv1q6pIa4PWQg6P
hVn+jJUupxkspEnn13jyEbuNLni2US2Q+mag9t5TXP/UrCOdcSs12Esgb8JuXYMi6CB7Y8ohUxfi
J2BSQ/9o0JwB70wOR1Gtx+jf/ba0fCEzMTczhknkbinoFY56zJcfltKgCWJAck4hyH4QG2JJjHUP
/rUBf+sh4Ej6gJ7G7/rOX9QgHWd9Mimsxlh004jmTWNyxTWDUgHwc92ntpa/ZcVdhi57vSMNBdn2
o1F3WwseyEKA68Ya9mn8qPknSTi4frmw5WYuJUrTBLo8YJBU4aF6OQmA/OnFkEL3idasjaJ9Ewfe
3sXX9JdMVfoRnKCYumsoPTZt9m64C9fvOMrpLJwbn8xClmg0sfu0w4aJuct72JTp7bbUH3BLrzPA
RZKTLiz63LxT8lQU7icRYuPJbvDRTKBrRXGfYIqhv8kHPANrnXWAm2Epmz+z08fggm0HgEk1ptl8
ZIKG3ugN90l/hMNO9e+SzjZaaxXp4TbN3wVzaaNdBTMK9XWADeQYeCaK0xQYKB5ZhwEheBp62z1E
6l3vPqrB34Y5DYOXWqU8CiN2tut1145acn9rqfsVbGBlEdaysLeEhxI6VAcGxTwT1nm7p0fIg8s4
CvyF+PgqELn80s8n0dmR0CLhiIZYGzyV7buC3m395/bJfnWRTH5/cuRA8WSUusPvqw2t/2a+pl0v
93829fs/t2PKOqkynetDmUZ0ZlNUST/0wVPVvqlFaZsZOzbW+yffbYWFOZtbXVPFnYiruLbEycsl
ybW2EkKHMRlxshe7NIIIMOcZNWTpoezr5o7uq4UgRLpeKCpERKoWpSJLU7XJRFYl131VhtJjHIMd
9Xhq609asHG/D+2T5t6X8ZNM3kx5QfkDcUdhZQj6wrBnvkCWxPEjdIM4fXpIl35YyVaXy7R/1Hac
F68IFez/6Sryu0hTEwVY7Bxx/IQzb6wRbqhrqZAfAx3BR2hHxHcj/qsbS3W3uaHIIsc+J4ICGGpy
9ih0Vws0sMsQLYM5D3eltuD2n79wcZ4Czzu3MLnRaER2DTXEggDEb4TZj1zfD6JDx2+6TRq7bPZF
9lEnwl2mvZn5BpFIYyHemB0kZ/qI5DVEZYpbkVXB8GNfkx81eG0HEVXhYHN7ua5zYeMoySmgFSvq
EgiVy/VSIvCFqRYoj3Hg7BrvCze21STIz6X0dv+2fNtEm0LJ4oWr8uo8H81yQ1J+ktGen5ZoSuTR
zEGJaQqK14GfgOD+Q89vZd7l3hcheMjTt9vjvLoceaoBZNJJdYkcMdpkw3vtEKIraVqPaK+tg5Du
tCjbyhkK7bCm5BBy5AsDvI4FFN0yVVWlPqtQ0/h8C51thDAPMlOi0P+o0covFAjnOPDESfBC9/Um
QSjDSO7pNFkJEOZJBRUkAWoF1V/dHve4DS6d+PIrJmcOR2jtQpDvPBrynx4hpeSYGws7fsmEculB
gmzQV9VHziPdmrsgurPa+xYGtX8xjpEWi/UjbzItDxH996RsGuexdEuYNk9V/qW2FlB+1z5pSONm
0MYnhQTQ5nIgKvo1UjQMnm2G99p36ZgpWzH4XVrHKEEatfjHe/vS2uTt0iPZMaZLPdtF3mhdx7TM
CyUI7tvzJl07/hgaE5Eris6Qpjk6r/XiIDN8+jqH5C5Ov/oowDtr1LH7vKfx+VuM0Ar98Fu6Z4vh
rlVQVDKysRnwSH/bNtCbrdObCx91HVFcftNk6LmcCVXYuoEdqNY9+iFKa9250VMDh/nC6Effu3R/
k6ZKxq0aXBPEjpdLGkEvbaptGNimX21y4y1DMs9bOUfX21hPBGQ2lGrdH0s73barzIxQMsB3g87g
mcFT4NLuYAUVSlVNZEfwfXqwzK2Q31jpEGEk9UMjfUhhsk5+K9o+QIsEkjoINVdCdICESBYgKV+F
P+jSMusHQdi28OEFbxFFHo9uF3p2jmgZBPmRPtzoh1JQcVqb4psF/8ftMVzfPWBnxhyoAuM6GbbJ
bgjIUMh5oUd2HqW/TeAbKi13t01cnxyXJiZ+gAifpVaoctkuIJm0uev0TV8sJAqXbIwecnYMK42v
9XKPDQ3GR/Gh9LeyvADPu05rcTODnTfogkKFUp0eHCLMh5pTItUgFPmuNE5S8VXlQUSzOu2bm0i7
o7Vk1Zbh3lvCg17HsZeWJzPotF2tDGmFAqH59YeSUjiKUHg9lDSE3F6qmTjh0tLEo0sKsUnm1qlN
/7shbVwTjZuVT0nZ3FePkGl7C/fn7Mh4VpomYeq4jy7XLVPiOLDom7Nj9V2oilUDqbCcvee0p/nw
2N4e3cx2VYkP/mNsckyInRqPshcMjt4KuomV+qeR7gHXL0Vb4yxNziMM0TqgSmSurmBbMJkORViz
Xl6LYIJ0p3v3dHQbFaC44BEWtk4/oYFAAT9t7NtDnF9AciPgpYgoaWS4nFAkJGopFfLUhhu+8ODb
fUVytEhp7Hw1xFPhfOmChVNw7u4hEQIkmnou0ZA1rvHZ3hNL3wRTYWR2X/9U/8RIG3oOEnzlthS+
DOlBb7fOLxkxbPOxPfahBUn7uuvejWar6+729vBnrkE+QqdeL3O3G+Jk9AEqOKKRJJmdZnQPaM06
7N012MdAPshutnKVfsGlZg3qqgHwg3jF0CYG275yPRKWmV1q30Hwr8X2MXDcTaDbZdqCxVwwN+PB
QHeJNXnUgouYtqbkxiDAFyNnSOR5AKoRkSflBVFRUC+Bx2buBQ3v1SG5G+tx00QvJN6UyfM4t2lq
hh8tWLflQngwZ4H4i3wSzkq2dfz7mdvIWU1DuZLkdunH0kNHG9QWQo2lA2beCulKjmxiSnWy50dF
wCyBDcnOzLKAFCeTTrQdL2FjZq0A1xhdgJSGMhkLGM04KsM+h1ICBs/4YWRRv+3ZcxubtCdpV0sb
K3ziZJf5cL6XnuXnNpI9KwVY3RGKRrHaW/vEfZS4WU20Q2/bvLpU4fyiHKuRiGNz8666XCFUweus
TPABOmXSdQFZ2UFHimVbqEazuW1KHi/oiyNzYmuykZAQhw/ZDXM77l7i4PcfRMyadbURqoceVVBT
PZY0+GdPTrJB6lqrjsEP/u8/oKRtXt27EsZIV14Y/nVqYPJN40vizENbKKWk3OSbdOV750JQd+dJ
XwXvHckAkt0rSE3CPb38LpQh/X5oaVLa3Z6V65Dj4gt4FF1+gWIpHUBLvqBq/zoHx/k7Mtzkx0GB
xWXYaca3dPgm5dbCKXp1KY/RrIa3Eb/LnGyTdVcysUKHqq5ts423mf7USPeykayjblTd+X17iFc+
RqHF4JwBCUTNhQTI5Qh9Q6nzXNcLO4+j71no7pIMIYq6/nbbzNXBOdZzrE/QEd2aZAYuzSS0DWrU
4gsbwcNtqnz1tWzfpo8tkp63Dc2N59zQ5LwJS6Y2rjEETuIFeW+apK3HQU0Xpm1mPBoZBx4ddMrx
9p9EhPC6ZLR3+4wHyliEHE3v1ch2KSSg/3g4OAInJ5cXz/LphZpBsG2ijFHYBkWmMjj524FX8m0b
116u4W30pFhjBp4niHy5OFUA55cmAe+UdKF/TJtcocYnFTSK9Mh6BFAthaWDxlATQsMIpcwIcqTP
HHbP3e0vmXF8kOBUt6hf888ULCXGdFpmNKfaotGs0OrZi/6vUE3WjuFvVGvp2Xp95jFuOnDUsb+P
5NH0Ng+SYJQJcCkTZ++D+yvN6dXwNopMamw9fFHa9CBkJzTUX7tsZ/1oK3ePFi3ENZ540ORmTfZF
N+oVEPKoOVpIwS6sy3UV8vP7eByOaF0qbhMnC4sQ7mNKAXZdWIcKaTz9l4d4g6L8kO7hTAxfMmMF
fYsg3kch6t/KXdY9lh6tCJB/qI+FtfKib7cXaLxHL26J8Ysgj5BUIDWUECaeUqMaXMGayW3e5290
vaxpyV5ID81sYKDXNF7qKgghLttLZ6TTxeuSNq/sTBpQP77voOcK9YXtO+NoY1MASFpFJ7t9dZnX
pZEPYVnZaXgvDX9zy9oEgbWWvVFhZAlEM3NWXBibXK0RZHt6oheVDR3ZWq7p/PrVZH98fQG3dhUK
awprwoWh0O5lcXdcThw5pQ7KhbS29epDQBLIpN9IAplPXlsWXzWST7d9QR4Xe+IMJk1sPOcUcjA4
xKVBpXUzRdXb2vbMvVIFW56rcN6U3yvIfxTLLu8SiGGMbf8rfREfwrv0xWperfAeT7X1h1I93P6c
a78ZK9NEmDTTAuHRRtc9CxaiGHncSPUpuCSnSv9jxl8CuKf+uQ3elBIuAy3vVWnJU9NIgD2stgu0
oHz3mKTRumoW8hzXe0wFn8sOIC8Exutz2s8G4imtmpHYqu1agRu0krqjjKjFwkg+8duXi6fKvFJN
TnvoRKkiXU6Xb1hpUStoVERq/Ni+6C0RXIXSV772/NfYexrq7LvYwRBVOveoiPUOckgqGgwq8Met
++Jl2xb+uugxRU4t/wph3xf0OXdIZwnO8+1Jn5kPvpRaHv1XnDxTv4a8SyI4zRvbMUvhrooalBbK
/s9tI581uev5+B8rk7M2KwpUK6CysuPhsYaQR0XBjVtA/emd1BhdakTVkLS20lMnJt+yv7q3Q1XN
laMFL54ZLF0MeNeYSKYdfPIZTao7yJ+WvR3ISP02UB4tDHRmm6B2RCihjFe9Nk2ZCh7kGEIp93aJ
fLwOwTBNbFFZbW5P5/WRh06oTswH8SLH6+fNe+bDOiTj6dBBYiwl3QECypWG2nKSvMnZgqHPO/py
3bi6IQsgB0A3Bu5x6ceDORgojqeyjQRfuE4Mf+UIbwEapuofTdzGCDUB/zacdhU9p/K3otzB0LcL
k/boO0CPeSZC6HZooCzst/ISIvv6RKYyNfIHkDMgSJzWpgov9nXAOqo9wMC3TgdJ3QxwSKNnnaGY
oMY61BEiaJUAcrrb8z9vmXvUIOzmWpi8IAwz5Y1cYrkg896SHUc5ZyXChniXlt99FHtvm7v2WtL+
CqgCKiDEB9bkMDENMRCGIFBtvwA4ImS7SvAXTsWZ2wbAE5Afek05G7nrLhdaQqmYHJel2pW3zU4B
bZ/V3YBa4j7+E9nxl8yG9T+UV+0XEKKKuqsgh5NO0s7fSGsYxm+Pd+a0uPyYidcFjpVAdWyqdv8k
QomtP0jqmto7oF+/uyvRf9nF+cvwjc6ZvjrIO6u+W/iA6wBmhH8BTwNyzKtgmvBIzbztAUepNvzc
lHHXivTkPzhG8poF8kqv7yPvUa7vQ/Nek2C3NWGF3gXaR1A/tx+3v0QZw4rJBuRLODhltOtovxoP
nLOtLmi5ketwwdvGLzOihL1SK+S/j8LaP2n+EbG5WtjH+WP+IN9796odPOnH4j56Hv7QhyGv5DfJ
OFCQsmh1WWfskYXzYfS86dfxtiE7anGkUtu//LqwKOU0C/i6vvpVQ65fWU+x8vev2mwKOJbT7G1h
NuQ5e2PTCxwmwEK1yfnt0kMno76h2cqxHcmIV9WpG3bus78NtR0cZ9EexqK2e6YWiWSV+5B/s6Sd
/Ni8D9C5Pgq7Qd3K1W4wnjT9kMBglrnDFvXbva8u9XBcXwRjT+z/fOk4krN1q8IC8Wg91qhpNCsd
kmYoLjR1KTc9jvdq/snJqToFG+o3k/SC7Emda5QtBBdQGhVwjqlENM++jIQ1qhO0pKpqtUJZbadv
b6/ENVJy7PklbjBBrahkoyeWLUQG+lhoNNvPf2kPgrNJpA1MkA0i6f2h8o89HLO1+Dz4C0Oendcz
u+NZeTavWu9ItVZWGufRt8J/SVjx7F+tnQkCiOGRUP/ck2c2iqqFhzUdNBspKnswwkNjVnsI3hee
YnOHDEnu/5iZODNJVJQou06ztUjba22kr40++1WQ6IhGsUDoRbOFi2Tm3hqvD/JQrJ0MzvVy8iQY
9yJKOpodZe9h8eAjtB1qyJU5UHz6oG6FBS+ZG6FOtwYZAF4yILYu7aV6iGSKq2s23MWAp980ud0H
ztdRlL2Difi2S87dkiM4gMczIdF1761fdL5IT5FtklVCz80ytmlCF+NtKzNZDQrwpAvIUXPuEeVf
jsmrhVFjXFZtHe7txGzXWvgcR99UKFNEdavjKCB1xVW3beEvNJDA/QiTXW7dVaOcxc5S3uF6W1Wi
tqrjrVksuNTsNf4JlKfYaClXM66hZ1DLoa7aSRDdI8G8coDpQevfosPg6fIK6vi15ghrx4FcffgZ
gaevy30srRXlxbUOYMAsdeV8Rc6iqb+gTbPgENc5Z44Nup8MMnsGN+u036Toh0qBOV+1JYDmmoK8
5qotyoOzgWLwp7MBxlFrz/6pFcxNL77C43Z79WYd8sz8xCE7lac27k7I2MUolHl9u/WDPEcyz49X
zGbOy7pXFgY955igZAwwuBZn9BTYDdWa0Ro9l5YjQy5P8SvYICwV7f750EAqchnzNBgRQJd+CZ6/
qUoEw4HIQIkfvBr9Q2vku0Y6Sn6wMI3XIFCW8dzY5PR3YncozV5VbZj5t1lxT61XNl7VZCd9oCav
qtv4Vbk3vwTZgwOF5O2BjofU9M47tz25AchvKiXqp9iO3lWoW9tiU/+buAZOMlaNehfsYeM3nN0A
IcyUaG9wULr9j7Q7NONFgybWcPTLB1HbFRCI3h7UnI+QjgNMyPE1YrUvDeaVmUMKT101d5CqCu9d
byF9df1kJN9L7ZikHHEriYlLAwhzw43cjAa0h96GNJlo+gclqYXjcW5xLKCJdFIC0b3qfx5yz0x8
2PHtBlm1ur9vlEOKmtXtyZody5mRyREsaFVheXKp2x1+Z1IllkyYDFdG+vO2ndlFObMziW5Lg8wI
AgS6jcpvAglNCfApD/uFe2t+yowR3IUAN0/ay5URCxPRh6bTbUVDpEn9AgGhpCw9qeZufjptRMvi
7tLBc14aQSKicRFn0O0eAtP0G9Ce7NXoEHLjKZd+3J622eU5szU5HGTapNUCAQTbtR6GXyLtBHTN
SOVSMDP39qBH8zOJP/YUTvao1NTw1nq5bmcZtKHKXVmKtLjmm6574pJD8HtlWc+3RzZzfbBOPDs4
X+nanFbbzSwJXEQxddtC5PTBlLwcKTlpP2T6Y8mbmj5qf8HijAvSNozoEloDbOApAANdPCN2Bbat
UkhvUsB7uClfbg9qZrkuTEyyC4afyolYR7otheoKxjwB9k112MXxP260gTkH2A7BGUSGMqi4Sx+M
BgQDQwlDef6bWpuX01LbLeBRZzbThY2JUwyVaLhGgY0q/MFYauMgdQsMCLPzRepHpXeNRZ1CRyy9
byJUUTl9Ij1B1bJ/0XWeXqpQRqsQNNTt1ZlzOcCLgBQ03RAJ6S4nTXaTOC2HVrcFhE+3zUjtLw2Q
cjilJ+612Pf20FQtbOBZm4AAaW0Fbks5+dJmjEJIAqKehbKql8rvzHVo1kjNkmFUrX7VaLRD3h7l
3LIxxP9YlC8twlmtSwApddsER1s8B8gX+wvQsVkT7Fy6ZXBBpvPSRJt0MQyakm6rw7F1vw4A/1pz
YSvN7Vbq1v+xMbrOWdhguWUh+JXKkTS0vzqp+gWZzfb2TM2tDaKF46MKdS1geJcmmhKJxT41mCnN
VXeyG+l7N06/ZwivybUcH3UgcpvbJuccnkwGTG0U4+kmm5gkTAql1ogMWzNe++iOqC8NgrWchv/8
IqS1ga4pCHFAZUzTnHEPjXoh+QbXLTgpMYHUP2qoiLRorSz42+ws/scUKfTLWYwSrcg1TcAZyuJr
oDbf1E5+M3ypQlev1xCo65rd7Umccz+uXhpeydVcQ/cS5A26SC0M2xLuBf1JFP9Y3Iy3bcyOisLW
2GDIPT+l1RGMUOsbNzXs3INMg3zyqUxrHlQamSDlNAT72+Zmh2SOJS4FEiHyJJeTSJllkH2ngukt
RqSzR0bJ/FkNr7eNzFTSwOeR/YQnSAG2oE8OI6P3VORvasMunH7ltQ8o3zec6v3frjqhxduYO8sE
gSqectRxKpSB6zUCBclQrpKDLzx3TbjKW/RE4VLonfbRRTnSiTZlfRKXQDjXGDYuOMAqhD4yBfar
Ru62q4qyqHrDdrwY0JSy86oHOFSQIUX7AalOvezBy8rWv1gHg0VQYc2CWGSaZSlaxaQvSDFsqR11
SY3qSRCSeO+QIlioEsytOK2y9F+Al5PhLbxccRJKiRbR/WP7g/7C5fOiF0aO0pEsLnjyZyQ1eeR9
UrbBfwcO4or8TsrRg8tcy7AjJKbVemN979PfQrvXqr2TPOixHXjoY+q8dC1Qgh+CBKgqXRXlXZ9u
1VZeN0O380tzJeVAeoQHS7kD87LJ9Ie+PCjBgxnwcKC/Gj0/hSYZ7z5G+rUOj2W9KwVIfYjzIRtY
ibavk0ONy02rOytITbSsX6OofdvF526NkZ7uv8c6/v3s1hCCruqGzsDDG2kV+HSRLRWQ5k5wSgjU
McbolRTBpYUyDDP81TVtoztVSMFG/oupJOu0XjjkZl4ZcPtIHHCkhnVFnzyYmlyuDAVdY1txf4r9
z1GBDi2kPPlJq/5WNePt7Ym7blBhw53bm4SuQd7lSpVhzzA/RPfRoaU3OuhlaxseKO0sX4n5OkYx
I9pYD37QIl+xc5I7DwkSGnIrGdGNooNUeav0qDZmD8T3a4fGgPhrmW8i6b2H5s5x1zFyLPlz1Hwz
m6+hg0pOeAihabg9ltnDY5y3EfRGFW5Ki9TVbermWmza0Z3ZvUP/t/JIJN6phyZ8GFS7W8ijz6Vw
jHN7k5DLM0Ld8nLsNVW1HtL4TbPexNpb60cYZl3rKTPzVUqfwuBv9fAJMRpHW2rO+byQprv8/Bum
N4hHz8CIEaPx/Ch66PZ8NWTUgtCFk6Bc3YPJk9Un7rm1Ao0yUi5ttzXEn6JfPBfeIfOclbQI2555
VVLTAKVHUQXUvzFupbPNWEFqVPghLtWy/raS84pMf2XZWke7yz3QXL2w7OPWu5oCzFFtJCogY3Jp
D0EJ9MjczLRjDdjzVjtpg02vfveOonhcrqA6LNOFJ8V1UyfbZuxR//82p2+KXkeCvXRT09a6XVXq
Dw0cOXrcrIHd6uXe68t1VUIFDpz8AX7lMl0CXs/FKef2J65Xd25QaS32cyu7V4TvCAAZ4p2ILrHm
LXFUza4n8QmKB+ReyXxdzm+geii6OwXbqpdWdBGurXITETcExoOgn2QlX4dLycP5rXxmc3KgR0qm
FApAE1tRtuq+NeK1weSSZKeqhKTCW/YqOX9v+9HczUxdg9CZLjfQYpNhwv6ZK4LZIqeriZsq+S5S
6UzDl9tGZteNfAucbXDHUEC6nEt64iU1LUzDDoJ47csHp402qKhWarkW3IWOt9l1I47lqYO5qwjd
E5BrS1qOJ81LECbEL/rwIaw3RGC7sO9+hAWylMn32wOcu79IbMuU/EYAjzZOwNnmF6W0JoOPUbNU
ELmOV3B772uLxtYU7UPp9ba12TU7sza5LfOqCINcw010Nnomf6jy755I9baR2fiZWxKQMxoneMfE
M3orDhNZ8DjQhG9xjb6Q/tGUd3X74rrfo+qAfE4NQED0OWMfg8SOpUOH7lwswg5gfATWYz+2fNQD
3QjZtlCyt8qt9oW/z8x91h5uf+vsxhkL+zRqSrxwp8x1rjRU8Iw0pi25W0/bpuk+fob4WON94YE2
kp7LpfN3bsXPLU6OeyNW3SCABM32fUJ2dxDe3QQuFgR5fONXEbbfW+6c26NcMjlxstpJ6yDqMdmH
4RbOfui0XrromALbd6N2qwrawlZaMjj+/cyrUUw0h7LpRoP3zn1c+l9C53fuPhu+vkn85nB7eHMb
l7QskSZ1k5E74NKaVstKCTsXwAedN1DxIJmHVljpQBDSlQQv9xIJyrhCkwvU5HVoYQooN31Ql/Yk
t+ktWSIhgvNsDfdDzspDZZho+pYLW2nm+LuwNJnHSMjQgsuxFDk/KrFYjQEmCmmbKORhKixM4+yw
AP5YoI050T/Dt7NFcxvE2oLGM1BqpSDkBTtVRtRKh6NPXEqGzIH8zPFs4MU60gZY40F1ZitEztrN
cxIvVLv84A4822Dc6emvYdMI72G3Db1sE77Wwqr6gJXML9EPlddydV/fKd1Lr+/lcClVPHcS8EnU
inlsEgt/fvLZJ+UhIoBCDEdmjLSvOrwW0rNqonn/IxPiOyM9KW76TVHebrvu7AKfGZ3EJSHJNL1L
MIrGLnrTfyj1b6r0Tw3ckcTygjeN++DKbzmPyYRz4ZC0uZx0EVHzxK8xJvqxvI4iSu5ClC81ns26
0ZmVye6oBx9J4CHjxS7dQ6EJ8blvNjR8tOHKRwf29vzNGmMwo0ARpaypmMEg5UGUBCU5ruDdrDjK
1I+yfJOFpfrf3NTpXNHUGEcg/lUcAmmV0sTkWTrzxR9ss/p9exxzfjCCRAh14H5Vp20YhdE4FbA7
w4b6ZKXl7//F2XntuI1t6/qJCDCHW1KxqiS5ytk3RDsx58ynPx999u4tUYQI9wJ6NdAGPMQZxxzj
D70a21b6CQ955GH/eRxrOjTmywAA5zRcYDzv+BiF0oVhKMoUOtTtKJd2Jr+PR8FuXytqOfHK1fOn
b/0g2lwOgeJgLAMBMjCHNo9KdhIzyVHDr6VwlNJ/fGUXuU6pcdb48XMY+5u8lLaxOD71cblFDwo3
mc991TlidTT9T0af2K51cbtXP9u2roMPQtDjwRs8R8WTJB4nVP1YPUF6OiKNY6IXn72BuIc0ZqcC
kMT0Bc2YZrCF5M3AVlAeNo9HduEiAunx78jOC4corbgBzCvjjAn5W1fvTV1wQHUB0X0GS9oda2mt
/rq0Lk0I+BNxjS7UvKrcWfjZRhTuz4kROmEqnkwhPz7+qKUtxpIEiT35UCB8fXtqoFPcDBDjjXOU
qRgLxrLl4L4o22LCwzn3PGPlGrpnv1NShINC6ZVyH9XX2THlI72idLJLkbffKo2NOH2iP0f+QW+O
4nhs+8jpznWFms2TSDN+RA8MeAR9xMGu1whbS9tyUt4G3zUR4OfeTpGqjH43kJ171WDr/VfVfYPE
hqP1uxI76sfjvARBpgcBc2NCOcINnt+JljFkzCfvRuqGFGOKg+/vR+Mw8HH4rgOF506INlGDu67d
j/xHVEnDD1r3YeWHTIHmW/b6h8wmwDIxTpfMwjwLxUGvg4NQbHU+fHjLUK6w9jxg0/C3qzglqf0v
OHPDWltmqVxwMxSzO6SQ+j7G4tQ8+/G3zNhVVXNsMawWtJ2h2W33OgElx1857rdJduzX+nZLD5gJ
awfEn3oMS382E2YTt0LW1iYqNxCfSnnXJON7lWZoHb8PlYvsnmTcjsMfdfJbU7AGPw4/RuSVNIr8
4VcxGJw+tyWlsktZoxNQ2ZL8s/6avO+NlcN1aclQGAe/Qy1XBB4125uNiqulV1Tm2bW+8ITyEnfT
gpY30TDXBuyE1QgP5mecb/13ipU6uXsYxg1g0420NmYLBxHi6iS9/B/wUn325ms9KQnyTuLNh4cj
Cl3xmhDZAqf1j3z75Fs03ZF/Ju0qP/M9Jcv1SjPPtblvjI11EOpXSTtNtMniNddVu6iegzV048JW
mDTj/w06W4hdE1SFm6rm2Uo/aNb3qSZfK7uV/TaNzWy/Tcq4vFBA68F7mcb26stYJW1uZgKnjBgW
Gz1BUgqt5WKnl9nHtHYNp/X7cNeDtaLV0ocHdBfKkxg25quO1KEt5dZ/KJdxAoOpYkLxmptrn1dy
kSZSzWzWwkkq9u47QXuOqYkmb48/fSEVobADzgRpaxrkc9ZmVRehWkQMb0Q9QiTnl6NndMepAXuj
R+tt5WRbms3rcNPPuRroARNvtyoVii3BqZb/yQMUbaOVY3ztk2Zb0hKivBkHPilsKKdmtpnvcN62
5WJrvIT/IdeGI8U04WvEy3cuGmniRRw1amadExgxkfRBaXQ7F7408tqCWALf30SaHYkqLO4sSlNI
oHL+OQYwO8R2Wqr7yt0ZHUbqlm0U/1QNz7hNvYYkWzzmkChGPBrbDVpKs2aSlCmV1QSFdZb36riP
onex8Zbiu6XIl0iyaJUcteattp5y5YOAVEz4UYEr1KzkJQt50J9XPYVI1C1BtN8uHnVQlaDSKuvc
QkurYRSOeOKZpedU5kr1ZCHroDMHAmeizuvgvm8jpZkc1OEoWKB3043mvQxJY9fhUQpeze7T4w24
tCP+L9SdHEaK3FpvtZ57TkSs1OHYwXqih/k4yEJGx7kmk9FAboDeNEeQZG4QDkLI4gni94W2SWNH
a75IFU+P4OR1x5imaXDskm+GQKe8QHX64DZ7wB61cFhTBr2fRcobEqkl/+IimRc5YlAldauzY+Jc
/JpJxRchVJCZNLpdrFRrD+6FmgIkJcgyFBfRUAKQfTuTYiGBzekkZlLSHEjUeTkldBqPATPInSHe
ibaabx+P9v2UEhNYL29VjH9lXb6N2UWUmfs6dM816bBX7xrZd7qVrvzyh10FmV33VS0PIi4p7rmK
f4fhm7VLUxvFFv1Yjj8ERdyk49oL/P5cRScOuUrIj9TLEcy//Sy4YIPoUr0/+wpgLfdrFujn0lP3
rf8zTl9oof/9KE6zBm8beTr88G7DtWruw1sMrbMIqWEYn4rJfmCFOrE4itdBZodqpUDkKxXfOqta
s5WUF0wkKsOy5Vrep+Frb33W3Z+DkK/s+YVMiqHkvgCdjXccb8fbb0u5j6toZA906TmTwyfXKjbo
/dnlsZkQDcau85Ho9QJEq1cu4AUyxm3o2bBaSVZbplBa55K+VB99fO2xbzr0OI3abrhPN+ZPC71H
s90Z2VbQ1qLfdz6n6PDW6LTy3fNzyFDRVYv9abyltLHT7lcI+OKkyId05DYbKXQ6iud9rFateJYW
L1VVStOTgPWdJk9YJErrpdwd+ketU7dcHrK+bakzSvLXVZfoBUYODpVoZ6H/R0OZtPJ2ftHnbzLd
rFm7JkpxAe+PQNsX4pfOtXZl6TtmuXNVzgbJdEqXp+Vg98rJ6EdeU1rlDMFGbH6K5c6IKQoholLt
jTVK3TTNtxnv9AuRwIKKhr6dOJ3SV4mYKSmRp/ujdU51/Z0v+J5dlt5Kbnl/ixIDiX3kHWAx3wk0
Z1JcV1haWGcLvb4KbmjYv1VZaxc8JVeFrRYnmCLB1IKAw2vMMhTIaJmJmCXrulKcSDryAPOAjZlm
ZldyaodwjRThIkb7ALMWQe4dU9/j1whsPNpWJjYf5gdvWJPSW7jrQN4rFkR6eB6AtW5HWY1LXzUC
l9tH2enas0vFTJKPQVWvnJVrcWZHcyOX1ViI5CtCo56qID1AlXhSeSmFK4DaxWVz9UGzxCiQsiS3
Km4dvY3+Mf0IDVpUGB8f/EvLBsGGCYeM/fEdqSlWe3UCxbhnQ/PtlLwAmoeSfhYr2fbbFVz30lV9
HWt2EEOekoQ2Sbmqu72hfiuS10JbCbG0MCd5CINcgDrWvCQZVG7sWjWf4/cgXTZWiJdJ/+wqR0l5
0o3d47Gbxn++rUHtEgmgOt5ms/nRixRI9Vi5Z+xFX7i4HCC8G8EXfumUY0tTfpG7H2W3ki2vBJ2r
idRBHeQ6TkXnZkgB31EntJ5LkVcB0l31GCf2YFiOL/trCcni5KF2jRI7WmuI9t/urkZN8yQU+Vgv
/Z1HH0z1ZyH8lwRhUtT+3xizHZy4lSeoYemeNUwBkif5WG5VHEmHb2F0Qq0k87S1VH3KDu+m8Cri
bC8rSo2OjExE3e0vbY11h2GLJqZg/cnL3nJqgCj/6NJL3yW7UvYPjxfQQuGPVwICeTLyZFM7fraC
skTPxyEhvEmPwpb07ZB8z6V/sEqx8vdScrBqxRYVO46eokHZpP/hyriK/idfu7qWxnHqkue1C3BB
sgvwCFpvHIxuk5x416wcmovLFqYX4H1LR2Rjhgcf2D1ao7H3A+5rx6irTR9ohpO17r5tt/2XejJd
l/Yr47t0VGvTXw2glt88vxKqrrDMPJGY3qB2smRP2SwSDv24iZF3VYsvtbnDizHwvgXg0ndh5hTF
50ZaFVdfOsivf8ZslYliBhaw42dEjYLaKvZK78d8622HnbbvN6hfuHTukf8oGBVhZZKXTkSs1IC+
gnmc7urbfVuZgddnASfiEB7q6CsqtKDg7BxLzUpyMm2NZrm4pP8opRpTtkMR5TYeZuSo0olMNH1w
p9eTj616xJlcdXUnS1/qOsD2l9xbxK6U4raoHtM1t+3FL4bKJUPeQH5qLi6Q5kMoCiMnJJQLRwp3
Vr4HluwWG1l+MddMpZaOxYk39r/BZpmQiaFUp0lTsPHjhEQvTwj6/pdT6jrIdIpdbVQzHgcvETh7
uaPdstxE8rdYQcRL+hy4iSN13iGB22M33bjDoj3t47V9NE3a/Jhk8TCeokGqML/p3EapYj8x3HNI
MShWHdAMG1C6QECoYCTPdbtr4u9mfkoD6yAHO0P49HgjL50eV/Hnlx76QjA+Yt1FOX0bVzwn+vit
cAZxl2vte5HXVLCKFl7as3Sm2ToAX0A1ziZ2EMNQaGWLfdPp+yQ6a/KPsfxcus9iFu9dtePoMjZR
7Ej198ILt8j1nHRrtRS49ISjCMB9CwGT0vTsRpRrsc5RMRM4NsEqD+/95mgWSB4geeLVyM30rW3A
iiuU8Jxl0vvHo770YDe5jCnJQZnmaTEbA7/pqjKSVWFad3ocbfxgl6hv7Ta6WJGN44O8BpmeboHZ
OiMgik+QH3Ctm79Ye9dI4iiWhXNliE5dCFvgAc2A+UuFTeLeyH+LVucoq8t7YZRvwk4nytX+khJJ
zRk+4ZzF73v0nfEJigxs39EfjNG46h2yrWpT+msidssDDAyHbivePXflOckPfGXMGxf/B5xJAxso
fTJuaxMopl0/NypSSGsiHgtXIqq8kyU68nxohs7OkoC13pslIQcBOTjFCX0EOT3tGZLj8fHyWTiH
TbIaiIDo8+kwU29Htc6aTg8Fbr02M48mD0EzeE4S82DqgSMpnw2EhB4HXEC7ozEKAxsKLEKK2D3d
RszDvioGVeacFCjsUipHfQIMe68fAzOBafCKNYyDyuJWypDBMNBVA6Wj8kgm79yE8pfUey97H5W1
K3ihm8DvwjYApWIG444d4ntaICtpKJzbGPFnYaul/PMSKpwcvFSk1MZKbO9VeznpMBT/+67+bfTZ
PGiS5zVV4wtnwx0Tu6qAZmhnHfvyVkPbYQ1YtjjrMDSpd4DvQfLwdg6CuJRRfM2Jhmq+H7Ksk+Yw
KDjxNcB94xypYWm1srhwWMNyQNOVWulUk5g9TtK6ERrmU6CDPQB0kXFOulj1LnMvKT7tYI5RsqI0
4SOglD3LxSVNnrN+5Y5a/HB90sbBH4uq/2yYMUWPGyFIhXOv782i3hlFsDFogrGbS+Un+tcrq30h
80AeB+l7lHhQ11Vnb4dKR5SvxygXpw1d3Fg5JelAkNJNa2Rr5OHFc0picPF4YR9TZLmd1LoXXS/y
KmLxwnZYywfBF/tj60d03+Ps5FmQ/6I40566zB8cX9LXbsLF0aV6y9uB3ikl/9tfIAx+PDS+KJxd
Vq4V89b1KcI/N7Clw/qrH39eOUqWbiKi4VCHKD+o/9lRMlrd0LsJs1klz24Ybarfqu5otXZBRNPQ
IpsHqrjWP5lS8fntdx1zNqMRKgWNIhEzKW19zO1824B8ib+7zuOPWxpLjD0mVTlaYOr827qybWtB
s4Rzqbtf0yLb5TGKOTDs42/Av9XaW5EMWIpHe4+mN48/LrvZ2y+LJLlJIuauMZywDvbCpdpLjeyI
xYc+OTz+tqWT4DrWbJ1EQSC62bROun60gwb88NpxunSBXkeY7fMCm+K0zgfh/Mmv5a2Ota+wnczZ
Hn/HQsZrTuawkx4wyddc1l4v9VpKLFIvvdBPvXnw+g+me8wLRCGlggtk678+Drj4WeBqoCxRPKas
e7vBNDwDq6kNe05HtKQFC3NetHUVcS+uOWosHVy0CAGSo32gIF1+G6lopFxOE5K8XPvU6S+p8cVf
I+ss3rjXMWZbqYhZjSXlxrOLfJ27rT6N5sHAAcs9praxCZRf1i/T3D0ewZXvMmbLvDfr2B1bYlry
77j5bVqXvP36OMTiQXz1XfNjUFcEKhk6y1vhDBLjZwn9M+UsugeqnOUv7/NYrolBLW0oWF2ALkHI
QHua1Q+soquDxhS9ixF34mZUtMEe03TNt29p9VH1Q8afB7t8x7AuKjd3JYWWOcZNiKVtW+t7W0pI
LVory3ypJWdC4wZsSeUWzMHse8zcr00z0OlNWc0mgjURjP8UT1D60w44cI7X4sm3diNH/iBRxXVf
9PBrMr6tzOPSUX/9K2Z7QMt8axR8A4hH8quBV/tUfymtjzwGQO/2NtqEItK6uL+e+8Bx5Rd+idC8
jNEaom5p2CflG4SUdRkA1GybxCIif53cu2fEAew8AmYWnorRstuoXjnPlupClEn+DTW/BHRvNJPY
HGmhY6Bhqja2yOZTqocHGFqXzmqpzrxFKbJ+pnTS1LdyzQJtaR2joTpR+Cdh6vnTsgrzSktTXiOV
eBoEH+7vyt5cmFK2yYRimTAsXHe3x1qrG5lhjql3qSy0OwKP7ckNFH3zCx5Y1VpKNs3MTa6Al8Yk
CTvZ2aNEMa8ce0McKkVr+DiT0s7cTO1OFY93rG2Cl9zYFd3KHb4S78/BdPVELoYx7eqMeFKQ4szw
zZdx6BouVvUJQf9NmT6Va7Zgd+PJFxrUnPg+CydidbZFGqn2ss5VvUtbxdsiVQ9lt4+j18JSP7rC
5vF+vNsHUyzwAZNT0R/o8+3cJUX+P7FAW9AS3xeoetSGsF9tVq8Fmj1UzD5pvDAyvUvjvis6BZEh
LHES2S7WmKSLgXiEyKyNScx1Hoi6TUke7V36VtmEsA5M9V04WsdM/v546O439jR2FhPEsS2CHp82
3tXKiEMR3bPO9y9oRpQdLgrhsOHpv1GT7KlXguc4BsOCvSXkANaImH1b/daltXn9C2bfOhFNs6aP
/AuN396NjkL7VOnB0VSTTVRFThsnG8n79fizl8YX0QxD4uFFUX3ezzCUvIoVK/EvIk8u6MAqRn26
e1ztiS3HMZCcBJjDXpj+/Gp02woyo9bn/kWND6L3a2Kswzr2/1p3jUnk0fpvmNnhFRbQ4fSaMK03
bPMA2f5Is7uocqpCXKc536cxU7gJVkjbmQrrnF+UF5gP8TYhXD04EmfY1zDobBeTW7Pdah8H4UsU
Sit7fDov5iemOdmqQ3VGYsmYrdMir9velzof+TUA4i8ei/PkBh8Fee+vLY7pr7oLNU0XfPEJDTct
2KtJi5QxUNqs9y+eF3LT6Y3Ote6tXQH39jrTKIKhBvpG4k46fRsGnRu9jFByukhaaOvZPy220H4E
uGT4gaXOqAaOnPR77HmpiRTdoR5LB/ElR4w+lPpbivZxJ2TQC5QNkIb94+2xOAJIJPGYwNsaeOft
T9OFPg5CafQvEVoyUQyTcyWDWgoAIUoVUVtBG31e8Wm6SG27zGI2Y40tXrBk/QHH28efsTTEILWn
+iySxCQN8+ekG1COqE3/MhGORj9BDFPaGvWFeqdtHH7lxgdT2ujBJyGJEcSze3WTD3aUH0Xptx/H
HO//AUxEF/X6J82Gtq0brTAHvrxtE/Vi5pp0VNzu2+MPX9qhlFAppPJ9EDatWRS/TduAGj1nauSD
5kZ0/ICdSKi8YswT2aSpa9TGexbK9F1XEacZv9o0UKjryFdc/6JEL6LZk0LBkqUAMtWpi1gHJXdS
h3AT41hlNOazpPj7vgZ89CyYP2vsBbXhey5/9b0PXQ9lZd+Gm0ZDhcIPHFY4u+fd4xFaOE5ufu7s
0gmTrms9XWBlFMjaiJsQ4EwDZ9mKP2dxAW8v2z4OuJAP3QSc3QRR4lViojI+tAbe+Za7qcRny/U3
QrYy9wvXKYEwIKJSDT94LpiidJUc+E2Ewrz4tWhrW003ijSwljeJgoK69lUbvzz+tHupnGnuWWiT
GvAEAp89nVW9TMMyi4OLUn6RTE4lqcZg15f3spA5gmsdUd7YWkJ/1IOPqiA4Tf1ulOnod2sCCQvH
CoB33CAQzp7Q27NFWAWlWGUe394bko9C0YAaUZL/Nc99+tyrKLO1U6fikNYoYl/a8Ju6D7V943+q
0y1KeY/HdWkmoe8SDUQv5P1ZCh00ZG011rqXegTvfs68J7dN0WRqv6eJb1swbxwyw8cxl/bFdczZ
3efqbiAkAjGtQ/cK/Werbr3mlPmag2bo34cCTwYNCx8BSGGzpEUvhoAcOgsvUu20k/3Ttqarob5z
65Ow+oD9w62eXepAyqCEwlWkmzO/1Nu2lSCH1kRLxK2A80MbTj2F7oOQ711POgUtRirY4uivgr8r
or1ZghG3gg99yJB33blof3WC8iP5rr7g3172/2DXUwSfGxoUPRd3WB19/WDA/q+PofwtVNdECJbO
DwwyGS9yIJKr2fkR6GMzCmERXoKx3lNAB4GiJy+JhAzSWudvaRchLIA5HXKqMCBmE+PWQRQLVhxe
5OAnhalwrby3tK51Wj1gav486Gd/f1UEg2ZFTIVFUiW04zEcT0X8gjS2DZioqzsw5X9tWcEu4sEN
7ZC+FpnA7EIMjQpdEfS9L6kOeFpp7TB8ooSzsnsWR+4qyiylU8lPqSV3jJweWnZSmz+p8K15BCwO
31WQ2SHHoKW6ZDXhRcx+98lJszZS+kk0D76O6V72NVzjoS28YVDeEv+0gSdr09lHSZ0ykEcxdJK3
8aOXWMTKXEX/IV2TO1ta4teBZh9W91qFPwWBZOO9qFVbyeD+vwRGtUvVzeOzZzEU5WsSlqnYMwcZ
wZfqA2Gs2E11uZHbN6uhQSQ4VvkpFFaemvcEBmoSFOQZuMkgjELdbWYkRpaB0Qd5vuxp75IhPZil
aE9S1W40bCN33CgamnmOKXwMgjWE5MLcEXsSTyQnmNSvbmOrsdrFgkzsVnnL80OK0ilH+prd18Jo
3kSZnU261wsWNUf/0phSZudAxvTwRcF9qh/1t0g9Pp67+xrwRNvlcyaxWHgD1izcIAcqZot+cGlC
WXx2o7jYiLExODh9N1tPjOOt1nXjvpeK3C5zw302qiA8+brh7kC9p7RHsuzT0PFqqo0mWFlZC7sT
DW/KlJzR08NjdtBUuie5pMKkX5a3r6D8otPxs1YTu08gxSnuRqrqb3ij/fN4UKaJnF1v8h95DC5v
+jJzqKQuYE6m9lymXZ9/iKLkfYosjqKsZbFLDwuFd9uE0KaVrMwLiZpceXVoRPEF+71hPyRWYTdj
iFWJd8a1VpVrj4QvsxHlbsg88zXDnIXPxGyCPfT/5U3mt2CLk3xSJG18KREojXpH/zric/V4KBdW
MzHg3kBKQURh/i4PxTRwXbDYl7I0oy1TJ54qU7IAvqT+F0OqineemqzpKcyDUk4BQzRpKtJC5qqa
HRK+LrpJAB330sktcLi94Z01oCSFbuxDZQ2oPZ3Y14tlCgZMG7VqSH4TQOz2VFAEXx9rhWCe+DVv
+p0oCbacYxYH6968WMamlb425aZLRNs1JCfSVwh581mc4msIAWOxO5n5zl3Ret21+rR044vixjbV
t55mb6T9lyATK5xpRDV03oJNKNZaEcDLS6lVtq597svaFladXhY/5SrK7M7yxoSbOgqSy0C9uWP8
solTjELk4zV598Sahox/QHBOTwGm73bKerWrwq6W4ksUSbvKxJnCx2wv+qC6B+nJkPailh6lxNyp
Qm37VoXmD35Sf7kxpt8wideStk2k1HkPiMaIl5gx05bV/huqNxSvWCnuToq3mbjWQb8rTP+JNl2c
oEPp882bW0Yk+6JSMn/JiOxwvmlJOygTTW2umMd6FfXHwOrtglx9RNU2938niPA9HvalXUmZator
Cooq87c0Ws5uUSJWfRE5Wx2z47rxSBu2gwFdys0r146zPjg8DnpHIOfL8ezkQUTxETLUvLwKV3R0
O5OoGnxtwf2WjQe5z77GsmN1sH8RWu026H0p1ndRSzZYPIZQVzjstZVKwt3XT40wwASTk4fJ22P6
86uSjthkbuyD/Xo1FUHciq7o6Bi9OOMwehRuNGSysqTaP/74ab/cHE3ExN+YSjboRtqNs2RT0Hyh
jxQreM3qwd9UviyBU5XH7eMo94trCoMOEPcILt93bXG1nCQ7sHR/hdpdd7/qvHCUQdqldbDTc2vT
dZ+L+tkPWpS6MPA713G9cjrdlSbRzLn5BbMDvwchonW1GbzqMVz2eCMMz230oqn5V+roTSvZNCbi
PkEO/Ue/FXjvp09NjhyKbtfySXAP4MWVtd90dy/8eY5z55G34Nw6x4nno9AaScOEd4mUHYMs7PZR
LElPigtxrfBKxR7DSgIkhg9A1Gn6KcqzelNXgbwTMbR5p/rmxNiq6+5prCXcFiM3doQcLxORa3ST
J/UnX1O/Cw1ma7i3h1vfp0j0eGrnGe9EYef305ng0ECyb7Zo8fAp4kGP6xO2zc02VUUdz0Wz34d9
6G0SrH/WstHFgAAssCEHW8+6ud0l2uj7glAX9cn3zmqavJn1m1xgAlK+tWVvG+23spOOQtrt3c/V
sfOfG+07x9foGytXxJ96yfXWmb4cprBFx5beBWfH7Q/xrBa3vayqTygbHz3pqe4+o2GO+VfhO54X
bNUC0R/32WoNuxCQtG7fef7WfRc33z2t3eXeKVX1Q1Z+hUzj8x88gOltdRk+6YK079bEx/5s5Ltf
i2ULP4YMHrWB21/bB9Sy6rivT5Q6nvrMthoVYUXDHmJ8AOsPXtRgifRLB8RN2fRJScdtVWsb5JYT
/djlT0k5yZ6e/UpzUhTuNOu9NvSTvtpK4/zPS3D+O8H+/oFYkPDOZcfFsqxRn4ubU2wk+WiXnZa/
ptLkpSSPfgMKwhMDdROXemzZjWf4z/IQB65d9Pi6iQE9MhOSFsJGKlbIH4ocWKKtN6r5FBZun26b
pJTOYdRAWircMAXXIJjJjzH0gIPmXhP+KAqt81DRLPNTT6L9zY9KkaKmXIb9Rk1rc9ylSqTQWxyT
NbmW6QS6+3LqQNz2YNwhBd3OkKoGCFNoVOMqlNRyN9ho7e9U+oYpIPznF/NvkcfcNdz1QAXQt+V9
MVeH0aUeDUk/E05e4J6S2GVhlE+GNj5HwkmNatJ9V/r8l2cFIekOSaRohoKI6Oyy8UdPKWmgCSc9
fKK1duzqU8+rJlA//m0cygxQFHDp4EziYXg7kk1voYo6kNILIxa8ZnkoiyeU7LdtPqzkDvN0dLpT
riPNGl5J3qVlFeveGWNyRxZG0Ra6+qdQmyvtk+kUvVkbsziz3RtXRevRgCCO2ryQp23y1HvWvARq
WPgjLv+2Ks1nTTnYpKZDcoTExe0AtkqmNH7DAPqx+9S9KcXWbU5R8o2shRtxZVXcrftZsNnrSJAy
Q6VFxbelwZOJujPqr3aeaDDfQEZUo4101+P1sTCa1583r0bpXjMiQUJENXkfRFTDTXczQiKFIeV7
vx/Huruubr9uToxq9UZQo9zyziIN5KBz1PYlJXse9JU6yMJKvPmm2Qrpg8po1Zg4Y/aVFizKkvJO
ynePP+YOKDpbGPMdTH7Yq2lElE74HOjm59ZNPqWu/Cx/iF8LdSN4wZucwpPQxgaLkhUu9zxXnQef
vf3GLLeUUnJZlcZHq/s1JH+Zf//5+yc4GuQTsrE/QkVX+beeuW6XjIJ3ji34tb2kBe8bXe4cTyrz
XVvk2blo+rWK4dK8wfykdQz4CLWu2VnVJsI4dEHtn7tY7OwQvOVTYgwp14y4FmpeKpu+j8f5lLDw
PqezcburcYULSHQr/1yrRShsIRCToWVVAgqOB8K7uEq8ElWlIuv3xVg0W1f02jXlnIXtML0A8OiC
HKHCj7z9DUnM0eINQXT2ui74ogQWKNLG7bZSXwvOkJfVStPrroDGR+MFhQUo7hIw5ead+cyIrbG3
6ujct7h3yC6KR5SxsFnxym4bjRH+z67T6MFZRvtkZbdMczc7tVG2Qo+IWgImb3MRgKIaVG3UpOiM
ql/8KbQycT8oBSYWlhI5fZxLEHolYVtYwpda6rpNUWTeygW1cLiSmlLrokKKdve8D1MbeSgLvRKd
M6stkl0/jtr7qi0BW5iWnxU7X1fF2FHSIg02bhD5ayjvpfjcXahm8zNg38zmuzbcVNDTMTyLg4L1
RFjEe62p2o+i7OVOxJvzWfSFeo8zvbwGxV5YaiCk6d9NWaTKArhdasUoDlLUNAlysJJ3yRBS2Vt1
iTF8Zu7aslD3j2d7KRwvOTYXBFRkN2e7awgbuTLKIj17Y4ryCE+0LGkcjHQdMOhrBkp39SmWNTwb
LI2Yn4lyM4371VmVtqJZdv6YneXa3BheY3exfnSD4BDJJ8yQHcQZ8Ky2G0l3Ekm4qPQVq0R5bjBz
f/zZCxOMNLXG/+gRkPfPRjmq/NpX9SI/F1RNcgPiqZ/trch8ysu+ccKweZOFYPs45l2Lh6//QzWG
oj8Jm84rY+H02q3kpjiXmXlovX+E4rVIPhvuxcJ3i+6wFtaHYHjvyWvaswunNehQg2qqzEzfJUbm
kEFNlNLiLKnp79rwtqHWwT4K18yzl+LQNZ/q4ehdAK64nd4ucqPWNa38HEWckGqc6Lb+yY01fWX2
pr9ndkLxgp6I22wRBfrWbZyQ5iKWVVlxHqpgm5SwDak1aV2wU+MPivbu8bQt3N8mr3b4cJh+0Rye
dtDVmvWCxhXg3FHewSHyVRLSdO8hRLWSCC19EiUtTHGnrgXp/22UDMyna1hBec4Vh9P5YA7Svgi9
U1t97MQ1GNbCPmQFTs5zXKfTNT6LxkIVrA570jOmf5iZCFAnn4aGx1N90fbJVs+/ueNLioNUYnwL
rbXleP+tPKMgytLAmLbCHEwsil026EqYn+MWnp33TVQ86mpHLoONFSj2307fbbBpzV5NXxNlwhDl
UX5Oa5TVSwCva+oQ02DdrkYFRTKK3SoEC96lsyM0MvUOPWUzOktivO0R3IjgBISV+5IY+Qqx5X6D
3YaaPUUb7Hwmke3onKPKHODi8xbFaxCStRizfFUoQ6FEYiuGK5NCgGzzIEZSNjE3elbXnx5PzsJK
uBm62eTQJ+iSXLSic+IV9pgdi5iVYD6LSuaM5opq1Fqs2ZqnlqulgcE0ia+ZvtP6T/V3zLucOFnj
2yw8N25nafolV0tOo5+dhwmRIL5ko9NDvrdiileD4r/3/XKTC++T8KWLMdAFF9RJa9nL4pdyvYHr
A+GmKLMZtGq38akrsyC71Em98nNYdTtx8O3Yc7EP+Ph4Du/zcwoyXCusOx7fcIhuv7Y2hlHvxSg+
xwXOR6cm36vRptYOQnRyq1dV/Pk43MItehNPnV3d8ljFVhlBOKi9rZg9Jz4WprhLDQ7Ch16JJl1V
2xYFwbxfc5hcGldqTyCEplGFCXH7pVE5mMqoAAIue2ET2J56Nk2qXOmPaI09eQdegPEzlbn+DTVb
rH5UGGqZEaofP2NCO0quLcvtzs0wYDxk0bBXjI03dsju4TKOs1zg7vSqtyss2R4P9+LsXv2Q2eyi
tl54eHnFZ9X7Ij2r4xf0YdDKaD4kP8R05aW8Fmv686t948akDZ2Zx2fD26cYzFJCVIVdUdjJT2Td
tHaNin3XQvszyhOungY3dIG59MnEC3clo4nPo7AbdxWuG8L3BMBSMh6k8U1ofipP7XgKdBy/ks1Y
bodmp68VrRaeeuxQtg/C/OwiFtbtV5eCECVGHSeo95aKZPMq7D07DVHZdbywlaaKhFHUtAia7HdC
yReDAlEE2ldgGvsfjmNw4OQX09vrjodShX1fi0UWnzW12onJQWZ5D/Fzkl36uF9ZWEvXzHWs/8fZ
efXIjQRJ+BcRoDevJNuMYc+M7EovhHalpfeev/4+zgF3ajbRhBZYrIGAra5imczIyIjVJVmJsR4Y
vLMXkPKg+ZwKr4K1g8rfBvmsLArylGR5Fckjr1c2UfSy6xpuJisZXLz2yFPd0ER3BZmX8ZsZ7yEV
W+Mhfcb6oVqOKNUqENBbUZ3zvkov/uwFiyPRL11/CPqnSf8+WOf753LzkUEN2UAKU4Gvus5gojAy
i0kUGKz5MsV2hsseWihxP6LsKNmiYOeB7giVdpDnf6Y9TGtrpkgmKRQ8MBgHP71e2UKp8yjsk+wi
4DeaZaEnBMfMwNenSxzBPOBxd3+2W+MtWQX1Xp41bQ1H1oGiRKM00nsWiY+a8CTVguP7HwLVNXKa
2DskAO4PuHUVIWWwnAOWFnnm6wmqaS9WXaZml8Qu9dhu/bdfU8i/fwmaT4GyRyDYmp656Bazd0g0
1l1Lo9HNNF9bGfeQbwd0/+sBXcq5o0WkxPnHIvR3cpqbujLfDqAMV0gUp+gtWrexG2kgSXUj5Jd5
prYMktUVymWqPivdU6t86q3hLTV9j97FUlMOENkd+TmgEgjJqZx7+sU0d47+EaLH7uv9db9R93n/
YUDCnCBaqui8u154KyjxCvbT4mLm8UPUa091W/2tWOVPDUYkClUDG06jBVBtxFMlyE5NxhLaQUh4
havm0a91R6znVyE+AYbu/LaN91/FWBhpEn7dYhB//dsUvR4UfRSKi6H/Gv3pZZZj20RPuJjdQPiQ
001ev+lz4nZ9aI/+WTU7RwCmFPqH2R/tGaD0/g9axlslHrSyAqiQQi28k9XvibNa9YUhyC6+6Tua
Sq+XauReNMSyWwYf74+1Offfxlpd13Wfi7o/q8vb7ArdiTKWU7HwTepmxp6M5N68VocvC6LUBPfi
aVDCg0Jnm/xRENtjPuxkU1tPL9ufLhiTYIsHeBVwxIALZmFxjdUD6uSJWlJFLrADQhYgEZ0uEd0w
VY4z/TdGtte7u/H+MTauUPC0wJXXkDJNp1Oc9VF2CbDmLCLjIZnqz9auxMgNh2U5UItpKUA9gsnc
L9ebVkp6wWj8JrsosFvrZjyI0fDcBR874+80sNxWt2dddQc/OgfN8ENVP6e7zivLmV3vU2RoxIUQ
Shff2gSq6mplnv2c601XU0c2CwxhLP3X/Q269SASRi0SjRAbdGrx1xOFJZCEWs1Eo/xfMw0esjA7
aKP+c8rHRw3KnREZjhbkz9qgeaboNt3o3v8FW9uWB5FHES6UeqNrJ5e9plZpldGCw2gtRAX05wMa
CZpg2rm/tzYPexYh/6V1j5rE9VzlXOFjDe3CbBAl2+wsAcVESz5IPmbr92e1OdT7K4GRH/DGqlbc
QFnX6RRbhsoPY6AQETbNc0RS+58GWr4g3m5I1q3mRFJXtZEx8P0UFd3Dz9EARTLZKaxszQYmP2w1
+lXR1VoljwotPVlhEUgICJgdekP+OdSFaOutvkdd2dr0S+UKPBQqJiTa60/kZ0Uplj4RRC0MgBlv
RTTuLNhGjKItp5q2VRGrCHW14bW+N62xKvJLPfcFjrRjC2Dvg/KfSmFq/YdQUEgbBX+yYleg1HTi
oRKzwx9vDyBLcG2MAJZq0epHoEk51WHb59BTsBa1jhC6Lezr7g+yhVeiKkV9E2d3k8O1+mxWaWZq
nFXFJWlqF6FZFLFHpOWnojnU8UNrOWOPqsnBV89l8qWOHgWECO//hI0QTZMRG1dlaI6yuJ5nX6R0
GihJfoFZox+NKPQPNVR6xBzplDCV8ljrmEzMSrkHlm5d4MhD0WS1EPahe67ORRaNhRzytwuPSPmj
EtsBU9lRdRAcHh6i1lw+rhSfyinC+D2rdGewqP5GUpy90QEkOKmSN8c/XwxqY7hO4NEIIWYVeIz4
y6QlmtqXSkjMp7qwpENDiPIol5X4GFRWcKiHcnI1NRQ/3B954/xCsl18igHi+R7Ln/8GEYjh1KMu
mZcXQZuPftmf89iZKvF0f5SNYAekfyGvsOAkcqvtJlrhPLZzUVw6/1BVP+T+/HXQ/t1FzraGgbGM
mQV3HvjD6stSaRubQqxZxjLhK6YxUdwoPgyz8lL0s+aCB+w1pW7cGeD+BBxLpsGpXUU8cxaOWZ4U
Jer8yqOU0+aINElqeIUiuVp67k8iCvP3F3Pr8P4+5pohlpdKiywDtbZ2+GgGXiR+780PXSo+ZPnI
7nxRsbtr5NcZglyWf6qD4lTuQbIbl/FS7lg6CdBF5Ta+3jaW5As1fX0lKc7sCOP3ptgLJZd7bhXj
oL5Nwy9FRZ7+9XUvQoNI8mqgoJicpfggwg4uyd8Off9lSL9IU2cH6ac0Oey5Fm0EHVBYeZYBkLiG
111O/aSPvq+QyHWp3Bwytf2hoD/uJEYk2llplu79j7m1f9BjWJpQwD8JQK4XUhSSosumqSDG6ebK
1iOxtAO0+N6knlJBbz1UOLc+1H1cYd0miDthz8YlTPxIiAUfFwXQdUdKAdxqxJFA4ciCpNqEDo4B
SXqslfMg5MtVvEN13tg2dBoSksBsxxlpXYtX/CnplbKmdtR9lbrWjvd8HjYmBPAoLV20kMwh71wv
Z5xCIOhhCF1iRa3PwYRwaqGN02ujpMnFKmSYLoIcoDQaGDvVkI2LdAGN8JAxKVrd8JEHZRwas57L
C2I/QEdW+9x30zme/0P5jbtm0R0jEqK1cZU3wurtpGFKKNXOoxMGuh0oh/tbcivwp7QN74/qw1JR
XL1GNLtnhWxRVg9y4RHD7I/93DqV4Zp+bQd98SE0GuQs8J8dKtP22/TYZnuWmlsbRSbRwrOQ7k3a
la+/46SrAWZ+FNj9JKLi8qnpft2f5N4Aq2XsG3OmFyStLk3+NIpfx8LfuaU33iLci4iMIcUD/67b
d/OwyuJoCqpLtihChqJnIImqHgoFfbrjn8+FXoqlc4OvRjR+vVjZXIpmWTTVpTAwxi6aWXSCNNqp
JWzNh0BBQnpIJe1dfxFdTOSiKdXqopa1082yK6IGrTexjYzKG5niTiy+cQ2T2kKqVfHi4lpcRQxI
Yo3m1Bc13nHYbATjo9GpJ4Xr0g53JrZ1cFk7EooFfuXJWa1eFopE+0l9SWKzOqhW9TIkXXHOo50d
t7WAi6fGQntY+gWWB++3SGtGiXdsOrUm0kqPgxBepPJEQxPl2fLDrlroxvZG25/QHorKYv252t56
WYdJrKcNDi3Fl9kaMWOudooBW0MQ8sB5QIAEDHkV+STZMA3UsiDfND29/YYfH/ou3SsBbOwDkxiD
WQC4EAasLgLL5zJKJZgpcm0+9UZsCzN6Jnrm9tHp/inaGInIEZMeenDeiwDX30fQizRVaKy5oB/g
qtHPtvgiokO1q012u26QeRa5bbg2wDdrro0sZGWu9rBI9Vk0X0bNHL7jzpy692dzG1cwCmU4eBSA
VdwL17MRIzkepIC4Ig/7Z3XIc9rtfclVgtZ68GPahcfRLHE7a4SD2U7W4f7ot2tJSEOACMOTCwNW
6/Xo9HyWBc9XcWmGEp32NNbeVN9IXb8YwY5GI9yZ7UYNe+G/ATtSoQfpW0dto4zmaaiW5UUZAviU
s9BKz40Ym3YqCcbz2OTxy9zwLpt1Bs9Tb3z9L70v8UnIaSw53p/87UHn43Lj84vYSHyG68lHejaE
uk9KFUnTF2S4nhXxG4YIXVM5hrF3LW9ks4yGrAd6hYuw5ftj/tu10jZJOCAev1DE5CJzm6asvnHD
aIOt9qn8NhYFmK+QV+hV5EKk/oUmjCo/DzRV4viZ1EiZKb1Q4YkxG+UfP4GElIv8FxK1C2C6Woi4
DrS4z3xCoqbRz1NQ+CfNj6RDmsSaK/jRR4RV5J0wbGvnLQgehwtWsbnOjfpJzGM1Jjxq6/AoCkK2
uPU8GlVcOpXe/Lj/pW+jzQUupMZMmEI8u279krJWK3KZwZpishcE30Lga56cycdZOLEOYLQ7z+LW
sSaqRQSABIUrcfUsFkSZvM5ch03yURa/l9IhNB6VwG4fG/VnrO/dvrdvIxP8bbjVFxy6xhIRcKku
Q9y+4hRwHvVvUEL2HD22TgzaKYvynwkhfI2+qnFQVkZOWsAfn4Y0ODbj5I09YbScwhiO/8O+1HmJ
yUK4gW+gp24Uoq6cxPJiJtIpCqHJzlb3a1bMv8Xpn5CG/Pu7ZGsRqQsuSD11Qcic1/dBknRC0zdq
CZ2NxsQGJi4t4ta0J2y4tfMR9kGqhQuftVzFF2HgV5bRTYTMWA3ljVi6kxZ8G2f1o6DqX+5PaYPo
QXMeDZ/QqaHw00ZwPSepMfxQSGQGAz/EpeEcDsVxlB06nyIF02tSk/IoT18M66OYqFhnEOcML6Lh
TdF/uG055rQ0Lo5DN3hp3o6FklZmdammg6xfmuipqT8ZwVkTdwbaKG4xZ6BSwDLa1hASvp5z1M5J
yZNXXWY8uiRQQyS7HtJ6eBB9zU4tibrW+Dku089zuZfWbtCXgIKxBSETWgimazSkzhAfSuO5uvTw
lgiIoenXldfW3zJDtYvYS6UPmvxDpFOy9Z+SAhW/THjF+uGPY2VOzELwXrSclkL39RKg1TynoS9U
l042Lq0Y2ZH8hMXVp/u7a1nIa+jnepTVgZmKapYjmlAucZo+6rqDVptNVn1o851PunEy3xNMnmrq
hrye19MZgiLStKiqL2bfHUQzpdVbfmiV8ef9+WwOY+hI9S3tynBar4cRuqAa/Zn5pIJi0Tgnw2it
0vYUAo3v3DUb78MSVP7fUKu4XxCx9kKIr76E/WCbiafFgRPGwseoRR6wsmI7qdDK8PcqJ5tfDMoV
yDUiadR+r2eo+QURVhUuuU1sw0Y+FAQ6amwdkmJnB26NRCkLDw6SNQ79sta/hTtd1TTTFNf1JaC4
HKW6qySPNAweq/bX/Y+2ddwxRieUhEQOK2Bd2bIavAXHYKgvUiF1b0kx1UepnOa/c01uT3VZxHYp
qU99ZMzHWZQf26jY097deBaXthVMFxY/cyKN67nGaM/V9APVF4R/XD3DOG78FAjHSFCPVXe8P92t
daUMgNMII9Eqs3o9hALBJj+Z60uefA5SJLy/wx7zpc/3R9kImGjDgvMh07GPYOUqntCtRtDbhDcK
LZzsJeR3fMuE4lGM+a/KjMxD2uLDjJnTn7dFUlkB1aVCScsGnQ7XSxn0jTDqAz0HaXcorW9a+GY2
O1jq1tH7fYjVzqz7tMtDTawuSQpYmyMNIlJEyqcPqtUeRPE1FQ9ydbq/nls7ZAEtiK0NsMd1mt81
AIX8WXVhA/Za7/b4A1v23HeOWgc73bKbBwJ5T2IYwk8KyqvtKPZBJPWmXl/qUv4hRKJ07A0zcGpV
q1w4+9IRw+7FLzTI3SaAMtOlg7UTcG/NFws2SsCketTLVj/ByvoAPQkwlLZ5LCPrmYDyYxBFJymQ
Xlp9B+BYPtj6GaLJB2QIgXa2zupIxGC8dR9FLV5j6YGrFDGQ1Jd2Luytc/f7IKubM2hyqHdy2F5a
zBiH+DRbr8Jgl/N/uDYxoqRiAyhOjXs1jEATUeh3JfGaNYqeLGVONhmPTWypblgosXt/W25NyoJ7
py/i6BhfLp/xt0vab3Mo1LjKXdgGFa3pyOG2Uj24qVadfb1td4bb+FAUa5ZywnvFfI1/irFBCS71
m0vdtuw93awcEOwEDk64Z3mwlW5TW7Rot2NTYAS4DnwVP7HCumsvRliWUKn/zbFNtaNAVdxpxKu+
hbt/NGdBPaedqBwbOctfBtxdj2EWmjDpyn7ny25MHkgWgQMYAyz1WmqwisypMca44ZGAuBKYttJ3
rq7sXDRbhx8om0bDJdMl/l0lnpY8Vl1Yh91FP1nVo28eouqpNRrqAQ9FURxlI+LkP9zfRhtTAx4R
STGwnCHyXp323M9G7oCmfw9mOu1DKSl23InO/VE2NuvVKKvN2qRBpdRz3V+G2S6nL13rFtLrQPXt
/jBbkyE2WphjZEws4fWZkMfYT9s8Gi568XMIH0PJUdp/7g+xMRPQL6oNy1YgRl9dWPTEFyIQ6XDJ
Zi+OPpewJv1EPljIM94f6H2Xr65GUD0q+iCMSyqwCpybSRyRXG2GSxfDrp3C8rmuvoLvoR2lDBnN
OXDqQdsU61xk0ofaoNX5Wx84nYyA/t+D/n3WX4o8tis+aK2SQ76m+Yvef9Yj3YkGmCdtctbj6u3+
r95aHlg9oOFYoyCYvfrRUUZn9OxLw8WIYje3XPTg7Ub7HOnRzn20PRCbFrXGBfZaRTnTlJapbnTD
pSmzE6oIfaV8CKLidQpwg70/p2XX3HwIEjEktYC7UOe83lXjLI5jkijDZToF8cOgaycgp1gf7Hq3
7+82dsOphHOo0aVOXWYda0R9Oo5iTC+q3lN75zJvn2I3Cv+ppH9L4d/701JvpkUjMYLLy6eigLbu
e1VwY5yBsMkAtdEeuWDHvSbU2+OIaRacDRMcCMxpvRnqudKDJlugO6w3XQAOe1AxV5LUP7UAYq/R
EIPZAipVlGzXb2HczDqRWUwdMNVbWwzx5O3Mkxih+ZTgrpqKl+GlT9KdYG1jAQEK8D+Ghct9s4ZB
/dFIm3kiIZPUykMl6btk5TuXwAbmTol4MW9SllW86ekfxcbUk4h4sENOwE1nCWN6I3vR2zB1rQp1
PJw1cN2uAdzl0MSkfc4cn9bpnSOwNdV3vhz937xP1upYd2VamoVIEo9j4iER8oPq/31/Ny7/h+tD
RvmJlhcQQ/Y+zKLrQwbK7PdhY1SXsiztLFKwok/6zJFr3ytVqXUDU/3Xl+GJidXO23R7vImzwfeX
iUEqWAvrC72mAf0YNUbW6VkjpddDL1gIMUnwrKgf70/z9tqCz0PvPnpqVG3o77mepqxCeKQzrce7
e1YeSgX1Z9kMYzds2+nBUApx58NtTI7lhDYFb4q4QluFUsgjF1LWF4xXtGd4KF9LH/EHATcBW536
RzVRj/cneHuDMcHfBlztlDqZsqCUq/6SW8ZZpiUjrFwDxsbMDk18+USzyOn+iKsl5bGHV0O2SbaL
ic5NCiGpgTKMmOh6VSyhsaaP+YM2pKajSvH8lLbaXt1tdau9jwc4CP1d4vmHtn39CTHqMTVfLErP
oIFHpQYUAb5Wxvf7s1oTRN6HQZmM1iwEe0Gal2n/Ft8bamOmVFkYJoZ6jqWP9ojqH5qycVk6szEo
/7RTmnzoB8S9pGkynnxJHV05H4bHKfKznTxttY+WXwPnAaYWBgNEPWtQ0iop7kSy3HiCOjVHaY4+
50b8SddowreCTH0QfCRe7q/Axjrz3FLcpHzAOq/hhDxrAsyKlMZT2MH0Fgohsn/hQJgzhztbaN3A
8z49XkDwSWSKeUdWi60WmYICpYw7QyglxhENfx8+X0d/mpVEAhF4pCcV5K26/hoWSW8eBAlBbrtQ
hOAfH0Oqv7qmF96SbqpNO+vmGiE8DPcUVF3Toj7UaMCMNrp3YmjTQFjugCLrQsH7r8cvQ1k8snhv
b2LSgXfDqMzGq6W0HOwkiKtzYMyZWxQG1j9NPwhA1kF+bDq9OCXCKP6ARtXKdthVwlGoYiSQRKF7
jCNM81QfKc6+9Oudz7nObt5/5QKtL+o4wCnr75kkcziFudF4Bm3l9F3H9VsjBHBcxnR2AjOtjkLT
pY6mhxbIPzbNAY5GOx/6/dT89szwI5YMFrDhvUmO9u/rU1VMfmkEIFXe7Cf4I2WyrwWuPM5L/59v
jIhXFlHzhfPtd8cQAlN3rOGbtXY+jcHfQ+8r8GSGtiIyk/rqxcwmzak1LX5EEyAPQOrNqSRBHJE4
NMNQz/+OprFvnRyxXfKEPlA+aQg1Cbao+PN8SMfOb9CNGcVPf3p0Fpt5tJgUDOAWyuP1LOtonvRk
mFqvkKXikNeNRNchqUOvWbsQ7hJor1eUd4X4mBsY3H21ol1lGDHlRsZCYdX1g1RWnLaJcf+xfNMt
At//PBqF76pCOJ1rpeMgyPM3HOrinQ22DLT+IdwW6Acs4qjIkVxPOijqqBQ09ldhjBYy+dEnX0+T
M+ap4DAxXmdx82eP6/tmAs2llW0xjMMt7npEo1G1OlHn1tPnEpVPg7CrnVUUizs9OLDPhhOMnvbh
/rddBUr/Oyh0LZIDfREYXwVKUR9gsRVLrYcNVv0GLSRCVSMvXKPqpgPRYHPqpFA9hdMUOv6s5/9l
eMJtzvHSfrYuI4soeGRdx+fWS712VC0bviEkLSHMrf5MsiZ70FWhcZK+lh2A073S/LpGt8yeUgGx
Gi/iwnBdpX2aSCnS9IXe08Um+pjqDTYIqohuoYm3fYSy1kEZo+kwdkXnBETvx6atBIcw54MCS8Jp
K7lyi3wIvhp9u1cXWoU+77+NTB0yHcwj+cYYW+xG2j2kofSCAOTBbGGG9yq+4s0s2RWo2pvZG/5r
mVrKTgR7+1LyRoLW0jVHW8uNghF1krKnKFV7PYY+o10HDb1clqB34gmXUtXY2QK3ARc9BgiMgVKB
OPMprrf9bHThEMNN9wqK02+pSh+JqjeTY2oljPGk1KKv97f88j9cnWyo29yM79LhCMtdDxgFcRjP
kVV7ghzPR2HZeADTe5WgzWkt4BFYC6DqureRisrQWH3QeN3o6xkGz71SJw6wVSm8Rn46E+kJvjLM
O1nkxrAUe5GiXXRPEG9YraYezVCZlsnJ03dJg7MDhzUTevQd250Ua2N/EkZpy+6ENQWeeb2MRilZ
Ndlk41UYw7Sp5hh6e9Axrusgt5RGcWryvWbfjSiWoASEgQoJjS+AJ9djlkOdJ33X9R43k/U10NKv
o54WhzLNNDfUMImxRiV1esJWO8G7xAEPo+gXqRrWU72/J8G1sZHQeqcHkVSa+3rdkTXGRek3yJF6
dOupH8IxmI9p3+xB5Rs3NNAgGm3YE0L0Wvd0lqD/VRTJvZeo2Utn+cfEEN1JQAxkfihqFG0M5dOg
hjsR+sY+AjWiERGiGqu9vphHCe9zY6h7rw663g6LAae67LvYhOdKPd8/jxvhMrT1RTYH9wne2rUW
VlaQhTe+1nui1EYfFV/o9HMmxL3lxK0fv+hxl39IfLO07FDhnnbFsoH+1tZV9lMJ1OQ4iIVhJzxj
L0EZja9U/L5VSSOdiXGbhzoRpNdewZbt/q/eWiB8uYBUMR5YWNbXWzGAu9ONZTB4LUz7QbN6+A79
D2WsSqes09P9wTbOGkjnov1NTL7AedeDlfqgZHW+vFNj3TtTPRt2mqY/20D+Hvat25Qw2NR2L+7b
GnWx/qWRl69Cxn89atzpndGV0eDVuvaxyZ7n6p8+PSU+cUh7WExt709yY6NzZy2Q23sX0TopNIe4
FMa2GLym189jYCAx9yVHn69MDpaSn/Kf/jDtIPzr2tDyyFKoeH/vqJAC+11P0ZzoIkjEdPCM2UTa
IpvMhz7VkXRHNPHUqmJ/QpSwOAfRlLiZZv5FnNkeJLBOO7PCkzaZe22eG9tqeQS55pa/bkjAUmD4
QZw1g4etRfyETl57mkCmTzIXw4OQznuNCFvjIewHYYHzx5u47IHfcIG5GyWh45n3JHV2C8i+Nifv
R6AUfxGLtn9+ZmCeEc0AyYFCiKsNlbVWq2OBNHp4g3+rgHCs+d9Smz4HerXDKX3XmVk98mBvNINR
hCLjX+t/xTxCsWhFnTfp8vQJObfPXRN/E6u+dMV4np8CObXcsFaMT9DtCycdmvoFw5LkYIhRhGVk
pMWZPZX5LzyNpwrqtVV+bJjY0QfBtcPYl+24SMYT4gjycQB12Dnx63oNO5M3Dl7HQpAmC1nHD00h
GGbdJIMXq0ZMQ7HQpQ+kDubHIFCOSd/H5yBr67c0MoNzaCDUKclQdAc9J9ONMuNYhsqI2pquuC1V
k1Ndxdaxs7T2XPT5hDeM1OKAo/u2mJofwiwW3NDqyHMQWHYybiE3KdPHqO9hBvbtXpv7xtfBd5Ra
i0n0BRliza8caUux6qwdvCrBrwbSTPQx7pvgU0TN7TAMfZ3ZYaN8pl1xctpZGY65MY0Heapjt++G
+dBNfmePTd8+IqXqP5pcUE5NgetkaYF+yifNt3MxwmxHwdU77gp1ZyPfvvz8/kXAdemh585aQujf
Tk0tyknna9rg+XPp0xInlIiwYCN2/0K8PZuMQgDJo8+1iBry9SgmfapiknMXqK3Qunkizc+BXAzH
1BB71xg7eWdWt/c9cDzskwUjJJxZtzlIeqM08xyOnp71spOYxvCMPs1sq6HSH4ykCN22NQvkrrU9
1bOtkRGTAUVBNBXu1CquS3q0Mv2SW6gZS/8UycHneEYxcOg1lEBFeXpuW+VUNuMenn375FBwUZam
Q7AbjCtW31HPOh3D3Xr2+vZEBOYiADK+aXrzKAmnqXSaPZGjBTS4vpWW8ZAfeAciNXP589/2jUFR
acrjaPaGcjjJUWQrEnZEwVslqc6c6zv7Z3N2VEAk+qSY3E1Rs1sWXOtmj47xzq2tCpKFJSicdM2y
pcm4CJAD3alaUCddn3d208buBUgnAaKzE2mXNT2tLZW0yCe042qp/d5ImRul3wf9V4ipyv1jsrGo
DGQh/oOGMZSD1RtOa4whDWIze7QthPWLGF+07rOYTA7aPPdH2sg/Fnohk2FhFtKmfP39wtEXdDG1
Ji+oSSsUSKiHKHTjxGnAB1Sn/dq2qV3Lp17X3J2hlyOw2jqLC+fSiESCR7PE9dC+X/StHMyzRxG0
d0DQ2sHheTCPfEjtyRrDyha0CNxMCzN3MpAmCas+2skKtpaaXisYliwBUe8qDg2aLjQrlR/RRbOr
pvYMBiI9amnocCPvLPbGnUBSCagCEkg+u9Y7m6VRHsdCFT1QimfgcnMgCtL4p4ICVvuXXNY78ect
7gEKwU2wUHEJQdc8IZDqsUiqCYNjLX0QiLE/Yc0Y2WUu7PEOb5eRkRDmx64NcgPLef0t9TIsm2bw
Ja9BZ1F+M6ufvf6IqIVN9+nOKm5NiqsNhI0YiMLHKr6Ta6U2rDSSPRyP2qe8NkMsAwTl2JWt8O3+
Fr19FNHo/9+HA1D+xiuxraTaCLRJ8eI+Lw/URjpnnM29Cd1eK1CmQKIJj5ZzuKbVj0aeZ+Igyl7X
qx9lFMvF2rIjXGHrdE8XfvkM10eOoTjlCveKTBq8en+Jw3V9igzZQ1LoVRFdSXxGmv4YTOKJVudT
DcZBi+sOgHP7wRb2HYkQEBwEUXOVV6K8MiRW2yvoDfvo+wH9C4h694jC7eyMjdyHkRZpSO5mAsc1
ESWv5yCNM6ZX6q3kaX37vW/pE+pyvTxmRfAqqfi7VQLyKb2B30QiVbMNihva81y9VFH7h2pBRLxA
/pBVqAgSB4CbXZ8KgLF+UHxR8cokt+vsl+J/ub9BN+De96LCEnGyxDfi86YW1ObcSAo+TWIc21Kn
NOgK+KjJqhP3l9jI9ZeoiobcJSonC1C0OoUUC9+sdZpI6MbD0LWj4ISyVoROKoYor1hdm+0cpI3a
FjqPRP+L2wfNG2vGvFWNYRmPuuIZZaPaaZIapy6p+6cisCp3gtLvaDO7XlF8rL8q8+9O6Kadbbhx
zJD5YQtSjFkKIKsratASoxvqTvVi84fSLYI259zKjpkv79y6G4cMRRLczTjUdAyvwZ/Jx1Qk7hoV
0eQJIkiPl1pqCDp2xGlx0sQyPpTVmB6FtA1P/ajsSs/e3lrE1oCYKEFg4U4D7PWuC4QyrqV+VD0a
S57UAn96MX6d2uY8itFTkNC1rDyo0Y9IikDdkaPVJNz5Xntccu5vzo1zD0mLSIkIw2A11qGhr40d
ebrqcV3TKyBlNlL4T3SPfro/ztaHXdxbllBbg924CmEsMWnrWC41z0IN1mrm04Ri+9AHWLDtjLQ5
o99GWl2fclSbRWAWmpfUNdSzr1EWPTbij/vTuX1Kyb7oCKJeQcWCYPP689VlSckVP3RPU0EGtWEc
HIzJPiN1QSNxRyfSJOHPe3/MrYmh2wCDF+/jW16omvsN74ipeeMAGDpMBkQJM1WPZVvtuUlsfC0q
FdTlSAPpYlsXqNJQ0Rv+pnpBWb7qFuyzUHzW6p8VQrP3J3UbbuEWTZ8cFBHqcCRh1ws5lVFoFXjo
eVhVPArGY6lEbigisSz9rdS/cvl4f7gNCIDxgGgQRKOqyNDX40FQ68uunTQv02YRd1wiB5ktL00n
qZvH2hmr0HoKUKb8y8xyVH1bSngnQ8jpCp7UqmjOgzRpl0qyItHu9T6ZnVRTFhsM2rbQwdHa8Kcq
ZyGUciMdClsIZvF5MoxSt5XYiP6+P5uNxIDZEBUzJeJioNrVbHxJxw1U1jx8KuQqsg1/slMhOZW0
c5qiE0so3osvHXzvaRhtZr7z9dbMvuXx5K4GXWN0/mUNrakK0dcCg3hGgLl44X8YUrqdmq9KGF/a
r4b4mHWD3bbHNJT3GG9bzxX4Id+RmJkbfF0qH6sEehraLJ48/ohmzYFl9z1pXlGppLBG/6wSO7o8
ljTSnu4v+8bbQaIDXAo9m3h6zZ3KkoVGr1W65/cQU/wx6A9h1grnvLdQL5fF4mDWppTYQjkiJkxt
6HB//I2LAG9uaGIIpNEvv4aBKiQ9ia96YlHkPd1gLFJXg27rVJGyZ2v9PpdVMMrbgCAb3ev0Ra2J
EX44a8oUEq3Fc3xAw9GNrW9V5L8kEBx9xZnChs49zISC/qjXnwJ10dw9T/m51C5l8CudTlYY2RIa
vA2QQxrSdCAdjZb2d+Xh/qJsbQfyNurWC+kYmZbVS+YbYC2KniqeKn3zq8itGusndTvXlJ8XGKAr
+2M9Kucm2ZPk22AuLfW498ZQ9LFZqutT6M+FYMYETkS0wVlWgpOP+6+q/WWWo4N/um4+i/hfq4l2
MpTW9btzGLVnPx+PtRae01D/cH8lbt8mfg67HLCAos0tSmgksxYilehh/1g4eAZHj0lcqwfSSrII
2KvABuYfP7qLsCdkwsVCh9t1lT5MSmyWvh+hZtfMGOk2funGspzZWT/F5/vTuz19i4wMUbSIihHJ
5ep9r8VS1+tWxdu4tpwyVd7qqHGGrLjMo3I0g46MTOfdb1/vD3v7JDKsArF9iUs5e8uh/A1DK0Mt
hJGl656Qf5rq13D8Jw3ADffew83Z/TbM6kaXhTydxMDUPSUujuDVvyR4F0revcQD7Q/EiAh5uYOw
0xq0sWWYHILIRHpQ6dcASx92dWXoiBFW9QJ3hHrwFI5l9ZCmeeaaQtkezBLNt/srenuNLSv6/4Ou
VrQNZ90IE+TVetrRXEoRQL598VdQ+e3h/kgbdwND0R5AtgmYdQNJ5q0/aUPCnsmtHxHq9Yb1P5yd
x5LbSLOFnwgR8GYLgGSzDSk/kjYVsvDe4+nvh76bJsggQv/ExIxWSqIqqyrNyXMeOM+emsoPufqU
1I99+BCWW3t58wOJEGFGA9N/RTVjljqAkh4VbnIKN0UyWfliii2Kii0jq2tPTesml7rFYUbFry3T
FbHxXOr/HHuygMClaKGh/muvS0eBE5vQHjncKU4Q7BrKVV6X5b8pN/UbEdpyWV4+OFjieSOiYcfI
kS7PWdCXY6VKofUSG+DeTCWuvJJe+v9gBQavpRlEtgsjy6UVu5LrZCHheBlyhNTtQaE/ZxMw3Pe7
6+AW9kL6qYSaC8pMW3l4Ys7gQEVrv+RyBl1uVsle6qQ2WidO8whLxewORfUzDa0tDYVbhkH00eSC
Q5Ga1XLLvLms4IWfJkke7RcxzCi5mJm5Z+QrQ/cvmndjbKUPSqs2ByPJi42j9ircsto/hn+g1eFJ
5C1e831o2gBAWBrsF6P8NMtfEPvbZ9HwMGcwf0XfRwCTifKgG9KuNx77pZBA/4pRYTfWJ9dpigfm
Px5tyF0iOXq0mgVzttkGXB6j9U/ExZYYgWIe/EuXqxNkaVxakWS+mG0a/4HbofzUSbIgUhDVWZf0
wrMrLfHJ2/VDac5U36Bph/It9CDGknw71Lp9pQzGmTaV7NWxbn+OncEEqmdWfqdIP8dsTj5EsjRs
eO2NxwHIPixtRNvE3WttzrIrdTuduMasWfHiyfDl3C/6/0L5OBe/2uqdYny778A3DiMPLS87SEWw
82uY5hRNTjmJHDIWQ+p2Smp9Fy2Yp/tGbvScSf446oskJOdkzSJpVX0BJ6EwX9KpeimcXWY9UTlu
YZF3k9kNnHA/Tz9N8SePQzcLzwFzIKJ9CsyTRutFyYd9ZA9PDfF37SbDrrY/dfZDpT4XDbN7uySk
39Wb9UY48CpDsnIiFoUmP8gwhrbWvLaSTi1dcCu+yLNS4Ntoan9UzNr5FLVmm3ljoskHtbP6DPkb
nQOuq6ETAN3Mp7+dHjEYV9Hrmfcw/UR0ncOq+CZqJwpcSxUy7K5WmgNCHSBwCa1EbX01g0slNLL2
1zgbMxIzQxJpvpLM+q+Y/nroq1qUy14Tpkjs9JHomacq2i7dSQb8e34Zxl0GDDBehBXyyfluVI1l
u4aUVS+LbGQC3lIwga2mBrwHbanOKf26qXkkFBIfEIZSvuphIsh5G5WEuTASpeMuE5LldqmSxB7k
e84htQf9v2DW6sF1RqP+3IaZHLt13+T/pbDyt27QFAFRsuF00K0FZeIDraPfLlQp8CQn4nFssqnp
/GmA2+nR7C0SmrqmKrgzusKMDlC9mOWxaZvuu9xLirqTINPQD6YxVd8Liq/fzKDPckRrDRF4VpfP
wwNCc5bmprNqlDtY+/KPckdvYiMPXsdPANXhtGfcmydymYlaRW1IaTvt3EiUZiK5PBQK1HlKOca+
U/TiKRrUdidCeQsrd9soQEDSf0MxrFUgLNdKJBd9ZL5MyUP3xS50fy52SrNvo39NOJfPg4mS15L4
l7mH1efVcsgEkVYS+zqaK0Lzi1N1RzL7jSh0+WveHilajNw1xNfMCi7zo6tHOYtKvZQzmYRe4gQY
vipg9BkOmrYFeb8qWyyWOLPcz+QsTD6qly9Ampdi7vvWeJni32PTnLW4Ogz9c5Rnbtsb59HWDnL+
vk2cH8mwRWG2vsSxDcQGUN3iK3zpyrZRObM0C0IpMS3EPvGeXpmb58ajFdeuwkibgj5stxGJrKPE
xSieySdD+sYfVr6SOmaTAEwyX7oqdsM29mvw7QEk+htX+fppxQ4at0DbIMMhD1x3qrsuFIpaK/aL
UuT2IW1shlZBsnqMyCh7tWtVP0jNwIMjoDnGoT1/bcym3Nu98zWx1O5pygblZRKEBWkN2+JktNqL
ZKICJbVJfNR72IOFkZt7oYRbxJBrXSYmwiC0od8GHSMz3/jFpU9EMzpMehOLlygNXC1BkzmUss99
IO9l8SzsQ6U/ObXlyQuVgZCeh6ne5eUE4Kfzysw3pI/WEOzqQHFrmuCxvfX7rmp9FNcowkAbxk8D
P3EljF0ngUy1Urwoyp+QTYyrvdK8T3Z6Ffi5PMP7T6lB4yJXmuei3trZdSSwWAd4hNDBknwbaziw
2iJooDWpeMkYv3GLSJLdUJgb4cbNb4Scjcrscj5oU1/ugaSEVgkXJI/qUP3VLNq5sfog/kjC06SX
SDSfjGDYG4Gyhy0Sib4t5On1KdGgV9dQQaG6AL/rKl4PC5XSOnHbi63nbiBne5mh1gb8/P1TsmVm
dZ1qpggDu5+kFzWa3NY4SOVvBYWc+0aucl527BVHDbE0qRsR1uVaNinM2IlwpJfaTg7q0LuwJJoD
zV3jW93DtZo2wrPL1kundAOucYWsXkwvShFkPUCUmf+8NJ3FrQQYPg5OQoH/yvIl3XrAumG+E0oL
52XtzprxM9X6j1LXvkPs7dcAMWWrE4+Mj2puUh58F6WePX24vyZXkebrDwPHQnmUxaEDd/nDQgqQ
iVllwalvdlAhwE7uaWZ0qop9ahwt5m4ZWQjyDxnSnlAvt7CgqcWHRSQBwRdfyR4UEIJd/Dkudo7z
oav3apzvyvEhjnuqfLUXlY92o2/o5ly/F8TGZFS8WKzlFZsC+JtYE2rJb5b2E9hSLNFY6CKo02LL
s2WWrrQZ6mBo8/5qXT/Hi+GFuoMnn+bgerHCWDeYJg1OTqSeBmtwJwbb0X/aJVl4/FdTr1002JoQ
Q+d+W26fN/lqqliBkqJqeKqEbfutFe8bXZl3Qf4d0Pn+vq1X+onLMGMxBmyLIACswxrwDcRGkySS
QLRk47l1zSSoU1c0DP54qhoro5t0tFk1ePBGV5KIQ/TQSd9ZEjrTbjg701NRQZ0hz7a613rQ467S
K8Nvp06DL1lWNBuH6XoXIIVAk4loAXopqgmrpaGqoGT6nKJUQo+aZs9DkItHGj/L2NrG+bh2tUtb
qyqupaZlxTwIoqxTugz/isEvpsl3mOLe56H9NZb0eR/KSXQM5Lh5uL8vNz/UIe4Dikmtfh1DVwLv
p6qQnqT4WQ72ZvGc1pHvdFstjRvBH2DIpZClgHdfRpYuV5QCap05WZydyJu8LoAVs/5c6n8pCuxm
2n5p7w7hocol3yisjQj3+hU1YA1/nTRY8t21lJFmj6lwELM/8cvaj2mlK0+ZkWjv76/kuvoDuYtD
9Mw7Cm8e1Marg1vBUmBbI9p6Ri+ix5F2jQf8sQRdMqoRHydrnzNqfGju1rXYOF23bC/so1wXyDHQ
nrpc3BRioXyUkIITkKANqLHoVeKFEhQfsP0kqva+1Mqv//65gD0pOeE7i57HpclK6VTJ6TTk/NCd
jGZ8VjtY8VfWeZ80LVOcX+7bu867ADDQfmP2gesKMudLe7Y6Fbk2Gtkp75kZpiQxhIHkl8U45O/q
sYjVg5PYc/0A9CSxf9+3fcuBFqYgRPbwXqp7l7bbqUirppnR88sYwZqnllaapuf+v1tZEIlMZ3Ah
gDa/tKIiNQNARUaCtc0zrmJZOTulMu3uW7kR7QFkAGXJmBf85zxtl2aCbJCzpBXZiWaWaxmh1w5M
nfQPMvDrMBz3khHsEEkMM/ujJLqX1N4KxG7E/IxNgPQkpl7oSNfeKltBxlGaEL4D4e7KZtzuKys7
yVb2QzU6sYevJnSTwuI6Glvh5fr8w6rah7iWp72AqvyQt+kneJUyLyGvcxfAmhe0areztEzfR8r/
8lAClaA8Ts4PGnc9/lXNqP8msJOcWkfaw6lzHglImvpdLbZ00G9dxwAylnFH6DJoNF9uDqMhaifL
fXZSO5F8QedQ+Aixje+G1NHxBkPd8IZbp4pkmHMFE4qKsuqlPavTnNzM8Gw5/eM4iQs4IyMeGB7z
YEtX8VUkbRUBOA74SjI+0uGr8W8Tlj3gxBLbjqLR+6SHj0MNFPnBQAj4OWT82O9bpnPkTKp3TiZx
c8LY6QMIig+xWRd7TcucZ5KF2AMRqnnWEPV+GtTS+ywImB1WGvthclrLb5rQeAqMKjnQxTsHVSnt
9DgvD0OsBY+yNpiu2lb9H91Gbl1qi9RDkqyC0lGrj5PakCsXlr2nCiaYBEvajff21k1NGMSwLmec
aHi1wX0K4JASHPJV0vyH/OFTKAtXUZI9fu3pTeBNMqDL+0f+plPRZVzGAmAHXNeTM8kWaj3W+YnB
56damZBfeNbD/MVqv903dO1N3CrckaSrzNrhv5felLRtJCHYgCAogQwCtpmS+i0HOpmtc9bPn+5b
u46beGihlWTkgYoOJCaX1sRMWuqYZX7SzF+99bAMPGS1Ww9/9SB9Akz8AW3X+xZfQcCXLoxJ6JDo
gQNiRMLg0mQwttEgKxDhGyGaNGBKp7ZwEylyfrdwu8xuwbQguZ7m1IVH2QKQ94A+zllDrfk/OSmM
zypcK5Nr9eXcuVZhap1byol2nNtc/VZ0ovzohEb1IwBM0PtylgVMdRml8b1B9Gyvg7Db+KBbGwZ2
G1jEK2xh/eT0QV4BXBryk9QyklLKLvVjgETTp8QePKOLt0gWb20ZiSC9MZaQf1bXzRgGTUL2VtBT
N48To6YvQT7tUyT4QiE/OFrC1NqWHN/1iePSBLgHs5TN2Mh6NGXqTZRPpyA/mTAglc4+N79XdvFI
B7wJw51DPn7fSW5EuhhchmgZLljQdctxfJNW2ZkaWUBoEZCVpZbaPePOXzMQ1I/BUIrPDCTYvZdp
if0xBA5sEjelVDvHvoDtKjRGQKn3f8/N74ebgAPCuAz478ufM8+pQ65V5TwpSeLpMV21MO+RueqT
nJabU7wPdMiKUAx0Niwvd9n6tFByJYNAaGuJTS8td3QVZDnhgNqj7vem5CXJQQvlf87UWWaCbxo3
LB3vyqUVoYzoNokpPw3KA8Phbhp/6GmNDMXsWfIAcD/ZURnZQExfR4SLUYgAYG8BEbOuWalO0qfy
NHP3DNAu6GcS7I1o8Nbiwby2jHMxqEt59PKzqjxwROAsYrfMvBfEY8lLutkqv3X+tQVOS0Oevuw6
zQ0toWjEUfkpQCYyAQRfSR9G8VEAwQzmjTT3+hVaBr6hYFlQ7qTVq7izDcZKm0aNJdPS3dzrBJ2d
p+XzTu2bLQK0Zc/XngcsCFIhUrrlHK4WL5rqNqwW+VypeBLBR7n8LOuuHiCIQGjzY7K/N84WSdUt
lwCkhBMyzQsD/somU5QNcDU0VOn8iX1jGbMfw3Wwv3+abxQYmWGH240jxRQ3cfTlp0392DDi0RQn
JSyRKaDL+i7MK09Mn/IH9HL90jbcZCuCuOWMzMJxhJkO4LldXWm91ibWjI75SbeeyuxTajzW8laF
4NY99dbG6m2gtpL3YY/GbhNP8HAe55LZXviLYcPSmDjb8MZbnv/W2vJr3lzSsH7WllYHSNoY6a5L
VC+3Slcrv8RN+2BoW6oIt3wDOArgGsh/eRtWh1keujiWenIuwwBcEbfEeVBBbzXYbpwwBpjgQnUI
UkBurb4pHZWqnfOkPAVmnu+a2dIqsMmdepjGLHrIYdvZWMQbn8U3kbEyAcZwwXpmanbitMzTDnHi
ogz3AX1iF/KSf1TUpEVESwt855I32HT9VwdrtO0onuy+PumjKs59B/OMXUqWv3GwbnjEMhrMTDJE
H1hamZFAHSewoi8KCxR2h0/lGD4n8ie9Hkg6y3cpjeVWm47L/6EU2mmQNYQoTcB27xZZv6cb4ItQ
3yhdvQKvLm4yKn9UWKjB8aOY7F3taQXTptHwzafe6sZv6ZREsVfGTIf6w6QXD22lRbLX0VmIfS1K
JL+PDfOga8w4+UqXVYaLWq71IwFL8KOdBCoEQdWqLl5YN94UT/p72JFqQOS1E+4EyiDWTm/DYfSq
ugEZOBlVC4IdDtTfUqfqwV5iANf0mLsf/sSdPY771BRD96HIzXZ4qMs60dwKOpbGtQZHjXaB1S/V
xFwk/DGYTPAHJRyiGzu3XHlXa0TZi4o5Tn+leqMmTjk4ZWgSxVba0czKo5AzCufNIB9zUICeNbfW
5EZh2KhuU0Op0DvyIio1RM92UaUbdBTXASCv9jIuAkQFIBqljMu7BaEVclFQKie2qXWLVDsWWetr
zkFJNdg4g0e4ePcz0zhBEr+fB7EREF1d1q/mKUCRXgK+XPO2Rnmq2J2VmqehCfZ5ZSrkKZEXiiLa
iHSvbuzFEFWDRcuN5t16Fruq4i7u59I8FXYOeAQKjbQmg8jcumVQuX0exMYZ3TC4ZqFyKkcDFlWY
J6D4bgc9oQPFaVP6iqG7VvJHcr5seNYSk6w8iwcdbDvIYx7bdecqsq2wHWROH/jgfsdNVTxpkf53
7gDeZ2GKTlhUzPqnpgJS3udasS+HwTxIi8rI/V9ya08BCLOp3IXYWblUloV6j8QN4Kta8TvnoCs7
Cmgb+3nbCMgWNpWgdh1aEKBlJhx55qkFCNjQJKWtzr2/cVy3rKyygsyhZBOIHCvNY0uh0coPurER
AF47Cq5PcZpeI/UO/nh5AuGrZB6+0DXkiTOfYS1VeRDJEaomT0ObPLI3/PK1S3LpJ5w08P90NpbT
sC58hDLqILUR6ydCqMwDNztDtDsZ8i6L3qvJu0n/JqtfZMrGsp57LXWrup/26Iu+BDrzHenWi3nr
89/8nHVK1JrBqAUNP0fTnnUBa6H53DpfWnU/xk9DvtH3uI5IQSERdIBEWNj7We3Lxcb3k9gyJAth
Vtl8HpPccoMS+KAgmtuDzqxPahbwFvCkvO+NcvIqtGj398/HVSTCb0DvBV4IOnPwc60KM6oWJiAp
LeuU8j7SffKT7Ou/W6AqzxsM1AxGo2XN3wSM9sLM48yNfSplSfcSDrsvp+WW2MWNnaNEARyTegyU
M+srtSmarkDokCu1G/aS9gfA7LMUvehHNUp90vR/vlaoiNDVAPsBkk1bU5T0ERqBvZSwbLb8aKiU
tXOkAfXC3BI/vD70dN5IXPgvSFMwp5erhwhnqahwtKMW2T/lTRvR4o/eK8LZOIlXITBY+bd21gdf
bWgeyNhJhtm1oapIoi+Ad3fl8O+P/GIJ1AoNAf702mZ54w8RLm73C69KzqWwt7tGc+UgSN0O7K4v
UiEd+3YWD3CsQtQkRmnfdbnB9ZPbu/uOeTXoTjqtI9lFfmFoSxC+ClxlePMkKxBoK06SOyDxlGVf
QnWXZ/onwTxgdbBmvyrHc2zkH8tx/ETPbgGIpkm18UuuqnvLgBCP5RJ6cAmuhwjMoAJB2qjOiRyF
Hq+SN8cqtYaHScuTHYF3z3SgUPZVG1hHManK8f5C3DLPpC5EpuyIRpnh0sdCsypjJ8e8NDgwRAaN
X1qEgXlsofDrHGe4k80cdUZj47OvEgdSE/rLtCVRuaTYsLr/Yl4a8P5Gd9Kns4i+GlTZovmPnR+F
sZENXH+hTsEJMg3gYFCyrMFoYpISGH7q8TQ70F1KHToHoyeJ/6gZVoNOMU/y4LbdeK+vjxRGFzQT
YlEo2q6nGqZBCwcjUMeTYnwAQ8VzCgv3u9ycNqKPG8tIcrfYYoxuYW6/3L6mk5GtCa3xVDFVBr+I
29k5g8Fgs5WPSlRtRAjLhXP5YusMlDG3uABC8ZrlQXlzfMtA7hoxxNOJWZDngQZ9KSHRkm+RDt/6
KMpejE4g1HudCox2XEt0taZT0zCZOrwLQ2DSudvCQvvvY8FLqvjW2Ory62yw7kgYTCdrDnEETy5q
35GDFy3N/ub6j7p57qXyuSgfImlj726tJu/VMh+/gM/Wg4iyJOu9SNrpFJrHyJKOeeKaAErun++b
a/nGyOqczXnBFKJcTScKfwdLj9x0mJ665yDczdLWvt1wegQL+JdSCuwha3a0kREyx0rq+aTFQC6j
b1qjerL809I23qsbwRMz8TwgsO8DvqHrf+mHtYWH52Y3n6QadJN1sL/KLaNDfkF4CNHuLk83nvzr
/j/Usm8trq7JZFAT5v+xaHXz3taLD927GaIlj1IGCplj8Yzw/EM+umr/P1mmHUDNnDyG03f5rXFS
j6YZDPPJOIs829XlISM/31OwNJMf9XvwP838IfvXSv3S32IgDIgxM7JXjxLMwMNUKcj4xDGFvkja
JWXy79cyozqUfBkPJ8ZcN3yUKU4iSylkmujazpBKgjdkVqO6bbico10zRSetYTxdlzdOxA0vZQCC
p47gDfz3Gpeg0LtTJq2WT1bfveuLhzw7NvbPRO++3T951+/Oq7IUE1CLp0JOfLlxAJrqqY4D5QQV
YdM+O2XvZiUaof6k9l6uaDur+X3f4o1zwQSfpsFTj7syA7HOEmc9bZXEVE6Q4Ohz5saN4qnx3yGF
KiV/MrvHpB+OcF++27C7fMrlu7BMDgLWp5a0MJGtfFQzOpvo11BO+bNkP8y6QlkNTvjpF5S/zH21
+cfKzHeK9c8xxGKWpwjYByX2dYE9TjuOTWcrp7hhwj95SqTvLaqM0TmSNvKY6wzj0tLqme1LtVXi
0WIv29jtfsjBJ1X+kleJHz4KCNA2lnO5vq6XkwYzDExkh/Iqa5J7q4Vcle9qpt18dri0Gc0XBvpn
sQLZmoBx5HfAjXff7K1vZL1oM9EA0gmOL/01cqC4MfRcPdkWk0zOPmzfWej5Ca+LfkjyxoLeclVc
lA7aQlMOFcHyOL4JJWo5SubYLtRTBpZ1GPyocdE+hqppl1VuVL1IfeKmaHvc/8brs79MuS7kEJQ3
NG7TS6tlG5rTHKfqqZJfQHB1SbPLp09BN2w87TfWEjvL5y3ofKKlSzuVSLWoMmv1NJaNZxc/QoSS
4qgEQ4O6nGM8wgV//8OudFbIYy4srnYvzcd+NqyG3SsSN0nhIy/cvP9Ke1zSvGqsDr3k642DaJnl
kq+7UugAGvcL/tiOvxqjehLOoc3coUJMAjdrIuuQB+YhVS3P0EC7b4G2bnoAWC2ui4W/C6+7XKMi
ztTO7Cr1VEr7WCSuGtd+vgfqqVQQyFWusBhu3aJMvFFmhjaAqIFMh6sSgMOl1XBSSnrTPX4XGr8R
T/FGJ9rJml+SGMi/idghNq7dzoI3N3Me7m/S8nevzjVPAt5OkRvo8HpoTDHqYe7qTiU+sg34IJpi
P4s02d+3cuPdQYeGWAGqGQgSnNW7M9TVbGehwBPi/KMY51M1a14Rdb5k5gwEy2ynRk2r2biMb63s
wr1JYg2Qie1c7acZ1kMtUe86Ff0vGOAGLEwS6riuNvqT7aIErP1pJNW//7U3zS7kIa/HjL7/KsAN
+0otm1qiigjaHTnzRpr80cxcezyaytcyKT+b0l6NnmH1+ucgCc7IN5ZXr20BODmxksA4FWNVM/U6
ELm0SKPc/8Bb28kzwHw80jMI9q2WVUsjLY9FaJxiQR8tYVy1/TtVRwnG5qDvd8P7KrYO903eOpo0
rReSJrCHzFWs4mt5Nuj1cGRPQePKu3b6qELvV8WHofgsp9Z+mBNX2Yghrs8GcTzB3FJUW2j9Vos5
MfsrQTA/n1I11nZdF5nHRrLq4/0vu2WFjjKh0cKpdXUCp1CftSIs55M6E9BOEXo10OX+q+oF8QjP
KNkrJUKQ0+vIrxZwUidVNZ9Mac72dgTzij1q0cZtcv2WXVpZOX6ROSYtaxKDHhHTZwvRlh06dC10
qbZ0dIQ+bKzdDXu8m2T/9HoZmlrD3kZnVlORJMpJxJr5vTCcaa/0NuGBIcLaBRuwJbh9nR8Tx74S
yP1/RLu6yBZdspo8hKCLZjfwZdGGTF5BlyUVVdtvHLPlGF3ezXAVIwINHkrlmK2LumE+gvdCUOtU
Z7JrTYEbjhNP0gcj+DPbT1q8ccSuF/PS3OpUj5U0ZA4IT4BKsWekk8eB89Dtrf+94nppaLle3sRZ
KvVjvQ1kCxBK8QsJ3+cwime3U13VCl3JepIkY2Ho7M66+DagDHP/vC1Rx9WqLlVN5s1Jtdb0FZZd
mk5CnHvKGKT9PQVH81uZ/kng5rpv5/pcg/9fxioWumC4UVdfmTZRWEkIzJ3mOviZgTznoRPZxgt3
7Y8YYeaLjib5KmW3y6VUkDkb7SKzT06aRR7wPL6JjhGg+3b4X77njalVNGdmuW2W0K/QBLJz19LL
fBeNUH7+D6v2xsrKCYdgjvti4oNske3bdkaLb4tX6JYDvF2z1cbAptzkfcDGZJafS2XuZfTzOuuT
baawkcSf73/QrVP1xtq6qL+QYBSmYNkUI232Tic6P5jbj5MTPCf1NG/4w+tft/ZuShgkTbDOLQX0
S4fQ56aOeq2yT9OU+ypkV6JtXhpH2cmx7c/9o9N2B4TZjrraefJjMqVu1CkHpei+O7H4Wn5IeuuP
kwhXmw+aQvJDwT9MlHOmme4kfAuiH7zgMAGpL3S3T3pC0g/3F+x6exY/VinAEFjwIq7ekLmOoPUF
EwMh2TiDgONtV/129HVxzHV76469UUWz0RXmmFJBpvi/nlvXx7REuTrRCL7/i50HRlGzAs0QyQ1r
OAijbvLE2P7VpHdhprpdJv3zZDjzegsHI0ENoQYYx8sNa6QFOCqV2qmH1M+n06W5eixvITxuhE/g
pm1sETssJMWrWCaoJInpl8g8VVrp5g1KjDtyPusL4nj1p+Gch/XGNXvt9xT/4VCyoTOAtfZ1iOTN
Je8UzG0Eogbo0MPALdnVf2VG0UlOvkmV02+EvddDqYBrSS0YP6d/xiqurg29S6CRiUyQQ4m6q/KZ
/pyaH4BvkN866k8gUDE6rDbjqn16zATnom2Tg1H+GUV01NRSgzEhrR91pZ8ep9r4ed+lb8AKwP4i
A0DkBQaOePJyk+1OYTRGhNYpsJWnQTKf61Z8ZJTaLZwvKmkQQrG+2XQPokn30EFm+rOhPTaKvVP6
s7qFAX2NWy/viOXXLCN44FiXXv/lrxmkcXCEoFmsfhkJLGxmor85cNR6DHEZ3c/olzJ4zjure7i/
ClcHG8IwwBWsN68rXBGre7czE7WBQcc5zX2+m8Kv6O16UvHOmj/BMnrf1LLdF1+4mKJcDAc8HV26
qZdfCDhZz/K4dcBNmLum+Aj9tyuhzZrCh1R81T/ct3bl6itrq0dYU/qg5D51Trn5t50al8kppn+/
LWKB9w1dvfYYQgeN8bVlRhVPuvwspTYnKXVCcUrNya14GNXwu9NtsfHcskI9iiY/KEUaoat9kuMO
xWkpFgTVNSwRvpL/1LKNE3EVHFGAWlDIcMQRGpH7XH6JCgbZlMtAOhlm1viDUUiuNqjZ8f56Xd96
KjO8VDaUV2QbA+CXZgDK11KuydJJrp9jWnaTYbhN8h1lx77NXV34agkYQ9nYpmtHJxOxOe6kaYBq
11SqSLZIkVFqwZkpRLeffztt4/bdT0v5itTHhq1rT6eKT+UQJwdWy55dfmEV93Ei5XN4HvI/Y6R8
srsXOel8kBlQYen+sCX7d8UAzVNFWY9mGoATsLXr97Krw6aeUdg465yprPnReYl8RrMEQD6D7/Nz
a/waIPTqug8g59FbA0kstU9Q1xyipdnwFY0Eq4TZ1Em9oKYWv8X3cGPxgcBQJljedLKm1WGcp9kU
TjREZ1s8J2VAmcVAU/pPKb6ixbUREl+x9bEY1AnxK6Y8ceP1KASI3mEQcG6f8/5jnH8Tw+d5ep6M
3hVmsxuUw2z8riQ3IoplODH/lddnFSoz/b++1GAumWVXgzG+XbC2wRY67/qEEVPg9wuNIbecvnIM
Gfnlacq0+KxEQOeanPprOgpn45W/IjhmBXBxDjP1cuCG64rpPAnKhQypnw01cJmn9lM5OS65SAkP
UyC9a4vq2JWyb/0nxsIlH1dDWspgrrKABlD6H7NxnkSUOpW7Kd63r8C+EXoOw8+irXO5XFyXrwLY
soVw+1W8Xl3jSkDwCCuc5OTchV6Tf9SLel8t5Mvmz04dHkSGNsPGBXTDGcFikc7QvqCrt8a5hrmq
pLNlJ+faeQzrT0r3Lgoe2+YZgObGPXAdx9I9WP5hAhB9Nh6/y4sgDLIKgkyRn8Oi3wOhc6Nkcmu+
dFANtwzqM6kobij8ZPqiiPylGvt//ljWlkFYGhkg+EAUX/6CLkqschCVcZIkx4umaQfxS0rVQlHT
g73Rgr5eWCgPl64JmPolulwFVIE5JbVqR7wfudHuo0wK3Wk01GdRKKD69UY/690mm/dtoxCsQV1O
A/pKdTEN5yyyE+kUlQrc3Xo42F7uBMpuTkGBylPTeC3Q9i/3H7HrGx5UCxU7WtIc56sTphRmr5Tq
KFFHsOvZy8vIMFHthTCHG75ohNtMwqEHF8mNvAPAkW0JzN1wrVfeZvr8C40d7P+XG0uVI9OVYeYX
iCAs3DFlQh8QWPicU2D2+pyD2qdZ7ktQIbp5lsDjYtYPhF/qwWgh17m/HtfhiQ12CakDpBVoZq1D
fXSS0bi15fQcyqOyyyV19LBJY7nstjpYN0xRemNU6lXE117j//OBOmkdOsm5GTXNTxZY1lgz9lCN
0xbf1DWXAt8E6wigO7iOuVQX53uTLxUS+Kyoi7NzidhTy3yBXTWQBdZe/2QSq3BvqONnzvEzl0g/
+XltPbRpdiibvWUUbl2P+ymrfjZMkKkbZ+06X1gI7IktIFECGXS14orWp2HYZtlZFg46jzz1yqGf
Ml+UYKK/K3XnWcZeQ2aoPbTWU5pJ/7zjkCjZy2gScg3cL6vDzu2qt2phZWchP+q5zplL/WyrwXB1
uAEbw70Hn4G9CHi+hpJv1j/QO+iDUKogrtEfQ131uua9A0VBZ5zpY+7v+/B1YLqytvokQ5e6LpiC
4jzb/dGuBlcWx3L0P8fQ50FmYJxUbStSfCVyuXj+FpsQdpAOLcfGWtkkHGt6Z6yLcwNzgRsqfbGL
1fw9M0c/an1q9jxW0VPcR7Dzdtnka1MTPzIMDPmm7BR+KWLpR5hLW93PW+tOLRaWFPiJgPis3q2g
16Z26qfiTP8FL4osBgbb3gL/Gn8Ph7Tazfo2w5rKYVovBV0DOPkouxCkr4zWdmw2Q2MW53xATcFo
dPUY6MwNVkMWUBBpggc7CHi9JEnyzSQTTwi0fisUqzoOVWv/3XCGZeGvfg2/Ai1j5OWArFwe/VKG
7daq9OI8zsVDpZhu8L6eSr/pG9SpIzcxHzsHCRAfmZf7lm+u/ZKoMMQvo1OxutidaGLafA7Ks9y1
n5tuineiYjRZNWb9EOeyBeHdnP+8b/PqTl1A/dzcy+tNcWh9fRsSEChpnotzRKEPZHyMMFfZSV4N
LH9339RVCLyYol8IqoogjGzgcl3NeWoIepTybInvmvrZdD7f//sXL1ntG3MEC1SaHIyWxvKpb66M
QUGAInW08mw4Z8s+Fr3fJt7YfJg+SoaPUu99azc268KaeWnt/0g7r97GtSUL/yICzOGVVHaQ1LY7
vRAdmXPmr5+PHmCuRQkieu5BA6fRBlzcqXbtqlVrBfKod3Fs5Ec1ftEQDtbO/g8veUW55b6dq3iD
h+T0YoCt/n//f2mnQKkk0swhh557NUA72P0tuOVF7wV6Myfqi9V9czcW6cLcbPObljAQuGBuRLIs
fG2Wiri3Fgm8EgAC2i4JHGaJT0swzTQg6XmM5dIWqld9OETuX7fYS4WjI0DY0kv+7yNCtQA2Ldo/
4LqaWZRJ0tC4wEKZ6YMveGsV1ZL/zsI0px82XuWLEM+YWKAzQVgnkQd3yUAa8b6VaUPNtzcVMh1C
Vy5EcgyXVvQwHqwoyIqjp298KGnjs5ykdm8sYB9vbYCPZmbT1UJpk1XVZAYZwzo9+PLu/jhuGQCG
DvYXggRUBKcN/2G2+lofciLY4mialSMlT+ly8HbjPplo5RG45FkACGF2NmOkrjQSD+XRaA7wgjeq
re+7VUTMphgbMThJ8g5N7H7d76zqLfDVNTrkkd05ZbPSpA3Z1mSpl/bG4l180fxYpWGRVL1RHnuh
3omROG0QO/X/tuJSUvKGXyIsm4InGkenpo3L6Q2TpobF0YAFuhscsf2rmw8B4YMUerCsn+8v5fS7
ZluSvhBeQdQVoCWaqyP0oh4XeZLXxwZ+SYfUDhK2VRjv4pDC57+bYssgGUmfPzWM2eXR6S2pfL+q
j2MnOSpqoiHvvGF738iNVaILdAp8KNVxxGZbE7uDORp1fUzgiowSGtGj6IeRDYeiyxfu+utX3JSg
sibGfZIDpK1m4V/YVXglOKSPaEo8SNV2MNia6otivBiR7iRquIlgxXQFdVcJ+taPl6gNr8dKax/J
UJooQGJBL3W5T1SYGqHpLqojHwKI7k8sv7rCqkfM8/6cXu8RninA6d7Z0NiQs/0Ih3YQooZXHSUB
Iuk0g59S3grZUsLl+poETsOASLZMKpRz7rsanmU5bcf6mKqh3UmvWbhHjHtQYHceUqdQ9/dHdcMc
CQeUVgDB8t+8eNLXilJ3kVITNumfhWYDsqatHLF5LZ2xEJfqJzfeJ3Di/MfcPL8iwZQIF/dQH/X0
1xC2SFM/lMU3CbEhdxUE5j50VbsOf98f442VQ3nrncKGRAONFJc7xI3iMinRQDsGCG+p7cP0mHXz
he1x7a4mAgqOGhkVkqPz+FOKkzwfMrc+xjm9mHQud2RQ3BSQ6dk18gV/dWPPT6TfCP5QCuX9ODvf
dUuiyAy65jiE6e+R5v0QbEY5SkheLsXyNyYPBNkE7qKOzdimT/lwy0mdGOa1IjbHWn2zvOLnaEXf
e+/fa4e80ajJk4niGUlGZGam0XT04cOiOXbhkxseNcV7KbW1IBz08q/e0Sztkdi3pF04olOqZJ9S
b3d/k1x3SU5fQG8ZVGA0a8JbcDnQUXRhHWyy5miZMdRrdicqtu89yNnG1U7juBrj1EGhYvChHTzV
vHRz63EJQ3TjNF58w7TJPky2LGfuMPZtw+EnIVI/Nkr8aKI+W8E/iBDXt1FcIgW/tbzU5HiyUkHl
/M+8d9bIVQeyrjnKw84f/qS5b+fZZmFqJxd8eb0ytR+MzCK+NoVF1Iz65hh3D60BGkZyeo32W/GT
0m9jb1/qX4KX+zan1boyCUCKPUXx/ipyymTkuhOYv9i2gaOgH4T8SPrF1ZaSmDftQOcGcw9vfmBZ
lys26pafxLrSHIPQ+tEh8mL6ws8k/DKoSz37Ny5aZlFHgxyqG/boPF01tqE0ijmmrDB7DKKnuknX
BZ2dJC5XXWysu5HiT9PZUutCM9G/iWm1oM58HfFefsFsHYWqL/UAmaVj3JanUK7fNH9pPm/uxw+D
nM1nE5pWl1L0PsL8uq4k37baR1X/L8cxfcSHY6a4fpB5jYr7lNNVK62NbmkY12nXyZvAywP6HqwR
fZeXJpouEBH0siZvor7GxVPg0a7qBL6T1wdSNnst1g9p4KjAm4E8P0em9ujpnq311V7MKayora0K
g60hsmJ2Cy+j66fr5bfNbo+44D7sTIZfrBEp5jlx1s9S9EYbhN3rp6GUF2KMmzsX0A5PJMS9ID6b
9tWH+farqKkUwWuPTf1JHKhMWsGTG0wlcvlp7D+lJGzGMX9KxGpbauIOvfOlNspbx5SrBXQK8Ezu
s1mQqEPEMOjy2B2FrrSRAq3kzlbKX+oSdfGt7Ttx18OfDG4YsebLkaYV7cuRJXVcYDyL8n3+cywG
+75ru3VJIM5CLy1d3hOpxqUNBaLhUjbC/liMxToUHw153denvndXeb9eUgG7tVfo7qF7hKiNnObs
yCdWI7iynvRHIWqdzg+3Gm02OJmiTh/a0LALKBvFYXV/hLdiqY9GZ06gFKiDxEnUEyX+8aONYVDU
/qpnewLG+4auy8zvKB5Y/Cc4B6il2Xp1LfSWmY4lI/OcSbE0NctdI9avdMGt3Oinmn5La7sIqmNA
BwuScltd+pYHPzKh/a4H5naEUUEv03UvxU6uuJsCxYHmpS5gnhaT7f2PvUZ78bFA0slwTiwyQPsv
F17SfB/Sa9YiEXdNttK/Ivni9WtriJ0k/lmvk18BrWx/IJDo3V9+YbcLT73p98/u1Av7M7cJIV1f
UfVnL4TyvjCEF7PPlqKwafNe2aBRVsRFkQOdZzyMMpBirSj649j7KxSHvpvKs67VT0l29EfTroBt
Z81fUG9rY9SWJnjazHPjMDROFQMwXrzPLyc4brRGVdxuOMaN1TmyOexEFJFoCFPcVyFof4oKdABe
LWyDQi7WvoiYW2OEq36UuoV5uHHGNdrkWXCyZNRUJn/2wWO2AgFxnYR8iSp+K7I/otWcUAFzOgEA
+3fRWsI53vBbwE0ok5Bg5CE4f73ARqapXd0OR9nIHcnrd2q+bo3O6f3YHn1YirwD2Ioh/5GoX8rC
OpY/Gs89xOES68LNPU6vIlyjJL4Z+uzeNNPKjL1qHI51egzhsWh8W1YejHZrGuuh3rSGtc3p6ocO
cD+15ojBRoQoSvqTat7Cbr91a9EDQuGO2gnU7uLM9bXoaHqNOAzHKntocif8k6+s1h5BvjzL7dp4
Gs2vhrfQKX7TKP1IZPtAmIHqnJ0xVxgHGFqS8Zgjs9SjBOY3EFdDuz6S2gPdYpJykO3IG+0cJUPX
sBaf6NdXJThKavLgb+CNIYS+3Hp6kPWloSnjsQi/QDL0WP1gih6K0CqcoivgYc4dQXSQ2AL1Wgo7
r6lsyfvdpulvP/p53+NdOxwYU8goQUHEOtD5cvkppjIg+SKL47HpwTPpxbinQfif6UsoEgLjozOT
Zm6u09ll47edppR1KR610HMyQ7bpIP8bt6//PhR6iZhR4FPcpNOB/3CgzRClHk0oxCMSsA+dbAS2
kpgLWYEb2RX6yng/8x4BGG3Nd6xQgi6h6UA8+s3B7VHpPQTCUx0+x25lj8RUClKXvrrUd3Nrld51
zXEflN/mJJ9yHsJn7WIVBZfBhukmWqNlvQRkuLUt4VKimxQ49sQCczmBfmRoMT5DPGb8/jJytyAb
XpDO+5H7wfrf1+qjqdmOGK00FutYE4+SOq7b4QnWT+e/szA7YyZKY0pRqFgQB1AXRWZbSrwQdV+7
dB6+7xhCsszsuVnI64eBbJRaIk5VyggdChERV2n854HwsFd5kMLCQFF0Xgo1/KqVsCIfPfhE63Ib
I8h1f6quh8Gv5komL0SVDcjM5bpblSBUYRUrRxEZzTAu1x2Y9oQS9n0z19uLoIO3yVTLwdnP32t9
SaIrq0f1OCC6Gon7egzsUTsE0VIZ9IYhDicY5aljkgh+dsEZQiK3XSSpx7QuNqEenHLX/KtU4F7r
5Mv9MV0fTNgNKbkCaZtAtfNSA0+dNIHu1zhyqdi++D3Hs923cN2RPOG2wG+Re6dwAgnm5erUg6ql
Y52ZR0Nx+uSxLoZz5Uq40c6yq7BJAawKP7SgqwCJPlnwXi98wPVsUg3FJQDNnU7sPH0dAPzvRzWw
jn711DQirLRPeonGQ7CAVVqwM++26ofWq/zWt46CHzpuENotuCTZ2rfxz/szeh34TQNCR4bZpBY1
D8T6QZTLoY2sY249DfKBN7XtwqvVpD8kT9rTgvXpvr3rDpdpe0xvVQCl4NmN2QpmupZGtJQLR82v
VaSgdpV0ELPuVJoibUmtQ+s3DBl0ST1Z43mMfbsSfuedwp1PvzRwn2AhAroxAVTVJ7lHGmIpds8u
SgWeuqnS45+MTFiNwo+oUXalUKwDF4LeDijEIgzsam0xRFfCJDtHHYSay+UeNrUOjWWvmEhjX6wB
Il7BK+tVawh/O0T87k/3bVuTjyGqZ4HlS1t12ZSJb3b6c2NqwyGoqjezQnWiLEpjE2pKvLlvbnIm
Fw+aqakYNidwdoR0BLKX5socvaO61GBVbFd5AzWlvm3L9kXV3c96Gy1Zu8oVTL0xE56UqgQIHHHm
2rw8V+uKPunnxviqG1/awntALaRGZTtFQxdP4qjN0oRejxCbKkT+vFlQBp23gyHvnZFJoOmybEdI
sYr6RPC1LVu3sJN40BzNAqB+f1Kvj8w0Tk7NBE4nYz73q12USnkT1eZzUcIHh81dZujVNvNEaUeh
8kFp3PDRj4R6G2Xpt4zXsgMRCtqV/qi/ZFaBvEh1ovDtHl0dQe+iXSSouLo0JxlF7pZp3WHWmdd/
jQ7Vbvq/zedQQN07gRTDaxIa5ZKXhamYQqHLDYYhyP8I/XAfNDRebrBEkFrEdDwYHZ8Y7+ex3kJe
16LMVL8Bp7WDF+XvsCcdpqKnet/01eXGECfmD95mdPvQE3hpuSot1W+bHDLHMO42UknTAx0D5kIQ
dQ1uxAyvQOInAmumcxZ+aJaXu2WsWs+GWOrfB6/B90u+an015LH6WdQJTnPoPOvrSI9kYTduEHm2
gK/JN/3Q0RvbBL4R7/wxa7dJaXZLfLC3pgEiZqTa4JylhDP9/OO7wqvEpJkowsvRGx/hUM9sXx66
hcm+NQ3IYk+YRsBb5LNn06BndEJWsus+gyrIH0aiY8uWyogiMZpEtj7q2TYyBnOtRp32LClA1lI9
95y6S5q1YIbGOm/kGNGuaIl96MrngCGaWPGmxNTEGDLzcFXR55EYRskxkeX4rAa+tPXcuD67nlQ5
fkCfBKhiWKTMYgDTTW/m/V14ddDezaOaM+mVAAObT7/fBGKT+0CYjcRapa0YrKPRDcjHFf+MvNHx
NiaRnEZJS4Zi+HKlhyKIIaMw/RMkw93vOCHgbgOp3A1VLAK99Zsf94d2/ZrE4DS5E9JxetfNbuJI
T7UmDrzgpFe/1P61Q6sLiqdN8JbLEP/7xcYVHEFdYsK4uiGRzsJlsckAkOJhZzvN8xEEKCIzOKWK
ilhjIXubcqzVdaRXuR0M6ZLq3FW8MbM3u5E7lAly3rWM0ngouk/o20TgVjXSi04COf/9OZ2c0oW7
5NqfAg3iOlppUPG7XENBQj2koavplGgkclL0lcKWDllV+wmN1s8I/emFAODGbBJLwTg4cW5O2+bS
oNyoqlA0cXxSgkdpRHNtPL0N1VKv+a2tcmFmdgqlolKhik5i6Eu9LVBuI/UeJC/YZtE681wnpojX
KOYul8yF9+fV8WdCP45vGv8H9we1e9wbkRCdRNQBtf4hjI9FD4nKibqFDTWmjnrsvy/hR4uze6cT
olrlVMSncngWrHKFGoz3JOSbErHA+5ZurB1ZUKQASQMbvOJmk2oIyHjIgZycVISQxzbYJsFnJeme
R3lJF+bG+uHdYZWaesgJbuadpWYZWvUoR9lpyAxoKzSHeQx6B472MAmhqHbSrLa1ECT7/SFepzuB
A08Cfe9duwQss/XryiyQO2OkW7uqvxe9M4x2RarX2sj+uk72UlzYpbiVgninLxKpXM/vpe3ZSlpx
DRGEKGG7f/FhiInTXdKgr/hlYYxX6If3MSIBRjqGKtOc4jANs9oMoyI7CdKpQkM1q7xt7z6G1gP6
F2TraG88acKv+1av3do0uP8z+r7iHw5GMr1Y66bKTlItrITI4nCoTlLuJRFy4bF0EGX5dt/i9VG8
tDhz3KXfh544Msy2OntivJLGp7TaFMEq6J6RcwC8ur1v8OruJRihss6WnRK3dMpenv06ydOWizk7
laLutJKw8kx5l6QLPNDXKY4p5mHtULwgxwE66NKM6/Upb0a/OAkuqkykittVhzqMrSiVsq4L/q3q
I3GV9ejIxEqffAHfnDiVZ+T7++O9sV+pCNGFSbPSe2R/+SHp4AZcnVp+CtSOR8Mk3XIAOwtT5lLH
5Y2Z5YlK/Q3+QOqMc8xXllPoIleTn7JmsFOxP6HNbodAce8PaJq5y9uQW4mMOzk3gmMKbpcDstQk
0sY2KU5mGrebwhfh62vGJUG0G/uSRg2KWtB3kCiaW6n8sYjKYChOlP02mtsd6LU8hw9CMHyTBPPH
EI/bwls4C7f82oXR6aM+HD+/84YmM6viNAjZPgo/FyWpkvKQCK2dlr1taA1AxH2fO6kgvHllcLo/
s7cWkOaUSaSF8hViEZfmW9no/aSVipNba6gl107bNutayFb/DzPTQ598KaWFufd2RxIrVq4WJ1+g
IFaoBXK55mbI9d/37dxwZoAC/2Nn5qlNP9A66sXFSTP2clHSzfUqpTBXPmbxkcayBXjM9Nvm29Kc
+D2mThXw/bO185omiXytLE99ldZnNQv1z00WWQ61HQjSMzlfh1L476KghGhUvTltdEZc8x8YMfm3
Qk3Kkxb6O6RxU6p+mvSLhFukfIJegiC/GdOtEC9R+NyYXGgPKX4B8KA+Na+4SpR4zZy2/tOoZYhC
mK8t6qerPo3OGt0tQW0ajiVQr7q/pNdnf8oYyxil6ZmH/Cy4iSjiJrFQVafBKKk4S7H/udL18Hzf
yo3AZtJ8IbjReCKTT5zdEWmRiEKQqAwuGaJd5Q/6QSusYKUgYk4vuVh9yoqu/xwKjbkq9EbYRDzC
dgsfMd18lxuKjyBJgWgBVKiUSy5Pox6ZdRRLVnVSykK2EXIj8VNaPyRY1fbjADLMaKcGWFdLnCxu
sjWa1RYpwfCfG1amPAYpMp50JOyBvFx+R1bB2MnLvTo1PIfXFN/r3RgmxcK1fGtlP1qZxQGtWVLJ
CMhwwcTVrYnfYQ0Zqnp9f1KvD+k0Fi7eiYWfBseZFZfWripImFOpKR6U2g3hItB/hbK/9TxPc3y9
WYBIXLtUDHJEMQkIk/NyOXlyESSKYGFQEweE2nzplyy5iJF75ZLQ4PU9z+NQp0I0NdNONeNLS6TZ
DJpCyvpUlb/b/rPS/CiSt9Jd8Kk3JvDCyuwpmpJ+7JUiq0/kjyBqhrva9tFdgi4HPrJUjUBcp8ZS
x/V8bxCOUCmcCu6Ia8CuMBvaUNJDYTVaeQJ30Dl5XpRkaX114VF4FbLNzczGJtd5OvaFCUbVRGhQ
ppsfka/uj9vSg1qdDf/PMFR7QOTZP+6Rud3ZtTt2eR+TryxPlv65C7f18NaHn+/v+8lXfPQl7yam
OSQSJd89d2ieSrkwrrzqZETf5QolPeB4CMutQYpDaQhwXdVsRKgWvPV8s8jgm/Eb1C3JXEzJ/cst
OSBA4bouyfUgtrVfaefvQ1NfFSha6qq1ELtcQWfnxmbuMo992U88qT5ZMRmNjZiqYmFX6SAeyhbS
f8Tpo+HQ97iHnZr2hr4W5LTynbopYXvSDM0NtugTt1O7XC7HO7eoDNOJo4D2CD1A/muVt5U47mQ9
Bg6h5HoVO8XYjn/vL9T8FDMKEGyTQgFZLHCv05R+iAB5dnl6HY/tSRnacCtQBNhGg/8AwD7cuUOZ
Ll0yN5ZoOlncdWSWqCvP9nyQZ52SxHF3ojVEfgqSWnirhsTY60GHcKfQVpzvfIzA7lSto0S5sMpz
BfYyPWwdymKyk43yLsxzydEEQd6HGCP2Saql75y/hpmXidIHSdgJk4AvvZwXTxjUHnGR7hQ2rmXr
cvagWWX1DcXL8hH9asXuyVmtCz0L9gDhpUMJUfICsuv6DE0gmanoCUqGa27mhdIuVfIsk7tT0Knd
gRzEs0Dv5le1zOt1IPTZsQncN8NTnqW8XeKFfC9IXR7gqZCA6yWnyrNyjt6N5SGOkT/pT6EnF8cy
dvuNJisDRQR/dAgSxE2k0O7SSEL7aI0oHelJi3ZkYeXrxMu7H2Ecps9RrchO2AkQPMVax/se5QkF
3Wc76tBNQdsQR5eXxgGxjuIhzNvoGQKdzqkt1bV5kUBTlrmao4vDJz0YrU0rtt5OaPWXMitapx7E
tUCAZndJDRt+mmYL774b/pmaHERsENZNQfYcp5R6URn7YtCffOtnk8krb0Cfx/8Mnf/OjORT7wJa
kTdEYi984f1jeeOYXJieuWhKhfBiDwgtpbL2rEXuS6lLX3sreq7aQyR04YLjvApAp+1OAXZq5aMu
Ckfm5XavcthTejHuT1IYoo6grkJo4YD4ObGs2JlQO0qd7YUcMIGnbu4P9apoM7c92+dq2jZGaaT9
qTUGVA4KOgtGedXG20b4kbiGI1vuakhpGFaraNsFG0M0HTCfSryEELs16e/PC/jMgMbPYycrFMcW
4WTWO2xsOqxELuIW6YGh+kvdfeH2v44xYFLC49JaziGHUu5yxo3BqpSqHTlgoUAFytWknVZa5b/v
I4iCpiSJwgMGsP+lFVPxE8sMzf6kJ9q59RFjUmm6+a1a9Jq/LazjjemjFKOCfcNf4Tunn3+4SjLD
qyE71IdTUBe7wNfs0vxcDHuVzoKhE2zJGg9aZR1TtEx8qo+MdbB8OzN2lfErBbmalvH2/ifNg2F8
Ny9FXv1gMsmMzed46EtXy4tgPHmuyvOw6St41+L6EAxcxPdNXS8npjAyDZ7Le/48tZAVUtIxGU/R
pAoTEH2v3UxJV/et3Ag6uIpwRzTbg/TlFT6b41ZLBS8opVPktfU6joN6n4tqZuem2m27QZDPA+Vb
aAU9b+MVirHSO9VYwc9mrrR2bFFudo3HyMrSjecnxVOdxdLWEDvD8csGFRtfapSzBRXcQsT5rlt6
eZ2QqcC1aGRCgYnP24XbPEb53AyV0+AlK1IG6tpH/vev2th6vtEMuxyc0EbrhM7eYAVFT/p1nM5d
aedL2bwbe2LqIabYhBgMNPXTzz/s0rHJRE+XUuVUE4qm+WckkEprCe5xHVW90w1PkEAWCjDFpRHo
qFq/ChPlVEZvULRswqFaxx0SMP5SnDId4PnE0hXN+2vCl4CMurQUKJBd13qmnOJvurAz1sV2CLdp
uSH9IxzGzOl2mmQnS8R+N3Y7KTvoBIE6gjaYEwiFXcByBqN2KjX9MBSD6mhaZK3vb/YbK4XHmvR6
JlQDuryXQ1PkLlD7qDRPtdSWKyOqY3soy8exDpYU+W5awllQV4LvgJjv0pIqt7Hce7J5CjUhWGlG
UK/URk1WVkZP+/1B3Zg5mstEEMBQo9A5MnP7olLViR8a5kkoVDSjyT6hr9MvaRncHNDk9WAZAnE0
t2IIlVLnvWCekkop9y3xWoC/bcIvNSTE5/sjurJFhDixKVMm5sVPJv5y8gzBy+M8iK1TJYvZOXK9
TNkIstlzqOnDWRI0vOp/njYdiH9QFFMXCGiGS3MBnS5mbhgCUXFsWxBcW+53Q+kQ49p2TWIr0Xga
io3atDQ8FbZXulv+ad0KyN14C2jLq7XkUyYJ03c6CVCQs7WUkGcNqjb2zkNG8/NYlX+j0VsidH1/
aVyccAoPIseAri+gXBB8Xw7YqJssoRnIPw/BF87kXlOPwlf0UtMK4pR43CjqXotec/859QZHLp88
WXzodac0rYVA7cqp8SGAjpl4omFwj7OFFqWkqkLc2rlWw50fxODbyzqnn8xI7ShQFg7KDWskX/jD
44N65LzfQXAlIabDNjwX7WizxYEztSsRjcx4fX//3jQE0TORH64YdMzl/OK98qgp3fBsmsLDOHY7
Kxl/hmbkGN5Su+0VJI/NC0Z8AuMoEIHwurq0pSWxatKZFp6D0D/1+bdk3IrtSxNv2/6nRnAi6nYo
QXkOqHskUQJOjbywXaKIGP7Rhfh0f+RXzIbvnwNRMEk8Mq0EL5efkyaNNFRiG50HAo5tUIWpYltW
l9t55x8sRIg/9T0Ke7JFqjKUMhr2tMjfd63WPTCVvuNp1WL34NWFhgOWQEpOPT0TUdrkbj7cz3QK
IQjWq9HZ7eJXJG2OkdmsB7G15desVBwl26bUEolYWlP0YYgc7XgpNL9+DU1kNCRFRAoN1PvmqqlQ
qcZ+DSP+OdMfeDY9h9G5iLa+us+MfSWzDQUK/WK08Ai7dqTkh6esCE19gBXfi3UfRg79h2fyko/O
xGx2MPGb5n8bfwkYcsNpTSKb5NaBTXE9zCLI1vfEUgOkdQ4ks3eKVOSp05rCamFrTc5g5rUQx8Yz
UlCYBNlnziIPDdXVzC4+u3KCwt2m1MjZ+vU+1baKkELeMDhxS5t51ttSHaxK86GNf4PzWpUgYlTh
KXGjhXN+Vexkt5Pf4paHmoC/qbOR676Wa24N/C724xfLNfdtVv7Suo2WWr+KvHUG17WFAZXvP4jV
1NGwuT8ltyaegHBi/ZvqkPMeFEHoUr3N/OSc9iAQpX4YNpoHC9t9Kze8GU3dEz4GRQ8SV7MjHYZq
2klJnZyTNnaUItgP4+uYhC9C8v8aD4ADOj+B3pEtujyoLQWr1ld1pjPNkHjb116/sIluHQjyXvSo
U0FhLLOwLJDGTpGDIDmXYJadqtN/uX0DSaOQLnXv3DrxoM/odmHyuAnmEWAUgwhpijw9D1sR9oNO
30TDrtfPbvCpkU/C8FqI/37a4eABucDwAIjMafIMxRyTBGDuOWplDaGVVrAtQdmL8tv9DXGVReSU
IxfHlQ15siTPN0RuZd6QqWF6VpXXeg8ptEgSy3qrm8ew/FTKxcKwbpz7C3Oz8MwtQ2OMhzQ9i1pG
S/ygtKsmr/8EQ494aGuVB8X0llS7b+x5bPLwJu+PDtRctVtvK8mVRmyG0p+xiTeamjvaeA7+GYSJ
B4HZW+VcESxAfD93aq6bCGpcpWcvcOrQ2kgo6r7ReJLychV5Tt5fuXeO+pkPxRx/4Num4G3OKgxu
aoaQbCfZOYxH71EJ1GDt1lF7kqu0X4mjWW07T+xXtUfpqMxldVOUsuwYgg4/shf1G5WEqZNpiDyU
glJtINxX6E5VLacPc31f9L04cdv6K7nTNTv0w+xBTCppZ7kdFEIeKgWpXjebEn+1Cax+WOf5EO3L
MA8fqyLQ7Bbc8lssjYbjMikA4DqcuOennyJ0qrdlgsZe21BhEop65QmyfyCdmh9kUqrHaiyhkTaa
Znt/yiYXPp8xhUrrJFPPw3suJVrK3Db8MDsPapJsFVdKNwJ6L45mkNbsk1jatKVRvllxs7Tvr5PF
7A3knYnEqZxPjuTSHfqjpVSJyguooddZlZxWkrfmuO+Cc69tozJcFeJ03eWbNmn290d9a//TREGY
jF2qzTPTuWCOZlGH2bkzTRo3PrdBfjYmn7xwt9xyJR/tzC5QWWvkDGXB7OwWGyV6S4+iKtiG+9Wc
eDHbn/USNeb03fPV/Ghvtv9rWk89EBfZuQy+m+2nDqpS6xDFZLvYPfen8MZVQxIFBN1EZsvfpsv7
Q+yVIRoKhMRKz4UcqPvWDMj2m6iIdXH9576lm5MIvRvZGvgirzQz3DbJ4jRhUGr7mPWaY1Id1UMf
mqRfpFa/ABWqlrJv70y884kkBUzvBTEfXKCzhROslsCzFXCQ/krKkRv3bbP8EaivndzYWhyuvWRn
atHGzJzM9VcdAXdoaztepXYkHLzGIcqWg1VtPQ5ifNBbFCo0MAXm679PDfkKon+WYio+XS6C0Yxm
4GpRdk5r08lHfVPl0Wok6S+Y3SZ3i7VY+J/pglnY1re2GR0pkMYROJGtm20zs0gkXwnz7GwCzq7a
xPHTv4H1S49fQ+vT/RHe8k8fTM1jwCbP0rKU8ehaqZT4Z5iVpLh7MnUgdsool2u6xxGpi5N/ZSmd
bq6PhmfXck+xIRWqDMfYpy+j3tiD9JgX+aoPvsbR7/uDvLXD6YI2J24Sif7h2XxGStqMeltmZ98N
7Lw4ZjRkRkfRDNeyFTx38ZNY/nN6meGhikspe4KWIntzuXN47si53kT5eZSMCtKfYpdqSWJLSqE6
MbKhD1arofgajcLW78d+V/t+timsFB4AZYRyTQ9+j53VrKpCrXem1Ma71M3bncw960p+sro/Qbf8
NeQh5O+pTnNZzSNnS3TJj3FVuL3V0oOTJHszpi3QywTP7v1yCVp66+XDsZ+y/LCCklSZHawxjtG6
dZP8rJjVRupeouRbrO1dFy6JIwX/JvvRmt4qN4G0LyQH3zs35q4HrQrEKoAlI7c2e480eWoN7PP8
XI/52o0eeN+/1IrlqIG5LuTmpYl+w/ig94e+/FTEjW2dxvhh0GKHJyVRcffgi1shQuuhO7RxDB/m
wQvtRFiibbg9RVO6lTw6yfR5P6+v9pVliT3f2Xrt1i97nqoxHQVIBIxOWMrxwcdb273cF7ta04Zn
ORySbaA01orCibzQXXwzmjA4PbQ6TNnVOfxAbQqpiYQ8P6u5ty6kXYX4urdPjUMqOOMnxRhQG3mO
ft3fl9fVJY4RmiKiTK2Ghvy5AyavM9SjmeZnMZA2YIAzmqy937Gf26an/SnzPnGK3vwepZsoRfPX
9J66rnO6fOTOEr56MPCohbfLhb+VEtnmIvnBLcdC8ybVad5oEvDyy1OeQ56vi32Tn7u8+058ZTlC
Rbu1aib1Xs5p5VciEyBNK6hrocmqzf3Zeb8l51uZlSB3D8fLxAB6ab42m1Qw0yKHhG6EHa7oEzJl
oek13yyi9Meu0N0JeD+iBMPu3rVtAS+O1SrVvg5DObcHw8sfRLXyvuRpQ0GUDdU+9rKad1P1BBbR
RIm+LXzz5NevvnnCy+JtQJbP+471UPSKXBXZR/JwyDQE2AvXDlOCtc5bJy+K/uC7zliqDnwoC9fq
zT3MlYogO2zH+OfZPVBHfWSElpyf9eSv4T755kSv/CnOv42l6VCBXVu6LZnVs7UUN14Hc+zeiaB0
olyYNCcvF6qIqyI1ErZxAKAKLgfD/50sAqGXjMxuVLOPLbKh+FT57I2Z3b5W7pPXmXZb5qsw3CXx
m/LN0B4j0oRAYVZZzhto4dqbbrXLxeWtAVCBCj8Qerz7bJxa4ar10OXnXv0fzs6rx24j2Na/iABz
eCV3mihxpJFtvRCyLDGHZiZ//fmoc+/xbA6xCRkwbAMCVLub3dUVVq2VnbS8/9zLe+wsG4UR8gqo
e6kooUzBpbu2AaOo3I91LnxlirwU6HyG8C1o9Ls4f4xCOJasyRPylzLYWdvW9lL6WdBp4C8Z3r62
m5eajWJlIfzGcAiQoy7wJEMTTH2FuzjM5Tys99HgjcJ7kNejZXFtqx6lDvLAWvgF+kJxqz9VKBZa
jORKId5dVJcqkR7UAGI/p/i4c0GXt/6dbRw9zzOJB6Wga9simCcxMvbhO+DwGFzllbTkyATUlLgO
s1CjmMpDY0JhmDRNdizGuPbsaWjuyqaGtxF9Off2L3ofovLBl2iKGjjt+nUeG+AcjGmQha8V6idg
dy9mX7D/1vfSmFAgLi7WuOcolm+53oOlbINRGA4509d7YKg9o9BDKfy+SY5WBHOyWd1Ng0+tVBUT
8pihS7XdS+E6LCZUaoJ5Z81bh43hkKUWt0yj6KsfoHUgwWkxcNjMjrAoM90oM3lo0f/YW+v72I8p
5Temlp/yJtFM2rycUwW27b6cv45jwsv6Mxyyn2Gl3M9W7dXa8Bibjifrkzum+UPT614YWTz38nky
LmO1BynZWjvdAEQ0Cdfld7RYXSockVqZ8JnMd+VMRrETZoRiZ4e3lg1b3lKiA/ZEzHu97FTP4FUm
offNoD83leo2svOj0qsLM7nH2wd4y2VRiAEbs3xQXV+T7ehC1uKxc2rfDqSjkCtP7m0/a2t3zCnB
zL30uSwlKDRF+mRGp9vGN1wyoNZFmxYIFLHb6umhtFxaEHPVgGg+l+b3ydp50Df2kUSeEQ2UhBkV
W7uLSpWLUZ672mdyUVJpgM9PavYU7uE7Ng4FSB1wOr8KIjQtrz9X3UxaN3dz7Wfg3+XsOMGqilrB
7b3aNEIoRU2VPh/Qi2sjjWzFWQXezp/12hMR7PA0Qoe9aZLNHfvXyrr+Lcd9a+odO5bk/cnKJE/W
fgr1mx39ly/zxs46HgjlWGQDdub2zg4g1whr10nOVbrnrDa6tvhl2qMqzM04zHWRUyq6ZEhKlfOd
0SeG4EDrqbTmCM0Ce3AdiCAhByzORFbRa9/b59tfbXs//7W+OhpZXKSDQEzIhwHe07TaBfFHrM9Y
KzyXt00tAeLqXVhY9hn5ZoZggXtcH5Bi1OOgbLKGA2LKJ01I2VlSe0g/acxng1LBn6XKiy5h/mQC
ojnetr51PDX4MujV8yahmXBtHYxJqZRA9v2pfgEJf8r6xJ2ncsfKRuK5TCEBI/lF6A8y/tqMpBRN
p5pV44tYYTpI9KdSU0/IKjwYandyQumxyi/QWNw5ZndIZu1kGNLl9ko3ICbLb6Ar+Ysenk7D9W9Q
LShHFLtufOhJ/6rsJwPULVKax8nJXPRsOlLuqpBQbVBd1WoKVyjiUZq1S1SHp974rER76fhi8N2X
J3gn7oPM5R3/VFgi3QtnT+NL0nyeEIq3p2et/maHL4rMtP3ON9j80m+sLTHamzfZjhJVyoDw+FJb
MVjUpe5k+rla7p3nrauzpCT/f1XrMCOTpYRYs/HbwNWLz449u636Z7HrId4XNPmcNDGpZ2uQ3q3j
2V6u9KhjaNAnOIdqXz2G0R3EHW6j6MfJ2Nm87UX9a2x1duK8NHIjxBjq747zV2i/0nrTKL7dPqNb
vmDpuDFZDnQOdevrbzSKkkdxnFpfEP/Lxffe+LMH7zSMZzn9rIYPafnnbYPvL+YCt1ryZod8Hymi
1VMea/2sGqFUEpUKLx6KQ2MIV4BYBpnqyJf0MenE2Uhj1wAu8LtjfBAhLl31ZUwGCIy6Hq6zpzCM
05JSR+a8ErAkdes2vfq7ewrEHcpa5lMIl+AJW326sJ0MeTZN8uTuZbwL7zrzZAVnRXrQsh4V4R20
3LtbtrK2fOE3tyxLpS6dZKMCbOQrQecNeuwKdQ9f+R4fuJghwl7Axnw9Z3VQrMIJksCxKx8V+mVO
wBReZon7MZQllxxD/zhoCehjEqlLbhflWZVU6WhnnXaqp/aBh0y4VBaGQ7S0DG8fqXf3cvlpQGKW
rBZQ0bowPmUJwhwJsrFNTDZTFScNb5YZ7tDIT1q4Y+x9+eXa2jrw6YQR1l2DtaxisgquUD1pPXQr
vLS0n+Syd2tKQW0SudxdYSmX22t9FwivrK8+g9QOc9bOVuUbUgDXlzkHXmxVex3J5YRevRNYAR1C
ZRvHYMAjcn2mbKIDuw9Yo52f5+qSGJdeYiDoLqexYe3clk1bFNIWQkQFap3VKyHPiVlGiUQ5y5oQ
EBPeGDzZ/WMjyxdRJp9B/O4lTZufkPl+pCBMIgRqWtfL06op6ZwxFb7BQDgjlP9Y9ScxKMcqRUnp
UFvKsZmGdulhHBnD9m9/wfd51LK5CA7wikAkSG/52noxwdyS13zCSIfdvPwJJPpQ6u3nyCj9MZGe
egul4CF8Mec9trR3b8ovy8vAAMN31LdWoddclrlipKHwWyGfW+hZpG9145yhGbq7vcYtnwRSQEFr
AwEUGPSul5hENbwaNYm/nKFFGApb8yK7pvdLd2bnPr6/ENxmsPLwFy205evidd9NvW6XivCzOZu9
0RImUUa7p5O2cWQol/0ifiKvoumzuhFSlpm8R5bwo89Nl7jlaLtDdoZ5doo0zwxOozjZ+XMmfbm9
kb9Y1q5vInY5KKD1eVOYCrjeybFFv1ZpYtKCWqVBHxFBGiMBTixX0hlaAZXum5kw35oOh4FBeYbK
0C1wbKaq5T57BS0IEVZYVy+aHo3HupA/z7BxXiakrrxBHvJTLomTCGSiGF1+KfUwekonS4POIxvg
JND7U1zbiitZUr3z4d5FHlBsMNqzNOyI09817OdZ9LaWRaT0Wn1M6ugINv1Uwrz6kXpUhyqdq3b9
8fZ2bh0WWoOOCbMcHal1QG6AeU7tvCL/nh2QrjIDse0si50u0y/K8/VHg04W6D6db4L/lX+RirqE
3KKsfdV4CKPsj3FqPMCZC2cuZYZzWyUHU3Kg1BkOMpp0YTg/RzNzOsg72PF3zcz5ikyXlF5FXTDN
PlQDw7D06yrx5+39eO8QNJC4TFhBRU1Uu37LUi2v6GDmtZ+nn+bxIXwNGHhRduY93z/PGOFtp86N
psY73gn6puPs2NRu1OCjaOfHJO69LtLvqU0enGhnuPe958EYAxMAUpmOh9H7+r4UgcPsf1pTyLFk
T03FRU4CgpQ94ulNM/RfmABcqvfrMnrUcnXURq79FqqLw1zaMRV7Tb4w3rvHMbm5fSRri0QB9P7r
RLbWIAsZdaX2G/U+dmSoWS4ImLtZ+EfY7mze1pWkN8DgOvOTlOxXTi6OhQgTGFn8Lpb+yReC58iN
EJGv6WAr1FTl6g9Z7GHLNo3SJmAmASAlkxjXX6ycyxDEM4UPqzsHARx+fexC8FN6GvFGbp3T7p/b
h35rQ3mS/p9BIJzXBoPBbKt8lthQKZA+GY74FintoapF7lr5UDBnrdk77YhNk3BaU47AHRBaXZus
LREWyVIIEOmdfsxwcK0CTPoc5rtzPMtftfY9MLFBMwkDwnJgrk1Bhq7Q5CHFn8avMcGpl+gnNTUP
inEX2cZJyC9OvUdqv+VWwRaRVhEzwl2+Wp4dqa2mlKLx6e7S1G8Pyu+yy9E5Zz5zGexdSpr0Xa9X
hX5nWejK2BAzvSTF17G5ZCCHnejIxOExCgtPj/aqF+/jUkxCxfJrnJgnePmmb/IqW0oTfaq1xo9D
4976Mym7s/KSQfkINcAXcpGd53DP3PLnb8w1YdZZQaA3vtxMbgDDei8gv0iLb7X2pKgPFQny7Wuw
aZCeFH0TIMzvkBlZWFpSVykN5XxjPoV2ahNe2OkZOd384gxjeyxbGgoBYjM7bmbLeRLKLBUAmlJk
bddLtWstgezJZGebbomcouYUWkl+KMM2O9xe5NbJXEYSlkFwemDr5KKPxDjVQdz62VSKYzuohWuF
ONHbVrae0bdWll/x5ttpyqykspO0vpkFbpwYRz16CcNXHX6b/2CIN2fBkMDMt25TmG1vOG3QtX4t
C0+VooPWv8bKH62zZ2hj31BFc5ZxCpCigFeuVxRXTp22VtSjzZ7MRzntimcrCNPfbUYzqrUM5Rho
Ty0wwZWv6rNgiMIeumZc7iuYBn+OEHQyovPtXds4b1R7lhERKBGY21xlmHlWOLVWWa3fx4VLP9Jl
1zRlj9pjw8cDzmMODbESDsN6wKqX9WBy4rzzIxNZTKkrEq8amp89oKpTzojOYzWYzY7T2FwZFRmC
GeoeMGpdf6Y0yVVFSBE247/b6IOWP0vxTgaycbZJsGiKwbTFfLm9MgGbXzPaAGv8Rqb5kQ2GepAq
UGMdijyHBujLzhHfOHka3XHyRrpksP6tzgRwCGdSI6Pzi8YRp6k1Z3grYKa7fSS2PhZ3CEZIeJRo
+K2OhBHMVmCmQ0eBA9qVoH4sZ8PTXhRRneyseLltbCt5ZIQCl/YLBcYsxfVnaqpejsLYGHwHTdrn
qM2NgyPVqs+sknGRSLy8SDiQpQlJPWVyrN73qtmf6hRulNu/ZGvZANmZ/yMOWdg4rn+I0BP6j1Yy
+EprFmddArBaK+PBbIvPqpl+mDjeOyd0o9wLZIgyEoOQTFzAM3ht0mmqpnF0qffNOebtBAl3qJU4
PjlV2tLfqsrnri3kA7GF9Mx7Uz3koUNuLQOpli1pT6BzI9i8+jWrp0eiKjH2g9n7YytXBw3B7mNv
OpIHnUdxGFMtvu8qjSmXrunulT7cg2RsvLnAMQgmQFkuHGgr845o4zLP88EveGit2v5qNU9tbnpz
+3MW8yUK5D3l080Fv7G4cuSMKTnoNmIxi5Co6P8Sr2lQX5Y5A6iWrMcp+uP2CdtwF1QMmU2kvER3
b/3glkCBi8AsR3+G4bDwB2d0g4kixZ5G6Ibn0yn2MPTHSOv7iRTN6g0D2urRT2CM7QSUE+l8Xyh/
3l7NhhXad6hIA12lyLRO82wAS3WmDpOPiMojErbjIdSzo9Q2e5wMG16P1xZdODBhjMutK3Py0IYz
fD2zn/SmdA8Nd3MQlSp2Aq/3VpbmNiq4eACN/67uojCHScC/1/tSXAI4q119D4fzfsOwQJOMXA7M
OKn99W0XUSiFYcBxayZxdAR4aMtKPITv9tzKkqRdpzmLIWIgWsnEdmvl1pSwtFfGdvDl6UnSokdR
QpU1Jy9LB0l1q/mvIvoRDN8RYt55n7ZWuCDwTcqb7KWxulBa2EcK82CjX08CPcaW6bvSa+2ftw/e
xpcCi0vpHWoA2CbXag9NL6E+iRCmL4cfqipxu/nv2wbeeyK+EtBx/nbI5ckArj+U0vdJbRah7NdW
ORyrRNbJ9s3xI4ilQ5EvekFoZxzHwch3HsMtwzb1NxIrkES8CdeGrcZQsnSOZdC+NvQ0J3NEP0Ty
RtmLe/rR2R5T6Mb3oufHl2KQi5rcujkU20E66H00+2LsXHm4mGnvjtP59m4uF2d1GhkAoLrFHV7m
M1YXK6WYwnXNZ7+cLnnzd6TpCAB/WMrCRrlj6r2DZTKexJ5qGppn79jrpqoYB82pZ8Da9mnM+pd5
MA8D+jqWNN/dXtXGIdTRjqJQygbC3LmKFqhc1nYs97Lf55njWZ0cHepaVDtXeeMD0YNhvg9qA/Lt
NR1NYGWQvDuj7If54BWZP4fCs/aIW5bjvPpAgG2hR+TMw0OzVkNM41pqA0mTfZEfpxk1a8TYwww1
zLOmQXmXB0dV/nZ79zY+FFgv2HbhpYFoY00zCL41SFNDkv1uNBBSaHLIF5NhdlNT3LWpI+98rI0j
SKMOSh/oaWBvX09aB4rQdWEKxc+fa6PwhGWdAuXBBl4yFnsj6lu2YJFQDVwgafwaCFF2qlM1gan4
1IzjeDw0Y+zFafShUh+GT7d38T21B5PqTOlCnawjNEvv6tpfaJPSJXXWqH4l6edgfIqkEMqn2jVh
Navkv6fGhfEXZgPlpBflU9YHRzkqjvNQ3XWR8lyF/UkOnD9u/6gNH/b2N635zzqDgbNyrFQ/reLj
HB/G4CSZ961+zu3XTm93LshGw3CpfFH4AkXK113PNY2RPdO6S2VfMi9ZmLuB9jmuswN0PFb+nEqv
NPKYbjrdXuPG5ed5QA5kETt7L+0Yl7U+tFah+G0+Re5g9SNjZoG24802TtKVleUSvamcWLneW3OT
KP6yrtJgeENpocifvVCdXC3ZgUpsWVu0InEEJCUM5Vxby6lGRanoFb9BTxjecTV4YpRubA95s3NC
Ni7/kvIsGsoUmI11ZUM10koOQl3x49o6Gkmfwq6c9FDSgigssr2i78Z5pKqh4m1Q4NV47K7XJYyh
GIwpUHxnaA6BGT4zaJ4Yn5X+qyKhTjP4t4/GRk5HaMf4AsxU9O2oD13bG2orzYqMzrhKrUv0n+fy
p1a0XqFMd4ZxHEvpZAcwe6aPTuo89sG4c2jes97h35Y+BRpKSzC7fjISq81MOxTcv/yfKQn/mGD7
gur9TmrN+8rS3AnoSVprZyKnU6LI35px8kKzvxOlD8PVa3yKHqsXpjRvb8v7Ma/lZxn4e+7NEgOv
XFWXIWYhLPL6sq0PWoZN/WNt+8pwyuy/kiQ6RhRbaamkPzrHRcK7r0HNZq899J+N/AM22seEcZbA
2fthWw6EHwbmEjiZA7PI6ntlBXT3wITYL/KKCS2KJJwOSVy5ltUdw852Jx1mgmw6N7sqLRtuxCJU
oQS7yLpD5nV9VBQxZHprD6rfdWjG9VIvAApLe4olW9eNIRPYTGApWObIrq0Mg6EUgGJUXxdfxiE5
GM1MlUE7BcUezc+GC1n+fnC6II7e++ImibUIlW3VL2btkObhAUQDHBWhG8MaUdnH20dq2xpRsq0S
MpOHXq8rD0eNQX0+XJ7Y1kkYsXMMmYY7jXDQuSPVhJ/SEBW/H0kgwAYDDW2kX0Doa6OxaaaRZU0q
jfkvRmEdQKseO+lpaLuzWewVZDZwZbwuZIuEz0u+s56h1+uoaxF9VX1Fmo8lAlAd5AdmqB1neTow
fOwFZnUx4+cw/uZUyX03/FMpl0Fjdn4adi7w1imiZsE0L6kxc26r3R7NQRGzOqu+Pd05zR9D/zmx
Pk17VN2bVnSqCRaQJ16clZdQ+smxxhZGUTnJPir9+KTVeXk27PbvwDH3AA/vIcj4pGVaA64oWgbv
xlAmM8nLFI/l5w1F6frspCdQwCejSe9HufkUxi9F/71yjm2nu7MjH9WsPWS5xf9bB0vs8SFvrJ0b
qi/ZhEzWvhbjmYthLJIi0/0yPzvjALtF7hrjZwhYbt+b91h+sEBvDa02OQwMrcjGFEP6gzSApQjT
w9ShhuqMj1qRfprsF7gAauWuUJHemLMveSPt6Mhs5DVMaRJo8C6T3awTz8Tq5wrwmu7PRRAe47bs
L0FSy16pg+6+vdwNJ/vW1BrGgRJnLItk1P28lB+lMfucQv9128TWl1tGBcB0AQok71w5BdiGqzzW
dV8uWuOlUem+5kMp3Y3InJ70/QL9lj0+IUUeskJm5lb2CtRhjIHb4/dTcayN9mBar5WhH8J2pwe1
tXdvDS0/5E0EqnRymuAP2DsBq0IRu4Pt3966rYPAVQcPh4cDOL78gjcW7K7O+lFtDJ8+jUC/0wIq
uwOx2brm1Ob/tbHaLgQtKkvOawMD43GqvKi5c6T0QQma0yTfVSoI1bl6drJDN350jP6+qz9U3esg
n2pmEG4vd+vLvf0pqw2VFwbbHIwBL2R2LNXGWzY1hr/e2Xv1NzeWR4pAHipqEF3XGzsZzUTOyMZm
GSQ2BQpbr2qyUzLdinWpMRPV0URextNXRhxTCGaNLcMP8jbL3FRpiDMrg6qjVfeHMtDCR1XpX3o9
tzIQzvGdFjCGUHZW9Wjr0R60fHNzeZiZ9oNaE4T59ZJhQwomAYWWX6q6a80PQfQxCxLvv23tGzur
Kl3cAdSSe8fw67Ry8+SrDgtXL+0EGltXj67i/y1mdTHKLizCqMYIC2n074O9B/Td2i12Cn0pyEGZ
XFy9AoEDakR2atOPnO+1MgP4+2vWOrK9n7995OkN/HKLMKVRUr3+KgHELH2sF9iJoElpkEw4ovJU
H8s0Fk+M2eyta6soslQZaa8wsQZWa/V5rKpp60SOTX+Q/1IbGPytZ2t4KJriOYtCz4T9MJ3Mj7F5
Tkw3N6yL3d71r3oK8cex2GP13NhkpPP+97FFY29dWuv0ck4K+IX8gKwnL1+kOjhY9bMz7SHvN47L
laHV2e/qzq7ALHBczNClmQh/6+8/2RwUih3LbD6R4KrgmdKTludg+Y7q6FYJ5ejGN4KX24dlw2tx
SMgRqecAgVl3LiCrbO2g6kzoG870hN04eoFGdscJb7ScDTrOxNUyPQTzHXdZX7WRMZG9+yJLpsfB
CF4lSGwOvQBZZGWFDJ2xE0GFqhvVndLb9jmdU3hfAQClp99fL2UQsBE4zwXkd305NJCSU9lnlq84
r5aBcKZ5Ev+lKwO4g7EeOBsWVo71+xcP4yCs1qKIfAeJiaY+BM0Ohm/rnL81sV5HF1apUmLC0agZ
Rcq3rvqzy0DsKzvw4T1DS1L4Jl6IlGhkBEBYvlb/lUb2Ye5fw87vu72e456d9csmBaZsdx12mrt5
MD7l4fRcxfGPXt4JsbZO/NudW7lho7Czvg5KixPPgN7oNpENY//P/3DM/j0B6xg4HoYsUMrK8hOZ
viZCVX18nweH20aWLbluI1DNo9tISE9TguN8/Wmsrg3MbHIotKFvdsQjqZ6ZTtqxLmfHi8GyR3EY
XSK73avwvd/CZcYfFCSsLwSj64rXrLVZh7qE5qOu50XJB4smJ8KFv786BvJgxiTshrJt5f60ZNSs
QK813x6+WYCxBmrr8WMa3LXDsS/3QHPvaxskP7xdTCBD109kdb2XclOL3lJHzacbyAhZEh/VLmuO
emwdKoiw57bfqf6+P+8YxN/yz5IdrjUDnXGsacAomj+Mx6Tza2D2RXYfOnuKmu/fqcUO7RFa4FSj
1nzIWgi5Ykmny69B23ikgLarhcoebHp7Nf9aWV2qKh4MgPSqBptH7xrNeSmcjyE8MtOOO9o6evQ1
6UJDXkVZc/XsZk0ukgRiIF+XZC8vOzcuDTcwd6xsL+dfK6uIJhyFMPKW5dAOOg3pc60hNKDUrjB3
Avq95awOuRSRs5cMjfucPrcrXiLxxba+3r5IWyfAXAjHSf558dbx4DzNsdFqXCSkofWHJI/7DwtT
x05faMsZkYkzYE6aTIiw+jCl0w2ZOre63zmf7PCDwezhiwOdSaX2n0JJE26sjuNOyL51aWEyW3IP
fJG8xqloouqSHlUBH77Fo13/gHhqzqEP7acDgpan29u4dSbeGlt5CDsYmyypJM6E+lTFf+nVXYRy
ubFzILaWBFf/kkFClENV7toPSX3bzsjN6b46JF+M8Tg7qKc9KmZ0aWkj3F7Rlq1fBXgEZZgNWn8y
LRNxhw/SmSKL+69mmbuh9k/e9sek2tm7jSPI0QMnQJwpQxa/XIM3QYSqh5Nuj4nph8Fc3w0ZsiFJ
lta/v57FyzEwAmoJV7e6tTWjYXUXpoRdRQfIqzf8Xqm90oQAUgqSv404/PP2Bm4cCYDPELQs3WCq
/auPZcx6aoJ6tfyK2wdTS254ljAeMlrtnjHJl/9gDRDbL3pX6nirA9imA9SeDdam1oA+qQ/pVB4Q
MRg7b1Rn+28TSMSePseyglWIsVBJIqQEYRIXbeXXuy7WJn3mlZIEw8uaN+euVNwlhf1cBsmHOtzr
8274QxUvAsSXES14GldrFIiwO3ljaH6gDAez/JZHozePe0Dlze/2xsrquxVaOwtR4jfU+aL1ilt0
IVPjPcQfO+/I3nJW25fIY2okTOD4ij53p1wpv5lDRqMrEHvKZBtJONgOPhVUAvh4RV7vnDZEZZeE
OrS641mffWmKP4qwfyiolWTts6N56lS6Ii0utd3DvflBQ6ox9NCqmvPMM4TQdpK+ZW3vjg7jKkz0
Leyn67HDQs1rOagCDezlU+sEP6dM9eLnyDzPgV811LvTIfwPNwR4wNIsgtAFfrNrNwN9BLNFeUUJ
TlNdSy5Offopn35EkJncvoob35UCDqRTC4MmxZbF373xZ+i/WnIrUcqZpGdb8ukY9OZO9r9xRq9M
LD/hjYlknqqk0Vqy/3mOz3Zh3lH46w9BApUA3qbcWdGGh16QqwtWB4JxXvFrc2E/wI9iB7w7ZRw+
OJTXXa0I9nhwtvZNVSjbW9C94E9W98FG8yVu+9TwwzYhmk9oOkMPscupv/Gw0eogql7QB4vCzPVi
GpMgfuoLatz6MWF+Pivg85BKmnmv8lifb5+FjXO+wPYZhwYWRFNrtXM5QNlMz6gwB05/ZmjIG/pD
W/9dTK9NFp1kNNbTL//B4i8K+EXGAlLB6+VVzhD2eonFKVRftShK77tce23q1vKYjuANyuLorp8k
iVFQOGRvG986l7CWUN9ng9GXWRkXBC+BLLXcMQRfc/Xr2EVuFjRe6vi3DW1+RGZ+UNwiLWMq+3qV
JkNfpj5TyZPa7NjKP1rtm1W/tN1wGoadDd2AJJjcYyr3HBmQmebqsrW2lWRKSqnN7qdTMojX0GyQ
UvtRFrlH7cprpPHchMFH+u07925rO+mk0+ZFh5yR2tWwYgd+MiydGSYis0AsGy1HdQg8o3U+2Er8
8/aOvtdgRXHprbHVt2vRlGTeHtojE57LGA0UU5aPuZFVj1avON8VwJuXWIvNj07a3/f5XD1JTZd+
ndBVO0WKPXduQOgaek2q7oHYNveBVqxKfxhI6fpMJ9GgDKOdocUiyu9T+1UNO5gC8q95sNuNXVa5
epioWYCEgnoZMcX12FoSCPG/nrWcEDaYD5JyCArr0rZwQSpuVAgXWuEf7ZifVOXb7S+w5f/wfjJo
dxMA/1oOprXnZgJzY/l2+RxG0ICr9/8l3dMgFAKiR6uSEvgqEMiMrKWiSn0ryB9KwIjd3lz25m3B
6zAhhygQyIHlW755mialyO2xRzdHlsIzWOO7zEGzxJa8FPJ3EXr1KN/F9eAlsF3e3r+tU8LsFzE3
1Gh8upVjp6hGhrncljI4Mm9xUBrLbfV7qBl2vNzitNdn5I2hX1vwZolO1ktpD2Obb0awJPSeYjxK
CpUTCSY8NJMdbacatHUwwEMA1IIGfIGWXm9pp9WTrVSO6VeV4cpOyQRs4Kb1fyjcQRn2f2bWk99K
O2tDMmMmqi37Q94ow2Ucxu8wFe08ilvhBNzZzAASzoN9WHkaCcYYQZXQ8lsrdPM28YY6O/3+WWDm
FOw5qTIMNur1lk2zxjDtHHKXJLCTQ+MBlclVeCsK6fd9NMeN7gUjanycNWBtqsZIItwzfUv+MhAY
zfVDoLhzsScFtPHiXdlZHYKgHecuT1hRVt9Z9osNa1Nn5QdL9Ser2ynXbBy4f20xTrR6d5yhQ/9n
OXByq7nqeJFsFMH1y29/Ipg8FlwaCR0TFqsFzVPUOzBe/HIUsAppBUzq0Vx7Sg1QulatPVbjjVMH
lEnhuNH/ZP5hFYo5rWIHtkqGLNrvpWICAf10e0Gbu/bGwGpBSTjPckBvHVm9v9LsudEiHqm72zY2
fByLoL9PXQGG2XVVP4X7uqmmwvKN9k4xflbzI7oKTerseLjlp6483JWZlRPXe02R6o6lZGYcHI26
TM9OTvG2KJXYa5rpW1d2xp0wS+dTlFU77m6jIQiMhtlDCoas8p0SveZ0UTAXo+0bSeOp/XQpelef
X0kNXFurL1H0Sc2/dQZAhj0NoA0IxbXplWtShSTm2MK0hk1Fa+/rej4rUXpgNGz4XuiZFwbjMdT0
S+Eg0xNkOxW+7bUj90VnEA4aqFSuHdeQJrIq+tQGy16eujG8n7Lonmz12NIa1YMH1YwekmXMKrHL
lzL98/bx2rojPDLEPtRMl6nma+si01MUESfbV3vkgrNMTb1YlveCrI33k56Ns8jDQPcN5vbaChMC
WZkL4MYLB8FY/5WU2WmALCOB5yk+Dd3P24vaimypAEOmSGzFjMA64zMSM5XGQAbeDAZ2/JTah7JE
QvAC7v0Cu+qhNevDbH+W+vG1Em6NHFrv7FXAt9w3uA6gPyRlDk/59ZpTAznYcKLIKQ3mcXD6S0h0
3YXHyjTvwr3Z6S0vAZaSBAyLNJpXnsjqhJk2Ax31bKyGk13Q0ckazbjL1co8qXa+9zZteT7yPSAe
VAGXmcrrxU2TFErI/5KnOGAdZKPSXKqiCM8l6k67YnNlqMOSDS2oB2P1Mtl9hh5sz8qmvr20jQUW
fCgVV4SPUWzuPFAbIHmO5xtjq7totACbGkJNf1RiI3GHKTMvlVHaqQtwpDzM8txDfaI3By2My6My
5kdDTUpXa9GpDUrZLWbgq4MGxcIQWMpHu6nEccyEdk+YX1ykKUlQ9Gt2ouCtK7xsDb0hGfawNclc
RMtLrnMTNEU5vcqaesdu7TjobRNEPA68HsvczfXnTiNRTHRLTT/OzB+VIr5O8rTH6rF1X5Y+MjDr
hSpzPUikhmkztq3B3huDR7v8TPv/YbQDL1Tqc6tGO33/rXNFVXDJHmhBIHV8vSSosPK4hATGn/NB
eTK0jHbH5AxnXY2mv7Nx7P3bPmnTHvRuixQ0b5yzcgdONzVm7xA1RprpGtN8ipvSbcqnxilOty1t
fSzuC1N9LIxYa3WIcwmqJ9CvxKe9FZ/A2fSeaYo9RvLN9RBtawtYnNHwlQeoGmMqzWqJfYrhnKrl
Xdur3lyRHmXOTgi0uaA3plZxnG3EsTKaNHIgGO0PMYw5rp2bexQpWy6NKJGEyAAtZ6xzPHVpWIdR
DIQmgFlIMpEDiay5P9lOsJer7JlafSHQID19qSXaLs3zkJu228XIyWTjvBOgbuXmzO0zDEkXAKqA
NZt6ULVjauoJWVHxMel/ShZY5eycjafYSl3EWo9O/DHcA6JsHg0qoHQsiVvRgl5dLcURiZNg1KjK
+7xb5ozKj3qkPxhm8/IfzjrP/MKvu8jhrI5GJIJh6jPgSLKePWsRTRW53HkUtlZD2kpUClaNYc/V
09pmoVk7+Wj5vWjvBqc+JUH4pYrkRzTp/r69mi0X+MaUudq4bLBTMduYSvXm3jB/xNofaidODoMn
Sb5ja2tZMGtBN03ix/zq8udvShoM6yqVkuMl1C5/jON7NWQ0bRSeBCLk9qo2LFEKX0ZKCP+I/1aW
QoRKIbwnwq6qufDIIP5UmEy1W+jCbUfsZbIbe0jURSWKkhRfbV06AVarTVodOf7YxOdidni14YD1
Jqn0xrT7kWtBtnNANtwTis4LGZVGFVFfP1wFGCLRjaXjG2b2Q8R57OWj5Hi3N3HDZTDSyNtIG4v3
8VfE++Zz5QqPox13jq+AlXflRA3dxow/V7pxvm1oa/8o1MD/AvYZzsPVGQycSMyRVjuLrnJT3Du1
dDIxlpWIDGt/3La1uSiHIvRC8s6/VyeDyLKanHr6H9KutEdOWNn+IiT25SvQ66zNLFm+oCSTgMGA
MYuBX/8OI72XbjevUe5VlEUaKYXtcrmWU6e8U9JFQLuU2kPerXguS8qHOOD/RMzLPdu3PEsJWvt7
7JtnBkj/bjGrGGQSZUjEGmfd0s7Bp5/dcOTt4CleitIHUtSixmp652efGcfqjVPuT+wHfJ3/4Eqh
YI1CE0jqkfyUDklgujdIWFXv5JB73tzp9f3wxVY/bp/OQkoA3GdgioctAI5CzqihYVNpXDQxnIT4
3pB3zXwrvFA0mDaSPOlmDkailbNa3MAzgZKL1FvCchN98oCfwNxOm25U7Ws+PaNtqK+blUu7pHqg
DIMDCMDdNdlU1avaaMWWd7LNUyNe++pZ1Gu98Uu6Bzds1mwVEHR5lP1kg1q3AI/cqddFAL4hq8Jk
UfOPrv+4fVBLa0Fr9Qz59BACyuRuJaFNqzWad4rTNg8BvWKg0VSLh1Ivd7clLa4ILepwK0HQgr7I
SxVPWuSgJzOG3hnvqqn5FYkKDx7tiiIs9FADFY6KCHJeOorPV9auaDEiV1VjcBRb2RZLbw6u1jYB
N0Fc19Zpea/R7AsI9fgG2YYpEI5QjmXllLuu0JSnbNT60JzSaVekhrox+hwwAwNkPDpmfPqtpdmb
2/syuxlS9uyz+onWTHTDWjLypzadcWjRVXFCY8pDzJPnUrkv4xfa9zsLyfvR+3Zb3pJfdy5QJnlQ
FSxEs+L4lFr6hxdrjj9zVHLElijU+iTX4NzF4PXIfW6uRU5L6gaQw1yXQOLoSt3cieZjbrjeiYgf
YHTylfany9aiwSVNA1fhDGaGG4kq4KWmOYK6Bmmz+FSMDp0J/vOdlhvfWszq9ZF7ZysGdcH0gGV0
Zq4EuzCYu+bPOXsmNAH6iDbFVbWsSCd/6g5zUElkp+AbylZ0ZcGswl+di5rQE7A+SrbbYxOQZ4wq
JzS9h2aV7dJiDLT+fuzRNJIFZo7ZnNXag7FwZnBdsUQU6dDoLpuImisg7x9N5ZQJfdcDXByX+tbL
V5Z2LWWGiiDlhRfpcwjn5S4mWm0NA8Oh6V6D+TOmb3i9r5srGaFrf+tSihQ9MTPWPJSl45NdiiA2
qzBda0y+Vr5ZAqpJYGJHSk32WGN1hqWIMsYAOXRzfwURaKi0D0X/fPsWL2/XXzGzUp4pXSfUIjZI
BR0vFX5HPHM6anG5r0q0N9+WdK3eSC2j7oI4ENzj0PBLSQVp8Nj1ujeD54vYDVR166BwnzWZnxsr
L+tCQtsBbSVkoaUGjQgyexc3hrbQGMP5tNuie1LHPrDM+1EUgUK3dv5M9ddEKFvqVSuJsIVnY5Y8
M1l+Ul3IcEG4kqxhFs6tan5q2Rs3/NKZfFZsmb3TjWhKt00NIAdxn+Lnkm9VZaM4aLp+UtP8qxm7
r7xY6yO4vuz4ImyGCipjbL/cXpvGvWUQ5A4Bt/9e9oNP7KCvjjDZw5vepUGycs4LVwNVnM/BekDy
4g5enjOSFryFNxefEgpTwnuQ8IK1Y2126oLezi4heETQ0gIS7/nnZ3orFDWZhGiwzZiIHOcbuB8Y
jPx+W2UXdg4AYVhk+BEWEBLzUs+EVA7JhaLATE71sPWagPbvKfBTeG/YGI7jr8L5uC1w4U3F0CXk
zRyUosBSJedKNEOYbdly5eRUzcA3taLN02ABYsZY66kdfmK8fab7QOIWrwoS3l1QA1iFEU1N6/17
5XJWYPC1zSl9TDWSFm81fY2p05Zy0goL1bi6/jFgnvpKSLnAQwAps6lGrIJCyVUUMfaDN1YGFuxS
X9eLg+mUIRpWfWN0A6/d0nLTtA+ukT8BTLrtFCDpxeb2pi+pElglgXkFAh+MidJCGR9zK/Yc5aSw
r437bIwl6BH/2WlFeIkOERupUMxgkeOySXSamLQiibIE/OF2mLMHb8qCLl9xypbWci5HMrIO5sg2
rU2TKM0ADRnrYz23IbAV87pgyi9WIz0aZKqbxLJzrCabkKU8zswNlu2XGMfXr+3cooY4Mws2zDjS
a3I7aD2gpQLTupNoqr5RY0PNMNPcPab0PVvmIWU0zPizRWt/OIF04dAN9RpCZeEltsA8CmcTOQ/M
55AMmlAsvYonM4nm8F0xwKxmPDo03a123iyZG4znAg4LaOnZhbk0N15Ruk5KeBq1zyM5NuT3wO9a
hhlwyQ/QEcQqWSv7zm7eZcgAht2/AmU3sJwsbnK1TaPStjF+93etZJtyXmCMcbXqfaVh/BKJGM2a
FVf3OlaBYCR3MNYGkS/868uVzol7p5sgOOdsm7sW3sMvAnWI0URS+MHF/KDbV3zpCM/lSTFj1RYw
kE6TRl6n+c14mvLYx1jZcRW1uXQz8PYhNIX5xj+khdWWbgxNKdJIz/fW+IU1d6n9S7iVz517gAng
81TJg97MfVXa9H0oXxoFxFz9jtQrBmfJEJx/iLRih6Qq0Kp6GvH+jibfG/09HVbUZ1kEJmbNI7oc
XZ9/fvY6Ui8bplQ30ohBT9pYD9S88tt+LXW7pCtIEIPCAnEKOk2klQydbmSeDR6eNg216vvA6net
2GdR67Q/cvf13xXlXJh01zEViueidVP4aS78CfMu157RBa43a6yrSxp5Lkh6dOpCQ+m6cdKIkDxk
428NnHdmoyGuXGNyl/cPIHC8OzPuEvGwh+O6PCanxW02YlCa1+XGy9Rto4Ws3gKQEqbTxotXnoYr
z1sWJ70NnWZmQLrn4mTCUiPprZehlv6cnF+JHem2Frrjx0i2FlkppcoXD0VnNNDDH/xsF8DU3stV
6swilhUb6mni9ZYqZuabroj4oBRB1eSHlqh/bmvKkkC41Qih59IFoNqXAguN897OCw2YKM+vSxBP
qu9Om/uxRYKeJCsGbEkavGrkIGYSWLzwl9J0UTkgJmDaachJGViN8zMu1W3M3a9dP2IAi7nm/clv
kYNrPfeSgEAcwTpgLJcCMQOsahjAradJzQNwid+XxvSuKtUR7boBRrE8G3W8aeu1OUDzMZ2/SJJY
ufo0Eiexxxxikc3846V54KnN++2DWxMhmegMbaeIJ9L4JHL9WNB2i1LD5rYI2TLO9TNADJEYxDVC
O550WpwlKesckkReUmwnxwOHrrYn/MttKddHdCll1pkz+wt6edLHFD6lOoDdHXMDS8MLCu2F0vyQ
IvhsvQeUAF5uC11b2mxtzoRSUsR630Ko0aGtJAGUqAKNubZym+cNulQDLG1m6wSOCNgIR8pPjbk5
scGCFLNsfIOD77gRgeiONFur6y+uB+z14PNDig/Q3cv1CKvshoaVSWSBrrD00PRch6sv5VVYB4VA
Fmcu3OJCIWUpSakVprrmYCSRGBxAGRPFbxx05tDnZlvm6WdDUK7ZNERD5en2eV1rOyRDveBQIiEB
/qvL9YFK1WzKzsNOpnoBtwNTI4bMdLa3pSzsIgJF+HPwAtCaKaf27NJMQHccw7/SywMaDP1WSw65
vULitaAVF1Kka5UoqZ6nKA5GmutikO4bs49py7ZKvdLndhVyzMeFzChCDkT/iPzn5Z4p+WCwzDAL
uBxG/CPviq0LkhGrPLHhT80fi+Z7p2r+aB3EAChsv2uKf+0a/pSP9B9AOthUtBZcygeAERinpCR4
v7QwtUhYDm/jC1CRa37x0rnNqMsZDwnCB5mCW08Kt/FS+PhZPO3K3nlQe2XvmM+3tWPp3NCZ4SLz
ixI1MlCXyxkAC3FpOpBIswjanh3QCj81KqBtbCX5tijIVRFWoNUOHUySccLIFu507kgiy9011D4M
6iZVWeAM8UraYulWYcgpEpngAplJe6QVJXWSl71KothIv8dJkfuaCgLF29t25UrNNOzWZ3UDuwct
lF4qdPCVSlmyPCq6t2I8gTEtnLT2QM2tm1dblyfBBAJKBBdrQOzPlMel/Z0hdviFKbyfN/pyfXo3
qm5iGFk0D3K3wBw3uTvVRvvZ06BM+9ohO4cFHbkznWartnXI6VeemWvrvz5OAPXnuBsFuE/NufyK
0hRMyZyERkkBJOnBqw55HA1dd0/6fA8qzhxIDvLo5GznpjuvHJ68dF+B4xZGYeW8r+/JPJoHJIuY
pQEtljlYuUnQHN6PRTTSXwb78PpNLVaMjuzh4bDRXj4DRoDxwWAnyeakKbUqnVdFFFuWr9R3zNcw
5s56yJBtvK1XS4sB9xWq9hgzjxqqFOOMWdwWnaiLSHTDQcR7uwIrmrnGXbdwePNK4KqiUAvkl/Tw
8KnlIEvWiijFCGkTSVqd/lTj+rkYP24vZ+FxBfkvNmyOuhEgyskEhzA1GWO9iMCCHxBMuum+tiX6
ePNj1TWBNmaBbcJBitewFleckvORnQuWItMpsd1RySDYZlEqar+v3oh5ZIO5owUL8l4JGf7KA3At
GzDd3fgHbpnd7Fovur0Fcoj3+SFIFs/cS8B+GNKJgvMACLfJLqK67/wkS/xEvFbiYOPymg749YoV
DVqU9+nbAuAJ7Ja0cCelroOAH9dBG99M1prcp6zkQVEP9kEYWoauxZJus8rs97dXunRLEHB5M8UF
HmkZa0erXhnQqA1WGrM72hRerhO6akhc88ugDCvClswgqCY8PCVzOgdkBpcGqKYWrznmDuGmFHju
UXF+MjNGwo7FYaYIFhQtabdWYWJkl5cqu8p16H1cC37QqiLdJ+2Yh+5Q0hVowtL2o8I0ExbjUcWU
n8vPEmjXKMealRH3ynsztt4Kmx4MGh9GFj/W5RPPlLWq6qKuO+gMQXc1QhuU1S5lWlqTDh2xy8jR
Hoevqdj1BqzvUO9QvaqTXV+nftU/285R1xp/ro/n7/TI1ghv5ndVepdQiwAye57iAZyDpOgVyNLd
JC6riCdA+09G7W60Phv/A2uPyTH2PHAKoxc/23XO3D/DwijxSYWUFE8s0T8wG8dcOcJP1ZFWgpTF
PDp1xusBqXW5n41odYHEQhlNqucjn20qXzFiRfwyd+6IAQ8sNOO9nqo+xu1y+0jpDxBkiLsY3GbF
n7H6Wj6i5XMaNqLdCUQUlr7tVP9fC/YwK9gADBYBCA9dQaZ0zVuly8pBQ8ePnY27sW0+mAnCqZSv
Zfiu+p8+BX2St+FfoAuRFHoqrE4rzb5EUGlixjBzQ5KpAVCAm846qj8ZeWcowDEryONQWa2PLrxU
KLehQwfEILP0+ednx4152JMoU2RkVZAVuI+TeFS0Y05+3LZcC68u0M/w5j1k4+ZBSJdSiO3lIyBB
uLSxAkc+99s6D7N0zaP/TOdJioUk6RxkogkVzU6S06iWXqwoKS5qMu0blvpK8tQj69x4YCzPNyJ7
4GyXTQIRWhV4blSSbZP8AAcGZoEXPnGP2RshT8mwbYdAY51PvWFXuveYAHlUxIq7vnCb4fkjL4nW
c7hXMrEUaYWTw+iWEa1AaGC5aOfoWD6suJFLxwsgCFrrMU0XvRbzV5wdL/OGaehts4xq8SPBcHkC
ur5qApHnn9sHfJ2OAaRl5ngCQBuML3IPv4qpXW7e0iqqnRcPEDHS/MForWAECsX7KehJxPbKM7zw
GF5IlGxyNrQ0S5F0j1yQidRlWGdlyPI/el2EvbI21m3xkoKgAGBF4AiBUJIUWEuNwphMUUXjGGSV
wFG9V86z1zSYedUGCbHf8+7AexMxuXmqyUrsvxQM4b2fCQpg/YEFlW0EBdwGaQZ4WhXzQZPvqyR9
iN1+WzvKs2Dj97LClKOufy2Gxo+nZlp5FJaUFbcK+VdUAOGASAY7HUncpyNlUanGyrZp6/LL2Cjq
Sqi8IGWmIwP1LYINPHXS7fXslGa0zlk01I2zEe40HIqMayuOzYKqIuqHa4PI1YULJ+1lo9i15/Qm
izrzK00eSansYlXba0TD1FEncARqx/0/IqZgW4HEAaQJeGE8ebZ0DXld2bzTqjoq8tYFA3NlBH1v
rnFOLVwJCIB2oPseyajPYRpnl51OaZkoSlNHaLp+VemGJP3eSURA7N9FvWK+Fiz6hSzp3WBm5tYV
ot/IGlH4msy7tBmPlidWNP/6sKD0KlJCgN4DwSPjpiwMGyRNXfJINbddNxh7U6/NLR+yY5axR53w
722r6lvHTde6Tq79TEgG49nsCAEJK4MWKC7CiNENPBqLY5UhgPEekelQsjw0vEiN19qgr/dzFofa
99wrhKyvrCG9DnCLY/OosMOmv1OqR8AMVkzmwmbii4GPQTSPOorcMcYhW/No2UaaqO+AsXlym+85
uSMZ8im2+70iG2PVvbm+097nkCu4zYgX0Zxx+QAJLvTaabIWW8as7Siyefg1MGC3n5+F3UMD4Tzd
B719cyLhUkpv85Jq1O4i7vxSMFvAqkBL//W2jKXdA5IcVP8z+R7e7EsZnshr4jCrizJDC1WCaSHI
Xh/7hgZHDDH7kzNMnjOb3W2hC9lYMFdjVBiAvgjv8ftSaiVKu8nzto2swniqWg+AKOPg9YmPskOd
WvcTIX6eZ1+7PA3tmIR99pjRZsUwL2QZ5q+YpxLPRUbEHpdfUUyUZHFXtRFocUN72OCh9Du6acZv
pvGoKapfVX1QA6y7svqFc72QO5/JmUXDIMZaCEwyiro/wg1d08+ViIEIYAqtx/Td2YzpZkBdxPC9
MnDWwpSFV/di1TJ3fZFMFh5dSFeJ+oP3H0LsksT0B63ZwIqPzR4EHeirD008urcXfm3J5zoJZgwB
AYtwU2ZfGoDFcbKeQ3L5YVkHXRxyhlpa509Ns7kt6jN9d+kzX8rSL/cYtFZ5jggAGjbzPOxY/NSa
76VAByYYkEELONaKz35+M8RT2STIN9wX3i+Uv7jYDCtqtrZqKcA1R1SUm6RvIz3tD5gHhhk9O2r9
KHT3fjTJirCFWGFeN1K9MEvYTzkIBQOvA+Kkoo2YTfUP1xDqEdkcb/SnSuV/uqkTPCBj3E6bHH2p
ne/Gmaodcs7Lamv2ottMcVaw57pFCSYpLPNnU2aM+mSgzktVlDpDT2kurM1k6+RkZlxvQvCT5spO
UykrdmlldephaOzMuHOVMn0ihijX6EIXzQcSJcjUgUYbKRPJaBFggTHvc2qj9ium3Zl+ctI3RX43
DL8mdZ/Vne8ceB3m2oq/eB12YG8hbYatoWQvj/F1mcjyLh1xb0lHA2bHsd/pZbEfnLj/4hRxEq0o
sQolvVLiM4Gy6uRlxT0QFETZUPsFqfc6ABiOfsidKmyRkiuG98KcAmWtbWHheUN6HrBi/In0o0z7
gGtCXabpbUQK3QjyJBe+1U9rE5yWzCAwsbC/4NFEeCU9AorV8lZ1aBfVxV1LvsX6b/2fZwQBZYgs
wF8Zkol34sRRE/DIR7b1Ve2jmh57vhGbqr4XaNxs7oCAaN5sv7vTmwde/0gI3a2c4ayL8hmef4Fk
7EtdTEkn8g5O8jFNugfeYIYe/53m6LDbtHeu0d5x0b22+VrH6tIhIgECdZ3bFMGwcGkBWdronsLr
LlImV32pMngPwP7Gb7fXtygFET3S1PPAZE9aHrrbE0yB5l1kWZV6oDqvDxb60lZwafqs6fIuomkU
jd9g8sFwZmkxqdG3HSN6FwmCpi2LDDmY2YbuuynsNJxY1t0zrkxP6HlxgtTQyjvDjpEX0VzMzCMO
BtZOSRsixlcf0Z2XoWJZuAc6lBiUm05i2yjo5DL1uH6vc48+VurU7UVC1lD71w4HoMIz4hW5blSC
r4hJR4QCZkPcPioUln4YNU2DUnDtuRKJdj81GJ4M+iqK7k4Q16KXnk3tUQNj26/bR3Z17/AVCDuQ
pgRBIJj7pCCnM5y+GTMqIjM3DgTt0jxNDm27RnxwpRmzGOgFclYGhjbJpU4lHQGZ0TuBq2fRr4nb
2kPAKgG09O3lXFnlTzlIt4KLcE7WSEbSUMo8ESMXUQ0W3ZAaxZ+yB+uOSUdQ9pMqvC1tcfPAT/O/
0uZVn/lueuZaZQIHIrK9Mg48myqbiYK/kyNxsP1PRKEoMrfDIWUtvXJlXvMhrhsRIUHu13p8pEUf
OmRaqVIun9NfMZKnVAPkkRmgwIhS13pFc2R81HsvXYl4F7cN/Z0g69NnmyyZCaJ2gpG0x7ZlfFdq
w8au+VG42ub2li3qwl8xMiin88zc7dFjFbX677Y/Cm8M+uyl1ocVOSvLMaSjcfKJWYqFo3HRUucg
u5+hf9lu1yafzVbtwuohr4I7hPQc0Bzo95FeSOblOsnjQURqVqffKicGa1jK494XKqZmmkDrhjHR
xxBzFtai6oUVgvkCtSh0GgOuIhtcysBP6xR0iDqlCVyKwMjmG0xWXgkJllYIkjJYCnVuO5dRRqlG
sGtaNSC5s2FmpDejT+igBTzF0joXgN3iX7H/AOJjFDbsBCCBKPXKFUCdNaAD0qcBEASj8GveVb6j
Zr9JWgElP7Tj/p9V8kKc9HK53DD6zBZDJITYes7U+C0aXX0WF0Noxe7KQ7lwmcFZAoVBtgBtcldw
mVbnpZGqQ1TSYm+q/Q7Fnn8F8s37dyZCuspmpwtQv+hDZNMvZiPCRnnIzR9xvMYVvqiBf+V8PqZn
lrbkHfCxujFEOf0CLuiNlmPCmzf+u2GCfYVngeEUABrIjORel7lO0zpQQHBqG+2H1rzF04ofv7SS
cxnSjrEuHURZKUM0NGOQ1nnQcWRK4/fbijYbA9lYgJPyE1aDpLpsLEqFAWTL0zFCcKe+pC2IueGS
ZfuaacVG4UR/tONRrKSAl+4vGn+RlkUJDIizeelnh1R7bdehE2xAXdW0RYhCVYE7m9bjuJ2IyX9Z
DjG/VNXAtiJV4uZwe8lLDhWwCgCHAaKswgGd34Nz8co0KYWCnRXIm7rTXjHuLYq8TX/o+8kXehZ1
1t4TwW2xSzuNcgmS+Z+5djlvZFtgK8hENkZmF5kKBkWjj7f7LuyjSF9vS1p4z9AmgRTqzAdro5Xt
cn0kR9Uk9dIhcjz4im7Mt3GV275TFWpgxOZadXjpNJ25HcqDmzon5i7FOUU+ilIxxmhMjCbyGjEQ
38q43W+9dJwwXoy7xuCPyQj26tiukrWCzNLG4sUBJwjg9zhV6Vk16ZRrZa9P0cT4vahJ6BbeHm2/
v6kyfIMdXTMxV/IQyJsWmINNQCBQDJe2t1dNNOoAYBOlmH04Yi4hGLQC3v9U0l9l+eMfj3KWhVQj
5h6gkgGn+HJvNWMClklxEYkSsS0Bo0gHDB3pk4Our6jn9a2AKBRmMP4A4z8BKpGWVeWidxqD95Ft
dxtbPEBdd2Y8bLv4gzrMTzokcVLy2tlrFMbzGi5MkIk0/JwzAI4F+eQr2FaB1y4XaNKgLAkG8tNN
j2haCije8G99bO26f/b30GuGJwL9bgB3gF9D8v0pCMGmqiRqxLV7BgLtOGUnfci2FV1rqr+6iZ+S
QHkOKkyMuJKX5qKJj+dVpoLG4Qt43OpxlyW6z1YdooUtBE8tUOs6InYUR6UrkGhkGDDxVkUbnfPI
9HZjFxkScX7tcL8FzyMbsp9VseI1LC3uXKgUAmgJAMloyFSjpAGUPT2oyQfu/2j8/OcrgJ5LFNhm
LgyE8ZIrlJVt2oHISI3SD1XtfD17t/U6GI2VV+HKisGAAeSDCWEYNgoHWnoUGJiNhZY3WsTS9Js+
mn5bhYWpPZppf5/rQZeu0bRcp9QBEEDXEIbsIRaFHyEtLOm1RDUG04xwG7dTOwZGZe1c6gWlTv1M
0cE3OQRqx15qFVlK8uv2tl4DuUAZPs+axK7ONJBycIU5k0pl2ZMbtU23a9PHEizLJQc6pNhU6otH
/rDhWzadyl1t7DOSb2z7u/Ls/uvUFTwXqCu6sG/o+MG3SHfRG0uMcqF2HFGFg7DaLpU7gTwE9kJb
S+td2+259Rr7jeZreDyfSfCzZ5+441wX09OXQgUZyL2nPKH2NiYsiPO3lb2dv/rSpGFXoUlQWDzA
V0G4QIdC4YwdeTEaah2TpP4qBNEe8xFEJ1apFF88qmvhqBo0aKg6HWrNfmowQ+uYly2SUMoab+1s
uy++B6BYZAOA10BMCLikZNstZqBcp+F7evep6V9FKTa5Y2xXVn2VeJ6ht8BjAhgIIA84Pi4fK6Zr
MTzvnrwM4KjtpleneMEgdzDFbXL9T8X4Rtd7HzNAb4u9Cl5mqZgA9tl1gtdL0iBVT5xKp1hbXicb
azSD1irD/06EZBtMS8krpWvJC4hr/Nj4IOnaFOIr3fxELeORh4eIerQ8kIpgWq6d65CQwXLPeKsw
dUACW7duhAEI3ws9WcnfXBlvSaCkEZSmgKcl2DVMFvcLLzlm+k9uf7VZvyJoSfXwrgOChjwbnnfp
eBrCaa5bA3khaAgNeztWfAoPIxCu+s9wzc81/RU1a8rZBQcaWVeKCqJG+jIqLmZVxD6805Xkw7Xd
nsXA1UTaejZZ8qNuF0k+THqMy6T+TiptZ6ftqSmMB4LyK2UH44cA/QDIQh5zZ60Wel3DkmRLby6N
Da6D24u8mE4w0YC4IdtqXcDjn7XyUGOwWH5Ien+wfLjBt+/AgsKAww8NVTNOCOUz6RwTbhFb63G5
VQftF/UYeebg+bTUTmgAXAMvLigNgBmAxcKIABkoCwMMUMkFwUlygyYBootIsWi5611jZVUL9w7J
9RnJgFTm3OpyqTKlcCk+BGepPVndS21uMESJ8E0xrchZXBAAA+iCQN0K+3cph1pOapREIS/w4PaK
94YBDZmrrWQlrrxAOLOg7odPBtQMUDqS/ndJx9OO0+wF8+un7J5gyryiRZkGOHruD6wNjbXejmWJ
MzMMQhNEKZJSNJlVg9SwyF767uh9YfQEoDLaks16o1s75eO2Bq4Jk5ZX8lFpM3TkvWSpt2Ex/OjE
DZwhdJSXwkMPngsnLQluy1y67NjTvyuU7GRv8ayjGVaYxEA6mq+16g/o0zfACm4Mmzz+nYgtR9Rr
rbUBXcMsP0/zr2Tp0aE2NdRhxGlqvzA88dADG6681cn4krX3/ZDAlDqB26eBlz12Tb/iDc97KTkM
F8ue782ZKTVpX6sFx16Dpq3cUNZPG1KBN2Bldxc8Bri+MCtoCERRSfYYeMEw8D4rsxdwKJq2rzs7
Wh2IjrnnG45J19OdWDHeizp0JlA6Tpa2VpErEMjjhxl0aL0IuPoagmpQdVSvWUa2t5e4ZDaBMwMG
G3yuaEuSBCpaX4GEAPoj2OMgtlr5h37n1YqQ+T+5Oq0zIZKq1EaSjUnVZC9xrRfbbrJ/pjrXgNgA
AOD2cpYeIJzYPH4K6YIZKn+pGCU6Tpoal+KlRUFUc47jNj4Y913zZtnHJPtV8/34ynPMBxnUlav4
Wbm6XuVf0dIqnUa3SoO12Ys7PMX0d2PfGW3Q1Gg2SvxRvWv0kNe/7NfuR9YFZvOemKkf/6Js9Jv6
ZHlfTHebsbVhm8vH+/ebpHtSFCBqxdAJmIdMiUOrzkH6japcqHjmizKtEVStboH0jCBHgzkBTgUT
2KRbbgrYedoDmv8zsfrntiUwh2iGChg7Dn/STDsIdz9o2yzfY8IrqwDtn2CeT4Zx6Gga3taMRYvx
VzHk/nIL2XDLruZPsziaokdOwsZEifO2lGuE1mwVwb4054tmHvn5gp8ZJiXtlDZpUZ6zi43qPcYj
3VX9a2Vwf9S3tfdGDxl/w8CtO/bhNndjBwqQA9hUtG+3v2P5JP5+h2y50MQxdKqJKwfCj2oKrG1X
YrLtA7VH3Iqnwn60s7Blja9bIQZJ+EOFGWB9sjGd+7w5KfG+U36gG8+MVj7rKotxuT2yP5P1EzOo
je3p+/QbJiOWzX5M97R+gpPY0OpkdnUw2ezI2T73funZN0xVIlqExNRogPKpM/003rNxW9YhtQiQ
GQ9JAdJy7twZwqfuuCnIWvpv0Xid7aTkQ1BjBIrb1VFwjZNpOzbu4Jt1zIPWEWvjq644GVFqmI3W
XJ6E+cKIoUvtoQVH3dCBCSmNxM+qIiBFcgDCx/BCpu7bdEK+5dWYtnYbTG7vx8XrmMztt2YRNPBs
nNYvkhVNus67St8kmRDgUyyFtTW8NlfZNdM3E0w1JCNhpUxbo/2VU9dn/Xekvra3dWXRlJ9vhmRM
hKFPZt1ChdPkripfjCrzDfLk1Bgc81SRLZLa8VGwkDn3ZK1tfsntPhct3WImasPJJohmqvIFR6Fk
yX3BMODyq6uvdc8vGaYzWXJF0Gbcy1r8euGY1GOqxB/WNHjpETiXIAURppmhKbLDCRb6uKejfijA
ED6Bo1510pVWg2VtAY8HqJ3nxkS5JXGanJbXvcheGlBJU1ChhL3D7tgm1rmfd3tl+jraawOzrttf
ZxU9EypdUcVGGaJBQfpF7wt/ZBgBu+d6wF8xCHY8VgnxEWMAM1VXJ0d5b4oVRV0yEOfS5wM+M/nl
0FBHb4bZu3GrXYJoLfQGE5Yds43Wnpc5fpZ9jHNZknuTonm5rNL5Pa/u7Cko1AdNRadjASo6Xxnu
e0GChD+hR0Bdcaxmjb8lWLJM2uAMUz5CcOrsB+NPjRDKCwY/b+MdcT6c19t3f+mZOF+mZHNyxbM4
g+f9QspHjuluWSeCxPge9yxIkwl+VXhb3vLqgJdHLA/LK0+F6gdFV9AEDbt7sOoDsHO9GTCxK9rQ
fTH4WpZk8cYj0kbqFd3ByDldKgxQyV3BYzd7QSu25xuCTP5kIaS4vabPFqKrIzsTI9lPnZSA4RA8
XBl9Sg1fm7ZO/dR1R1wX3xx8Yf02462hbOzSr8bUNzCzYm0Q+3USf76ZZ98gGdKBeXSyMnyDwLDk
nXGnab6KydABa77wD+OZhXb+SLVXlx0bpURJY40A4JOy5f/fBPDUXO51kvZEoZ2G10tF8vqYvPWl
b7lvHfrdi13Ntma+b/MoF/fuqfoCgg5PORIKrhKQMfR6tisc4jf6M6m/CTfKinH3X50R4EKXn1fS
rqtjD59XqDuabfvuMW13XftzyrdghuDudopPSn7fqv1BVaYwm3rfrdcQ4ItJBPAuoR8USjkTM1x+
BdUxOEdNdPLi3eUZsnb6uDHJR+Hcl+33jHfooNRC7m6s/tvt5S89TAYAWWB7Bigbj8alXNaOaVGX
DRKiVoa+7Se1eANf6/+Q9mU9cutMsr+IgPblVUutvVe13faL4D62JWqXSImSfv0EPXfmq1JpSji+
MGAYttEpbslkZmSED1KjFe+1dOIuDc2OAs0nDnBRg/T1ILyaCt90vtwfypLHurQw2+hR35g2ZxhK
ZkJRF7DnSTxk+bNIP5tyY/ZrMNRFcyDSgPweHu3okLyeuUKlBjHFSE9cbXwwLARRlnsFG4PINlO/
Ap9JoKftykW3tFzoP1dgF8QKwDJcG1VpUQpLIBmZ5pFv9UcIrvP41XJXnP9iDGHI5jrAGCCBPO+g
RWXK6EcdOQkr6xSEemQIqEar95a2Dxqok15BhDx6RdO4D7qa8xcjM9P9/eWU8zd3G5efIKfi4k53
maOTokvTk60GRsu9pNv35eiVzpEYf7E3gTBANc5Auh7c59emOoUPpdLgYRo7jXMo6tb08DQmKzfc
4sPURliGhbMhVDNvobFZX+FCQBBoj6c+PojmCzalPv1ufpWAVBivapd59OdkbtLPSAmEu4vqUDw7
n/fndekgXn7F7JhUowrkJUNgHceKtbUq6G+WSr6Gv1zMTQInglIqgA1gQ57N6dRZfcRShGR5Euo2
8YdeC02CTs2XCM830/Eb5xFCOfznoKwFSn/q0vOtc2l7tnX4NAi7dWUGYHguoRUWcXLoqmJfgMVe
OfSK5ddZii6Nb1r9D+1zf1Q3GQQtCPL6+559jib6AnemumcV+P+7II5+kDrdZ2q6M2jhxwXZp+gT
oP32/sr8H3OGKBroGmCy5nNmWXnZ8hExkCjCmH9WyuM0mTsCYp7Im74k2Z724NWqN/aX+4blWtzO
F5CdBrrIpf709f7nk+syBXftiSUG8+rcRY+VnjTbkejW5r6pxd0nBQ/+nynt2pSVC6SjxJSeBiD8
QrBvTbtaVVfcl9zC98Yze4z0kNG2Xa7gMVKrO3THtKNvxZmXxNEpin9Ewgnt2FmL9eQk3TMqR37h
r3rg3TWlwOI54DOMI9M3Qexg63iEdDSIdch+AL1gTQ/oflTSMbg/rUsr6BhomUegh/rfPHrOLcDb
hEA8awxDF2qVWW5IlpAgS63yL/wyIhSQCYHIFjffbJwEeOvK5a7MCRSgcO4OtA/AWBkqvRXG5etf
jAvtP3DM6OhF+v96UpFZaqwxTbKTHiXMQxl19KlgYFUqp7UnweIUXpia+UWjHFFALIrs1PDc2mZ4
5IRZFtONUjjjyn2z6KBQfPufYc2pa5UuI5GWWvlJqVvw1HOn5bkXu8zuNi3tp+YxmlRRjAdiImng
K0I3ak9QASpEKAOYYYZSAg1rdErqOz2NMnVfTHbcHbmrDVqg0RR/jvVSb/xO2KR4teOKtr9VJWmQ
sLG0YTuiV6nyzLK1xqMjNBC+xNbAml2r1KwF14IChYxpTCopqwDeGHtl/Es3IYIYxNpAawHfNG/Y
baYsxwnk+al1fqpWewBFfhgZYF0bMuVEql8M8uEJQdItnx66sXwUNDSycykiiBX/GsgpMn+6lP28
v9cWAjodL160DACYYt7waZSuyPlQx8XJkCze6NIulXJj5WPo1hsIf3i1+Hbf4MKOQ0ULwRxwmxCe
moutVAn067WeFicOqlw/cexfSZ38MNVi7cguzvelJfklF77JFFEEkUZYGg8i23XVFqnKaHzXqyqA
ynhFHsuQ4MFhhhF4fb44yldT7NI+SOv3+yP+Pz4E6EM0S0BUeH7TFE5Z23XRFKehfRy0MBv8XBlC
F6Lq79pH+9Y0YfkKscMUXanK6OX0rdS8ZIAo2dv9D1kILmUx8X+/Y3YNtXYzpQ2pihM6mj13DNTm
iMLHNPjxGjHGUhlAwrxkb55UWpzjc3luoMnQ4pj76KXdW85T3flDoEDXp/Pab23vq+If/iUeDiXa
8/Sw6l6a3lO3druZvpdrMKWljAS+5g/Nr5QdnWv8FeXU51qDr+kOQ177U/StJ8fCQRp3rHecHFEI
SsxvhvU8dFBD6pmXE3owkxVKs6XEMlrdwBcONDha3uZFCD5lA1H1vjhBpvHHVKKD1Gk9uw9zE0wU
gQaNEPVkkG/o/xD6mveRF9Tsopb8fLgpQVIHWOEsH6EkfVvWxlScaidDKYodC9Cq3d9eS5EcLmL0
AeHOAvncnCfMzEcGQSAFiz4drNoHDStDZvAhsXzzS/vuQgPBDltzJTV568CA68DVLHEqyP3OMxka
a+zUMMb2lINtQ1cyz002yJx32GcF9UAAH66M8rY2D3IjpJl1yY8CprJZ3GgKwymA++Qnh+4T1D86
cDo/CGF49lAHJNujYX40VxAsMna/Xj3YBLGSfAFLvu9ZbMdA5tFUVcVPRmoe1RQ4dDf52fb6ptfq
3/fHd7tRwCIFEik8ghGtan+c2YXXjIbCoI5Z81PMlAdwWyL+oCsh/60fujYxCzqcVJS1NTb8ZKMv
N2c18p27pgFHpYqK2sqhWxnOnL68HDOrMylsDdx4i/Nso0driJQ1E7MNodRWWqmdHA742czY9NL4
6/01ud3jWHwEuOjpw+9oAL6+yRIWVU1v5liTeow8Te0CBsLtCe24Zl6FaSN+u0q7gmJfszm7LFAO
NNC9WvBTEaW+bjX7EX2zZfHCAdTvepQCjd39QS5NI1qA0J4jJdggB3w9yFRP7dIoMY3mNFrhaKem
11rKx30jS1vvP0bQ5nRtRBX4kTHHQTKZEZLpZLo9roNT0fvdmgDb0pm9NDVbNJHVKO5OOEgO+6cG
tTzLN+9klXh52YqNkj+EKHBmZ55BNZqEUQor00CCot5SVd+0evrJuzUSyjVLcv0uHIPrJulQaZyf
qtItvUiL3yiYAVDj+0KaaqUr8jZIlA26wAWihxDafHPsssn5kKXmyE9jEwdlgsq3+jnhArm/GRYu
LGkGywC+BQmdmG05IcypVieYSdrHGDKLqtaGxC33tUM9Owk1O35KIt2vYv3DrKdwiId/HQzjA2Q7
GvDw6DKcayHSuEAfVanwU559q1wMM3+IkzUEyuJkXhiRJ/1i4awOxHJFomKULtkkIjnmRLwUZFUs
S7rt60sKzHy4+9Eqgn2IdN+1nSh2SWcbETZI8SvCWwZgYR+lWAU46jYF323h5dMvCLUg/VcAWham
fRF2FVJSVfpsZpWv0dFv6LmekhXP8sfJ3/uy2Qyg8NXQrrXhPxFyBqQNorcWWKjf0RQWT/ZOqADE
BPa7/WT2G+unc3Ii5pnGqVvZ1bfOBxOEmgMiYtB1IZd9PUEdN0onGnrgaTPXT7SXQVOPeXEA9bdp
reZdpX+ejxlsZ6ARQVsIctqzMRNCzJEZdSeBOBP1xmLfZj8qNzS/x80PRMQeUBWk+IWGz5VR3vpx
lDPR9vhH+hzMPvPbvR7Qx2UDNZzY303r2GafK6f2NgCDAdlCYiCji86A2c3Ugsm7yo20P3EmenDu
15miPvYZKiEPRee4dIs/u58qcTo9MApnsj0ra+ydRlCADe5/y+3RQoeFZJFF4AlA9pwhQcmmOHOi
ZDghT6HSAI1SYEwaLaUOQKS71hJ064BhDPoh4LNGbzWAXrPtQwo11ppyOJE83xvFyPxahc8Y0mH0
hnItDlwcGoRa0UCC2gvc5LW1aJiqzmH1cEJVTjmMVmQ9DYai70Fek778xSyicRRCSkAhIdCdmaKW
koHdGAMb0V0MOHi+08xKP+oRUMz3TS3OIZqdpOKXjKRnR7B1KIi4I204pRVlXqztkqw2gcobQKQ8
TuF9Ywv4ENn6iwc/SmUSCzmbQxRfBELDejwpA3Ff3NhiUKw2YzQfo+fTnfzYHuvsBUnHHLRQcbux
C263B9rY+Wfd9cD72lWUD9DHVfszF0VefLn/gbdHFd+H5yDaPcFWiEfb9cS3XVdNJbDGpwhAnWNh
G6UE/67pq93OOVpmpIohXmiyY3EWothTbJNGJ+OpAeb3iMaX8WCBgRkkw4yeFUOsqtPc+lkYtNC3
iCIlWhf+0B9dXHhmkepdphsjcA4POT/mbKt+Ta3vQ7sdgC10jLcB/AfcU/Z1mvhIRnpieG2Tn42x
1huy8OK//pLZkZ1qy4zrQQc2PQ717mj9sOpHDe/j5ke6gQynUppevnW75x/313Whknltd7bNweJF
JiTgxlPnftRQH8l2bNoU0QY5+a/xP2usXEsLDAS3hJVA4RM8SNfbSO8hoF6wcjrRTEOVoaIjkEHR
s0ubyOu1ql158S/ABhAR4mZBiAEdZcg5XNujjOcj7oDp1OlaYNFfGfWac7T/Nqm7rnd8kNo6m/sT
unBQUCJFry1CG3RIurPLdHRVRnWhTIh9LbZJlbTejDZfQwvIn3J9ZaOj9cLKbB6b3E1AT9NPJ6et
/FaNtlW97R4zHXjto+OmKw+8pVMCtRaQruKxhUtsdo3mPC9TtXank+vExZOCYNjLud3sVcL0LTOq
U5+m1f4v5vHC5mzlerUVAp4INpU+RTG0HrZFUzm7v7GCUgNSGECX3GCQEVBC+5Iiqa4Z/DF3pg+B
muyKkaVNL0kOXLxWEeTMvdqQQYGhU5C51/gQP8aqvdEi/S23nTIYKYR37w/p9jbG1kArO8ieZMV+
fpMg4USqqC6U0wQ/7gmn4/9gmssnqLM1a7fWbXwlbYHFG2lbMDnMiRnj3pgMFjnTaQIH2H6APAcq
FKzyIYE9+mWmxF96jjy1LWoQELf5eLCFa62EBIuzi5IE9KOgEYiI+fqIS1ilags80Cdkug5p5nCP
6t0Irj8TofPk/Lw/vYvn2wEUR16FsDbbl1OmFaCdRHu33Q9sMxWq4jltTVYc15IV4O5sKYmJ97o+
8yJmQbTGFAnoA23xWmZZA8Lo7u3fj+TSxmziGrcjNs2x97OCqB7teez37irOYclTIQIHaYsOagqE
btfLY2d26ejFACs9mMfQ38COtjO6+2iQfJ4KBNkyh7lhG9tohTRa4Gji0fLUKB7DZhJZaFLibgQT
rac24xR0xKLnuDZyP8kh7Hx/RpaODnoLkR0Gvh2aZLO7EKWXpnQLTQHOJYoCkH2iQZWjkbhL8+z0
N6ZA/YzCLQhX5vw9kDoqY5a5CkSLu9HX8qR/rxgYic0RBbb7phb3EuRmQLUku26tWeg2mCalOdOx
l5QufpqgMx4aGlf+ZjddWJndEbwtdJvCY580pzM2SVdXeyvvjO39sSyukNQvR2lU5nxme9bR8qHP
rFg9qQV0VFKQU4b1pKVPyLtYK0dwoRQElMl/bJnS+V3EhrWB2mZKHOVU4NmMnL3Tlv2DOoyV2MX6
pHQP/Uj10SNs6luwuDfFuNOpi8KVCrIxVLFys0MeCMzvkFcwWezx1kRrS2WkCvf+ZlZsUMAooC0H
w/z1l3ZK1RGuRgrg3Vl9ULltfoyKYK/g2HZXkuRygueBB2hAAVhAkA4k2OyIoPRv19zNVKA4tPdh
Mj/bRntLzFOsApSJ6FnWIvlKSLW06GhilneMCwqTuWp1mxhTMzDYFK0UYTGbzq9JkmxQT1yjxl2K
dEBKJkV6LdBpzK/qEeFAr1a1ekrS0qNHbgVDFPZs04qVmGDpUF4akv9+sbmiKMpAaVnJjVy+FAn1
87hYya4sXIy4nlDLRFIHtDZzkiVhyPek3BUxiw8lZ9sUXY6eKQrfrt7vb8ClOBvkGHCZ6EPVbeyO
6+GMfZu4Q4/hKOBc87W4DyyeQIB+aIcnx2iJz2klHnhrGH5kOo8WlCW/FkSvV2Z1AcyNnADQwYhV
sVeg03r9HXWOZpx4SFXULS0vrvLHwUDvlfaldXIPYE6/ORgc7bGxFogaz9jRemJ5F3Z5/1xU1Z6U
8bByNBfOy9UHza6/uq1cIjR5XhJI59GNllfHCLPQjcLLxAg+owdjDey0sLdkDRCjhzvAG2vmip2h
NpSEMtiMi8BIXxQQpt5f7+VR/ceCfj3NA55cLjQJUYNuk2iTowbjDqdO0Pe2b/Fip5B3jR4ad42N
eClLcjWy2TabkLus85arp7H8aWVfyVPsIk0yjedUMbZVSr2KQwCe+q7ehOgHeYKWCHVXmPcWSgGY
XNC8g+4dYbY7J2srpxIxNYGPAFBBj8AoSYSf2SYYhVVgYMoCGbbokFp8E6mD5ZWp/qAPa/xbctvM
3PDVN8y2lc1wo7gj7sEWDNc/FKLg5Vf2ffd16BEpTSAdexBZrwVTUbIVb7zoVi6GP7uCLeGUKpXD
t4G6JM4/iF59w/6c8n+fMZXzDJV2FD10RC+zbdxGFMS1EOw5WfzB0E+EbYxxhVllwd1fmZjt477X
8nwUDdyF9U8eeaCT0IofsXBwv+zvn5jlWfvPYGY7lxfCFJaFnVtMfj8VO9MpvMqqnqFJcN/QAoTo
etpmNzSCwLGOFZzNDlnBJtu3xcZihq8bvzRUx0giAlX1Saq/TFmxGZxt3YtnpLNaY9yMvfXVKPRf
JlV+3v+qRYdxsZZyei6uOxWPJbUwMdGO+i2hAdRbPGM6CPqdkedSfdaT0317S2kt1MuQ17NA2IRW
gJnBsktpiqQBLvLeayMP7Rpj/cP6WWieo3lt/cbWcEzLbuHC4uzqKapJGQc57yyJwrppPHtyt3X2
Ssd4a5AfVfYgOm1bV0rlsf6LyVdyNItO/8L8zCN0RTMmVtRJWJDbbhNHTT0WN2l4f14XDwzqkMgu
gCYFN+31OnICDi7iYBsboPkcQZjeOVpI1G9FnQR8+rhvTP6wGyd3YWy2hnHHazq5mNG6qr+zLi99
J1VVr8jz7G/uswtLs7UT9miLcYClyeRhYb5mTtjqO2Y9gMe6ricfuZoVi4v+4MLibLncQhSpsGHR
7sutE+3G/oMVwM73m/tzKH/OvTmceWuj1dTc/LNgbeElJ5FuFQ7dDiP2MtoEavGvhadApY8w/X82
yDyhFg1GmnET44J6LQN1ohFB8FpZiWxXNsYcV1WoFY1Gil2oCTcEGiNzJy9S3u/P3MIKoQarazLT
g7fmPHwuhKt3EXgOT1Xbmg8uEKJvUWUqn8nQpkEsXPPf57FkURyYZ0Trrj5H7hip7vCkgb3e3o7m
cUCrNdHKzUjs3f2BLfnGK0uzi1W4StUiYaaiQzeE2m3jql5ZPqaB0Xxj+TPANMi8/vswGDkz2wSZ
rnzBzdvooF+hDhUU0E51OYm90tb5G1CG5cbFOyzknTK9ge42R8eUYQy7eDDWqCkXdoyU5kH3Eiix
QFw6cyWkz7lVIUFyYrQGnrENcw45yZGHK1O7ZmfmSArXrmq9gh2UmwMziZ+7xgliZzo0+qHmqp+B
HsIsTOKhleW5Fu7eybKDkmTbDE8SdVzrmFm4dq+GPfMyBRQ54kSYGHY8nWPjoFbTIwWd96jqR5ob
PiuVkKRrGlCLJ+dismc+J80oSh8VrIq823Ar3kToN8/A28j7cWXCV+b7z1a/iCsGUqWuLVQVTYbU
E8b0YbOnyQABw8q6ykBw5kYvJ/LP+/fCTt+nAvoKGJJS/C7sj77ND+Bt9Sa1AqkTwqyc7BL4VdQr
NhXa75DY9a2sXhnsymr+iUAuPsJkVV8h5a6eSFF7VJgHZ2ifjNQ6mrwHcU63h4JJyPW1OV563GPw
KE1LqV1USWeHp0l7q0HFAZOcOGA2wYuHAocNINwATXYcKn+aIJBn2v6gKz5z1/iflhJxYMyDjqEh
sU83mGzXzUze9I56KjsB0Yf0UaD1WdH7p4lZSFmLLerxeFBbRzY9GCw7janhTXRnkcnr1hhQF9fg
4lvkRrlYg3ZQ+aCm2Ah6vhFK6jNQXwX2GKag2gIvRvY3l4JE86L8Bp7E+VNeiUmTM4vgwTt8a3Rf
TBvV8MpuJXbUpMe/2d4XZmajYqrDSgEO0FOZM+DqCwrV27rlCcg+0p6guRqiXH4q0AeDxsjIL8yh
9hivRag7lRswZ8oOoJeItqAWGsJeG79Re4AmpMuiQ9EVRjhpEwexYjUFlBn9U1ygXfD+CV0If2U6
TbJ/glJSNWc+RyARYBlGrJ2yqHnmbXWKO2eNpGTJ2YDSTeJBJJ5o3pxBnbTrbTXFLFnjuKN6bO8d
BulnlIPWEJRLcABkUAHgBdkD8pDzxq4KnGpMpbV2sjP9O7rU0GizFdqTpqee6Z4yqgW58iNpkDfM
WGgOVeyXQGzdn9ObYB9ElciCIp+HG1Miia73OkDqU0Rtxs6KWXsK+kANGgWR/ru24iDW3u4buwlU
HUCWkL1GuwPKiRC6uDZGKBkNlfTs3Gf1iTTaKx2qTVzzzqvB7kumGvteEcr2vtVb3yLNokVdci9K
et9Zkj9uiJgKfWBnNo0bh/fbOn9os1ccNOT1N3z8aPOHWjnHPOzVfisYmDe2hrlG7vGHjfPqAOIz
gNUHeErqDaFD8Xr0GUsTMTouO0/0fXqGcB8EAPJ+a3deZHpGOG5jEtrlQ/cbwsxjfaTWplDD7rWu
w8Q8QDpFEV7zkKhbcG922QMkQdQi6IajmnsdeWanNQLXhZ2BTh2UkhBLIeE7LzgU3dTELsCoZyDZ
BqvyO+2rDZkztYKvgNdYWaOby1fW4yDICjYSU8VyzSanYaOIAPNl57Svd3bZnsvsG9p80YPItzyO
H6oM3QCqie5R8ZuTX53zVeRqsPIRNy5SfoQB1Ao60Rz8mu3PNOJaT2qLnTPgwAGT3etN+hq/mlWQ
Gpo/cpBNQSzK7cOoEbYHnOHHygcsHBCJnEE/DqpfIHGfhZYRBd2+U1J+NtKvkeCeqH6BCX+vF6XX
2Ypn1891luyHL6zdi/qxzuNdm4DcTw/M+IOqmV9rxkqryW06FnOCmpOOble8W8CYer1rkdg2u6bQ
+VkHP1yrPwC/Q+LtgLgIJM+VC9627jcdtlb60iiD5xR1mOnayltQzvvs5OjQs1UAaJdnaK7ybQnQ
DYGopjvHVaN6qTvqHjo2B39l9uVQbsygD1GXDJQ61M6uh4r6xqgoat+dwXjJYr/Iwsz5QvUnuwGJ
0jmqAqUKuu7nitXbTef+4ZXHsmPrQTJuZtVNu0xJUV6DxMpUbMancfCNofdM8whlUdyFnuUNw25a
jatvDrjUyXbwVgIROU7cvPUSLAxcG2jvnpLq7GiPDQGdfvuN1o85kuz3B3mzgJDMQYJXtnhCnQ+N
gNdjnNRk0juzISdbS7wm/SzWRI9vx4JDi54vkORj5QA7uzZgNihXtG1PzzqvPd1knlNvHNf14eF8
NV5Tf1yyhhIsWJPQb45MyCxYNgi6A/BWgDUHYCwU3Kpv2lcDPIprvEGLhuRuBJQOO3/ug3Nj7KuS
6/SsOY1UHCjONZ6aza6hK8f8JuSFjDc8DgqJyPjh6T475R0e7qZNaHq2T6Ad9xIjD6uIew3xc5RX
FC0cmpXTtjQ0C7UcyfQA/MufS/siyLZSwJctJYdFb0Ry2PYNtDvXx6w93d96Ny4VI7Ol/wI8EL5j
vjOYMVpWmfH0bOJB5ZSJx3yUvT1bfRX7fO3OXDSGjY6WStA8O7Y86xeDGgTHPqdGeu4710udHe+m
gDfqDtxWkk2oWANk3LzCMThU6YE2R7wKOvyZPc3J3IL0TXaumLUvwXReRXuL2A9k7fVw+z6cWZL3
98XI2q7BfTnAEqBe+iZuNk23iexj3myNgCBg+VDWwIFrY5sd6aR1a52UNcbWTV6avHTDU08Hby2n
fltOxm2PdJyCRUMsjI6M65HRIivVKiPpWbODtjsW+TkWAcLRRM88vadgs9a8cTr2ZCe22Qkp9/oX
c4P7m/R2rPgG2XuEEwiXbMlXycXsKpNITJXQ7GyNu9Z+jugxah419fO+ldsjB/eLjQnYEwJR1Eyu
reR5LCAyMGTnhGyiR+OJZbsxkrLw/xY/Ign/UZ9HpA8Kdzw5r+3UdU9b8O+WZ4Ie3Ml51fNHc3w2
Ot9t3yUjeLoyezdvtpm92ezVpLcH04A9JXrS+jzQmyNdle+SH30VHOB+ARQGEBVkOxCkzo4ateJR
t1slObP2U1G/1mvRx8Ig0CIN/wS9BNzFc/6lvnSrHmDq5GzaPwf+QsotjdYS97fBHBwukBsOIIdA
6qGAf70yCOZKEtVVelbjt2rIPSd9UfNHZdxW5k9H21RnIz4aD+YPty985Hzub7/5DOJwIcDH+wd9
52jTuWHBnwRl0DWrzjFYhjITmJE1Xsr5HP63BdAGYXiwMr8us2po6mFMq3M15cHAH/IE13P/5f4w
lozA54IiA0lu2TBxPYeNm2EvWEp1tk2K0sfPxtqn2fZf2wD3EeSlIZyG1/k84I1LkjUVIe0ZrUxp
7noKqkbxGmn/wkBkaIEyDjIA6LOdbYZMzwu1h5L1mar7FA0QWbIFhtm7P5LbRcfNJOM+hNVokJ/P
lpm7bQPEJfILNohr09wioIXL8/D/z8psKEpHSlEpsGIkQHlXXoUeqPsWbpIImCYMRKIFETQDIj9z
nmbl0JRFMNGph8kAHMPdWJpvWZMXv4A8fdxwv698KMQQ3WvKfVmuwBgWJ1L2UYKyA351Hq2rmZWZ
elyw89Bz1yvspoDS5aiuDXPZDIp7KOBA7WqeKwHXTjSOMVI0rRooJggofdB2Q/xNYx7S3tqHkn3v
p+8dC5I+UNfIG+bXoJxjZGokGBoNO0hGXx8tyE0iPRwhQ1KP7c5UvkZWGo7aF5au7crbrX9tSM7C
xX2rIg06ytLsmZd45xmq19cv5tohXppK2Z8n4VloMJv3pSRTZRaFWvMzaDCSN7QNusE0JWx3f2Pe
pJX+TBpqlGChAOsFgvfrsUyiGIQCjekzZD4q/ml/Hdghsj94srG/poavJnDzbJM1HlO3JZnAruCG
eqCUP0e9QYLhAYR7ll090IwE0Ebw0WuC7tPCxd9Ob128rYZf5ghRZGi7VTt3TYZ7aY7gefC+kaxd
WPvrj6878AY3ROnOSvejhx6LKtaarpb2FBIqpsSIgNXNkv9+sdSgCDfsIc26c8LS/DDwqty3pdOC
wdx10bSgNsHKeshA4DJQkOuBSFLKUKKijOzZtUGlZZPpdkWHWM7LnGNqI1P0piQbF5Ez8QgS5a/F
+7S16jNYDruPMvMqPA48YQcNSOgDg4X8XU+P6m8O8j3t0w00MB88RGOQrMVNf57d9z51Njfa0CtE
i6ruLIrtmG1R3KiUT2Q+4taX8juvzDy4xWshnpt68nRxhGwTVT5rSCdAsxrhMcAMOvmYHD97tNvA
tYLRfetRM8lCA8gR4yC0TSF8In7X+1Z4aumpZNtmz1UWQoXGzUIVPLPQ+4heUuaJmvkRugLwH3Pm
9b+yYts9OHU4WRt9T/9JY3p0gGwFS9cQrTm9eeIHSyZBlIhK4NtByjV//bZtgYaPEb7V3ueK8g+1
ukfja/rDJjvL3ZQtPzvdl/RfE5n+MWtoyFvgPoFPl17qYmvqFc0jiUY+CxNIGzY1343U/VDS+NGl
k7KyL28QAdIapENBZgpmL/nSn1lLW1p2FpyrpudAxZ6ZyYJaMQIbEbn1kerP0Dhg66S+0v3M9hiY
G2RIK4ONG8k2YdPaID1yd2CdpJ7rbLQ0Dvg72j/BdAbElhoivnk26pUIasGx4KHzR98XEk/okb4e
LTgIC6NV4u5MzMdKi8GevJabuSnfyAm9NDE7PSRpHG0aIn5u1G2NSUxKtDcm2z7eZORQ+xWEYD3x
2W9j8eW+i/lTBL6ZUxl8IiOLKsq83wZEbGBMM5LuXOuhnfvRluVPxS5TjgV09zQvelaaUBE/V6zK
IOrWKgSIZDMt1EVmF41DlKjUGRyb+s+wtwB9iD3juxIa+obG+8yPlBd1fAABfHcy8nPHPBJoPs9W
3pYLN7cs4vzvR8y8q2CQoE4sbCcn70SYoCvMF1Sv/N6qv94f7+IOkv1fyBE66ByeWXLjwdWq2kT9
AzQV1aPScv++gRtWNGwgGevIting928EttMSJe8SJM1n3jziPk6sdmum763x3jbTjg9hVZ3rxnNz
pOHQ0q/sACmHAL2XoBZTHdoiQvdduavKDURT7n/Z0ta++jKZSbjwTJ1odRWaMciEpzutOZpI+Pcv
ifatzAJjeorIpvnGH6dDnn7eN3yzxVQU6ZBWlchD+ON5UrB1EsG7Rm9eUfxys01t+ZoRv3XjC5RO
QlVEgPOspaZvA3skBmUXJVYA4FWsyPVYacyMwbBq9pqQ53h8jVwSDMZzyW0PvWzjV9CV6dZD1W10
AaXEAB1JSvfr/qhvSvMOPgFPfgO9jaCjQxLo+hOq2kkS6nL22tnAOHiE+6PyPYc+cVIpG9UkvmXj
Un6i4z5v9nYSNMWLRn5PIzDxffPsQo/2Z0w8HcpuZGVB5gnNP1+Gog/4plC61G+CS5N3LYrU7FVn
SdAbDw35zdlZjB/ccnd6tNZJcXO65URYBlTKkT1FNn92EYN4nwCsh64mUNX6RnJ0B+pb7OX+dN/u
7pkVGcFd7O4KuOx8BNfnqyh+27z3OLcDt28CaIVYBOLQ2SbVdmVU+E23K6f3gdKV87W84BfjnLlS
NNCYZgysxSuYTdOk3NqEg7er9G0y7tlUBSr1jayGOqFXZN++Dc2DkX3n/B2gyzBKgqg6GNDMdNMX
lPvUuFx5USwugpT+QQ3SBOHs7EBUYCCiVjqx1wkJmi7eDRHz8zXlvCUjiMpRZ0NXNqjcZ0Y6x6Et
tyP22jvkE4T17S6zpxzdfu4aruv2gYTlhk47El/ycKEOcL3cTO8SDukA/tor/LtFozAeHifKAm5s
tRh6UwZi2aOq78oiYPpb373pw8HsdvSlOabRuK0L/jDlpwSi8iiMfKd+GgoU38Fo0Df7qt9WticA
+gP/fbOWz1rcJ/KylYlhKKnOKYKqIbOcybX5a0bUYybMkAhIAyfjG40tz6gMv3BeCPsdYaESdB8W
9idiTY/RF0FRcShyL8s32kcXBy6vg9xQAoJdff80Lbhs2UAJ1XGklEGGMPNdXE1j02oFf038vnjs
kDgkw5s+vvaWr5b/xdl17biNbNsvIsAcXqsYlNVUq4P9QnRkzqFIfv1dbOCe06IEET7wjI2BPS5W
2rXD2mu9scVy6XQwLrwQ7OaUsUc9AvmxK46dEMYKYYLfuu130wAVA8afU+qdhgfWVwRewCpU/rFj
GDYQOWwB/ZAgxJ0SZpfnp5eQNs8UkIIgehhBqsYCy/DFmNbLukWTyzib3GRpNYQigDfBfb0cis+N
KhCGsXcBkDALESJphk/zctX6Cw1ON67fxUDT7/8ygUIn+lXR8L3bNY6WFKSJNu2wBAi+8qCmhfs1
m5mDrNc13rsas2Hxix+9F96CH3y9WkATTVebR0OsipEuJyGLbRJroFty8zzMnUAp4m3D+MHUxyFH
KUf0zftH/foxRIIC6ANEa8AhgPL5crwRhNFdLFa964faqjkmANh7Xm2lYAsDl2tF/GgJkXK9gkgB
Q7oG/eOQgcAluxyxkwGn7nixdxPd8C2wPgDSD/qfhXn9ULFdHjtREBDNINU86TLMLeSALuZADxUs
ZFdq6ypJdRuZYJEyvojNFvKjq57j4lVSqTWph+y709vBCnutI37a+xawzT7pqrizkdn3LT3uE0fy
0ZFzf/mnyV595dTpOgWT4PGYHaewU0KjlILBNQpGDCOkfAriOKabOrOjRTbAW0sPE/Of0WZLX0MO
QBEHOIRdmZt+razkOlsout+aEKjfQAGsgT4WbNCXuzsgMm6ZHA+uhGKC9xQqOEZ7VXrmhdP9lfuh
OJovHQiQQO0CpgkAjGYmLE48cJCk7eAGRW4HyV++snWuIFFD+2P1oPm9begvgc7MshdoMPwNo1Pq
OxF0eAQT8gFJ96H8yUKN6BMyrl/wMa9tEdBwPzlSdGQjETNbBqZpqTGUbHDL2N+FCpLpRomm2SBL
Fp6qW1uKgqSOiAu0qbjCl+ut5q0mMq4Z3FFvDr5crcQ0eLq/0jeHAFQCy4xkEga6HELj5LaWGeYS
CAF8+UxQMBl+XJjIdQJgAhCihIYXYsK8zNtTh1wVykpVBjf3QN3nwS44viY0ZoXGfBpMjddKWHer
jAsqmg5Dbam9km6aqqpp2kTigv24tYEIXDQRsi4A4MwZYpKE5UUVCYOr1NpRwcFJ2vQIkLFzf21v
mHuEhICmA6MOnPS8KJYkGs6Gyg9uCBHiDAi9eMysqnobljD4t+7lxCiFxwWqUOrcAYYImiqWUjy6
dRd9VbFhZviJIEloiqNxhhbkUm7u2odCsPtrwNkNaBrRl3TmY8C2cZgQUaH4kLNzwq/Dgoj6h9RZ
95fy5gECXRFOkYpSM4z+5Tkd0YiUpij1uGm0EUCMKAobD7okpGuIj3jTlz8HMHwMo38Ev9+6zvzV
/Q+4dU/AiILWH2QjwUA/rcgv/4NFQimh52p0NS0ZaSX5hcOJ0pL23BXTJ+DVgoaK3cRppSHUmF3H
oQq4tAw1RPVavBIKsxvMKiRiY3qpSqJHSXPQzQQsvFNw6ONsS1MaxS3wtTWS22H8l6mrKC03VSM9
3p/+dTJ2+jBAI9ByJgD3d9V4JtZNlSn4sJ47qsUJ+QkacJYIAdonqbBD5S9bSmfduqRYCJSJAFqb
WEQuV1yUQYIQy9KI2+NbnCfZqIqss2SJl+DWJZ3wVmj2AjUDaE1nw4iZ0Sf8OLp93yXAkUUC8hJl
BdpwwJhZ8Hl/HW94ZPCEgahG6gYHeU4M3ARFbPSNz7tC3vBOHsZPesIp4JiVml2aRamTVoJmdRCE
WbDAN1YTA6PTTQYCEKRYM+8g5VNJKCIMbECoolRUG+p+djBoD/8+P2RbpyaBCRb0c41/XZMBtEqy
l+eDW8W2oX6haEkr3o2BZOP1c73UR3rDDIHAaTogEljMrnoB/KDgWWRUg6vxiaUFPgqB0G/TzQF9
7Dx/ygrks73zv88QDvxU+J3IvuewGrEa0WYJQVi3grqu7A4c2i0sJUOLk91FCzDiW+YAzQfAVEDr
b4LZzA4naEG0VC/lwR0MzdLa/JizzFT6yPYidR0nu4izKlSi2IMSMicbm2cOQaz3aagHXqEhsq/u
oH+248f9JbhxZS6+aubXQgSCcVyIx7z3AXTTu7UYMZMBcQ/O6wUX+tZ9+b0As2Pr6Ti0fIvo3Bfl
hNRZS0TR/0QSnRg4UxHD4lcLQ954TCf2X7R0SWjOuXq1h8yHluMYwu40vOv5TuHxlhGsu+RdUa37
C3nrUk5NOyJMDyzQXADKE8a4q6R8dFHkbVfM0webkxHQRNJYru8PdSNrjNI+5gTNQ8wLVLWXdi4f
1Drgx2J0Ywj4iM9p/JVoH81Rj8xwPDTVc8K9ZMW2SU1U29m2iZz749+aKp5PVMwBtEOBa2bNeZ2r
GcjRsKpyHzsgAPnQw9G3xhr6i/dHumUUkDuDjZuCLuTlLycqBlppDALeDdbT9CQ95sNR2o5iCFyr
7QdLB/TmvH6NNjugVT8WPpero6uUjDTokh710CpbfyHyEm/dOUTw6NFEkR5Jq5n/0QxwM32worpy
Z4KtA4ReRuEaxp+sKqBfGZKxsCJl1XEVZdFnVZseYvz4wZNIFG/Kel2KEYl2PsRjxPGg9Oew0MH0
o+3VJa2aWxcW2TXobgB1iPB8ts9eX8q9rnijCzQJT6RKemjRe0+7uBKoEUB1rEajM8315n/IdQBr
hLwDUm2gVP1ZwF8vTznURa2hG8XVXmN0+Iu1qfuAr0CzuzfTl/tH7Mamw1cAbSY8IuBk5nD6mGv9
ASEM74LRwrCEIAXHTpOHVtUmS+RRPzH1LBJGFUORYSV+5G+mBf81rygyGFM1Jri65p/VhE/N3IP/
l/SCSMeh4qHPCARpX3GRPY5qao3KKNhtxacrH4bsVIV9tovVEPw7rRpvdfhwttZ1zJbC0CdVYrT7
SJQzU0+EalfEuW5lVVskZFQ94VXqoEuHBKZkoXiZPiQDH5z6wNcJn3S5mbR+sGClbpxyQJqnsAyZ
ONRVZqe8aJsyCtpMcvN2lzbVPh0edOhOIEReiABvmcPfI83tEcjN8hKqSpKbavZYZQCSjPBRKivI
8pUQHrQEvSVdSOMA3Hi+Hf0dvG0LIVOt5/7cP0s3AoupoxGRDQ8qVqT7L/e3RWmnMgx8CC9kZi0j
Z7uELLgCjONOXAwxHedfR6jh0rE3slhyY2Wr5getygkHX2JiftF6SBseNN4UkBpMhl2jgvexIkk0
idB70el/mSucerg0ePTm2EohruO6UUvJVXhuJ3Ed1eJwIVC5vZz/GWK+r2IH1GOSYoiwa6kCBSWA
ku5P4kYoJAEYbEyFX0iEXR1Sqa+KUc842a37da9+1/JLQ+Thq/Xs9KME8Yx9f7xrY4PhgOREgn0y
AnOWiLoRxypQMsXFQbHD7NinKz5Z4s+6XjbISPOaBGgGcojAUV4eEeh71GqMNjWXBWpDhqxBwzXq
Bub9qUzX99KWAcMNWzZVC/DTnPSTq1OIGnKq4ja2WjakG3ccBS9bpbw+CdFSa8uNdUPv1iQNDOgH
eBBmL3MSd+AyDX3FVct0VwJ6wZmZ1C00qd8ozaLREBkJ5LoBxLpKvVS9xjNJqzElr6jsWmgqkIY0
aHPkh3iX9UFoqfKo22XMhBUrtJQmrRYcNKnJnVKEbh1T4mjhwEwTm68ywLDIUuANxgs1ezGqMUJ/
SFcobm3p2iskEUv5gykrhXPu7+a1sQbsFSdDBWQQrVhXvTzNqKLbvBbcMTAVXiL5h9rbyrAE+rve
R6hxIKaEkwwcMVKUl0czmJpQhlQVEGqViYMOrJyIlWRYSNJUq/szuhFvTWNN91pCpQfAhsuxDLxo
vFIrgiuML2FtvEh9ZEHkJI6h7FxbnRbSVqsJkMSNPgLk4oSquIplApbGkAMc5lzJZgy0Q/d5/7uu
6NNQTQG6Hgd5Wml4tdNW/LLgpYqO/hAFEZehlanxSN2yh6J8rcvxvQOBS4lEWNKhG9PnqRQdoQ2B
atKxKl9ynp3BvkrUTPyURn0hDry+zkCfyFgoWEOkj+dGQ+gYq8DiLboCt9HSnLAhJ1lN9Sqw8/G5
50gxvC4sxK3DAMcLHIdYiulVu1yInvmZEOF33PQ0dNCkKj0zypOI+HxMuQbPOB/ppDuUBjRTpGPA
LB6y7l6nrf2qXbhmPynHy3sG1Qk0wE5YYLSIzs+/XuZxx4ZAdlnlGRBbAnNdCXbFVTeUtZvLBU+K
nPOAzZE74um5uuJkPwM8nHXfC6syWeerL8F1FxR4TgB+zWK7uKpT1edC2dUEqHQHlsb9adAYUeuQ
hIqtJjk0lN+WkV1o1v2Rr08AluDXwNOz8utc8k2sSbWMJYgNyFKaA1rtmxSBJU2NDRc/1MFCGHQj
DaygqXS6DUhh4UJM5+PXgJ7OCYCcVKob7PLgDL5SdLg7nBshocYxkjUZqGRJbUg2XywU1W/YBgwN
cwcuj6nRYI4mjKXU4/yuVV1QSpMwlYgh/2VeBTZD3gSzKQ0Tjoh2VVgShFk+YCbyyiqSleEVq0He
h9Ha9xPL0PuF77q29tNnwdijh0ifxHUuVwQCsU0WyUx1OUVcSfW68NHzPQpmlis2ZKDu7/eN5w4C
pGAaQYeMjKM274vuAkFmkjJobpsQr9xV6LOd0m7RYEfR4xCQ9FixfS6vg2jYasKCb3fDkQWnNW4/
EhnYf0A6L+fasgx5d6PT3EayGDpjVQ8iD7uofUy6z6Q8ac+91ZCsj5xxgme/ACcz9AtdLdNrM7tq
F58wc5T4ACwLfcg0FwKhAmeL8TOQfsgy7vVmG6EJ/v56X5u7ywnPLrakC2PGcaPmIhpVKSvAjqUV
Azpb9Hwpfr65tag6wA+El4kM52xxWdaMQZPKmtsHBR2K5wD1HHUrjKTbynmzRrIgQjVfMxNvH7cP
9+d57Upgnr/Gnq0qaJuihm8kzTU0Jywecg9Slzu2YDx+buhs7wAXkHBN0LqKBpSZ8UBdXMnqRIpO
MsfjhJSJB4pRX/M6tCdldVSaRiSgOtmUEoACYRPH+b6shf4lLPyiBFsn13irnq/DtxJcRC+cYYAw
CJn77BClPZqsunwADZWBPwzNPz4BrrkLg8xbNXHEg7x1TEYdPChATpqdz7SvtmvDgqLbPE9p2AvV
kw4W7Fc5GEDLOU7BOW7BqDmRlOJ1V9ioqZu49bnWluUCWTshBAKLcpk8/aUNl1AWN8lbM9agnUIj
XrbpJQ8MWEmlCKhlxP0L41uPmVmoduiekISUggQYQnZ5U2oZjdU0f420vvXMRMk5yOsxUSQ1qm4K
HcBrqD/0FXz3L6HOwR4A3VMkFIC3Hd6rlNUZ6VNPyQ4jbN1LC07MkciAPe9iIUlKWlReaqp5xGJT
aXXIQbGy4XYjL/kxYUh41aaKtYlNiBmyd1UNamjSph2qXq0o5obDjYrsv6UGqOsJ3yp5aYe5jC7n
Ic076QkScclu8IBBWki937h5kyoBqJsmhndgdi5NDV6gOhAhW3JC0/9DhJyeH79xWr/g2E3GeXYi
kdTH3w+SIRXoxdmdS5UU3Zm+EZ04RXnhvOags1BdsCE37hZqMZO8EVqKcLWn3//9ZEpC58s9h1RQ
GtEO/OJsoxu9WXXnf77D6AgDJdtkoQ10blyOw0leg+b3JD41EfJRfmDr4Vb2AP8NF7bm5qL9Gmhy
Sn5NqO/hA0KfET1KzbuXPY3V0/2JLPz98szH7MICTZJDHp8MLX43eI4YavvPaDZIFv13CnOHzVe5
TsXJjU89Ot14KPyQJmzt3gAhzf253DjGGGgCASKbNok+X66VH8rwN7kyPrVysRvGclWkYkni1lvf
H+fGs4hMO9wjhNqY15yJxisL1Es9TXdh9h5GMSZeoYDnTt0Mjdukf0D1szCxW5uEguYUfsANgTL9
5cTQJZd5SEAarsQeBX0Dvuz/ZQBMBKcZmEBpHmmIfAdQhd+hp8zYyfpx9KOFAW4t2URmgyhGnah0
Zse4VZo+qTTPc/NGpJ5w5MaBhHVqtxIo+57kkl9KVdzwFKfCC/Lj6KiH5PhsQAEsp5JYBtzku6UD
yD5lsw2fK/ZcdMManLt9abbto5Hb+vDMIyEqp8QzbKUsaLQkzXB9LJGVmdL0U2MyCgWzK5bnXZyj
851zAbmgUtUDkohWq2ih9Waa0KV1BbHqTx1CR9mE//F4fhkKTR4yOVCS8KQ2iMtBNVyOTvaQfAeh
YPuZHfILO3ojM6jB9qF2+JMUkebmXON4qE3FeDRATkPrIHVk48X4UJAeEWgrJJtRC/YjwoT7d+/W
sGAQQFgCr0YECGhm4SNNynMVeounGnwDJgDYqZ3CS7Y8qWIn4EGytWawHp4JC9YgWBaejDhbUpi7
3tFJmQQJSgBkAG2d8/FwXYr8TT2GpyIcdDRZajjMTc6tC8Vbali93taJFm9SkQA7CAS+Zo8meJm8
JOui7KQJEIEFUS9B/o1kujuOyRYMY2gptO6v8K0Rp2AH3QWIO2DjLo1N54epHvJJdqpEVJXIaJBM
2vmGmbe0k6Ewry3s6NJ40+//OriSkglSrGA8WTdTfgTNkCUqFvgsYUb15Cye7k/vRjEEHJX/nd9P
6PtrPC8pxjAOMR4nUL15UyED324DgNWaYpWiVc2jXbhuyhxXVaaB24QUrGn3v+FGeA1wkYKeMsil
IbMz7/ZM64TvAI7OTlNmWNlVw6Hj3jx/L7TnNN+2xUddvBtQv/zuBZTLUabKBVqHCZH6cBvncHT9
dDNWS+3eN3YCX4UHVFOmxPg8+Rg1iVBqapSfBPAjNVD6gqVy+gLvW7wrk722EF1e+2pYhEkeBwVM
oL/mAW7WtpFagUToFABNF59EHW92+uQXS53+NwDUcDoNRLLoMwcvyJw4sK6rZogg+3JizZssA03h
bZmJk51af75Ly/gOPegOnmtlp4U5sPbbcsGHu06eibATaH0AYcjUwTzHkyl635dI6sonsDKTrn4M
y5BAoKcQNPzyoEElQo2OxpARtfMWjtq1vZzGRm8KKD0RCiJ/dXm9GPCtAedjbFXYy8WbLG4kLicS
v0aKXMpPjWIjvlm40lePLxqH8NhNzCJQdUWJ5XLMGGDU2E9i4ySCHL5bJ9y2lCk656QlQMLNgYAY
BjpzevTmCxsPCbBZXmKchuDbc9HK3vsVQc9EUNn3b+y11Zim9Guk2bOTtpVfQwHLOBUQJM9fQAaq
rEqVtKeK3/UyNYZnMfgbKDJWdtWm6ANY4v64ui1TCyp+GDowk1jTmZlU8zgLRy6OoSUVk/4z7x4H
8DcNi1yfV76mjMIDqgHIrk1U7ZJ4uXdBD2gt82P2qHNBdGzRBmeKJWqm99fzauMgRAggIuqJ01hI
cs1G4RuuZEEmQ/nQ7BRLgcHbNvnDKLv3x7l6qadxUBKesNjwweZtwrIyJEnEtTJIfHdCgzCbo6H+
5/4Y153CP4OgjR5IEKzaz9n59aJkqPGDxnGUHxu7j//Kf7OOwJAb0kfqPcTxWil6ksRbllIAl4ng
AtRFqokk1FCIisT1bpFw5+bqIkn2/x80O6xILgjRkAjyY/mcDlYO/opI3rFEtCEJfn/uV6cFqTMV
905AHh7Ne/M4WI6bHmUjWYV+POhBihdksu4PcBU4KEDEoa6HJCw6XAEuvzwoYCpDXRsc+ucaVZJz
lcNIVqwH13KgRbYOUkmKrgX51BnBksDv1YWbRsZdgHQmnihUiy9HDqTQ70Y00Jy1fK23K77cGw//
Q8Pczyh4lPAqwJOeXzfPA64zijA/pQwAU7Egek4alJUiR67HtarFZuIIje/8+6pOUgzAciE2ApLo
cm4SkhcNUBr+GUkZOqogs5NokYExNnCE6ENCTuv+eFfXEOSpyHmiwRO1cHCLzQJYTgyboW7AvJgp
uzp6GJRPb/jnIBlj4LXBHQfKEKWB2aEfjMaXoLKZnFVAV3qpI/GSRs31WbwcYbp2v+550kZRGYlV
cu70GBzQh1TPKHhfuYmJ8IQi98KiXRdCMSNt0tRF3w1QEcZslyJRi9pakeNzLbl9SxsOMZ3lsxMn
7eRMsBQ4E17Kr3NAWyrFjuqBZHJr5pXbFzs1AG9Nbv/7NuJGAFmN7wIX6WwbKzFtmQhP6qx60GSF
PUXDJaSALAA73+6PdMWFhxwB3GI0DqIdCvd+ztVZxFFTNGGZnpFJHsDunPvFl8zakKNtwOVfWgO0
sBlozbiTNK1+HcR+UKHg6LG9KjTQg9A5I8JtqrnkA32Obblwga4LCLPvmy0FWrAH3y+b9Bzn2z4b
oE7DkWCU1z4fmmLymQs2MNwZGXx0LTwFPTwutvC0XZterJAKQDjSNWhAnudsFD7kWDomE+ksiID6
DvJs8hLx940xAN5H5gnAc8iJzB25Al0oPpS90rPOF4UDJ9qnIEI0Fo7Vrc2GH6BN2pUC4s55OGR4
vZYNVZGdPdT6jwZXia+AVlQuV7QtDabvIwLfqToRe63Ayha1EBARwT1Y2lWYT6fRU6if1hCfRHYp
MOpg4Quvn3jwugHEg2oRkg7I+k0G7tfVbzxt8Atd6858QXX4mEEVMlqObul/NZHNcls0TqxbR2L4
yAUGKdvAHOqz3wYUijK+Z0qcBTEjUqCKuCQ397MJF5mf6dvw/MI/FLF481QXP/IliPsqduZAPewL
duG9Q48WrFUnKM9Qb1wNWW3FSokGdDvkwrXXJQ7Y/rK0JFxO09feeEWNAq5rntiqYgXpKgm+W4i5
6EcICVv40221h6BHiEKEAeAg5EXVoSF5YXGaxfHwD4tXTrZrZV8WNYTlPjI+t4JD+JV24JN6V6NX
A2VqJNjum4hrawyE9YRfAUZkAqbOrCNMQRN1gsLOackykqmdavFtwttyFH7XcjmpYOifXcvFCxHV
z0MyW2+EyeAjmV5OOHyzZ0AIPRVoeZ2dlf7FUwCL4+3cX+fZachPfPggaST0no3+OeQkCve8MASr
OErv6lrkNumOf4w0M9Ih5nHoIW3mU0U4BjXC7bW8lXVbUU1hP4SaKfQuRE0KK3wQDVuLGlJUpN/n
qgOgZik9GV+iYd5f0OusBF4a5LVwDXV0nYHT+vKQZ0rNNK/i2JmPQRcAftNKPhoyRNioJjvBuG9L
gGtCU3MVCsUb/1HV9mXVEy1y9EMakCBeSvZJ05s9X+rfXzQLevoK+Pkh8Ni5A2OCYLMSTHkPsQH+
94YWBmjR1N3gmzLytzt1rQZv3bMXkIp7UHh0Ur5ynanl1NNXOIz7IbBGzRTTfSbjcTAhGiJ5qzgp
cXKgHbAF61WwUOe9cnqQIUQjGehyUNhDb+Qs8o5FLZSLjMXnyOOUdQ8UMK3GXjcZ0D4Ld+HKTk9D
AZ0CZxKwKfQ8XO5crUMfHRm9GNIISNPhVWypqDcRvX9AfpzRi+3AMLhoU1vFFL7N3TiQvBepJtY5
WHZ7bpX5ci7Sgg+92BFKNVdoPmjIpSeNXDlj0rYVTeQk1FGsHYBS70qABwk3hnpBM/TmDjTzBqgU
eIHGOrMvwjpyorbtwKTDQVua9EiZoz1N8sTHspAMbCTIpTqaqkOdkKIdh4yitZ3BJgGRFNrAcrK3
xOAiz27HLJAowATd3zCPwJLOV4PGLZiBaw9gMrooYwKKAiuAXy/XvB2quJD8YHKGDo3NahtpFcZI
a9ed1WTP8rb+BFAGOJqFvf6hKJztAiDFSL0jIYH84ZyO2ofHxPcqcmZpQJPPygzNurA6swqc1PLl
VVtt85J2wKZsoAENSoDe7CTKW+AK9Un/J0+JNglrj2Ba/043mlVuJBswQ70i6V7fixtA/PyvMiYV
6G3eKwloXxK9sl0GxRkPVBcgFdwnqUGEFf/m6Q5kCeQXPaZB/4YnI6zOzeh0mRUl60Ylnb+A/7m1
6KgfTxg8rD6YTaaL8OsdVjg0jwVlg458wL0U1tmS9DXIrgFMf8abFZgMK1PtVqxxjPatLLqFaHSy
N7Oln2zj1NUNztyrvgscwz7nIU9+lnSnrp+L9kFvHOWJT5741k6XSiw3RwOdNcwHOJ6AQLqc7IB8
T2ZkMq4bZPlWPqgYidceWb3y2WGpZekHOnU5NRgP1P8BcATID3z1l4NlcdqEhq+AiZOqpxoQv/zJ
TU6NnYApbve5a1c6HbY76blRqLYPoMGIFpto8Wzf2OCLz5hHpkw0Ro2B8eJckrVpkHVvcu8x+Yyt
nNYrjqwruzNtADlKIqPMddibAVHWnLUO7O16oL6J3Ir0flQOr01GW3F77k3S2fkqtfYK4cGmbvmF
tRpXrfNaO0edt6QP1RUQLjiyv/EcYychaiKBTkKqm/2mdPYoQuyFU0BT4oPG5yFZo6DYPKjfYKU1
17hM+APQ1Nr2BMJrpHSS3cs3FKJ6Uz9UpvBYZ2b00Hnr8nDKdkVj5c+andMGn8t96G9KRCCfRiB0
zxzJHk59TfOdt9FI6ghOYO8fct0J6NeeXze2U9hfBlHMnKxxyim/Ka09OM9oGK96M2oBSKQeVd55
a9z2x5J0j0fdCqiZ2ZZBVRqYhQ2w6Ou6JFAFJeCiBbcEpNxs5BDXtuKAgNYAqTgBvJZAv+Vt56xw
s08AKFmWhlRnvDdcf1tkxCeuvkmtmPxldkE6ikZBhGTgEzXBTWF8aVtxLaOkkZLCOTwEZt6TtRqi
ZgWPAczPLrCZJ+aZnwplRCclo7s3/j11Ni/l9lCayvNR7KyOPPoWbnR6zqi05kzX2xRP2hkKWBYj
n8zG+21xrmc5jIAbGAIsh46ZEGCy1u3mKYd6CVWcwKR6uw7Xoa0dEkKtBlAyGgDQBb0MgjMSgapl
NDvqra1i9ciItOZJ9v3JTPG4+nxiL4pESLAxUdJf66fe8jcyCVak+lIZcTYqEckI8OeeEui6+9DG
oNIHvKWzJhG7sj0n+tKosY4OMsgeifWIFhOrNGNzl9sdlehLBz5Eqm1i87sVIFu3qsh6I+3p6B5C
myfCqXoKSELOKfZXoN3hsMb/bDMCUntGCFIO+BbTp1j9lfp5UEhBqI6/FCvB0dfAzN5Hx1bJIcN/
CtY2JTbcnhcusVafnpW/MxvZSJISmTAzLCwjsQ6rF5p8yc4x3x5aipmWCdVoYjphbWnnwjEeBGEL
GSszfvpag+AKJ3/n7WizKfafzgrtIAX55FcAUK1Gzd44ySYnJ+PTz0jwHZrDq2c/aQ9vuV08tbmZ
bfKGRCYuGk96q6fDikjOZs1lJqQOdBpYLc32B5E4VPl8i+kJrVsnALbIpjXrmpJVQrC0Hzbwz+tD
gvT3sd4mVhUTslpb4PgyDdPSqG+JD+i1MONjQVYD9bA2318BiR242dunz9f0+AzdbTfYR29m1tvj
isdlaJP9RsX877tMP/ZqblaneuPEmjiRIc0erAFEG0It6d1ZQJ16MHPNEj36x1/ztWU8D56pTWfv
/phXgRFeCvQJICcgInmkzUnCE3SeiJ4M5NtA66e2fYYX4BemGlid931/pJ9QZzY7YAzRyYXuUzTU
zGOwLOjEIgl8dtZ7MwxfQgmnFGrDGrPzbhWoTotGCckM4Q4qJBKO4UBGhQaglOBpklpehF0GbA8U
IVFgRuOmKty6dPjiceEzJ1ds/pmTtAFSQWCygYN8+bZ1MYrlVZwjYkMnqFRbEsj80H2WFhLp+Lde
t1XOgKICCOIhn5IfvORPyq0G7S0KAGssNjn6xaSs64iKdrnAN3V+6ZRMH3DvA2dxjhplnYS0AjtL
j9yx3CQ17lAN+l34y96rqq4P497IKBjsOixfY/JLsfQ12FhHRwM6L/EPajKgb7tcITVM4jSvReho
Oc0n2uSCg6it69zGj9IKVsm+f1Kc0RoIW0LD3rohKJqgowZEJ/h3XtiSYhXsVRqiTqhE4SbrLdeN
aE6Mx6OaKjLihjY3GhOBxyAhKC3DkjRJJaDrddBb1fJasfkGAkP4uH9mpGvnCysCzwukOQoELcXZ
lvBjzOUCi/tzIoIWnAotcoybRCJ9iwJyANwQhB9B1RSbUxtCpJ+i8QNc7aXkQgG2SF6h0pHgUVLK
9wQVn4yIw4sx5lZd7XPpG7A0iu7kUHxHu0qM1okeBUMKgtmhXkcIqNUFt/WGRcBckMBDlQFe83wu
uRLxGpOi/lwkNFK/uscsD4j0Fj9KT/dX7fZm/nekue0pNcGvRBEjRWtDpkiJB/770G9ikfLYvb9h
4EQjLdiCxZNu3R8gkKYaO1g/rghrdJS0Y7iNPWo1JAZ/ClEHa7AqUD4/hptx1xukW0PtWabKqxis
k8DxCvhzCklQEexXCCVqKoJ1H2jfnu35FtwO2OQRwPC17jvcBkFmpx4S3WyLlbEEjbtOE+DQT41F
AvoFofU2c7wbLi7SoZPZWe68BCltmKI+bBLKjYho7m/PrTP9e6iZHWSDBxG/Fpkr3pFeASMqNVOD
D8SloMa2R3lhtOtEGYwKaj6TVCvaX9FNcmlUqpLVEidhZgloJ8eGCnJgJuDsCJx2BLzbLLLESj77
dA+GQNq2ZmOx8TUCPpTFD1G2keS9AaoNLyHZJqzXiu8TIKzR2uRBq+hva5yTfOupyE9+NMFrXeyN
4HOMV1K2GmI7iB9kHwrJjFSesmPyka8PUb/ykgWc4TV32zRHVJsA65iKIlfCQIlSlbyODNXwJAWk
4dbqhguhLEDRHqH+H2nntds4Fq3pJyLAHG5JRct2OVCucEO4EnPOfPr5WAeDY1GCiZ5pdEI3oM2d
117rD+K3/AlrtvB789b8LUe4IzyRd5Y7IV//iE5/5lRrGs3XSbx/H4T6OLZLZISXd12l66mFmDx7
fSNoW88QeYV39iAfJYMI93UIDllpF3eYA6CJWBKDY5ATOtWdH+2MtXrRrdcco4MeOCLapCuWGUV9
akVDLfmYodqY70N7qp4AVZWV02x1N3/WdvhgqHK3svBuNzuXbUm/4Z/z77j4kCVAl1Xp6ph1HseH
2n82mtfod+oreyXdZhDpxHstoMjpqFpxXKvK3DpqZzuR/9v0IodqFllYqSProbcehZY6rj2MG0s7
jcVGWiOLXmN75rkGpUGch+cRx+7lBotboJDTnLDl4lYiZ4id5os67pv0bhzvjfwMfO/zA+TWOQuw
HjcQAks0+pTLBsdAjL1uzsc22m90Gs7Fj2xyurPVlCsh261DEWUlVgyIKby3F8PYS02tqGM8uo3Y
KdtY9KpNFyIj2hW9tdInaQ7Bl8GXrnLNo2pNlLgUetT0EfZrkQ5um5/U6UficS1sRrzct6a3icUn
HYHl+DjDYDaiuv98QG+1TW2XmirFJaqcyyijkpSWOWS3Bi/KLOfITfl5C/P1sewdVX6uFsAFjObi
evHzuFCjAUeJrIcT2faOxqvb1w8oX6wM5I0UEgUyPHp1hAJkMISLSZP6ulI8aIquvtdE27uDAAp4
9HXasNcs2/qJCS0K9U5xn1k8Sezm3f+VAYWpbbV86N6iNbLgjWDk8nsWgys0UyMmE8FIHltax9ur
tI5Sq2F4IhY8WmvJoC5bSWXpWmNnPs7cdji1fSuHtqfikGf3aoqi/+fzcWPTQk6gTgfdxpqdNRd7
SBtFkNpdNbqUPYe7rFCADMWlSm0QvkoVQbv2zDTYdWJa7dWiUA9eH69JVN64JS4/Yl6XH05IlFXD
zi/NgQdHZB2TzEFovVOdbtdqcKJ23ndjdOBaJU7xlm7wOIh3mklpz9HWlMal65jk8kvmk+DDl7QA
cCgVGIRu5Ua4VwcnV/ZGflBjR9+Iw91DRAl1fDT8Y9icEkfei87401DWbozrY/vyKxZLF6+Hvowl
i/GQbYJ8WSrsvtuGx9pwRrIlaWyr05NkfW2t31G308MXXKCBn5fNc6q1K9S9f5v+csvyMaBweVkT
j/EguxwSoR/jFsI+Q0KC0CDtaR2MVyP70VjIu6L4u9OSXdfthV0aw4ZH5manmHYlnxXpTohsJf1K
mBHUO6qu4nQyCtKSzUMTH4vK8VeO6RvDBvSLFwVgZjSX/yFvP0xeLCmjVo3D6LbycybUdmI9qpVk
tw3FIdyRixUm0Y21ctHcYpbK2ucpGNGcwsAIpmGr2XM7l1KlnPTlV89qnSJ8+3y/Xp/Q6Hf8bxeX
QSwgy9RK4n50A78C7BFsqjE4/P81sXh8q2h7j3JCE2kbOln1k+LJ/0MDvC8ICMEiMl2XC8oy8tpv
52kyY3KxvJHqfGUDXd/XjNKHFhZLNlHMVgEJOLqh/EOQ4w1vXTskHfp5P67Dj8tWFmdFLbSFb8wD
peFSara8qj1CnsxyrOSXVq9sw7UuLR5LniAPeRRKoytOWC8pv/pOgy3rrVzPN5fXh4FbLOk60TK9
TMTRJRjiPeqTntXln58P2802Zoj0jMHjVFlMvxqmLRUteuLxIjaV30G7Vhm+OVYfWlhMP2XYUosM
emFV37Tya5ZtVz3Ebx41fP5MhMHsZBkRYhyqYYceTq4sj7/kKNy01uD4Q/27LcVmK8W84b1+XJmd
m/0CUoN6DxoAKA5fbhy1ROANtsjkVuWDFz9WzZMkrEkwrrWxWAFt3khhXieTG5k/87azLflOWOXf
rTWyCIVUK/ES0YomNwExqyjHrpC2JYTozxfazTmaVaLAGvAIWs6ROQnC0IrV5HbFs+q/9ll5LxZn
T4PR03EreGtUpZsLm3osCZ/ZoWkpB9GovR+kY0Z78p9ceKlU9/P+rP3+PKofrjc/7FWh6HKmJv0R
m2ddWCGG3Pp9TBJ4UaEdKFrLrGsVyTDuG31yDT3/pgTVNyv/z1K48C2h18ABATAACH4RbfZxN00l
WpgumVPbGo+t9paPm8+H6VagjaQBT0Is10AQLcMA0YhSOW85YPoI7rXTW4iaY4lrkf9Te7X0oNrU
oeekytRKJ320LBRCJIM66tCpno0yQLIrk3xao0xcXxcQWinVU9QGPkuC+XL6kBBrklbO8GFqncT7
3tjV+IVEV6CsUC9v5Bvmhug59R1YtMtX3FhYoVKIOWFQuhFh5yFMrR2S4T6xXpVyoz6U6j5rgIfZ
1LBWhv56Y9M0TBsFQiSuXEtIbh8lvRBzFLpRAs0TJ70OLT9tL3dHlVKidBduFP3kNd/OwvSEam9v
roQW1+Qq6KYfP2AxyFOKlwTyhoOrhkdTBKUVO+1e/lW9tYBOAA2W9rC/k38Pp2mrBd/QW1sZgHkB
XwbLF+0vU0y8aBMsjHnJVJvW2IyoGL6AVqu8bUea6816qAO7PeRrJ8/1SUerBmBQMi8ojy2XVjLw
NOzlZHRxA0u0bZlvNR4O0TEqTumaE92tZWwAMwSXMSNP1fkU+XAKMfFC7vXq6JbKPmz2grcdj+JX
q1lJZd7Ig0B1mNFq+Cij9rkE0BtR7FcQ1UTXex55/6RzRdb7m27IDAb5e+/Z/rThfQESz7ob1ZXQ
/kYndeStdbJYM1tnmaYQWqEFfUjjybiz7KR/1L138WT8Zw0nnJAg4KF8ThgEOXwxlhQK0qpMDNGt
eN1K2/ElHJ4b+d2fMWJ7a43heI3gn5uDh8OAUlNjCi+nrixEuepRG3Vbp8fF6lA8FalTlCBnrU2Q
noZp25GhxkxvwxaVC6ZVibb5WontxmJFnBa9gplzytQutqjRSOI4sFzdqr3r96G8axCr3ZvxvWms
YNJv3AQGooqUWYHu/yOQXXY4F9I6T71JdrVmK1ZvcbQ3BjsQnArQKvBH/DA38qYY3M8PgescF2pg
XP9AEucK1zIO8NVshIheKa4lISy/zYGF9OJruQaQvZG6AfJLIhsxXLhBlJoue4dLh+V73SS6o1dP
24Sj77sfN0VgR4Vo2f0Uyve5aY2H0MLdCBcQ+bGux2rltrk+8fkIIlLo2SgpEGZdfkSVYFsiCLLo
YooYJXNlemvmXz8f0HkbXB6qJhcZBxz7ETGNpeCEgQiOmNel7A6xizidHbbqysV1swVQseAGqAtc
cY3jXA61rC1kPOFhUXJLavUaKPbGQFG5hXNEFnCuzCxiXt+UfbWtZMVVVGAI3aEDXrX68rmx4okv
ZlzsXH2ca9iX0xFpYjONYqq6SnWMrEPb6454H9dO9AJyRr9vR6c1bHkt0r4+LhFB40WIH9QcaouL
g0Vq1UFMkJtwx26TBZswOQ0n9RhqK8mPeYgW6+CimcVaixo19Vt8+yjnttPWaoFLoMj83gwz1mxl
E99Ie8EDRYcerxpgCOoySyHUkHXy3rNcZaPY2T67T4fNtJ8c/yx8aY7dV21fnyN0izXb0B5woNSz
HRQvv3Xa4/RS/EjsqsFRz/W1vffn8+1wfYCi8o3oJ7HdrE6rLuZYbAY/zYPAc6cSRO19Y6THXAUC
i1ZAmyQ7Q9983t715qA98udUdCDDsAkv11QKIjSeKstzVbDSkc6TeuUMuZ5XpCQ4wYDtqKIIeeiy
AdVD7LqrRdWNbeCJGZUPRzNs9LVj/Yu+Rpu7Xqs0Nit1iGiFmBTkLhurRgW9H0Anbhw8y+l9125G
wdEEe2WtXrPs2RIf25lH9UOclDZ5LneeproNdkDFF/Nvl56RlLOHbFu746k171ZFUK4vnssmFzer
ZY5dVhP9uuHfb3Xylgt3rblypd5YCwQO3GzQWAHo/jt/PvTKF8sCbyNFc1UdLVgNuZz+8Plqu7G6
IenDLZ+fL5D7FuekiD59g4uc5sIaMMvH1Lub3oNkb23WxJ1vRJgWNxenJRcXgLiliCiPPU324MW5
I6i897TYyW53EAPHT99VMHi6nUf261julXD/eRdv4JsuW16sDTPqfT0JNM0tfqHiWLmqfNS5O1s8
AzJAn9/N75bliN4JCXQLAONrv/JM+YcDuDxJcS+mDGfBueUl+g9u9GEa69wwB6uvBdfEgHwAfmm4
5s9K2Ffhk5bbnlTc9cr3fDJsylNpvovbZ2xGQmuwQ7GwCxks+4MWVXbEMCV3tXqIo3tQKWn2pTOd
bjhicAPjw62Ex2Da4t2e/EH/bGUM5336SRfUxak0FvnYFHoluMCa/yrNUcbVLz221gN5neJZOJIb
7Vp3pdH5Rz9rdHF4JEFqBIlFo1nLgf8aJ+LGf9KVF+rpeVnZhfAiZ2skgxsb4uNcLXMmJZZI+DoU
gqvJTlnvPNMBIW61f7oTZLat8qesju0vz/5laPak2vGmxEZppdvzjXLRbdYJMSY1aUg9JO0XB7Qm
5oOue7Lnlm9WaJtIPnQ/Raf5WaabynoVxNZeV86/Gup5bUJkIVbC3pTw8vL8HNF6F7yWJVonB635
OojoNZ76V1+ywaT198Lx8z5eXQs8iii28zLRqUggrn3ZXCqiomzpgsdTgRrbW5GdBJPb/NFaW0I3
xtIiOUhowd+QnJgzCB+2Xm6WmAllseCWuPI+Rtad7m1lZzDx8/7VOGiBFf1/fkrPfZufflDduSGW
qCBJyuO2KzXBTfxtW7zl+kn0vxSNHVi71tqbiaMPj+F3Eth9t6/X6LRXN8bcOH+BKEO+CejVZX+z
CJUQzBQFN5e+dBJCknm2chRcl4/5eZQcIcBAFiR/uVgqUuH5w9i2wVk2H7n+nDQ6KvFzIXzTVSwV
sp3gpFssvB3Pf8uU7+ZJmRw6OxZ3mnzSoi3amSsH/HXwOHdYY+kSihPy/yszf5hkLOurPPSM4DwJ
z0FzHMpntT8Pw9eaSwXKbu7I5ZsMa1Wpv3UyWGN8xyZ7eov6d8NwOnCACH7iL2cXyR+hd0L8S6d8
1+sPlJq7nufrat7qKnSYP3h2MOUxh9HBUtjLNwoPclznn/F68zbSLvmmGo5hI+o8tZhHO6aCOcm+
9J2RIwc7Ev/v59vvXzJ+ccRgsgWDbIa+UOBcBLVG0yNDVWrBGTlYu3jCRazZBBBpj/07CnL9+9RA
bKnfpuJBKr83RWED3SP0/pnnUOtslBA22i5V7WxnNg44bwgw6jYX3qeX8pxaDpBpUX8hSA63SCSI
2hbyMRBQae/dW6ZjIZRy1L8WkzM9hsfWQ3gCM+VNfhfoOy/Zhb897ja3eYBdweM6tRWBLPEmeO/9
TeT9/nwgrhEICLgx/jIQZKSuodVd7pdUDlTDH1UW8/RA3isEoPrUgpvTKv9Qgkx5CIEvJnb+asJf
EA6a9wrptXtpdKddgwNdQ2jmbwGmA3zPIkhagkFHasHZNEbhueFZURxHaZO8M5TlHy3ajfFgF7Fb
+Y4sge27m09liNXR7DluF364lZOdgKiMk8Vbqfvar1Urbux6mI78waLlyCZWXAxUEZWA6NPwHByF
b8jee091dBD/Ym3uP3pkW3kRAb8Vfk1/0vhHJD4AlRWeYYasPF6ugzkGaQaUUpefhY2XmjD5MOhV
01fhORmfrFfWqXafngkj2/FZmHnr0w6iDsHdtBHNfflqdCvH+zXtgQ/A43TmEoizkO1iIEI8Ziop
EKIzTrhD59STkxtO/qf2vuZbYTz1ZYaqT2dX7SOXp1C9DPmu9Le9aec//S+x9uAJ3Hi7GvOCl6Zy
tKfPF/TV427xdYvzvxqCelLmr6P8AmUgAtOUc9ZBIchfPOCgzebz9q5LADBb8CNUYLnopCSWxn1l
NbUjetrpOZLvi2Cjv4veto02pXjKHzxvx14OXbE6SIodnPPImUocDFYCprlPl4fZbHPPmxbvYDLy
V0tTL5rBi+LsnIl/LY55npcrnZwDzesWyBvP1zmqJItRlbwwinW/ys6deWyfh5Oya07WHSG5Xx3y
jXoS2pVVNt+hywZR3aBmB5AX2vXifEZipREUJcjPXvUXmOzQvHX5f+UFIIuHL+c/0WdK69aiT56V
+nLTNfmZKwfPcHmys8hV6630JqxBN67zZIu2FiFD0ZVRok11fjZ+9SgZQFc7BcF9HL0JzRf9W906
GGYm+fbzWfv3JlkOIiUast7odkjoRVweWVFbKpkVGsU5gHQ3cc9gmJYdO2FXdE6g3Hf1Jo234pPy
t0TziDC+iRHtOAjPvnUvaD9CKQIKZpfIbOa2jjB5hICAk2QHw0Ay462tjxO2M/WxCyFQ3o1cYLiF
jYQTkZO3r96at9X1iiBZytE7L0KirqUtXoGjTxD2fXkOwo2m/cizB3XN5+P67KAJOGPkfYFwXpm9
JVntCZ41lWe/buxheK1gOoYvIo464zF71l8+n57r+gjqHexbfVawmVX8FosCOoQyimJdnhUPno+N
xnt3DKp90D7CUt1UL9KLti1sK44JS37r5V5Y2QC3umvNARh7gOracgMUdecpUt+UZ23aFJ7dD+Y+
HpRNYuEq/R42jlavUb2061cWXaZQy9sHiQ1y+JcrMrGUxivbsTx3G2XY5bzuM7QCJXlr/i3fWhKr
MHG3meB44ibJtlK4a5EVUJ3pJZFxPT6hcjRLP72Xkd1sZaDlEWzO2KlM3NucKnEm36mfhj9Z4Qxo
zbXHovgJU6mdHgD+V+lB/ynXTiccKEEVhHNP+Uou6ZqJQ+wNrpWHJEU8cuJz9z/E4dIgh+bUaVBY
FVuExZJUX6PU8ctdFY+O0iPIsBdRRwl28fdRexnUjdq/Kn8M8h7apo+czLLrCTjj1koPEQ4itWmr
1ZFS7iRvRKJ32YmMA4LugXFqpU1u7fiPWrN2m/xDKl8eG5e9WJy9UpkUSGrq1RmBgdDaGNOrYjwg
VW1N9/Xf6SdZaB7h3j77kye2/30yj1G0k4y9NzqGeagjvM/vZHE/bkZ9EzWHPttb01Mi3qsCYny7
ynOCF035kj8ZP8IXBYkX5avfBwQKdjRu/S/qr8bbGvl9guvA10E4VXukxXXr2SAO/lNGe5zOhfAt
tvZ1/CWWdpNw8OKdrDnVY84zpXgcowJFrtJBDWrak/UM+JXgToCBqTvYV1f3dUltbid1ztg/BT+R
KiotmZcofz715BiDNZXO68wsiwLOwHxBzyZCy2zGWOVKXAtGdRYhgmf1X1yLbP01e9H2fCNknZXH
4I0A8aK9JQtNyUQ9ZR1WZ/k5fvNPnfYyfVcfetOpaxQXv0/jkXM93+AWmmu8L+TXz4+1fzWf5fLR
ZxgUld8ZC7VIbWiJnPVpSn+tU/muP9fOcMo21bSTdWLCE7pLEDhRVjjClW3/il8LSEKbkof6Y/Nb
jBzrl3FI09TWkB/Iuy1ecZ4NttYqHYhaFpYYjFn8Bbknad9P957TbNDQfPRlu/0ZPXcsCJjl3ppK
83Xtc55DJF+wWgNTg2TvYmP3Y2KlRlifsSEKBi7Fv3puOWaWHFr5XhRLB6GVx8r4z7EsrXI3EOnj
x07Ef9mqKXapFmpedZbULUSw9m0YYPH/CE5+96qvYTGv89NzH81Z9dEklL1yjyhVmSSnENXngDdX
/Sdo5J3ePFT5V1KtanGYol9ahzwjMAz/DpZglqyRNa4yj4sPmHNmH05P7ECDXszj+qzGx0SadSiQ
fojxfT6tqobxS1dL9ENXF0uUYokypipdFeOjhPB1hLL3sHK933gwcsPxrCaUoPZztQ/0TBc9vfH/
rZmo/l5qbqIdtC9pTEXUOOvjqWz3QrEzRhsABq/vElWxYNsM3weKeeNeDFcgvTdeKvMHGUSDfA7p
ucXtVJp+MnY642tw4LXB47DDSkHijoH+kODTUjgC0lEmAJQK5vVTAj89ucs05/Pz4dYsE5RSSkQ6
lbhjEZS2XqMXpdYwyyoV6XLnBW9T/sur70h4/GcLJ1YUNTcDrBIpXXX5MCqLOMZSN2jOEZLevzj2
BVIoPJJJcJFa+bxfN2J8GiMrSJUKt2DygpfLNzDqbsinsjkr/cmUvpl/hU4Gb76TyJL7e0VD19Tf
lnV8J8crj6VbkeRF04udI+lFWoSomp6rX9LPWFEcZdyoKFI1po0Nt1PbrbrJX3VtPzzWKij7MMay
7GSuheg3j5CPQ7DYV52KI5Io1c3ZQ6Gl38TyQymQtolIsT03OLi3DrL2ouQY3cFwrW5lZd28aS1k
eP+JjXNkLmbAUiYvF5q2Obe4wabFqVC3aul4w0PRaNvKipxaskfEXjzdXZn763wmSdcPLS8mYMyg
rNRUEs9RjQjW7FdmpE6KXqlI6vdPXG+m5j0rf6Xja92eZOvoj19Byg3fVz5jbmZ5rvHSlFTyAAqg
j8U1FcRhq5Q551oX/xgfOsQLdoM5PyzG/i7bTu9CforVoxE44Tfpi4mjXrEWAc9X0tUXULjnTQH6
i413uQlkPQ4VuU7rs/QNVOBTz3u6kVHJErdieIq2mbr36j2FvnrYjSfPrvZegjJN9KchQLurKlvc
hN+E/fCA1Zw2OEa4p+bT/WeaKsfCjC74vx85H1EfLprCK2Ur0hgm7JFHGMpQg9JTWZAM951VdYmb
SwMd0VkSniWyVAlpjSwONOAdZ8zBnJy4M/Aes2gTGStx161zFagdcGc0zGf3wstOJVnSGUXb1Wfz
TvrS+wlye9vMidovyRqwbz6hr+b4Q0uLsESa+sJKAlpqMvA+fSZoO78uv66s5XmtftbKYi37SiR1
KjiNM6/Ss/BT/xuVh6zfycq9ntlifgweam/zeZs3UgxgiNG1hF+mYVq9OD/aPvRVo9MA2jTBNmKD
xsV3Tfnv88QUzSrCiEHPBqeX82RVWtqnkVCfk/5raKA31D0jMoqGn0J83nfD/0ufPjS3mKw+DJJy
Erz6XGZ/WqwEc/NnEYcrJ+/NgQNPyt3HUwcu3GWfiIGiqdHpU2s5MahZxACS+D+D+dmyeE5xrIlg
LLnPLxsppKEVxihqz76H0p9mDw0YqTU9iltXKflGixTQDJO9qj0b8WS1mZq1Z0N6CXUnT05Cf4dl
ygYyu68inAVJRah3KXK8Sn83fZP3uhPu3vRxJTlzY5OBCIYVgeUscMdlWtlTSrOLxbw9D6SLJ+mh
ga37+Wq/cVnMugRzJQ5qFKjVy/EcJ7Uu0qltzwqiYVySTXHy2kNSP6ne7vOWlkcTGREkPsisARDk
fbHU6O2S1sO5V25d1OPkPr0revEhiCxk7JvnCEOqeA1rsxy8/2kQiNdcKMF2a7FU9FCUo6YyW1eQ
eWl3htup9cq+utnEDBaYqQcUupdLXpySLLbCDnkPsqNyAEzhP26qf51AWGqWJZoT1YtgSrcCIUvD
CvGsSd8J1lOpxDaq2yv9+Jdl/HjOzs0gZoDZNEkrdEoWzUiTWU/cK51LGiQ86OrGLG00+IRtLJ0C
8SDey/mx/Zmf6u1qxLw8Nmga94s5VQB9ZnZ4u1yBrZhEZmWhMqSTGQm340MuOnn02L7E6qtWu2p7
7OQHXX7SkNR8rFA8+3xZLjfAv+YpfqJ7wJEFenXRvFUEZZSXgxuGgVPCZWjNM7miWoX4vBKZKQq/
tRhlAHqQtcwZGo4awWVbJlyq3vdb2qK2Wnk4oD2rHZY0toVv9FygIjdldOkGfXlix32qonbV/Pbq
ra5U9lh9Deq7uHjrEXwDM6acYmmfZ0iI2UXj6NIduIJXqbnTc6iAMjA2deUwuoqs/2eo/vfzFzOl
VV4vVAZD1RhHeSSitMnH+S+x9TeJbUuB+uwkK5yIWwuTIQMlgNYoSOnlqREGqhcHQTe4sblp6gPC
Ze2pOHV3srotvubS65g4rXXs4kfte0sV9vO1cbt1oLjEsdwEYAUuJyyqhsYQpwZdjOpFxX+gqk/B
6KHEbtge5WVFsuXikM26scVRiLbIp+X9m2SuuTpeHzO4hvJeJyODmDJohcvPgGZoETcOItLrseAU
MkLiSTxmK4fAMkalkkvVEAQAWWsuhGXKsMxlYRw0E/4J3g5K8jCOu158kqLt54N6dQ/8a2b2T8eS
an4iX3amMzoRoIklutq9PzyE/bYIv3eSYmv/gAfTSmtXidB/vYKeBUQb9w0q1ZfNja0+EPvQnFS4
pXQwykMNNVdJHfjzIdoGzVQcAnVy6rR4iNr2PSzrd1DlTjTuV9kTN0eY+jCSRHM9c5kUVaYYF7P5
WwYUAvwh2U/RA1LdsbLa63kQL04aBpk6MHR3ZBQ4XheDPGmlSgo4lFyt3qrjc+aqmWMKL+mLPGe/
AyKmatz47ZdZX5py1yaO05V0xK1pnr3piW95hqj/AAQfnle66RUGBtaSm/R/J2vfJM9yS5NislUT
nF7WjNtuDS3Diu4jlCa2yqLDqVLLlo9PgpsMj239Vp1KgDwIMX++dq9ojvNqYnvMHDHkrvjXy9WU
9dT5h7iWXKPe1ucUFGuiV45CSiFCU0rGJV7mqn7upu+pkd1ZTyvN35pWg3Ih5yAoZW6ty+YRSfPh
w1SSqwTIloKcqA5VkFBAera6H0Of2jxnB6wDGw2DrHijoCiYzgyBzz9jDgaWi2uGsstsKCzllgUu
A2hdHKiD5Mr6LkfXtSc1/V68yfGu688h99fnzf3Lqy/bA+XCvoHZRMJwEZxUrWbWRSxJrp4/xtJh
9ntHzs7rHqdg0/SAaybtoOBB7O0sb1MX5+iNQNTW4/2guxC8df9e15whC+1o2iKfDm8irX5SbEuO
+fAwYWc9ptsiXxmkqzObfD3vfYvtRyqdA+hyqsreqJSinFTOna5wZiihA1usWLuh5hlfjA0mvDC/
IYBDU1ricKoafYbJNCa3qEtbG79GzesY7UtV238dktARZ5XIbG0BXFVCWHrkODnBcNbjn+ZiRhK1
KTq57EQ30v7674h8debemHbJ8Hv83Xi1YwRrw3mVWCW+ZrnN0BbuP6igi1A7TrvEUCZWdDFRFEyU
nTW91QHnGKlrP3OKrnrl2VyraOSfA3nl7XKjw5etLzpcNGU7lJ2EbGC3mUjclBCJvTy0C/VYNKqj
G4cqlk/Aej5f+lfZ+n+9Rn8TJDSsG3FJ1uyTsTVHMyfkGndJdycYtT3l00GivqnGj8H4t7J2kQ8E
bThpWk0V03jh3bpvsArofjftyk68PQkgNuf61ww2XQSwqu/LRmxVyPL8Qjx2qp7L6ZALP7q/ekfB
9xURz/YwrB161zcJY/+h0XmnfbhJQhUIgaQSdgqoXJhSvUW2qxvuSwOOS3QYx29CA1jnaOb9z3wz
Rl96CQwpCoRT9j6qD012XpmTZXbz35x8+J7FzhbLrg9Z/cNMhRqzkxFLtpVv9YzCybMvPY22HOWb
1RjwChf5P83OLCxeDoDUF2M/JX1eSl0/uOIdHkSG+mLUw96XoYQVPyLzu2LsSj19jDCGEF4tcvtD
/lDUx3g6Kt0D6mNp+TRIvd0ErjLudfWLGZYrJ9715TTP0/9+4GKeugCkSy3yuol65VthCcE+bIOT
kMnTym68Kqoth2IxAwaGKALY68H14dd6rwbeDZLcUDWOi52guwaJ/3GjEFIyBOldVTqy9yDUL5H0
XCWvEh6A/veVNSFfHcParFc1pw25qEgpX65RLZwKU/GlwbVw+xi2WVpAy1Nj9d0azWmXaeWfhizM
l0orva0oDScBqRgbvud7n5jpyjvt+uaZv2VOu7NMeLwsTsrIEoYsqhHUS+KM2dYyFQlXPVk5C27t
yo+tLE5E8tlJqCT0WPsW9fsOP1nJFhUe7e9C/21ldG+trA9tLWuWelQpqYBOiBsL90L63Uz/TN4P
/Yec3YeK41O4DOJD9JgPr/L4iCq9ttLVGwEIIwoFRSKehVOwjKY7/qdea/LgmuL3xPzSiKWdZ902
jw6wUvroZOioQkvhlzZuNlX+XW/eR+yfpuwoEniYlFuCP2hI6+lOHU5NQYV3epmyfVxrj6bgHWqz
dwrhqW5KDEOku17tsZn4fASvkhxcnkRs5BwAxqJSvngEFaOlxZosIEIKWEPdFHkZbU0A3yCFiyYC
KjFibTSN1crAyTe3xYd25///4egeSr/R1Vgf3BrnA6/bhOTutUJxVO/JSJxYRdNf+CoVe7974BXf
+/g9A5fHC7jXNoH+LY1zJIrhIrB9s9OaYNd1PmMeFaho5BVIP11ZuyUmG3Dq0N2rVFwowt9J8agl
m4SkbnTEptToBbu68xDc/Xwy5FsXyCwdSloPcjafcDkqiaD2WuQzG1rQ7SIdQI5unnRvtAsTEwAE
2H0/QTASEedTBdlXeigKN6o3ErITE3XrdFJOhr/L9KcxJ4u6GlLe+DwytSrquXPClnz+5ed1ep+B
vCVvWg2PVCnsInyRA2egZBx32FGMro8y4HivHT8flhtrFMdDypUAUDi0lunaxCizxKyFzp3Et1rK
95O+r/NyN2TpVulXpmA+nC6jZpgFiFKQcoRUCqf0souWlZq9r2JJoA5IYgd217+Rftbl+848ASdU
Xz7v2q3wkdfLjFelfEG8vLi7O1XIMKRVOhdZw/x1GHx5W9DujlWC6gaZI4XuP4dM5qvs98ZdkmVr
AfSN89pEcRPZWj4Cr9pFlws1SeQqtDr3xUTSv21VW8z3ufA7mfCoWrPS+ecMuxxgHXkIXBhmOskS
VZpQPyFvrSM/rI/Z46RqwktiNEinlLFPtRCn0LuhZcUrxZyHaLAsy2BwZKPVbsNxku+FySz/CLoy
OqPXpmQ9AQ22RmQ6LZH4qQ3NcywHysaQAYNORqwfOq/AHQBpxA1Vo2arVOY7rhPFXmgDaSf0SUga
pFHtlhTwThVHrbTrVuG80ZRy+u+HLSKzMAEQnIJYpC629xCIpR+mce92SfZVk5tnVfhp9M9d+Vgr
55WFdeOANXkVzwLcJHuuFlZiNoDSgrx3VW9rqcco944WWcgsgDHb/+2SfFOn6dex7p3UEOxxSuyV
D7jOu5CYhKJPSMY2ghByuZOKrvUnAyNrt1R3HtjhFg9fmfuxgErWT6dqOmbhXSqAhVB/ie1r3kKW
KnUUob9lkb/yUri1xPHrJtekIScIrOjyW7Rs0jpVK4AFej/K9tdofcFboNJtI3/Ms5WO3zpBKLPz
LlPhe1CMvGxrNCjgBlnbu3IT/ZwQ8vo/pH1Xr+Q4k+wfugLkzat8qXS86XP6RTjt5L3Xr99gfbs7
VSxtET0XM9OYwQCVIpkkk5mREbmmmsKWPqg/J66BDKs1iizo1u5in9mk5hrURGKD/n4QXUfcT8hv
ZZFXN7hC46Aueo/bALYdFzeFGENUbbYIrW/GYu/EYRgwphh+DTaDU6717DrfmmEYC2GA3iSEGrND
O4ZKcZePD/ydMDgpeGshHNU1RyHDEbrZ1d3GaqHYXeGzD6C2VjeWrbwSb0Nzj6MUpbkolRs9gl/N
G9P8XqtkRujJGjH5oLMR4wpXs0zFMmercL8I/aEtjVAZVVY/196dez6zVDTNAT9RGxlmduV6X8hB
s93i4lUPKZBTlYamwXUz9SlxM8UsFe/2su5PKugVcPsiVUWz6XBRp3NTjzFq5WfL+0P+Umkmtz5L
AKkzAsK9kAtsfEhkSMQaXiiX85kmMdDxfDe/ztXvOb1TE82KiO42elDCojfryP1TD39uj28va0Eo
ACH7gfGRfvJLo1M9VPwwYd+AiWbVZ0dyFdkrIB41WhxkMRRfH4cDCHuT37cNn3LcV7fgmWHq2m9a
Qy9qZcZ+2Q5C8pxGy9vG5ybpJO1wNCVqA32QzORT0GbExwJ9pzNQarpvIN6aoV25pc0hk1+T9rHl
X0SokS6iB+zcEiHPIkLdW/b16f32N++e52efTIUJfTsPy1hjrtQJ+VEdXVHx7A8cq6y9NzWoSpBu
UzSlE4X5yzVJlrkeN6lHssC4U9zEAbeB1INx7T1SPDQuFpDJiLEByqfiR/9mdK8cCFWB7DNrI3oU
uTu89dT6Dr0zQXevjo/L5s2Sv+AleHs2drYG+vJRxMABD042mpINrWmJ0HBkNrxyC5boSZEObQpV
G/mhVVjk8fvGAFwELAgXGE+dNVG6LTlXKtiHaEGu/FiC9hmk3fKfPDQ8qolFZsEwd4pZz462bFGU
Zmt5JFSL3mp51VmrrziIPQWtzQVkJW/P5F4mk1Ac/M/o6EBBbqQhryYZF2b2EkH6S9R6DzKphwpg
hk4e7H54gBCfNhx0OFu08IDXo8ypdQ9d1AViOtxBQZWxunthOb4J6rqoLwP0QBcylGoSoe2Nb1L5
+tHQogYZ1QLiuNMgapYODnIUJhUIgcZaAKAgmIMVoDoZQcvOswcvEHjYCQTB0+3OQMuORiJh1Zv2
KRGfeWuOID8ZQ1JPZDyw9s7BC1PU7Zm1S210kgoHa7WHtvKHj5YwEaV9yHNB+rNT7Azoa/RasCrL
5NCgzkHyykLamFyYOP0vN7uUR1HXCRDpAAuFbnLGLJvGkrFIIimHBi8Viso6xBdQlNIRClNWwE+l
DUYyi6H2UGEHJSYikvmjbmw0g992ZuqQvLJEHV6LsKGOKU0iaLAeICBzmAo7YoLQrowoaAYkTR+k
SQ5lJOqqXLe443MRLeyi+FSuwdQRoAOvMMq0O1aIATyKIJ+OhCF16MD79JxPlCQUPtTlC4T/cgtW
/+e/nC+854GhQIehhPgR7D+X618vspqBTiYJJQ2qBl5qCdqxYIEkqI0EblAQX6AzWSB1MNSlqJHo
EExu4c9p2NiyeFeJTsv5+vq7Fxi5A8qZYUeGnA7edpBlIaVYys6crGXRxG0SGms48rbAYhahQk7y
++BNIcoHOv4AxPFysqQCKgySlqRhNjirin47RGSMg2/PBNoU0MsEcTcDSIFLE0Ibob0z7dMQyCJQ
J64uq0ayM0fgHEa3G6mRE9TzpQFDSJsEdag0rCYPfZnL3681ULN46EGoj0i60HujKIx87NYhDVEB
XvKv10q32/51+Uv6RLIUOE1E3P0AquBVSQ1jkPVi07kmCwELk+M7Xv9ishfvLAVBLGAlcAmoeMZT
M7VkhlRIdRb2qNZy7y36VnVGPeB6YyCul0nXDzoPEchQp1WdTXXVg6wkXPRDNQXzEhRg+LrPBvf2
Lt8dCpKGEsCqOFPo2VLFaSyWrsxCzcyRxzHGEc0PjNwKywY1loGXM1XtYUOKAn3+EgBcaf5+f0sS
hOiIYKlA4CuXK1Lnab5oCMsBGnBTzdR5xltvbwjnv089CiTUr7E58Ptjd7+iy1e1Z46VndizIZM0
KrA3uBMNykYZ5RnP5XMWJvz98iyUNp7Kf7/YyPbwIsEyoaeKiiV6Y4uaLOvyUA6EyKq+/yX96mnr
gUUcyUMUFXFxULdfN3H1oMRGFlblQ5c+9Inz198PrlxUK4HuRlhK92lF66y3cRbh+9e3wS+U1+zt
tgG6DYqMAJ+t4XwiJzrAEpQfLWUyx0pbhLk5Qu2t8343vbWKQNaZ64vWgHjP/hN9MYxeXecwi3I4
wEFIf5HT/dJoUcVJvmoaykwfcjDfcVAxTt/it/xOfszuuaCDOHT/Y32+bXXHKCg6kOgFfBBIa5qm
oyl77KZK2o6gZiydLXIGL2ORj1x5NEoluEiABAWkBstG+UOZ9RVgz+N2nAP+af0VMdyZTkwg8gGi
BYkJ8BOSTs0TZ8HZa2juRqAqq2k7yoH20b4vKWF1gnQzutXqA0uN5HowSMBjtkguAplKGla6xa2u
ZiqUiaL6fub+gG6RyZlJFvos5MZ4UKbEb5PuJhigT7FhBJY2j1MwjHAWUSFG1hvqR/dADKhPt1ef
ZYm6JOV8TIV1gqWMC36jCh9LlrI6DefdNnMVUpABgeZXRn8Jbhi6hDLz1YBaorEdwUbmd4zNeu3B
lz9OjaGUxT7edPz4wAV5/dwkdxtIJibn9hCuLmIyBISmpLNIIJWBy80pxlyyNGm0HavOj0A3yx3B
NZAhrp/d24b2hoN4BWVNAXRE6GK6NFQZydC2ScMf08pRJlDTHbPKqfL321aoFPjJxXDZ4+WAhAVK
PNSWjI1cAtC944+xXwj3KJiqqzs5EWdXHrOvdm9EBpqVkdGBQwMGeDkiiMEWKGbw/BEKxCvkHXkr
GgEvYVzNdEKADAmEk2gWIeRjskzH3vza98aiRtOx/poOhf28eav7Ca3Mz9szdz0a8GaRdzB6NAnz
N3V5Jg0SbJJazsfv8uFRerz949dehowV4m409OBdh4PmcqqqJquUul7m47w44OtAx9KieKviTKwg
/HrjE0No3SCPejSaUiWQqNCjEg/h+ZgCB2HVP3HRHFCevj2aayeDEXBIgL7ydANQkUwll1tTJzBS
HCBLrFr6Qw+kPeRwe0ZkubP2l5bIoX12A4x9oZaavs1H6aP0xt/RZ2lJf2Q/1c2exa5KZfvhZpem
iH+cmSrEbcCDAKayx+5R4k3OGd3SVl1I0FamZt+ewR1nu5hBytk2nGuNtsDYapXPcmbPDzOLLIaG
RV8NiAo7MsieRVpH5u4heZwGc/gxfRvtJODd8QACqfHb7SHt3NaXE0i85mwC0Uvb9XUFe4PbpS7Y
Fj3J40PwxxyA6o82hg/S7YD08GieyHQaByPlhfmI1rU2tUofySVU2LajCPniAIcdYG6e7vKmrU1O
8p3lmcTHL+9yjJa8EIFZOCG7LkdrZGWZchz2QHzcJLv+PdT2UsOUO82ugR7ptcUuT5wV8hL+7Ym+
DlQuLVPrqnEiank5LMu5o2deonj6trJmd9dBcU8B1wuMN7hxLofXlGOcDZOI07A6yB6edkdQCqlW
9gAye3U0a6jQ8mi3fJI76/boTnkOemIBKf4PEQUSIdQNlolpMnQQhT9moaL6emK5xTG5R3Xa5+6k
J/XFnA+Sd9vm3qGJLBWCc6AhCTzvcrAasobtaBTLMXoDo5U/mMb9EiSso5km9Dx5LLAtpG0JOBcg
1y7NiM1cVpsIM0WoOrUfOz1kNO/bOyUwrM6fgiXQHtMfm6t68YN0uD3EvfU8t02tp1ZWurJt1XJU
vQn02JBzC9S32yauH1c4QZGYAeAdggnI4FM2ygIwPbmHjc4WzM3XD6k3+LmnWY0nP0MV1NUZoQG5
Na9c5cwgdQ+VfC4vQwODswUuC8YWEHen7OzXKa9YumiNlgm/zr247XPz2jvxV21uh8nUD5ufBq2d
B+qhPSxe4Ysf2b32Gd2vx/6RdTHtnTRIeRF2GJRqkFC/dBtd3fpGIqM03PRteJED3cn9yU/D7r4/
jH9bE/qPl56Zo44XKVPzuq6a5dj/6X3jZYCvSm7qCMfGnx/nj+S++HopX1gEbTQqkTZ7ul3Obo91
I+yZWr0cpxYsU7buNQe1Nc3K1m3VFoL+RTbRY5A/QtTKkp6mQAj0f3GunlrtgAhD+oTmKEk2xDp1
PyzHdvP0yULMvPIOY4uQLXDlsaSd779tUJNbp82UrTpslE9g+Kk+FahzVXfV9Awh498qb0IbN2UJ
OdLI7P+e2n+MUhezqsWqUAw9jKomdHl+bOH6pXudz5kAu93xP3F7qD8zP5A+cWtyjVmz7srbo8aD
/tKD5WFccqPv8AHrA4CVQW+pv9Bg28+Igk3gwr/GhrFpyN78v+f5GgnUdxOfgnsV2Q9H57w0dfqB
cfjsxjtwScAVNQ2+eaVPEbVzH/XtcszfweFyAMTq0PiR31idl7sMvyF7/Go8uKKAH0cO9KqTDrJO
Ca8CXH8ESfiDNKHfxJQ+5vvtmxGbaqgF8y91tKKfhDvOrGLWlbx7Ap1ZJyfl2d6MI9QN0OWCK7m0
NNAb/iHc/4f4dy6aYmHpL+0v9GuxoKd0k+h/3PbMKuW2dYqM6SZMmN/IgRCTgKOotQ7TsTvOmQkQ
cuWHTWmnrwbjqty/x/4xTEeWI2ekCXA/y5F/iu4ITZ7mGFbjzLZutvYSdCaLOXo3/jgzSN00OPWA
fixmaBG6Q24Z95Gr+yALbhkROpkw2okUIqYCrmzottBc9HM3I70liFBkyk0d+k+VwzWO2h5a1Gtq
C9pQt51273ZGwQHYdaQI8VSkvCZremEUaphDG7ZVMU7SvQ1+/uPUpbgkSoaOR/x47oM99INjvNd3
o9Dz36cOahIXQ3MQvy/elebT8rDYwCa1T9mX8BS/DtYf/Adrj+88QCGGqkEoAHSGQLZQ4VOryA3Q
u5J4HCtv7d3WS977T2MzUxDA/lJ/MNdn74F4YZBs+7NtPQy8MIoRDOKpaMalI/zgcrP4Ul+gxi19
xY+xZBMKfNY4d04T8MgDlqqA7A4lPCoMlptcE7pJE49z9DgBUvSQ36nhJLsQDxHuFc94Hx87Fhf4
jusDSoe6LVr2QDcnUjtM6upEHzpOOAp9sL5DzICgHb6poToEae/d9vudpAUp3gNDZaCECOw85Ztb
pyrGhv9/HKGc8DKtrsBbk3SYJx9tC2Vjd9nfX7DwGaSWieYaKLlpHPnECeo4NLpyXGI7fgb1ATqd
GpDTxOawmm1pdd//gEnm9jCvt/eJmAT8HCB1IySql96jpOk6zuWqH3kZvGnvK4st9fpQlIEegJ8g
z4THEj2mZZw7mRt4/bhwmxn9mp7GB2nzhgY4QUYy5to5YOmUksd7HiQLlENWZa6UYDBCl0H9GVXg
EbLG2C5Wx6qgZKD8dWSCegzyizgYgXBC0/rltKHGsHWD2COcTp8bNUATnJKxIhMST10e9EhJYHOd
GLMJtPPShjjzAPgj84D7pAs38DdKflKYXv7KJyZLnnVnmdBMjWrjqTAo09raQjOqbdLBVifYaNle
XBTU5F8tnoAq40G2s0znluiKVrzMc95PsKSYOjDW3qg598Nmjb/mgoG/ubpcQCNAyqfobwfUAAXb
y/lbx0qYWvQyhCl/SFInRtO+/vGXu4cyQXbX2dnLtQZf5fOahGpQud3z7R+//n7UmUlIimcjwGu0
hFGSDDUermkaGknYKJqp9l67MTYNub0vfEyXUUYFPPqUN7lC3AgQzp65sajDEphkAPM+5r6DSBhj
t+xZASsHNGoRtSDQJj5xNk1CHvVC3tV12JsQRip4M0l8bTrcni5yHl8O5QSCkyT0xiA1Qz+w1Sgi
/b1ZGRqLG/N3qwW9BghS8yygNW0HhSYQh5GXH3k0QG7ucjCzpIzzCgrokMj6+IjcF/BtdubMfEvT
+x8ANbRCA4mD5SHyF9QZs6ltw4lcVIaqZstQubG4h9FBZhLUzsmjHkwH6bkGUnky+8Jt6vstN1sW
YOPqEqS/gdpDjdR3aRdzZTjYH7OTWLljjh/DPWusJ18+XzzaDnUNpd3AceVglGHrjI7gTuFwkB3h
1XDroMRf+VMabMfpOPia84giv8t5qg8m/wD9jQ9//PIF5Oam7k8eNHSc0k1dVqafVthDsedEUwR8
GuA3CsSvqFVXh9ZoKx2yoc/g1T48xGBKeFdr63dnClZl6iaUuh0R6atvn7HVWbktmorVgLkOgnz4
99w27MiJnNsuT5/aRJASDGyoQwKUiX5HetZava8ifq7D+UkbgtZqIBmXWNFHnjAO7WufvzRE+bwu
tlWmrTAE8Ut5tLnGm1RXeeVZaWP6cjgN6DS/oJshSgaXs5yNHSdH+lKHq2bFSBZPLkiqoW2DPjZn
+VvmCawpRqWC7gUhLB5TNB1lGRsTF80GDr/79Aj+c7RmvOWP4wv0dDfWS2RvBglJEpq5eMSvOrWR
+E1uIokD7/4cPECDwST/gGjD/KhNV4TaQtB8pR+sp+JV8pOMEL6BzkQoIcsIKi/nU8gNVe20tA2J
sdgfDrEf+91hxhaLexMSA4fmoAfxcTjkPug9wHhzFxchby/OHCYsyN+pO/5yk6M7Em0i6GjDPkIK
/fJrjFgbZE5t2vCokRl4H8LJViBQXvsK/vv7D6SbzcSOQar7n79y6/dkbdZqCw7k4S3FAiTUWpwV
+wkS44wVou8oTBW67FQBawT8AEBFlx+XabPYTNPWAy1oih4qUCWYxxjb6Gq/Qt0KBQOQlgNqAQgc
5d6R3I8LyO+TMEFXhuKgX0Uz3MiVi+8xiyj4yt8oU+RTzq7cWhzLETmEBDBRM0br60f8K5oC/S8p
/ohiF5RNcCQCRo0EGo2xnPqh0xROSMJas+vexTP+TuMeOUb8QI6XC8eBFWA4EdfrqLdi5i4Ho2Nt
xKLf0jA1I5ulFHl9x1G/Tq08ovykUify6525fYOinP9TdwtHNf3bpzXdJHCaLPSTAgtFrnRsycth
bKLcKk0M6G7yyGHLyeATeSmOq43YToD8qDmxGpNPzxB64rDRQIlGmF2BWry0mHdV37U9n4bik4oe
yiMPpui32AFoycmP5XflSXYLEx14X1qQxeahzVxW+93ViY7JhYY7ERkm7HpXYKkoF9QoM9IQ0gYc
jqDY2UL9EdRZhXV7dq/y48QVocWOmgfuDpLOvRwrpxtFvyDpF67O8iK/V086inDjc/w0P6sH2dX8
zSvsPJyeOpDT/2CSUl2VPmj71OqmYIoyOAn2QZmC56Ct/FweFxs0EE9IVKTfBW87Gg7noOFoiu5R
WT5Wh8JnVe/2tj18C3wppCUE59nlJBjpjKp1nmXhGqR+9jKKmHRmVZmMhPYqSLKBNZW86PHHpZG6
ibuo76ARvBKtxvypzuzqJfvYBnP25scudtMH0LJ/1i/cJ/c5s+Lvq4z9aaJVHmkgEIxf039p4ogm
EQVAZfVpOaRQI3mHglP7ET1GZlt9/LrtVrv+S7L1mE3ECjTrt9aLKNoZEyDFX5o/vuVW/QA0eX9k
BZi7pxAR3/ofQ9RVrYojV4PDI0Ok/WeRrdfIHsPtfrqfWUf21UVH9gmgZcDcg+0LoqaXq1dx2xw1
BMDsLj8kD6DCH7dnjH62npbnn9/XKe+YhAXI5hIzJrl5GKiMkHd/m539PHUX1FWaoVyDz5/c1Ym+
BldGBH7o37kPA+XGOECKBA/M9Wf0qX2XBRMPQbdQTLH1bo/yqrxwGiaqmQTIjsiBHiaXJfBCsl6b
HQefmr9aynH4llogFnlKX1qHxfuw7/ZnBikHUbhuMiR9zUJ7E03IcpZPsrc1dhtquaU0jx1TZpjc
e1fb/MwgdS+ieS7j5RgjBMOBsz4Zbhz04a/NwovX6Q8R4/ze3Whn1qgnRi2pE3bfyVoTipYMLMD0
R7H+3F62Xec/s0JdiNIILVa9W7Kw9PVHaHgcWS/Zq3oX7RfUCQyi8apKJFgYv1DWMMc71Eudxsls
CfXEwRvtxVufc1ZXwikZcGuxqF29lRVU0xJ4h+xBAiH/Dulcu7d7M0fonAeGgwbg9nW1E/sb5/G+
9AlCZq/2+SMCAR+EQGZkrS4rqbj7UaChRaMEGroIyOryqEFg0sh5ik4DzZ04XA7AzUN1avpVeEW4
vMTHKjQQf/SAzfRh4w1/6o/eK18lZ3DGw2g39/HPxmMFJLtR2PlHEUc8i4ylSEzjYsFHcQ+dC7IY
u7cG6AgnX+S9Lru3/e2qOkPc4cwazfy7imkD9GNEjivZSq0UD7+flVkiZVB4q8nZt83RNNinEPPc
HHU6buKKtSgxuNGp7NlfPn4JbgJHSB7mL+mBd4Yf27fOKQPFE/zoocHhmN2BYVo0Zz/2hjed4LO8
Ei8yxnftRfDn30UdXmkB4ZSIx3fZ/B33wB1kSzpIaGKCEhPAOK+pn6OgI/nVF+cIgQoOJlN7Shxg
jn6D17NHEPUa/5Qs/pEPAUK8ZxUpdg/z88+jjrp+KxWuzrFKEh6i7y35W7M+N4Tlwe+csUYsB6Sb
afW4KVo5gzE+ACOXKXnuh2DKZuZ8MSO1vePufFzUYTRyfCbnOvE+HAXJA2dOyJMl7urG9oIclWRm
3vuf20u9ewCe26Q2PZTbM6NfYdN4yfG8Xx3JH53Sg8S1xVmTAzzORxU0rEklUQV9/p1bpXb1COHS
ZN7gYLyXPm/+aKVPsl26rT18vz2+vXvqzBANzQeFe6TyI4Y3O0qInhbT8DJnNpOn22Z2oihCmU/K
gACLIfa8PKUE4DQ0oZ7TUJ7tQf3Kox8Ra1PuvBXQ60HIZvBYAHsA2bNnB6GQdD3HFXIaCoPFJ3cg
gUJ9wQXX8u2R7LwWUFwEZF7DG1QGPuLSjFr34twOKp7XwgGgL95qwUqyofDOVLBlWaLmjJPVVeoh
yBtCdlGI37rYhJhN5qzDsWJEf7tTdzYm6jjTIWZQj4J+spRXTp8GemVF+dv8l4o55DxHiyHh5AWL
HlJ41LUOYq05VYUcKEHjLs9/d+LfNn+dDKDVF0RXEhIE9Fuu69t1mNQ2DXNpsTBjbAs7Rz8KPyjW
o4sNbeQUDue2L+3MO0QegKpAGhWZuhOa/MxlpdgYykKCL3GcnW6Ocmyn11KyE9YZvXNuntuhX308
+hWUedTSEFyzMwSyIjuKgpZVe2dZofy117SmXBN4UWny0eNHrr1HEuPi3TdxavPEAl8VxdpES/Kp
wJZAu+0CDZDQyJ2W1aOwc1aR9QBggbBXYZdTOxxthWvRpTgSG6tvHvvPmdXxuW8BGHaUBJDOpnsv
E73NtwZkzBCAn+0mmWwuZqQY997fGATausAsJ0ro5qYGMRZaVvNIaqhBaTgFRFEVK5LvxxH0HdxB
YuFndnfFmTmycGeeXG+ZbiQaEjXJozkyutJ3F/3st6lDAz2zgxihuyCskf2SH7pg+7y9DVkGqMu2
KiQJtN2Yq6gI0H2rL17a3/Hi2/+XFbqVc6xHXiglDCN6G+/1x/R1YQAEdu6L8yWnTqb/p3FTXbTI
liFYFlITYtx67Cc/5sExsvfbQ9k9t/5ZEYO+L7REErcSloTCBehz1B0ctaCI5Vlp/92Ngr5u4HlQ
FES37aVb9Vxc1RU4ikOZ9wodwSVkFFpWDmZ33vCqQ3AC/vQrGJbRRlFZ10jA9aWTpQ6qdDWEvEpr
TZyGlYXY3SdntqgBpfM0Z9wIW4BDAdCWMLb93nyJ6HoEJA8PVLTbXc5XpvSkrFGjF377lcWvC6u4
sDdVyEYLaBmEPDUW5PL3E0EvG40nYdzbmIN719R/8Z9R9pCzsno7YSmorf4xRN0lyyQpYGhZcY//
6T5hKl/M541z1MhmJdr3pgzxHKnSgrL5CuCopz2ZSiENH7qX8TAzQHDXv04o2LEkCvokgJOm1nsD
2rRvMmQPy3e1QDXblETv9l4kv3D5UiDd9IAEnajvr2IIrhRnddv6LMyMN0G5y9GP5DDBG3vDICQR
CHqQo75SN6pjSY96kjurkA0svAo6HizXvWqdQxiEZlRVP5V2AUSkHq1q0cxt1w9ZmL//BhY/6Gwl
/BF9Jm7zbgStywXqY/mivcb27fnbSURe2iVb9uzqattVWBXQnoTxe4zeZ9mSZRO0e/yhEQPICCC3
VbFYdXYelbBJ6hlA3RHCJjLfZzbVbpi2UsBYa5OrzYdJ9RJbfmzfFt6cVHN4bnVokYCr3Jy/rT9u
j3fPX2AVPGZoKUNHNjVcqHJtSTaKeM8+YJTVg1Q5LKTa9SGHBiWExiiOg08GK3o5uhZ9uDk3pHmo
fROQzf77sjOqpiBwIsrBpGxDnQ2KWoO2IsXPj38k1GsWc51NKPkgD3l7pvac/twOdcvxvZanq57k
oeh88iYjP7yTowHHDtSmce8QPiparq+L1UZNpYXQipjAJSJlYhnfhFftW/6b/1n+EjQb/f793yrT
4wUGs1h/2MYSgZfqcm30KZNbTpbycEW5NtR+xIIr/py+eHOEEkVv3p7B6zgBxqCnCNJfqNhd9X33
a69UTTfCEcwfyH9bQcE4/PZn8cwCtUbr2I1ohoOF8h0d7OXT4G9W40vOrwS6DpytIzN0e0jXN+Dl
kCjfLuJRWRcypBk5cN2uDiApA+0mY+JOKor0qX4+c9QBAebaMsp6mFlI26ICbAtIE7zUjL/jeDDd
PgxmO7W/xQ60BZB2bQ/xw+S8/d6YmKy9TQDJIbS+Ij5CnY0a79qVlYGbuAiF/mlpAlk/GD0jBbVj
AmRsoLQCKBhyn1eNrv1WFG09A6jjKN/QVssSgt3xQnAboI8WhIKg0D91VZwdtjjdxyatlwLAWQ/6
3pPfTnfYWyKLGWZ3HOhdQLxAWmlpgHMSGxxfjGoRzoKn9Hdz5mgsOgiWCeroi/VCX7oMJpbO6asA
JjhWpm4nnysitEO7LAFQA9lF2dhydeCKEQFR5CnHyM1ccPgDDrj6v95Y96C0cxld2KLu/DQeK64l
tkD7bfzUAYU8xvdTyL9troIEa3H8IfiDDY4iJ3VHe3zJrMJv7fpt9CpbOq6u7HfORMoQKOG9rG7D
3IfXedjLyaDcv1K7BnK3+MB3weadBY22UD1FMl01Oyuyv9WPPJJx74bJIp06qVVSB8DFzBCnPnPa
JdVrGUIAyGbao9nej4Hg6gfVknBN1FZiZQfBz+8bd7O1o2q3lnD/vQ+6Q4KctCfZqOjbvC27tQsk
+gtfm6JbPAnAniU+uirxsRIQnCl6n1k5WDId9FcjkQUVYg0hKfbz5Vc3RrS2opwgrgFq1F9Z8O69
nSwKoBHDZQLuTjqpsfZdxokSXk/N44J1iK189nPJHJqv24f8nluCxI9Q4qBDDEHa5TAkbmnXHMob
YZOHiXIABAxoZJ2F/NibLELUAMw6EuIIaC6t5GuZR3GroZoRGj8g1nt7DHu/DrpkkmUFdAbH6uWv
K0UuiHXLI4uFAOll9m//+t5KoIkOqAtCIgbKictfn8pyWsW8xc2+unn3pclhFdtI2dnMhrC9I+/c
ErUD5wlAYU7EQoi9eUgSE6Cu20PZW2wZDxu88lA9wPv/cihqwfEjP9Z52PROlDt1HGiVt02M5Mye
FXT8GmiHAi8ZNFovreRbHaGurORhlzjycmdEliE/5aJzeyx7k3Vm5Sr9LTQNgHqwMk+h0HpQCxXU
x9sm9vwKyWqkFZEdFUHodDmQDgo4C1TVkS1xNIdV4duJrlBfRrCBfjig32g2wiRV1VnNsCX0yuMB
PuFMSXCM3s1WC1qOtweytyIoEKA7DX0JeNNSA8nAWN7pAta97cxxtiPw0SnBIBxuW9mbLgiygzYX
byEeO/FyupKlr5AYx0bZUtOwxtfbv74X/+I8xOkB7BjgT/SJuA1ctCkbcd7NRUT/od+t5hRb4uZ3
KZR/nxWfLzOLHz3ljWGZnE70Ua+pOIlxTeGVd4W74mcQUscTBmaYwnQPiZU26CpH5YJR9YYP32AM
dc+1kRswUHMDHBJDvZxIcJ/WA14ueTiA3D7xkOdg0enuOQTeYXCJk2wFXQrNm5QUXbU81IWg/Sqi
o1A4rOfDrg3CSghmMiT/FercrEfISw15iVj3O/I14z2QAbnMEqPemyqo6aiAFGKz4wq4nCoZspNZ
aeBpiX40JLPb7k5L328v/85GBaMnOAlJxgzVBep2mWteKsaYw+rXn8hggDZCQe6ct4rC/nPb0s5g
QEwBC8hZIHxXyYyeBUIxX7dlXg1FiJYQ8CaAkzaZGA+QnUUhGQUY0PAevwKALuiL5ZYVb+JhtKpf
zXCMDT9mlfT3xiEAKa0DYorcBQ2TUDLUv+OiLsJSOzY/QNDN6p7ZOWmwF/8xQD7gbKLUuVllqEYX
oQTArmTOLCnXvVkSwPWCzjfgkq84CVU1EhLZqE5vj20MlDqoigD1t79fbqCriWiyhAo77bucJmdd
vIELFSai+YmDifnpton9gfyvCRrDlGsGF/N6B7rVilz45WxtrWuwBGj2rCBWxVSBzpz0XF8uRzMN
eq0UUhHKDmpKOVLlkpVqjKHsORWhz0Y3HaYL7HeXRgqh7oYYzQThBued3nseORxGBnunkohcrAEO
cDSHIkKhW32SWEtFuSoKEuFFcbAC+vekvKmiuQIDttrdzAhcyTdTFwt4O0myGS9Q9JdQN2a7ylUy
6hjT9KH+KV4qhN4+ePz67tu/uFIIVyCyb+BxROMHZWmZu2Yy4qpEwSxqrR+dbt92tL3VOf99akc2
1cTpXVmUIa8dxzpEWBlPjGhsz4SKJgyc8+ipVOhU65AqCqTQMARu9LQ6ANXltPx1TQnLfmaCOPr5
udJKWbzwZUkyQEg4FOmdtjBCMdYoqNtELZLI6HSYwCgQf2MUcv1vRoH3EIAnuLJ4OjnTFKmaKVqL
7lP+O0YBcMu/G4WuQRYJFR90IFMPiSJCFm0tlZKcK4OYmzi7NFaubO/e1WQgh3FL4XChiyRptRla
z0knG5xoyq2ZvOivU3I3s8iK9uoieAMjB0QKBaBHog6wWVQKGQ4HU3/AsreFvQhC3UewHK+RWXxX
WTThZI2pbY8HmEgAEQhbgLK9dDOw+rV1IkinfpOOO7YHSKr8bjLG4XIqb9Bm0BUHQj00oaPASLma
kBWNGJcAd7SO7E0h56M/DlKah+axtmavysBFhfYlknsyS/Tt5c7n27fOkoK3yVH8+BEpeYBLD5pX
WTlSQPkht99RILIyrzhMv28fH3tVIvRV/e+30rCdaM7jSh6RTRGftA8tNcfN7L+DwjF/0x+mr+hj
+FruW1BKPuF4ZJjeWw2sPEQoNXB4gBnlcjXUJo0FTkDdst6sGfxOJi7J/i42U8isvg5/jMUWvmfm
Gpvra/+qW7et79wAuMzwYAKBB1ivaXgMivyKPopxHhqirQ/u9jUUZjxZ6U8d9hjX286GIv1kSHMS
+RSBznb2+byV8QBUxqI44vKUtI70VSfhqJsjq/ayN6fnpqjzIVPFvMlAhY8GhPpdCIuXBoEma+F2
nmUX46F2rVwnW45uGGDURfv7OJtNibpLtkGoFoA+Jqxzz0XRMoLiAJ6geDvRmkRznDaroiD6aNTn
1Eyt2s5f8wNvRg912FiTqwQcWNFZMISdmbywSm3ibVkyruRhdUUqVDN/ax4LMbdzI4F1jyeaAmg0
vNYh4tR8jjM8CRrJ7D+n1hoy57aT71qA0CvBxKIcR+NIx7aBnmqD1ybIl6eakPA0f/+sQRz1jwVq
D+tSE/doUMZ7drV+GIMbHUuWS7MGQbl0tI3tGCcYRCR+Qki0m762f7USZ6OgHHra1iopO5jYGrQ9
KoZj+LcXYs+ZgBUVSccvISOlKqJqsybGmuK1/F+kfdeS68gR7BchAt68wtGBZrx5QcycmQPvPb7+
ZlP3askmLjskaVeK1Z4IFtpVV1dlZgVAjHal6Vf7xN8M+sPPfTskmqRuHpnkYVEYh/gY2t1eu1Td
V4xCG0VkAAVbg5Sa9Hr/9xfoKdCHIdhUPJ1A7dOpG7T056IoRR3rvYd+i8ev9b1kt66y69eirTwk
oD2pT9G+Pc7fSGvbQDmAi86tAhcta4At11ZoIVeu7n/UUoLq8qPoiwTFgtZvZGxC7pitOdQssq3v
Cm/+mvdEL151m+jpvsUFhy6Dww14Md70IMFTWzIj8GMuxCyM/ZNYWVHh4Hwl62BTto/3LS1tHLwb
QKgmXCCZTlYiN9q2owr0brjRNwrKKVb9wGwgtrRrLo2QE3gRfc9hj9hMVSLPZfG3z/Ji9Ia8/Gkq
sO9KABxK8tOTk9qZmeykVQx2yqdstx7/2zzkp3knvEtuDHpLZqHkAm6HML60QIcLDGe4QPQR0Yrr
n7mkDofB13C2Br7FgGLCLvwJLeVdQe1xxGWZOv5W8gQ3y9BpA0IO7W5coRN3cpJ32cfoFEf/T3Zs
D4mLfpcvBkIFxjPuHFTfmyiy5S7WoA9n3g8DLDR2r4M8J3aVEyBx50xQ+A5MfVt+GK0JeKJhTZto
M3KH4QcVS9AQ1trmf9tz1BnXQIiKZrLnMlys6Wtkx5vwP69UXCzFjS4qx5dtCCBb5EFobw+l+T1j
Ou/v6BsV1EhBdwaFw1LzjsMSBb1/JJE8uF6pXPaHQiErpc4WdEdnSGyw3kVnobz//2646fQpQHY1
6HXYsNGTRbT+QvPzI7aTg+g8B7vhJarMX2gCi25yEncTpElXyXv/kq5ZzeWW3mdX60Ttylngg7rq
wHeR8X4hBV3htV0l++7IDSb6GjIc+dJN/88BhejL9cwOaKYo1SkoBDmI1m8dq2E14+fpaEhSw6YO
yGDan+nAWeNTskoReU2maJVPQ2pG67o8DMV+Yj07FyPYi4Gdp/nicIthXUxChYEVZmkb+B8PZORg
LX40UNEeVsYhV83BYzaMI/N1ZxediZYXZitthE5/DrO1jUzBe79ONoElWCwcwaIZtPgg4B1U62jA
bqp1RinN4GTU8KvQl8pMyQHABo3edz7jJbUEHCGaPP+2RUVqmjwNPu/jYPj71J6hUMG7kqd78IsR
VL5YOaPFo35hjbiZiwnUJ2lUwQSDmwLuC4/vjQYqhebed7es6aPOWJGqMd+QIWV/0Zt+VUJwnHuR
eTD079tZCloAM4DOG967Org614MJe7yuEEZhmSCfM+JGqUvTCcTTODAMLc4ays+QnhFAbqGrEEWE
Cqs+AuzqaiiujitRdGLZDFh56XOant7eSN8jQYQUER431OpEXVj0E+m+Jz6M3rRWt+Fq2Aefw6M2
mN1D9oB+5Wb0DfrXDAX3/GFyC8Si3VPVmWg8ZqMLjXl/gm+kc4F7hBjkPx9ExVHtEOtJQD5osjTX
cBKQcYtVvYvd5EV2k6P0ET/MzCwKWbZ7s0BFWGE6SQPIBYQaG67i07dv1w63mi3B+5OdWB56aWkv
R0j+/OJAaHWbaTV3nvLc/YWCm8mSN14Qq7ieROo4zI0MgdUBJkq7OBjAYhyMxvJkO9mJp/qxgsp4
B+GIxBW2/kewqbfdhn9jrOMCIOtqHcmJvRhlmgF6oBICRbpRbHmVbFsT0nW4XVmec+lGuphO+l5o
smgWBz9FBswBKluyWI1Pz30P72yOszu9GEkfzLWu5hiJdKxAKR7xVPOt8kPeov1GcZA3kBbajivp
SbEGd7KjVZqbspN/x+58mOzxEHrAhkP4G2J83+E6t5hK5wuZpMuZPr/sLr5vbAL1X7QY0Ros3owt
Dexg3c42oqk791d1yf1dzjV1OOe8r7KsxFR0jrKpT7j/oW0+MVwfywWcI4GLAQVyK/U86Tq6H39O
yWY0G7N3eiztLwrkG+OYMYIa1qioA9kL7VRFIey1tuoYwC+ScbHIisSF3NtF1JGU+VKPjB5GZsHk
DvM2gY37i7OgRHV16mmFdqWPBAwDJCxU4PHcKY949hRb0VFt5bU88uj2YfX7/DC+FnBv3c+XxvKj
Sy8GEBU01AZQN4e84fWZh5RmNTZjDqi8iAInWikXNmOICxaUc6tm9L4FqI2G4qFHtNAmCkBNhKSD
xpsf/spH04s1Wjc/lc8BUu8r/UEIHc4w+cqC6LoSOjx/yv3MWudm8MFS+19wPqQlo0AkqUDuoa9P
KTdAn+hCwNpNyHMCz8Nwo7dKitCuvTRAnbhA4gZhLMChUAEXzb6gSbkS3rO15oZ/Wt5cPRfIGTuT
p6zCR8WSJLNykkO8SZAeOKaMytxS3Hj1LdQ5Geeey4EtSLw94SS87+fanmYnj+zh1DaJ2YTk7/sL
vpSWgk1InpPiFhFFv95SRc1JahISDokVuiPUWdDiQEAo6UYQGjOg8dD4ZjRFDLNLy4pSKuhzUCnm
ITJ4bZUDbLyPEgJuiJCYd/PxU24ZBWHyE5Q/QMkZssQaJJDFGzC9og9ypRWAy7TFQ2WOvi3EELIv
PEL/ZSh6k3WhTKEvOOpTZ+IkZCCvRzMUTV6FQpl5dWUjzZZArfWNb7dATTEWa8GREikxeCF0iAD+
hEpkR6ns97WP8nATr/PIFP+WJx9JqtDS0ajmMcDivc2r8a8aQaN2ncb2yJjTBR8LrUaUAtDwUQHO
gjosiYo+ib0/Zd5nUVhGZgaxmbLk3hcm88oG5ePUHBW3aoQNkFBRhcyAS8kt9DLmWeQsliHqwuCb
fsr8AoZQawehgxB30TmqQKKUca5ZhqjN7otqxQ0yDA3TaubRIbH8HCZbnRlnamFxSANTABQAgkGr
L2o8JVerYyUYmRdUsQmsc9Fsu3rPzMMumQE+WABuD+oiBh0OloFQ5jG087xK2BfDg6TZ2OdMyY8l
XwhwoEhUTIiuLA0X1dpQCXUdlS14CDG21S8Oatxoj8SbOhgSEILjzDxdVZDYvH/GFo7YlV1q+03t
7Ae8zydeE6IMjvyVCgpBs2Fhexbu2SszZM9chGCQJEzjMBBQ9Nq6LJzK8m9DQRHMZDSeoMsfhTE2
wFhPiQdGoOixsEJnYADl7fDp//55mr5fNGov+CnKN+lmepFX2W+2Naz0CWrLx9rZFpw1OcamtVig
1CX41ZVd8XrKMqNJ6zSD3cYE08EeTaI8JJupwyJCL9wc2HFA9AK5gjQErc3C5XwrBAmw4/6+yW2O
tINOGht0VP3AMrW4VP+YoktugRhyOAPA8oIplbQrbrDu7+alpB6gCxAyxK0BLWzaKaBtbuPnPsq3
mmQZ3mO5S7aco30Xq8b8I1Ug2PJr2Y3s+1YXbvcro5TD03O0Hug1GK0h+vzYMsa04IBIb1tgbpEI
UlFIvN4HvhYKQhgDcauBABWN5neFUypn7v0x3FpBcwZRItAixJ2YwWsrshipnZ4jQukFA0re6Foq
xTarwnC7/EgWE/yzAqVJ9B2g7nO9Fkv086tBlIt+9GzvT4yFuHVm+H00y4A+DwD3N6CEWR6KDG3J
gITtzSjYwFkKj43dWtXwe3+2bq+4a0OUO+tjDn2DFDAX6/G3ly3VQ/PspjNTPBj+N0PU4sfZNHZz
ixHF4MOHE7itkT2zXM3S2gNJCpKKBklTQJSv114v0HPcyAC8bBwOkn6CxXrHLU7XhQGyLy68f490
QjIStGq5EWwk2SEgyDOS0Gfw7rWbxpJc2KBiNY7X0rGQYKPYquaLDLFIEMW2J8Mp1+htkFq+2ZmN
U1s/OTyBZekWCpyVg+7NHONLzkfl3pdQmyMpizpuCnxJ7YmT2eyqXfIV/pH+NiPYirVTur2loCfS
I/ekg9PIqqgsVFSvJ4LaMl2ih5mAxq7IqWjQTIa2sZltIf6UlRaReeNAYizczENwEb+WTm1G2FLg
Gh8jV1jlX/Or+J19C46AbA/LTy4eTw3bzCA9mm64A12WSHHHARkNDUdbQdDuCWt1o0Xr+2dm4eYk
fXIgEImrBJgoGlFIHlt+E2oArP/pPvG+K1ZlBQqn8Di/MnGZS2fnwhZNqy/aWI4SUT9zf/OKgOMV
YcMrjNLsQs0PQ8J4QJMG8wbNlK5PUAFU+dwLSYYELD+ZqRc+i1AN6L8DdD0e7J5Ff7290Yg5UG5w
iWIS6YePqFdyERDob5au8fSZCPzm/iItWUDIga4VKOWgvTLlc8o8BdZbEjJvSraFbNb8JvovbrRL
C5TTabu8Ra1IzLyw2ReJ09dW5m9ylt7WgmvDAxh7TILgNZgxZH9cuLYgVUZF4vAKAfa3q62p3+uo
C1dezuo6sbDRQPYC2hs2yGuE8m+iOGVc7HN4VQkrkBfiYtvr9n/BVpSurFDD0UolEZoZVjJhq+Qm
UkIi2gyyttfCpKHXHiCeWH5CJqQ8ZDDKdWiUSMIU6ZYfTU76IvAu7dQxbs+FOQOGDxg70BdgjKdO
TSDPkS6XdeK9t8ZqqA6l+j6x0uULMQ0wpHABwHcRiiflbnO+VFpRRfA3rco1I/RbmiewLXE6VMi2
3LQCUIS+mVsfT4C22eLVDrlbY1fru7/3j+LSLClIbgAzhSwoci3XW1ga68yv+gQyCY/gWU2yKdZb
VlFlaSSKDJYVQMXIGtHSelxS1uLkw4bwrunf1aPWvVSBB4L6/aEsmDEgXUDIKlBEA+r/eih5avTN
2PlIGOc2WkRIkPKyM+M/jjLRapAwlbA0EEtQqYcZl4rzLNbYVeIqQvvnAKrYgpX+3h/J7aMMRogM
IXqskOwTta0yPx35OAjBIgLWZCbJJ+4r5hyiTvYss5IADGM0ezir9UIHgDj1fIgvzOaMdMNg+qmF
fFcNdHzAWKVb3w9RDnDf8aZBExSAFq9XSQ4yFf0vq9yzuWb9LSSb+1O3+PPI2aFygAQ6dDmuf743
BqA50TScMK4hjAX2zX9BKsEICBkDrgVxBv1aUlMAeJtAyL2pcAyZmOjzr/ujuPUr6JqHF5kBHj9R
5qf8fSdw5Rx0au4J5gcrG3N74q9/m/z5xaUVqdksh6WWezjvnLxHtrHJ9lAWuT+ChXUQAcaEXCqa
/hE4wLWVmWsStePj3BvbVf/ECduH+7+/MAqgW5DwgXgf3Bdd1mvEbi5UQolxxb/y+wfj15e+HiQM
yBaDBIVeedQdlanQL6raBHPUK2bzG/MdGpgyduriCJB3QZwF0tsNE91oOykDxS73ysBuh1UkH+b6
Rf9zf5qWB/IvI4T1Th2HGEzeCXzBnFTxWsONhqc2Zpi4Nw5igrpBeDUGYyXDOBAEIbWcy/sSHADW
iWANhHIbSsxJ2jAQK+IDvJQhbOfZuT9Xt/cHsixkLSCQdm4vcr1l0yBGH0wDczXyngAlKbCBIPX0
KfvP9+0sTRjpnYVKFCQGcY1c25GGYtbKqs69WV+X8THddbObJAwjC/MFsDnCa2ws6DaclWYuTnmt
qnOlDciLRn1rihsfNJCYwTRYNIGwAR2GkXGDcCM1jqnr0D4E921jar4tIza17k/UggEEvHiAIGUE
dBTNQeWDsdS7wEDyK1wZ8VFtNrn/et/EwlrABDJeqAiCdkRXs5JOrPNuiHDT8is1A8n8q33hWRLJ
C978yggVM6RNEeZDEZMUS3/i/v5vI6BWgc9bI8w5XN8zOoaK+3ndQwVCYlR1FlcC+UHU/RBhoRBy
vdRqgBr9JGIl7Jw/CP2pYLV8WpwiwjdFOQekZlryNRQLrk9V5DkTfp1Yare6P0nLP08eGwinQAOl
VqALu9FIhABRLlzHvnv6336d8k0dWkPP6YhNVAG6w8hnLM08mPFEvE9AzERrKwlhO4SZ0iB2Blou
OmTPCYvqvTQ3qE6jxAlxe7DvqQ2UJ5PslzWSGPxgISfFgtoueFU8v1CcRnkB+pAaNfW8glg2koPC
C42X2jfnbBOjNcawllh5xoWZIv31SNdDMLtvWmePMd6bopSgP+9s4T7VMtMYGNieBW+hADdAGgAg
+Eey9PoYlEEWq1leFwCjbCdxm302ENNknOeFYaBnAoCaCP5B67nxSIof54UW156ECFabX/r+peac
+xuWZYM6zmB2i40UJzW6vEnWqgJ7QkgYHuN2V6GihDZ257ISpCOoCKqJNbWdpL6AyJUwmS1rsVk/
Tx41F9ebXKlREHb4+cFprI4RmS0k3BCXGcgoQ+MGPWnpolg5Dtmo4p726t7S8bRHe52XvoLcNfRo
o3wv/Kddn8F2PefeQeUnyu20OqvQ67kf+FrvJYA6pO5QuoNizcGeUxk3KpmWq+w0OiRADBG3HdqE
ksc4NW1hA8Q91CO8NHWVav05JSt/3UjWIDsRq9x3s8lQioGuDe5uhCFQjqYOC5+rRTw2s+QZiqMO
VuOvBpZvudkFqIpBThfHHeuF7UbtgimKwk6qctFzZ9Da7p+RG79Ffpu0eyAqYSr2wvVUdXOQ+fnQ
igg+nJKzY/TVPYXp7uW+FTIJlwuChVAVIpSqA4FNVIGvrZQx70OSKld3watWOi46Gjn9vv+4b4Qe
CowgmyvA++HuBpCOuLWLw8JpSdeJhabvEjRrCuw9Vz+uW5byyc1IwFnHewmJfST3iRjCtZFMksdZ
iRUOzbia6qVHp/c1L1hcvPJZ+rI3KX4Q+BVcJHDF5xaRdD68bADN0REZEjn11q0OlZl/T7W9zY4s
+Z6bkjJMEYl4vMARROO5T+0wGXiWLBogHBD6piBvhACM8Q0vm9nJ2AroDPTV/Pi+7foP+a+QnO4v
G31Y/2UbKQA4UdIZm7Kt5n7YCDJI3V1mc77VFN78UAimEa/GwaxYhSvyErzaiZCVgBMi2ivaWej9
ev10PwrEWAMJHvRt8G+qfWpWVqiCHsMKOG7cK7aHBI+H8SEjCFkOaj/GSDLXQx1EcN6j529V61GV
obnFoRLFkns7lxLoYeFZp2MRoS6A8OZ6WGo8NVGRN2geu6oepXfeiUPTrDX3ofpOkXw+sQDet4tG
YpB/7BGXdXHWEmVqYq6BPXR2iRw3U9D3uX4wfmVGe4wbzBCZRFyrkAGCth/2KGWoQmfMUssAAdaO
wlF91X9UG9w3fl1bAf66vxNvQNTEGJLD5CrEf25p64PCB3kzE1Cz/hCf1G2AuuJj9tg/C14FSdQC
eunTumPtSRKH0IuHDAwkiCA3iWoBlb3QYtLYgBBxwApVJ7BGhlMKYmizkRwWj2JxPi9tUTFROcej
kHKwNVgGaeTdmG94/YNm0FqsDBx9bZHZvDRF7cmm5sW2JVzCxlHQdev+WtHXLn5cxnWI9CQaTiDF
QI1jUtoS0TaPKmFqSY6YMyXMFxwFLnUiNEc6wGNZrnd40aQdukEAuKsnZv5T6bb6q3+UKE3YYeH8
x7rEGA4ROSQ8AaTbwW+/tpZmXT3Ng4DhED0Uz+hMfpUf9fxLtLufPjEnFrT+9h67Nkh53ZKPa7lP
iMFnEQxp7gWgZEfa3F+khSsM3SFI/3jymCC9oK6HFcd6Uak9quG6amaOnj8mLjoYaq/zb5BYEFhh
mCNrQh2kK3OUs5iLQAgVTib6artZS9fjZwDQ2uC0aHmSWH2yi2K3Ke2u2ibufdM3sQfW73KgVBhV
QiktGw0AEtR9GXoQbP4BVEb//t+MUBcKSDVzFGiYzbFZfcZfyQeQrf7jfRsLoQDCQNxauCaRjEKK
8HrJQtDIZvw3A2VUQhvM2f7OtqP5CyZJYOWOgk6ErEaYN3h1bP4rk9QumZNgSuQhynB59S6/HRze
QfeY1jxBqnIzQo1Ise8PkkzU9T7Be0cF7FqDtgtUKyiDcmekLdcV0MuaLKF1tO4wlwe1Y0DIb30t
HiBIruOVjgcuSe9RU6kXQo5GEr3X/5HFB9naCJoZbPLHojeh6w21JcZxuznTZ3vYhniToq5CFyP0
rFCTShd67A+r+IWcsFnYZWfPnHl/+m7vScoQtRGlTo5F34ChIrWr18ySN9Gv4YCs5kTWy1/eTlzG
++HmeFEGqag7CKKw6nkY3M9/TqEtbFlX/82OIAbQsQLVNEQUNwhoXpWDZqjE3pv/FBG0xAvRdhiT
dnMdUiaoC4Uv8DqpFKn3wugxbuyoPsmy2a49vzfL1Oxfg7cRbYeVH879Hw1TXrFUqmBOAxhWjqKB
3i+g3IWV9Ta4Er9Wth/1F+i4DJM3lyc1Vmq9CoS+WUamMwnRkS+zjdCS30t0OLbbRyNf+SJjR5KT
dHWgYU9CPhWlRNQ2cOiuT1oTAvgXB9HgiegBuFF3LFTXrYuiDFDXZSgJXFPJ4eD546YsN8XoVOFB
+hqegYU58LuX6Aj1/of7s7g4KGRmgFbB41ymCw9llItZmmNQ/miJJkKcmhXvLm1JcD8AHyOlgZva
XJinvtgjae9NwidPMhiuYNVmaP5NgR2UPzEkhkUyTTfr9P8Mkira9TqFfTK2tUYMWiVaBEeW9t1q
5gxy+4yiPMPLL7nDf48OxqibjFe7ZNDjYsBNNv01THP8+8Xw8AsWACBDkKgBGYVnA3Wk0yIeokgq
RjxO+ucG7AXBKSurQd+ejOHabyMpAzgyA3EoYkPQhei+QFyIm1+J+tFr0ZEV6iJ+seK59aiaMxgT
m4LVo5xpj3Ia9TgOxiS1oyfWBwFt6SzNsPoDn+3DxuTQGZj1Blrw8FfjI4fh4kE5+II6DEo3gpHc
u40VH4sX7VDZPpjeAmnZa/5kgGr/p/JYpAhKFLGhackjvUZnc+aqTtIuHzCrdrUvza8ta8PfPsyv
LZyTBBfjmgIoZ5Yy1g3wU1cCHrf99pTt9N6i17tvFW/3XcaN7NG/BnQmcgCVAM2F62lsa7nN5AHT
OFjhaVj1Gxxp9KtWVg2SbrINaZ9ds6qdwjvMI/YRt1M2mV24P/c/Y+FcYFr/31cAQHL9FVPK10nQ
4yvSTfk8OP5H55VgJdw3suAer4xQh89HprFSgIT3nk8WC1S3sBvx20Dvk6IytEWoAAdV1H5qDeyL
jl81ow3Z1sYwWygqs7ShWIbIn19sj1qN9bocJmwPd+DMzbZbs7B7S1fX1VjIYl2Y4EaxH5JwJHtc
tGJsB8EFZ8AOv/oUkono+h0znPxt4ovseaCfgRqCc8Q/XVuUplCs504YPeWJWz/7COPB5D9VtrGJ
GPt9eXAXpqhIXsyiNKxGmAKzUHCffRu87dXBgVtcpQePpUK+5BWvRkbtubyK8hix9+hxAmi8ljDb
qsf95TK7fMgtVqf721OE0htAGkii4AkN/3Q9jUVTjlJQCJP3nrqtY0FbhBE1LRoAqAiBL+gqeDFc
G/AnHojrQJo86R3cwjG2kDc/dceY1a3lRmMMTG+I3v5jiNoQIt/K/DTBEC4v0Wq/A6itradXCd2/
oq0GDbto07i/taOpZoUwxzZOw/eT+h9f1uQjdAXoYsDxoIZ6PVoD8vKjUmM6RRVP2dqSd5ztM7b+
jUzheaSAMJNSCn5Qpq4xTkijsuW1yRsh2KY7rdsSHQ9z2OrWdDBnS3EAAob+Q+3k4CgkEN1RzW1u
bmvwUTR8zn+xxKTEh9QiMJxg21N7aBIyWSqbCvlnKPo+++D27nw0GTZO933xDYEQ1S8AkAHDAQwO
tAe6YYY2iLOW5MkMeUbOPOab1uWdwpnhbTjnt3Ol0Jo8gcnqW7hdr8zSJZIgUbkhb7PZa//oL4Nq
xcWa09x1a9VE+XE0Iw7dQhin5jZDQsaK5zwp9SNmMajLYU5nsZzadIY0YuG0oV2E6xJxs+M/hY/G
1reeuqf8IfxNWL7u9o165s0CMAsaKJIWlCMvNSkrtLKYUbroXdXZ18cEJCP8tZFN3/xBJxSmOuCt
h7g2SW0fvZOglDKUs8dbwk62tS36RZmsVO6N8s5582Ai/+/A6J4FtRYkkCGElc7Jj6L1PJuhNa+P
j9+9+RHYgpWvJCtdFeDwSBYjUrnR/yC2USEmVWL09eJpoHNeKz44qLA9unijvs7r0SzX7Tq1NfeY
m9JWQDc01c23CkT631gefsExXlun7pMh6Jqei2Fd3SL1b1WQogzdaF+vNWRSRgsfYPlWbcv7eM9t
5B2Uqk1W4E2W8PpJhk9AcQrXFrogQB/k2i1mUKcogqbCEXJBjTuOru4ErmI3TrkBs0uwUdPGEw3h
j4iKvZkj4+gwfMfSJgPGFcUkAQA7POSvvyBRpKnpw372ilf0KEke6+f8JH5pvZ0fhjdx11qS1cNd
5rvhyOSdkt++Hf0/tqlnjqakei7z3QzF9MqcVuKqhkTPuPH/9l7zgOtdtksIgwbW10dpvSpw0Z31
M5mx87I6vLzo0IQ2rMfU/Aqsj9UzWnihMznIZ43lfHkBtGq8Q30QXcVqV08vw059ZHn3JY9wOXPU
bdPNqSYWGWYuA8+s3WVeymLkkNW/nh+ADkDFQSss8sClfV2KTqu+HCq618rWCYIiXr5laTYs3B0o
/pJuutgBiHPOfRQvAtRIbORUG2Lf01+qV94JIZfWWKk7WrwrbiCqYDohGOEDw50unHyYBSgBaDOA
KpDsvt52Ssj3eSPWvueWoTO/ZZW56b/lZ7jytLFWpTlt5LepNXnfhnYad2Lpbix4PdgHNwD8BzQH
hR78tX0uC6Shy1rf2xkpOkKLr9wh+cx/wO/fGJ/GfrCL5+rUruJ1s4ZKzYk/sCixZ+EfanEBcoR2
Iil4Yt6pC0VoS8EoFM3HYxF9Vo/RF0TzXOMorgZHcaPHxkzdZKWClT+bkfn8qNqBeTq8qebbQbCy
07CB4JMtuj2klWNzdkScDoZnuH3iIbtC2vGAFAi5Y/ohEfFl6rcjZ3jyinOV92ZVvJQOMEpvwNgd
iqd8JZxCVrC6EONfG6XiREix+KCgB77XPLa7eYW94ZB+CLnFQl0s7UADhCSsvobBgbx1vQP8oh1a
MN85L5tMfx+e+o20g+jCvuRNecNv/HV4gErRi7wLjv6B81hYCNrzIyWGpwX0A4h5vAEovztOQVlD
oi3Y189HPbajvbpJsNMx2G/GOi5bQvmeFLlJa4/rgZZgMORlyGEISHR7UD11Uzu26x3CX6if4oYF
Z9gEYfdonJo1wzbtwc6jBKcUKU7sJDiya9upMNZoAYFRQtIPwenR33b75AXcH3kDbp4XH9JDtyn3
EW8yc1r0xUZMA15nkG4chJ5HXa3AtOaQuSqDvWIK9T7+U775H+URvWws4Gu2s+RC+onzpJfJ5TYs
RMhZN+jycNPG6cM9VN2klzBeOZ2TOWgze8y+UAe1kn3kKSFagHxNu97hnw7cqedMJmiNvptgHywD
AHokJC7xLKLWXMoHKM92crBv/vbb2WLgLm+o8OTnJWTFCTcNXTzo+n8I3gHCNvSGiTf6qnT17Wxn
22avrPeco/6ADYsOgVvDnvflQ4yGDT5Cx/UabyA8yNK9gVTE/W12E8nhe0jnPnAjgW0ELIEabp2F
WhUUY7QP0TDOgt7WWwusCMAcoRnJgAMjj1k68nF0EMn9nXa8jbbaxc5vLMZ+P2+qq3XHcx75aNQb
IVaLaac2naCIVZmk1bjPzALRSGNB7AaCNyIw+ao1v+Nff36fPiY7wUfO5luNmkwI8MfoQDAfD1TV
/OWs3nybUQRDinLdmYY9wL9bNg8nuAvsElEptIhMpt89976ivxwRKA/OGRrfA/NzfVK7lhtSIwyn
/WR97ne9vbbea3v+0znBGrG5aKHL+ltkfkLM3XyXHfPo5vZK3Shg/x+fj+jTaJqbz+fNn94M7bce
tcinhwfJtLdeb338zczt4Mqmap4yq8UFllprklE5CCv8Y23/7a2vv52TmApUFAbrr3oEQ9SV8H9/
CE5sO1i1+6Sbo6WbySY1DwgFlSOeIytPWr0N9kduvnip6XTW/V11Bo/emRL6fcv1xdDJWjDtd/vP
PW9BTfm1MDf7n8/N6nFv74+b2sHfnrPdfq2833r1vmZcwWcxmXtfQEVJWTTG2SDgC9TP1q491dp8
Ht1f1z05Ngq+pfnk9OZKNVems3YOnvW69hzTPJlbc/Vl68x0xo0zx+a+2CI0VUadZDnQZnxNAtG+
dw0yTvcn/Ax5vjdcKqLOe99HWyIYcF9zbK39+7FAwXSXmHsD++wZRSTLwrjfXfexxZH2Vs5pu/Ke
3qC2sXt5wD74YcX4Z6Yo9UnADwDtRNo6EeG762OhcVo8KNyc7t85s7ftdhPsoGB0SI+jneumsoY8
u1XZwqpe6xt8UrvSA9PHIbFrpAMq92+8b1/ykZEEubnagOg5A/d59H6FUB4VO1SagYK8ETd7NQGo
/tkAoRYqa7qpstQrb7AGgKOCKKCg4zwozwiWqeFXaq6Vo1G2ezxJJ3iBwEks3fbtbJ9tcKlagcvy
5UsmUUaGF4VVQUOjvusZV8o5FDWu6PbZFzJmZYvsiuIgKJt+lP3g+ia/NmIzFNzQYMwqvb2Rpwf+
APEReHkgX5xD04uXkICOfS3Xi/Gxx53WOnVnduq6Ttdtx9jnLEPU8ilhko4AfYOVJ1tNd5RAbZuc
WnTVmpFeuIlxURtF4hcvHfB6gG6kO0VmUyjUed/Pp/qPAa2Fj/lHeOK3BrpfgEu3ETd9YPKDaXxB
4u65e4Zkn3v/RN8o1Zw/ALBYMp8KQQ1eL6bMzeEk6+N8GrbBo4w0Fq5j7qDgNTOvytdDdMoQfRmb
Zh3vM4WxnucFuzy7SNKhsgi6A4hNAIzTiJyyM8aMTzjhVODSqrbDqhic+IiOX3HlpkxYDgllb6yh
kK+CuwMsBJ3KkSYhlMrZF05CbQ+qG9vaJ14Qqct7/cvIskbH9KTFKNCRIDxAgwataylPiUbZdTjn
RvBQQrQhwJ0LrntnZwAulrbMDA7olyBYi0jQAdmEgsiZcXO9iooR+byedPFD8Rp+FJWpn6rf6mV0
uk261dfti0+U3hk752Y6kRZD+Q/AdHSxR1BHRVL8hAWtJHXed1bnDBCRRTJ5I0BM6JgxTsnNXMIS
QW6T5umAHWvUXGZKkWlRH/B7yRztccMdIkt3+TULxUKH5CCoXJmhYtTJ0CDYzHEY0Ha0k3UCFUZG
9HlTj/uXCYOg6tBcDMmN63UyIi3jOTni9+0GZxwJA91s7D/BydpChNr7ub9Cy+P5tzE6OgoNKYqL
GdOWrEPbsESP1bngxk2eJ+wfA9Tdk/rxKE38eV0GB4qsnmizhDZuKvbUjNGXTcUbczMMIb/XntrC
zCqLNAR5HD1M35t/RJt4jGywo1O4Cw/DH+PBB8AJjRxdDeq+96eTvtPpL6EuhVYJxCobYn7fQNCb
mDW2kc3M6ZA5u3JS1JxS/nhIFb3JyF5v7QE5V8XVbfmPKYLYxBrP8qn6Z/WoU1UEftb1McYzWcEu
hkC59iCuOWRw70/brZOnRkQdKy5t5LzOsYLgPduzHSKNL27yr37F2o5n4uW9uaM8EvDaQ6n0sOQ/
GGdV/WQtmMFD8lLujIO4kazKFd98Hk82Fu2JdRKot1lQNmEUibAsoilhuZPAY2HOI2v/Ub5jhj5P
lY1Yr9k13GxcS9/+KbFy6LkRVFptqQfjJDeW0dkBc3w3mIXz5ifPd6S7ScRCpYmqHBpnSpiSbYmG
ydvUFjeVra10CGkyl5HEjzfLeGGLciui6E9Nric84EydMznJWlv7dr4O15JT2CyB6dubE07/whj5
mIuYMoeqwdzEGNjmcf3A2PmsgVAeo5aTppIC/HaP6yRyMuz7wR4doBUDmwn1WLqOEW9oSJciYw49
huuBGFKfcVxe8Xs0FUJ9DpJEu+RU7n2LiV9hWaJclMz1CBolWCK3ZGP6NnCK2xyVXdapWnYdF2Oi
XJQQZxJfkTENTr9pTMCz9h0kJupV8d9EGBeGKB9V/h/SvqtXclvp9hcJUA6vlNQ57zB75kXYUTln
/fq72P7ucTe70YRtjH2ODQNdIlksVlzLE+XEHwtqowZHtelzaaya/751rIXK2jE3NSyoc7rlsIwc
tO/92KCkPnFUj3dGjEGyhs6SAFkNbZjlpESiy9oh6WarC14H391X5GLnGKvUJnqSeTFW1OJVTBB4
wge0m6PIWdBd4/e3GHYGzCuEFryXWM/g0MdXXiIUsnmW544VlxAHmTrGrw0d6dPrK1SYHbjWrbNi
B3YEIeMm/fXPD+ZKBnMwU6RqfmueVbomkYOMBKEcubzX4s5+XYlhjqWwYg3MHRU9lhoTnCIev37B
tQT0pjOW+lIK2yHli8kYTmEtbkvaNm83qF1IqFxki9AeZeQBaJ80Z/+oGXskknkc2rgCpk6LhSl7
/UjtqmBniyQhrSM6qx+eXbj37gEN20J0gxIvkvXMPkpe40d5Z9B3D53tGHAbcIuM99BJuP7YbS4A
A44XsthSTG9FsVE0Z1npruts/4TJWKdG7IhWqI385O0lO/8C7cFKXHsnrrG9e5h/L5XNJKVpXVmK
fxZPzXri1Nu/bnM567aVHSDO45zlHV+Xltc0OlhNZ7iZu4CKn5REnYnNDYkKtwkVACQQFTSfJTYv
hrxpS4IHQ6NVNIgjNAeIJvM+SkEZxqEeSXhLZDtxwO33IRek/035owrbRAER/cYfoshZ5E2hiZXL
vJbToAmZ0kMubR+xLLTvhcj8Tpt+h0dtI79SGtF534ICzds377TNreYUg25zPHTptH+b9uLDNWCU
uJNkcKmMIC9oV9q+CJzgOTyFJ2riDLcGDvCYkxBlgVO2o+UOnpW4q9cX4lnbLdSJHzRxLG0DjNg0
zrbaqKtmEy5mM2k3H+zgXbKlnwnnzp3mvafSqK2hgI+Sk4L/vzboktbnsjjWOPMj2KUW9TbAg+st
6B2WiYxqDU+lb+pu59O+kMhstah3o6+EDXgiAluH8e1t46mfU38iW9SgCUBUh2yJRJT1AIJJGkV6
C0A76sT79D6R+Cpn/ODkppWC+SgWcj8SwqARJmyDtdD25hHZr2O7mmYy+kgCJxGBm1B/jk43L1De
6hBNl1x4/JucMfsJjNnuvTBqcxWfMDiJE8BNyLfeQV5ONqBOtgIuhPDMe81v5gtZmYxrj1ip1oWx
hdq7AOiJF8o5yq2d0dEwBvXEG5a4561S0qb/r22shTEqResVs5K2f5R1AKeYjiUVNoqpC47dvBNX
XAliTEozgV0xEbEwBdcp39W2gKIdCMwTgkkhrld0L2l1JY7xwqs2tbyJrqtHqXzA2UWoJXdYXnrw
YC/Qgrj8jwtk3HEEOQa42ujJ4bLQGBAN7LZxyhajA/JnngvLVRTG77OMwVMFD8oJ2Asn3Vmzv06v
x3iNsOIhytzUcVm1ZIzS0Cij0BowES0eom4ZmcSaTU7jCMR3AdG38GAEhKMG/7awDSiP7yRINHH3
mFoi1pG61FbGUpm+HPqVjlNtV805KeOhUNbtqbFSHWEr2fWB2gHLEbiZtJuaHbMFrN+oYyrBSunN
NI/eqtzBFLoK0Xf+rwZTQAV2fY8c2x5Vl4VlY063WyWvOmrdduOWHTFWrZOgLcW3i3+ZgLvUdrZz
Ii1709I6KEPuvtaAlfKcw1w7Ug5EjpLf837oUKEEdCRwdrENbgXoIyKM4ElbHVO7xtlidKsOTQXR
gptF5cliNLwS2l6vw446IZ0jPQ0zOvvUOdT+Zwv/0BAD8yD0WYxwoQ1u+oiq9K2u/b1URuWNKW/D
0If4dmWh5QJZWzx60T8FyP9Lq/6Wwmh0pCtemGXY0N6G22xn+/BIzSJQDvb/Kgy5ODz2SYWtl4YM
iBTIttCkZvfsOR19PXF8MlH/XaQFbihg6QJzDnjGzPuZKAmyO6P0122NMEYwYTjEd3F4yw73wZzx
0Lrvem1wGQGXB2wtyGTOLO0NwLn2goQOovFncORXpVk+00J6uRFGNyzIotjms2CbI8oT5hrPZ72n
sXhL0aODCiEyjkzCsR09y0qLQN5auBkmNJQCLIR4bOClc5I/dx/uS1nM5patKSaNDtjMcY5weWvZ
A7oX0MnLD0LoPWMvwqUkxiWRw3So1QirAlzPrH7vng30J3jgtWx+qvdsV87ARYIVjpzsyV3361Iu
E/zAzkRl22GFleMd810Hn1Rbg5H4xwBUgPItkgatAv/CvgFwjE7j6sAKZY2853lSXGmtjHcOnRn7
fOWjM0SZTwMR17zg9Z6BuZTFnKCk501YTg20ZUErkeF3vezmvPrgvRfzUghzeJ2G8ai4xILonaem
E279XIOD93jjeGKYs9Kquvf8/LxvMRLf3ap3ZOK5uvtYzN3UxuVyGC+yGgvZSLNORlW129dHZe27
OdJE3Vz9FXIQM3lLYjzIRu5lY0p6Kgr+P7gNQS83QNt5J8RdE+M4hnjjTA2dG3hTqb/vu9QsDyD+
kbblv8nkXe4f86bGqVDmko9FVc7g9LvQDZDbDxZw3v6jQjCWOM+mGmNNWBSA0TY0IUTtPhbFM4P0
FG6M08WFZd7PHLAUwPnAgtoVfdPihfo+7miQ2qBI3SJsmvK59cXRwjuJarS//M9KsECnSudJTR1A
KK13ikjMpPa0Gp0Kgz2PJd3zu9F3CnIwYBIACM5kzstIpzZI1FFGja7fxQt0EmwU57NBCR4dih55
f8FFc8unJ985Hnlbe8c+XclmjrAWwIUpapO8Xb8VB9mN18BzQIMpWi/ROwXcoMhNZ8mct7fUUjAH
eiWVOdDGKJVCHrBizO/Ycow4w8M51pv0MOx0OJnK8+MtvpdjuxTIZnrqxuxkDfN/W4NsJcdfF7P9
8uAWu/rwsvji7Okdm3IlizH50WSCUzXC4lpXRSYrRIo0IpgP51y+e37QlRzG6lvDEDZqhTW9laT4
LdoCavLTcvlN+/J//5ZnuXOGHvHQ/svZzTsuEFgHgAyGMRi0+bF4sCE6YiTMftH7OCBCQyPjtlg3
O1q/5rYdqHdU5VIWY6G1OlYyqaCy7HN+FMMAEbqIGrDNdXNUKx1L4EdA1Bqz+glgCYzfYiwW8OvM
S9embZxKkSpv1XmH8Bd1N2SklqcYcZ48Q4LOEfHucTb13k28lEk34qLeq8VqpsIMyFtp7x3TU4s+
VtFVnOeOnKeOXxOAazc7xe0XHMH39PVSMGN+PFCIYhRXktGn7K3i9Ufs+q64pfauI6CAc3onWAy7
oEfrAFeTeItmzE8ntyII0RT5POwQ7zBIA0oRYQecLTCKDpRSUJ8pIMbD9eGZBJ5oxgapUiFnjUEt
38f2Q3HooNR8fkCieZg/YWSfZ+Tv3ZmLXT7f5ovjBcRXrhYZdnm09TnA2Uqy/5M4S4w6w9jqsPQV
jc/WPfn6r5t8LgRciA4axegksI1hnGVE0U0g03L/PD/QqPo9dzQkA4+8MJSjU+fE74VItZKNAbUw
aiGAgE0iDAS2yN7yPNKbEURE1jJQJGmjKoVPNRlba1RCWOaZRvUnyUmECev9bB+Sb2ASVK4u0QHP
H851oWb1xjZciGTMrtJIShT62E0U3lArz1cl0gbNqjrpi8LmVkjumb/LBTKWaJDGpg1KLDAIkOGc
bZ/989WQ38RPbSU4vNG2uw/lpTzG3FodkB9z7/90RbWBu+3mNnaT6mcC8NafFoi7j3f07kVEo60l
gaUMTdSM/REQUJeNoMvb7M0HjXnnFL/Q4Vgqrs7DmbyrlReSGGsTt3lvKSUkKRJJMTKjIcINYcw/
26+QB8R09wm5kMWYF1GvqkrOTHkbYux4c+oLDDP9p31jHdS69idVD7GaorUHmYwxUb9Mi/LAFzwT
wtk4dp5TC/1EMwKDRi9hSuotSLiKkSi+PS5k3iGdH9ebCwbYCwwuY7odiN3XD6Fe95mVmpGyrUtU
I/WSpL5dhkScmfiDROG+/8VTwXuJdvAyWKJoYCoN4DfMNdPEPimkOFC2/eimix72WMWzW3+WwEiU
EaNZv3ki726paoGxhMIWYtDuepV1VFZqG8XK1iodMyGi6mQaCb/G5+hl4LER3Is+gayPuQhMkQHT
lUWXysPaBFxWoWzbH/+ULrqFsFN2w2v8HM9Ug+Md3l3Y/2Sh/ft6YX3XTlpvZdhKTE/mRHrWFeI/
+1+5809hVc/G/0ISY/wFH9D7Rg9JpmlrAB/7HH6KkiTy7PE9u5ejutg9NOhfryhWK12OqRyBiNvw
D/xPHXcsRUUyPoyL6qX+MJY9AOVfHsvlbSTjEAYAFyq8BGLzingV2vNnBqrgh+hUrYTDfxPFXDkx
tDB4GEE/hKf4FCMf5mUkfwZ2ce7+N0HUal74BZ4AMFC/yc9rMl+lX55AwpAIR8m3JV7q7U7Jm1JG
0iZfijEJoKRrYQoagBqgd2JO2B3no526BJU6J5r5c9+VHMGtHdNBcZJU8xQuPeY95/oMQJezF+nL
5GAY3TFqQGqEgQEJNCZcgbhz/S2q0fl6UhvJTpxrn+18Aj5B5A7ZQtlOrqXZLUiwCnfk3cU7/hFs
GZ1LonyTsKjMfht1XPRmoBe78H2aZYcPwe4PKsYjXRMrltfwq5MXw+Gd8p2MxrVY5qFtBr9RAa1c
7ISFaCuYGYpf5GU4H9aWGyd2E8FjmpD7CjA9TkdSASiN9hbTzX+pNcca3Wkxuf4Uxs5OY+GPYoEd
iJYTuBjAzYa3Hz0PnS2+WdtyEy1+FpktHEywSj/W9TvZe8xSAE0Nsy+opN10t0yKmKLTLSx3AGtH
DRMwfhg39fcyp7x0T88v5bDJDV9XwHMWQU43S56b5wn5AIlEe8EtnQ7gP4ILhd8G6Nf3gM3xPhL/
KXDNRTrL5u2H/2QteaNbZ+/++gUHWhfUHcPMJsarWTAtC4zQUlU24LRdgqkBcNTxQnRVV1sPBPAq
+mJyk1Nhv/To035JuPAMd+z1tXjGoVS1Pq3aCuLlVfYsvIXotRdQJnXmaDPdoDE8IvlvTs7nTisC
ZMp0ot2gfUwKY0E1XyvNJh7KnbWQV9HnWBLvt+5Ubg30LG+tf/hO+sFRL7qMm12+EMncbbTNqGFe
j+UuWGqfyhuW+wpsho9sHS7HkFir6ESLb+jy4EXOt5lRCsZGwfUBEgiABHatWR2YMRyYHTDSMJ8+
OySImle8+dm7tgsXhyoQiJhBGHBtMhNw5QrKCGZkVODn6ByfCS5aggIwjWwUlIPbtfJF8UV/It6E
3D1jjdLQ/ySfL/bFK1Wl2QiWekjWMKtbIUbXTsla3U/2u+W0a4OznzfnqCkAT8JFAdkIilEio65S
qMaR2o/VbnxVwQtsV4dSdVuL48XcSkHJEl3CaCHQUPMyGG+iyES9jtoCiOkzjCspGfER26EmHHDk
3ERzMEWXchjlAFyJVqsN5JgjLL/omtE8SufdREzeiOodSXjaMXdLMY5ucYDq0vcntBd2u8yZ0Yx1
RFTOq33jgQEP8FIC82i3emlFgQYJ8GRnJSA4wqU5O/L8lNtGTFhIEfyRVAHAp8t65x26MMUi7UZc
5Ewmylt8ip7bV+B+Hmo7BY5PQvxDeDBR1pvALSKTL27F7c5WIjAAsw64vBEHsQndvsl0samraTeC
N2AAmk3xRFt+BrTcZe64Hkl4QCIlmk9Pj20YVYYrE4aVX8pllCVMwzYThXLavTkHTsLtNuZhfpsx
j6ocYU66wm9bRJ1/dOsGGUXNPsbAd3y8iBsIEQDPX62CucBjZQigzoKk0f5I5xE6CM2luswW07x+
q533ejECBUnf4bkFwgjq3G6+ePwFt68PZmvO5GwYD6CoeIypFNSs7PU00nZDNzdW/WYHOEPy8r57
+nIeSzLorl2fGFADNDoZrSE4R+7t2igbhaIbca+ou+Y5HoiLvuiTZW9OPpn9scjscx4SpJGX+Fdj
Jzi2625Wv9xv8r55f3lq1wAq+QrIavHkzje/F4vjYvH2/HN8AjSGs3b83dsaozrr48g7n1vtvv5m
Rst8TyyKZjDU3fotB1AWIgEMBUxOTuR5AljEkqDu5Q7ERDf7wSdys6o3UBPD0bj57jPrEbt9oHnE
ALIkATWRzW2Mlp8BMCLRd7PlUrCXQEz81h2VfBquYX97zvchBCQEgNMAU0CeFsYyeXsFRBwZT1+8
6PLshD36FEZra90PxszAp6RkXKXk7c0iH/sPzOOQavP2MXtems53agOSAq3Ah8/+LQOaQkFgZ9E9
Onun0DPx7LjO3Xb92nKJPs4jBczX4VpRmg9VgUliswht4QWtlIr6bpilBFU7g7xG81c0CLt0agjp
QXvvk2/DnZ8Oh98H0zmRcZaRDdqnHbtHJn3xw0e6OQdpNx8FNFzKiwwYI4PZskYRqzYEjNCuXo0r
9OC1mCJp8H0aEH5bAAVUb2tAp6zeFMAVQdWev3MU5fDxYM4hiAFy+/S9BOpgvNQRgYW2ity/YXsB
WsFUwN7Ey+gVfGbkV2fXMyISVAyPXFt16wYAzwAwFRKlDaSUrdf3109MrSrD1Ni90fR1BfV/DZGW
TzBRhiAYda4E3Y3oigHckoke8TcZLeFAl1ikmvvYkqg0pcZuJmglAfSPAAkOJbOZVd8WtRApxq61
u9mAPxqs4whAO9xLBA3o/D9ly8EBTSoOfI/THkgM/K3OpQhHCTn482/fJZvQrmUSoBtzdTy2tsWh
MVOoPbv5SsDYUZp15CLZ3E8wJUUyppYBF8AgyTIGkos0o1UU4Mv4C8mhxYaOfCZkky8LVOxpn10P
n1+zA4Lv4ezZ7XsJhF4FyJHAvkd0xe4ZULVAqJLhayrsS07ekINyDKhfShSCA0OSw0K0pdv4qpO3
8d3vT5N8flL4pBIbByxq8ZNq2AiE42PsZID5wVAFr2R7G/6B/RD8YSIoHUGjh/foWsfQdlV4up+b
uLsAEwYwamAPCwHUQAM5mORXhi+g4xzAztshGHV4AzU3WECYNAW2jagCkwXzphihvZavCx34iuvI
3BWUsW8ZLUXAz9QAQ/SBHSfApD1b2LxAxublZEJ998MHn4u+OYCulTZcvLx7JF1uXlCLS2zAg+Mu
IgMHXKmXr8fnKd+7jRSfE6GGaJrAybj+0r7qM7xOurajxVcTxXTwDC2KgzJDeor8UTFmr6N+hiQq
eaaQwR15ru3JcMTGzXjjxnf8JQrXA4pPcIEjR8UCvvRKZDWpmBu75K0RnY/JJ4qH0BUtnSf/Nfnz
eOW3jda48ybF0URKGrjerB2iBG1p23jGbvumEWeCEZXnAOcyyNuf7UfkfOTQ6jf8r09gLm16s1T8
meuJ3b1wPoWavOsrjjVjDAnjeRi/ukEN0rWiqcKstnYY9jo9B7YEQ/1p2Dqyg4JNMTSRLnd98mci
+Fecwrw6OeOaoqtlqH/YscmJoG5dLHwPGhMxcSdT4kRGfcMq0KSoEqzdOLga2AvSeRDwGz5vgngA
KF9IYdtY1WlU46mAlMmzPXAKqnNfseOXTwPgH+1hNDiLuuMkQ55poK0cYmmkc63qmhGJiTSm3i4m
wpMIOxU8o3cX1/IZ8XWDszWARgYzaqx2HfzWx2d8G8hZqH0A0AeDdjhki7lnHlaax1XlwSJgwqvA
npJptD0JE21ay3HG6W+x6gRCW/wFLDwg7DCyQM+Xgco98nZJAFZehwc9fZvQhEGDaUW3NbLauEDM
78tmX9a6KAm7aEOTugPGqAUiLWoUyWzMUs/NZegKqSv3s8wuFzzjeptcg3hsI1IWlHgWiYvrc0xD
T/arorB2nVMC7ruGbQqJ4Rbu75cCHqG44D16tyVptLOjkIMXDyhbaDhiHAUU5mq/VZJgn/6oQIsU
9snSXKVuvB1OAIv0nnx4qqjHcMs+N08/cjE0qYeEBg112JR9No5lk4yQm7uAsV30R7DsLoN6p8x1
HqGTdeMMUVmGDNIoKCriA2aNvqCZIC7pgv367Q9Au939XiKARvyaoU9tBuOIrgZyck8IrMjpFDmz
b/QB5PCSAuf52z08/wG873eDzoANXtTVzv69cw+TvQvcr5/jq7U8rkd7YcBFXcFB/r14On4htDja
T0fbXTmPb9rNi8YshDFeSV4gKUwX4u/UA4jlFsDQ5OXnbrygswwLVNEApgXoB3sDykzvYqEK9uJK
crJ3Tir3xvzi8iALA+XGVD8SZYz3ouegNJQ8E+p2IgfaHPN4g84c5lf2gf4+gghRBTEuqtxUFS6S
iz0yyInkWcF++sTTQp5N5/ljD7yUGC1mQAqkfm5HmtWvzW93sN0v016R94UyzB9/xm3FGw2nKqwh
GtyQYQV81fVnxJNhCI3VJvt+JOUID1IFDdYOYNoReoLqXzJ3buMGBAcg4TJMB1aNPigweTAvgCRV
QteafrpHB4HpNB6akhW7wdtOh9mevr5+0n3PhaJm9RH5ELBFKrTGDgBj7ZzqvdhtaRpb3Te8ZgsE
Yw+oRSDDJqm+fLyZVOEujxTpRwVAZ0CLA1kKXAmqUpdCWr/r4inygWRB/mknFaaG8G6hD+KMso54
+Pq3x0KNDb8w/F2xkSd3O6DpOZ1rLyZuu8R5o29su4WSDSivwSqH5D7qpYxtF6qwSY3OjJHIsmb5
CswRy/Ib08kUfBhuM+gvpWBVcouUrANGxaLLElcZiSWoJZO9MhI5H1MtTqhrQEQ3c/anzwLA5KhQ
cQKom1TrWRQ4ZHSAt0MmG0AFnjq1mp4nu2xZ0jF3R5AQOGF89JTtg73829/2h8ad0I8RkhjZjmyw
y5RjASTW9aIfAecO47jQS1SDmYtQi1U4RnqKhk40PyuoiqZvqUxSjFd+YQbF5yJxst4P5KEad2bz
BVAdGq2uVSjNk8DUyzLfhanzy3I7GrEi1bV7+eWOyE28tijC6rxFsq8nhMLJQyxhUJ/rtqOmEAIl
Bf7KLktmWQd6Bgu4kU5eL8CrkDoSkAB5+8oabtCQIOaj6wM0Ep5SxnDXVgcwvlIEISxol/1jEx2r
0K56TrX1Jk6iYhDVIlBCaKkAjeV6NyVMhQHpQyp21SaOf1oA6YNaOv6sQRsMuIAXTnRyNlDXtgXh
EWACdLjOJriOGHGxlni5FxjlLq6IbmDqOCfJpxaSLCDLvCdeS8LamXhcOTdmE4OfeKJQv5WBjY1I
+nqRcpiANDOF1HTUkfAAQFSP5SkOx1tgX3LspQSgVhWPOIWYZ/Efws7wMJseVTtrfNWSRfjp8cpR
9yTAtICjG2dF6RKuF6ILqQeuhq7amfMOROB7o/v4p7afpjlAmgcOcBNcn4wANMYVfa1I1W5q5nkx
V5Tfj3//jlajCgWydKgb9IBFz6oNI1LyMml3IZkA0xvukvydcwqMCLCDIFmDsg/a7cD1Da/neo8G
pR1CY6qmbS/PRmA/Bduu+sN7x9h7c5aCrIJkUdRhGbza11ISta2G2pimbSY7yi/vWXVSZLplxyR2
xGMFZtQXshB+IVWmI/+E28M+ZCFozdIgGfVtFLo9wvjdTh5/5YX7j46GSsHZawA4BrYpnkxm3wxV
zdIW6datZAHEYTC2xsoMOAlIRn//kgFnlAKFQNTZjbtwLcqi09KhUfVtgA5IS7QHrSP+xHF5Gf/l
/4SgpoM2FaRCWL7rQtKFwE81favDMk8L7ovHKpgE7RJBuYWXQDJo3eP66BXN1+MEMDBbJXgPkhch
sLUwsB8fBvPIgQkPgSnYIvDmnNsSmEcOcJyxVWKYaRdWM11a1ejxCvtVlM0zNxc5jxurXhIq3Hhj
IAuZKxrkX6+nrnJRi/A67Nr3MkbjFvHWg0p4ofbNihgpzK6FapqizxxSxKNod4f2pYtAVmZ9lxJn
61gdY5dD1eNCx6RBbtR0giAlJ6oTvCbfj4+GbVBCrUulraeIpbFfOCnmZbaGwIsLMR6RMxjd4rdZ
kgH9Z4hfVdKqJNYBEwIw+t8oEf6q5sIq+QMozGYezgJwen0P38WxWNFc9eOvOgO0Xrys9KsAuoSq
N4yqqmssgKsmpG0oyj2Kz2/bkMy2KGaRP8icI+5OzzUmQMKMNMZGYsV3lzHwy/EPJJh9fFDcOokm
lN3D6dfmOX8Dv0Dn0tRxgOS6jI7CfFaAgQYZERJiSPYIBgsBs1FPLjnNN5vVz3GNxpWvn8crOjcZ
PVoRozGVZQ4GMGknFCtypAzW624mA6MkwkywNUPX9rpZRHvL9Ta6Y/2pN81c0+xw3xztRY/+HZT5
FwrhmBY26qO7jPluGVYFzzv8CUa5vMYUY0/LRZAR5yiPo5pjoRUrRAXn1wuqiCLZqSfONtyYG0Yk
1fcLfU5DtZt6CyJV5bduU8xJCkOT2s+ol5TkT4ijA7jUmzJPlzv7x9wpywBNiLrb0sGumZQADJ/I
wFie/e4bjtKxvj+6pRD+ghgJ/UyoHwLt+/rbygmAQ+0U465htOrV+6n2A8JtJ5DnpQle4cc7cbMR
EKZAsxHe0zqISP/7xUbovR+hAT30dobsxJaDFGEarE1eJ/vdNaEbAM86MpMo5TFHXMGt6BMDYibU
ZY/TogGBQQr8JBTLEtt/erwmtteB7iAsPW3MQchtoKv1elFNlKgx5mWFnfdSHaRnVZqZ6J/9Rr1i
HGcr/aR1roROFY2zl2waEt4tJdoDIhwIFEA4yG6maPa9URdyvteeDIrYVDgNzbgNP4o94JYvc1A4
zCRexErzZVdXGlKR/kQEZ2BsVGEnLyQh0HRA3BZ7GSyjr1FjSwapSjsDrSJPN2/eG2oKAcMGGDo4
5TeA+wk8wMhLjGIf/xTL4hCDB9UpgXP0HHAR2qkhYlYFlxzuGR5PAOyxMVSc+13jx1hVDeoacDiV
doHq4CYk+pf3nI0kN5cRqgG8ZuA7m4kKF8oqOENA4LObiQFLMUH6rdhraAB/TtSlAjTBeBEBXaOd
PVbTmzcVfd7IZSAahN+DOJG5E76QgzRRMmrwMkbmS9JvCl7O+MYJwYwtbCog7mFIUBVmLcngDVMQ
Sc2+/PGPtbozgtlLB7zJx+u4MSFUChwr7Bl9K9n4qc/rwRJStdmrc8UxTu0menks4FbrrgUwCWP4
chYwQCBARvVaR/FNBzsPKEM558HG0bi+SEYgFECLLnh1QYzImI1R1HvVl9t9sEQubdl9iqvq2Z83
qxgQJ95bN3+8rFujyMhjHiEx9QRAYkvtHlTCS38lP6vLwlVcbdn0nCO6uzQ0joI7Ankt9HYwS2sn
I+mDWm33xUxBvdBpTFIAXTefteiPTZwQEw5o9vhdLx4v8cxbe32L0U6qwyZZeGZA6sXITdtyDGMB
W6oswj81htC/PgJUg1zwNKuY2oL5X3eLBEYSszFvsk/qRfGdfyClpuM1Bi2rScBlH32HPEN2f0MM
BASgxz63ulyftTRNlpEr2JAII7VAFyBDgFaXT3mYtR3y2/FS5rgcd24JSFL+Fkj/+8VDGyqtlIU6
BI6rZImuB7tXOM/PrQRkgZFLA0G1adGm12sJUpxpgaFN0z5pVkgzpMVWArWm5zw+0psgHYyydBYN
IZphIPGsswvJu7QtjErcZ4DdtC1MyLTg0pWdbNVssz88xLlz9HqtQSh2icjDAvQCifpzt+HFvllm
IxugKhX28hH5eeFNa8jSa2z/OVsB2XUrzB4vjy1CU4Y3FRDxsPwgtIHzxexi3TRBUtdSeOjRm9wt
LDcBYI7kKCj1J4CtEuDiC/ash27+lj/TQyvZWmb3vLfhNh5CBxaSEnRGQkPQLjKx6jiGg5HleX7o
IDZ+qZ60j/gI8iAMa1Bq2nyu2+kmn4nrFNCr4wazK24ynw7iST6N82amLXnJmZvXirb94iUBmek5
2UTf68tzqEv0r+YTOk8ASIOD+MO/k6ydxztIQ2VAhSHxDkZHxliUU4qqMfDzD6M6i/bhi/xbfw63
3crbZD/gVVyhVQ5dcGAGWyb+KuKWu+hreKlpKBRiigAAeTTqA+kNIx4ZCkPQ0kg56CvdzoCjeKgA
aRvOSo5RvFFpKoiCxoBkHPOJ6Ou53krF6oGcp2TKQUGskbolSpTR7FNZeWvwcz491mf60VeLojqM
7B3ymmAKQKnrWpZZRkIvWGZw3LucZfB+Wb7+ZVGwQL+JIugRrQU2LyRktQ3ZLNQBYcuASIo+F7YQ
2ASmFURWmh8Lx6/RiivrJK9sMUY4LS7RMl2QvCUBJh5Jy9mwe5LxXCFXBxJ4Wqq7XlZnTkUyCWlx
HGZobuchw93oGNYFNuTz5AhcDRaYTkr8Oo8HuThKb/E6QcuSCWy4CMt4fOqs4wdP7Jx0RCYFKoa/
rxeBzqm+kJS0POr6eqpWgzRXrXlk2ApvbPh2t3BdaJ8rAlYa8TCCArVtC01qq2P1pjjqoX1+vI5b
HcPPUxwZFIYpVRNjBcvWN6WxHfDzjko4e3Tv0+kkloa0I0ACWVyIwNPNfPDb+hgmZEK1pEsCEkyc
A78RgscYgbys0sQ/ar+M62qVZh0HnVccQUAff1XTM/yaf7hFyMdjuAWuBcowMM6MXc4zQeuaUC+P
g+xgVLYsnce/T7/wyoDg9+krj+kjBGI3TFmK11tjMvnVUfiVvsR/LJQCU0fjOqg3th9iMFCFTj/a
e4zuDUZjJzGXhUyvjjKodRLBAeuiOhsxa9uhuzxHU11FQJo3V55MPkn9jZbRkgZgfChPMsC1zn76
xdNW+DW0MAzqoyY5+Z/yJX8ZX6K9hz5QA/0V45uMvFy3fLytrLOGw0KASZMhCJp0jPxer1cNE1n1
kno4Dp8h6q3IP7WOxBsbuiMEGTUd1ozOlyKmuRaiYcQ+B+2ldhzaedauuxqM0715fLySWxVH0elC
CKOASOimYVxBiJ7O5WERBqcu5gxZ3VkH0lMAXaBWjYaYzDqa0KwDv9SPlbwZjY2RrnsAnymcI7nV
dAA54SQk2rqP0T660As1yMbYB9J3joWoM817V5ASFNtF366ihuNk3phnXFNYaJgDpGssYLtfS7Jq
STFiPdWPEom3yEoh3OHB3tzqNDhAEHvBzwD8zQ2Hshpmo16Enn7sY3ee9O7jM789kOtfZ95+zdME
SU/w6z5Nqc1jO5nmycs/l4FaEJxCxI9IDzOmMxwH35DK0jhWgat19oiuZ2kbthzVutVe/LqBWB9e
P208ZQ591L08rscBqqXPA/h6T9z7ceew4VbipdHRvIeWA7qXF2pV1G2ntk1qHbd+M/PERVfZpuAk
ifOPtwvdIjRYQN0JjhNz15Oh6LypMY1jn7u+uG5T2+rcRJj/NymMdzRJYh+hb8Y4SoCHn04FwCM9
u8g59+P2McCoGjo50RpCOxrYp7lOKy3t+8Y6Vq0tJ6RaQpRXuxPyB3+4Jdp7wtBiTgHp4PYjALg+
n6TKdavrJOvYhSQ07KB0d9EKvVP9k8+rJ93Ezhjcoryz/5NFv+VCF8bYrPyxEq2jBHze1fQhNcQ6
hUsQWLhC7Jo8Jt87yo3cGMJ1pKORaLSY0yrUBmhGYuUdK2ALIAOOqpXx/Fgh7mg3ymK4OWidQA8F
2zjkRYGfd7ngHfvBtWrXg7Wp/XefV0C4sxJ4BQjKz74UTup647zMRJttYXjHZgKoUEwCweeCTN0u
BX1t6J/QMf6MFd001QPdGHWXzDsaGdFQb3G0uTUfhn98Tw1E9fClYHYQ/50TUxcqoGWG7iNAEI49
QACqX147N2tb4wWzt28ZpCCTiWZD2rPBtmC3QlNJlR/7J789hcl8bvQvUe6MT7nOcXBvah7gh8WY
GLob0dBEsSYZA6qngQ8HqvFPryHmhoDkQPTeSY/tOjRIECNpjxtlV569sdOSI/vOgdEAWqWobvBB
zrftYitLOTEDr+v8ExJ4HmqY9bwBPmE7H0aO1bvVPqwRQ2hIrWFP8Q/X2jcJsmQKuuKfkmpfFK7Z
zoP+9+N7xL6o6NoUkYekYOUIe0EUfS3Cs8ZMiMfMPzXCCpdoEN0hn8caZyH0mlw68+g/QrqTPkeo
9SHGZd6iKvRARhZ68Sk/Zicepge7S/hxWjoxEC1IJu2Jv15CKE9SZwHr/VS9le1e2qq8r7/dI1ga
GFBMMMM7Qxb7WkAjqamMfcpP5jyy29cEU04cb4Bt/kTJ5zyygKCN9mohOXMtom4tROfa2Jw0dJnm
8wHFcIVSOK5Et1gCiEgmfTvX10/5B5DntKXz/0j7st3GdabbJxKg2dKtRs+Jh4w3QpJONM/W+PRn
Mf/Bty3K20RjI0DfNOAlksVisbhq1YLB5ZnlhsgHqIRcTtI2czKaV7WRV8RScxxMwZE/NOT5crRe
LJ7Bg95nzFc22k/AS4CTTDpYoWEV+Wc63lhIZSEYmvAkocjuZ/HQWp8Y809odm85xIfQW8pIbDTy
iIz+0WMxCGfH4S86XrlBc8fmQpA3RRelPmuHAOjta4/HdKjE6naYG+1PYRRPzKklazcxfjLWKzTK
U3FhkoktfwlP6GyEVt0cyrfQbtQUGgsFTZp9fz/TRGk4XoKGGB+PeCr4P5QlSZ6eNn7XhqfaKFbx
xj/glrduInBAeKvadUvufLGUgpEMmL18A5UIhKB6CkcLrn3UGGMpEP0hC6JT/tMVZoD6z8zS3r7F
PwKq1QxRN9RlzSLVzm32FxQcelyTsTUVyj0K2YgSArSfPo2Smf7k+xRliZ07rlSziFdpa2qM7CAd
sf0OcgFHBso+LoR0eJgiBq51HniqOS6jAKQR1YgzY3j5c38N596ADOwKiBpY6YGWKgoACp+Hn+K0
2Gjf6UfjG52dPAgpKemV1m9bERWivZkdCbX3/gfcntmrD6Du1jUv99FwSbCcqII9Dr0ByTyHd9Dl
6nxxFyuLAUesg9ohk/FS+zHr8HrU9oCDZLNsvovfj/IDXiRRm+tu9Ucr+mYJVN9eSZBcQITEwUpH
j7VcaRVqK6MTn25EZN37dAUt4yf/kWdlRP9lKv8HRed1c1kPtKIDlK4/iQs73rYoMJaQy9JeonXw
zZhJsjCzmUSsgNpMqGCgW/rUs3WJnMSZ2Ecn+Sl/T07xodylbm93Z/klOMQnjpXpueVKwQVEOgFJ
ZZyQ9NnohypaIvAYXp3ZIx5YuY+FWaApWr9rdyy1jH8BU6ENgOwVvDdllr4U12mntZjLZIt4yN8J
x4WpDIYK7pZshaeB9TR/45hCVIHoHHUneJjjqekcvV5uO1GNToOrB1aKCt/DKWGx9smP0Gsmgb+j
Il0ClVmFugiOXQw6ZzeEJy9+boKf9LznVGPNXwx/+MNBTOrzwDCSWTwD90K0B2Xc2uFoROo2GAnc
ouAEPTzhPf6LO+W9hdqjxxSp6GVpxX8kNFtuzeX4yIC9cQ5ew9Kpx7gvRn4sAduYCWQoHvx36cg7
4zv/wrHK8G6dRyh6+s18w1BwTZzuA31Ik7AUpRhYpf05Qiz8Gy2UjC/fhKyfGbMcGAlXqCVECg/X
HUTRxJ1Q8W2ndkU9cGF6AqNCMDKr5UzjW/oYn5pTGhiMebwFRviqv/ReZNqoXRA16QLXa4BVq/aU
uk1ptM/J2kwfonXJOPGI46XHhYMOWX5kp5Htp6DUIlM70BXTU+aEh5ylQ0zXC5NYhZyj//t5yu8v
/HAYMq9MT+FgLnIrqtwoPkeJMWyy7/IzRxOz7zHCevEvwzJ70vYdtO19xnTeOmwRJqFY5re2bCZx
1ZdeWWlan54gbH+UbcgjjZ+lG4KBuTi09pPuXkz+U0fIny/rTcOY4Nl7O5kCQoPEBRb5GTC8poaq
1BLEmPkxPRV47u9QYBbGRuKA02R6A8otGyt+5NaS/ba6PCjb/uxmx3YPxful8oNrtSEfw8/71kVr
7/yuyfUHUd4owJtVreX4IMUQ1/VH4XySBgPRH7QrBjUJjewVNIHsTO+7XB7yDfgrRrXhjl812qL6
rv6k4eEkXF2W/i4x3iT74qKcqhhRQd+cI2YTwt9glrbP64+ltvklLy++2OJjE4TxiZEeQtVMTheT
s8QXWzgqdrP09vxLs7qYy/vzNI8gSNdfVFcg6YgYQqfWrZDirC2r4nLSngDcrr5wRaueU2YXuBvx
A6qroEOhksIx5IopoM6v5KQUAARi99OIqup4i+SNMa5RqGD1DB89P++mYNTih5csB9k+u5wGc4Cy
2of+fhmgTPZ8f+7m4d4UhVq1VK8wTA8ovROcg2cWHXbutCCJAzPF4wMpfKVuQH/7qdPfou+pfCpC
L0YeTupB+oQ40sv9n78R0Ux/n8QGV6kkVQx8jwvx+2Jgxu/xJjit9NqIoRnwlEKNifVsfgsPj39I
M+AxSyVZ+yleWZWRv/Bz4SScEjRNjNDQYlwY0XN57h7kT2Y4Ol9pVIch4YN8Om6HuKNN4RZ5jztT
1ggnVTPFp5UMJEKG3oronZYgPjT5I2NCyYRNPcIEkQ6ARS4Yoq66CCf+UH9kVukevT/V8ival7Hp
scDmJzF5SCUvRcgPIR1Ihn+1eqIfRBeih3FKn6M/ZW30Z2XfvaaP/BY5E1ZS/YYnIGgoFkfhow7D
ptD8Mpa5RcgJp+KtvxhI4bfGaK5bNztAVL8z2rf7U/kbBk6mkuQQwOjAdZfox9LZRxR2SnVcevW5
WC0+0+/QblFkktoj+qtdNvxjZUsAr5eVc3G6ZbOt7PTUbS7W+MDvh2Vk3/+aeaxAfQ0VinC5HHNa
qNdnEf0GS7tGuakP1ZsIBA2i1/z1PUBp48e3GH5+RthcgJGL9CKqhFEnNNce4qIe3MdS1E4Wt3RW
nyH0+DD5pqluGEi07hBe5adI1GZJROWiCBWQBrfYVqvM6o3vDET3EcKrsnlBwY8joMTnAn3oYNna
oatZKkTCBTu0gnUKSp7vjI+smzItCzj7KsrqckVqSCpEQyQ9oEVo9EdbZ6sM3UyIkrO0ESB+m4Ao
8W1AUQOy5R3+eHTG4VzRWbho/WAkboyCo4SRg5+dv9RkURH3mEg8cjGYrM4EeQKECSLdReqYGGY3
OxEpHOr4Fepcz/PoFyd/JtpAJLyHwsnXywcR3qq3HkhUf+6DzsMaAgrKC64Uv4XVlCXoPNelSqZo
p9EhbVmlpbIcl6EprKP9gNLUCop4DxDCs9aYV/c+9o15hcdGvzckohGP0r0fOqlVgyoqOITkRl6a
PW/4yN8VBtJOqI3nWe9r4sxfo8EEmlrgrRVRFJECmLpQLY7zIor96HyBdF2z+5TXg/mDtlkPKcqw
fLzwo3aNty4ucgooWmOxFWZUeDCJUcFCNABA88XLL/m8Kw+uyRf+0ktJdFaf0NEDKuTFsnbMhnHM
i2STTFwpBUM5r04ooypCpvKcGp6rQD9sgH5aYOJiKq4qxM2yEewbKMKFUDuUDCJX5EPi8/7KirNr
P/UR1FQnYG0s6hAfUbz6Sw56FuikjQtGbiJvg+LKHro8qERDN3SjcDUD5p2YygMa3Zv3v+M3xqAn
A0oEyFChqw7hdE/nvGyaMO+8OjrXH7GNlIqjQ+nOg8a+CC28hZPa+CqngLhjj4aKn8cLxGrRJNgM
3XyrmBX6YKK14ptqNCto37m8i/PA/MGtHk1gcbNHn7ee9AVn8pB/i7dmn62hUo08a2JjUp8dRFFb
xaIcnVtHgnj9CiWWRLjoMKKQUYT0wWDyaAperEoXbRwOx8bpHJBHV7wjQd7F+EhBVO974xRa3CNT
eGu+tOB18SDLofAMLHI63dGLfa5WfByfe0d/kN5KO/0pHiNLRGXowr0sKxuqIRAnZdwWZm+weOO/
ggVVcrqSHbjzfj4A9rJtXPmQH9Dy0tHtcd0gWVysFxbW9kH8vG8/s9oOoCKW5BHfkxc5lX694UMk
RgqfT87jtj68EpFc+OPQjpwRl9Gj+7jdvrjfj9/f3mv3ED9whdGywmji9KemQEI+1CPgyQziB3T6
OE31CM+2ZXb23jOH+xDsmLlb5/EORgm2FvI8iDwwzdQlaSiE0murPjsPa/m5eYdq1XtAOhAvuePw
52J3J+8FJrWL0QilsJhtwYlDmo0Q0gGEXyuiFJm691SddEnLQMrOBTp+yva48d0XAY9yGdwBAndW
6EMM5R4c5YaFIW6TGNWECDXTZXroBTM1+ZW+rzbqCmUIS8kqn5R97VxspGPc8JQ96WfPhqDbywId
F/fcW/LEcpc3Aj8swNUUUD6b18OIK3TyTRYeYaFcWrqBo6DbmGjljgfJ7PtmfcOmcAKRojkYFClJ
nu6lXkn1Xlbz6PwAQrN9FI2a0ZNrVu6MfXOFMNutSp+nojgAQX73S7N7jr/RlHOTfHaWvzOk5RDZ
8ipEeeUTqBSsxtY3HBTGBboG0lzkMkh5CjnLpEbC5fOcpkaHo29ZHZiM5NmWQZ8C8PaAgmweKXKg
Dris8RYXP/Xzc7btfrgvgD2Xz+JHug5OeFi2lHXsGeMPtI0euzPPMOHZ7ez/wMG1I1wuEcmh6fq1
VVfl2hAB/AyN+pfADE7qNrG5x8wNA4O1QemwlKBBmhW9/pCwA7OCOoyiVh/LRuZzGKemOuVTnJr9
iLxpx8hPzgIkGogaVtld0rQox/wsgepi+pv8KdkI62KvLVlOgAlFdshVLKaOfKGJ4GOfuY23K1bJ
A3rDbIMj0oZ/++LyOyg8j0FXBu4bxJEpEjRFpNgThPzcrWU7QJr5s3jRnyLScOhRiZhqGbOsC/CQ
IECCGYE1nqRlahIrXLIK4lDP0gOShd2xPmgP8TnYSD/hA2un3bCMCRY1i5eRa/yAS8pzvAnXF8ND
b+3mhaXqTzsrekCUswpUrYegAkCCVfIoLfkH8KMZG+rmOJBSQR0G4laIkk3XKPTaWIyLsjyPX92H
tA8+pcoQX7yP+153lv3HSPAEgTQH5D9IPpdyTCK03VAEnJfn5BXPzZuj6zj9xsA5t/eMF/OwJO2R
70PemLtf8gDKuqCji+KD6cBSVGE1Pl+X5/ToQ9//4QIGM4tzMru1I+MG6gcpvoKeEQQGKRBOEXI1
yNX6THSLPyGw0X/631ltquj9IGN0PLQ/Cne56NB0oLIOorEOjMZQLHI3IZ2LT0Q1/v64Z1e932/S
QAclNeHz3ONiHMZA07gLLkEaBPzSo4Vq1MwRNugw4CKTlSzVDbIFUMnXVww3JhLXfx1g0NhUPNOU
LcpYdGBDkfYF4ikRWjtVK3XdPtQOwnMnX33kTmo985bmJDZL43d2/6PhKYeTtIUkNL7fnEcHmhAu
qvwRtfJusfISAxceRwHja2F2IFgUR3Hb77M1K19yw7sinEGuklSY4pGS7jindJEahE3bnP3CDItt
7dsqt+GW9Uu207csG7/h8YhmmoanLZTSgeJFDbge4kXCJWmD80kxdtFJ2S3RI375c9+kfqW46WW9
hqFiNFSXLzIuAszgRltxrZyUL2HjOOijrj5WS2/rKu+GC13a1jiudDv6sLnV4YBGTe+HBpmpU4Gu
Hz9/e80ma339TdTWq9L6kl3qpDmL8aZud1JhLoHiQzBSJ/0fOmjZ/AzooRGhgX3lmuLROiQsuczf
2wE1MZDKwO0aVYyIKOmbWa3XbTCqTX1+fX/4RK6IMy6r0sgeISgfGjXu++TOj9sSh+YiPlR4yB+q
nX4lXjnk0vb7tb3mjfVHsnySbHQog8dAa7YAucYBV4D/++tId7rV4f6a3tqqpAAaMQ3YtfwskCql
kq9EkujVH551o3iU0TfzhMaPT6rVIaUo2WikYXAr3hIQ03GrepO55TJghAg3zgW098C9C7Rs0NmQ
DJt6abWIRB0U4+aMImynQrtzZPd/2ymgSwEqptCfuoIF+RZ6mFmsThizezVMaAJOHa+i7GdjEwTN
Wd7J6/ZUoCOW7a+h2Y3SYFt8Rbq/d0tnWLA8NH0No3GpO2cHyUNf47zLubYrJFECInqBzGO8VZBr
l1KcG56ROxn6M+jnhSEySLAz0gYFT5/Feur5bS4BntsUW26/2OvH/mWxX+x6t/nUH4MdS8bsX1aZ
NB1D4A6CNbXKFR6PVb+PmrPXG+lzfCxOgTMudTP/gq69GhjgxHBv0vlU27wPypa3Z9E151EOVprU
4cEhExkfylnoUtEsogV/OfdbSAwsldhA4eyTyprZmwt7BUMFoMJYZaAYCWiM9CN9ca/xNx7qt/Kp
fMhyRnbvxj1oOiJqSschK8ZQAtQIzar3EXO4SyBThnT1ht/2O70zLm/3PQbdjY+0PsHbDP5RSQEd
+CTTvbrgRyEtU9gNlHqqN2+lvqVrRVl3FtoIQy8BXfHSFz8zVJZmzyxFQAHTdY5yzXOk4+LlLOMo
r7aqq7/qm3InDAb3kzrhI5NnRI7NiVtHyhQlD1AJIPIhCO2mI5WHISpTpbscys4KBCRG8gxdZhLP
BqmwPC3+INs2MM6z+VEOPX8QbBE1QCdPn6s8e4IaRv7Yo0rVEBbLtjGDwUGiFl1LVAudxdrnlmGu
ZL2moyRdlVAmQASEUIRNjRIhuyYPdcAfhJMIJZzOFTtzhMzHj9AwTOcWEuJj5PHwoIpkHhUWymky
6uA8DAdtl5gVJMKej7lignjK1GWcbXTCyURtGcJyQuagu3gnvqZ5iS4M0EsEkwg3Ti0wxE3OiHNv
LJaI7YCdjuIbBAAytRWiquGFy6WQDoOZSVaiuqmZJ+bCrdZxZZeelbwy9t4ssIZNIBkL0QK8SROF
zqlFFsqQ4zEpRWtmQ9tVeJnEn7AJHLVDAq9HMymzlBEmMFBn/oxCpcJLr1QSTuLy+Ki+o2nat/co
r+Jts/Vexr82EDI89D4AXUIGx5UaHqmYuCANi7aHCR4n0F5b7IwKgvTbzAUzjTEq4uyndj8Fo0bV
BkoWjRHACu0h/ej2qDWrSyvR0ZtXWV9Aqc3cwbCYsToJkqewaEiElBWqURGo4yluuoQJVy5KL4v8
4+ZzOEaviroeXaW381X4JaOjaQHQ+wOd3YAJWx96qCgQBnd/prm5aIeuFfgoOy5Ofm04PdrB1qx6
lhsY2AWo5wfvhHCAqIO1qZI41GQ9O0I3lvO3qrZN34QPyQwWBo/OwihGqFxl161qR9wyu0DM4wpI
1GMPQqYa6BKGOZ3SoZH4UAWL/ljaxTbfJyv5oB5Qdwe1LW01HvT34NidFddzZDzm6itW08zZUx+R
yL/GpzxoVfhZjxWQj6KZrQonXqfuZZMtobGJ7AZq5V1/pTrR0n9QVuJBeoyd3BGXaDnost535+EA
6WmjQ/wcOhpwe3R5cKkWRV+GpXIEnfCnyPF4nu78bbr1HxFKPrBer+f+D2X0uMmjIRpcERjilC3z
g6bWjcipx1ekD99lSLNCP/6h2GmjMUbMsq155IGGluCl4LZCXB+Ap+tct2VdNXmiH9slBMVeslO5
E988p9tqy/ghcms72GbfzMbhs7ME3gh3eNyQIGhJSgOnqF7BR4tB6r1joxgh9B7RAMF39+rT/V06
80YUCuWNhMQr0g6aoMfUcF7+2oFTP0580lWuV2tyjucH/HizH5Ciejh3jyA1FgaIYe79YcyDNAIF
OVMUveIEhhbdFKpMIrHnOsk7Qqu4Mrgv3clO3hu/khQjCk3vRX9kMt3J9pp4VFTbo/oKpXRE+xkd
JKaQ3sD7cqMI/olb+puwtdBcXrd7cHROzZL/rHbaPn9Bro0Vqc1ORcDCHqAmgcIPIr40hVW6UhkD
OQhOqewknFGbUAuT8GAOsr1dOjUj1rhhhZDNgqQUNjfaSdEpRpCm9bLLwuCU4fF3gWcdCU9WHvqX
vv/tApKaCKhIot0mPCk293RYVe6ppV8HycmHcJGrfldI4LwELxw8yhZCzN/Kn57xVDYbGoVITWQv
ej6aLPjJSfjK8Hz8goZc9TaDaCBLfmZ2SlFAlKHIXV/6vI+hhaS3jnJEUC1Ky/vzN9vHFAblowax
RVOfGINpH3UbqYP7vz7fXtTPUwctBOCh9SXh54NzvgdR3FrsY3XZvIKnpCDrFIGoyHIe5Isn24uC
pE631pM8vx4B2dmf3VMioqBSOdjaBS16/xw8ieFAZncECo2s4ZWr0vl2XFRkgJAB1JArfowaB2Tv
cac/yqxWdLewIP+FoxslzaSOcooliI1eCrWItUKvUdAbIQr9NaCV65JD+yFm+QXZONN5xNmM4AiO
EYclaoGmaGk6ymXZ9fLpNf7A4MJj4CQv2bP61X7EL/fNZJ78R7ERaAREhQJkWWhrTLGkYmxqPlbk
06Yz0c7XX6JWc0QFZQC97d58q88fH8iK4tmBVaE238tTYOpGBPWeLL4EkgyifqyCTRl9+KuAscXm
Uc5kdHjlno6OlzP0rBpFgOyKU7H69Faxq6+5FcTPbFZN2q9jnS3b/6YSVMEpGMoRglAIMJVtteRz
s31YHCUfae7LOtyq6Mfe7lXP+vtKP0TLVysIbuUUNslHfeQjTGT8LJ1FMFJDWzgsdtwOdE/7vrXM
zk8KinKLelEmQgSjPVnlYdU+c6zLAev3KZe4EPomvniCfBIP6HMUiVbwOKRWM5o+2gXWaCWFOo61
+jUOthyy/OWNTYftDe1XvMaQ/lmUPRYS1/V+FiinassZi423vdjeA+zErTcs+Yh5NExSi/9g0ayL
CJVbpap48ol3+21kGV9oGlfZ+ZZVNjKjlsA2JkCUSdZBOMpcuJBPi1N1diTIjW/4N/kx24AQBt1Q
yayeQN4EQfexZtVv3TiAptiUXbZlLw1yqssn6DX5G+/x0Rhd7l1xR6if+4HBBLzhUCZjpYyzDHQ/
hu6YjAKpEU2EIdXqkpbB93fAPBdOzShlommBvmNlz8ngN0er7LHc4a3YsypMqGS2T8G6eWFpJs9j
kek8UqcBiHYVavFgmJqbG9veZuzpuY9UcBcH1wISN4ICoXxqnUI9SUmovDgVr/zPwkHtycLmavRG
TxD7gEEXsEKT2YCQe/2VJiSCNCBHUgt1kaSgkgYxAIOOx/OJvxLsv6fHEAzcKXDf1CERRMunpFwf
6mEro4xpJa/7bQ++Wr2FiqzNokPM34QoJGr6PKkcFrGsBOfK4ZbcEr2P1+WuWkLpxvaWwiFcgR2+
rpg5KfKzk8OGgqUmMeajsOlGwHbr4DFcymb2KBzeUE6z0hxuxTD62QWGAqOMPguakeNAXDjH+7Mf
G/JphBhjtCuXLP7KDWOcrhtl7KXI+x56fwRnbqm5C8dfe38UW1kL4BQGTG3nm4Z4ZSRUvNqlmhQk
GYYV7h+ElwxMA9Z4ZnHj78QR8fgFyJrQx56ezZmkJ0rMS8EZ8t62uvaX/VJyvQdcWRgrNHN+ACKE
UEJ9RdhI2ztyPLkaq1V4zm3wnsGYTyxl025UK16NJlGUJfL4HTgzzwzguWmQnoTg6qNEHmJCdGTc
5Ojd5RVi9Gv+/lFBDiv5WbjyhsWfmhMllCkStVpyDwGrpAXSxWpB8kZJgP0i2fUmZzlEYs3TrTUF
ImZzdbEIujz0RjIkKOP7+/f28cvRLGU3OMHRf0NakBX1sKaQrO0VXjFEI1dcgDfAUxGN0cZpLCQl
hL/fxhgY3jogz0vKMGlBgzBJ5RI9qiLwMBtSsSrstQfBDvBCxeqnMyfWkMW6gqIMPw9BAUFWOzqX
drVNnNJMrPcWTYnTZWj3y64whkfxQXsoV4rJo7HwcOy//pR4xjbvmyfrO1TqAhCloPaWF3xHB5V9
ATvjstUOSHfy5mBnDl7v3XDVOc1rvEqeo73uku6ysbNYMY1qFtpOJ0SlIrFAKzWEDvgQ9ICx8ERX
m9zx8vL1FhnVrkLfKs/2bBYZdZ4GBSio6vA/aHsMwUlqy8SpmLdKB8tqHbUypG1gjhv0btcs/qHc
Xj7WZnQoduWLwJIdmjvWKS61g1IIK4H8Blz/QwajTBSQTWdVlM5d6xSD2jV9EYSEZkd2DQfWzKdq
eafU+Wv5f2Ry0eoLwkKQHwd1mdagLzyhqJoB1SW8K689l1+jQRxeC2onxBNF43pu7VZLYT2CKqc6
ORjo3ZKlQzu/LuAbUBJMIjTQ8/A9UwfRjZqWq12Rnpufeg+Cnrn1V+WX8BTthMf7+2Ue3hIJpV+x
KIhTk3KaKRReElF0OqbZuYLswWgJOLC0lYourJmhr5EVXjIpEOTjKW8LOXcZSqjIzEL0izrxMyiO
QU4vy861UeLq6tu6+Wh/EA7kI+sIueHYAQXFGNzySANrKoxRFm1ZXLw8O8fmI+tqPF8kyLhDmhys
WMIexQPkdObiLi76UexjMDstiA8OaBxi2SdU6YMfc3+RZpZPkJA6h8IBAgtUJkyRSk9rk3Ic43Ns
WIvBaU1kXCuiOXEfZm4LwIG8CB76iSYclLWmOLxcZV2qCwmKl0BS20tWjUILtMe1o/2HvEwggsGK
Yma2QCFS1qe2TTu2vpig6LDY7kJpnXYm1FDNcnSIdoR3ZD6Dzc5e0goJRyEe/1H2BqXa6RiFQvMG
IUxTMKsWhrzegV20utjD2bo/lzOHSMFQA0sWwZBemgQ72Eyf3k4/rHz1PDiiACiPW+tFkPgFADx3
sbkY271kR4b59y8ZFAzldPlFOxZFTcaBOskIpqcZ+wDZQcaxPc8dUDhU+KCEo1frKZbl4vQOhuQ4
viGvNMM3F+sI/L77q3Nr76IhFsiNpL4WL7TUjmorXqtCicBB6uWyEr9rC9o9aJ7MUpCbhelkXFdA
lLkF/RgNXRGm59fSQO0WuKapwzC1+RWKYEDgFw9cuAzAqqcmDYoLLqRDDgznAdO22sbb04EZS97Y
qhMUcYoSaWUJBgFQoCkoGI6wBG0Vec4nlMj+HO4vz61JQyILL0xw3WC0UMbQCxpqAUI/O3OB8Zr3
YM1EvrFc3ge54VSJdh+6GpDiE0g5TMeTV7pUylKDs8Hw3qWHDLpz/MU1a0Z5/M2Neo1D5vUq2AfR
m+O4DDivo2foO8M/XxJjfWJKPd+atGscyqTzROolPQSOdxChE6Q+4BJoM0yNeK3J0Q1Lu8agrFku
A3T7UC/ZeeOR7qHJn55VfHdzZ15DUH6Nqxd5qzc1pitZiS5vcjb3LpknxpPpraNuMhIym1erwo8X
SQkFjCRC7YFTbRUj01aL6ihnYFc/sW7rt06D60FRBi0IUBcfagwqNeKPODRMFtedTPydhaH5j4mc
CWoFkbDzZSVb0Zqx7De989X300WoRSYTnj1+Xl17haHYqrGvzOWfASXy5cv9bckyAPrtfFGpflsF
KOkdzMZcGOmaM0sr3QqoEGAGv7eCgetxUXtT7/m2zduKrAsCAUeMjNgJHc5iWBtja9JhaNSpPVeN
MDZ02Du1hARohpbPWiSWDVCbM0/6oRtiTFz5Ezny6lvfrHRoRdjxaViKG3HjW8/3l4o1LCrG6SJO
8YsBgFZ4/E636yVrSIxtQytu5V7CexIPgFcZ9Hf5C5IMq/tDYCFQbqArSq4ZeWxMbbcZnd4A9YW1
9xnnDH2YBbI/oqIai9+Bt1i6lY0Cr8BgnJg3Y4B/LBkkr6k/G5qEExd1Syx5MNttaQx/Ome91FAW
8uf+lDGcAUpfp1CVP8ppJWHToCwh0g9b+wlarZ0hv9QBClJY5BbG+YmGEFO4Rqp9geeIa3MsRcND
dQEFh2RdmKwpvBXgXE8h5Qx80Rc8v/h1BgokXTSzckZLWVYbGf0yTTMxGfNI5unffTbIO9OB+bUm
55VEtk9svKNXMDSEtk/xA2sT3T+zZ01tLl4ZdZcB84fuFvKqhlbHkjGQ+14UnOrpQPiO78Wwgu3h
vng5aY/BxrRNjVUTwzQEspevjuysqC8dJ2Ag/I+B3tyjaZI+6iwvet8joOPYFKXNJAGNcxBGdSbS
P5qJ5+iHwAzRdrD9yCCHsvhptpyb2awL3W1c8jKHlAK6YFGTGPtV73NcAO+Nip9dTQpenu+v021H
9A8CNX+pEnY8nyfZWTjlRzQ7X0tIYEXufRDWMKjpE0qlq3gPILBp/dg5S+nxvwFQoRSv9iGSFwBI
RyNBHZT2FT3dR/gXQ/vfRNEpZLQaHrthAMSug7CXOe5tKbPX6D/EuIWSuZg7gH9wKEfqBS3iqizO
kCPgnyFA//CU2Iy9yVhzuvoTtqbJ5QVW1UEwC5U/L729LnYMkH8J2f4ZCOU5o6JVhmoRwcWgpDbF
YzxnxG5tRftkydqexNvfmzPKaSZdlUrpBVfDaLuBAqqjSRAkeht3mblkJaduO85/RkXFU0J5abtI
CZGnXL+i6fiJMZT5S8XvZeqf36d2fKbXoVA1WBuhXi8MQbQExRD23L62eCN1KgNSQYF1PMbfobno
DRHRFcMh3DZ0CF6jmgLPBTwteSsqrVIEDUmPQoGqXwnGYokHEtRVmKyzjljAbNmukCi3ADJpkxQK
sszidwnlZ6R0AuhDbfodanIZwfbtq90VFuUhFmmWpGGLUQ3gYPlmt/0w7WS5/nmWEKWIDNu/GXT/
A0az6pEb68aMA1iwCk5m6dx3RTe96dWvUx5CK/Xcg4PIzs+kfu+Yfp3u//5N94BUKKkKQPcrusNa
CSaDApVhnNy9ZaVLND1MDURW90HI2s7W/gqEWo+igDqv0CPO0VwcpO4TCEj/DUGigt+KAx8u8BFi
B6+QaIRpXVx+yQgPby70P6Og+9GiPPT/R71H98Cw2JurfPXTVIQrDiHenmtMkPgMWak12pEvGevM
QpCwRFehU3Ep9BjcWbgyvAde7JN3/I9DoNyyh5c5jdMBkDy2KAa3mVfo277qapIob4zCqW4IFjDV
xk6Pn7n5CHXLbWUyxsGw1V/puauJSvRKAhJQhsPrp/6BCPPPf9oMtMsNoHwhNCIAgjPKuV008K7c
+wg3j62riaJc7TBc0lzBS845WflPUBdhpptv3luuAKj9rOUFVybkniS7z5UlbVA/CZ8RQsnjPw2E
dq0LuRujuMS2KPe+EZ/RGfvv4y9woCH7LkuoZF3Qz11p6eFCcZFyhC24mefm4BiZz7KoW8HRBIU6
5gsw1nX8k+PBSXI+BWMVr3o81Qys8P7GHp/gkP+/Ml0hL7OeJ6PB/X9FJmxg2e4Ny0L1MVoMQ6MH
VxSa+RPLUhZAqC3HTdyBehJE/krGks8Z1eAJXkNQkzWihYkmcIDw3tGj6fmhcOqnAv2ShGcz/hMY
jN1+4/iboFFTphe5MF4KNT+/ejuHL00ZhTMtop/q+74ls3CoLQkl4e6S1AQHvBi08Nmb3p518WJh
ULsSZwinqC1mbjBVF10ScaKD74Ni9PP9sdw4B6/njM40x5dFt4gJjlW1Rt4ykwk3vAsEGHABBvsB
BAGemiv90gkCN2KuwucOUh/aKlyhx1KEzBJr+99KZE2gqCnzuE6NchFQCijZC1xanABqh7CAwB4M
/oWV8Lm5Qv+M7PeEu9qgdSQ1cURGphi6w5mtuY+dH8bxctvbXIFQESMES/qm6QESG9FqM9jjHnmS
J0YsxEShIpZBueiLgAdKacvuLt6Upv8k/DwNLwwg1pRRcQv61MRgK/xOWfMhLNWTnb3/3Ldn8Ub2
CvWwRMUU/BdIw1GhS94JXdUtZHJF9nbxvlgN63TvuWfPCnfhDoyE7Vv/PGxzC3QE+z72jWgDbbOh
eYaqb/B96L3UZhmq9isBN0DBKjajYjyFlvXfICh7aBe43kl6R/LCoumo248TizB1KzKbjIIyBokT
1UG88Nk5r4zXEtrBkm9kCvLBB1YF0a0dO4Gi7KG5yLmmVhhNbUerIjFfUcNdmWVikreHxYqlSnPD
103gKNPQA1Fo/RRwG/67Cw3h7f7a3NpGk98n+FceAaIbyWVE6eZ5fMBL96Iyoc+SGcvnfCke70Pd
CA4mSNS5WuL1XvIFIA2uaO5qV/ta/jcA6iiVY6WKJHUkDym8+QnNL8YAbniCyQCoY6GH/HuWRdgq
SI+uZLtKjI/lDyMcYG1H8g1Xy1F2odg1MQw5BFfWGRp7kJasnMv9hYAqwhSjir1KzRfAaH52uStb
xbP3t5otpATof04FTZ+nCLGEHuAej5XwnqBucu50w8wtk3HOsIZB7XmvVFtBKzGMTYtk9VP3t2W/
1BiofZ4IdQ/xMbwo5MYuNCLrqNsxq3sXawjU5m7kIvP7ekDug8fDXGKVVsug7d2IlycrQW1vj0PP
LiEh7iNc6yb0LZh9N/8fade1GzmyZH9oCdCb10yS5UumSvaFkFotelf0/Po91GKnqRS3cm8PGpge
oIEKRma4DHNiuksmtfKNAqPWfRxWsueBgrATt4epcoBp1d59ABoap2f9um5gu+h3qRKRpx4rAzdS
lsQk1Ec1vlxz7fuCL/7GD6PlRY5l1nGNO3nG+0KmomPQcm88bjlhxXW7Dgjz78xgDUGuZCqYOW9q
wgvEOSfFhnnQTNWKEvy42NoAQse6lkNdchOqnJP6ci0zW5WnqVp1AexhRxX3deqH1kl4G/GefNfN
LtAqv5+UpxqB5uUQMI24rniiH7nDMbqLFLB7AAD2QH1Tf8T7uom5plaBkhjoKMpHot2R7oMTBSnT
d/5QlBkV5sarTBlD35KhKGuD2FWyLvECd2uAoACOJgeYXk3blYj+1hyBRXzUV+saIzTN06fzJt5s
ebnERdPz52tYEQEeTKgIIniOSf5a2i8Y1OGc6qIQzigwTiCX89wvPVCoa2JR4XbXQV2ve/xF6zYj
wYhG3F6KTM5A4hHXpoNK7pHrFHhMMF4gQoFEUGvIeHKx3ZCY+wD75SlHNDjy91VNmClS0gSl3HUg
opGgJZXT2taNGxl2fr7ODI8O4wzUxqzCssZxDfT1MroWvYzU0R6uE+GdGOMPLr0ZVjpu5by77F30
59mXxwu9ToInu4wjCNuuj/MOJIwbt91Fa55l44nVxOLsPirdyK2ywn3UOdaO1MDVOV1ngEeAMQVW
NqK2C/t/Hk/PGpaDcHuLF03zH8X4enDOOFCjPojTAA9KIFttLPIcH3uC0l6y9d3rnHCu4gv7akao
6ZWihoZk5+xXTm6g6eEHR8d/AvlPgdiMF0bJK6Fp9EbCbZdODfhVkWqorQBrFsXWEJMi7YUad86F
nD54DeEcSZYZ3dfUoAHyEm4pJZJdReRp2xHt4/r5cVSSxYwaxrIYihI0ok3nmI+/pBXQr3//O/vy
VQWeXVJvNlYByM/JUWs5Bq2BWPtyOf5LIozeK145JBiXhN6XjzBgx3QDVFzKa1FZqqx+kwZG9yEo
9dBOAmf31qppkMLa1OfyOXbV95265pH7uuMrTputTkaV13ZtBeF7bveS7oT7w3lwitu4x8xQv1Ue
Ke17G3xKsfMp5PQvMxsz6WdMRdT4iSZH+AC0h/prf6ueTHIybPNvXmx/yLDlS7XtuyyYnPWzuNoN
X40ag2/n79elfTlPMyPDxARjYGRF6eH2ergG9IJ9vHk0W3F0aimDP5eRr0hsJu9Y7JUNRoAzQz9l
52iB7Zk2UmkorgTyAds0YT14M59czhhjEXqhkQ+Tjtl1RvKIvCGPFrprQAv+yyNUvzunoIvKQQ1x
hHiVpg/h6ukto8YtL6PGsX1sXSoRBc9IJe2r7RVA4JvW4Y1Sck+MMRgYM+tTrQeJQ7p23egjw641
HiLpIhvAqZ26S7Ab5QuqZCYJWBFZ9tjEgkgBuEkvOUAf9HX4N4ZvRoPR0CIOdUFKQOMi2zHgi6St
+jzseEnURUfxh8oPj15ib0Uj61PsFr0od+hFnxpeDQ4vy+nAGRlGQXWzS0cD8dvZHmhwa2HZJPZb
busjx6n/WNuFAUIAjPxzMV8IUbOLAWih6dc56MTFChsfXrF+FmgBhDoANdlsj9V5F20E19xWBFvV
oLGYWeI3LE86+cO4zz6C0dkc4C16EU7MyvnOv2ssdFjBhzwFRFilNs+XLAv8jByjuWPgFb0wQFB2
B/mC7l6pnRpF5BUns8Clw4T5YZp3aV4Z09MuxfE9t7a/HT8/r9shjmax4NOXtE1CXwQRjGKVjzu5
I3gZYSDjOpXJBly7Icbbh70VeEDTQlvKtP+8A2LoX8X6s0uZ+JwJ4pClwVC2kyDqWHsohrzsBY8D
xjqEco0Rnw6/32Me4phxS/tT9HvlhFjHLZv1MMQaTuirVOm++064oW8RfzkmjxBjGYJORlZMACNT
bV+mN+O0Fye7v3B74DmSxXrvtte93PPBUUqAxEUbEtw9NhiUFW6CWwCri6sWlVGMrhjn67LGsbAs
TqdgdtlUip1e4dZJuGnPJlZM6AFvh/AiewAJmPrd0GjNNnFhBusC+2rB6DSP9S7ePMT8PbWLz78Z
jeku50LdhbHQdaCx01fZXtxK2B48KPTt796ZJmZYgTMDjAB2Klw2ojj0wzDHXT1iBaMrPmL5ogZ0
D57xXHxnzggxNk1v06YqRSxUg0UDlCkm5HittkvjK8CT+cMLE4/4mTRKyRhPrTgSotMBW6V/9xS+
3A4IL8u8KGszWoxd6+t+ABQyzq2N6RFoHHhBhNgdwvPmy3LwhyXGuFmjORZGBDLPoz3ub/WbZn/H
RZlfNAyWCHxrC9Ks6oyFq9pxSCIhm8r9rZu/dW+IS7GXdciJ6spYEHNdS5cjlD/kjInnmWxXEVCd
BbHAujY6usMj0EXILXZ+P0sOx8Mt+9EZJcbilVZmtZEGSiJg7G8CWwUkcQqGeMKwKNszOoy29n3W
CEpdop0FWJgC/JzwF/O/loEuBYCITmPabJG/6dQ27tILxA0oMDqd4o4p3czv5l7ydnNCzJFlntfr
2L0xqWl8DAEW3WJ1zP69J6Ut/4JEVPvyXNO/uag5VeYARaH21HHAASpkfE7xrqyB+tciJ8QjtCTq
c0JMwNhLrdAPaZOfDeQFkxeVVuQ+I6NzORbbE0fOebSYaDGJRD+rS9xZ7SKCGxxp0iq3wkJm2Ar3
OrElczTni7Gu2tBACHVcWzuhXGGl/EtuAz+RZ4540jH9+0x1jUqxCj0AGSxR/UILAx7RDaBDIfIt
rR0AcPswg1ywFx5ZxtiiT1QyaquaDNSI7U1As7HVN9VB/27tJMf+VXrU+UsplpR6fqSM6Y0TtPDG
9ZcmjDlpHgfHcA3Xeu7eAuqjUGaYVNSc9JY7brPox+aUGXsctkpvahewe8EpY4iLFjugmQDzqVhx
ARkmIWSjzz+0fkDdKmmiy4k6CY4rT4iHe1fa6zTVHDKceNKz5MzmtBjbgmd2JNQYFYGQJh+y45Nf
nd1svN3ddV1YdDBzOow16bqiq/UEdKqEvKdO4P6unewoA9XzP144P72C56QYe2KNceF3OUiNrory
f49pMmxVRucfN7hZPjxV1QB/ia3CbLk5McLwElTD1PhnoCaDrcLEKfDi5i1jWRb7f+h8+dSZiiPi
1QS/+aJTvXau5GSrv+hhtLDLToYfA/Ygli18tyKCqQp1YvSTHGD+bjoz4aC98QH0J3liZdsE/Adq
5VjYiv2Z3+n4nSVUvgLZrqFHbobbudVWD7H7wZG3JUM/p8Pwo0nVELQG6AB/8ldFWhJuBtdaSSj+
+ja34XRJEGbU2AvqQ1VNPRnUsIqEvPe7X+PjlofY81W1uHJ0bGfA6HWXMpjMQgcU9pRgy9hNa+vY
kIcn9s39aLt4Pd76G1V1+s9ovbU2PPjaxTLBnE1GiZNQlNNWxBeM7VbLdw+7O//YYG3hsdsg7DHp
9Ttc8jBzaowee2MTG8IIahom35FIaJ7rt+sUlvRqTmEyxDO96tWhh5DCqPtv6G1rA2psrhP4uSUG
tmhOgYkBDHkQa60CDxdbnoBVRjtDL7JBtE1Kng/+HTaLkc69VX27f3Dst21GP3lWaulpPP8EJj5o
BMMafW0KeTDzHiORKpNPHiYijwYTDBhhim0ZU6jTPG4Kp3befJvHxmKL6JwPxnKUVVYPpvYlDgYW
b5xDEjqe3aLb40HcWbfXL47HEGM+gkSU8nQyH8qNO5Hp6YDCw3Ua029c0Wc2+Vz7uVcNNfwUEjHy
m0pSYNkDk5Tj4TkyztaS5WGUwz4ElQ5i10MCA3r8/HeMMGYhU/vKFAQclh0i2CQxHWmMjiVeX9+i
PcASFFMHip2qsU9iKyqkPG+xvPxVccdNfKuur7PxE2NzUtY/BNhHcCHEmRROi9jtLHBcfavTHkAE
WEiWkwu8+jG7UC5+/GRifgjBjCYTf0VK4kdGCb8bw8jlRMfA8BRd6nZLRZeWN/+WR+au5DIvLnGK
Q0T8rFIBWyLkh8SNqX5u6VuA5b3iNGTZrjhS+OUBf/I5zX5Ah7GiffKgM1PbdljPXOrYB49Mox29
VDQQSX7eRj3hRZqLvhh7AP+XEnOiggpjNCigpGGDIqldLEfuc3tcNTJ3pIVHijnMztDzXgrkyUO5
kR0f9ttpcy+3Cjr9zLWzYxwhFkaGZqrgzqp4jXQt1g6pRP0lObQbXZ588GgxLhEBbVZECVga3RY4
nlEAWDOFVjd3IcYkeDmaxZqyObsrxj1WnZalQHPEuAlQgBQn3VsXPMTr1fQqQMveLl+jXEWDFUfR
JxH4eaATcr2B5Sz6V6Q1E8a4MERBjBVkHG42LhrQusO+Rz/V39QwkY78hwzDnagqBQDv1ClvY5FG
JdKueNXfeZrFY4bx73ENiFTJBzPocitJ8DyNCO49YjwC8+76uS06rBk/jJdvxFoYKwvPENFJnd8J
2U+PKl7Ut/hSnJ/a5Jpnl3OxisYvp8uxk/0hs4EkC9+rODxBX/Ymfy6H9fCeoQp6ADLZre32duNU
D+VGPPVvHYnoxW7+om9zxhVbURKSOjdyD3r1PGakOBbod8y4yENfVvSHYKtYnAVoymm3EWNlJQGQ
lEEJiZsA1iT3ObTpYxPSeK2sA1c+o1d9094njscTwkXJmNFlbC4aAlS9SED3ghz/a/lwW97eXZe9
6davccaY2gJ9fZFWgcLOO2AkjcLScm6IxwNj+bTs4g+lCAqKm9jSvUiy1R1vLmzS+O9caNixhmle
7KwDNDObMlZVv05yS23O9obnjKbPu/bT36/g+mH/jBm/fyZz2NrYDIE/Kg2wLyo3PXQu5ZUFeQfB
uLQOYL2dr+Ig3u9ved2TvN9mLlLv61RvDPx2Srko9AuvkO9Hw9p03xIaScOPK/Z9ZQNYxdn7cFGn
j9Pj9TtY6Gz/Tomx6wWsk9BORxSTDfBlO7KDEp90m7j0dJ+tdq82dMCxHQzIOZy+ta9y6TVhYiy9
h7m/+NJCAA7ua/cQPphOSn8DJvhgtzf3gS0Aypmuw5NDG/u0PmJrO/Vda/Nx/QR498g4AmyzicT2
go9w75HB4/iyn+b/++ky5r9pzQGbTPHjPfnN0/KFZPH8x3/MgpmNplW+rzXnx9gRjumqeE8IQK+j
B1vg4fNfV3t2KOzfHPiPNZ6y5I0XTZ4O/JZzlbyvZNS9FCrPC0vI8r/+5YnyLFpox0axvMlUAeWX
F3hfF0CdXd43CGIadgO+WiOEcMaufm7rM7/LCKNineQNhjlJN7ZPUYXE2Kbh7qe8a0Wydek+Pwxk
tXY+/+VFMDo1GEbWCiJY6gnl/LTCu2RGpfoCjYGxjt/GoyEuSXyXr7bOzX4g99S+a8h+/UY/Ts2O
ruwJ/2qrRHbJi+o4n8DkYa9rw1dm5P82gj8214eBhHb/EfzsXhuCCmhkuwdvcyEycX4DKf06Nd6X
f9eQf/dbE62ZTvRKLkdtgQ+37zlR888Y6ZvQfr3nZr8c+JV0MUL8Mrp5SOxoRw2Ypx3h7VqSeXQY
3wf0hlyoEtB5doFFQcjhRqCvh7PvqCjlrIFT/7hzRHJ6XPOgaTgq/5UimjHox1UppZM5QQ6GZ054
CsL2zRpmX3TCZE8ed63rBvY5QvkjI0/nDVa035O1s9FW28eAUKBsfgx069u8Ks9X69A1mWZ01FPl
pKx78Pds24f7j5ubdUleziVxdzlJHdTeXRfgrznFwinPBko/oDN8Yo/I6dHP1V1PnZOzVXen5LAl
t6F9/xmR9Wb7e/37KJIVfVLI4RBgIc/adK5LtHw9ItXZ9JFgtRXm/OBRJffGsw+bg93hU19dbV3B
mqDHOXUVsseWjvyGl3jmaCabQI1GqcLGCdxaSh2euH1BHV25D7ZjV++CrC8nG2OffXLYTCe9os77
GZWcgKBxN8NyR/sjhIsYEGRheI1oNv3VoNQNi8p5AH0hoF77mO826L+UQk+EWMbHALLW3jzfP/l3
6uZ5dbA3JTVva+KsV5Sc8DcaLpEN1x0HH0hX61O0MjFdueZJK0cZ2TSNEBim3k6XDjAaTnS9GMdb
eCNjrbaMVi6V4VUOBj+tU6NFbuZwkbBMs3s215guEOyKu+9syZrNaTH2WAtQDhV7vYXVDLHM8pdH
TtNdXleRhbyJpsypTKc5M12DF6Zxr2sABqCH+P49pckbmuC44JkLk2Pf6TC22UrMKrc00DHQbd05
r8r7BWjKAArLgPkooJMrQLbcefi8uNcZ5J0iEzA1VYTEZPJ1itg1+WrA95yM7i9Qvb+zx0RIQWQN
Y1iAPTvxiJIS71cKoUiggdfZWQwA0d+pYF+n9bW35vt9aYER515vtufng4SeX/iDy1oAGnGAmtZl
XaMpzscGKmOT/J4G80qOsi8Z1Dl1Rv6lQimGsJyoN/f31SZzPq6zt/gGmiYRxGmFoWawzk4cvVgY
LCjYwcKEub6N8GqsndGh2cO/pMT4NMFQlEaJwIrtPUajXdnb2I7tZj1to+PuNZ7OhbWRM7ZYRwQk
xOzShmCrsDXSYXWORLyNiGZTIJEaGCwnHOZ+lhgmcfznGFnvE6v96KcSmEtexrV2XFEZmcNg65+u
01loLvhOh0n5SF5QeWpotWd/V+Rr1VZaV3CKHbLx8i7FnoHk4MHH04JssXiV6MfSIDwFX6gRff8G
RiYDgFhXwXSRA/rYYqdem3vJOZXv//pQGYPsRYKAASNc4gAocLQAAhHcfTCPfzGM9Z0hxiRHslxa
7fDF0AREkmJWrnOxJGDF5WiyStfEkjHKIVZ6DkkPjqa1RxbQD1pMGKEB+jg1QGMdIcxXTEL0xHMp
8wSUMcuZKFywjXjScxfoQ7e6Lax8UJRurwvosvX/oweMWY7UIBMC3+/gr5vHeJUAOu4t5BakFiZT
v98YY0saxbSAHI8bU++6gGIKB6KxOiD7ViDItKjnhkCLWrUefdkmB2Hj31RrXkl4gVMAh+mqLCM0
AXoYc6BpNxSXXMAntO5zBfSFC1rKTjzvI00CwQjMNyrMeeqNNY4+1s+dHy0S0LgnPaCwfFLZMmot
iRO6/ml451JdsJ7fqDLHq6aJoqYqhKV1v6IuvOYkh1DT3XJhfRc0YkbqRxNl5cmhX04akRIRQwea
I9snXm+FwiPyPen+X1hAX/o+0HPQNWftspfMDbf1WnXKO+t+vEvMaTYEhUxawJXn68/Lnbzew6Zm
ZPtQrDCYgN5+G2PBtri2uN1TS3HatwNgLXqeDlk23TDOWjRpSS2UhN69/e3vYvdUoLRL9PVAhM3g
If10XVmXLLkmocpvqeiKNLCJ7Xtsk2miH0cRtHWgaLL29vu3ghtAfY0O/RDhGRHGXaRd1KHQDyKl
kx6to3rTPPhbfVOuNCe8izEsMXmqY+asd73bkc8Gdb3P7E6w8X8DOuh4z/ulAPwb04xXsWKtLysD
33NxD7IjqmTVO+2xRp2PN7fDPV/GsaSCUTR6BVK2t5pSbQCXezhZL7w3xaIpmp0w41VENFIkWgAy
h3d/e2tCZDrC27a5qEIzGoy5k5tSLNUBNIpbb39xVPcOr1xOsMvjgzF2sS5Fvlh78FHRbej8ElYX
PFL+xhN+u3/GuKE/U44uIjgpncrJncZBdw2cbsrf1rYUXM9JsZ1KiS/1GtxhBxg1zPLulJ3vGM4x
d+uH4sDjaykt8I0YY+SsEU0uqoDTk26kZxGG5LAxiLmSbBdd3K/qdjj428TWYU/sl2ZDszdtnVOB
7h1FJTBtHqHlZhscFLTGyBjr8Nzjdt2+XLc4S6+pbx/JGIMIn6jXtdBirMjbak/+rq+JlpKVI+4A
abbGBk1Qfv8oMcIZuo8c4ssyrBsK2tKw/dZkTqjX9UHLA5zQQLu352CLKefanqKwcNsdEhODQSMt
RuKEZ/UGLqHBv8ak21k2bwnqUs4aMGRoCEf8YMo/ltyIsqD4AvbBIA6MWuRoJVKuMjv9XW5u+3WI
5s8X5OZPEVF36Bu2eW2gyyYQzXmGqqgA/hIZE5gpF88KWrwilIbGv7EuKN1A+nlDC4vqPKPCWD8/
LnQp83HcIr18CDR+QUKYh+S1bGJnRBjbl2CIXTYjEIGLftTR1hji8dOdRXJ3XXgWHuIaMJH/OTLG
/jViKV7UAnSAknYvnxQ8eNbXKSxbixkJxvyNl9RM60k84S3am98vyTq3Pzk0Fp4B39hgjJ+iYRji
koHGQJMPaV3s2m31QaMVD7l1UdX+8PJ1bbMslx+0gGz4kjBId78R7nW3RXrkOjdLr+E5N19yPqOi
B5EhCCG46V3FdXNAe7+Gx2nYKLHrlJg3ujut+bM2VHK2IbSdkzzh0mfiJ2mslEuiQo8eX6WUSrvw
fEZoKdDGhQG9zTcF6u3KrYUZ2uzAMWY8Hf7KnM55T4NIzEzQLgfyeraA0BlSj6ADkCeWkwb9iN9m
V8kYC1H0DUAdwmQ/26FzOMhb5Vg+I1bSsGL+//FQnYzwNXKs1TDrZNQvuNOiIE8v0mNEdpK75jeF
Tr/zk46ClbnILOs/M8tFG8itB99sEUzSZKJb2hpgIvNb4DhEwDsvb7kbAv4PY/WHJnOUcRk1qW+C
Joo3WQBThd29ofvZca5sqQwDvTAUFbuV4Vy+Klwz2QhVMcyaIu6QycaUsPdoxVTZ5bTGO850kzV9
mZ7lMhFsFcki7fGy+rCva+byq2b2BcwtqtiNXY9K0J2f+4wAFMjftjvLKb8a9CMi7rKDeQSiFPYI
Zivu83VSu59X+4d9xicMlqIKfQzifYNxr01GvL1DWsc5XWdyqfUHPWKGrqlY44Ul9AyTYRQ0SqBd
OvgedQus3xC2DmOxtM+wWeQQrtVtSbTRrp+aiFRn7MTZFSXcuRgB9kl/ik/477rg1fcXve7soxjm
UX0zRj1pEahjA0ESU/X8AOje6uk678uibEoKGnMlVZFY1HZfM7MwART4ediOKO690Adu7WdRQ02E
R6Koo0uSXdzpAd64D7x+4iR71l936l1yo2/6+z4lGTbPvd7xmo2W0koahusUXCdyuarBXGiOSThN
8JLuHH7Gj9MWtSnZH9K9+/TriMKaT4yDdDdSrEMOVkXEe41PsS8rtoAHQ7HLlLEznF1NM+Ri3kdi
2iHEGNAXejnHDtCn9iJWkfWrE2/maWFKTAOzf8gx4UaYS0VoxmWHwXGgPJdHtwcYr0cGmworjQds
shjxyrIu6pphQF3Ylko/u3RlZkJeLnbvRuc6pb5BdVBL1g7dv7yMeH3kLyJmqzhOeqF5HXzOKDNR
f+2NXh62Vfc/ALfeKtpPqTQsdPuQXZmUSPRyQsUlDZwTZKICf1C8XGjAauCRg7JPiJYQ0a05wc8y
X8jdKIYxXaPO3F8l56FSTMIKSTXceOsT//Dbw2zri0/FdVL+DT4WThIaL1q6bmm6wQSPQSgoxhCB
MQ24Svt7C22FPT0K3GT1sh7+IWROUezMf5ndZRjr6QQfgUCKVuXnmKiO5WYnCRibWxVLbu3jm7wr
aJORaGvd1gdeynDxoTrjlX0rKq3cxmKJT9hNuJvtpvtdHoqnbDeu0s0bpi2winTtRM46WnlHXl5u
urkfhkDVdcw8SIb8A7htTDw5SYoBGYpySkIGTsNtoFkYosJdzmgwd6maCVbx5qBxqG+zmE6pqS3c
8uoBaV6Cnh3B5mWQlgX2D0m2JudJZdEN3dih8q3tUry91/HBcm4BLBocBFvalO+87dJfQfCVk2TL
cp4XF4MXwYXY0/qN6g7bFYGNgZEcSA1/aHrRgGsKFlppumqpJnOm4pi0QNNW4bA2bijSzMaYvn7T
7evXaDtwcmWL8T9KD/9LjDWoXpNizrgCsUcDqSsUoyWsGZAxQJ/w4pzlU5yRYgya1SSD3qUyshWu
QW4i2QHULbojkrsanRhaxG36XQwu5rxNBz3T/zQr0xjg1lPeLJKQNoWVASYHEfAW4IQxSzGGrOnT
9hfFNGSdiZZiPIeH1NKmGANzt2iimsLUnv6S7XXg8LsJljnDqDGiDEzXY4D/O2eTMfcNM+rRLS6h
Kwp1I4Vua27meSlbMe0IQ0HfwjIig/ENUa+MooBK4znE1p7xWN1yU0hLMTZEQhEVVUIbicbKhNKJ
cVpAmS92+nloBapvCmATO7T43R5ELvDnkkmck2MkYszU7iKo3SSCU2x0OGcY3zecpynVbTqfJ6Tr
uM+IpUOc02Rea4On9RVevh327CGDdYPJ/RxYyPomxaDdPrZzG/5nrfHGZxed35wsE4RmRZOG4wiy
OXDfMCl2g+EqBVAPagcHr9qTdRbXHbq4yl2+u9jRIXdQuOI84JZimOlZg8YX3cC6OcaU5VrjpWYl
TnXc98Q2nJG+JSsexvTiK3FG5UtbZnqeRQiT/FLpoA0leb8RCLLiFGstalKf4n20M0peymbRCc1J
MgqY13KCcW4wNjjq7/Fsu692u1dt/7Zdqev4V+BwDMyST5jTY/SkFzIR7WugdyiARR4W9Pd4jLEY
Djn2KUT74CXeFrOIGlA7VAN4ZCZK+t8tjF/roReo8As2vFB1n289G1nte30XcXuHloznnBRjZZp2
ECRsaJ7Kh9P64qEkno26KnJfmWNXJ2GDcinvPKf7YT36nCYjmGI59iGaH6cYVKTN0Xd+NfaIonHG
LVwuur0pSDIV2TQNHOf3k9SqxsytyEMIiGqKT5pjgC5n2fVp4Fzu+tXndUlZajue7Og/5BhJqcVR
zPQS5LppwLwnBz0hKXpDHIVKj+LekV+OF2ySuBC6N6jzMOWNsKY6tlEjvf4lXz1fP8549iWMsc3z
PNO6QYDMmob9av6O7yy398i9Uezow2f9Nuzp/6Mut2jiZ1QZc2slTd2mBaja/r2bkmo94YnITpCR
9pMoEZVbjPoFB4Mz4bFo6WZkmQgAKeQgriqQBVRLRlaiayInU/CgStXp66+dKaOWFfbfVe0FZFo7
Hmm2EbdGQ/wj0ptvrTMBOmo3HWo995MijcSgxmu4Sg/y81F0Vy/WG+atV6jQ0fZTdDv7+CK6Cr3j
QdcsRieQQeQEZB1Rkc5cvJekcZyJ/hSdtEhRAqzLafEu97mAK1xKzGWHHlB6iwGURtfu0WCfkPi2
prHLi+8WzcWMI8aZGio2cnhR2J+bC3ltN8VOJVVI0Hm4/gtwIRzdjBQjSMpQNYWWgCUdWwybY3MY
j9YKDRzwm+S6gi4mU0AJwf+UujZZG29lmIKRDQhTsT+YI+AhqnsJBcPDrTGQ3P0016iiVptodzl0
a05gsKilui6jW9RUReQCGKPoI67tW5Cu3WY72klNyk1qf1xnkEeEsbyq5QEj9AJTKG+9lbVLCOoA
KYeR6Tp+KOSMEUbWR+uCqfIGNEqn+FC2ElV4rmqp1gYl+ueoGBmvR0u+JDUoaMQu79HJAynvnX4V
u9dPazmmmRFihNwrlEpNFBAyV5qM3vUhQ2KEvshoAm3s5mmKkHmp0sXsId5NsBEoNOCty3irFHAQ
MRAvJ28FeHnvUwtJ8BI7t8lbVuxS++8eoXOCzGkGlqrEWRv05+d3vyfAL1RtVEi7dbXub6+f52Lc
P2ONOU4rQ2LfjCw4Iu0pxG6qe49W/zkoKUzFjAZrLDDArtaTpRU/44cAe7CA6tzsfFvgaNJimmBO
iPE7aXSR63HAsYWfz6mTuZsS6L7IE+w46rRs0Q1AIUviJA8Gw9GArmAv8/IeL+n46K9vDPqUnjHY
cP1ulk3fjAzDT6v4ah2ZINNoxAyoliBLn6/081P8UTvpcyUQfb/HrtB2JWw/rYCUu/98vyOubvYF
k/GaPVra8SL7Fw1fECFMQx65cqWVSQCldZ3T5Zub0WEiXfTlFbVZFtOBBjRyvVvTVjcvyV23/oum
3TlHrE0H+EmkeBUo5Y5/DOi9t44xP8kLKxcDrT/8sBnVMU+iqLmAinIKzjpSVqUtulxo/mXDNCPD
GCYx8CJsLQYZ77dyA/DRVfrbcrACxRXuEqc4INvIuafJUfxwJDOCjCPJ06Ly9RQE2yk7lh/qtb9S
tke0lG52PMxR3hkyRlCMxU5qfNCy1jGwVHuiOXv1WeSwxKPCGEAtxJ5mY1Jl+SA0qGn6RDwZBxPY
WpyjW/LzuqrJGrB3UHX7mi+dqVKmjW0iBmmPipe/a2+LG6uwI1QwjJXkYJudR3RUZ3amR4PXvwrX
ZrRZpBfD1DAtmIC2m9wEN15w2zrNkzi9WD1usmy6FlZE5rQYmaw9I0usCum4/NM77GyddivUEoEp
2Ds1uk+tO865LsU2c3qMSA4i9l+iibufim2+8xw6AhU32l22Szy8J1Ef+sw9ypsGXgxD9Kl+iuKl
KCI6/W4YS9MLmyiZTPP9wcUKX5XeYydmS9HRffoUeLKzFF3NqTH+JlTSWAJiY39O7OFYoI945eOF
tB0Hnqte0u85IcbjXHI/inU968+2MtoXRyboRVl/eo4OTE3OvU1y8ENOZifIuBYshrlIYQWenrO9
ARBx9U1JkfBrHZ6A8HhifEush0EnTYe3A8xl+2Tswk39usboasNN5i8Zk9nxfY3WznXc96WhGEDK
f/RLYKALNrdeuJhHnNNg3gtDFSRh0oHGY0efd/HxVUHTqx0+AGO6IPSE1/Xj9Zv6yv1cuSmV0ejR
N4GS3MJ67G4qGjvv7yXZAIRFCZyzakeD0+ypuDv59pr2BwqA7Ttt88FNUE8Kde0jGDX3gjRWPGm6
xUPhxj71N/1A6Hrtux/rltdstxiPzA+Z8T2X8qJcmhEsD/QZMMo3uq2j5hShzMwrvvJEhjEkmpfU
YlmCUkzs8IjkLCbcP3hF1oUtTIjAjak4gj4pvGUZA2J2RZKUFwl6rb7VN4nsNC/tu07kPd5L9woa
6Nf2qbo50W6Hp7U7oNCAc+XlJxavcPYRjHGp+4uUGwE+4tE+XPbBreS6zVtJ2s39U4oWCR7U3WJO
c840Y2HivL1URgR6hf0IZP2Slr+OlN7x+Fp07KYC9CzMlmgae7bpMFRKgQVnWFR4NpxuA7AE3tDD
sruZ0WCOroijcMiTiUb6lhoY2LYc3d5LD1tM3B/yiPKehYspPOxI+Ycp5uys2rr0YgiC4uurQeRt
7KNeeH9/P5KS+tt0dbM5B3bp28W2PH2u7/L3O9QQ6QMFznPr+GiQoqc72D6eIE98/rACs89ibHkS
m6WelCqchr7qd8PmuqVbrCfMuGZrNEmQa0Za4OflC/FX6mmLbcx3dxxvvqjxf3j4sj0zJ5G2hlRe
TBCx05Kq9gU4TJBKDidLB4UpZ0MyLE1VACn5PT5Bt55pJlhicX7evYo6zTuiOPTOsj8Lmvy2uQOC
iz5iTo+5GE9U8qpVPDD1PGAC2UJA+4g5A3tzv7k36K3z9IJ0HdVost7Wq4GkGVn7N8Dk+LjO91ck
ywqIgQkvzCfLimaozHfksVfqmdkN5+dntNKMwL8HLPO4xkBSD/gUsifOW4SZoXZ1QuJ79emjmAgU
M87p876CxTxs5bKpdJQVMKSk6KuQGBid/32f0sC1HPV2BTiNk/j0eXmNf9ELNt59dliZPbYOrzN1
sTd2dhoaEys0ddA2ZdvjNOwDtreRm3gLiGqV4FMEkQIeBdt0ASeMP5//Tdp1LTeuJNkvYgS8eYWn
F01LlF4Q3TIgLAHC4+v3FHfmCiyhWbszt+NGdL8gmVlZWWlPJuvW6BqbJQr+p3uuoLtPALCgKpER
UurdbiPl3Eh+1R5nZyNZCYtmldoSVlQsw1Vl6wgIKlfAzB8rZ/fzkt2TpR5wX7k2QyuDrGz4OABt
vtKMhL0r7ec1AxlNkTmkphUFuAL31yxVI8HnVFQ8SV/hDPhDiytniBthi6atr8z81awPqFm/PFby
nw/OPVFKpJwoNoqv8sgYu8Wv0vG3B7gl3mMaU/KTBEnQ0T+saT9QO7GQoZ0phUrk19uxfbZkFzNL
mBx9TGbC0UI7+ogOpaFJWoVlkYNObVZOiO6+6wuPjcI5lhaxkhe3FuV723BPizosPu7VSL+AVrvI
Vkc9NbYFqo+qdY5tcX7CxVgA0xC7s816qZmVpSwELIGyL/u5G5yt6PeAQUCsUQ9Xuh35lrprASMm
Y3wd1mRtMUN2oqCPfix1yHUXS0lfo94sGsm8sNdYUqfawlwxFrnrm4xjmNKo8SlQt+XKDXKC5ghy
2sRmrrFplsnQz3jvXvqUo+tH9aDPJEifnHOL8ecAaAqqOVvPgNPy/8+/3ROj/N1C7Ytz296kR7aV
L30HS45KhkM7ZdrGUiPGYfSQ46W5oPkJRIo176JsyCpRTt9BFOMxdC+o+NL995Ogrdo+vVVrt8Gn
/furXD4/vn4sCpSY6hJrSuMOFNCFbUdW7mkE4sVieW0Tnjg5jm9OKEn1taJeZ4BXPcrO9pSYeJod
7bV5Th2mo0zsxc9r802J8nsCHzMKXXLjaBu6EfAt4Glg2pndVDp9Qb8pEdmOTr/kuEjUC1Aq7Qho
ZXCMW0M6KMAjwYhZYBVL1iDlRNXhTop0Fq8v0lyOdEjxudwV6K0xN+k2sMzHKjHhA99ToSxydJbi
RldQrZGxROvP2eJefewgRguGasWMh4zJEWWRsZH3zPnktICgYWOpRf9BOqy9/0xyiHwJ8A8nCRxl
TBVuFpQydk4gEnwLdnifc0wHzayYM1gdFhORGsQ3IkWZ0jbr1CLmb6SQOcCc3vnFtyJntgkwhuym
JVq+GAc2qfIjipSZKJVACPIMVa9o3ll/4nW3GNCyEjhAY3tMadJajAhR1kL1y6yUYmRaC/vUqQb2
ZCUmq4uZWIIf93dEg7YUs+YaRnrcodR6SnCbkgVDXCwmKAMhX4Sr6ufIcC4TsgDPiOeoXrA6tyZA
OO61gDIOvDjI9ayGqLLTFU2cb+fDujTRDQNvA9gfC87ksWznCui8HA0wwof0SuZDJEdz7Felxl+w
VfMpni/keRswDpHw90DAdIhb88r5UhTQlrW0GBDkYocME9JxAivzjn06xNW7qq5SCUSem8xYv/lm
Ap8FM5TWWnvyJQxScMbZ3iz2BgY5XQ67TT4Tl3npGSd9M3QjAw1QUD+J9Zsh0w1uDcwvQB/k3ms6
3/wyL3OABe5ZnvkESWSAAJ6GkrCKnWWUculJV2KbY41JwAFgmmaFYbHLgeF1TFkYUkLCf7LIaxzN
l9oFSeiTDogUbdW8lTvNEm8BBpkS+2x8+awZu4mEM8orGAYjSAIiZuipB6GIM2nWZ9DlZYmNfwim
1ugNbiw4pEGITUe8mVqZq+3TymCBVUkTpu2ONPU+zIQslDMJxrT4aqwZUk/dSoss8gtO5zVsORYx
GLNNAXh/82ypZusIT9KhM3/Hh24jLTHgusLKMaJ5gZO46hPDe5roHbyXDPWsCHJzlVNSeiIIFDxC
hxi/RrZbYK45B21jb/yNPGeVRSe6AghVGe0ocKkwNUO9MJlcXosshAUTQZHsy443mAEPbLQNqsDq
UxeH1sgWM0sGKlvP7CmecHvuqFOvjZzyanf1ka/mXMEFpgzvwYu3u0VuqG+Ze3lh4aRM+SN4uEmr
BbxgSVeoJqzYz5val8CubFznvFW7iBsMeTEDym/gsOIGgbxhlHmUFJ5sNxZ02DCZMtzXpO6aWEWZ
ASGXunQwai9g/VG0vS4BeLqZubltezu0Zhq2+QpYyV9MV5nI78EPoNmFU3k5V6TOUSH25OE5AKp9
Ga+RwNssssIQgXazYfamk3tEE1U59EKS/Q8cT+eJukFJz7moIXsnLHob8AJIWW2eUGEM3h+7EBOF
CEUaU6JudCmrXBSSPGHsdehXSPAEDk6B1JxI0CyCY4beyMEEIo49e4uwwE8IDKBcm5565NlzHRPO
xt2PoRyaayXENaZx8RaCaQv7rWxjRda3NaayxGO1Y2XVp56HMfOUc5OlVynSMpWc7QWP78trg1So
xZAwiylKg2MO1f4kI2eJdVrr1BhqE0AR0XydzaP59YOg8uSqFc5Vt7Yy41V2BcvWUpM5ISb8LFrj
qJF7BugWJ/AyDbg18yvOl8Ogx2Dj6U1bv6FKqWOwYmMZ8HWIv0NQKh4zPzHpd0+Tssi5H2H+IAJN
bidDbfgDmUy3AZn6dEa3fos5BPSV+8z2+UmZy5ysobcaA080Pl7JKUizFmGPPS1YYGbqiw0rsGVR
oDyLIS+RzG/P/TH1Iks3k42pfzyW3ZTlU0c8UHrDc3Wvc1fCgyH+MTuXdTaTyv/P99E0ARs0csf8
iLsIVQ8OLLIDN99Wxqvp/3nMw+3towwZlthgiF5QkWrmb77TiEhSELAATeiP5UJwJVsGpX280s1P
BQ02zY5prSeO5Y4eZUEGqcI8zAz09ANJYCKhWKLZS5kHbovNrio67DlUc48MLifMtUw6D9F8gmkN
7eaxjbgMsLXujHJuj3D28ly79TqFq/lerkSMKLJCmYn3SMayLuDlob6pYorv/ti0WYiNwn7fHwO0
Hp6tlnFiE5Mgyt33KQkmPKYSh5Tvj8vl+lajQCrlmLwfL6YxN95Xjb2KV8YrxgDMzF4crusMmM4f
SEUwLIc4KdMRn5T6R3qIZcbYv4L+grXT7kOAaQSGvumM6LDfiyUepxWmho1DmBnp9vCl7b+W+vFj
yULanEqJjOSh0ddEnVVx06Uo2XC781M3T/fNlvfSjwAZiwuD56nHGABlPGpl8HSInb4/WznSQiXt
IfurQxbBrrfD/Jg5x26JMMl17VVr5WgAquDtHPT518czQ40nXElAiujASOBk7Hi+HclIjQc1H2p+
uAy3TNNSc2eABpsBzzQzZu4FoN2s/MWUcyfzKvxmrL/Be6RQvmsbDz1ZeDDAxK0buDq60ayuR+H5
z/ayc4zCWqlX4/W6T5+uRj8/ZCYLwGta4KMfQCm7JHdVkSblcFyeutAIMC/x1NvrP7njpOY+NAvL
rq28AFydvRCAOATUnC0Sl6wWvVvimLaSYzkQqzYSfCkNgSKWxXB8fl7nq7fS+NNfzMBwZ6aL5uzg
CTvQG+w7JGs0IrwDjHNnHgN11TpO97GCGOSXKDf09ttWd/6U686Yf4ama0eIm67m5XAALOaOec0n
zdn3CdAohXId16mgE9rLk+a+RR9v0q8Blm0OWL7Gbq3Xxe/DovW+FgCWfgWMzq/IYAbwU48Gto0C
VQKDUKpw670YiX+Q9DKK5AHilx3F5BJ0Vl8Px5dUwGRmZbeAQDnUqaEyXo0JlAdUKCVALPAoxGJk
gTr1UGmvGfK6PK7bTDDPqCs5xTpdY69DtJ39Qh4oMhb6AsNXC8+rvWePcdsnDCwQUUTM6mDailNo
wABRC9M0wOYKdAisJTNcFBYM+teOoVxTBcUxGRoqoNDiqyYP4BIIrAYKDenb1Q5e2en/CXfmjg6V
FfHl5NynLejMPFjO9fZPh5lBc3BtaK9x2HmsSzvl2iB/jdwyMWE6AOTvL60YBEXfFDJ/VDPY6vN2
7uK2ADDHXpiPT+pnhlCFdqBPGdPQOvcDMFFLFKEI6xiOmlMa/evKHJjoPz9Dg3sSlCH2tT7r2muC
R24xLA17tdgcesbjNqEI9zQoWxsU4TArVLBBQFUKc26sestmiGoiOXFPhLpTQgh7fq7AyHJmSK8b
5DVve6VYZmvCK7inQ7n/Mw6V00sJOs9rEY1s2Z410sI6dMom+311yesrOfRy158Oyt76r5TqxuDI
5ulYNTIMF3y/hEuVGdine3hMYKLGeCciOuccig3SlA0oyEA8ipzQPHue98E6CYac6ORrkA9p0cg4
iPi3/htjyazmsIns7j0b1DU/R7O0GtCqAD8UmLUuRLWAVvXGjjXcOAHoeE+JuGejI5GjCyI+CZSG
7fpUm6fT29n0thfzz3bt5Oj269COvcUzvGMc1M+H4J4udfm5PLiWMrn8/OntqcEWO9uOjF+Mm/nT
PBMiaDrSESPBWlIXJouUKvSvF3RgIUMMwwyPzhheH3MygV5xT4S6NINeCLOSz26W8td+S3Zneft9
sK4ra7/axYOl54DACwhsDIMygz2JCqbPwGvyrwIon1f1Hon4VQnwDCd0sZ8CIuX3K+PFvszRv/8L
xW/19SsY0IypmSLzPkxkee5kcEvhj7QonwmqfuUg6Gft1zP2LRjO3HhSTcBmv9gbk6W0fzGE/5wr
3YteaqUenDOQK7AkDNux2+XO+o9M1TcJ6gZ2koLWVxJdW0Axv5gvAEuPJMYBThRV7sVGXT69Aixe
W+EA15bjOJ/Ck/u0skkfaGQ+s2AymGdE3bhOPatqn0NoiG0HZ+vwOCT36mXeClkRLEnCqixW/91P
P/ueP+r1bbjk2uYyhDgsa8fUj4/1/y9W8vuMqHdXbjIx69MSHJ3izRpjCUdkFI2zl2+w2oBBi/zU
+2jpnhXKlMQo+EXCBdKz1h0mtiIHnVimYR9ClL10i/UATPRs3pOjjMolkkqfk6AZy2VqWGsc13z+
1JjuZ+Xt4V0uMIGgo+uM9bD9xV/6R6R0z2rPlVKazcBmGpjy2wKqqKF6VXqM8uX0A/pNhvKbL9jN
IGOOAzmHi8HNla3ltcwU+M+y4Z0IabymPu3Dq34m+m6dnNJEiR3BLbYUYzncIXfR0s0KOlhMUSZD
7s9t3BdFf1R+yYjmnDlWE0uWi55TYIWaLBEyj4oyHqLCV+pFhopkwAyzgnV5WmD8ZrdjHNVEffNe
jpTd4M9ijpXBoAM1hM1APgzlehcb9jwdcDfMQSPWeypTRiNSi0HnAAZ4fMYGvLfbW3L8NN6RiUJM
ZWKpNAt7gfWcyJQd0QEeFCoBKMYG1jeuSwdvypbxnrBsvUwZkMhH7qvOoR0nC4W1ozFHdg09/xgu
WGo26x5PZFfuD42yH2VcCi2vgaUlyL2B3tnZY5+049oZipa411+7jw+OsZ170twLgoZ8HgBspVvw
OvIC0NlZwr+Hpqi1cTkBvOWxDRYmb/To+5QmAksx8+UGN1o0ntFW9fa2nSNjg3UmNUYGTYyBsW40
ubE/jP6IIKWKHcaYeD4EQQJsiPF+EtibjmazlkSQq/qIDqWAiSxwclNDcDIWnLUvj8U2UQ6DLoy4
oDQvV66pOktuYrO035g8WPELYPB5+hPw4VmaN2kER8QoxavVvlSaWYpKQYK0AZLlrMTEtD36pnDz
c0ZaFtTB7KJGYCdHDmkLs/5JzBGSB5g5ZNm+yRTFiBb1TjViDyRAHwejO9E295D1B3buB8u5YNyb
W85uxFGV/Pv4xUPoyu7j459IN98d/83ejr4elFxTJ8RZfsYqXVJmf4s951i4cxeZ1tVgtpa92aRW
6niI8lisTeQb76lTr5Sq9VUl6JDgEp0UwzzhMfRxxawJ0IHN8g9wRrwP7/CLWzL7FBmKeLOQI7b1
bJbFARCXjupWm8vIZjJ0Y9qfHukGdWmv/DCLqwvhzEISGd7nFjFPhQxya5mL3vsPEsb3kqSu8bUB
ThXAqkgqC3CQjvO/xs+yZXNh7R7rzHRGa8QbdYtlPZPUTMMthuGzVZN3X83Fble9Msgwrhfdy3yV
JTWPiQjDzuBeK1QafGzCMgWVFWgxDDkNbNfqRZXUJFJeWpwte/5iW5x+NW/oeWTZP9YjRdezupC/
8GlBSKXGc2FUK0de4bVXkabFZLYdnxbMcHgyl/J9WnRSuAfkEoB3cFrIFhlWiY1514O+5hqjZPWN
TnsxI1LUdS4LoU7lCLcKUQkJSj4BQwCnwja9r+WONX40nZwaUaMefE6LBkH2wZiFHP7aSW0UhOf7
0nJfF/aiNw4ewoblx2OlnPY/kS3C5KCkAfabsvlC0ylVziOqFAEEss0PxzniBmFuYNuh6WGG4Our
vWXiGGSnH4FvsuSQR/YqP4uzXBNuZE+nLYY1Af9nw9k2sVsVzrb5pbdGjk4hzkO5ZMYwZhN1BWJc
vqlTsUtY12oiXKseHdfVKjq+redGZ4L+cbNhjdX/5YZ806J0KBLjKpAH0Fo+A2qc1PtDbJl3sb57
BdtpwyF+LNq/KO03QUqNikDCKiMS1JJIEGYTuEKK5SIvtVM2DFpM7aFcRjHVS0VRyWvLuSc0AK+J
k+o7L669+W3DS7Utj8Ed+eJP5/GbO+odarQmijriFeOFNVKoDGrY7u+ry8T7+8tb/k2JeoGKlCvz
fAbT9ly9q4aI2zF3M2+AB/4CgM4Bu2ox781g7y/P7DdR6ilSz+W/kpylXVnLM0r12spw0Rhfm+aH
PN8F1sczE2eCqODfZYpOovvLWFVnqdGJj3m1LGyWW6veFh1EpdW5NYO/v3jn/+ZP5Whzc1bTNCUx
xpu+9a25ISEXbt4iXVarhUhE9YgrysRUYYu5qDMJCi3H2hLXeZ+6Trh8Q/IRmRHwt1rZHm+aB88C
QIIXWrvkFyu1NZ21+8fUqPQYDky6ml7V21uMJptjaCBPYgwLxPVM2RLZPWKYsjTNTMX+hitRWIwx
oSs78xD4ahvGi6GwyFD2RRMDsb22IKPFhn5Gq+qpN8X3FMv0khD/In3ycLtLY55p+Bnzd9ddvS4W
iFcOtm3Mz45vvb+/oB/yhC4nfXdZmR8+gtnFwkZYW19YYfR04mh0AJSJmil+Gfkk62wBDyOfYyRi
BrdhxzBL077dt15TZilEy3bnk2TABf355uyNc8ydx5ptJxbn0QFTFknls4sWkNB2mBeWbxCQosds
TCdSRsKizE8TCJVQdmAjNpDU253Qq0FAL/boEzYqXNWNbYZPwIQ57JZMeKlpr/UfEdLl0iiXfZ0j
kdsaVEtTt7l3cxFUDOeYYdbVm76MPI9YK+OoI7kiILIQHwveqtsQkAT7ah4wQcYqrTBMukqXTy99
h4g0Qips+VaQuQ04WPsnoOkbgvG1AIbnIWLEwCyVv5WNRyzWeXfmhluNTln4rcHvYAfkFvGG9Vhd
mIQoi1OdubyvSLh7cf1XPPeA6/QOTMV47CuqdINrxHWxJnZQjOdljoFJfcO9hofE3N18w8ccTbSJ
jT1DjJrcP4XNTAhCeUa043m95vHkpwDhc7E9xUPN9mB6Ipb7MqTIeKfoHqVY1lpezyDE5RmrQrH6
JjjuWObpsdcEaN97tgJAM1ZY50BKbyGWQl636emreAGIK0IKJm7VbZHVAzt181BH+neuxDbjM2h8
51hvS7Thr7fH+T5cfx6T7R49Q71ofH4ahlmiyRKwA/pqeYgPveexJMtwhVU6eRaViE4zcvWu1vL0
tnWOT02Kc0TqR50nJsMZZt2GWyQwYrsXwyEpCNszz8nPhu8BfoaASjEOk/EK0PkzOYwCGWCsJGJT
sJhureXGkFgcQyv/knj8xxzTibSo9v9VCHGwxwQFbt3cG+bvBWrruHssF5RxB26h8Uh0Q/BvQ7Jc
owLtPwFd4vHFZjmet4s/otBUyPKUCm5Z71pIKG3nkVMt32H1Sasvq+mVYbHobFyX5PKgddCEcPFZ
sDF/WRpAORtynopBQWrbFvpYyXOCPlrXJieDitjzfyk4ynScu6TFawleMLb0dkQ+E2vkb+WHZfqH
lU5iMEZnyLIm5rmGB61l+yW8XjdfjKszMaR7Z97pzFhdh0mUEd81/b1G721sunNnLbkO9GEfuKjN
Ghsb3e5YU4/uI4YKMolTAUk+Q2/stQR3F/uEXP7xzbGW0povrNYcctuvd9rW7F+snfd1SNbRBbZj
+V+aKDp3VtWRMmhoI4DtsABpBlcVvRAJ/jB4nS4yfjuStxGI0XW7ZiKP5TrkJMPf6LFSTeGEli4G
FZa6UJEIQqvo0pFgsriYuacYl2PfM0gwDJNI+QP9WdVCLkZPB0LjcKG6HstUMHJRKr0Vks/0SA5K
UDit0w1nvhk5EkOA03Nnc8ZNZlgluj+sFqWqVhpQak3gxq4CI3b37tPmukdZm0GKfxyp3GLz0fEH
cR23LWz60bJaxRjQYG38RjrxzPB0GQogUYmLZFbUVTiAI0R0FwBRIWKQGFVeRooLgF73rpM443It
6ZGpbE2Molpb7CsJjE8EtQYGdDZYaI8afQkMfhbE4nTcIAJ+X8d6S0G7Kc5IhkLA+2pA3nnde3Zi
+6hYn8iW2Chpk5RFjcHrx4c26SOO6FG3ye9m5zLKcGaysew8/Vf85/H3pyOvEQHqLlVYc5lghgua
jhkI5+0PIi+U5BLDeN2gYLVb/mdaOCJIvZOZqMZa7RMJGvO56ztoKTJ8u98/5mvyWo2oUA+klqdZ
dwmJbz1YQHZgmezJzMLo88RCjdTgHCTJWS/IVVJ2oZsYt7w8w8qxdI12lIHH+i+P/bTEXD3pHP9E
TLwyr6Z3QHqGxdNkqP/NE+0pt4OonVuSoj6v/uBoVGxBWiqYz9Ut/rVklcMmTfiImHAvQJnTM0H4
X2LWOnG4d89i8TNp7kYkqHpCosS6Ht5SjZLJ71+QakeUyPKRJ2AF4byMqEj3jNRJU6ahCKkl1hvA
sD87DKwbdjhHf0uQ24+VmkmMsgZF0Pa9qIGYdTpdV6mxbE0JbZOO9Mpp22LulbXDoEh+/o+occQe
bR6KTADwBSiSZXEX10CK1kDVwpPnLG1nHRdlFwBYD3+WdLuiko0pFvQLuTLqvitULBAb6vMWY3jP
j7ljKSFlJGborMguFbnF0tWYxRjMYNZ9WPKjDIUY6nmjEyXM5uG6W+pmh+baL+LcRfifofLTiZLv
06Jd9XrolELXQe15jeQ6RAjUJ2sPHAH8QfmHDK8C4rI2sCqSIcrpOumINPUix0I8i3odioLVlEg4
Y9MWkpWtqR/ybWD0T++t0yyGhbgOYrjQnvf4IKebBUbUaXMSF5cmJc2cy7f0s3RkaOhOs5+ZY9YM
JaVddWnoA+EyQMCi4QOEcoOFusJq4R1CVkZ0Oksy4oiyK6FQ6W0kEd1ck945YD/GuAsLFLcAVsuQ
3qTHNqJFmRUpFVOZO8MHuFqn2katCQ9zZQAWFTNkqMMwqDFu3Q/v/RJgrRAx/Rb6Av8EcNzme1Qj
UL/HAjimfWa81LQnLyuyP6t6UKvNdWEENu8CHppx76brSSMBUoZEBUN1QdLX9SJZAaj0S1zKqRFg
W+8GCNRfTB+KxRRlVbra57hQBb3b7Ghi6W+zp8enxPILaS9+iEXCFEg429RGpqkx3tH/qhkb5Ft3
nnh8TI6hE7Q/r2nAShZ9whCgmvlNZih7lifNOiR6YqMO216oiNDQgmbsP0mfvo0wwd5dGY8muS4P
3kwaafii6KWq5iC0xl6kebh9LCrW1ynDkEeiIGoka7xUgEBUzh9/nWVJb9i1I882EfQ8KwV8vjbb
hdWRXXPvw6KYm0uWiz5tdRREUpJOtplRNjuU0aZURIjhtM/awhptoK+y9pUQn+HnSXyToFxAf6YI
Fy0DCYdfCk+JITDNC4sJ6jTKAcOwqQ+vBf3A63X9FllibgsvPbZmYo8BWpKQL2Kc0PQb9M0UZa01
LW6vYg+SwluC5VSrJ/t1YXqPiUzHHhLHEQAqQF3RQxj8oJ35Jq+J35diI+ga/hiaVioDw0EYksMz
xPAfJg3AiB7lPvCtmFZkDvA4vGPzsSkuYDcfszT9oo5IUPomXpuwaPSGHBWG2tHLtcUgwRzZRuTb
8LDGrJLAtDcGRG5RF3XAo+kUQbnspctAUJZqMzXC0hg8Am5AvLK3s6WFS/99ccAAQ+hkazFa7lhd
ZJOqOSJPKX+v+FlTn0F+G+zgogBi/rFAp5MwIwKU7s/OitbwPlCrROO8Wp/NrRNZ9a+5sec+0I7X
uQdMJiW/WCmY6SzmiCyl/xC2GvSD0h07azDSX6GLZteyglfL4G9SJUd0lPvILtO7GZdq2Dzx/Kzi
1DSr3xYvj0XI5IUKekifX6UW4GVp+YtZgB4U1J7l1w8GGXISP+zgiBWiKiOjju1G17NEtnYU+xDw
yvtbIyHqRoeexRDR6UeUiFBHlFAzahM1BUNRA+CaqjQNJ/4M3ECes0KrW73m76QEukFKkLVzoQxQ
vyU6M5XPWABCnRS61wDZ88vZANYyweU7O9zmw9qpEQaXlzJDRaZ9in8EK9CdU1lYlWXPk3UoVpIb
BrrsMiPbHw5MgGyGpggcZUzyuBli3ceyjmXeLFG+SmE7PHW++6805SfmglidhywiQl1zZv5ahpsE
2Bi9ihSdb6s5K2ycfKBH8qPumN6qvtJKwIhLv8LYCJ8WAeslmzb7IxLUFQuw+UstIxwRZk6B8RIv
8ZIZQF1WF79F+2AxB3ZYLFF3LZazgFMTIkGr/Y0FVSQ73FqdfTU8k3GvBRYt6rY1AVCetRC0ni0C
THqxAVZsXTbrt3owtYNxma9WuV07yla+YrAd+5cZbyqD/k1pR7c9vCqpXJdQysyq/mxsWOHH6shi
kO4LqtMib/WY2ODTyV/MQxvmyxHmqFuRCN+6eEtvoTieaTEjfaJ5D6wL3SDUAb8vvOhkOc46/5h3
xrH+DAwn93zJBFqgJx8fczrtd3+rKd0ehG2g6HLpbvQuRmufAeQarxQnQ5aIQenxuybQJYw8lLH0
p4bSELekN7G/aJV774lBuj43vy/YnmYxnLvpJowRc9STfbkol1wKcc0v9rP0VS3yxFgw53we+zvC
LXk6UsZED8taGuDvYDp69i6Z3SJtsFTssfQmo68RJ5Q16RptyCNyu5391+MvMzWAusxaMbtkTYXf
fz7D2TBc2A00AiHBxJqgYKg2XVeoxWvXxURQ8e/oMPz+72wCXUYQMyUUuR4SWvuuozopw+YxTplu
tNHUuAglIiU0gcUoML8CoerxQTCOmO6xkfsZH+QXMODPMQpQMjZbMqICIAnfe0h8Uze92hI1Pa3b
BWnNrVZZ6JSJCZg19B3uDqZpv272bi6zbv5k5PitvHS7DQCsBV2uyM1fnLQdPPa8tT5YA4vToeOI
ClG/0T2U8gazQCkYBJAi77yRKXQXuIlI4wMp2WS2kxF5PTDUtydkRA74DmEbxkSeiXWtDFMwIEdk
LVEgY7p7LAES5RzR4mcBhnJmsGP11cBer/SQe9Hz4B/OrNiDZTHpJb3xTKmuNbEzV6dc+wi6ry4b
LWAyjfh9UnS5QOAvfiDWEF0PiO6XYl00hok1cyzrz7iydH9P1pWCVguICdrFWjG1p9hsUEfCcE9v
QXJL8YnZ7Mjyy+kJOC4WuSSVQFL1kLm0DbS2eyY2SbLah6bBnkYipIJsXeYiLMTFObWydcECps3h
Q/5AYYfUq1i+OcMw0e07cityQ1FB+2IUVsLnBvscGqsBCH0PIK6roVULm3Me28KbM/DgdonUyx2H
8SXwE9AUayA87BPjvQKeDvBhGK8GizfKaFxqUZBmEeC49coIfaNkGfXpVkMZ3QxAF9V0iR75KMKm
yQSdgEBjbDBzZvt4/WpiY8DiEDoWEyRvOn0+IkdZ+Vq9aDW23pGENhkv28XLozaX3kMsudAtbxEZ
3sHbMZ7GvxzWN4/UYdU5x+spwWYetktn7szMYY8Ff19MC0+U+qdSfNOhDqvs00ZsZkSWSyAobue+
hf5hAht0Bc4/wM6YBElw+4gg5XVVwBvMzz4IXtGWR4ahMK1HUA6Jy4p3Bc8KZqsthupPBzffXFLG
nsOASi1qUMnnJUg667bFlpYn/yBYnJEE5q5YsnbO/MXqf5OkXMCCK6pzy+EAgQJSGtrTiuCRAYmJ
wdn0k/kPGTpsOwP2bLiSCOA5Wa17c3CQt7is+5AsqGLOBjKU5cbz6M3Uy5koCxEWgIoHx3nLjtLv
ODZ85/elthl8sS4dHbMFMVdlEoHRxxBJsJQdB3PI3txYoOZ9+LWp5yI8A1abCdH1B6pJx22znPcl
7QItSVXLx+Kyc8jgimW56HhN9bG0TG2IKcGWHsE4SS4qjM+t5ioO0roW45Vh6QZlQy56HLQoAsEQ
LzH3Fb48Vr3bW/9IXJTpaHwxyGL5ZqKsk7DA/jWsp/lDcJE6jB+EZoVZ41U6R49JAowkK3GZW5KZ
8qSMSV5JeRh34DBfpZs/mQUbUq5WLys8Bx6rvXMy1laxAhbTHViRQzv7BRb0CHkeoU+xBMhUZqdY
aU0gFB9LdbKJWVaw3RQYg9iqQONJY1S8OCs9GWe2YDeaPxcTuE+wyfrmU7Ge0LoaOPUycJTNRwCk
SM1mlKSm7sCYPHWomVxoqIGAPDbiXNC1c/5k8DdlQ8YEqCPj/bAfijOqQ8u188f5VOaVR5o9UfbK
oCAfzzPnMcHJbOuYIGX7eTXNlDZFrQgAL0vJzr3wyWPtPCTfoK/CmAZl7LuuknQuBI3TybE6APtE
BSOSnUwpjEjQINNxdW0jkRwMdtUfopfiHbX7oDQ/mCuupt7KMSESOI2MfFPzjRaSeXq0sPsL33pC
80hirIif6Cn28+PTYagbvetW6+pODDsQK23M09osiz4ZPGDXpSwgNYzaJ53B4IOaB14vR0rgKkZm
+crQgFh1BS+7WY6trKz02JQijOkR72csPAEtvm0IemJoRC+Jcd5lAJR8LLPJYt2YCLliIyIBf227
RgCRq3NawoOq7bfsNbSF11I3wnklIyPegrcvz+ewNrJgTu7f0m+0uo9/AHl4Rj+gDapQkWcDjESM
nMf6T+EaCM141xhsz+MZ7SvMM6SesbKdycj6g10Qs9cWQLGVI0mo9eCSYf0m3W5VElB35BVVFDQS
Zo84EwV+NhQtOT8wduL/ZQSjjdG/sGzGLST/IcURLeqi9Wg+T/0StJ6XWOr4lj+pXrTtAqO0rsC5
sg6+jQaxg6k4AFjDQ8NMsk4LdvQDKGWNY4w4tTx+gHV68wEgB6/fg4eqsvyQqUs+Fiqlr0qQXsQ0
B50lwDnyl+Dw+D5M3rkRG5Q2XuJZ53dXfD5B7MLNa8v2rkxw3Kn8ypgHSgnr8+UCtAMeskIn0Nvc
CN3GlKzVS4ZxR7M2+HnLcN4m0xFjikSqI1Ucgsul8C+gSFIEJ8eZ2aVjHA7M+RgWZ9SD3IVSK2B3
AsHgwUCuDirmQto/PqLJ12vMDPUIS2rf8QlyycSrwUwd1gtKhvDCMIyT7uCYCvUMtzk/BCgug0qO
ztUB6oBVvUvX/rXwAodlKsjt+HF94aOhoUbTMEJCEVMuGWZwZBHEKrJ9wOZRFfRgEBmSI4r1gAyd
2NN9PZI4XgIZ0uty6ix1IxnoPEbh6j8S3zdHdHKv7BLZ1waVcOSsM6tbDlfzyTTOcHM/uv9Dz/a0
tR0RpAxQcBZiQQ4EMvqD8aLTH9GSrARdiV8s1iZbmtURJcoEpQmHBbAxpIirhAzA+anE2PmA9oLl
E4eyLuxreOCWoPuh2KyLzFAUOtd30fJSw15vYJNb/tPgrg4L70ueaybr+Mh78UhTKBMF6G49HhrQ
WbYL/bYkeNjx5k5GO9tjnZx2QEbSpExTGApxWeiQ5nOM3Dmar5wOs2666bruBnfta+exoJ+ZqkJZ
qVypLl0RQ1WsqyXfmr46R7SEefYsWAuWJCdN4og/ylqJZyHQzhUugtWQQXNxcznNZFh5ZvMv63JT
NkQalCKLNNh4DomAZj7bJMvyffPVIp9YMNeLsI5NopybZsbnUdpBhsWb+IKZIEk0Ktv4ZWMBZYK/
oQlFk9wdkt8wNQUzazv5TH8Lle4LzrtICvkrqD+XNlYIBhtnXbtiahShMexeuZfdM6srdfrVGZGk
7IsPzMaM44mJPl1gNPevsJpfwM9/Zh4k447TfcJJijnCopQhWpvgYuaVMbOlF+/j8cWbdKTQZItl
dCL2tXLUvYPHqmmDoKFd1B02Hnueb5qL7+9TlyyuOEFpFHy/sC0g4hL4/9rpLQwPPuZj2vMcMUJd
sBDj+42vgxA6k00r3geLYD1wplIb1/UOZfKNfOwYvdZ/sSDfzFF3TW2uScSLoCkDTtjgbOy3Q8X2
XTMW58L4+GCOgk/F0aoiQr/+h7U3WW4cSaJFvwhmmIdtYCQpihJJSZQ2sFSqhJGYCIAAvv6e4L1d
QkahGc+qX9eiF2kmpwd8Ho6LEt7NZB5Tza5jH1KRwIVq4bPYnV80DMO3qFu2LxWukF7f+HtylId/
uADdMk2MYaNQdYOWmsWMMmbJWytMJroBD0RjgWhBLNnyamhw8mMkmRc857Ys2pzPqXLIMnoWN1Nv
JXI6IYSE8Eup/fZiB90mULgWU6OO+h6HjCNXWlwXkVOQcvSPkihe4eCcgrfHZPvbX+hGPrlv7/R8
dEhe1us1xgRPNOdAbIFW0dcXULDsx3ckOc+wABynuCxfs7enjzR7+wjV8cws8cu2SqDB1Dzi5hcw
Dninmrl0GDffiQCoEuk3BmvbcisrJFrZlf2tPJUb3eV82UUHNWOKsThXtddrOQdTCAlPuOOCLP9R
wgPmNm8WeBFODkeo/pZdRl/CKe5NfaSkgB9i+icFKPtR5oYPAcVECQIbsKAt0a/YzsZ+Ng3YcCoH
M/ndBokyt3C0aGpnv4a1UEYcabmY4ZWdj2mjdJ5l3/xy/KJGhLtmcosB74k1Y5xawWglWQE52tKc
nNhb7VfxzixslKuS1AlgFEPblIMKUAIQ48Oa3tB5fuWFqos++odrtsgoXpVYyhLIFj7B1f3A3VEv
fFB8rESjGUgvE339u/xmRpJGtTO1mS6pOeYjOA8z4tVrMSUCggPfTXB/INDeO27rnfNl2ZJjFMbY
kRBAcKP6iAqkMxoUa3GT4KYOQAa+eGWe5Tx+xiBjsdS0SeWpp/Qw25wexl0QAAaRY304ht9gjE9W
JUOpGSCCbuMZ4IvoaXILwxzTazCGBzV0Oe3aiF663HiWp4m2C0cGxEwekAHPxBmM1ekE+E7hAm5e
ESjiSsRAIiCL001lzrPd6r939M5gjM75avSYSQ1pm/1qpw8GlklgdVBKlR5FgB5fVt/P6LGEtu5y
Q0aO0zQYC6OF3UUUGjxnhvMDTvKs7OmyHHYG7EIg/5sZNxjzkqp6BMWmtBqyOW3lwha/KvSjcZSR
aM6/S9Z+RJ6tolZF0RpFRp30x8XPXqItoOsOwNy5EuGBV4ZZDrP+dhsmYz+SIj5X1xImawub5X0W
SEWLDdAhk0Ow+ZcR8owzJtLBIuWYCYBEoRN/8W5CrosX5G378OTfZEzGMFiyWUbUDDvZ82CgYYFp
QgeJPA9Pn0uJsRvdVTblroH8Yy/mVv8DaM0Dqvgbrp1fzC1mL8dYDyOLMiVV4wmdHgyaAE+Iwhcj
buENmPDsrckYD7mociFVIOub02XbkyKoCEBkZO4S6uKIwixgYQP8UC2L4tzj7UY/LgmCscQVXMOy
w4eiJdXoVA3RyeUB0dLXJk4erd6+r9W3ybc7xstkLIhgWGWYjhATVGGw16fbykYAFIGTuMC+WoW1
HQIm1rtiilJO3Mg2A3jUCLEEzXf48DZcWWKMTCfJ50yvofXj2vNq2xpxbRiotMIKrQvcibvP/HKt
90ee2Jus2YQrz4oIeULlcIsTOCtg4273bybBNSZr9cWhRoWGfWpTxQEBXTFlHIFnpLfuZK2fjBzh
oOKUWwXbXX6Q7Ar7K91+Ic3hUFvSlTk1RoQnVNfK3gI17IKQwknstxHRCTdDXSoYzskwzm/Kyx4j
HOdb0CCQDEh6wfjJa/4sisWcCiOlRVwkxVW7xT+Yhk8AvAVYb7SZuJ3rxWnlOSVGAMc6lbI+BD8N
+nbthCNWWEa26VQg8odv5CwWDijyvtVShjQjevtRs/g114pwjDX6rU5OL9KT7jEFt0OC9MUTQh4p
xtVp5lQAFwOkaNX15FgoX1zJ5aSeQe31Kz/9b1LIjucbEqoXDf1woR8flInoZzRcaRsg5YEuLI4S
zR+RcXgN8KMj8wLORr/G4tPGwzqoiZsBGAyMiGY5NUbObXFDyRsrA/O44a0aywUFWYwH5z+E8YdZ
LPdxSzXP2TptS0Adh5fxv2/UDFAZ/XrlBKCL0ymmalrI7jTc7WaBY+OzoCVChevtCtZeIa3/gcfh
fEv6u/9pv37IMKoRWW0nmH0B+4WNJGxJA+PshfZZeNEYhw6rDao0Sa1JVRB5SPQc4dBLAoQ6goe7
z9Ci85292+1DztTOiNGpjxQwBL/rUXicIRiAoI1qHvU5KAtseMXXxe3DOUlqtWckKw0XgMwcJDEF
DPyRj63indfatluJaJEl8KvOfR4XR0jnBBmtUPpeMK9XymO+qwFAGzyPPocE73vRf5/xdB3VKe+6
CjydpoesJtZzimiJDlk6X7z7K9KyE/1bCNmdlVzVM1HsIeuvJ5gsR0erHpg0AdblOVxRab4j7bd1
4xlXmilGupzUNH90RHsX22VNmkA9Guvvg/FOL13+f7h1yeOO8aaCJusA3wHRafcKJHxaYk6dapM9
ZEeAYfDmBBfhg+fCwbjVqC2TIpeoNJ68/pCGDsI8HDtCs/bt6/ubC3m+HJL8fDvGgIiXCK1hFeQo
iMTJQawZGPb1yDUgizGJqcjAkrYQb4mMQI6X86A3qolSMiCnrs+aq63tVPZyn5t/L3I0o8SEdJ2c
qZEJpvCA2luKbSNsGgkrLJdzTNVSF0rDuKikGpg/M3F8708dk+Nz0YatCjVW/WP1ae2v702NeZ5N
9Hlf7pcafH9QYgKEodEFoTA1UNqcdt7nsX3bW+5fvwkyfcB/5/aVaNzIeEHXsDMjiZJp6bS5wnyw
UIzLuoys6aijVvMqkNKur7YJBFS3dl4O1bby/9/i4xfPeC3Fe+iBSYCbMRRVxITfnw+bjONZytRS
pDPi4fpID/aS99F5/IX7CVxAthseGGNU/qDGmP+oKnBffOjEW4m2xDEnaPgvy7uQz4ik3h7gI/nt
Wtv7r+bR9LAfV9kAzQg2SLXuf+al1EeXwbgM6ADJ0G9iMDNvSa9VXXGNRXTPNlvZrVV0qBFVi6AY
fFsresKGQ5EaE4b3PygyH7kVx2QYcPTgmD+hY2sYAMlEORjDSOPbM+LqV36hZSHW/YMio51jL6TR
FKYibUVuFSc8UrgqlFu451qXIok/KFG7PnvNIj9PQGbNIEU96rO7aXLkr7fA7gLr+AU/KFNUOBtj
nDwvpS44DF2WZAsoJ8DlgQj/SbgpZQVpXg6B0sjg9RDi6QEYKC6OdxsEHjK1aXcUVRmM1de++W6i
Xf+Zv1m+nQ72dRPgTAhwjO34tdrb593B6Xllw6VZ9D9+IfMR+vh8bXBMCL+wW6MxAZD/LeRtavzW
BcAbnsYmtvlwVolGrxSan4DR63kD6Uvm848fwXyfOlOzcyzimYBBrBFsuqIn4Zkk5YZb9L3/IeSz
78E48DSNrLKxCnCLrLs/yO/no/vyXX/y0vulTtcfHDGu+zpNCO1icNStHSewWqBFo1sbPm83GlFI
jC3Aysu2Fsb9EdH6OEq7xYUHCITwamSBze0aLyU9f/wexrfLGTyx3tPP7Dif6vv0qTsFkQBR2JIe
+4G0ZrQJLU4BZynnm1Nlp1GESyhfcolS3WzHx+RZroHlFjtP6sqPHgaUCXDTKHZHAsh9zNVdNl+R
M266T55pWzQ0P1+dHUtJjSgeLBM/Y0QTEVUQ3LAPvQH3KXGG/YtjRmnAfkfCWJi0a1Tmlp7XIvwz
1D1MnX4foDDB3QpbtmkzppjMQe5itRG6GyEPZfFcIVKEsvhgC9izwKaFDeaignul6fZY9xhkTFoG
BB2x7CswWJLRzdalPQUR+dx5cUU0zMQ85jkpHQSplX9YD779CKAdu0uAYUQtLE3q0bI37ezt3zSv
/pA2xpRVl3KyYh06B3t6QvcKC1G4Ssb3WwtR5R90GCNSVpbaiyFeAOUg0RYST/1SEwxQTqXHk1yO
/1AZM4L9uLyQDPrYDj166EZYLn+gCVUXxD7PaC2bYUXRRcuUZM0QGcaMQQrBFkTq1XPClKCAIGLe
lX6yf6MkM0IMW1dluFrxpaFsUd+XrTvvPYahvE9maSIUkdMPP4zRQzGt1cIQZDq7dbzxUdmEAKt7
IL9XMLoFCdrtLanPt9w6wqKI/FBmVzZT1Yz6vgPlAbeW3nBFPfpKyTTYOXSTe9tp0anNiDExcqcD
U0GyqCWQ3YudwKSH0EBcZDlwG90Lqdv8RW8SNAuk8qqPcS4CfClku5EwfK25743Py+15r8eYNs0I
NU2tQEXYIfB4x1YtRkEwmcBxT0vVnj+4YU2Z1QDRksq7btiO/FfoAB9YrbDt2q0EJ/iiUyDJ7vn5
vlQuDcb9QZUxU6Zc1Pk1oW/Y2/nOfOg8+dQ+OtXLt+B8xT73Ju5Sdf4Pgkx0dTbPUlMZIIjldsm5
bLuOHL67TxgR7i1jadFgzWSRMSGXSyGaZ43SwqWbj5p4q4jkAO86cEtnS4Byf7DFGBFxSjE4fwap
ymk9ejoxqW0sqFpEtzNX2J+TzWQ3z9/TS3Ao/G+DTtVwzDOl8A9XOGOWsS+4mhJbFpUfmqKVtv77
lTectZT/zpm8/ftM4UygOZzrFiQ6+3ZWFImoMGFF+jsAHqD9xYNMWY4qUJIxkXSKkmQyKnHONOFy
xX7FUV83Fbluy7+y7fnldxys28w5dDukgxva6+O85LJSzOgySjEYXSpVLejGD5tTc0StRlkjx7cP
mK/jKOBCNUOXZ6QYdRCjoUkuAkhlJD9Kj+iEH744Kr5okWckGC3IwqipTBMkKme7698MF+tdhyD3
eaW05extRojRAbMWc61TRyTtTYCa3Zlk32iYYNeMjtfJbmMSad+4nZMdXbfCLrMnPF+RAZMX3rjv
kiooki4aCmQGt1aYAlhixGKo6ROt01SZrdTE4UYn9NFYbVNkGYmKhP9TWWjwS5ZFF7E1qbZ5+7B3
Q8y7Nr79/XzFfAbWVjnfkEeOeVpFK9NxLEEuI87Hx0R2PtB0c/L4EnCHaRazszlrjCERRgFO/EJZ
Q3q4Pe2OHuB7/TBQgZSBujI3/lr8Wj9PyeZlOWqippb/36fU7eGMYAhJ6DHyB3edAGMq5pUZbmnP
nY/HpmC5Ek5pFhnQ74Qon9m0FiQ3wQHotblZuz5W0v4iDyF5XBOKVqPr62cHVa4vfQ94rV8RUC4c
ztddMgKzF2fTNNlshFqiLy6e3eay8f19DDzS3+/2iCnBb7uVvX+1eKrPaTJhjTAqqZZf8Aab0ylG
/ZS8Pa7lIOQeFF8K0uZ0GFtqKHoUYRwMuniMCD215FqpvfJ9gnllAWG9nf4Fq1pzEViWfL8iY3pC
kmjlUmf469E4w2WCEOmDAOxWcgKcGHbmyoEMtY0+Au8TLkWJc3LUCM9c47mHv7hcQA5hTf8wpHYa
2M8hlqFW92VlWVl+2GKeMzTKsr9QUTH2B0zTYe/w/t9f9H1zRhiHJId5AiglAYw4g2zHB8nXT2v1
E+etg2jHXRFajHrn5BjnFLWynppU+XH7MnecSg1GL7Ld0XuvV+v2I+AuIS9h6EHwf16QMaXn9Gpi
nh8MoqtaODgwgisnFAzQf6Lo5DZt5V6J6XZEd3lvu6wLP6QZyzrKWSSbeSwdX0cfDhLn4bIr0Xmi
zxERdqa6Kc2LUlZ40vZwdQBxgG44JydazGVnb2hQRmfSXl+u1TjhkARCCgpCCAhlm67k7c0HQBDg
+tevAy6yfnG/3VKDev7t2FFqpU/GARez8YBO5wr4cigx+bxAeqnT+QcVxnQUk6w1fQEJeXU+8pTg
HGv0JJIXkaDRHzn0/g4v4KR/8Z8O6W/BYHtagzlUSmPhPbuGSCRcTWc6WIByNxqE35yPt1hYUYDM
jyaAijEQFvAlnRq9HrSzdOxG2xFfJNpceSyfbNPjAbMtjUbqc1KMMenbVu51K5eok3HEaJVg9c7t
dutRcrlzUYsWeMYWY0lMOW+B0F9ANk5O5jaBYjtApOKE64tx2IwIYzz063CVLx2IOGZNxN96cDi/
cQww9RT/kIUZCcZI9Go15VmDz3OFLASRe7yQ2jZXxodkr1udCyByi1Tv0GN1uSgAh6+gsHfcXFxs
Klc91JkuvHYReQ19TMKT4nO/R8vRST0N6ED6MTlh02i1duuVXpJuhYCXO7mxaCl/HoFVdP1cVJ02
ptKxMkl2DabJRtVlJN/6meNPeSJqMMpu1RpkVICIFrITW1g+DOLnYP2yrivChTOjn+7eUzNBgpZ3
xjkZ8dS0RLDdrlLgR/XEf3h4X6+5wHdLk15z5WPXJxJhOqOqCWrbISE4Y5fa6il846FyLSbpimYo
SNMBTaDLrEp0Uat0aQl5taNHxan9cKXsi2DYq/SeZoP8Dl0VVNmVr4zoL/eVZdkRzYgzypKkvR6q
RS0hfABi7Han2zuEmfsWZZ7GHWzaww0cdf+v7PUPWRYjocqlusWhG+moVUERPNpDZKsbNN/p3YB/
1SacPfCtrzVztkMotUqIu+foJLxue68kuKxj9Q5K4RsudtWihOoq6i2AHMNoB/OemgLsgHBsqMH2
ZFe3kfvtcVP7slofvoE9ef/rLXuiH2rsMyZyWHXn8SKhzkJbN9F6+KSLjFnloNvMobVouWe0mJDF
OlvVpCngbLtNI0e/uqqMUcvae2k/DhkuPvg8V7E4NYGt6f+8JYsjmzZhoU0NuFNI7xWy/bAGYqg7
uLKFPobzNR3uc8j5dLdxkpmYpE0VlpNylY7e1S8C1TuInMO53M/FmK/knE1CfgWFRnDGpxaQnRmO
Y6w2vN2yZZs8ezkmySniVFW6Ai/noGKVuGglYlkOM9V8vGlqnP5hkWeUmAClvWDDXbsMEuoqJ4em
iEeJHOuX0l6ZD/4v2852wSF3Dwj7eNMYy3ZzRpqNVzrtmsnXFkxuPrYf3nGsCY6kETsPYiLezpUH
PLPF0wHGVE/ZuQrVFtziXTXJFmuSvBQbuiN+GFtySNfdZ/l5XyoXa/BzLWAsSiwZsVJZoCn6SI0x
xHR1k63V2IJvX6p1bvPrSYuB4M/DsvWkTrkWRqxBTF+BvRLbmKqe/Hp1+TR5+dxNpe5ID1tHSpv/
vKdWArsAxX6PWufX/h2zK9vCs/ba/q/9EQfjupchEGKMkZQr/YpGDi+xpGJ674fQJ5npvly2ajNI
VJaw+9/scq8AItvp9lEpaiQ6/pyvytEbFn7CiJqmzFNoaIv5bu+jXVnkggr25opIw1vrn2hYcSgu
pkizr8oYn7zpEksZOqqp0g63a8fboJJ6xClyXnqr8J6TsT/yJbZEcwKt2m08irN/Kh5G2wTcbUmw
aiX5wOB6H1z3zVeBCIMNDNy6RBfEcpwN76F5wswYKE1WdT2OoD7FA5Wxz4ut7xooLDdVozzdEyHG
HEkYlD6HFngGNrjqA/UOoFnpWwUfWbj2/yqvjCFqQ0nCLW8QS3N7u/E+a82uKt98dDC7mNrJvwEt
1mdGSGWMUEmh93QR4rpBdIiEKiGWDQ8ZhCjz3JfTW7h75x3Z43fVZVS1MqEe5dUp1/HukmI3aLXa
FTjCLWik9W0EiZvcjrcATMy3X9zZydvRgnu/gIl0onOY6no3wk172w0OaWx3F/szIdl6RXG23TxY
V0T23l8O3N0kTgiiMWYoOg9m0UcwQ1sHU5uXN54DWwLjmH/H27/P7FzYS7jKKPX4jr23xUST4lVe
+XK1XMvFfA2ytsP1s7Dt3l9jUND/3dtP+6ez32Fu8SUG0gtwHPzJF3ePvYtjxrkdvA5Xf3i6LwGL
JU1cWNRpNoRxb5FR2eTSGkI9itRSCQHWXPPV4FwyR0s8ISfXlfW6bnBJefPMK+wstmfnhBkVHvrY
aqXoRlh81kiREKwFnLbiiBX9dfcu1lssYPOM5WJUOKfK6HId5ZZUA5LmiJLcabc977PIls6YuVI5
qrUYFs4pMVp8TlodeDqUkoVpaNUuWrvHW64VV9oa7/e/4uK04IwYOzQDWOROLTMQ22BRJaq97CPe
6cdz7HQruzTgc2o3wLmjs/PoPir2unADKLZuEJ7fo71KVpvnv4PRZjFG4l02lOkmdoR9PhK7WlOs
m/v8LmbSczqM7kpRUQ9nawK/WDba7Wp7j0NCvmG7ZA3fRrd4U5vXRV2yF3OaTO2la8s+rifwNnT2
p5eiCo+x3vW5te/zxhPR20zKzGzUavb/RHTTHhT/HYhxz6bN89Q0ALn3oZig4ZxOkY6PhQe0dttt
ho1dzHXGFh1+/OK37+jnuEeNMTJpX9Z6HIJaiOvzqb1e9/6vav3Mkb6lMG/+gRiLYiV9W7SRJB3l
bCXs0ZqdYjsUeHvBS2sk+pwMY0K0zpL7wqSy94opnR2mdFZ78vSGE+JYpj1s+HjCvG/FWJJpkNJL
mtNvtWkdRwM8wAumcHe1F2uY0uRWVZZi1xl/7DzCcM1z7AmDHLB2LK/YYJAeJzwwJ8CR86UYTtex
G6NrqixpbOwhTVosKQCgO5ZTYNAybmpPn9fYeVmjm50i9uBWcJYi5TlFxjq1UinEpaQgatw0IYkE
9O6RTKIS9vwsPNznblEWZ8yxBqqKp667UiHBK6qFreERX++TWLRHMxKMPWr0XgBYvCwdhY7UW+0N
uCydnXgYXL5PZ9mTzQhR+ZwZpGIS8zTpwcvVdvKn0m4aQrctN1zsLp5EMEapjWKjDxN8n00fEkTZ
60ccbs12zweKMcNtwSzK+YwtxigJitCmg6DCVxm/q3cJeP5nyclEB8UTLroeT/IY0xTHfasaN3HY
eB+7idQQB7RusQTPzR54bDHmqRZLC2vweMTKAZbN5JS+8SKsYSZ4nTmqLf8w6rP3Y8ySCHzf0mw1
WjHc9kdpv5adF+p570vfYuVpprQ6Mx5VVkljJgXIoKCs+qftx8duhWF9nHF8cNEKfLE3sX+f5OJU
wZwkYyf6TCh6MYNkACdw2yCVld248dLHTZUSJEP/40PqjK24mk2nWCLIvZ4Eoq7Q1seoxH2WOOaI
nS+JjXpopRQk4pRc/xIxrmD3Mk8ilj0jWrUG3bw1NIuxSNF4vsoZAFuRUYU+fOPKW/31lNg+HCMg
emzceOTXzxYjzhlNxjjhKJ7axpEOLcaS0Ef/MD4KQGjnxX63oOufwv7DGmOahnaQ4/pCydCL6ld3
IpXXKZigw9gMb6qFGoN7tBjDdG6uvXlG9nAElrq0D8mam/Qti8MPN4w5SuRGk+LaoKYPuclpW7vb
IQYmq7JVT+dd5X8H/Chm2bj/0GTsEs7GNIAfB1coN54ambQxMdz8V1SRA+rVHN+4bG9/iDG2aZJb
PW5zMEiJbZPVfW1aLBPrfwudzh7kHrprmmYKeDG8T0wV7/erIqDVcIzAlTiZZXPILYbPM3KMPapM
9RpOGsgJiCZOV7c65JvmFYgfDofQkkk30BylELoq5hgZuRCvcZGPGIPAsqcTvj+dHUC1YLuNQ2XJ
Q82pMJIwYKA+O3egglaChaK+SlzFxYkxDjeLo6FzOowQpHl9VcYadG5nQABJcVxhNBRbob9+4Ug0
by5ycU5zRo51VJk8AUX9DHJAaHG8CPHE0dsZpMPwyHZ8xrCCQXZ0qp/sL+/jU6WRJ3d8aHCHEouj
QbF9rt+AinP/qReLLPPfxEjOGVd26/hCP+jgbI/Ywya4sIlpHVhkQFZ+WQ8cvVOXbNecIOPLtMHI
FPTYZUQfsp+NRP1AdHD+Rofh6m53JNnuSzv3jqv9Hmjog52+osan2QDYPluY6XQl1y3Io43eGQ/L
bckizH8Y45sqbRDkpsQPe20wBmLxUemW7NucAOOIxqIru6GiT+1tL3YuEsX/v/h30jvPGy2WP+a0
GG/UW0NxEameYloUy22ogBTO6ghYVPH9d/qm4xx6haXs1zrkzX7xXpH++ywVUNvroPVUxhXc07Ye
c/e+vC5WI+eMMQZIPufxZbx9pc3pI8Y93b3hPkBaU1zR5pcllj+ZZckWrolhyZzhphe7diyws3Hc
AB/u46NwgEjiWv7ZwdYpx+gteVzD+CHFMAbY2HjQCpAS/dftp3rMPI61WxygmVNgrOqktVgZzkGh
OvQuRt8pGADn6ywb7h8mGINqUXB1IwIJh2ozLlOuMDbDHwldDPlnrLAzocNUqUpq9VTKPG/cHuPd
X+Q3nTvCUuX3GASpz/s8/8VQ/s0aO1c2Ab9lEKcOvuK09YCXBwvlPyFwpZtlvDrEYtdlzh9jJEPZ
7PVBAn8ANTiWzxGJ1nmMWXOCDp2PG3b2oarJN0CrhSc63PvFkcXFCuOcPmML6RpKOsmgP/qYI4Cp
wuwmYnOeR6TiwMaxczKMRTS01ginFuKCxYwLibYt7WJwZPK/mMKfD8eYwtwEUkBagxcUJ3AemGQd
AAFTcvacym/t9Tf2vJ6/EyC7c3RhKSabM8fYjgoRdNOVoAtxgeU13/tA/Lx88sjw3pCxG+PwH4O4
ccznk0W23a82UFvMiqX4akCN9elMC4e3pZxqzhtjSs7SEOdyAt4AWL/FBbWSxL94jPHej7Eluh5m
VUVdWEnyJxV9idtmFU86lsORv6WDhdrVmibrTAUiCDnXvNVntsYQ/fSAIMyyod7x/nFtdxt1I2+w
MsB5RQ6HLPSuXmgCLD5MysaTNtHasmsv8TaAyePQWfbJPzwy1gQNXLmTJrzkBv3FoSVXgY42OKgw
Af7w89yiR80/cre4mDCTERaEd7IGUbQ6cEcRrzARdAOZw0EpbCf8fvIf3t3Yve0mXLjpA0cl2D1L
sdJGNIzpuw6T460w8AfEhIPwRMfdgTbM7ZHzviNjYbLrNBqlgvfFwASOcioBDk5fbAy9v1Oc/cjD
vBWO7d7/qDx/xML05rJRoeYAJrG8Cgg/+NrjXz7gTh5c7IzznnSRmimJpqaoEvJMXWXCOis9C2FG
WdxOHgo3mAEgtfOm+WtwiGFYwuFu6Unn9P7xpK2p5jQtAYrZGiW9CzliYNsZFaLZj6K3trFJZ2E8
hVdZWYrCsJ5ryJpCIz6NSYfkvIr7EcdrIbRe92FgbLziqf2SdM5JMNqopXUiKRcJ0uk4u8+rd+AY
58XgaE6Add6TFclaDgKoRNHQH8MSyGqxDuRiBQO3aDj0lizonBwjGkLZ162Q4MnMhvQRJsD/4hBY
nDydU2CEodPiAdsQoIBeLvppn+RMIyAAwN0XOi4dxmMDSqoPux50kG+fgHoY20ffeEbogwV7Din6
k9nIZ84S47XjZMxRfLqx5MAw5p7kA/EMqsSrcy0mTHNKjKvumjrGsc6JGifM8EkXwGurLbX8MVkD
ldXhI5UvBQdziozjNo2+bFDqwOeqiXpEQMf3aBw1ZSspZVvFmXYFiY6OzSF2RDSOOvIbJheev1/v
fyuOfLM3gYqqVlIjGfCAoxsnnilxr+xyLAJbey+b0SqulBvgOqTA9lkHNg8Sf7HUNfsorAHPi3NT
Q8BpQeB00m3VPhLYhAc3OT7i5ixX7BYr/XN6jM6qXZaZPbUKzkk6id8laVY7DHKeffVqT9i+Cdal
RF7qmDwfvrgyv+w9/rbibNquXSZ1uo6UuHPFARwKe8dT4KWYas4fq8BDPeayCLXCZsFlf8Gp9oKc
nx4DHMrEEDBHBHmWSWeUuB/DUc5jKiGn7QB8O+9oOnufDP7LFyeuWKwSzBljtPdSFbjJqUDcAZGt
BJff2vvXfX1aDAxnFNjkfeqBO4/LuWBmCweoBAnB0uphTxcz0NXHYJt/uOKU5IbX+OTYXDaDL7Rh
mqQUj5j4z9xZQZ6dZVe8JKXParHDX391tN+beIVyLpp1/VHV7DwHZhjqLdym038Jy/4WdHbbK85D
UxOim3FHgQp3IYCm+Rm570D3+OXalxXPRXJsIbvYqQC/eTBSGlo0T8nTgQfKy7NS7I5XJhlNjjkW
KuclHH3mnoML2ZIkIkpE1B6g210Gb8zTZu47Mp6/yrJBAXgAFUnc8J2C2KFniX/hlGrwjMGW/1Gd
2as5Yj+c9amCBiDQ2HqSc6xxTVXDHeQVTNUXz1RxnCV7KCfUrlqdyjd907ztR/wVPWdP2bFcwVb9
/6AIjAGpdDk61wMl5yBaO21fRf9kealkRyUJ9+gXJTjdd9+k8JSPzeKNJpyAs3mzxiiBeLu9rx59
d72+7a9xMcE47oXN22szUcbCAIdXzJycttsQXdjSDazUfeYdEeCEBiaTLNTntp1U5fbtwqfyAXk6
r+2x2LiemWM2T+/NEh15mo8AchtZK2Cp39H6OaCazvMti2XNOSkmVcjOdTWqBdQMI0+AsEKSjDpq
hEuST+YDIQ/vODaBkyc4eEKvq/BAZ3jGxWRCEgzbxpEsgVEAFXi50wS+b7sYIEIqQQcPONnEDX72
TojPJui9lvZaNoJcZ6NijBo17t8OBBuITz55eyh+Ie46jG+H/Lmi8ObchaxFcIH5YzMRSn429MEw
QD8jBQZUVCdMyDeicQ6fvICBvaIDNJREEBRqO9F6PrsxRtF5dWKujDI2ZdQFA6dqqIwi1p8CxX/B
YIXDdeK80IQ9iiOh5phINeg03gmzFUgAjzkataGzX7VEdQh6j7ZrB5lg86oCPHGxmMpDD9TIKVNA
+kTHVLzPFS5JwSsMAT3P6Q/PoefrZMDhiQf7EXsB5LIRHr7yK+GWXpZ6ODO5sRiTA/SyrMn7m9yg
sNSvsKWzOtJqD3AV3h81rOpQceUYcE7OyA4GCYpUWXIJovGqdZxk3Xyvgfx9nwgnZLcY6zOYupoq
VCGcj7fg/p9ebJjMH42xLVJrJFlIay7edljtIoxoYZopdDlkeCbMYuKUXpDDi6WBzOtWQ21nNyCJ
+/30APAhDOA6nPfiFZIsxoK04dQ0Bv0oGyRx3sf2ut+t9ljqFPzH1h58IAJxxICrf0yeM5qZntW3
0hWWV5vV5KDFi5EMUgUuRnF7V7FfsH9P0as4349q1x1jbTEGZlLFMRMbKhu9079NEHLcEOdxd5+I
wQ4Fhfp/uNvkD/CA3hHaDdCE/dPvt9GzbeGd63AXIxWsbMPOm6jbsoOD5mXoAI8iwKi06CReyG4P
dCAfiVZF6I1fIIG98qbDl2V0RpMpP3bjtQjDNJSPxUqc/Mfx4R2wBW7pXHY0HDscgDvDG3Rezo9n
NNU/y9NJfh0UqwNNJ15tq96eiPolrUvgwtKLbRRTkSMvi/ZqRpDR9/Da4dEni4aAkUpkdIBD3DKz
71NZTFhnRBhtTyMF2E4yiKi2+BTu/1UWMvvzjHobpV6kpo4/T1GPnGxy++PwOaYPFEvxxW5e6GGC
+wwtQhGZM5KMfivXs5C0Ckhi9TQn3XT6bdvF1lgBosRuKu+ZK42Uh3/o9Ywgo9eZ1TWxnEQKzl1/
Bd+v/2ogfcYQW8swprFRxQSCt0G4cMFZxtL232UHtdzA4YnDcvj8wwxbwGiySMQVPWhzRq42roVg
qmeHwqeOGdonxCW/foHsmh6L4k3C83SaLW7EQnxRBAmUNyeMidGxm9UTeTDJe4QdRB5g1XI2PuOT
sSBYVbsMmoiPBrxSwEPioCwumT3pR7/FthiuQUaf3KddNM0zkowBaRoFQHSiDgY32Hnf9Yfcufix
I6dEQsYK+I6MdvIczJXwnAJHydmSR2OWSo6GmwwQndftNn7aZoGHkBODM47/YPgPNu7P4xBkwCsL
cDTDYIxLlGV6mZ2hip9HWoBrt/dVnfsRGeuiJm2TF9T1bDFZ6HlADfCfCO1B4RYcL1JZDr9mn4+x
K4Z5TqLiConZfFyeLbt8wrlH3sr+f1ECRIlAGbNU8bYUMBttm5JUShUpU8DRB/LHCUK5eoIvXac4
HPOMA3e8UHw57VF/KDLfSLoA3GKkFDf56qNfYUsIgVe/pW0iXhlgOdib0WK+V5N0WMtvQQtbFM4H
alLeHpblN4Atcxe71c9fX/cFZBGoC2sAfz8n881CVSqiWk9hmp3Pbo+Vl3PnRMAGqwfcsVgReUUe
yOD+wh3z4ID++XdM8meaegTTU0bgozh5LCX3T0/x83MYT2FdK1XKLuDfyYLxSs6r88HhVXP+i5z+
TeSmNDMRausixMQteC6zoHrTGo8E2N58xVDC/cflMHMT5Rkd3CQ22qkEM9onrqfRIwMax24t7nzN
Pt9NnmYkKrWJztE5VlDv3ukpXXRdO1cS9Cgb3edluZDxIyi3VtOM0jkv4qkq8Gho/uM/jLcjx5Ku
jsOLTpaj5Z+vo/4ZRfY4u53GFQhthEN8CDugIAfR4TkRCQ/r/7+48h9STPxYDbmcJSkV/u1t7nu0
wRZKYv+HtO/sbR1Ztv1FBJjDVyaJig6SLPsLYW9vM5NiDr/+rvYD3pZavOqDc2fODOZgAyp2qq6u
WrUW73xkx3QdHJAV6tEukO6AIYlZvpkM5MFeFym/0rd65vN1RI7e2f1wPXC6kJekCeT7ijDTEcpQ
1n6Zv+f+jZjyL50W1JNGbLbWSV3VAHStEK5wT+tvZifJ/3L3/LNFuZZibMs4uWBvrglu1+UAEvUW
YKZz8IAEWz5jaKzDRnmOvuzLMTZgzQ59U3huTssfVgDGchw0tZgi6K0YoHn+sCaAGIBrIdZ2Wadg
M5FZvoNpi8pEKQU/DYNATvbWVa0qhqZq4HIH1huKdZ/ShGJj46sX9XeVoL6tLrYfX+YBbdLv770N
qirWKjGHRUWVxphnoZqQTS8gxNPxNgSIiKATHrurWb6SK8f4m+i7cletEaY5/3uRnLcX7+OLM/HG
R0CHZqYFGitQmgN5x8UaAadl5ZxnYzpFh4wgr/CgL6SGqEjwx5JcSHgg1M4EbAfjWiE7+c5vXP0+
5SBVaZCyekwRmBt4gYCSozH575HVljOfUb4yQzlHGT7YV8gwTgiGtS0S5XhcP16l2Q5O/coG5QI7
PfLrxMBQIG7hktopEHTdWo/A5h9vw8XFZrbUzTrAK4uUAxySwIdYeE4WR1w0NupURoKE7m8vJ+sm
IwvxaKEoBxi1jRYnRiYhj13ZZKWGTZVCTnIJlhbWTJKZemSLcn/6FGS9LGMmW9ix3dBWUTrFM411
ZzI23++uuTpXRHVikiERe4gvdn14BXaUpf/J2ni/kciVCeWSa/0lg4kTSunlsTPT0Sp1l+nNGcvz
66qu7IhJ2etxADvjYn1WFx/ZihvMHOCRkjVp88HTv133G8ZdmTL0Kit8BasDnkgIXDqIKnqToH2Z
eb/ZlNiVJTLoK0upz5VZq8NS6Zzt/S9/9m8TtoMI11qfWFXY+evjyh7lJaban4TugkmUfhV1t+g1
edGspwZKEu9oI4AKGivpNxsfXlmkfEZSTkMDyRjpEJ1UDr1pAE49G4fsLTH/u7vxyhTlLIoUKgO1
hMlMSMSrQccLEE700qAKg848ovnM8IezQcyVQcpjlIUfjZwKg/xC/Vhv9y4KXtOu/gNF1P8AI3A/
kzr4PETZgKSJKMr0O6jzDV9BWzbCmSxZTq5mys9haXfiqsls/Y0xtHvHcWuMimf6qpM7ISlxqkHb
PdhI7ECvwXhGzQR/MW7ImUz0rTEy8qtTYHBdmUH5CsYIu960qUIztD0gm+qWlIRY5u6d76056sYv
a7nqph7m6mrT2KMlrkqiIGxr201kAT09ECUXmzGh92HGrVHq5IV5lKUDSLKA7cOTpTcgi1aPLjij
oJ03ccx49N6x3Jqjjp0Qc4bQtxU2C8i/VDP/5IHoWz4eE2uPUOctr7oo6PMWzqu3XbBsyk88dO0s
67GVmYTO7VCoUzZWoPuXNQwFHcC8leROEaAjYtzLrdUKiARY24Ms/+3dfGuPups1PW5UroY9W9pv
q0PCmdMWiSqm+2BsQ/p5Mk4g76nE3yXK/lZH1oa7d043w6Apoy+4+ye1xOqgXxjtdzxOFkKaP6CD
k50sfNEY9hj7m36YcOikmS5k1ran6DN0+6ec5W0Z6/LLxHrlJbogqYVLiwGh7XsdH+TeVjk3PV3w
4mcxoc1EureTR93LnBJp2aTD1mlrcwDT+V6H9rdf8S/GvM3ET7emKMeghWBV0H1MHGeYUBlrn0LY
YaVpZhKHt1YofxBmhdwUOqyctuf29DE6hjldVq1dqeRF9+pYqvkO2Y4d977errn9dm1b5Z5wiyzt
/yIkuP0Wym+oUdEDG042fqSa7eJv4kmpCSY9VplgJt12a4jyHAmf6u004sYkitZ2H3uaZWhWrpo2
E4rC8IW/8stXm7MV4qBugg7JQ3NtXzpT34x/ElaXCuuilInXv7Iy1YIs9T3Zlmj+tPWFAUnD/cFc
LGIVGOATw/HeP75upo+mNs4rHwrlPNbpPASOYlYbcC4GAF45ynMXbtkFCXKoHjheWgKrFtECERaY
Q0Ccw3K1QZlTs2zhyUADGuPUzWTub8dGxQB8KdZ8SmYSl4r/ARAWKIzBgPSygECJtwFoh3lbsu4x
mfIpWus3QdljeDbc8X5rZtves5gxKcMPy5Q7CepS95sJVqDjvspGE9moJjNN7qgs4ClRAWC5ZUak
IVOepR5HI+0k7JJpf9KfS9SQWmaOZuZFdrtclMuowqLx+74mkfbZnpCKGsCFtE1C5/GWZ00e5TCm
XAya3iBeEjSH65zx6yxXT1MQZ5ew4rsOo8hOhWrqq+hi1boHqebCNd6N5eOxsKzRTIA5dLENpfqd
s87mT4YrfreiKS5rtoIX4+TSHYBQ79IMSYIpIgqNOpjLb2u3fMdNxsrWzXSm3+wEml+4HatIAV2/
dFBRzD+rFZiWDHOP8lNtesGKf61yZ1iUOL5gW2JEhiynQVMPl7laS+MF94mE+sMW4hgAWkV4qmRb
DQQXLaD2onm0WlBX5VuGM2bcLwrlPMQ8aZOMXGVp48iTdeCsVLeViflMYa0k5T4EHyFpW8EOITGY
QhvvotRFMhEhFmNEAnEMD9y9QjkOoZ7GTILoFaA0p62BrtEXZTd9IAsWoCbGzISxggGahUnsBjwz
yQMMaIXt5Us3X4kVZvmZNSrKheianGW8AjO9dTpre9cWnb51UCWaHGfZKKzHEfm5R5NIPVYqsRgT
lbxlT4qA+H49XUx+AdKGAepa1dICn8FyqTH1QVn+mO4lDFI560aRTGbYmRffAoVIYv+gNcJ+7MTm
HTI47yQRvFk8jf5LiiGu+mREcNwS8h/uWa4txqn+X8byzwaV6ugMoR3DpifOaz28Ocg9mOzWt/nz
+88IleIo9awaJh9GzgSeWVteZgENtAMUaJVDhZfl+8kxvd8W/8xR4Y2W9BJfj4gC1ltIDG6t2iZy
v6ypY1mhnJKq5pI6gQ7scLrwpg+tsMeLP1N9Ir7+3ygoZ9Q1op4IFX4/geqRZAs7tLoB1MMw81u5
fTRZlCMqi27wh+F3A9SfhjuhvQh/Af3ZfBtWvisjs99YIyRZiDzeT3xkjHI+gPo3Siq2GbXMl6sW
5t09VHYXEEdmpn1ZC0U5pSgHUbSskBGecUEDIbw/gLXtKQC73jvm9HUF3Yof1rmafa9DC4xXRBxf
lfYRXCL3TaNNeBKFZrxJduk7/1fet17uJGhqeo2XLGChNDNMQB50UQDhviwC5olTcfU80hXA1cWy
EhGKosco9ZAC/ggqa5+iYBXs9p6wfuEsCCNt3lTokl3MNIAIQrupNzvn2C1eWRMwcxUovMzzAq8p
0FlUqFlPM4XXgiZAuNBY58mOQ9MAyeUFYnbQvYbaW78cYlvd+aw7YWbiFQGzbsiiApESGvvRDF0a
lIWB1d6XH92bv+FWqx8pNpUnhneeu1NvLFEOAO3kwXQJYalyIfEdHwwnAdkvuA1bU7cq9/FBmQv9
ANNXDAEzip4jjbrrirSUcRlgFyfodNqWudOJ5hTgESwBqvDSWTLg7vW047aDanaLI+oMzL6dmfsI
sAEeJI6QdZAlhfqEMRiGSvY5hEcrcfc1LJvIjJYIxjR+kXmgiYba5LTvWd6c3ECUg8KgdZGXwA3D
C7+dfFf7mu+TjNN8wTggG+l0a9ErvdAU355ZB2hGvV03BIi+YXJ5Ho6XckUZF6v5UEowZI8QBi0/
eVJtrU6puVfRWzOZnJl9dvgvaSuE1lscIWsurXjCwaBrpvDEclwz2OfbD6KOUCwYeZNyonGonWC3
Td1oVVsfwZIztV2amt0udgp0w7NwWuRX7+b7ahqoVfb70FcCHtOQRqbxkmywo19ZazrjHK6mWuWp
qENvjboWAsU4rGOvdUbD6nrX2MlmfQBvY24TxfpVXLBcw+ORqTTYIQ8SRS4vKllgcdV/SnZfm7Gb
WYoKqXPJctRzYTMTSSyjlJcI+5SLpwxDtSuPgyLjjnAKPfYN9+GVwQOlocuqLOOk0OQFA/ojm6JM
/MOZdw6H0EJC8czCO//SPdxui1sj1OlQAZEyLhWMnM77v6671i3SvYdWZKEzs2Wx2LroTAZsd++h
ByxYhvsnaHqit+9zt9tJq+wJQfIzpITN1SpyodYAIXnWm+o3y/7oE8lSXHmKIIIAha/gE20gUr++
SFtvh67Rc4+u4sNitwLIYFqtBGty0KG9CkDx9HgdZkI2zJGi64YOR62Arfr2A6YoUMSq8n0k6Se3
60xlOS3798topstiz72zar4zj8gbezTRSFBKTdF3ho8bKPei2gTNEu+Uq9IyrHAXvF/M4VRZIuPw
zkSMBm+AUVOTFMjWY6y3o4zKiz7kRS6TJi8iySVb4KMBDSzIQd43WO0jCsCstZ0B6OESwK0O8C+g
SoiMb40GderHddTLB4Q1gg18FKrNpe3vd5+9WTito+FWfP18vJ4zHZa3RqnYWM1DXwA/qQyHgU0N
PTDoMP71bc/dntcgk/r+LpZ23y1LKC+tVpBdelYz07iYz6fH3zG3zjeDp86ezgkd15T4DpkQmBar
1I6eg2f/yTPHc+6ob/IXd3hs8t5r3Y6cOkoieL3GuGzlAzSUPi6QpveqwGWFiGSjUOf1ZljUcQli
sU4LBUZsY/+h/n2ZUvCTIPX8/Hgs92HLzVho6EBY59pQiZ180Bfh/uVJWnHfjw2wNicNnh6ji+bz
BixMe/6jwfNJsgGQBTxWtjfDqj+noKHoGc5mBhCMYUGmXRN1Q+Q1mlkjGbOCm9IRs4fOR0ByiVD2
9mBypPdl/QLhooWlWK/8GvQJOQQQJY8x6NlpvbJPnUhOBn19pgzkcGSEr4+055cWCKGzrZdYT2+k
ZXB3fA1XoYNcE2NNZ/gbbkdPHc0saPMoTjD67hx9qiuczGE5mC/wuc7T26bwdug7DlnFuznXdzPn
1EHEgwZ/TOac9FPZ7l5ZHjyVAxQanMKEq331M36RGQfzIzP3O3taruabOpLSWKt5CzYEUsQMkEA/
pa+eOT07Tvb0KW8IDY5l/DdVxNt5ps6oLGmdNmlY5dpxc/sA5wdCWdN511j7eaa8B0saL8gIZJDr
ojvGVCOK80AXsKI4Pl/C2ltAjgN9tWDxXEb2aLJq9jOEU7cGyUvyKlwookBrhAkGQTsCukAPe+gF
JEmqDT535LLzRW7hKcfMkc661qtxUgFhgSIfsKowi6rs9uIKspfuxM23dlg/px8Ew89KI87FRTcz
S51UbcoKDQK0MqpiYJFPluWiWw5vhWW8/EXNHRSQpvN5PFbbBLNseM/KXvN0J3XkHcPhzx+fq6FT
h1ZsQmhEZPiQBHXirdt5AyST4CejzWYjQZRxVdiox/P/QfVi/gq9Mk2d3DJWM0FJYLp0TkCBACZc
LKoR8SgPvh6Wn5hJDdxuLerUiBACKi4XHgOdrC6Ha+Jf31c18DrPJL3PCP9ZY6O5bJQQjE6+P2Ej
bxGQ62aHVDEw4wQxjp50huedQVHejI3mstEriG5IFfyQvi1X4BEwzQXw6miXIKypuRPZGuOmmanl
3VqkAs4iTJIoaWBRQSb0w10k3vLxXcbyPTSjTT01mZ72sHCxXWUZmMKOCNrigYBghJXJmb+6/m1F
nXIAkaRUkpJjuTpbX9WmaNmH3yv7CXKD3CJdZi5nczaLp3Q+XrgyS3mB0MhiUUhgljAwE+YvhCiu
p9um+cfc9DYeR1A5dL+XLLg369TTtDappOnpWMDw6UyUBVxXwKEvjhy4yf9sHLzDVq+cnVupFVus
vXqfDLzdOdSpj5u07uUepkE3/aRaAqE1hX/fAO/jgO7sFemTZ52lEk+82F1YezXR1EWdjXqMRB2M
8gS0j7U9gMLYW4COZScCHsDYuqwhUq4mDpPUkFu4mvVa7S2QIS1JSYVJdDP3tr2+RGiim0ap9CTU
RfkQvoev4reKYgD3Dv0EJqHuL47nwfzRvDaDAY1bPpGwX8KNsk926N7btqdqI9hfHmjPGvPlBVfW
Ziei2XOnmoiwN462ePfNKiK95cnX/22GaXqbOOiFqSXnVXQEkE+ZYNkBZ7JkhY788tjUTI39Zr/S
pDYNNMlUMDQTTw52AP7T9QbTNCML2/UI6kZs1x/WEbkvwNyapLxRB+BCyucKnhEXN90rzY73UJhb
gmHKsPs1yOBRkTbeuU2dmY8H+wv5ebTOlEOK40Cp0gaDTaBgrpm81XD2i3uQ7HZR+iaAagDgkWQ3
4F44R2t7/bp8td7f3xAtTNY7FF1YR4kYfPRBVHgSymUVXnjcAirUq744PCY8YdFBsGH505rfj0fP
CsrobLPOX+pwrDHvCahOWwcpKhdsK160EDJT/PNOGmK0DfILkNj9RNoQjvLxB7AGS3kpNUzafIxl
XKpffxKmvqPAmErKK9VSIfVQ9ZAPMY6tCQYg0KY5jwfAiN+hz34bvw9TE0FfA55PCdYuVBomsP6H
FvDRHGoinNm3C7yLmhdoX5fGkjfzI+PokBm62y4Gr6k8qm6gHidzcPV+4P02iGLDwGHNN8qX/Ae8
JAwL85HdlQnqicJ1vhZKEzYJb6kW7yye3t4EkO0RnUebGbTOPuivjFHbvwrj2hcyXUZ7zJlQhZAe
35cjFLOZdLusmaOuZX5oArUeMax1lNvTWrYn3baZcRZrPNQOz6EbmIaCRgKeM2DfA1TUvgYHLcSR
/dMvDRA+nHTr8Z6cDyQNDc90VYLc2W+N6XpPxAacqRwqgM/b6R5HGa70p18jDF9+M+txJO6934D/
3xiNoa+Ujiv6JFYQF9tbO9WRbtJNC/29TEuzl8S/YdFw+lIHK2EQRMovWglA2OLM5LqafzNd2SCj
vZq6sTJkEOz7v+/ijw7aNQtjQdjnOTtdnBjLxJo56lwVUyPoow9bxnJrS6jQu6I3ONn7rmW100mz
0eDVsKj7FRXbvORFjrx57S0pR3zst61z8ezacg8v0CwzIPq9gbpFu9mh03f18wMWJSbkd/4NdfUZ
1GU7GH4Y+BU2JuSXSaed77mtJ65ZeI4ZPjaEE1d2KCeSRHLbxn6AA7Du7BKuGIlJdDLnayQZUJAA
dWZuPT/bLDKSmZ6FW7uUSxH6LvWlEeM7nbdnzW230/PuSLaPxYzv57wXqcKrusrLoki3a3dtV0p+
nyqHeoUSWGGqIx743Cny5DNCBYRL3ywRRXJb0gddgqCYKqLkIvEGtXhKHviFxhOL5kUwoe/3Kfzl
GeHY7HV6bYRaua4NU07vCuVXXvqj/kx24KNeZz/bcwSQAVIJ9rj5Dwj85o7itVlq4WS5UP3LRMxu
GzuMSOsiSF4d/9CYtb0AnYUDySVsGUb8NfsKv7ZL3Q5y0U5cP2bEpWkm6HkI3QNYsTbOEcw8zLt1
Ltr6Z+0uVmlqpfNFkYzyDCyX9JZsVt0RtEYsQ7PZmWtDVFDSZYkStsQQ0dABNaGLzCZoAyHmYQLu
o7BJEsgP/u97E9iUW7cdy3ojt2QeoX+SEpSa9fPNbm+dPd/X46I8dmVcurTGOwVmKvusLzQUHjUg
Ii7r8CWITdtmzeRv08qjgVGOe4qDVpFEWETW9LxVkDQ8c0u+NCfDVv9Y9vJESPDGFf5ZPKNT6Hhc
OZP1lqcAlVnom2d9z+z9eD0DlBOQpHLoRgnfg/y/mznFYniBKJ/Um6zLcW5FZTTIKSQXj1IvtaIV
iGbaIethiMvNrXEWwVPnBsjUvrLO4FyEdm2JWlS543QjbmFpekXMyaUWpIPdDg4A0CZ4OZK/NLGZ
GJf/nP++tkotrCGOmTaUg3KIDXNM7GzBN8iYTNDFeyY0GyKSft+szDf5TXozySpRwQOSVxDpbqKu
Rf9LNSoKuHoF8DgUwA6Zghm6imFflmVl+yYkSyFFYrXLzAcR2bh4POhZ7379AdRUx9XAcUOKD8hr
uzyhYsW/G9Zm0yLvh1vS1BZvFg+gT/g8xaz5nltljcDFMHJBE2jJAd7IYXcKNSThQJmx356Kl+A5
TM3jsX8LUWZh7KoZOhUDUf0/e9T6ZhlAma0Ge+v4gsguFCzV7sDIXFiXN+DUkPsb3c2qN42NAl6w
wgkXI/DbS+m/gKdDBlQSZRmyUIao0U/8oOcTQo2jHVKAj3nZDLXn3lVWDckrj8v+6/lZnkwiSsVY
65kNfmOXutqySgt9QNQ1POTA+ojO1zOEioXD14QN9yJ78uFPDl691fSxarZLzvuBuPnjL5hBrt2O
nHr+QyAZ5DkiviBYKm/oJfpCY8rz6Syvzut69R2445Kx6HMvZQL51BSAQ/Ak/81+X78eLmiOzYBa
OfTJU3QQbSSzx3Xmkpfyc70OF8r74yH+NtxSJ/rGIDXEMc2jIO047DJgBYUM0k/7wY6WfOdwx8z7
XL36u9eVY4an39w6apioYDagg0wADn38KXN3vixiyxsqGixE1A5vr+BxUoVez0ruwPF2hYvQjb85
wVHWE+4m1zL1vSVs+cORR4n4mYlBmolsboxTp21KOQOvYRiXRCsWrb8ve5JnvzgD5wDcD/reJWO0
5Pq5mXgMU5UkXQC2VwDSmUr76K3Oc3w1+IdAt9xtsbu8yk7sapqZIvm9c6zOQcXYyvaMWb5PS1N2
qVmuLnqshCLs1oLXvFVrSKyCc7O2pCXeVPZhyyM7nLrmonYXh9x2F8EiRlAQh95r6hgqwEH5IrWk
p8ezcf+u+/0qqM9hItAyTycc9K7x81CWgHnT/khr41mxVkdW69d9rvLWyF2ioQDtkc7DCN6u2RIe
RTPP64vdhY76lCyAjNWfNN9RRpNH47QL94bs8Q8a7cSJdZfc7TbyJUA5iqqgSAL+z+1WN8qxS8Vc
xXAlH5Wk/deeaKDHtZ37gMOuwoGx6vcJHcogdcz5UqnCrFP8w1AtmwbAuu673Wrbyal2u+wwORDg
xKNdXDLs3l9it3ZpmuC8u+Q+Ztw/rJOf9TnZFSaEEnIz+fDdtyQiwAiUr0h8ZDw9QxHileXBZ0/Z
v4nWqN2up0UKzUHdPxSKyddmw5uNwz1nT7gy4EUeb+J75DUZrCprsgDeWkGjK4Rt0BoNL4fcYS0v
/Of4Kd/4zmjGDorllrwCwyEwReDzDRYTMMLvWUcKPwBev/48/o77S4T6DuotKgD9XhQC56PhapGU
ZqE54sZK7MiO3J/YaSCgvGZpjNy3bVA2qR2thxwERvSAO9hpATKsYeOmfw5ulECgbmv2H7Jkfqru
Ulyvxrfn5TJ1tM/P0f48IoRghQ1kK9OOVVNkQMkkgQRrlCc3gjKo/bHm0IHungK8/qdDtw/P2U62
kpW+6Le9YK5Sp0awKi+NVfMRQ3tlVQqmzYKgC8QU9SkGWH4QqJFvAcj09phf9L4BkzlOHRHV3MGv
OQM4c5G6DZFHZYUOM+M2kFgRBAh4Shg9ZayJ4rYqtZgjadTspf3oEuQf1L3y8ynaqdMdl8hYacy2
pPv3nAGm9H9madRGl2hFU2UJhwSEnWCMcmxuSld1ETmwWNTnDpghKmB+l/AvEZfm7XwmQ28UcQFb
HSmuPXdLV1r2x+TjQM6ViWoq2P2dV/mt2CPdirrmF7ZXv24tFubq/lFNBn31IdQeSy4jP0wJPuS0
hizd5dt1Pz626/V6eQFJRb3PsfVUaz/+PdSl2R6d7CCQd0L5jjslZ+cuyNm622bwPHjHo4iDHpPb
aYGCiBy2bY+zp5n+NgeMObKC2O5dESxW3wVhwWWR+s3OgCEZso6akaEY9KMgrFtf4X01PHKxFe5L
Mz6Llr4KrdR2QepmpbhDHRR8c/NpL9vpMrGdy8sqcT+1z6XmKXbjGss+YMaQ9+V9A801EmnW4vFM
Fegd4udVzHdSkh/bBbR/9Cf/HcUL2e6hvNV66ZEPGDf5/dQTezJOHRDzqkIjboYsF7TAyPMjOtgD
qHX89F//Adburm6BUUmGroEwDLlTQGVvF7iIiMZDGRbHi3duRJOP1+qBW/DrasT7j3F5SHebSUeu
RAZEXcUr/67jL46zPhOioTwGRIMH/W4BwlIUt3qz2/q1ZTy1y4tsPzZ63xVm3Bqlrmlt6HkUGGB0
OxzE45f7Fb+mk52uhcVkrRpUz13H0hbovXhVPCvulgzzJCd8e4CAxEeXnaagP1kUaLWQqKkltdLl
6iiuYm/LnfftIivNtLGQVLEnJw1NNTJ5c/p7ASc4yixOvqgWUERlREu/FAv0d6iouGEDA5ou/EZT
V6+/suNCtBTp1VHa9z/an2JX7hovdAXAcoNDtnGhtAmvYk1usgtMbass4h0omnGJHlPzzUIHJDjP
eJAcAmrCWyeQhR+XykJ0o33MyMPcv4wNyKpcfSl12ZSXQZKqAF8q7Cu3RpRDKKonAKd1O3R9z3eF
nbxPQVbestZqZn9eW6ZreH2i+iWyFNXRWIpWFFgDrgAkCM4Q2RPNyEUkaUtesc4t5d236lXhFGvJ
I+/Vx3tmxgFiBkA1C/8naSrQ67dnUp3yKpT0uD7yqy23jw+Ty3/uARxXrWzZkJozfF9DEGLWWwsg
d+bhwJqplVuN83kxS/cn9ZZgm1CAdQpcJjp3bpZ0krTBE0PDvqa+rsj7AlSydXMEn6t3iF+VwKzf
tcWrjufeXrPFl8ezcY/Kw34wsG0lFSeZl37zdlc7NxHCQUm1tjmO2JlP6IiVbTG3yu0Ym8bx8vGj
754VuP3IFayj4mVr3Ymd1qyXiicyOL7vU+zkUwxRR5KSNwToWt0ujCJk4Omrq/o4WvmhVU2IKRXW
tGjt8ZwcRi90DLtgxJz3VRjKJlmOq+FXbVyAdPbXpgEE0GXTomwh2bgRHKTsSI/PRiKky04OTvrH
U//7aqWcBppKZUFQBUMRBZmK9lt/0CNgIutjvxot2Wn/liavmBe7XZZOY6dPwVr6GszUFCze7awI
/5as3usc3htQlhp2ySsrmTL7SYhFkCOFwrao0zKfXKXKnKTU7bGyU2+wBVv+G6LPYELBo0IC3tG9
yMo8fZ94PahXXtDoBwizJe0RSjjyEqofJuNJNBM5Is2CO40HkAXdzrRnNXpfN8qiaI9CbpaL8ih8
8RBdcAyrdht4Tc26mDlKWTIPVIWtbNbIZmqubK07ZFsHs1ynrF16H63jgyQDKV7csSpazG93zCAM
ld51VXtcZ5M5AQPodXtIUL6M+xHlrSnARZOZ3ca+rIRtxXqokiNwvWUM9LMj0yagAQ0RI/7j1njU
CbrWykF/DHq7OY8OHzvSovhb5wA+b5FHHzcBcCy61dtLgZlHp4MZ3LMy0jwIGkl/v0Y/GKahkKdL
WnaHIvbOE3ZD8+Xv0XvWb4rXx0fjDrJLTCEMVLDiyKXyNA6xVVuhm6KqQ2+Puqg2+kJf6av+pK+C
pWDnNudoToQ+7NITLGNReJdd64VLEao3BivAuZtxVNpJLh+dIaIER0ndlwq6KZMIf3wY9sZrUZn1
avBqq7Tkg7/RObMKzG6VbTbvvTeuw1UkMJzEnX8GqgC3pqbjiYDGFJUGa7fFmCeDr/EAEaFsY4IQ
liA49tA37ACc3ry19oQj8BoiE8OURL9LOf4a1xU09wqCDKwBCb+uvGMbZ1HfaLlw2MIqMFny4iyi
8imYLkSj0LexWCRAFnsHwUycyQSG5Cg5+N8nyfSO5g+zBnnnn/7fB2FvoCwIfBMtiNhpfpyWqs9D
9A5Q3MI6fGw/wOeWWJPVuv2itNNdtVgvX193O3CGJm+Pt+VdWoCYJ621vM7LApwAFc6PQ1NoeoX5
0CszPE/raDHs5KWAuusrOIcZW49ONcKYBuoKPB9wIyK0pSIBBLxJyik14HBnPIUASP37eDS0I6N/
n9rZkxqUuRQ1AFR/66CnQH7F69a6smDEfeQWu3FZt8Ogc7dGK5VxN2IYH8I6tEe7ZSwKY5rosDLT
xqAsOfy+YPu2sRXeH8/SHUERNU2/uemrM9AoI1S2Ovw+gdpo+KffyavOM8PIKhi26NcMbYoKRgyp
v2gXA6b87VfkKNuYcX2wpoq6ui6Rr0gj+X3xJ3R1wxRZnQcsA+TPr+YqGpO2VciWIhzgGrikdai+
2u0GuVKiSYa/T4zVYWziX/TblcXJD/Oe1zCk2qnRhQ0yOoih4+/A/IOXlTO6w46tbUJO3qMtTQVu
8aRJVZZhmOhkUS3uc6m/fDPGRZaaMgEfg/sWMYakyjRVRMKpdTKQ5tYtv81fBatYdSCnjdHkve4Z
MfDMAb0xRe2KOIoGTc6BOs/fk7XmgBBRXLMwaywb1MYwOk2H3Axs8CXot8xw17Im7C44AfEESq8a
yX1IeMhQZydMNb7hUoFsPbwnLbyWFkD7jSbLzkw8cGOHmi20hYgypwJYHuC9JH96gSctkqfK9Hes
zDz5pbstcDUias645OJXeYQRAZrvMx7Bs+tx9dvUxR5NkwINdfx2VpvIlPQbJhUFa56oMyIXSnWp
Sb/jIRvsF7SsyK6Ehuz8hfWen/EANwtCXZNqngvVFMLQOnhxvxJLgrAXIwibOe83JsgnXDmZQEFW
LeYA9FdX22Dt253Tezzjmpzx/dc2fkOxKxsxMHMqJGjlQ/TSLtKTYbNoM2YNIG5CqRaBk0YX9LQ4
EH0ezF0HyRTsAGmwxx6L9fNkP1x9PxoYL4Wc4efrn/ipWEwjSKAeW5iLvnT+agRU9KX7gtj4cAAk
W044aF9eBvPvylgQbr3HpliDoZyJNhZ5N4Dt5mAro9u3VnF4/PtzQQVQIoohy8h1AE1AvNnVbKVJ
FnbQ48WmJZRwkfm3tkVm3/XMbXxjhFqSJh/LLu1hJLQvjrH5Pw6BWg1eK5VybPHrBR4mouWiRKqg
Y5UVBd8VBhAU3YyCWosgjrqkzgGVB9rx9HzKPcUVltDSY6nBzPqRqyWhHHs/ST2cFsZDYpcMlFuH
y8JmzNms272yQbl0rAdfRDHGcjppsMFbiFfA/9SACW/z/B+occ46rit7ZJ9fbTNDjRpwK2JM0dLb
ai+AhaJhcn3e2Zvjz+OhsSxR7r6YLlUfJehFEp9TV/Y2EzAwrNwoa/bIN1yNRg6TItYbjCb2ajPa
rFitiMxTSfn5sZpa0NxgebbrYJd7hwP6POXCfH48VfMbzQBgBVgpMDNSVqZEz6tGUQhzSO6bxd82
tI8FC6U0ZwRwAQVsUKiooUngdq66otVivUA7wmjpi9ER8DIKALSsGHHEnKO8NkMfmks7wgmguURf
REvfNRbB/vFkze2rawPUifHrQOOaCQaQI/0pj+L5T7waWcdyLla5NkIdE7/om3HgYYRPzfipNqXn
wlP3wiqw6yWLVI81Y9RBiUvU3dUBtsSFsPGXhccK5+cNgMJEQ54SWVPK66MGD6zvgFapCSITkSl7
8YSY6PGq3KXNiVMGzSeqp3ihoKpPjaJRuzipfIlo0Z0lu3rL14o1WBdoqJ2eJbiY9r956IFaFLA7
CYkoZD6pjTDxwdgUEGc6gK99awarYlgMq25nLfmMUBB+c25rDXvWat21E/0O9MostTXGwo99LtZB
snu2Fd6MXyEgeAEiyf55Bibn5ycFbUBq1UsdRREFOBRWdHufCSUzffUB1EyDWS/stAIfgJmeXFyB
p1NjJ6A8N5+eXl6E3etP6ITODwvPetcJ/j+cfddy49iy5RchAt68blg6kRIJmXpBSKUqABvem6+/
C5qZ0ySIS0yf6O5SRXSEEtulXbnyZ+FTnhsl5alWNnvZaet1CZvTyRxCMk30xJUBIs2BVd4+6SaH
4/Yu9ElCC35DVle9FM39ZNn/r/TZaUstH9Kah/RXzAJ431lcpHsbkGDaH1sUTc/F1EOZ2mvlj0Vf
41rs7LTRgsTVcgWxHiAq6ne6BXvJ1Az3+PUs6eZrKbMj7cNcZP0SUljZOE4oTkyy9Teg9Hws5g7g
Mz/Cmb1Uqrph4hZyKsw5xgCiQ/fSHKTYQF3k+XtFh/4Uq+bR6vWiZlYtqqOakWIIEzEZAEmymAiO
d9JevgCw+dWZ9M0z4K5PyIQeK253iXzKuAmUnOthjn7YGoN10z+AbfrG+e/W/XSRP14xvNJk9O6+
EdSxGBqHfLo0pyvEEAtZitTu/7h47z8UxQrSVKo9YTh7ZzoKEDOLp4FD7RPDrhKT/P4dAb0Pmp7S
yc0axbjKoKaK6791vgHt7ogP1tm/uf337/eqzltWPiiCCGC8FSVY8lsjLvB+nA0JkkCVyT/n+x59
hZfMDqzgrdxYlV0Rf+P9Tm1B34ZHYOKMzADqerNyi6andrdpVx8xu0W0T7JojPERwjHeC4A2xOfk
ELnaoYA03wp2xYlZk7lkkAVOYOEdoecWoLHbheedmqlsW6A99r3S08246UQylMY278yVO3GHh5ge
ybWo2ZPnO0aQEyUTL6imjRvpLd0EOlfY2q+/CthC4TJ5yF2qlg+q6Mcbu+TZXAueHW6rAt4qjDno
6/ahiXeBvhC6XVM1C0KAJRB44LJRQMI9ut3ItBcH2tYte9lpklnZ3m8P5vO4wuSwoGgkcfIycWLo
AQCW4FZKEKqFMKZSD4pZnnCjkbQm0UoibehhIKJqvT7euQXbdCtvbpvkVAk5Sewvoh3XZ2k0WmcY
LDzCiTINmH9n+MJ/Tog2jwH9JbFtrOXm7rAKGn6/ghKMKgJBh4zK7IZ6tSw3TaAA9BTorO7Z0z/l
RrCmn4Hel1bP28F2Rcku2CcAuwQ4XKiFT5mcWdrA63kFJFFNd6lj6yDLaNzWAl19N0f3XDkrwqaL
f/vu0TOEKwMsxkRJPYfAylzKJVkjdhcNs6c821KGFTM4ndIDAT/R2FU4VzB5J1YDBOwk0q7Zvnut
ha8XptBXRc6InZ9P1ac5HVSvu7CDo4aD1Va7TO/zkjQffmOXzbHZqeDrALxiwBi29HOVzPv+5d1+
wEyv1DlHy1gK+gtwFFZ7aSJkeSKzsSu9Ph0lS7B+YbKhMU24HYynNnZqvbenxiw5W6MfvWshwF2F
GyWK8g9NCBJot8/T94akGZQIdxWokVqPK/ivA2EA8SjfKbVlSkklvhTvdVUTYdS98UlrXmq98T5W
3u3iiV99yCw0KaIsG5Mw6y/SsUU9GfvPvVQAXaGdgbMTJIdjnMiLQvXWBwdNtx+jF6606lGvosao
C2uEf30MOF8HbPPxpy1eF7xoRZy6mDh59pwrSgGPQiHkIrQZ2s2L76HeBcnnYyGTRr+78BK8ebzc
CXk6uxKqUA8SR3EOac8xJEtDXfXY0JDRm5Z59V6ja80ji/sNiIoKKBlA/Oz0/69eWNpHbZc0tMeI
0JRuhWqMPoeApivqf3HvrqTM9q7XBC9WuAJ7FzXi3utEf5cLQWBlUq2dH++geO/B4SorkqCx8AqA
W5vJUhs2LcMaWyi3RmthDPqWt3mbtT2XsTAC/R23xep/G3TDboFtHI6Z7e/fos1gab8ay9/kZmNx
dmelf4NPSdGrZoM/W/McWhP52+NvXcgm3X7r7LgFsRdEOYcGoHxAMnA0cDLpvYOfP0c8T9TC8fyX
+rBG4XXXkPXz2q+2aOZXeAUVQhnMRBcmP4Tsr8w7t8JGTY8SGPuTU85Byzxe6OL5Xwmc+RhZpHIg
Zov7i9KGA+LyvjSzpi03shpKKybj54ncPSEF0HVwUch4p7PFlXxaJ35Y9pfM7La1xdvpiTOY3/J5
Ot30b7aXrdSunMcLXHy3V0JnC2yZXka7bwr9yXTejnpCqOdlJu7LKpBIkAk+iSI0jT8WumTrcdX/
WeosoEqytFLTAEvlu8zsHanG/If+WDpdZpUpwjiT90jbmUyypjWWz/M/gueFIq7pJckToKVZqT7y
mNIyZKbKdCvK8H95Hv+ImRsDYFvips77i6qdhuwUaarestvQI7zy7X+0aUAU7sysOQb89GvvbhCG
08joWATyX5u9ysTjI67xITZkHT/RdKUWSR3afBEaUMYbqR/12rMaFk5C6hvADxsid6rSD636LJQN
8+kzf/l+J2aMLotr3vqSVwn86z8fN7veXMm0aSTgKSWe6VO7ap5relFFY+g2iak0uhpZmSFFO9qo
pMYcG+1fQwGgsq7kz246E2ppVzM4+jz10YOUZPtIMeu81JV8jaFt2uf7cwDMF6g2FD5/NP2VbWKE
tG3FElbDE9/5wZGbD5mJSWA/fkX/y3H/I2ZmAj3ZT8HQVkEJM5YovqHfBgHJuU6OlYRJBdSQ4PIA
fd6rRoy7JuFCqCKg3/A/EsVhs2PPYFBRuOOiVudDbuWNr+3BzJqFjFiofFv3lxZRhBgFeupZEpM9
N/1aQm1ZcWKay//b7tm178Hf03JsA6sQZRYN95H2VBT0I9dOGnVSP9+N7IcwviTsltaO1zQGZaot
o+4LjfkvFi2CtlsCqJCVlfkIyVAN6l7KBqgXpeg/xbCd5Ii90ecyt2+TBJP0Ht+B6dLOb9q1wMmn
uLppVa2JNCgQnfpPlXwS2JpEmF0eWmG2Tfh4RdiSrQBIFj1MiLq5u14+FUMi+T7z8II//eyrCjZs
p5KmUOzu6/GqlgQh/JyCe4CjFXF2oB4jdSqfd8OlLwoDaQRSM42LIpwzZuFRFde09X1CFvOIVEzc
QAFeBBR1phmGKK5FrxWGy5gpdtS4XZ9YydjqarMVtJ2Wc1sh/Kullfl4lUu26FrszAj6XC2AT0gZ
LiH/rFTbsHiPIuuxiKXrcSViPqh1lHpU+xl5uLTVe9ceyxKw98AKY5Go0aWM1qzr0rkBQsoBPTDV
T6TZm2dCrwA3NzNc6gAw4ghhn/LMN47aNU5QrlW27oXJQC3DV+bgLPPKHLuINp+eBgGLRAkyIaXV
8p/Cr4wnSrRiN+4V2a2c+RNTwXQY+pDDoC1X+TUq73mmDy+PD+o+mrkVMlPldRtL8UB5+P4iX+i8
6LFbJhvYleuwALiGGEw6YxVgbieGjVt1oUXcwLZUQJDao8ihfsH76YEs782RMfyKMGO7yd758JsZ
XhNppwzfAzIIecAYko/uIJE6Qf07CP+I3tTkl6q5w4sbPjN8WJqu6fRibVvu7+/t9872PuvCUFK6
ERonOw3jc+1URiuTjDdk/19nLG8lzQ4g8aWu6gpIKpVNoG4iqTAj/w0lSJ2lrJXKKwiThTQf5MFA
IF2v4AbPu2OxKCaIeg0ri+KD0AZOlZtle+4F9HV0zTll7VS1uoolHahXNfTri6zu+0i0eHbNbppW
59JPmn4GQkcStCsFK6Xpe92Enl2kAdHDg4lL2o8Df2VXulZV5b7ih0szcJ6plgVYfHI01bYR/fP4
5i8UASdtgbFwU5cQWsRnalDIOLVSQAV4EUuY6F7nesvPTGU4a9LLKJt5cWzlgETMufQlHRNzpOw5
Z57RcCqHf6m0owH9najfCv8sph9y8y4LOtP4VlavXJAFNXD9mfMGEZ/DiO3BE/lLK0a8xcmjWStF
uNUkNToFQx0aj7flB9N5a9lh/wDER8clC6M0nwRQwiolkSKC1A49EQwI2UD98vX1Jepfp/3b29vH
x8fT0+fWnSbkoVYT69+P5S8cC+Qjj8NN7wJKfdqPqxuQB7LcadwoXYJ9AtCQbPeWZFV6cvDt0K53
AijXhZfEHh15w5nZUTZZG0WFeEvdxnn8KQtRv4oJbFPJHyqLBQD29lNCzVflWItlcAjkoLmqC9Pz
zdRkPipnNfd97wuoAlrWEIPzaAMC0OBWFhdQJSwbRb6w2+ADE1sdlMSfMAbKKVcyCwswA0hCOxp6
ARURXZszYzmwAhUw9k0Gxgzdsw3YpN5RMP0jYvIWZn2BjmEVUL5Qx4RIARuIBw3/bd51oTRKl+fA
YoI/9FCeLkdMNgK1rT7oWki+rM3Uok8uFoFaealOjuPoztY0bUKxeIzcWbGrCwHh7dfMHn4wdinD
Zrl8UUhoZq1RuWBpCC/U0fUCvPMxsknb1Rbhe8V2I3QOTsSN5rS+xxYg4HzVfw1fRWwKb8J+fEpR
uX2tgbA+++fHF3ghs3crdJYOYEOKEDwosO+gEv51OFrHI0iMjoHOTFPlvqZNB1JOFUi2KZ8M7PsZ
JEufPKpZzrN0asi/HvimcdMHofkGUYqGsYazu1emsewPfSWjGaN5OVjlPg6t/RtvaaY9AmHM/QEy
IPo7bJV8JYSYznSu1a4Fz7RKACwSx/AQPHIGr2cH7Vy2dhEh/rdq4f3xti9kmbBK0MiCFgOsgOw8
jOi1pshCtsYLS9Cu0WpuNxJPPvX+wXtTQp2+BLtoeH0s9N4rRdUMnF0T5Ar/zls6lZ4yXdj76iWf
Zl+abm6vwXaW3s2NiMlputLMaaj1aed5CkZgiFsNb4daocnoLXl783XRAX3Mii1alTh7qSMbNULs
g46tB+lpp2NK6lO5i1zuhTcyCxfUSQ9rDcQ/6m92U0QNuADUApFEQU3wdpUyVwyACFRYJYCk7S7Q
NbPQvwIjMCYej5wkVgbmgRe0zW4Luzp0mPY07UFi+4S1XjDEz6EGaI0kuwQzAgX5JAWSZ/r6Bn/L
bbQ9Y5rb22D4ereTNvGB2dRoeff0YFOYIFZjVnkUFm/G1YJmV19OyiRklFKZZkH4z252XAN237Ed
4VVPDH1AX4IgHb3fM29ZQVWzBjOhcqkNURd23ol5yS1wNKKldHSiX4ExOv62srm3yiqJusuAbwhI
bdd2hEP0XnjsAwtqBO+pW7erk+zZcU5gcLRZIh82UVXeHidV2zBV41AFQn9AL9OvcqNY4543iY9R
uLr39vgVLqTGsBVX4mZvBOKSeEypemnMdl+ham0pJvJARDM/M/T7UzuYOLBWx54twPhv5c5eiu9V
gVgKWKaMrt56kz2FgAW1pDTfik1rt0+e+XihC/p0QtAghEAsgQTGzDUay1CtaNyrF8+mhuDUOxys
xTrFigu2JmZmwAS14JA1hRi4gU6/8Z818O/luvLxeDUL1Vxgl66WM4tPYxVxQtF16uU9RQtwYEXP
3kZ78Q/yfqJKSIkCE4mk5sdqI+T0i+fXU9BQdwFVhKYhl3h7PWW48lksDeql3hdbGTMPY6M0RUOx
h3P0Wzo9XuZ0+ebCwDSO7IUIyKcyb3RnqVeAUj3QLkJhhiKBhkIRzU/JuEqbs+DNTpzm/5E020+/
FoJs9Kl20TAnUpcCX8dMesGImrNsdpzOr7h0kwq7X5gM6iVhom9XZ7e/At9YPSapdkn39CyfeWP8
r3buPwLm1f46G7jBmwTIB8bhLObF37OWuHLZl+INSUSgAQSTpEGJzPSo7Pua0sqFBrgf+1ls+e/y
L31JTf5ltad06XzgJQCLoqgI8ubsvU3iiY1SdxiajVm/L/S3UhNkyWPSBWT8VFY2b1E5XUub5Tjq
SG5DyWs0pOcIxxK+IBkm3YLJYac8sZFe/hIo4ROyFuEvGL7JFfrPImeWnDaM6vEcxGrH+kjP4jf3
p1kj2F9SUNcyZsZVy3KFC6NWg0MbtKT7lJ7UY/k3s+o1hoylK44h1D8AdFAWzGEHXOihQzNJwZEZ
VRiJ07kb/jQYGAZb7TkTUMXYfawrFhJFwCei7g3WMFBBIRa/1Uwx26aMWkMguwUtOwCSoyPtGtjP
AFVhwKNBPJ8AAyCAlDXXm133tdY7tBSo3nzBbG/Tuvb7AYyZ4KvIiP9MFDOwhK/KljdvT7yRYIBV
7FK7+Ne6BDiIqXgGTAn4WuY9g4NaJtyogKVQYUfL4zdFyW3Hv0zdWY83+P5AtWnQL/ZWBYUZaja3
+1vKRVU1OYgZWS3fwg/9XYy+4iQpcH4537MrrvT02240JJg/NA5ZDEQIHG7RzA0ahEgO2TziLzED
JRx1ZWpknlSavNAI+uOFiXdvAml4GYpMQKAPL3pejMIA4YYOoyBdmPGJK7ZsvlPpJteIgpHFHvPm
ed9h6Gj0wAJm4p/H/iSBzZp34aXpimD336z/2TiKd85jfXQ5VLDx80/5mWWOpp67UmeL59DfDX1I
Gs/yfKOpjBqzT4CkLyszTkjzFsWkbk25gGOeoAbm9tFO8FcQOnfGFKuECYVfCf5+4c7miE1ZJ+kU
UaaB6plFNWAyioI0Is0bxoxDWjgBn/tm0Qzeys1Zkgy2DgAI0S4yUfvd3hxR6gXJA6vQBS0vnM33
EUiEBD7fVD02GbQqia1UUfosacNaoX/paKUJAAi3TwNN8xyU2jFl4VNkxQC/AU6CI4znETbaSqkr
gB76kARWk219oLvpYfS3VD2mWqQXIKrudJZzAkYfAyJ9acNuHK2qJL584ppAl/NfvO9Eqim0IaYS
MNlr/DcsDknt6Ug7N/GHn+itRJpIV3f8e7qVxGdWHSeOXq+zSnUv4G+P7/C9H/9zg8E5h+n0ogRS
s9s9lsVQgkuBdBxl+RPipxJQzRhD7Ircd/KqHowSlMVGVAqgTJGq5zqWWSMairMvJ43Bc56qS5pn
dEn6N5lWKPpZptdCooAHQEgEUmiSSFqMMN88/u57AMiEtdOATIM/O6G8Z/6kEPCdPPpq7ILmN95o
PJc88Yy8CeK4wMTwRm97UOYLXm9pOd4aXOLckhJarWzfvScDHK8EylkEg1Mmea7c2kyoclqO3iWn
SUZqLnumeLJi2RFM0CUFTjKS61OgvK5y+9wnXyBaReSOcdMiWI7mvqDoyULBlqzvJpntdSDy7jir
Ze2uNkK3q7eAY0reH5FfqVvcw7UnsVgzB7Y14HvnHNZylAksWmp9lzaaarIMykWdx4LxOGsDuwpB
NlO0VeWMIPHf8gHTWnKgkIaOuaEKgWdqXVGvuZN3sYWIvm1g1MGozYvIps/usNjWaSjTynfLSESm
jVY6JnBKuqRoklUK2WA1gBQaUV2otuazo05plVogzqUbdcB4kMc38z5JgK/RcCdhe0DyhUEkty/K
p2yYN4D/uNxZDfQkOgx/2Qrz/XQ2syniLNCSdmYamoJ35ESz8i1AczKxIGxyjLPf/J4XdDF3EmrG
6CdEdex7aG2JbjPJVLidJBia9qq4vqgrzNo+Tu7pre3El2N2N2Y9IL+BPMftlyeS1PpZ0uFGvXoy
CXzEu8I+eW6Up0LUSFW/Z92fYUdHO5HXqNF/iHbuZCP6RIUKf4Jl91b2IHR864+57/LqE5SHZ/gv
AwNoHAnybYNOitaJxFMtWaxngCjuM35mX7pX0Rx6Q6I7TgfzCE+Ek3RJVKMDxwIzkdavwbLvHbXp
aK8+cm6QmkJSgiLz3R565chUdi+YgrL1DxLqhvWRM8Vd8ja+C76jPDPQ+qUB9j1p5Zh+CkOzrULT
AF7hBGKd8Bu3WyWkmOnaSKrvVl1kZs9D8ZoWZu/bXqbL3p+a2be5XTQfKWahCOI+GH6XrCFztgJc
UC8RLrWRYwAJBd0XCEfY3IxbQ2TscdhK9CmOTeqdMhBulCYTOY1GuNiUnoVvVEi9s/ZS001ZRcC8
6ZT5I8rP6KomDXdotmP9oWik93U/3ITnaGgIm27RqLzyuuSFO3qz+JneF5mkFZNQ9F35UMnWwBSk
6l9C/6C1oPkO6VtRkNRJorcua2C0SR5+pCeaOZFkjMHery1ZeuN7Y/iW/Y3PvIhAhmdbBbxS0Nha
dZQ9dJ6VL9A2JO1dnzfRzFWIetidFNkSRKL88sSN0rpxtCnSI1CGAdTdsJdBGjge0nwXA1cakpbZ
YLpDjsJx9pqWRq6YRb8Dc6zynL/7xYrDu2DBUWiSAdCHi4bcijT3eNGp57OM7Lt1ZMmFDmx84W/A
v9kaAGvFhA9ttdaHQ1bbXGR24GzRUyP2t7Kqy8NBrFY+Z8ks3XzO5NRdJc/jVMv8rvJ8dzgkIokU
q4qMDkX0gCVZ8FqDq1I0RTYyVL5cEX3vjt9uxEx9NTHfj4nI+C4GPyUJOi/LXNcqhUiyVaWkTEGs
GKcrMu9DfvjG8P6h7NHkMrFQ3y638UdBLEs/cGv2iYHloWN/CHyVVDnwFCnphdyMqoGAFm7LwWlu
VTzHYNho6hol9T1ID18i/OC3+Sm/Nh/omtCcL8RGCNxMlTrCo4rxJDV8bxetwundUKX7SonVS8Z1
J79m612q+b2RJUNP5IDj3zO50fSBjSODL7jsO2e8Naj34heicxLM2TwLshhldjU6L1DCpApCt/EE
pwypoSmlDih7pdh5ZQVNa1bMJqWtEWQvlHmNy71WWpECuPLXYxt9X29BsXtqT566KQDfkmeKXM5F
YZDRmujKdgRIE/emWMMByioSdd7b8JKDjOFHdEQPmvtY8j1AaJKsQTgsLCCM0sxXaYHF4CstiF25
eEo1q/R3iuxkESaQuIL8myoHcCp5aLdgn2rZrNRpNAj7nvOXPs+MIOV0+DMAmr53oDQfYk9X83AL
USlhal2QvgPV9ttgJQC8Sy/NPlm8veKcGIsM/K7I5eVEcHuoIYt2VQUUT8ybSUlTXeyzYMXBn05g
ZuRQ54MngsZVJHHn2QkmBcY3ZMvYLQGJ2FfZyrudrtqjXz8zIyHflcCp49dzw5MyvHbfirDNn1pV
X0vsL/jLyEKgXwdgpImLbd51p5SJlwkYc+8O8bj16UEctlypHLxmX7jFKJpd9pEPTqvDtzAY0bs8
vm8LAQpiZ4AfMH9zyu2rM78qwezWxgu8wC25qb+SYij5QOLOauMDSPNJUtrsWu/K/X25FTl7XPGg
Mh7XaoE7Brke8Q2JBQ4NWB+gDfvDIMn0eIXTAm5PEpBzUF2KCot2PUzcuL2daDDuUZ1WQlcIutgI
mrEibMbqTKdE+mNJP0d1JwqR3g9nBVKFs73MisrvOYVSN0t3g/zst6Pei+g14/8goyN9tq0Zpxip
A+7cbi+rR622xkMPs9NUJOV30VoFd8EdnUg6kPiFugeb73ywqlLnlPJMTN2aOXS9nuW8njAv0rNn
MSPJ001yVFGSHEh1ElxNPpVoUs+R5uuJkq5szX1dCVlEkNchNQukL/Ims/eUs31SZnlN3VL8zvNL
Wz5XzElIJH0ITD8ksldvGupKvSGgVixuPQ3eWeTwDU/4zHx8TEvXb1IYwF+i9gNjc3shoqzoO47t
AJPC0Em91Rqw9gu0Bi43Gx2qFLEBJ2EtflkSCqJfsCpPMHlQ/d4KlaIqAAF5GLlxoKqO2Fbspms+
uLrdAYU0IsSj2oonvJABAWhsAkIAyM1iqbNnNhReiIE32NVR/C0Om0EBd2WCeEOsSHLu4YxXock1
proGC156cJKEUREohk7ZsZmbxXdNThGEU1eR2/HAxYcoStDrUpfjiu6a7Mr8uSnc5NLAxcLP2QKF
pmMHRQ0iJDgCwgohlNeKkVlSzvy1iOlYr5xVD7qZSSQauUHFEU7F5FfwIXffYCZnXtn0YxAIprNW
0Z6ixX4F7rh0Y65Fz5wh2Rc0uENF5Kq5pDwpac/oNOYAScoVhLsgbdFjmiT2v38bmFM19S6BEhjm
4Ha9YxBwI6tVkVsPFA2zF08ojEDwddrneI/J2hW9t7JI+aNFB4Vf4ITuKCi8rI2CMcMa0a7KWRl6
DkiNcR/bkRtfmLBkSNMokeHDV3W4JgcyjKJVF0NtQqNmSnSOq2NqRsDYW00lfyt0EHZNyISgTuf5
tZswKai7y4ZyExLd6KBCi/ztztQgQsiTkcNxJLtGQtoVrXpEFZ6qDF3NW7SmspUdrXGSLd4/bBG4
KqYxJEin3UplM2kQxEGKXC2pDH+oHK04M6OepBfkuoXSahCh9+quYg30/LL+mhc0PdX5otFDN9VG
NRaTBPhb8TXr8fnI5xiQk7XhgclUtFCrcXyiYuBGXsge0zEbbUn1En3Iu49/fReRv0DdDQhNEJT8
+OhXb08S/Cjv8zp2mzBCt+1OkIyuMEWMz8h/PZb0Qzc0W+eNqJkmYfpU8yKhil3+gJ7LzbsSW7Vn
vjXvoS4CsRJbaMLc5pGugAg/OdKIDI5/lFer0ZOY+WdMYxFgKX8mN8xeX+slwhiFceIiPV0ZGc+R
YYxIrPx7Awg48z9iplO/2thCzeKEdlHiJiNFl/JWHI2A342YBrWW61yIo4Bh/kfU3LnlCz9gGxWi
hDNvj2C4flM/MHNENRgFA0+QAgutHiw35/G8cqLTzbzbSng9aORWQEzwkxS5WmMgMLQtwzxxATcz
kXD/HNzqQK0/9IiB4dRQAS7pjOok73zkPnawH2vO14JxAlj6nw+YPR1pkENgCNPELdkUg5hlLTb9
aEitx+tcyKZgg6/EzPwKX8yA3M+zBANdZO/UdEZBct5UU5KrFsM71YUvt3LqrEhdsE03UmfKUFar
UhI1LE45fpe/QR9vN5Ehvvc6MsGbUhe2ujl8PT8WumArIBNzODmg8jEfdSaT9XkfHAZ14jIRIsq+
8L9gNFLba6aBdm3I2E3H97qYZmuA0oXU8xSOA1MDQBtyqtrsWaKC46NQ1MRu3BTBkdZ9zsEU+2Kj
+znDAYwlFaN6nnJvrz4bDTXp46yU9nmW1ZkO1vLkNfBp+x0xWtV+I96rBqSi24YBJYemlgHaRwrQ
YpecmJcGS2VlPPjSCB6RsKxyGcWITvvNCPCVrT7KQBgZJGDb4eI++BL60A+NpqdldGiruE/1LJVh
EUSpTjvj8fYvPmVApSYW7GnG3hzoxmetJBV5EbvIJNRMa6gV4XzQI3jPiqZ3ewkFa1XH7M446HT0
96Kz9fEH3M1qQfQmXH/ALIQAXiilMWhP3IE6jcQCQtqEMkmibeUTQdCjgii/Vd7qLcwbyFEasYKK
SDumAXVP/bdk3oNX7HJcv4APNZFCoiXnQj6g2vJffCagzhKKjnD0wf90q107NL4OOR1jd2T/hJ+s
Q/dMIJKQL62wMdrOkkvSqgRBkl74jV5K74z3lACJ3epaGes9nPNo43kmypQRr5fRpu03JcbiYD6N
gglvl5WvXXrJIsrnwPgCrYnI7PZrGyTImbHnYjcbnELeNQWGqmFue4fKAAC7wp+mC80auf2WcqSN
3gfMaPW2Id/j44iMAmaxUYVXbdDlDt1sbwN9GQBvSIyyYEi3VnRf0gCIoRDII56fQrfbb2WCMuwG
qsUuqvqt4TdybhTJ4BENW26inCqTOE4ypyyZNTKhhZBmQgoCpzI15IDu5lZyXGZeEckidklmfafq
BZCjCcP4JCVFvmKcl3wAFB4V1IvBWg/TeSsqVwpfKscQCl3gRFA9NYNJtewVZZ4tGxVr5ZJF+wGn
lgeiDykgkNPcimPgX4YNeFxcNkGbE6dZtCF1pXv1RR7Ai2iGb9FoDMGa2bqD3eEtX4udWUdPDUKP
Fk3iFjKRi5MiHRp2p1p4oEy0y3t7WCMQv0dxTRIn2wHgmAwQ+OwIe6mouCAYE3dokYMAsoh41RcP
sHpFGv4NxRD1FMAboiYzGG2lKxYLSwpQv0Y3/PiXG7aeuBJrLTjX+CJUy2UF0BlUqG+3ni04JmwY
Br5RoLXbbgBUgaulM89U0gHUq8GOywpfZ5kk1BsgdlfCy6X0ACbCguVGRroKiYlZYSJSvCCSeIzE
ZKqCyPRdGVDdEx1G2QqCnfa1HfvPpVqZYb2myKeFzX0zCAVp1DSBCZPObxcucglQRC0kdxLpi+eK
TQ1tBEiAmlGb6CWb6ZX81tZ79PITP7EkGeMlp1gwN9FmP3Io5AVWrB2L9KkPX9XYYD1d+dcEEpiO
gesyZWsQfSHBcPuNzFBLlEu41K29WGeEjV+14MQ4aGv4moX6EAQh4tam9KQMkMitoKJoZDWPhNSN
9+WZ2WBMrD5RdoJ89eV3SfhKf6zwl3KCN/Jmt64b07bGhMLUBWNnYIl/p6aNlz/j0ynay+QtJ4Lu
VvT/w3ovvPgbuTNDgzkKlTpSPnXb34gDInGXBp+pYktZDsqM0BZLlXjSARxdbH+umJ2Hz8mNODJ7
tA41uyw3s7VZawvv7+aLJk18FSIwoyh7CDtTF0XyqUsAE9/ZBLe+J1zwp+pXyUIW5QGqxkqYuTVN
3bqVNwxxqFQ55A092iediRF0A77Nc48zB7JeZ4meY/o4JWZb6LrTEeM72XkVeX18A+55P6erffUd
s+eXtGg5DrT/Ie26ehtXmuwvIsAcXptJWZZsOr0Qjsw589fvoRe7I7W4IvAt7lwYmAFc7FRdXXXq
HOyALWhIwK4voCBMKghSovexebMrY5cC0gp5E+ex+zydltKvc6ngK/vUNV6lrVBwxTTvBHBW19fL
HV4tWQjG5czF8MG+awXGyfu8P+65SselXZp5KBgasEwEGHejDxJBkz0e2Xrsmv5oQxr0vrFpLSkX
d2WLvlbFLohVH2NUlW3LRSSsH9zhufd+FoExcymiK1PUVZqokZgNAoYlHCEZqCETg87gdlt1eNqS
UjyE7x0gint3KaM977n+7SO6sCJ5HoIKHyd64FYZ9Kwznd2zz+y4iX6AzBkjgwHtSmYWj7y8kK+Z
iZGuhkz5MGyfrotHzC4rnGQOULrQ6nudXwyOZ33WlMoGSSWAEzSbRtnJjCh7wHRKzHbCPEpWwqHZ
gYcEAQOxPmWq7URW+cG/sFKjs6qlhQfkJxMUCbVyCVc3bZnbLfXvYyh3lTZc7Pcc1jnM961v9njX
MHrEWGiDj4Hb2SYGs5QXm9/F/0xSHmt69IJcBvMsSDsutOohIuIrcMXcIpXITGiPFf1nifJJPD+W
oZZiL1mpgbZGcJ4e9dFd3T+Uc/U50FSiIjJxygNKRk1hx8Y5F+Vi6jxbGQmPvlHtg57UCdE3k9uZ
+Fy71aPeAQO1cO3OgHDgdC9MU1OpMYrnxcrkdA2r+UHVDV2jqTUStV2nq3TU9d94n312OTiPo0o3
7g98/tK/sE5Nr9x0XZTWGHj5VZk5tFUlXKpPuvDMGhutMUvr1JETEu3GEs3rvJNAjR44UGRv0G5/
fekFAuND5RHPmRjkzshVC5khg189hHZAcFbV5wq8inWMxqg1vFQZg0E1XDg4M4gKFU9G8BcABYsC
Ow2HU8S4G1K2TJy+JaFqA2xTV3vPBHYLx1cffpLIGkKDjexRXGt2tC+PZQGeX9GS1XW6437GxEQi
rd6GwSpdakSb82RgH0BeCY4URQVqW3Sh1/JdxCaOxtXoEs2QvyiGFKbDHEwf9RJAceYdK4LXF+dM
BBMbS8NaBuSYClmTkPnth9WYxCkBNumEJnX7/ob7U2ignRVmHUcatgCjpU6aMCBT1cp16sjoUfxs
c5IxD4lHNJQfn7k3tyDsT5X3etWRPN9E69K3ACwfA73+6nubzQ0lNHAzj4kRixsPxR9+E73wO9DI
8g+g03Ph7H+9xMQd43en+58+e59efjq1JG4nRHXjN7i6ZQM8VHrR6XIGRMSeLdHdw4TrtCDZqjsu
iUXf8n0gLlOnzaBAtRm+grrVgmhQXE+BD3RlXdlpHEGNxwha4yHTRV0Cx6ddE6S0iu/Arhw3JENr
8sBw619xRapdIK4baWEZ5x7NV59EBe2IYX2/7fFJtWUMJtC0P9ZafrBTNNR+5b/iCh2oiQU5VrvR
+fP9dRCm4d5soYvpoLYQtBIApeVG3Hdr+RR9vIq/x+CsbOV1sgv0cgsCw9r81StD3yRgWJXWB073
jrqg4+8t3ggWvMjcc1mE/9Im7WD0QfxlJy9eCyzIoOqhSDJH9IeoWIdKA0a/2hWS1xbUd891MPW9
CMFQlLrLB+ljMybs81CryWsmaLG3cJ/M+Q2QR0igRJcA3/lbuIuvGQAikPCeypym9qEwX2WpHonJ
V1Wz0mNbsj25vxjTnqfWAsV81AFF5CvQzkqF7FqvhI1UKZmjCIq4VgMO7wPkLwyF0SRdKNSExGW8
lB+5Jc8HXAck/ZNiOHBR8ELXdwc/cBGXN3Xm8LEhS6SENIJslNlKOJfo0rS54Swaxb6UtwK3UnIS
lYjN1IWJnnutQNEOsHdAEkFxRrcKC4M/8FLeZA6zkrk9X5IO/DC7Ag37A0iW9cZg15VopqrJN9aY
k/xLWXhKzO08OFFeAeYd5SxA76+nQfQ9XvGlInM+PyMwMCTv2VOtF1bweX+NZ9CXKuxoEEVA5kO5
uRzylBdG1sdIAXsjGGg1PhV+QWrspgKpaLEgiYwOFkmPPCRjSk8fR1N6jrRGL6RgadpnbipQcyF9
DuolReJuBi0rLSosKdYepMvZxtk8MsYGYHWCIOX7eaHTcc7ngygEIBlwG8kKbsfrKS5bH4wh0pDh
SYrABCHAtkyInOrSoXAhQKOkiLXJUlA287pATxX6chCJor+Sfl0gA8ZwDctmTsfmEJwrBoXwDSeu
cskFf3qWDkRpBc8EYOip0zzXHttFJN4fGQp1sHG4sNgIPVSIXlOXXcsVoYuTj29wXfYF5STmO+2B
XjJS3kUhiSszXyMIoMDT33VBTrQMVGEHN5I03y7cNooMADhSYLX62BvBPtc04U4TAkC62SHiX9Jc
EF+UHhrjOutXXUVESCvgzlAybud1MasRje/8ZzfnpecyrdrKShRGdIQ2zVXz/vaeu8sAoJj0nXgO
0FqaYzKGyEjpannuZL4eyiaXY3pHI0OvQp7qTPHJv+FzmA0PgoOHDrrzDafLn91rYclA0QIgHYKC
C+ye979qLj5GmxS+ByUNhIEi5VknRHoJXSDP0cTcVkxInYPa7CArdu/r9cZbd0anuOCtN0dhIQH8
l2+6XnuIPKBpEsE5mOlRbrje9EXjiWrUp4FjvL4PZrrej0a9Bh8S2M4wEeQ46dBPKui+oYIK4osQ
/RG6VCd945LO2O0mmqwWRDBvyFVBXfAEsZ3Hx1R/zCEzkEKsa7PZ6I9L74nbew8HZpKNQjEG307f
e2B0TgpBc90nrnhLOw89R+vIf/D7hcDn9r67NiNcT43vZpKK0pj71LCS6cWHCkhYsJfqybgVkiWV
u5mE3LU1yvt4WYGLJ4I1rzMGPV8rYMmpfvPdfr+HIo++/vlCUa3f9DrZjb/Rg7QAkJ05Gdf2qSiP
Q0K4Yyf7hmzXAdlbn1MOGtlJ8eHhhUUmUEZAhYYXvSHNgp+/dfPXpqkgT+UjVYkm04prifkvFx0j
SV6wcRtIXtug9rnn5V4Ct+I+AVRfNOj+XCImnLk5YQHtwKhOT+UCiVpAputdCHxmzFMCUaof5DHb
zQHtQt97iNVJxlIx8jZXMllDZDwVw9GfQM0ZW8heK5QN8wS+B9LXa7CCkoE5KMVnLb900kLgO7tC
U6cirqmpo5aKPly+FEdmaGFNAt1CZSfKszBkS27wNrmlsVOD/NShgp80KdwwdsCgpQwD5v3ITGx1
p5INtLoAKFiwNOdAMC+ipExcA3hoXZ9suehUpepd5qlHZakHvV0lkKraF+ibv+/Z51zIpSFq3oQK
cq9BDkMgPcfbTSCtyBKhB9Me+xXHi8nYJXOUx6qqRqzcUmMmuZvo3EHRi8EJxvv6i9PB1Khv5O3C
Q3nuWCEkBSAG8RLAidRMlkIhxKOIAcYaGAYYtLPj3X5/Dmf2HgJAbqpXQAMB5bjrxcrjqm74IPGc
WC5fyqDcFWhWIH6QmPftzJwotEMBq4zh4MnxVyS/eE2pStiF7Yj+4LTKNrzHHV0petXS4FMA62qR
tBb4fBeO1UxWamrB+meTWrBe7H1fUNEqurdAOhkaHsEPKE7/rIm9JrhsoQHnHmK8aR8Xot2/1hjq
4r8yTbkrrkRFte5g+vWV1Z9l87nTB5DkScSwrLVm4hM+nyb/j3xD6ZF0KxoyaQy9tpElrFbb3DB+
FzKzM7v36oumjXCxAAojaKFUF54TBNpKHl2zldhd0XNGUtZ6VS31qM+ag5OZXlVAWtKgh5DLwYeT
eJ4TIYnPm0Ej6bK6iuotgHQLbmDucgXRCAfcCtBLKHpTQ+MhL133Ippxm02h6pWHCRVIqpJ+HR7r
h9SQXL1ySR3jgvVQiIPQngs+UvGjK0qSvaH8d3+rzwA+gBa8+B7q9gAKnysKhvccozG5130o6qEl
7PtfUB94ursQY07RK73TLo1NC3Gxrr1XSlFbaehEHu3i3O5YbvshIZEk7Yd8IYqZwadhYDx6mCS0
YE/Cnte2mL5mkyKK/amsuR8Jx5nD9/f2OUZu6rtbCUvQ1rmo7coelVMPXV9q2QD2unDd1ltOcaKt
31roTYfqVuCukB8IRgDYYyP2BUMQt21w5NjXRFvz9bYzWQDYmI2SmorEGH26i1xlIe75e0DezP7F
jFBvi8GPRxdk474DMsKCaBaKHuCXIQgvv72NfuDe+dCoSW3+PB2P1nnH2PFBfzwZr/vt6lH8DI4Q
QdVXrvmtGJMU5ap4ub8V54/Gv++jufFTQclHyG77Dg8SaSD/Xyp0fEJ7G5hHZRNK62wDPSlkIta8
EZ8GeV88oQmj/6jPTKoP6JX2H+5/0EzC6WoLSdR9g9xIEHQVllRS97X7xjEQvNRWgpsbXa05UmZl
FekE5J7Y0iiBO8wNwVC0n1Ldq61HYnexZXfmjgUiBAl7vNHRQUlzlLOD3Bcpm/iQC1U34IKwxxf+
IdDZ1w6sT64LbWB24cTOXYWXFqlraUh5Lan9zHeUcoVm8aGyYiMd3pGaB3XdfzLdKEQIE825gnTm
9YltkOFtpQHTXYiWkOh8YoiP5cEH2FEzu0NMUkPxj2htUEJ7NME6GI+69rTwDVMYdnNGoNUKvP0E
9flLyl94qGaQy0TLGix5bY8yOA1YYRN6H52nFzzyu2m4RoHd5l2FxGylS0slyZnk3h94G5pjiG9w
FVFeS2rlNo1T2B9siRS/GZBYJAMQT9cja+Hen/WQmGzketCCNimcXc93O/oettPgOwmTWF71HI1m
4vpAvZz4YBvKIm57PRDAQPVW5MRjDFYBRcrzwoTPxXSXH0HFxWOusX6fjL7TKI/g7dDUFRfu1J6o
mTGcIv80DJXBZYEhoiq35vHEl9GVev8bZoqxoCOeuGlkXBeTHtL1RET5yMVjjW9AKdRKYoOryZug
p4f04DhOYkXg1PUnTvdFrcTZwU+ZZLTjAUxONy33laSCi0GGx9OhuIQ+BEZ3V3Zrmh+S/p19Lqnr
zt5RCHL+1x614gFo/Ytegr1mY/S78il9iMx6p6yyvWz4H+VKOIwbxj6A/SDXYxCeN58e2MiXlnzu
jKGDCIIFeK+i0Ys656VXNnwSV4HDtI8xawQnpTS5jPDeRtEOSbTzvpmNsAQXn41yL61St1/gS2Ff
trDqC7r1+r73vyZ5THR/TPfgK17m6XrQFXDhyoH5ABQqGaBsoB+cg4rm/pI4j8PLdkmCa867Amst
SSKCzkk293rjaXlUawmAl06Q2379VDbblH9ThK3fZ0swr5mc9kRzh0w+VCdBgkU3/0aQXRpjgUV6
rzMDSNoP+4CA6EM/QKFF0rn/5O6EYwHn8QTrBHsDNbQyKUohYgInazxTEr88hQi8mQPPrmlWIz8A
1RlUJpP91sVPsUtCw4eYhSzqaDCPtaXH92SM8uqYXQm5XnRh46VPzTPKYEUReGhB1Wpbjlcce+pA
zystXGCTb76xIiATAwOcBPa76yH3kA8Q4kEInbbeMIJeg9bVHPwHdfy+76+m30PZAVwFfZKATEMr
ly6m8yLgv7XExE7U5EYPtj8kfMRmHexLYRXwaH4QQ+O+xZn5A4U1xC9AaA2oIEv7DQ6CH1EPpD2v
H+vNYC2pysxtzisDlAcuq3Bw0wYGssO4TQ3+B9Q4JUG8RzRDe1qm0Jwf0MRLBjUNJNuppSpShAC1
CHsiWhmqFzTUpuMG6i33p22mnILENFgc4NtBQoT+rusdwSVJyVdFmDjPlQmAWG0oJAShcbsrCLfD
m3ok5xao8ocUOgNpatbPUHrfPK7uf8VkhN4ulx9BvTh9AJy8tsFHgOzFFMceenOf9y3MzOZEJ4SN
gdh06sm5HmbHNwrXVWjb5Xpc3OM6CECYW5y8hV04M5CJvg6xCsgxoJEwfcZFbFambpwPGQZStsmz
wtaqxZXlUr/FXAR2ZYUaTKtxoi/WE0JJO7btRti5AeRak9eY2w/ZqzDagAKTaikWuy3+oZ3pYmzU
ndiUYumPuY++Cz1SIDL+W42nEIwv3hNX4T20Xmxln3EiiHAhj4y0B/IQdOhRZoEG9Ud0YgJ030Bk
I4zOQ/9WQtCWb0jun5be4zd7BA4RhtDBMtEwgg//evFahY+LTM5SJxhCKArFYPrwbPTYBHoc8Qsb
5cYRU7aoJRTBVNtD+jh1uEoxwlYDl5SVVK0duL3RsF/3N//NroQxBNFTWlJD04ZGuZIsVYZKCYAP
auGsvPazLavv+xZui4KTiQn4gBZ85PrpUmXOxWHLcS1wigBW+KgJta+vnKuHkuU98Nsts7QZb8JS
IBxwvACxAK8y4OnUWgl5EQZRLOYof8NhrVuDAR4caHCZKPaodwaC4fsjvH36UxapFUMdXu4jRsgd
NPtsPz0S2K0e6D+h1ZJxMPVTQ75XevRlLILPZ1ZvSvrhUgMrysSLeb0ts8ANotALCgevG+Nd27oM
+L6Jxxsfta2FxvdSveHm2GGgAFOoSCwDDIfHxrU9L8hk1e27whHtDMVuEDdLvo6m7vynX8go38SW
lCXq5R4mGtKMCiw1wXcsG48NSx6HJW6PpeFM03vhkqWQ4dN2MpIQcdBTcSVrxFFd43R/fyyZoa8w
mYn40uVAgGRCK9ULkYjWzAic6W/SUxBY943dBiPTzKHfDkUGFQ7r71a/GBTiRCnC8Siw/eV39d1K
3rXq0Kw/WvsRul6t+R+Ym6jmWUiEiCCnpQYnQ5qxzoG7dIB7Vcg2+CgyqxKNF5B0PXqGDPr3hTj1
Nq+FAcIS/AmPQBKO5XrVWFfMq8DrSgfVtYGAdS6PLRYEnkcFWSs0yopP0HXLDMUFw/RjzZzjn3Ep
orzNO1PfQO2cNkhGPAHr0gHDQuPtoQGbJ6T2dT0HUKCXjPuTPOfRLkdMzXGuKK1baH3plJa3irfx
0hrOuZHL3095TLbyVSGTq9IpgjXONTH2lloQtnrrI2MlPChP5dImnULuq6iOmj/KY0pVFPGZ15RO
qu0l2W5fGR67J0xOhbvRKsBmyVIqcHHbUDFKqORSVAvYNkK25xhjTAA/fUHrZGKFXzlPxPaYJQ1J
IJeZAhhIOCbShTdAZaTFI3MTLWHwABOjBwNJG0TW1J1bdxEQiExSOZx3TnojBr+BAjJ6V6+7Vdid
RnOpxn6LmMctyE7EEQBl4+z/5dIufAJi+AG0I27l9OUrSNR5J36RkJJMJph6eFCJsk+3XUfGjWoJ
SBTd370z8QyaY+GPwJMlojuUOiss2wphrGmVkzevIbhADLl9THKiigt2Zq4MmQUhKJToENHcsP0A
7JeoXJbUThieR2EF1uByj40ELs5+oTrzRzZFbd8/3n0ADFGdUel7FzmRomGQO3dYE2xn1idwRorl
bQLnaR9CMYd8bHhkX3TwzZLU9o6prpvnx/Jn+1oQIyLdwsDn4g98DnJRLPCU8PjU+R2LQZPcTq5B
6aD7icVYSWGmu2Cr9L9Y2VVMGnvUtlG9lsYVDyFA5NsZQzyov/FrGS04k9t0JPba5cdQR9sbg7Dt
SrXGpQqWiO1nZ7aAuZLRAkUXQcWDQHsTVNmmQtDTZWyXUjczvgxai9gDCDTR68pSIQpX5XLL5EPj
lDID9QBNAL9QLi6Ocrpk6B0ApCNexRPSEAHe9SVUdongNsxkZiwJt2J48HeuA1trSZWYIRiaV9AN
URTijabY2QXA1KBvQMtI+6F2Lz7olsRtAyJs/+3+Wbtl9wBNA/q7+Enrc/pJXRV4zIeNkvA9CBCJ
fHYZc7Db0hS+IkNZxehj82zQNwy53hW7kTe6zOSEYwxiRHalpEYXbQEGb+yBM/Lq2wULkwkm7DAz
3fE74seFi/yPqPx6Dq+/lZrDJI6yiPPY3qnQvItzWhvvqBpMyIER/ZuB+ZRu84OkP8Y6Ionv+xN1
y79BTRS1TZFlDNSsGHs8Wd9jfT+YyFmCMdr4nJKnT3uNvL8E5O1Dsjnd0Q8vHwv2b5HYsI92cWT1
UEjH84tKSjGa2KdqIfUI07qYRFBUSwA/jEr0znqWZ0jQ73Tx34LZaUrpKb+0Sp2ORNBqVZS03qn7
wyAhPovBzKStEjR13p9f4fYcXo+PitJ4aRTFoML4rIRYR+N90MFrZo5oFasBvzD1HbLUnzwy2Imt
6SUByzl6hrc6vDVZylPf9qJQcz1968X1B2qfXi44twfTe7oTXkTwrY+rcwxTPvxRodfYcN43uuGN
E8oGhrnIinp7419PBnUqoREqQLEIH+AV3xy4iCGTJ+6iRgRv8VsU5hPwM/aWbv3Z84WefzhCYM/B
iDp91cWwmcDLeJZjMGzCfVn+48P7mvmq16Elk/zjQ1CAhnWP7kEgsQ1+XQb4tPt74BYVNM07+JyQ
jpwkC+g9LnmBxo+qNzgwP8RkD0HYp2jjkfOP+G2f1/GjjV5BSec/xcP36lcv9aWi/G3n1vQFgCaB
kWIisaF5MhjQhYpukgzO8/b1uA+2n4JVHI4oVQXknG9t2z6YjwPZbD6q9cHZxJA/Auj3tKSPOi3v
zam7+Apq+bm45jOXjzEPvN6WLyB8IVkTLJy4uQOH5QTLw6QCDFz49WoDepAroFganGA03UoxY04z
76/nbYA11dL/WaCOdFm5meyXBbjHEvDjQFZMEHBwI9vjFEOCdoE8LAnOSbex47VJ6uRyQ9hrYIcc
QAj2vN+jWJCR7XB6fd2/+/rxqdg/4Yo3wBN97sl6JGt37ZEnYbtOdJsQ03Qyjjj+Brcd0R5WjyHZ
mOkBzbHOb6p/G/cnZ86zCgJ6PNCSifZQOkMoMlOBNsFh60Bp3UmncHzPRTNI1IVlnrUD/kK8HQCX
hb759TKH7jiGyXSmcuTCp9SniuCKlQGgqH/vj2hu106FdbTQAOgFrrBrS7kr5O2gRQP6pbWOSBIa
BmW+Iy0yoP8vQzSpfNVh7uLpkGrJm8tvaxbUMa/3TczO2r+x0IS9yPFUeSOGg6NE0IH0dgkeBlz0
4uVLtbqFSaMBxm0jeRpu08FpxB4PrBTnMM1GtBz56/sjmjvuF6tzQ8EL7UJmUGDI7fCm0lDnz5YY
7OfGAk06hLhwnVNH0fUGaFRezNi4HJwWPKVcDPCod4D8yP1x/IGhaed4aYUKhDql7/gihRWkiiAN
j8fJ6/7ImkfrIV+15Nxvz+dWf2vNtw+RJx8sMdCfcf8TZmPBy0+gXCewE60rltiAufEK3iiQCYNO
xrKOZ1xVNshkhFNKdh9mZjyugKOI9QXXMbeUSL9raOPhVeAbqCM98Ogc/Nv/TQ+QeJYSNVqgmJhf
yX8WJs9+EQlAtEn2wh4DrCJgFnxD9p5zbgmh93+s5D8rtMOQEl6pYlgJwlVCnvfZhE44rs+gyAyc
c/fwJRIQxhGIsRgHRHvTXKIHY8E/Lgz1jzflYqhKF2osq+Ij6sk/aj+SE3vW/f0yZwJFPLz9/ptN
mToXXNsXjeINOBfo3q5SyXILdV1oS3jxmZc0ioXA9IDcG2kNNApdr1ochaLQ8O0IvEsNbpkMKFs0
nxvraE/MHQ+l6XKjfOT6aqm5bCa7eWWYrq5NdDqyVMOwQErflj+CaFu9sw9FC34bu4Ag+EP2eX9K
50ILBIns1K2JS+0vkrxYNZYrw1rIqtFJAGIaUlMEKCBszngnv0fhQvZmmjba4cAOevnRgsrikXw9
relQpEXV8aOjgv+viR8bLjdygbCvTHjShHyTFEs9O7OPvUuT1EqGdZplSSWMeOxtB1C4Ai4E1fN3
wXiyPIckDSgmibCEGfrb6jcDRW1IRoYCPQ10LqDj0wjC1erojJGlxVbRswScm0YivATgM2R3TQM5
pyWU1kz9gUPI8M/qdBVfLKXXQE5eK9zRacFMJJO0NQEiVkS9bX45XUseggcOFADJq8uv7u+h2XW9
MEy50TJuC5bPYZjXHoINx5M4emOzN1+wyw0IJ+8bmwtML0dJbaJMcUF7mE7GvFPHeET6yTM77k9L
2BJhCqpvF3FShp0kZCS62hGhsdZLBGl09vtK31rIIq3ap8JhTBtdjHpgsYbD6V+DZX6cEriIZpXb
v6HZbE8Ll9TsgMG2Menv4aDSvbVc4QpBp2mjg0y9oFr1SvD1VF+srMwu4oUZel6rrBG1AWZS8AId
h4J0cAQp0XRVe675pSMy+0QGTyQ7Sd0jF6NMV/PFZq0aLgCyzGcdjqzXjHn2zKfj5zuES9+Pn+v1
eQ1yFctjFnHJtze+AjAbSmbI0aGMqlIvqaJp0qYB7azDjrzDSLkuCUte7laYDxsQ6XYU31EPnFSI
roeWQaWpKJuwcxDR4CaWde2T2+ImJulx/ZOuvl4gEA783KSc+LhyXOKvPjagaTsphvdy/6zM5F+u
P4WaZSAMciX2os55FohwBPkH4Sw84AAhSmwgpdfs2n55Q4/coTo+noolnOotjomaiek+v1hklVGS
dIhgXnVeh1/0/utHjoAEHXSZ5Czvvl7Eo0zeDgdwZxP//RfV+vvjn1/tfytBecQxEis5qrES+fCS
1MdCWaiVz+zi6/mlPF8N/jDFEzHA3CiN1nq1RH2cuq9qjzyYUAdb7zb6avWtmtqCy51x9teWqeOq
NmynlFncIbCsQD3F4kVqaJ6RQB42BpGLAor/2Pa5Yyk9xOk2yRe7jW/d4/UHUDfrWKvs2EWYW4G8
Rod3FGN840lYrddENGyTtTb55hEecSnKnInNruzehJn+2EfcZHfbIjQDz1dsPf2cwxfTJRvdN1fM
wwrNsvf30Uxy/9oo9VRKGCVM+AxGO11qiNEb7/vP9vEpOj1lm/XalsyXGMnrlLDWG4JD0nBTCR7M
i0uR6cyldP0h1INpkLo0C/58S2FOx7kz39/rJ41A5xcvJ1l/Co2znW5Jstu9QcnzAB9OgD7A28n+
XtiCS6f7b4tenG5ea4osS7H5mdXzK/guCsRWsm6tXaPe+sb5RzF3poIuf+ieOZuTZpwWTvfiB0zH
/+IDmr4dksTHqvD72gATGaI73B+YhICse2LnqwfIA7yY5gYzEO9Pvr3wgr69ma8Xg3Jvw6BKScvA
vo/2QrfbqrnDgdrETfWwWHhH3nLOXbvSv97xi7GGqtb02uRKCzNBSW8vmse1ya8fTG5z0HlcJMbS
pl+cXsq5ga8+b6CW0jlAJUgWZ6z9R4+0U1yAd+UZcKfdLjHguDfo6H/5hnanfF7q659JI19PMeXm
lMhlgoCfTjtIDbYTUAFoBXZT7rDQ0Ra+djupaTy8vDSGCgoJUxjIpGcLXfRjTgBRx9KvVgvL/seg
dR0ZXn8U5fqiNCm8sp0+at+ZR+Qacbcj/Xm2vwgcX/AAn+9hty+Rgf49G+7Y/dsjF3tg1HwmiSa7
4E/cJ8Sod3tLQa+ta5zP/XlHmBO2AlB2eJcuHLWFnf7nlC8su2DWcSMWlgUwtSNfZQ15tg1qCPpE
o5W1vHnf387AJq5mmIa7lWWV+UkOe6XxWnzshR3iQWJ3Fkp0Dxjio2cZC4s682a7NklHbaAgZaIY
JnPD3bu2ZAUbdyUe3e2w5DdvsxjXlii3FSf/c4NNvVr7fbsDkfHxmBqJ7hF3Zz8g5ZbK5CCYj9hG
2yUtoKWlpJxWrfVVpk0nSk7surJddNwnpR6PayZauq1mylDXI6Xir0h187zUYGuwjTAgr7iiCmKh
/ISBrs8Piv6lPr5l8GOG83sCvcF2YdsKk3u4OTFgxBYgOyRLoBy7viHUIa7CMEWUJO63rw1Sm4Vu
naP9WX0KOt32kdE5rX2r3gpnVC0gfAnKYD09TZfVSh0nzN4ikHMGMoI5ufgkavULL1DLOsQnDScR
OmD6Hq6crJUR+FHX+iIHpOgedbwFFqZidtkvzFLLjtbApEgELAXoqQxZz9W3JMh1t7Ah5Xb/8P6h
qO5NOrXqGWT74lbDvSGR4dRC1gVlEgT/vP6ZogsUS4//ue1TiV2wxqk+HHgDxV9o56BOxFvl8+5F
AIyXBVlQS37Kmpz59UtjvYUHaWOCJMg4oU2A3zM7eViapGnu7305dePxsc/3oph0EI7lD03EOgwn
LNXn599k2IoToB0qNHRFpHDTItDUKWxCRkqZIhZko1ycfsUcD0CkoavDRA/LKkXxbOt9rorF9rHb
vQAhP1aTFQgIos+Kri+NBV+1EHVEqYSNjbCu143LlDrrJgdoMJGUVWLj/pbgpvj4emKvLNKFpiJt
uS7008ExGJ5EP2Goh9AwPzEGNuOCqVvvem2KCtUH8FRFEAQdEKqztnTcblV9uwcXFmIW3ygWTtW0
lW/GhbosPMyU/6IRdlyb1WXbY1ygHw8Kgn5XY+E0zaAnMR44rwkmqoHGkMp5BxW6/YYRhVjQa0xN
9+/v3gq0BCN5GY5qQw76aVxSg5rxUUDOT1pt4HaFzC5df9JQs+vD2hsxh43ZATD2eTyPK9moLOB8
szXRndDsyG+oL8V7M7cw0PQiGiNAE4S2BbqP2Y3womAaaXDCZjN0Zq7IoCY6VDUgXeB9VeovEDaQ
NF9KKt7eE9dmqTCz5XmfDwqYRebUxG9nEGTuQqgPre/vzlsuBenaEBU6hkWptD661Z1nJNlS44h8
SLR9Ak8eev60baV/VvYxMCudQ7YxBq/0cb0z+e0mMBzQDdtOZsmr1t5sWvtQWI+1jj+bzHpkCUsG
9N4uAVnmtjcojpAum7qMQT5yfX3KNfSHcskfoV78mG6LwtECK+r8hS0+89DApFyYmdzyRXTJiVWh
lR22G79pTgVEjuyvmNimeZgKVb+Psamvamv1uPqIjNi+vyBzrhD5QLhiEVJg2O/XpvkiT/JESEfH
cz291o6uADxauGWEBO2Q6oKxmYcDVBt4qIFDBAwkiRL1etfcEFXIDHWBdMdsc5DkYQsweDycFf0T
NboXFavoEmaP7ElpL2Ghpq1F+6pL49Ri8m5Vlk2MBK8Xr+TnXEawoyDLy/9WcFtlgQCkXiSemPP7
lzaplYU4s9Z6CQbM7Xq08OYrRdEDBvzHpUAGVENfCuV0f0HnPAgakKBFM5Ga4SlCBTpcl8atEHOt
o7zA5YPSOLMK0RC1feu4yRp3+n17M7N6ZY4KdpoyYQqvZ1tH3IQGeuLAucklOlM9eL7t1gusGjO7
9crY9O8XB0WMR6mOK4xN1BXGGlKjKF+LY+0t1Olm5xCRwYTkRckWjcnXdrS2lkM1qzunZ6HSKUvR
Xu0gzeC7g2Q2RcmsuzDhiAgG66TxNVsSB2bpGp92BrVbcVCgmAB+tQlRS13jQKjKUGLSWifoIWZn
S/nEZMlskhf+nH0Wn0JHks/7KynPRA5XJqlRJ4HM5e1/kfZdu5Ej27JfRIDevCZdWUkliSXzQkhq
id67ZH79CfbF3V1F8RZx95kGBo0RRovpl4kV4cOkzLtl/dZ9csKnHJlltOdzIlRWlJBI2Ib0jccy
U0spj1V+KsFjm7vUOKb+ORvvW8ApFXDefidGC77XnU5NOh4L/1HG/w3tRuib8Vg85TS+g7pApU7I
rAxCRZUZ6W6au11Jhie2k1CVbP/EYM3d5bxZtS9h+qUqX/nwqHamNGyVBmr1PqRtbKpto10V9+A4
aU0Qu6rj4fa0/GYlVEA1IOKyQlMTevuU2b3R0w41kholE7ncs6dGMDmnk++TcWqpKsJdR0HkbEs6
uNkfcrRgv0CI8/YXLDzOVx8wu0SQeBhTKY+Q9hgseSTZzxj+oESd9W6nruz8hf4CDFZGJz6aQ+B0
/d0jFydM4stWbPEYeWLlKKQ89FZ5kCwnvu+d2snddLvXQzN02D7zfIdBxvYomb6TIYR90t6pWUPQ
2b3jVt6NJR/w6qtml0xaUq4XRnwV6C1fFZ8cAZud4LOc/cqBqK+J9l3omqW3cpcuXDfg1IGeH+jK
oeP8N0tzMRmZWqqgE06plzMVW5Q38w7OEVLKFdr24tfbq7xw4CWIywMyq6P3HTIG13cOCrB6WgwV
9bSWi849olMiq9Rf2c0L5QNdEqBIDc5agL8B7rg2oxhFKPo6YPpaWkxamU7qWwYNLVA1lT2pNY+h
vIoqPVTEhsyKoAY+DmY6aKY8Pqn1rmnAXVdzmzK0Bcm5PQNLJw19dQbASDhr6HCZXUCxHghjwjTq
xeiCok6dHWSlJKcq/BbBhYFiJRiFEUs3ls+ZVeUG/MpBWwhNIYd48QHzo57FES5kQMezMxi+nPfB
frWCz4ScfjaorGzA6wolOfGt50k27vFf1nJwCycdLAATYBpYLDA5zd43seqhz14jnKqBXUe2yB+s
Y7Jx7hnh79X74RA9NNt4t7k97QsgNIz6wupsS7QDA5+TCODSvnVSICZIclcRybl3nh8z97slh8E5
fGkmYK3DdkePnrnyAUvR8dUHzIICzAXcU3mKjvEOCA4ofXqLfogBIFpPK+/q0gyj8A2tdMDeINY3
e1bHgufUYOThgaL/TEGhgp5z9syyzWhsNX3tsC28qJBkh2ILogf0R83DYxWuQt5QgXlhZkqv3UcC
GAWSbw9Etb5eXu56G+2xoE78fqoTjHRtWtesTz+/uL60kKv0QYP1tjqCgxP3poTGH2JAwmqUQDZv
dyB2STZaaIrPYXUX2rf31UKJFsxMgG1DskabBBpn71aaJGpStiOgVZpTHUOB6MEPgAD7EJFs6h8C
5Z71m6AlI79ieWGRrwzPB14PGviaKOKpeCMKu0Alon7Q5J4UohkWK9HbQoyIThpojQCUqkAHcvY2
GVXZcXqNsKKVDv2nbPzU9NlYkxpfgKMjMprSAroGRVyI312vZYUIUWgNvA4SOY/mYCuv8R/1hx4E
B2z3puJU5J05vcWb7KC7w4fgHJ9dQBuYWX7gla4OvX14Q5vDznYPB/tj3Aq2DNmm7QszD2+73c9p
5SZbWgFZAxk/5J7BHDTXNNPynh/iQhy9tDyBrtKoLCNBp00LwRk4zbf32UJZCFIiF8Zm+6xGUyuv
RTC2P96rH6kFunWPaI/t5st1bXRFg0CSA+e6+DKsXtgL0c+V6dlO6w2pAwRTGD3RreAWReTT2f85
HycVwPRsuLsPbqus3GBLt+WVzdmGG5oy91sFNjNSnTXyGm+Pwl15jleuj6VgXQYCG7LvoEwCUGlm
J5XbhmM9prVAAiy3ClNFzAFKaX6LALaB/+U7ra2/ZlZ1z221hz/KM2gvntfkfBZKYVjdi8+YvYm9
H/tjOOAzQBgvgMf3rsXkijv2asv3nNd/oteSonkPnK/bJwH9hMrK9pp2zywQAwQdf1S0WIBuYLbE
st8UmAWcvLH4buK7Rn+8vX3/gml/G0BwIaI7+zcClcUMxVTaUA9wjvd+K1nsIJ/1HbD7KuAEqYVy
gVvbybaqLc31nlAaMayfSSQA5GrcQ48GxhbqQSNSJ2uneHno/75s9i4jBK74jLbUizS+2SeBot8p
evp0e/zT/N0Y/l9s98Ur1Q5GKwllDSO++CaKQXeucniX6FrKj7ctLQ4H7W6Auk+S0PPcajCicaGr
MNFhHD5VOnrtpbUHf83EdC9eDEZSGqWP/Y565240MwhAYEnvS+cvJuiQbdF+qErm2+4JNerbY1s8
rcrF4OZrJVKOCX8tv4q7oyOhz6xwHyMXjrtVWfabiP2x+TG2Kaoqa5m1xSX8Z3ueLldzSe+rrqde
ryqbAdqVxievMvv2CJfe2YsBajPPjW85Cn4ibMag+G59S6MvQuTEYWb9F2bQcoIkPHbKLyU52oDA
p5co9coyMPX2M5CcvnxqEHrftrMU7MBf+GdotlUyloBHRRyppwuNneXo1lb8mmAHFSRH43YI4HAS
IZkWiz9SrJklmPf6HuUpX5GdSqPbQJTPBs1WdvBk9ddpvPiq2TaSFIDhDR5LyVDEfBYbPXHCtAZQ
sgX+JAyr5DT28mfN6dIKlHAh1sZ0oOqBHkL0bSrTybo4ORmkQXyFQ1d0U7anQYzsqjqN7Kzk4h4a
3is+2wIsHtUdtBqIiIDRHjpPRNOcQ9RfIS/rNwDLRJZak9wAYpw0ENFjf+QWrX279KUFkwvoOuiP
mplMAvPhSj5z8S2fiDGm+hne2PnJUZTegHANUMDVTxa8+oJspZJd9MdY+tBkJ6YQ0YGqDjNeVzbf
5C7Ol3kiMZuKarqM+t31bIeh2PN+H/AAe/BmgTTxkbsrSfbgv4QrOZSlXCpoLJE3g4otioRzioh8
pH2QixnzLOFFAKnJp9uh2J2T5qVbuQMXnDG8oBDiQZFQgZ88c1ikRGW1n6OWEW/bzqRWAwQcHUn6
uBbZgDj69/wBPY2OVwUsDDIS7dfz1yWN3CYlnH4DiiVHgzJftZsWyWAH9MaCTtKqFUOzYr5MnVTU
uM+Kyv7rWNCec3k9pyoJpsCQJCGOhFlIoQIa2V7lim8qhW3y3OUQNkSPhC4HhA8AfjcLGRrzj5oa
NAAd1RXyEFFalOlBb7VItdVSNgq7yJC9/ZOkic87UJPjdCRY9SIydVnhR6uWez6/p2GmTJJj6Fi2
p5bS3Mk7IFmJKLUgXTAgCiGRIBnHyKJDEKvbgQ3GScr6VLovtIKme3ksxOBYh1HNWWrI+RLJBLHk
XVagjrIHsYIY32d5q9SvWqH1xUMfR7WxpS3Qkm7dpFKJp12NgBFlQyo7Bk0lAbLk41jvxEz1pxqC
6KtHUeArNKcMviQ4edoEz7gDQ/qUjVHaHENFCTWznhihSa1UIJwt6ihGlGfIID03VDlqH5JsKGOH
ATHWuVlh6LUls3JEa8aYQf0u8rkETDxiyne24otSuBFqnUagdar4xCvktM+/FCUDkp2EDFmyz0ws
RWiZJX7BhXeoD8jlSc0GQ95oFMT8J63qQvSUjbXEEbEVq8JOGy0dMfU1jZipD1mRvedgrFLtCAmD
5qvVxaD+kpsuC8BexRou33SFbAy7gOOU+AxGmzC2Q3TBps9FEotJReoGnXRQNMhi9a7vNSXyIL8Q
oI0NNSA00RsJLVHvqXsDSfkg6LRJllvNhcegGDpmpfh71ZJK6fDv0sihGm5Aw9ceyqAP9k2NxMhP
GghROuyaPlXCO67rVOUNv6YEPCLThv69ldq2hXxdbjynLB1HQiFmKNpVl6WF5VcgZLZFzDS+yIg1
etfWXBja3RiLqhsUaRQfOtEIoRMmyn6iHJCg4aK9X/t8fuRSJMRcXCA6fik6zPcSkzuOZH1fUHuM
ijyw+cJvqsxs6kJJTL1CPzDor5p8rJ8DqBtKMZRTjCF/KstSY4dcqyA4koo05UyZQ3vURsoTUbJV
DZMkkBLJisHCt7TBtoW+ag627jwX7I6rpWxfFXyOyQuHVoFaKrwaAa1vbaJTgmZJgyN9M2TVNssG
oXoAA0GqAd47VuO48SOu4Z8UnQIywwy11t+DQdPiT1bUpeIGI6c2KHyoUW/3fmqMpihGfegIapBI
WCqJyndMBUsSzkZX7YRwVEFaUYod76ZNneZgbKkE44vLMwgi8EEXKBaD3tu3gRRP6EDFMgjvw7oM
uTuhzoXETrOgam1Oj2jhCJHIlzXpeS5lVoBmFP1nyHPOBl0Le6Gg9gmgejTQ79uPzEJXJtR4J5oR
tPGKuE9m2dS0irKCtuhUQqKnI75v6zsg/dKn9NBv2CtXuc1Z36qWsM90Uz020NBwKbU0FJcCV292
LTrMS/scOgjp4tPaY7Hg6ACwArIeiMZpuqBMP7/wN4KCAuYT9bznV2ptDn2F7LKQgJ8CU0hE6kMH
k4H6L6JcteLILlUzIBAJvlcFXJGgFRevTRusSvJBGHjEIUQ8Mf2RNugvHj+1XZ24huBEskl/qDuU
JlLx7V30HEYrfsfS8zUJ5SFpBYbpXxxCsljVSYKgzkuVdLBYn41ErNCWW/r9Wre4sBASQSIGFQ14
AIqIlqDr0fIKrkZALvm/4S3SVIAhvjevJdmV7u39toC2nIRc/1maRn2xpE0HFlCJz3gkRnrQ2IDq
gkx/62xqBRvVhQCjiVoiQTkr6skOQDPFBRdG9zxaP7e/ZHGFL79k5olEqZarrYIvQQ5/+ogjmrzc
B3Q9NdZhF6N7bSXdtpQkuRr6LElStjjsufR/DE5syVbfE+TBpvH1dmCaJvQPV/Iiv2UQsKKXg5yd
oLgJRCnosLCAl31+GnfuLrBMkGWuJtmme2LmrF4ZmsUk0aB1HcW1jI4Xx2L70pG3Zmb1R2vNVV3a
qqjzGSLOJXgu5h2PSpyVeg/sqleQIDLfw9quX9hjgjq1T6YOrc76E69ckkvXkCoAqCGjxIIyx2zh
0tgvxLqhvOconCk8cszcncQ1VbM1I7OVUuHsK1UKI+kWAogHA6fCREnfsFa2/UIMB8Kdf4OZLVSq
cQ0VBdypECIpXtI3SByfY+MU3gMZCDqKPQQ58LKmsd3qdqgRee0ULG0UVcNrg3S8gbrt7AIYCgMP
+DgIHpphWp8kkNYE5Vjq6K93npmstSMs7RYdyVGQgSIAUOYk5WpV6frgy6PHFcK2aPZCxju3J3Qp
s402/H8mZgOqNDVTGCeNHnvyE7CEfbw76B/c1nvQ+z5CyIUYRwi55eQOxckTnMA/K/anl2h+8i7t
z+6xIuF0iLphiLqn1Oi7sd6fI7twdStyk2E3NXzhctlwuFt8W/mz1uq2NsGzs8ELdMhSHVjBMqV3
ulpsOg7R+u0hTiO4NcLZ0WhKHMuh1pDADxzwyUJOaquXldP41fN/YQglIhUUhWhingvUKnWoyEyK
gQQLp/K20f4UzJHl7W0r0tKKIbBHphoIjqkd/voNjNKIZoXuA18pEbwDwutovtav1itwlmAsykwB
nUvDW2TadkkgMDvun7zmwVy7sqd9OZ/Vy6+YrVyVaFlcxxxIb8pTqBw5dT+sUfcsLdylidnCpZEA
PD84xAFWKkiijUAFjaTuwC0orSWLpszir9Gg6gYUMgivAQa5ntM2ksQC+r5TXkF5zTbCHpj8+DPb
gko0BVjzc2UJF3IzUBn5j7lfOaFq0ENouYLkA6EUsNsAZ1ALfZ7bwkQ29wAOE9t78+9fvuCwQfHm
6dSRVTmntW+YJVuHLAoymYWooI7HSgNxUXnidStATWJAb6fSfESdzSWrauVLDwjCXx5ZIggiAJ5y
PdMy6xPk7QrmRS3umdjY97GHE6lFHlCNxFCONH/v9ecq+QSCn1Rh9ENpaRn+d5RBGcL4ub0Si6mr
v1y5EjifAZGdHaY6Yzmg6RM4NnC4lkDmWnABQNGJoFh65d62trChgcPFuwWUGUY/p1XKDcHnoNTA
e7mqZ47E6WdFj5yc72Ir5sfMuW1t4W5FkgzCt/CX4RXPJdqkekrZ96A9GWOlsvI2Cmwg7d9uG1ny
/ZHUBOAIEHqQO/5tT7rwyKW202M+BOFJyoGSCgW8rrwTOkxfCziP8qwwtG63BKWa1k4DkPAZtVXo
uqWuMtosZdtRwoRjh4ca4rvzLgIAZYMkEZDwze7UczChTLqdVu8LJ2ZbMBCgT5gbTOOQ1GRcAwEv
lWYmKh3cHqjgqyjxXe9qLU1TNa463uuDDyo+FelL1Mp4AYjMPrIIemnDQ9gkuzCRn9qo38ac71YT
M/NrB2hb1pp6tKnQH9N+VGFhKcGPwoAHWuuvXXg44IACEyYJSJ2ioeP6IxlTUzGRgZmQj8dXQDPf
9/A46Bd1EAmn8IIL8IPeAfwE9XL0dp5XNsrCfXNpfZ5PHQPI9yGbwzza7LrHQSOZ9sJzDpVOUYMW
23pNdXKBaAjSLlgSBblp5Cd+ZaULve97QUUBgJJRi00aGLYf+faY3PHI8cjhEajAHf+cibYILPzK
cBfeRzBwACuCWGMic5pdLLHKR13YchO/UmO/UscqRjflbNA2A6fQoxHQvm1wqaHlyuDsQWZjzqiu
BLxHK6A6ga5tB7PocZUlFv3sEkb01KyBbCz7ryBwy/KOE+45yVIROavuILt1ZCOxJ1PDDNZqMQt3
vorOHqSgwdQ9qX5fbzxIm3Atl4F6D+nwdx00Ah9NslLUWjQBDAF8aSCRIBt2baJu/dioexzAjHAG
YRvDo+fUW5nihSALecN/RmZrCsXUrlWRrkPXX22JYDiNdpmLJ1s1LYc55SHfKgdnUE1oZGBDtS6u
gOop3PH7/Bg5a9mt5f0NLXB02EGrAGxh10NGRb0XA63kvUCTv+IussVmWw+JzaU/EMZVByfmvrvI
gf4QyVcRKgtxmIr7TgQLNEprvyATWpHTWGIV7w2UI7R7jQjf8SavkiQFXJoRJJ1ImAtOETLClec0
fri9FkvlPVUGHSm6t1BExTN3PfouZZmeh1gLP37q1NcSyXq3O+uBGYYQaZCfJJSF5IaHLKfbhBBy
sNruXgKX0u3PmK7Mmd8IJCeCUeik8Oggmq7ci9cPjk6pRqnKe6JKJP6hOteGFW2b0JIhezquILen
PfzbGDKZkjyR+c15zDS9YfKADL4n6IDp4xxJMhLkKxH2tIdvGZk9EmNViTTuYcRoXKqewTgv4F3v
X2/P25LfhYn7z1jmD2bSV40ocxz2z6iZmvHW9ucs3ofhSVeOKbV7+GDC9rbNxembfDwJ6qEo/c9G
VlBNQHI8FDyI7Rl3fbDy6/+KkfyauX+/fz6kNqnQR8AXoicFgTqShpejE89rpegEvJrmJApYPpI8
ztmHMNTZEwcpBZmgNpNXVowMAaoPBvL3RA4g7e0MY5naseKD6HMwkNmx8y4xDhQ8dnjBYgG+sd92
iJUZlFoVwusVtLJLH2yTdjZwyR+apd17iFr8QGjN8CIgWckCotNM/2jHkQHuFYxJTKJmEHJXUPqh
NUuEr+DS55BiMfMyU+75Hr6JnUmpfC6EXJetEaSxINVWorZwy5GFTqwyUPX6SsW91kNNqXN7yZa3
ycWczu64pi8yAyVXpHvaBoktbQNOJ+Q7mTmGED+4bWwpFYP09X82yN/A++Iw84M0VlwfC159ECyn
gZhEumVOtNG/HdFs79kjhJfvxoMOWrRw3z3H6IxY+YIlH+nyC6Zb9+ILOl5Gb281bVH+QeegsItS
1L0iHarULtkDqm+03Oi5bqW1w1evsmpYvZpbsn8aQydpwamgPxjpWjf30qt3+VFTnHHxUWGhoNip
4kZIGxsXD8/M1H8RVxFGSy/4pZnZCz42LYq3JcyAqzyWDlpo94YrIYeZNSsnddFbB2xVnlpuQAc3
j8MMNikJC1hohSgQ00K9YI92DGgTZLhQY0Bp+YO8CYm4SXfxafiE4Gs11TJW0+sLWQdsuH/fMZvZ
pAzzAi3pgpf1VvvQQrFyrx9yRmzUlF9ub62lVP6EbkTpZCKm/KW3yIcp7cYiFzweMq4u+iOFHtUw
yzgFrzv/q7kvIWXxtFkxuhRxXBqdranPqmwc1ULwwi28sobk6jTFNcAoln7fe3XppGviGYvvlwR1
Dm0CUv/CaotB6EM5uBSQTxV3RW51jS2GK6/+4om4sDHzPYKgbLJSgA1ImfInNbf53CsQ1pJxrTNt
8c2CnA9eK8RraFS6PntYs1xp0AXq6anrp5+KuueLFa9ievZ+PVu6NAnAwnn+hQFuCzZIFOGiVxR2
BdkC9D4Fh1Il/INCt9Eag+eatdnUjWHQpVIBa7XvUuDa7/0pwZagzbtcyekt3icX45oW8eLa4lmb
BGIPS3pqtXCBw4cqtvv+Ex2Ht3f50m4AjE+DOzwBheaYU7Eeg7CF2+RFP0kALsQ2AqLvreBBAq7+
N+/hpa3ZoArkXIe8q0WP3fNwJoyIcMKXhNYtozCL+3pXruXrljbgpcFpPS9mUe0iRRsNGEzQWxHn
G0l5Tb9vz9/SlrgwMU+G6gwUE5IPEx2YW212eO/3+VkXrHAl/7EYMF0amjkT5QAyNSWAIaUCFVCg
myE7+yCdrz8Y1gz841R+6p6qsCM0Ure3B7noyVwan0UKOi2CPi1y0QsNqHFZWDxIiQuor5yATVlT
FF0d6syR8MGA1PQihtrUTtqaRboNygeu2ZWHqHhkPDXT1om6TbMqEbu8XyZmC5BqQCdi+vnFfpEb
ucrEtBG9DNqNU3bH0sH5KW/q8p4+p46SAyYW2HppAYWkOmwVcruU9NQk0IlAO/2vANC1fbEpOB9n
FIm41qzbpxyEERY1FVsqdkLs8uqhkbdUtowHI1oJnJbqMqCb+Wd6dlQ4cazbFgGrp3w5yUZx2BbH
sz5AFwn8jQ7k63OzMhMQEm21k7wBF1C6E/ciT0T84VzOlQ/MBG6ydW/vvKUH8d9nAYd6PSOxAkEN
lD2gewDxPST20Vxw28DS+UUHCXDUwJpOgJNrAwFXldQfasEbkFl1y9AaSoJG9uAZSdcVB3mp3wyt
ZmgWnLIwaJOa3X9jAXKAQKbwRS3h07fAqrpDbfI0iRn9/w8KjwfqvmDNULU58SMd6zQJBkHwgGka
kn7jG4VFxcYe+sSq64oAfgjakBWji8l0tMIoEmquvPBL56P0Nb4fSx3BNzjuGVCIo908KGcfsF07
edoX+zXffgmdrKI8ANl71NNRS5x2z8V57SWpZyNwghN5eH04Dm6qkcoxA0t+vD2hiw4oCs0gC0Ys
yyP3f22ponUCcLkvQOX4feC+OW07BH/UZpvbpVvHphhaPG/XtRm9xcO+ElYe6aVNeml9Nk5ObkbD
Lybr6r4rXPmjCl4SfVsH9wqywqtdxgvXEDrjkBZClzeyv3OSexo1+NEYiWCFS5gpQhPNIBV7lXIb
DRxAoCNPZNfHPNlkX01lP8mpDZ5bAME3yhbykTT4yYOJAPvt9hosfNUkWozGGBRDgPydPYANA81T
MbWyGYjiWRWBuH2toL90Qq9szN65bsx6Vcxhg2tkZ+AyR+bkg9p4Q7eh9TEOjpSzwlo3y2Jwiupe
qP/XXzB7+6D2IXYsAaKiGFHw6t2aIVJvZJvCOxO4fesH+74C6t5vSTNQRzaybdWsoO8WZxoUC2AV
0GTEIrPtBh6ehnaUH71R6t+pr5lcHK8s5gIxMySoL2zMXGldK0qtYpjp0R3d+BBuw21jv0PgDn/c
ltBHJJe2f9mnd08dWcsAL9UbYB5lTMBi/p6s6/MMYDCkyimgG9BL+gzQsMeZYFvcJKYLyIg3ETWB
RmATuqc15a+FB+3S8LzON7ZAAKkGECsdBOfVO637GPLXVF0pKKxZmZ0VvWDF0NfYRW0WZaZRdQ9N
pm9YjJQb33HO7YP5/5hMwNYFA1gjCLZdT2YZ/t/J7MzWOh7vc6dxI5uRR4LZBHt5twUX1unPGnvl
0jZF4Ae8G7rvJ0Xna7Mx5ZURTF1ArKi7JHgUoat8e2B/L7pZdImY6D8W5s69ING4RlYLRVkyjKZ+
hBwveiDvn7E5Iad8No7GkZot+cpMin0L/nhLtOkW9O0oq3y/EG7XuoopmMium5xEhrX8/RIxwtX3
zZaZS1slyCN8H2CcyC8i65c6sVO4xdF/8CepL/sORHCJU7uZk9pI36K3jnNyE07H7ZlaeomvvmS2
BTJ9MACoYWiiCTayCVKOdzTkHtndGP83m+1yTWYXpKrVAnrNUQfOMORmmnQMWd+GVk8A9wK7N/i0
4SUOe5DBrHg4f53BW/th2pEX/kaC2yQz1L+2358ZbINfiYTbjMDtIFh0Sh6+Oqe0e9Juvg8vYO0i
6KTMzfQYWM1+FX+2+FyhgCMIU+Ee5IOz75HlRpL8kE2d1jXaMDbFSbeG+k6WnjJBsADO6HSSgMNy
u7LaC5leaKz9szvzhiCB0+ltCruiCwHF1+bbNwhafDfW/9LOdM1dzHcfDdIQJLCTkNbhd5bCwGw4
kD8rZpZuSw2cBSA01FDHnzOS9dDvECt14GFG+bqHeJ4LsTw+ttgZbWAQffbvVqKtxeNyaXE2MIaO
KUkYYLEqH3IFbS+yOaRIJ6IZvz+ER0O589fwaEsxvA6PDo0OIvrVUXa8nkyOl9VKpgDZHnsLqb/3
CPKEW0MlHfpV7JUZXdogl7ZmkU6EvLAuJiPCto4cXwcdzfkaO1r2qmL4AvE/og2MSNRxCgR4K9ej
0sPRN6pBAHqf183OrbSDgVMo7LKtSx4nuVynccyf/KiD0sM97aXns3x3NqyiwVW4tqrTcZtfDxCi
AY0KONkACpoHqw1juSBj1Mf4NThpprAzW3eS7/3B4V/ZtNJChhAD/2dsdvcPWuoPQT0t5545n+/O
e+cOrr5zsHUfHw2zJ+n+4fnbfrE/KvOldqmXmpvUNqzgaT3eXIL36/gWflK31hVljpEYqJ6kBoda
QNvL+X5MMqs2Uh1rztB2iJ6NnSJ2oWUwWtzzXDBRvIzaPsnV4hypOb9VUJpzY55pd30RTe1m5eCi
xUq7b/APibrAWLnBFl0WXQdxD3psFfgtsxuMY1FYMs6f8gqW72o8kSEqzFvxxsLbaGxPxecPZ0Gn
YtsR3VxDuywtnW4A9oAKDtAecxg/6AP0cCiQgW+YzYRPSXgeOSckpTKuPFhrhqYNe3F/6nEmhT6S
/V6vee9yV5pRfyoxoeUapfSiO385pNl8xqpUYEhIo2g5gVIg/JEOpV+7fgt1oqCJDyKZJHnQ96XJ
ceTP5rxy3yydvIl7d6qZgAd1vpwZugqDNIP5sg7MVDsq0rccg7w7itBf9/OXPBmddn2FiiNpyp0Q
2InMnm9/xOKeQn5garsF5h5t4tez3ealn+pJK3h54E7SB8bHS+O4LZRmQJUavN3tdiftDbeOsKbV
JCw8YOBPB20UMKm4DueesJ5xksZqgAe7XUIg2N0MNhsx3+DT2Zykh46suHtLyw1dKA1pl2nS0Z57
PVSa6KkcTfO9l9ArTclL/TNpJkHRgaAUkpuGVe1zU9qeN5vbkzz59LMr1kCSDoHGRHqHdq1rwxXF
/SPVIkCog2Pk71Xw1Q6HFOI66NyQYgs8KCsxwDSSWwZnR0gRczRMItHmxV9CcdSE2lL1NbDfwjFF
oC3wIMxEQzMupOtBZSI4v4oKNrL+OPY2MyMGxOsKf8ES5ujKymx7ymrRlGEEK6wxg919dEo2vA0e
uy/RCCAJpG7wJm6y4cyX9sp2WcoMTpkEpOiAmxbxTFwPMFJDOTJ63LZ6DiEO/ckQDkVmZ2gCzUlF
O6vmKkK/QSU9cmbaeGsSigtDx+UArqepcwpe65y7ISplIetZKwI7Kp60rwmKkdiuoN3xr35ENkAh
NLZvs4fbe3VBEuba7GxdmRxyOVhaRS+vT+oYWGIOUN3RcPRhU/dEB0t+qTmGhU/Iwg/lkUeeQ7Hk
Q382EhDHrngnv+8IfIyItnSMH4X0ubBaHwxNglhWhPu3jUi4XynELsQi179/dlCQQpeGtINoG+CS
RNW2chSaSC2aCtvn9ZOsQiquORqxVY3bgh3bfm2P/T6o1/Znk40kBO2zaXziSIoX+tAoz35i+dlj
4n+wj0S91wZT+1OAZQb41dsLveBaX9ueHa1SG3upUjD2NEUHuNM3JeGKB/pSNZsaOGlbbtZKCZMD
fX0twaIMhB4qF8AwztvyOrEdEwXEXp6UtCnQmnyfaUTrUrTmaoMqPyW+yD91TdRbVc+YYg55qEDN
vganC5ErHtDCPlOk0aGVHu1ZlpQl6J4H+pmwYfwo+Iz9KbSgyuzbE/X7orv+6llYwECOIBoqEEK1
HIImU91IwG0n4V6hjRnr6Yq1hR2BdpgJtzthPX9xiAhCW+oF2vC8SHmRq60eP2edc3tAv58jCAlC
HRFY6Yk5ZN5i16X6IOVjP2FgIG/VpOZYNVsuTCytPEupNaSZWRRrKZDfzg7SXQCvTiTlaPiZq7Rq
Rmd0nSwDJJLUMXh40g/ah9yK67jgU8CKiJoKmFFA5/c3/rjwHfNBzgI/CkVPbQDvT3dNTSL52IWQ
h0h9p++rmDQ1s/TOibLXOnW77JSBOk+Jv9bYmxaKL/gUSVJA0YiMNNpBrp+PoEk6Nekz0fOP5TPI
8yzFBqdyuW8sWyfMzmUirfhyCyVomJwQ3+iHw6MxTwlwoT52vIJS3XgqCKicIcYoW8IdNe8SS/kv
/DdkodHqP3HsC+D9mZ0LBE2aFg0pQASQFLABYyz/8B+imZng5xCgLEy6VxX/8XF4id3bG3ghckM1
EjMLxBHo3dCAfj230ahyPgfnwwsLgjoWqAg3/rbda2Cxg0xda+++qy1g9x5Cx+1t0wtX2KXluVgW
Gn6zNBBLyRP6xORKlwd73wDops1AKbfGiLM2TnHmgnAiGwqOwzj5n9Kq7qT/4ey7dmNHsi1/pVHv
7EsXNINbDQxdeilTUsq9ELI0QTJoIhgkv35Wnts9JfEklDOFLjTqQHUUDLvd2msFq2Rd+ugzjq/b
0ETjYYwEIl/Q1Gsu1dPOXqUva/wrcPhylbgzmWVMMXa9H7gnFlWQbAx0c/pqGvoKaFk2WF+/fPgb
KZ9vmzv3ljk8eEFtDGzXAX0x/eKaDFviq3dwMIpLcvXnrCDySpDNQWoQbYj27ChVHMk1xx2AUBk2
Q+/3rveekKh2A2CjZfoydZcgMece+C8DzjlH9UlzoU/fw+wCwA9mFh3ULYG1BXkCWcvtS/ywLhCD
XIreL406O0lIdA+8GTAquM3Uyu8EWM7/1sxASGIhnIPA+fyJV6QuOM0N4G30e66YK0ObAg7ySKIf
G8NzlFWpOs9a9dnFYG+K9HypxEvZXTABp/2a+RgELY6AeMKKamDk/v40FClltZpVxlH6w6p4Fask
wnpe8p1OlYEfRplvYg3KJrSaYpSTYp75PARioT03j2yFMv6lBP6ZuBX2HoHriUAB/MrzEH3kMDMF
6AAxpaBcgkVNr/wBYmNv8s15O+qeq3nWRt9N12glTyMDDOc31aVo78y79+0bTk7Sl9dg6CZCGcE3
ULTfuH6W7Y11DKHQ14vMv2firu/TndmVrFBzW5ymC4Ju632RLLwHz1h/MqjddpeKUWeuxYkV3Py1
tKd07PdpKe0Y58NprB0J3y+ekvO/HTGcZZ2Air9A0V8WTehWwlyDGSAer+50PyqXoI7sAjUK2ROO
SfCzaToXzGAyfw13+pwvw7XUdgDEPe2R10bdp1wAWA1zqF6L7a1Y9vnfugTmCc8N/IwKwOz38Yij
NTWthAEFlNyT694IdWeXv2YHkAN55r5vb9Rp21UXtbjOnkWoSKGtEk3NoB39Pq6A3I0mqdSPAUg5
J4QquX+VesNR3iJxdLiE1zkDMjvlqGAFIJUOanNzFiNyh4ox5TWAJWVYqwF1/VhkQaEW6GGkYVI4
ARqMsQbbus48WTMvNQ6aDQcslWE/HrVik07rAiTZHVtygEDqLdWhq3ErNd9sfevZgIDYGKj9e4E6
yiUlojOkOfh6VBncU5kbWe7ZYqU1UNOSCP14D2I2r1+uqN8vVTyOiPDAfVvd6Jugs5EvBlXTz+fx
DHPQ96FnFzmXDaFlApszHnSI2bcBD+JDH7geyTzjQW3D8Am5N9/MvKenxVW/gzbdJcqEcy7xKRDQ
USFD3xxCg+9nZUjQ1OXqMO+GB6nIhPmxBmJf9IMe5N+I5b8NNVtpK86AE54w1H0QPJrrJvGo4mk7
FQ7acmleQLuc0aDE4iKr6J6U1BBPzUZD9s1OWgrTSh67F/Xe3gxBf2dc0fDO9hdbDeREINk7tMfb
W+N4bKFD+VAtt1BFX98eIHP6806fydJ8+5bZRtvDaFRorQccG42mIPuKiIntNi9lLM7de9CYgsQB
2Dmoh80qVT1pbDo6k3Hk5CZ3vbJaJOEA17AKM3r8eUbnPG8QXv411swwjMqgx2Dvw9MdoDnGvYUC
+2t2VMIx2lYvkLZfL2v/078w6rnc27dRZy9qj2pHl0vdOJ5KAGCp3cZra93fQdhgH263LXQsX6bJ
T5fE795/nvA5UwWmJGQFLJAlAFL7/Z5kMa8mQS1EGo7f94knb3P59PMQ504JCB+Q0NQBfSG/Auav
5mnKwJjXYXLFCFCuC1Zesc3LdXohZXimp+wUtoCmBXnpU5Zpdhp1njh2qWAqEu1k433ygNbhfQeq
j37pQcH8DQcUIfEbVECV8NXovHRcaBdW0zq3nF+/YeaFdsRMQfvoGEdGQG3p6bQryKIyJvfBbdLm
yCkbQbFI7A8rdi0RMBGjW9xUUns3JBN6Ad2m52XI5QgCxaZoRsMjFC6GZ9VUfdVLE8Ac1qOo5DWN
0hHfSMAKiT6SuELfrZYXyFMlpHorLLMsIisu7bBVxOuElpOrMRU11LbbSTwBjy9WkzaIJihdhRxt
vbPuwIxb7HXW9khZcL1ufFDNNsw3KstIwg6IpgT/no5PObNb5Eq1ul4qZgnHjNsuAOdp7uwoMYpl
XdjTMq2t5F0nqPn6wiRg7694pXlT2fO1U+nKqqhBCukVWm33fq0XokK7fKHKsGrRhumBSgDQ6Spt
X9RCtqpnSSliH4269LXEUnXeSaut/ztezV9bBzGT7zdBZj0aO6G8cczvGgcgZ3LrgpVTZ56ySjdx
6CZRkl5IyJ11eb+OOX9tHKsbK5Rcj+nW8tPb6zxIDtpCAy9EERYLcuEinqn54YaggowGatz23zoG
HFlUbl7FOJ1hug36aAc5nAbAJOY9kmtw672wGoykgVX4vsIWwQVrcX62FnKbqKmc6Dtml4OYWTxa
Q2kezT7olcPEDvTeRKNQ66krnCnbABVWtxPD1XgJG3f6zfOwzfhr5LkFSZhe1hPJzKP7qNc+9Yx2
obMt6xddv7/gDpx9AeBbgAkabyqZQzzQEwqe26EyEXA/uuNO9AANXKhenH/pvoxhfj+qZT3qGVEx
RhvtNiAXARtVGtx8xFGy7SEstF7efi7t1b1zMf49OzlAJk0NmGrETqeff3nKFWNSRi2ZzOMmwzA/
m4mT4/LbHn353TOPTSB1bBun3z0ew/UxBQDw599/1iU84T3/8/Ezz8kmQw4qHAzg5Mt4kQJY+Mh6
lPRMlPPs2puMAxOW57Kt5Bectl/e5k9zm5mmBtSwZd1gaBbuds/XEdBanmyA9wGP5XbbrK6u1roX
3Nq5B4n2n6d91hv/Ou3ZrRuSvM6TVDVPbQe78fMZ8YhnhmgQWt0Um0X9+fBU3l2tj0CQHJbIIfyt
S//Xqs9RqYpWq4bMMfX+UdtenwKAOIBA6Xh9y4F+XOQXTtHZRwYBG/x+hKcA2c+WegBxtqZleFIp
0I47yEaQgIfj3Ro8O+/xJabQc57p18Fma+sOMk+mkSCNYIZ0bfvFzVJ7+nn/zqDv4I0CowFaKfCt
gkfz+52reprwWBQmUhVRvVEjf3l4X15SSj6ba0JIj3wF5LyIrs49UNwLh9h4IbPWjz+j18arYtiF
V3dzvXrqw/QGlN9XPriYj/2RBrc/z/Gchwig34lAC0q2+ILvUyxsURoQazOPufXajC8juyuVl1EP
fx7lDCAWK/llmNkcFcOoCqsz8Ho9nl7N1O/3ORBTjfd6BzVv3AfT87bKwfHk1ue+RUGLmkEJRoFC
DFjhBCoOP3/Q2dMDbAjQqRoQFXN7WKd6o+qjbR7VZ+W6kAtLrJgeoIPCulDbPz+QBeE0F2Ejtvf7
+to6uK6Zk5IjDxwrMl7VeFlVYU+X9SWSN8M484qD1gHM2yfdPWjCfR9KSRKlLksMxcIOQkfK7RRN
hl+snneQc6pv0bT7kZySU4WnHYrPEKocdyBpLffoSs4CkEYef17ic9UM1JvBg2QbSA2Dm+3798Sl
4mpJiqMV7KS/a7fMQ1nfbx+KTbkl69SC5vilG3tGgBqn+MuYM/PskDhVeIEx4Wgg+wH6Le8ZNuY2
wjHzFm/eNuSNHy5P5L6H4P7ChM9tAJqOAF8B2gnw2dlz0XHzxHSA91a5rQs3MopHJ70xQBM0VCF4
z/KhBuH7Au6XgtN9KQl/1sZ+HX1mY82sn5jpjKep74J27z7YKlp/PSf3P8GruLww19NhmptVeAXW
CSeM/Pg8Qzc58aApmWUeS7TD8BU0LFu/Su2A5j36wp1gyAOevv086Flb/nXQmQ8ksrHqari38Nnv
H+MdoFze7rrzVh9yv98/sO3W8K/85dK/v/RcnHGQwBkAfAD8d/CsWbNbTJs8zq2uJEf9EyQlEmne
AFw1wyV52NP3zxb12zCzG8PMpKAc6gfItkz1YsodrKmS5f4YowLx81qey7YA2g1PFjSCYDqeh+wJ
FA3J1DfkiFykd+LivVnsF37rpSf9xs2Fq3G6dt8mBuOG0XAvIKACIzOzMnRSG1mQRB4rp0iCVGBi
QqbigpX5PfF6GgYSeRCVOJnTeT+aRCaetInTH4dreqUFxrLcIS3+AbquReaT3QMPzaAL3P5wYXru
b7dhNvDs7pGM5BUYbeQxsa7idqPc8pVRrrI0Aqq15y+2/l6OfupbWzTdsIim0av7Upgh9KIL90nv
QB4ZlDfQpd41x1GsaPYAfopC94ttumhjr+vRndEFHdzmMLlj16zw+6171PIHp/TTACKUbXE91AvS
+F0GOrBlfWs1+1bjXosGNcXLl9ULdAsPnRslOuJcc1mjzXedAQSab0stkHpQ+hQ1SkgHJR5xQmkA
jqJzyKcOp+79XUNKD41BKLZz5QFsJsgLmGG6M1/z7mJr++kq/XZUvuzhyaB+iXPcOEMx2rH7I0FD
/z1kVA0Oou2tBjI/fIx9IErYpeEl7brfzPSvDURNSkMhHPSec7tB07G3TxuoRem1jVxVDM3WC2/m
pTFmr1fPUNyHroU8bswFut/qjX7pTp8/hn/NYmaAQCE7Ok2CawYZhKC6hrhYf09xRLxmE79ceD9+
e6tmKzY78nJsKtJrp7E8NAsStjSKkByuYq/2NL+J5Ebzb93/b1Gv06CAwCAGhvMGLv3vh6Mcrabj
KsWgvBORiIvCGzU6hEyu2hKIo4FDBTdVLzFW/Y4L/TUu/Ff0uAKaas4WtmR5CSVQbF2eP6sT+tV0
dMNcVZl2whN3qmeAcXJYWO+Zvq0/1OvWCSBY4Zli//Oi/5ZLmX3GbM2BmxwrtcrlqdpfRQrK4C2m
HIcZ6jnNdWlf0rH+VS397TKiiPOfec8uY07YZA4c6202EU894kKLIstXrRnwN0Y8e4I0BQPlm2/t
IR1frqi9ZG/aRw+FNYTYofquAUXIHn5ehYu7MQv9ujQTzIbAD44eK5ZU3BDNT1+T+s71S+gKrcSj
zLYUSwJtLiugyiYbb37+hN8je+yEDXYGuHqQhEFx9ftBhAwYBI9qIo+dtcks5Ij31d41fA4l8vqJ
xJU3LEnlFauGQLUDLSO5595o2cNgRCM0tdD8ieYXglyu9Ix8YcidZa7IRZzNuaf0ZAdPBJZwwufZ
/xHVMVOvLHxk61nrfMAGWofKXFl8kQyLIltT8ty5e2Lc/rw6vycCMCgoEE5MGYYNSbjZBhmIKjvF
gsJhioc7u+mmwZ8GEJs32T43ngdLBaXPutUjDdrsChS0LPe5FReQr/NQAE2OUL5w0KsHrVMV4e3s
7FIltjsi0GT1aC4ecUKc3HOeEFgu2KJcZMIHUm1c0ghtILv4BsiqwNpVgJKQX//7eUFOz8OXa/Tb
p8zWQwGkDGj+ST2qgLUbVHpUvQKYOy4vzHkeA8wH0mbvowEKhp4qGKgFw2GmvQ/x3mlqD9x2IWlJ
xEu/3BgC4uj8eRRV9PMsZ6/Tb4PPnLwkm3qTdap65OyOvcTl7aSus36ZaYHGI0u5kFybWdPfRpu5
5JqqOFwZsb0UxRzrLpMSgkwiKNvrEhpjP8/s4rrOrjtUrtSBEbRhVis1TLqoUZcVhPlAuJP7HK//
koTDRXqNX7s1PzbAW4BYQbPAlfIr4P/iCmlZO9qTjt1EObR3FhD+iXLQaUOHBOhL7fUSw83ZWZ4o
jfBUQNIJMM/vj5rIVZCiAop/zM2QFD7hy3zlGstm3MOJTIvPzl20sLha/HZhec/tJXLMKtKGYKMB
fvf7wBNtbGgjo/3MEGl8b4lRLgYdFTXopemeUabj85j15T20OvOVptrjslRGtOEV7Kmc2k+qlXLR
2SY7FMDCXU9MB25JJS/1mLPlz1967iKjEI5OJkO3THeOdR5KNWVFjA/NukjAGqbaggWGU/k/DzNP
l/063CdPAwgS64SVmrmjfR93EuUMEIK2AepEfr4HS+e+PFhh/i4XHAIKSkjCrR1lK7KQQblSowal
MpCbHmjgriCHAX89i5RLDubpCs9P5Nfvmp8QpumxYeC7bP3DKotlH/EuCwekdZLk2ZYIY4zKJ/8z
6n+9Df8r+WD7//n93b/+G39+gz5im4FIbvbHf/1v0fH2pcheqn94ov14Ef9gn/+45S8863j21v33
6Zf937/8r+9/xO/691jBC3/59ocQegB8PIiPdrz56ETBf30Fvur0X/6//vAfH79+y91Yf/z5xxsT
FT/9tgRqfn/8+0er9z//OIUU//X11//7Z1cvJf5a1L5Ubx/z//7jpeN//uH+E9w6CEssFNZxHH6J
D8iP008U8k/cVMTwNkBZILbQTk9ExVqe/vkH0f4JqBaIBlSU/aGfYuOB7Jg4/cjU/mlAVtQCXhM3
3cSG/vGfD/u2G3/tzj8qUe5ZVvHuzz++3wlo7JmApEN5DRdCPSnuze1sA7XfuK4QE6bNQJeDlk/3
JiXuumrLbkupUNUL1+O3EdFHAat+IuQG+dpvUlNqqdS8Yx06l6sWzYMpAfJrkujt9tnQgm2T6Nl0
+LIb/57010nOXBrMi5gA10HYF1B0/DOvLbKGZCxWKUjzLOjcenk/lgjMhxgKOHiibdDu1zZkGaH7
GRZZkTwKkymQbErMz8Foi1dZ6z3zE8MYHqASLp0Lpvfk+P91L09fhxyOi9wKCsyQjJpjKg1Uz2Ke
GK0HkAOkKPqqs8YgnjrrmmhMybypQGt9RdgoLr0Ip6f528jWqdSDhnodJw1ZF5zyr+F6Jiw7T1sF
7VI9UcDOqDoGaFeNqfVqBt7yVcZUgUZiS2+vRVK32qbJhNv4hdkpmt8mjUW9sRFZAR+e8ksI2l8e
7uzrwNuD3gzUHqCSPIdLmoPJSmkhRKljNoB/ztCsfQvSIsisUmDT2qbM7KUCEegqIFY7WgvdTtkn
QzZb9WmpdM+C8OxQiooqu7TLEiVAG4R7sa0D9/jbMp5gxnBS4aaeYFYIa+e5+9LJLHcgWAyAMMgq
S+I2xGzyDaWFurTV9p0V+RQCctjep4k0X5sqT1rPLGyOYLMqtmOekCeLo33S06q+OyiDbfj5WFAE
qk7bWKumT8ijkSlNGtRZqo1BB9LQF9G6I/dz2Re+S0eaLprELaDS4yh82ktotg4H04WrMcXMQtZI
jxFye7VoK7qfcr1KoELADOOQu+UEkd+WGxmIjJmT656epcxtPA7mgT4qNG3K96kls2GR2BWC5Tih
ZhdwPG4JQYbMsvmt3ZIakqbx4LzailCLoM0AtFmJQuFRPxJAz3hf59SPuWITALDtWvokx5lTJs7a
VQscl3499lU8ribIZcaeyrjSoZUNxWffsnulxYMvh5fETi3QzlUuLgNazMxsO2ZkQiA2URriwcFv
nOpRhUqO2pu1F9elfmg7dGXCuyCln9tdtjMn2wSxWQY1SE+Ha6h6ylDoia9QK5F+wigFg3RrYilB
PBs3C/DQcJBHTQD5gGU+y4fFqKjqa2IRhAGuPuE/TEgp/KKowRRGZNKs6zjRzIhPVVrc9R3vNk4n
ockraZqP1wIs/bmnsaa4R5jaOYGbuM57AcJz6ZEWYpulJobBL93JflVHiBV7do2+OS8xi2FvmRzv
9BSrZKP0fCi9Qkn1E7l6hyetZo765rTQbYpy141Bh+GYkTXWY+IBV2qYoULAzN0xCDlPQoKMexgT
sTInJcEZ1CGOIPkAbuc4FykEQQ3nPWNSKt6IILmdugpd9WCcORBX5+06zqnkqBYQd7gTZg/17hbs
AG5Upo7mJ27V7AngHK3X6Lx6gM65AYJCI7Vua4JmgBVReqf08jKRB4eaEJjvh4Rqnta6GQGaqWcI
vut6oaDRfm0UzktZKuXgQZmaggjVVPS32oqB2VZp/g7pINJ4ikXxVIEMa9BCIqomzMpKbMYJml81
n961QqheI3i3AAtM/0aYnu/UNlfvbI42SN9wdbCd9tPAl1y2xhWPSblKLNE9kFYYgQFCNu+k9RWw
wUx9KLSxiHDw0XvjoI/YeCdBYJE2UGZWWB+5NAXAuyImzq5Zcy0aSo72rs5BaaWSnfY2JU6beTyL
9QetAhm0p0GK1YAUSt4uW0IEZGphJyJ4yx8WT/I7JTfdz0ZpQB3B8fddv+uKEsgzqOh44IDO1lo7
KP5IwWNqVpC2hqJRfZubylh4EOTMHyhTaZC1Tp+EstGBINOw3bpXjxR87RD2Jl7ZdXi/0BY6re1R
kFtzyslrNozVdTvogw+VwdhLRGWvGvDqbxmzLMWrVcI2NXSyC481lgGubnjwCBaRTQejqzDraGw0
5YM5bgv1rmEKBcBvg1+xOF1Lc0zR4sIE/WTdlPlTbFCUSlIF/UQU4gD7AaUAF/TLjARd1k43KgVv
MGpT5oYmHYRy8k5JdyNXhLspGoX6Wl9ovSf4YPmdDqh0LSEk5VcqLJeqTtfUVWxYNc7lY23YOKyx
lRg7vUtBpyWaZO9UWrbIKVWpp8S8C3vC9QNNJqT2u85Y2p1j+qZg5L5xa0iZZ2MG4tSUKVME4uFe
8zJdZ5FocmeZp4lNUSAxs/UomnGhNgXhW5YU6O+pVLDgpUyvvUrpOz8tKgE0h1G8OlZm7HKt7aOy
HOL4wLVJpgEQ2uggbya9uSkhH9QulUmIw2hYKWRMstjaEEAa6abnFYjox2HaK1A88YgqM1QOAQGE
Sg5S8DjF07ORdCYkGpkJQlsILcP6JKg3HqhgpXIocdLrVSbdyV3CICvxqsdVKAPZDWnU4MTiblPz
qrN1iqSXBZS+rkroQaAdVae5CICo7NZDQfa9I1em4dyx2NG3tB/HSCp8oVMdjD3aW1lMN7XqfnRa
faMxN7So/jomyXU7ycicsn2mcCTS2q65No1WA/ds5whgXhO8qal2W9TWjmtqFqHd2SMDuHmHssG/
UZQ7GhvKEmYstVDDbT7G0h2iRidWVNVuvuzHDiTyjm6sYOnsQEmy/ANhYBqaStIscAbtkFqSv/Zm
M2x6DGHD+jArbB2sI2Le5p7lEAgPuKos03EaukhtHQtpc4NXyISRUYx+W7j1RuRocvRataj9lumg
RjGpeMmbKdKGSs12VkmFDDQlVSP0gbYF8Jg6jZMXhQxC+E7soPKcQeMN73OarKAkb8DVMsqCLOM4
UZ2ddCjKOy5Juzum4lHV81rDCtMylFMj4puqMabATIxYejiEtQ+y9hjtj1Wnw9flZNs38RTZPBu6
BVwN6Iy1A7KYRiaHKypzZDMdV8h2a4z1EEKSeqp9QMpz9B80UEIJ0ejRLzWnJVcN8vi9NxpmbaPv
ubRSfxzsUfVUPk03gNTWuMIKKPd9My3JUyPs1IUkewqy5UadNC9HP2gfgXPEOuLONtt8VJEPqBQH
6iJtX1lBPpb1fsIDFOWGMgJv0SXFu5Nw47RGdji2mo4UfT0SoHlZlt/Z8O1dSEmVnemP4F3UF45U
zIOtZDGKTy79rLVEOTaihlogLbIK2jdJkoSTSVuf2nbnuwlFnx+yOI8APJRi3TC3rvycZyZbQXYR
uaGmR1YjVVmzNKu+CoY+cYMqa9prVpZVuoQ1Ka4dxR2eBPBqN2ZO2vWI5r1Djx/vIHv30Dt5t7ap
qe+YUST3+ijRSZ7qXHtGxZpsQOTlLpO40D7zzrCPiWi7sGWxeMPKkieuxeoGG4cTg+nFLfJkusL9
rCDtg9VAL9wDW50Rjgoai8eqfR0gFBlOiOWgNivqZafTdvRoXQ4B7j68gAJwaLkUSaE915RnntNS
d601DGA+p8d3UrS7VxHY1FGDpAwcryyFPJkxDGurBFmpaCQFgTLrw1jW2UNuw/ObastZqxB713y7
HrCTwgXvgKkQAedKo3LbWxCwSPJ+jTKa5cUT2h5iVdqvI5QFfafGdROxWMVGnixMB9CwEG+XvGKa
sZFjwW5EQSQUVRKjX8lhSMJGqZ29JFy7oympNiXXmqvRrpHsqkuTI2Sq3IhKVoWxhp5qsImvlLGn
zwhNU79z5XBwYTUWjuooMfTnzek6NSruqXUuvYYYiIgQMzbvlW7GqLH20Npsle6IJL22zEezWZcu
T3e6ZMm+Uekmybtre4qrbY12cj1AALBObGVV5S19tGImX0gs2FHA2VlAg++g0mwBJ270kI/qFqai
Nh5KpsW2FaTza7UEwh6cppHWaGI3KaUNQjw9h0ErwEZblCQqWpeHuaogYGzK+s6QiNGZYxSLsQKJ
r+4A2Z5lFBqRY721i1oDBJuLK5faIIa0ynSj20Xrc8gGe6C+7K4NSuOVtEDrbQg5bsau5uu6lwqw
ZCgvt6RSNr1MpxR0XrLGvjct6D1SoEXG1tTvx6QpFo5RTxtZVTKoBHlN67SEHyKaULplDwKYrF/Q
2PhozJa5EWTeyjCLzXjTKGC9TdPOhfDBqF8rJfBrWtpVu7JSLSgNJZkdDqkBbxrdJR66LWTk2Cnf
jLVt+QPSx0tqKySoFTFuSrPq7tKJfrrS6d5LidbnpB9c9JbpiQO5Z12CYEzGizrJi0WhcgXuflq5
gVWxbZmW7yOIlyP43tXGtNCZb+scZIRGYzxTIx79pK4TvDtdd2UPREHdiqEtTbUyPzVyFEAqeB7x
hEi9t3JsMSj3OpNOB7An6ne2mebLoemrqJBNChekatydyLvJg0YClNjzBufAaPNIxbv75sIz/LDb
YvJEr8HOxLG+KrtY2QGvRBdjZzpH14wRO3FeyI1S1CJM++LeAdWgRwkK/XFRZejJ1tsHjfFAgeTc
mjPXQQODYSG00nqY/qJRIVDkymSrtD05ecVqmDXDtI1rS4skT26xJwO68jIDLfoxkqWuvEenZOWP
41CshlHdd6Y2hYYCI62xaoyK0l6kY1aFRsbLGp1xOCK9xdCkp2t4XsqxjyoJKAwFo5SnwbbcZVlm
LBW4UisH/gUCuspA94VaRqWQNwYHSRpsgZs+qJmyL1CciBTd+bBUoq+x21rowLSAuj5buLUYw7aB
5lExyA3eAoRuYHS+hb82LanJCz/VddjSIdvqgqAvoSpN4C5i1xYhJKtGALoY2HJdmPcE13uJ1Fcc
wTl+Km2ZLlzLNR7K3HZ3zYh2UMJSyyPo+4lsKfCOUPe1c51bvQfTWh3nrY/eQcDitIJFlj4uFVwg
DwwbxhZMWvl7VRTyQZYOlmBIhmHlSHT0jFO1L/KiLH1pU/sWefQ66rldCs8qVTg1JI2XENp8zEg6
RZ1pCARjqIt5MGBl2PR14U+GA/yjM1gD+A2EQBETKkvYwmYC14NpI2oyG4QInpPA+VCL6jXmEEUf
Bue9GXm+wV8sr+1OpNYqbgTZmUmdV17atuZjIpi5tnrWXykFGV+oorV7qdVD58UAECzBn/5i1qoF
xKfT1rveskzAYtR6b+Vqvm7Aqb1r0fG9N7vS9FWG8EJqmXpAQEnWsUOrRV2Jem1oZl16aMfRVlVb
iDW4lOSOZ+1wYGnRXjWZiz+WEkxzQjFueTkoSG2Y8rk1e+21lLwMVIWLdkEqSW0Abei4dGlFDa9D
xmsF/oIO/4dIoDMaGTZw6461PanvsWJO0JJ0xndw53ULgI+GqLWZ1NCFigbUMq46nyiiXoA/Gi6I
C2IHvAqgY+EB1FXcFFZtyBqv7UrQLuiGFGHMCJzOibsPbCq0zLdLlXz0Sie4L+KmOXR1kd8bE0YK
8roXh9hWxvXQ2kiEUtq+xc3gLinQ2Y+MSbZOKvKuZEW1Nke389GcZd/Bbb8tepJtmxwRrWcZ00FC
h+AhteDKpvUglqqqpq/UdOhHXYOCL9UtuFktX7BC7dZ9Oblb3lbwkTit76C76xxUu63CHIdm6eaq
Gsgc9ONDnfd+Jbi+YGOi3OiyOgwjFBNMIg6C6dpb0Q1oaSqZ3NFePgGcVhgwWCpXQRGn1K8oj/Tq
Ai9S6zPKEh4gSiLor8qGeFkKpX4cWkj9Soi6bxIrpyA4T7XaE2qyK7XORg+NAn6ZLM+ttVEN0vCG
skQiB16sGcUOmJcmPojEd/8Pd+fRXbmRhue/4uO1oYMM1MYLADcyhyabvcHpRKCQQyHVr/dzNbJH
1MiStbN9ZjdiE7y4QNVXb0SicVQbdvTHrtrK8jg7Qhl7Tb/bobM3/yf5SHrXW0tx02XtU+2ka/s9
V6s7V9Fse431kNXBTIYUsMbdXFYeFQoeCaPxOpjW2ZqGnumcnKtwN7CwuLsMoUr+0oM+LWiqOvOb
JTp/26fVMn0RDF7lfh56caDvzuAphPi7ovvDfZjLAXgp3Gqws811DWFHWUc7exYFW1HKozMEmKNA
8JiO663ywyuvn9MltgeMm0fRpEKdGg3gct3ZGVAazSGzHVm9hxJssIjhL1TIKcuicvHAzrfJqF3E
dM9y2pRfe7VIYO7Sl0V0eWi9z0vOUeg2L+fKfweBK7uBv2NWG+fXQrF4RkblTuneqRm5o9IfOuvO
9avUYWGZx2JfMLX8mC2nfrY5EKBNrKZHohLX9Cqg9PFF1UP1wumJhqbUrN0vmhyq6SCb0NO35tza
8iC9Lt953uLe0pdXcTwvbA8z95rLerdxar3J2m0dTzVY4gZykY73g52mzTkgKKOHULRlYrhNfd1U
nYHJNMwv42Zbrc2hCdGVRMacUfSeBlXEkkBzIGITZLtN01XvYgJzTUhN871P2IRVdWjlwJqeW3ZV
7UioATkk7kD1u3FZljQij8Npby1zpfG7DAYfGB5gsjw6vQ+DMNg2P99ozfc61gL+RI/9ej/rmdfb
z3x3fsylrew7Om74cTTW2GZKoLzntOPx3FuzuemoW8Zl2JVaWSrWWe7OcZAOwHj5PDBMNJuho9mg
FmXfZhd0pLCN9cYvxkDHmRVMrxAey3Eu88p79Fu6y6rUM1Dceak/sG/wWj2RPxHeMJXnN1kGARE7
01rnSSuhnuKRB8KMJdNnEBdZuZRxMLmFjijuzM2oWgpQ9FnUuBm0VeqLZFbJLiZshoTXVi7Bg3ak
Sw5omFJE5MwSC0zTOct95mUGd6bpVVT7umxiv1DmyLKCMSpib1mfi5xIqkRq380if97YQGZXrv5J
N0uK492uWTPWtvuRu4NVxzjEx7dlSPN7YrCbHyqophffXgQYeDfeUZ9qjZgNA8JhPL2m9D/VKwpf
J/Xco+en1njKK38NT+0wgNPmg9suRMN54/XYV1aUM1bdk3a/efFE396Lw/z+utmrvhVtIOq46zvh
sKG23ifP3EzaicUasDdPefBV94vYGyDl7NJrE/pRiCuzplS7SRno6zGQ77OYgeytPJjK47i4jPzg
z029B4YZxXXGfnsQ3pB3NKWm27rnL3e+zrMgKtoxUvwV7ebJ3bQGPH1OaS/nYdXys63b4TnMHHVr
DWV2AGfgkaFfPQgTxfyYHRUCZJJJt5LUgrbLJLnMTlZXiUTCiKtf1w6B3qvJYGUYln3v4bJyrraq
qYZI+Z5dnQxbIpAw5j5g406zNU0C0Hg0sFYtrtZmBKoPN4OFTWHTjatNeedJKqc+mz5T4o6zGg/3
UjDvJ2SIm1+kdxk7pVkvT67KGyfO24m3wuTgzjs31cZpG2eW+qUKGCm2lFvZylzwtChJsnBONhmH
j3Woj3qoy9sxVMK+IyPVtAEkLEarboPPjo3A5SMMvJVz7HcGx0D71+fdDLP851oWtr9zOebd2nxI
J+lmWM5wtNosXqeh/TJ6izNG/eLTOp6OqnoCzw2/yl6VXza7z9dD0TnVi83Q2fGyls6LNsECoqlZ
TcD1oC5BF9f5DhODX3AkCNZXaytR2I4CcOVkknXAwXo0+AsxtZX+Di2C8uixS4s6sp3MvHWHxvuW
zgDPtep5QadM8dXl1mrmh2DxuiqSM2M3VxS1kThuitXZ25xuX4Yt02vRG/U1HObWJQIl/K0rej7a
VJnmYVGDAb+ZGv7OxCroJLLvjJwn3krVybTtcTk0VuusB9PTFTvGkMOuzM18qXxBtUgw2twt7a7i
4yxEMOkq2E213d81QrDmsQmj3KmbNd1zwKmb66lYFjqsdMg5MVCB/oyruv2+BYE3Jmzj9nblcT5a
H8a8yRhPqX7qqUDW25IMYdt/WlTQtXFft/Acm1GE8+OvLNZWWzVSCS1dJ2ogwb61qCxuZ2T2235c
baQ1JnskrK3osieMDLZ9vCyeO5+XDT9NPomX0t0ChI5lqB6FBDc5hTTVtTspsp+jsGXstBkzXStd
RBgzcFGkVahePC/VazJMg6Ojtqxp42x7trqo6d3lOu1t0e27sREHzwgB+RUof3OcR5udIfcrUrCz
prlOLbtJr8pQ1P6PKRjz7b4Qija3wVe8vF69anVtrnPPGwhQYl+NZVDoYzsrqETOz0518oRKNXmh
RjfyBdXD+9AamYI+M8qXzunN7WpZSzt9s7WvexHZa1qdnNEa1FdTmqV+sdPLdBBaSxDuvHIWwS4E
o+if3LTYcMJb5a6zlJhiH7+Tm4AAyaTxR3CfOe3ZMyBRZH7CS0LQwrx0E22IdcBO8c3VudSYZGgL
nu5B5Yvxoe4l5X+TboMdHQ7OujfbMfNwz3iTdzcZBl3NTSaTcDYJB7fsxylrKK8AGnwNqlJ/z8iV
v/F0a3H89bwrFCf6FS+8ZMIex8cg0+0RpbQXeZkPm6P88FgyLt31tqTwvLPMjngZHVwzzHEluzOn
BFY2eCKGS30v6yDj8REyOJh53t/DY1c/rW6Y30edrZK3aksTXc39o8T9Ka6WqQ6v/K73h8Qol0XG
BlEN8ZKlGwadVR7HotspWyiZlLkOvqyuSN9GPEafDEbfJFA8CkGZ051sZN5PSloIIECXZN/MW6FO
wdyYdzmKquCYo12wz0u6UWRdtd2QyLZQRxYD78ixaiBoVBftt454ABbwaTHW/WY6DftQn38lQp1k
sGoFAaCf48p33PXsod6IfcsQ543kyChby+A2F5298zelwnitNamp7uq5BkRIah3qKtdPuTT8i0Cu
MWnlQaZyQ6LdesTUIr/aasxjKxDlHW9QZ5DGUzFUBvk4fV8cUYEbQkVBes/FtXIJzY5LYJQeWlo2
Iso46e5n0Yty1wZ1fqfBW+lR6UaoVS/Ds+5SE59Fdn9RHXpV/g6XzWJnzZzY8to0C+ICRefEF5F4
nM+5WqLNLd0dc21zXlTnjElfSnTyFa1ZJo9yXMwyPW1iob4lDKc3X1tVMvXTcG1rnZ2stoIcs9JX
LwTcOm1eahRxYLWtt9PFMrxui/UeSre47ab5E1K7ja2wLXcbiBbZKeGGWyMv19hwB/nYqsVLgiFE
SQ7qiUEuHb2zWhFJ+I4xPeebG37dqqW9tpBY3AOm8uDrpW/2pjeYyer1PBsik3Y0pOheYv40kTFf
2empCkzXidPZWPaB3/ltImqzz7/VzmicId7icB66gc4mORxyvYwKfYQxJW64FD5pFcyS5eo9mWtY
X6MkIYzBNMOA5OXCPdrcM9hqDvr37rRtS4QUGlV82okTB+TqBcahTlQ52YBsTQ5Pn4bSid1FiKui
mdovq5zZxZYtbz8tXRjcSl1sb6LrqSwPIZkKAPrXxjIWEF3FlirbAcDCKU0cNdMCkBUNdXXlGezk
W0PiF9Xj9pAsRvduBPaM8rpTtKEiEYr/W75YG191Wlwav8FFJ1fZO257sMWeHJjZsrQ9FxJQarQL
tMDh0uz+Wjr0UZuDtOOiFeQ8gCLB9lCKX9RMv1NxDqyXZtPlrLlFz0qNzNO70uk0f188G77NrIM7
8meYLP/6sh9FUr9ellhSH+kXWmwfU+jHyzaTXD29KQjtxgjCqK42N00qMG+W1DrkcIChIfyba1rm
Re7zb8ENV0XF6RP6RFgHpe+u+IMqdxh9oehkn9iE3AuaWbQmPJTJ4hWhIFLDPl+X6XlNFSSuxUyN
GIJIAEh/Tnxz6Wu1yzff/LZVoyBl05Amh9dgXLtXz1aecfINEPMKYKZovW/QzczQnecW73VZbQXk
d4hKhXQG5gPK49X3QLRQQBOGWYudWTT10aOc9KEA1jDivtLO7Wx106eQU+4S14qx9qEdfAsZkDl1
6phP9TztVLFs265c0qBPLOVBzxUcjPpvYnMvChKDPLbI56UDKiN7/1nICQa1L5RxMtONOCq1LOR8
Bf6sTx6RLo+rU1S8WpwVvi3rwl6XryEYLKPV3jEYLuM+cx03KTJ03BH4X0pmALIUPxlyHOSnUJpz
nmxjs538yuTMtnoe6AciH+oKSr+HN+F8/YpksW+Sjiicn3UTorFv1jUIDjBW8s2vGts7yGIOMcSl
1va9CldpxsZALE1Uzuto7op5RRjQ59pPVAcSzUGzXVkCQMfI5y6cqT9VtepKTjMlwLEIhuFKEDPM
H6KXokJBNCB4yYJ2K5OuEwPnMUMSHlWPCOYQwzv1rvDVNAM25BWwgFXiPLORzXjRVk3D2bUqU+z7
ddOnTmzmevj15fhHktLnFn1D/VEq+lGE+t9v5PehHdt39Zc/dfjZXkSc/y+IUJHp/W4VuYhcP6hQ
r+W3n4PECfYvRetFtvrrv/iXDtUIfkFGitSQbePSrggN/1//y29CVMv6hZedDCt+nuA3cdFP/iZE
DX+Vr4b8KzZwNCcXL834mxAVHaqH2I26Vg9lpYUs7h8IUVGuflh9yNVmLuL3odBEk+hTJPBxzQs3
sCdL6XiAAW33geEDfJZVyMue9pJEXcV73UbgkTPjfJDaGe+pXd4DQ3Ve5Oa98vehw6QBQ5rW+3TS
RB2pBuQkWnQ6kkOou3xNcD2Z102WB5CmbTA95nYNMo01Oc/2Ysq0QYcbW+qccgLdj530Kf9mmBPJ
zIYLZ5mFxk8UGoGIuymrr9p8QBU2VXo5mwttipHDkYdKksoyOg77M1t0bRsMkhw5XysHByaHu9w6
uhBRz2Fa1T9hoIJTaDTACrVh7uqlgy9yQJ13onHD2FdKy2SDXngazK55XpibDOb4cHlTZWWfZ3Qx
aeQXE+fDNg3mL5l0wUfddSunA9CMa+5SOOEm6pAVvKejg78W1sy7avvFZT8eOKq32pd+LFsbqxFy
hgxpkjmGT8HYSvIdONjZiVE7wyOIgvO1GUV3GgUg/xk+pf1arrahY9Zw47qBcZyinKjt17WaWDHk
WIVtvElkA5ETZG4QTYUzX2X9EPaJmuzprbAzaJt+aPwYNikk/3YOIP+Xjs6IttbLFOtgIu2kCxb6
ONFxOIW3PKYczK4yHai33nI6FPZzyOA8hpJBKg0VyEkPvNREDuqkG6/MrNuekd+JvU1spL1u1XAH
fJ57IN6OukISX34ObOiHxKtU0J6h8cwn5dbrBYTEwRBNW5dRgZZXVhjZbjcSHYg25q7iV4BVcJr9
6a/ia7M5hRVlaKAadgx0gIBRlX+3dKKWSWoN4/MaCv0D6G99SCdGpUPdUjUHLd6p7mAvdbbzwwwE
rxvwJrq1rJzH1JPNz2bc2h9EIywIc9hLDh1dS0xo/lbcUSmSTTvqRMmBGgt3tZnXK+eYNlWR8/yl
/o2ju6k5bZ0x2CAzGQeIbfG2VyFnEs7DDld+bFp187qFmQ0E2hu22tuwpp9GBQu0z2j3fK7VGrb7
zltJWutgXt8s3U46NrOyM7BDDd2tY4MJ8o21fN8mYMKdV6ddydm3r8cd3FX4ZaOOQMQ85+Wyg6r0
KUGxZqeKGxkMF0OmtSF97qce/HQoq3wf6KU5N8syzfuw4Bfvgl5o6LzOL9b4Eptfxij5QIm2Qqdu
ZE6YCjkHjBwtmMrS59Ux63fLLGxnj+h660l4m4zPSgGexMvacirqR7KsQYo9pFubsYjPrV3WLvF2
DXFGprVYPIf9+NgOm3UzNCJ4S201r5weRVrFZklC3D5Nu/UdIbQ5JrWutCK6uTbux94EjE7RHMbK
zS6kftPAJ7RGa7Eja0tnsaUM42uRO27cIJBc+HUMZzGnH/8m7MM1T9KUWJtjV5YGtGsOMEbe0nTU
+aJp3aLlpdsbi26fxYY3bbe5YzeeEU0V7/44pHecenw3rvsU7hqMpjIfhZ3lX8MLtkp4v/ZGiPGQ
Jq7EtyzQcnxncnycmfnlXrVhN90rlDC3PVKz4AGIlGwbMWwhHYOsK+FudkmkVtptiws03pvg7FXB
6BOOw+e6zoazPzJ1Ic5pljs0cOatHJph2IUGUo1Ii1B+S5nQ3uDnkSalE18/31q7JKWPICma6Oj7
Hs4bkNWyboKjuI2AJSlyU79U1Wx+rgsmYXCJSbRPvVWiSORFK7viblmUs93VZIhASS99RTCKDZWa
qCKwYE8rXXP0VZW4G1IjKEgBbLNu3DUZfTUPaD7AasQ2yjzRY1CAa45zsV1rjzkwWkcYTlAeP4wz
XrIvI1JHdG8Kj+05MMzupdvypo8zRKszg6AzcmfaPoQkdmZlZdGmL1C2zaHHQFAYpERVjmtgnoJs
mdx9ixaMTFl4Oealsn0bRG4+pNUmzatGro2VoF6/DGeo6p63YvbrY8G6dbNtY6bvG83x+iDamaK/
NWvCqOga9jyzLodsP7Tl+uivK5xtY872elnOlzS8ImbOXu8CpVLzZAYrtT3xNDbdHVTzsOzRJbpm
MoXleG/wRVaxj8Qw3rqiSJNcjtN0MKx2/pc76x9Ndf9nI9td97N5UsPPn+rma/fH4e6Dl+j/DvPQ
ZdL635uHcERNzQ/5+7Ht8g/+NbU55i+hy7B2mb+okUOc9T+HNlv8Ap1LHS79FTg3PJ/Z8LeZzbB/
cfj/+M9UXZq4ey5ewd+GNsP9xUW0QH8axjT+5+G8/QdTG9a5j1PbpSdd2MyN1MJxNXKTP05txTBB
ITndC2o882HsvR3JmFhkOfyd1zFEL1m5pAUp8q7B1fvlzQnZ9VTs2Ot+UuXO955m52l1NpCaMlEb
pKAtt1gL/sFsx6HxqPRTBzdiDvW5ra8gBa/baYaCWTPr1cnOjv1oGV8r5R9tvPQOgGoyTbPx0lo/
utlitb3q7WNz2fvHbwZ1SxM1OCgN3Cqh5auP28JU+6Gk39VSu4C4HeCwxPHDnykjU2OhiaReJy5D
py2SKS0MjkwATdldUTmCwp/pVLm4w2sPluuWY9Ojpx8lRo2IHM+nPGuibF7O/Wyc3RDJgCFib+7h
b8vWiGqlkn4aHXYa7UZI0aMcnVQ69Ef0DIfBrpNgrA65Z171Yxml85c5mMnWXUYdG4J+coJC2xo9
uSpuFvemNe24GU70xEYDeEpUiSpDGjKdx5m/f5x2RU5HcUN8CxB+VwRxbhj7BX7hUmdj2ttuUe9G
mydh/T7lzs7V1AsPn0LxI3f8SPv9ZYgWj/APtyjtWPCxqh3GFPdJORFf6n/Sq0/Pj4XsfYVu2QsM
DqIBo8XSgi30J1o+UD4/qT1EL2DbL2Rd73vJqtQUx3ALiZ3YGBcMO+hvTBgW+OjsDJ9hu8yX3mff
L0ecFsabrr8VYk2M4GYR7WleSmfnABcNkWWzp2jKgNl5LxDoeAv+jLfXe5ku4izfiwW+kdzDj4AN
JM888xmqJwmy9MVqqsSSmKxz79WX+gCvcAvfDUfvBuN58/S9UDo/yPCqadF1GOJUYSXyqsy7Wt0V
fVNfOTfO7O62GR3z4iarte5y3V+11hRlxfSzZylHQzmcCc7fmW13AolGQTe8W5QXirA+uDCNRKSj
+GvJ+nItYD1vpWtaI39O6aOuivMCd9h3EHFp6VYwycbBCKa4dolyF2Z2sGZAyo2ZugmPwWTu+Jbj
wuh2VrUk64CWazKSBT5Glw8THESUC4o0dB2H4XYAVdrZrrxLg2IXlCjQZ+vBBno0wydUwjhhFjvO
BoHK+4ZT5clcCJ0NvaOd9X0UGJjE3bhwAKcoIh6/j+3zGOxy8yWFOrDd9bSlkEhuKu4tMTYnAC80
qQg5N+Oqo/RmKhABTF9WuBa/eZi87mTniufURA7gd3dOPaCgyrfjai6P0+odmDvvXNRWnsmBwgUY
MZoJVM58XNrXVBpni8GmIBbezZEtyxoF3XpbqIGfQETOqzQW6y5Y3g39Ks3PNmqfqkv7h6UG52hz
9J/Tsrc5x6wnErPLMUOUUbvTXk0PVjFFJvI0W51Xd3lC6X/S40PLyy9n8BE8D9fFWh8l5u40uLMx
WnByjCdcRT35wtFWflOYmvLFp4qGXdiW3W7Ied0LuHNUGF1p3Lflm5/b72kmMdgxBs0gbfIzB4AL
LIPm2PrWXMrNFh4Rp00GhSR3/aa6Om7ScldfzGOkrcc9WGVqf0IZxfE4QE5qYdEjvV7/TI33pmyj
ufLiznuckUmr4oEtnSXiFlmRuNKO9dljiPaqJiYc5hv85RRV46fW91qYPHPnGeV1DTmti3Negw73
OanlW34O3eV+GDB38bjUCq0W0kp6yhA+zq67r7ZlThAqrfs8ZQHUaTStiCtnbk35oPSrCL8KY4qY
9BHENvvWMnc8d2KXmfOh71vUMCsmwdjoyxRR1fweDPqsQ+Nar09mfsrVwZxwMrhO94zbOMmz4a1z
kSNmBnKqFIyqbvxT1fas8Ygg9HVoEYBiu/nt4El1C1XeR3kvq2+jl98bKIOiQPT3QS2+zLy1slEP
oCZZRIfL28heg3lu/TJctIxGQ79hVo6o8NDeMEpGJPfimWvzu7r2HmzAggbYZOODyauhKG+HtN6+
oLOKzd46pfV4s4DPdd7g7+HW5tu27Qhfa5fiXNrTRUhmHnvXmnYYezHmZOMjNJwVb8NFmGoGhJMs
piPiAifgtQOw8eoPcjxgABw+OQ2AqWSTNX1jJM6F47hljuVxWH2OWD4qeexP5eehuVAvdXdOPXNN
siZNVEqs1TyO6WFcUCDyAfcucx76we/Uy2ZXxjhkJz80O0yHAtQB5di5moPpEy0aJCQOWpYIyLe4
hfBPJMMlSpbwFVQ0kvkSRJmQLyP9NYQXrHsRLA9eJXgj85t+tT6lCLGBh7IiajEZAnC8XFKkITIe
R+nTtDpo1DXYSypN0qPpvhIURFBLb6/dflVXWda9u5AdUdCazTer74JzNqYmNhh/suIxFYWOebA0
U7mZ8T7l1idSts/ljEXMzY+r0K9qGDDdrt+lKhFMSM/dQ+HGm+efRNCdLBVKMrz4goOpTvpG7qgU
KxHboMP3VSXJuOac0SNYbZbPJHa8dna3y0pcXm0zn/K6v6+7YW+04+sQ4CQYhjxhAoewtMxwzyn5
2GZ3K2LGir0fgc9le4k6U/NQoUrLqbc1juABJJYrbiZGmaM2M/xq0xWGp/C9xmJ1RTY4VSmtal66
1Aj325auSe+Nzs6aUCHGorpgHxI/gzogP1EPynC6pHZH967CcKn3UGieTEwyU58bt8UdU8jsi+/2
F1kYxzckrrm7EZjkeyBnTA2w7Q5Hx41Fu5PBQmHaFmA26uz7JnUZiGQx3lxEmYfB3dwHPAayjro1
n16QGbv5yVdu95B6TrtFo1Ow+W+zI4/lKFVcLs2h1H05RHaVBRVLaAgh2MgUZSo1ZoIjV8dEGUzE
LNDHV9bnsuc9iurcCK54q0fsXmHw5m4UjoqxVtduTWg7S9jofWkQ3QdJFWr5TWCv2vu9MXHwR/83
T0qZRB+lVobiuZtNeCo3OIezqq7dycXrglrxxJro7dw52/alzh06Ge2AXbTcDrVR6ivlZNmDvbBx
KGtrbjDiyqh0vw/iuQyWK4/x4gU78nZS7oI7ruRkiKTYuXbWdHkyYNvfXP76Wz9nQ1qK1ElEcSHq
8eY9tHoLb8S4tg/8KelF0fxIN/hM65bHKlUML+VmiVNBHzdygskllM7a9PdpQXVXWcGpS70KBjFM
79mMzf2YQ5oWq8N5boGF7xzjdkLJ/a2RZvOSB2177S3K59XDDDxtIddrNCZaumWnGs/+znGL/BMK
p+Vadv2BUPukEs6uNKoaz05gRCQY9GezaaDNvfJTVkGqYis7iDQDL/MR3xfDbvQK60vQacSulS13
qF+2Z0OX7deaQKQXCcawa9tyOY4mk3KFMSBJpy3d21vo0z8tcgCQ1j4K6Ou477EM8nUxW22gDBgw
swdRWF6kwym9cYd+umrhph/dyv9OEsB5aNTrMsu9DB90P77l2XPf6mVnpnN5U+bdaSkkSe/aCo6p
t5zSLM2JY4O+dpf5GakWyPMwIiuoRH6NS/3ZwFYYk5J4Y6QLByDo0tgijr+ZpfzZLxwaGok9yimD
a7tfn4Z2jd3LQMJsiDqAm9uBDV7j/Ip1JZE/zB0Tuv/ZmoKXYja9eFjxUBfefeouI3ps97oo3yu+
y2Sr5GNajOreLNiJ00I22K6Ncke28qtn2K8NNrnEKrLiSuWAEzZWn2wWj7hVY5bBq03QBVQ5y4Pv
ma/NrO5ha8cz2WycDmD0MquxD6IfP22z+9Zezi02hxTMjWfLRqgiafH1/aVE+L1yDBEXjFm465rk
AQ+Kf9FWBdUTiylD8QD80uLviOp18vaDYb9kch1uaunaJ6VyUdwHYuwSzXP7s/DQSyDKTk+DcYGA
LCO8WYGwCUTx2v7EJksbzpCKZc9LP96U8JW3pZTFYZrroo3qvi15M2qRyBUOLRtIs0qwzQTYHjLC
Fn2q5OJezNauVlJzjgpr+3rDhG5zT8bhx7ysxhJXHZKqmuc7WYY2/zbilkk2J784UcbxWs2oDXXj
ZhMM2HAEWk2nPUUTnrzyiSfAeeBhiPlsmLrc9cZ88DfrZ2F2h2HqyVjNWxV1lv/GobhA14GnvYVS
XIxMnP45T/b/KaLyl0RYNHzVsvoAqPDzv9FgdgiiQtJFeInhJ/Lk0qL+Gw0WOL8I5lByngWZTQHm
jv8FqXi/2BBT1L2Q5wQPDOz5b0TFcX5BBGJBgwU+4nbyXP4JonIJ4fk3B++hNXCorAssJLBksNNC
9RFPcYwMUXSGX6/3VOXEOldqOEwTO/I50x726t9hTff/+sW/j0b5z8uRORJe4t5tx7XA8j9eroNI
Q8vlrmAS4+b9WIkt0my1nKXcp4zACv39r6/3UWJw+XiX3sgAQtGiiAz7xcfrUTSIF7GC5+4Ns3lU
geM/99L/u77Tj1fBqHkBzYjC8n26nogj/QMoRReyyMypGaPQNqi0UR3KasdVf6MN+SjS+O0ql3g6
l8JLm7Kwj5+lTccuDR1kKWlTiF06GfTmNGv1JVs1abClMP6mDeE/P5V3IVvRtVpuSGzPBYr7nRal
sjT0LiATiKJw2bsWTlTVbEX/5Bu6fCrPRHIWBHCI/qUs9uNVrCmUxWCmpOS4uY3/qq9Pqlt18tdX
+c97x1WERxTPhYuGkP54laGvzJwCHBIwSzdnvxFrO0Xl4OEXbcWGvc5i7H3+62t+fNZ//WQWVLWN
q5MXlsSWj9cUjdN3NXJVvJ2NfTaJU0jmsSQHYgr9v/l4f3IplhheKHpjAvRuf7iJdlebbT0xwLK0
Q1WIRu9xH3dQdHX1N8UNf3InCTNz6SDgNiLd+cOd9Dq/gT1GjzrLsThN2MaPPuvEtds64o7dKzj+
9V38k6fw99cL/pBSuJGJ0voz1xsaS3fH2ko7A8WJL//mOn92Cz0bMYJn8/EImPv4baU1LmDZekzw
VZ/PcVGgMkuUnC5ZBnP/Nxf7s5uIAiGkJBHduBde/vvvXi3RD344FpCE2WaXyTQP9m3uA+BQi7Al
zDdu/Nc38U8/XOhgeeA983z/D68yvWXQ1JLTJByhG3misHeSk0SE0/GfNXb++tT7BG0RxuPbFGTZ
f9hQLLj+0ljxGG8EEyTKrvzb/8HZme22rWxb9IsIFFlsXyVKcpPGThwnzguRlsWexZ78+juYe4Fr
yYIF74d9sIGcnRLJalatNdeYbbpggkqh7sICWzfv/z+7Xg51ssCGxaubluCQCmP1kQ7h+MDFSD96
IKje0f2gH9FJfnv9RZ6bjc+f7sWLTIxpzExepBKYdzeRswc6F19YzmdHAUTlu44tobKdzEUUD6pZ
DEWeLqG7Kqtq0j/4hn78D8/CZGcxQ4uDCnc8CSMn4rIdeHpTtQVp86ly98lQuYfXRzk31V1f2qty
B13jPxr6s6neBF4Cm8mFmNME0t36kApvcreI/hZ1qx4C9qvuwuI6N9l5dWyHwLld2z55rtSgkTMB
ZrHpCMwO+dA/IQH6aWnL273+aOc+E/ImmoqZ6+gY1x/y7NG4xoDXWmFA6PG8LTwIP7RzQOqvj2Ku
K+Z4mlMVh2MtoTKsB8nJjqsMP6HFZUUbyYY+01IikV0UHfp0iR/KkX6g2nUOUZRlB+l08JPo/u7p
F4cc9Povefm8QAPxJLMs5x9jdP3zZ89LglsMAy2GUMM6uAL0VijanWRftBe+oLkuo9NHRv3KmYk7
l4MQ7HikqY1JmU0onVSishuRA/DQupYP1dC8j11jumnautoBi4BHxPhb1EeKfhyyIF1w3ZOHuRAK
vdxp4NBQbCTgtihiruTE508+zsRHxjBpcmT+2jgUr0UNdBT0towihq9Dbx/pi55+4Qtf/+U7Z2QL
+QSW3fJleDRbcip6k5NikpUP5gWmGWW2SwzRs8/3bJSTKTYPNZ1cmk17VOYQQuqwtqOOjENBKnoO
nirKZ+Fb5xLPxQfmxbkeTbsne7fvjfQKjrxROePvAMrEpiuPZOPro7zcfBhlVRf7wCu5fp2csyXC
9qz10KCgO3U/Vf6sdzJrU1L4efqTru9l//p4594jUxZTQsYSL3aEKKu4KTqcSIAZ7DoctG/cWpGI
SdmRgLeGOejCKSYKvPCcl8Y9eU63jydKF7be5EXZ3KZjVV3Xql/ep71BCRoDPAQ/qXlh+zv3ctdo
U8g1gKdv5HhRTLVf6LyhezpLTOcbaKyp31nBkB7GMhA1yg+j+/r6613/xuNtAU9detIlVyCOxdNY
sJfxWDptrBHjtGXoavyRZYGHDByqt4edhNJEMMiZhHAd52RFZPayZKNLJ/g89vmOjqaevL/z9mA6
QMlKQEIgaK3ZgeNXWM5tVdGgRr8N7dEHmWHLm6XevdBIm/NGXJidZ/aSo9HWWfRs/x5ji3SRy24l
kpwspky8zN1GVrPMF2bGGp+cfCekvyhBmB2rjv0kfmEdJ3SYL/UG+VR7o3wDjnpZCAQVAKVq1O0P
02iQQS3mUV0yIT6zFGgtJi1CfM2F/JS67GWTv2Qdp/9idMHnXDvWR1NYPeUDR9OV68KAqUHgXXji
MzMzsBDA2ETYdG38s2179mq5k7idNLEKdMyop2BKoaA2kUSivzcunMLnHvDfXXm1rQ84Ho+/ol+3
cFnimoBKVcMtLVn9dSFpiaWN0LrqIg/rhVy3/YUd5swnJcVB3oFAxHesf+YPzx6wUdpauo5RZe8i
hc4TtBxjUrU3TiX7D6BTARD6KKh1MiQXhn4xbddD1wWVhOyHI8M5mba405a11uwocYpwwwJTsicX
M1zA4b/4goxC9iFY72SEW6d7SxOB3h0X5uySdEiH2j5dQq64+ZWsvfLd6/vYuSdidyH89EG4Bv9Y
7s9eJgBKO3EQ4W6yoJzqje6N5ftgWLl3YaqcfSZbwqbwyQxgdHQ8VWiUqv2R7hRmZQbEtZ7tW5H3
xbWe+vbC3nJuKI/5LyQtL4LU5fFQaIVL2GwFQ+m4BVs6G2G9zE+qEvOF4PDcyyMWYgmYSNFM72Rz
0QXohcmq601jC8o4KDLQOSi9e/MnWo8ZjkZeHo4QJ9fYFvBroFdlUE6bPziLFhkW+qe3fyAC6jWf
xxgrdfj4reHRWltpG1WbEaEWO4awdtXkp/eRjpen1x/ozAeSZCn/IanJRZ9i8z2r0MpAQA2eB+RG
l3V0O1Cj2pISuWC2cOYDHY20/vmz2V1WM+C/Oa03gTs8+qASd6UV1Rfm23oyHh0xAUEHN0r2P/Zd
csnHg5jdRMe2CTgN3poAUTNpoCtjdR3Ejk2HAdC2w+vv78TwgGzDOiKaQ1AvtsmoJzN80XCTRs2I
dgyzqdMm6GOwJ7CdBotKOWaCVyWgvh3ApOBQCm39NWbjpqW/cK/kmH16/eece8nECy5cQ/Kz5O6P
nz8u86L3I2aOFwxLaNQG5ih++eftg9AMaIEM5/ZJLuJ4EFePS9LSFraZkoZ+9Zlezy5EVl+7F9bB
ua/pYRbBJh+wfwTr5H02ZSI7K4WcmZwlwI4tOnUE8aOxN53hqlxJEG9/LN+lNuB79OKzzI9H66cW
d+uhomGmc+iSH2Z9XbOLhv9hFBIe9B9zbmHNcTyKl3uNnGN2xBQkCyJSVewmRyYX0rFn5gGvjUsU
OyIf6vTNZWVlZEGi1jjVUx/yMbC3iAvVW1NFFJoEGQi2De42/mlbqr8MRmescx82QPG+gEIc1lHp
X9hzX2Y61mEoRDketRRubic7B/yWyqGZAk1dHyXvjNmXaBTzm2rEPcMVwwd/dD7Vhoh2WnnRLfnu
G4yi6wvny4v4ih+xmiBQJiDbgt74+LsBDe2DLqbHfHEHy9x1E4jAO3rXxfDO6cdRbidkIMk1uDjr
Upr2zDLgNkDRD5Mo3IhOQzsEsY7oC5pD5yKV2VYJwPwgL99JO7YRzEf875vnKIePRQ5aSkpkp6d2
b3m05gt2EVupZDO2stl7xXJpJbw8evBf8MiQMYPW9tmTlUDOOQY8xmd1Fe5fue9V13O5eNfINNWF
KfTyDTKUj1EFd28ajE8vVOyVrmgc3mCVOQkA/irX/kYs6K+CVjq/1ViM0YV1vu77xycR9VkEqmQa
2b6Qzh/PF4UsYIq1xDagpNsCDIrzqPtx+al7DzUEooafpEGm21rJ6gqQavv99U/4crri6kFgwE2H
SJJd7Xj4otQC0TediiJvwM673u+88b47JQkqTRMzPeyXosqXW846IpdWqmlkWf/50TzbrFvUiImF
dhiotMWlVff0CbnDpU74dVKcvFYb0xxOOOYnZ8/JpLHSTjp2tXqkpQbgSnpmkm96mQs7bOrIvtPZ
sGqdfEXOyMvz9tIZcWbO0hxKOEsMSPbotFDdLLWXld6AtjSP9N6JM6wPgshUD1Xb4OP0+jc8s/FR
KuGq7LkmeRTuBMcfUVpGZo+dYOG77R37YvZgov8JB7vJzdBulfMZ7DRXZXRbLe1yEQ2hG5Qh+guA
qfKSw8SZN089FjGAT3i9qhOOf4yVt10DbIrNXiuWKzq1n6NLPF8KmB/5HGXvW//R1LF681HGS6CM
TuYMYYBz6g4iiiB3dM1MdmY7r7ZdHMnlgHImueR+fO7bcvFC7CC5ToItO37AgiaACIkDqJy2j77A
RpHeDjVbdNvRy+odXv+25wYLSFuRgYRNJ/+ZeTxbLeBJLFopEUIvZNZvarPqP4ylZ4TwSseH14c6
s/nRjskwFBQ9in3y+LlMZJAzhhnEhKkX/U5R5EEr8IDhggKlhWtRX18f78yjkaNH3gK4BFadODkp
wTonRT9X7OsVMDBDUcBsmlWkxH9zYYWcGcqn5MyRyKORLT6JDBK3qOO2Q28FSKGhUwKCORyjpZTX
kI7IBb7+YGf2VJ+Yyl53ObEmHI9fZDqVkJR6AzvboqBFp1L01xmawt828lvrNxxIkJOas+bCzenc
uKQbGZLmd8QkJyuv70YztyRyZBN6F+5BfWJ/sGYKjQ0Eqi9jZVfv/EEZF4K7c++Wri7KwwRf/Mv6
589mKH0+dgGgmK2uI0sQlazyGvzoFlS5eyGVc2aGYiWFcADQCD1j/smLXQCXesNYrMSzZdnmAC8P
szv4V30TpeFYxsaFRMu5R+NavZZPyBdzWTx+ND16saYJmt7u1navaRzHvDh2qk+Ln+QXZuiZU3F1
3VtJJui2OCCPh7Jd+mrjGY24iJMcuBrpo9R21P71mXl2FM5dx3JWRvu/g+TZtxJFnRWuw26i01zj
Ey/8W2Wo8c25MJOOXTISPklcx/Ks42dBGEyidK4ZJXcmb4uyLZ+v7JS6Wjg7vtAXtshzs4IM1XqP
IajAsPd4OPwyXNr62LcQtn4euuW+ABaATSrRi6dTfeFDnRuNHN8qoSJNzL3ueDRU6zgd1CzuZtbx
TZk0ck87sHctcES+Xcalv/B0Zz4ZOzKZ6EDgQ0yO8Xi8zLNqNJ74ZY9DDa5gUcIawrjCzvTCg52Z
7AyxJsbI0doiWH/Is7kx0cmluoR1PA2DV4QF2oHQyyo/QcEfNZ9fn4hn3iIvkdIklXY84U8Hi2g6
Kzs6mTduQJd1yM/Rv2hzRIYcGSRyyfzb6u27Iyc22VJiEkLu02N7qfxiUpNV4qeG00JmxKFt4YjU
9rh82xFdZ9NkjuHrj3nunRJUY1dm2WueaX0Nz96p6uhqK2DAwjbIbyyqibu8kLBqbetSgv3SSOvZ
8GwkF3CcjyoIcEZPe841W3WX78o5G+ptktV8ytcf7MxRg/cCd/k1NuFMOXmwomv8XLVmuelgAR4w
QDDuFjcK1g4OvTOmYL7xdBJ9/Q+DAgb9J0HitnQyaFMEILl9+nPakZeYIAXBfNz9otyy2QtXy/3Y
KvvCmGeuZ2z8RNWW4FZPzv34vbb+UoERQizOTQlahipvgnrKv86RSn9VhSy+O4VoQscQzbU1TsWF
Nfkyll6rQmyhRNQIfE8Xv7ArD7gKRme9N5n3vYXrU64aPFiAn7+nqyzatZFu3xt1e+Hke7nrrNOV
lUIcTULh9DgqOyCWmGvRwGIhHKKkEe9SmVr3r3/Ql7sAt06PPCSyMvJop+fr4EEOSyzA7wTU6nu8
QMvDxKytyr0NAPs7rIv4x+sjvnyh6z2XlBo96BZl2ZNNTnUFfjZ0XtD4lxSYZySlcxf0CxSOhrLK
HmgWTuNlLGjChWFzSbVwbvR/Ubzp2N4aZx9PJuD9IjFtwlBR14qWboOFSe6+gloH/Q+KSgILcgzr
SdTZFcli88/rT/9yk5CcIQjCKUusoLiTBeRSkSBMZpOwpkxe88+PrLbHg6X8SyaRZ0YiRUpmiFLO
vwT78ZNyd7DAn3BKwgT3ynClPkDAzqjp793BmS8B6F6uUnzDuEYQF/JNSSscD9emRpZOXctxYuX6
NwcISNA0C80sIgPXlRUwsFk/1aNXH9JZ2o+vv9aXi4XRSaUjRRaeSULsePSup7eubxkd5Vh6a9au
2Dhpab15Sa6j+BT6qfYgMT0JBFghPirtkQhxBJSJr8uHwZ+M6//wKD5eUwi2uUCc6mpatH4GqjRe
5LjUd4jSYX8kAgrchY3tzMr3mRmkKr1/hrLy+JVRP3WKsewhDsD/CgONpj4wi/gavd904/ud8eaQ
FKU4aAnqZLQsvFCEtbE1V3r9RIaRyl0++PkHh7zXrogn++71V3huLqK8FP+bsESXfvxoRZoI7ls0
q3re2F4LuNJbkglFaM1jfl23jbjR1NvvnSatn5Sn6gsn85k9hjCO+wpZJwTxp9pgJweX3wiCbxq3
DWujySje2X4OllFMXvNgWYaDDZmd6Ac7iefmwsO/jAuIsOiVoNhDBtw9VUzhMFdbDumXDa3v4omP
gRdjabEYt72KMYRSyAw/xcbk/IcNZ7WltaiyEY9QST5+612StDoeuATMpsaBgl94PfiL+mYCM78Q
u54sd1ZegKIHwiYrUfCdT4aCZlUWgT3TfDq2Tmj6eXuAL5PuX59Gp0m9/xvGZz8TgOy41B8/EVDF
QiQSsHFKjaLDvCAc4L3tKgCXW+224gP1xPImk8ZdNEV4eVDthNPVvXE6v/gZJ5ubXYuxI7hNMGSE
bjA5XnMgMBwPsHFlmAXLDsIiIKnV88RBzLh7/S2cnCP/RkfgF6CpIJNKBuf4JTRVgmWa14NfjuP+
xtHuvAOMNeyrZLhUZjj3WZ8Pta7r5xH0Ij2cX4ck7IMg2XUy90NraqsLn/Vk4/v3QLhr80mJ5rj4
rH/+bBRjUJmjkhRiVkJrNU2nrR1tW2gi0FDmNBCfvRojibcdHeugKOlZjTQzCcLZkyBW4gHWOBWo
3jFS8XsHeRM4GWG+bU//Nwr5PIs2CPpxXhARe5pF6OQmhAugbhW3vZnL7AognWcBAuswREm8mh3/
9QlysuH876CEGtQvGJvLyPH7hCEYqWS2kxCLgJQm1rTuARN7SzuaoFuAHAeYQKhhPMS9ptr++uAv
pgz1fOb+ijwCREvq4njwBusj24jwqHF0F1+JBn6Zi/D1wignO7rtkkUXFmEUZVpJLfhklD5PaGDB
ymYbJ3M84BmYVx9TPQU7w52MXTtzWhdlXe6ltcQXtvMXy4+hfYrP6OEsyin2yVYH+lZEWVrIrSkq
Zd5ZTj3oR1AJFn7jaFza7kI16tx4rIuV+clli6bG4xeqFju3IqO2MIe1cRoaF1p1UyvfOv3ShK9/
uzNDkbsPSOEjcGIdnjxaTUdXkyGp2UbcOnaRLpdw4lxmS9PNhQ94EhGsHxAVBCV2/vEcDqfjp0oh
5dLQD5dmbkV1q7CcPBgROBvL8OJP3UCNPxqxFUyLSb4bpTNe+Igvtpx1eEojBHUod5ipx8PD8wyI
gYGRM0n9Aw7W1sZ2GxLTwpDEB5W4f/3NvlwVkgiL18rkIV40Tz5iDb49SiO2NSvP7KssL4edTuDk
vD7Ky6c6GsU6WRVZIAMYKzLaUtH3trHvVtt8QnlnquB+GKRzYZ85NxzZ2VWcTSMFz3f8Ep2S3Gni
u3HIJibKdF/bzZzgrezkMu83fmnPVrmbQWvY+9ef89zbRDhEGoDQn8T3ydtUpBrR8FvGVvqV+6Qy
yphV+0Y5EB+JtlpE0WR0qACx4o+fLq/mXEFKwWyLx3kKRFWCWyjrCxm4l49CA4RwycBxkyEWP3mH
6TBEMc6taYj7MNGCD7XASBLz+q0vjFHWHBElURJTp6mptpKjqn0jDWvbIjKj5XWfiPbSfHi5fcCF
RUCFFI62UM7W4zdGqj6apYZRZQxQRpQSHG+jCQs3olj/+gO9OOJWRRMxFcRjj2ah0yOugQQjoIxl
IQTQ+NeS9cWD48QAyVJnClu/Mm5ikqgX5vu550MJIanfIgug9fX4+ZqFFxxr3mKaKE3JGCl7a4FJ
mgxzvLCSzw3FiuJ84b5CXuRkWmChMCS0flHBWWT3sVZVsdLVzScbgeGbF9PavYcGiYz6mtY7medi
0QnMX9B9NTTSQ9DmfxsJ5eyt34v5QDkC3f96bJ7ut600aVGns5UJ6M1f+mpZwsWw1Tv6Xtv3QtX5
+3Ix4L+8PurLxXU86sk+EblzRctWhCmIOSxXQ51gpNcO1tXro7yMRShqkkHj2KQFnfrm8bRwpjnJ
NMjp0PD75A6H6GUze1MJ2q22bk2VRsUmGSN5Zasu+vH60OcekEOMmy3gRnIgJw84LW1trDaGOHm7
U+j2VvYu68SlTNLZUUhqU90n20vD2skDpj2KJyhmIeYOsFHrKkNDBgz19Wd5OeW507ARYolOCgRD
vONRKk8UpdmpNBQ99gyHaqxba79gwFtc6cLqugtb4jqtn4lheAyGoyEFUgO3KG6Tx8MNcWlrje8K
xChtH+JML/flik5LmzVXFfRDcGGavNyyUE9xvfmXNyc8PvlWqsM8cPDGNPQ9oo2uM6lZeUblX3FR
Wekwtf9u8PCau7DyzrxW9mNEN2TrcaMQJx+vw8ZbmHpIw5jDZ++U6XIdJT0p3YrL/KWm+TMvleDf
pSTHwuNWdfJScdGbvSDWadh2XVzRfkbot0V94MMmBwav8HOtYEi9eeJwjSONxQEHj8I/ieVsbxxb
iLZFWFIM3ZJbih7wgpdXi6yGX68PdWYlULhimZMoXgHMJ0N1vUcVQA1FiI7eg7A3ONt8CX7/l0HI
RJPnoBXs9DoszDpGzwdJDAE09jkltp7lGCwXTtAX84L0CccYdT9yNqvQ9Xj+wxwDl07ePaS3XN+D
Yw5C4DmAzWbT/fr6A73YIImwgeMTerC+be5rx0OBFWpWcTU+OZUjHyKUWdColpkm17CKGhGEnNyj
DyINZ+rsezpiPH5hilBCffHpuD8hlSRAXpUgNNMf/wiucxlNn5nezY7I6AM3Fplb+d2QL22cbV0o
agWOrAkMcHjkftOmeAr7hYAQZ1K6i/QuSICsm58xKZnVjyRDi2Ffj7lfG9C2SjIUX6FMp7BQPWNo
jd9lkeL/twWiizXRJsFuJEt3YoxFhHfeXA5awMmn3JseuiBt5MMw1QF+lK5S4/r/Bz4qn/AqLbq/
Zifq8euCK5j80BReU/zWmd31W6uHyr9LjSrR6Qa3lbS46es0uRFein1d76XD/G1SJUZB+FTHTert
QYRiCjibmL4GGypsfvNe5CstIZUq9x9J71j2rUsvpfgdtPQ+fcm4EEpwfrRFmXjIQ6zywiE30r7k
x1dTdFM3adFtqdyW42dzNkDNbaoujaKwoEiOidPcBc2XycYc+2NTOYa8yiGvkyDkWSrnCfPmXi6h
1OPkOVeNXuJF7rohnSDy5SIPbO+qUa0xHroCqRWMuYlq9c6cE59m2gI3qmIzY6sgwkpFcv4Ez94s
f8PQcyGmYTuYftUt19khzJuqNj6gl62iD10SLIidexOmrnKGlp/qoiwB1RULmlolvqvQit0aTWsQ
g47Y4cai8f/1nDy9b1cOTRGuNk3BV6jiXvu97jGl7KGZ4pb+ucXyK8F1p0xzYP6WEQXmlZJWB8Ab
+4uMW0S89LiF56kw4I7mVtMvX93Jy+MvieMP2thDEMBK9jqHj6zuPdXXwwCFk6jtfhyxSR03XR6P
WO2sVVli7GR2p+prg6ux4N6Fx1b3uMxyjCaYps5i3PutjPNfNic2GNPCMPy4xbuqSS0Y43DJ+s+V
q/A4xlPLjjOS0q1WArTu4KVqm+CWYbZb6O8VeNQ4qMaY4VnIwUMazQWa9b52/eUwx05ZPvlOJmDh
opdQM2dL3nvjd/bKwcJissfA5k73PjLIg9ECaJdwyMrGibdZ3MkeEJm/WNGftsEWh6kcuS1tC5jD
m+Kbb89LS8+6PS3NsI1TQ89PtQoW82a0anv5YpdNH3+WQdSVD3S3Aktzggj6F20RiwcztovKcKhg
t70v/Dii4Z9kPAx6A/VIF1a9y+DNqL1385y69mOX+v2y96OKHWiL7K5VIqSVyAREquecyuvqGDjP
T6VdsFD3hZjBNGy8DMoj0t0UxqK4lXCfayCplMADWISdodphJ5RPGnCzWDiYWLe9QSdnsDWHol9+
O8qgioVLe4sKCHroLCp7j0So9OmYM41lNjepwFf1CYWlkcYbusqj8p2FlzAqVTg/yJI3c+XH2Q9H
N1B4t14sFvHJVTXwBLp2ZsiZuCAikek3bLBO/6tI51TBsrbioOm3qx4CZpxn5truPgDXdPLmuuly
VYOwnmgNbrcDlwIP0KnEG/RdKVO36GEXJapU15gz4coL2y/oaljNBY5eFqRLjImSfvRr63qRBdvX
lwhD0b7/hKu3zoIdXoveaH5pMNxmjdN+5sh0rUkChZ66ZZpuMTFaWmtXx4s9bsZg7s1d285ggULQ
5GlzV6R61lcangcedmbRVTgFB441Br9hwVHz2Hfp7P7takxub02RteK7l1iAjQuPjnxUf4iVEB7S
SFr9Xo07o401EC1gKpEMw61wa8wnZi7I/aPoIPsfckw3cHT04VFt2b7ET68rABwlmIpcN9GSH0Yn
MoFEjDo2N248xu/dyFIfAzoP9laO5R51tZp6TwEjz3nwE6cAROg2zYSdLnc79dGthxV/WEs8179Z
ktz3L54pkd86zIJJC2C5GBz4WZQcTJX18xYdQi4Pq7dPftvOZeSE7kiYvs3SwNLfZG/5htgYRaHr
d+Abg/yTlSW5fmdyAkd3Gq/e+R37Xf1tsc1ZPcZloKNf3pL4xX2aGb5332mxBN/QAulq31ZG4uFi
Wg/zgVh17jbDVCIaBYxXRH+qoDWbO2SrSbGfYAIGP5myFXMuMpG73DeuVZa/g8hOXRoLG97DrlqG
Rv5J7IHs9MaoGnzfNswRMd07sqA8ZZRz534u50UvNwq3O1r7bbwws0ecezpRXtlj67beXjhNPJlX
ExeFaNousLGbv4M/j+LPkNm6HDeqM+3e2Lb4QFs/rWaaelzOy3JyF5w+xAD/FBJSHE+bIFAJRMKx
UqsqtVFST1gvzqUu/4CKFQJbHl+3dMsqAIzBD21DAnz08OJNiBgqJrraoAxbVs/Eapbwh3uzL7Bb
ULE/NQffH3J60Kl76PeJ4Yy4t0QKZJBfTeznSA/a/qlAF9ps6KHCdMTCjMvcZuhA0FialUEhaaoS
ZEUiS2z/EWi+XTxGo1H8jss69clW5kNGNrg2H02DjNlWMhfl1tNxU/xq+8X/hMCLExvzQTXdu+U4
XcWsr+hdpiSW1uw++ptvUvjlgB2ypxZRz6d8rtLfbuJ0xVVdTfK+Hkf3nsZT7ErXY+EpBsGMhYvZ
uvi7aNV/JlLwSUkrzHAOegFucQBoEnWY1Ub2tHq/Nc7V0gJuxdynLUD7e3yseTGum2YWZkhuVEHP
ryEeANa0wRE4Ol99yVwnesftZoY7W+TLD7C5SXBdd5a2d1j6jUiwu67YNXiI7F1/Nu29Lcr4wOUD
akg9Z7VA1BZh4FwXZYUZNqLxsKF60R8A5w9PEi0mbNqIM2aLoyofJZlzyEADqtYOUPPYZ9dtMnjz
xsarLd9BiwuA+iYTOGzgme10E4O9wPggLb2rrGhw1aMbxjdDYXAMbcx1qG0PqXk1Iugje9uYlYvx
72RNJiK7WH1iu7O+thLC8Maag/aLnXrxFwe/5r+Kys495q/Fiho1DLFXSUUdSXiNYD1UaTACnm8J
VgHH1O67Oiqm7L6qlrI9WDamptdTRY/OvpedNX3J6DTXoa09PAFTp10J/hVT022DwsZcyhcVGOq0
/rh+BzLhc1YN2y6KLGtLjAJs116IRdAlzjCl+YnFAOu9t34Eo1PcxrLCXBdlc8IziKmTh8RYNF3l
S5J+r/g0yTYZc2Mv6fx2+LVgQEkf1iWyvyKztlx2IM7aOf9KGpYYPM78Um3wYYofMYBPoys7jkZr
4xGpIMFI/aDaBmZef8xy18djyEph2gRt73Z7WbWCkj4+eAGGWG2F3fWAsndjOKbCFAhcAvagfVF/
Gr22cD4XWZya29E1UnzOJw9XXnxep+m948X4o9axDOJtGY+eGVZ8z/qDXnCrruK0cK4r3L0i/iPD
Jrr0eiydJZ1BmJV5HZtZi8Nxvi+LwfhoIa2qfpoV7H/DZ8/caHfqsXCINX8tOFmItDiME/G5XuLE
KMVL7zbIU88+EOP6MNXzoMz+ZIucxj8u4JVvRY6/zMdUJYnEiTkIGlx8YsGzmG25JVqyQT+OyD1u
MNt2Hi1nbv0bYM4gjpUc4k+LF+N0X6O8v52GiOByGEeCvGGpAyvEZzmetoCnArCLakruZm1hlGPD
yE3yCl+lTsi4YzMM0gRk/cDGOC6m/aWxxPzdqLIo2Bj4wJufrL4DWeAgcSi+ZY2GCh1mbdeXH1iW
mJWhh+fkc6MEA3NsDryHpTdAu4jKSm4r0+mDbQVikoA/q7I4jGPlyys+lTPsl15BH0+JHz4NtJuk
u2hKYJTH1KjVVTIa2t1nSHUyvCx95e2jLiIdvBgRBmCqmsxv9misgii6OdM9Sch2F8gBNWg0qeiw
WIOAQ+TEcXEwiKfrryqVOG34Xob9Rtyzd1HZ8IDQj7RIFlcN/a535N6sPKR+NJjX2MaZdIgZ3FlY
X24CNhaS5pReYQLX1LfEKtzaMj5LCt4v4O8RaY+fdjvZtMPTwKK+UtYv/liYS/1WdTX+Bv+ifoxx
lr8rHbR5e8kt/W5J++yhjHALDgUT6lsvS9EeRCbLhyYzBHtmYS5y700uJgquiDAacQgo5ME1JzO7
lnnRPlBnd2LMv9qG29vSlfJTQ4/dvKMDqQ4VjgacBQanFnRgBz4WTHk/IRgsuaAOuXTvqMoDp1ho
ZsIj0uoEWHSv8aYvaRn4GWRsrKA23SC8HT7MnEObNillt8NEDV861zDUUxrTOb9BtCaKh7SfxzYc
sLqSB7bi6j0iiogWX7ngeev1gQuNF8fPDUKK4K9orOmv6Izgb2s73GyHNNLzthe9Q9HSx458i8AO
tK9tFtYOYLZfo3tZgZGTWegf4zjS6RID/c42bbDIXxRLuAN1gQmfvzNwS4m86mdRzoa8kXSnH0zh
QoImnd1oWBxkgfd0rmTA850I7Qn20+bjUEUDy6VaIK2X9fjBXezoR9DNxn0vrf4+MIIxO9REPMgn
O4euYq+g6LRL0lTvR7tok11gTj6c/T6Z3+N4NYl9bo/TTw8kabZxjLn7lUo4CZBeSumG0WR5WKQ0
gyBxEy8/WmEPtMrXfjldDVkrf46j3Xv09ODrV7N5LDuv99P3VmqJv1ZfjB8Ggzz4XurW/THEefqg
wEyDYLfz9qZ3Y0Ikh2LKsJnR+AxXmJZ5c6jHpPg7aWH8LNspxeprmefPuBOAZWmrJVcf00TblE2L
ofxj5m0zb8c5yLBbNuw8R7mZ97dGMeGRIctZ/41dO/o+yzq+7znC79xcdU+qc/xiM/DWfnm6a26n
QpvE+iXffAODZTK3eWYQB+a5Wtt27RbZgsAEEOitUv2HoOEavkmnrONWNWOLFtK3ktyZVjGV+1ok
Dhl5E6LRfmjnAXtjnTgebjCu+eR2WN/AJ2mNj3bjsNwt2i49ElXc4cOJtvZmY3uTx60UJYFPtcmY
g90o8XJlJU/VzULN196PFhf7naU7yp6d3XUHL+Vdb7Di7dxthUliDOPeY5JFuGl8jLSvHlFe5A+j
1ZMH4uLXtxgdBlpsIggMUPBdf/qUYU/zZ6iC/P3YJm18MylD2vgzE8Tsm6nwgez3a0VFQLu/NrWX
d/tpCoIHzvQqCbEDKW9TOry766bK3e/VII33U2oszt70lfoaE7D2N17cBJ9UEM0TvY8ZPQbkWJwI
tzqtd745edmVNu0yxTGttn/7Wk6IgMoov7WXZnm0x77uto3TuiXII+z3NjNf5lBQihz3w6CWb1E8
zdM7dgun2AdWZu0KG6/f7WqxRjhbx1zuIh6et4Or4zcu3fLByWT8OWto9N0knXasTWysnmVWNou/
GJYXt7T7rVs42St33wxJ7W3pounuvA537g2f0OQFLKOL6aQjPsJ1kxOGg6uT5OAbrt7hrYnVk5Hb
4toZRh4zoAkCFmQxeh4uIqb9iwpf9EXUdvvVRk7/nTLBfBvnPZaFncqDr/44VL/JBP4PZ+exXLeS
LdEvqggUUHBT4Bh6L4rUBEFSErx3Vfj6t84dtXgVUtwXPexWg8Aps3dm7szqbpg7sozczTlvec0h
hiWn/dWwRLhloPlHB7eGybnTEKHJc2fDihLJtO4Ty1mIkFJJz5flzAAHsd3xocLcg2bfRhXB6en3
dwtdKuk9yVDIS2zL3W+LGd1r3yuGtyov1Vds+kmZGVU1vRO6QByqrsA/47FuvZpjr6jIJJ/H4A2G
mSJ5zsKULLxeD5HhI17jGm3ljFbp+YocVIoUS85yZxK/ahnr6oVHOE2bvwqkWa9B7in+brtjJATh
RntUXZGc8h4GTQvEWCnN/5a3/TGpxXqdBCcHag8qlgSbzPbTeMxaMpapmoiqVONWvCDTT+7s2VuX
qKY/In00PVVtvVras8bDkzBaOs9v49RhYP8iGMzwhtWbevK2UHF2i625b5sp+OqmjjTnhAWUT+RJ
tB8TEutr7CNac8i9PNRkd1jOi6UBUiObG5jh/7yXD9XScAUkGdaZHLGef68by/86Ox2tHCpi9Zwt
C1fH2hqmfryh1NXFROryZUWwxynnyGnnHRkt4iUPWqzp6BkSGtJAYeY0UrVc1VtD8nenqn6J2OLe
uxBrle6zfsX8qKAjJru9LG8bh34CHAhO+Vj1SXE1bBglHBMRyvNgLP0faa2aC/TrVDHVQokhp0A/
gSwThY0M+ZSrE4iAyC+3Q0BfAYhhl8nc/HUO2fSxVlPoHSZ88Q+ut1DREzS25bE9DOOr1a/hnYe4
D619gyVJVLp1dYqILNtLqMzWjSDe8se0Lqcu7qbGrjBlXai9AoyjnIiQjPpxDgVpRqTdkgY1Kamv
VJCakKtwyh8CnHj9qCYWxz84wSwP/MbdRuXGqHNtj+IVcRHj7gy92yMpDO54VTEdt56VsERPvliH
7ALnSC7HjLI6I0tGizMiFfVyJPzF93cDcTVN5KYcMgqw7IKkzu12nKo+3G86Ky9NYwaXBsw1ThQK
M97mq8et1vgpNCYB181Z7kMU7TeUhy9u0m1vfaitfsdvWF7NerLlLlxHFndVJvXXSZTde1hXKo09
KpQPSAZzXfjrlO3omZubSRtR3VlYMUzpQ9gBAu9060xYwJMJNrxKxxBbwAmg5htF6rG3C5qgN+/l
Jizy08qJXSCCU9CIRalOZzg6pXM8CQAYcc6H8MNzid/c98O4ra9rMsvHAOLwzCxWxsbZFtJP6jX8
qOeW0NVANs0z5unq69yKYohXR9SvVs6tG1l03F82UZzy77ywPcjBY5WG3rxWezHOYbDXc9LlZwNY
9xjZjZLbVUpCBr4dtMWPniJMGTbExhnAAcCudnlXBiSTOXOr9wERryUwh1M/lhrjBOzTt0ZEeiAS
ZVIFZajty8bf1+S7kS6x9DxaBwS67KzN6GuK555e1lSmj2sQvXzPdH5dg6l1/ZswC7G6H6SzAikY
q+/vg0IEZJ5h10OxsfaG8I7cbUCm/HkiSd3oreVS6YaOzCDp/bSNT9xYx++Q22duuHbf+mTG6TTx
596JwZhpa4zvzCA9xPF2F6OyRYVNp+OADmGuB0o8dBk5Xdvm3s3FWl4tllhJ9JrIGYnTDdlenOkB
I/lsmDoSyGxqDBQwKTLguqsHMusZ7nsohtm2+J8v7Y10Cuo2gm9JJNtAfVXsNbl3X1eoBiJt5g7E
raz9G2zpHD+aOm/+zkC8JgPNMla38/iZif4ZRAZg1YXp3WIwxokASkrruKDaJcxH49AJDk1EDkvH
VtdVkowPkCo1vb1pG1LFlqF6y7WaOaaxauKf51TTkUjk8mRvKrztaj3pI3L94m5siBHeuXhE3E8h
Bo54ek+4vjfeakNXyWymErBGW4oDwTutfq4zIkx2W5EuMm7bJt+uS1XSqrlcg3UUTLOr990mMO8U
JG9Xl/kQyLOh66Yl6uD/nzJW1YSypiJ1sWRKO+UwztlQOVqZNNLIvWhEPTc9zqlD5jTmxB1UZlKQ
eh9gPJ4QY5ToN9VUk3UkcVeeg6k6t62/ej8zJ1QE763pZMiVgsWJ3KraLNKA0nLbDYm9PK2nmNdI
ytyMeGOo6hSFlvt13NUdgm+DN5YmTIoWZQXmRQ9b3qx4qLkxPO3aU+2vwTUk0fAlQSJnQfgDheBn
u5ISGcgJIiBf+03EJhnRj8qcu6mSqnoXWU48slFh+ZTA0Hf72hchqYD0B3ehLqicmC4assiyxg2c
2VTleeLYzPVOpMZykeHM0Ox8KtchnuH4an7JraUB0ModYrfo1GM4ECkUSYYuH6B8JBBGL2cKoXkm
kqwM4KSMP3V3c07Ju8OTuzyvy4waY0nF0u+WNVve7cRYFfXe2hFiU1fynNBO8TRsyrlH+7vVkUvO
DgirReDUvobtu95aFwCMwMbpyz8kQxQuYffDngd9K5pkehZJ21f7cOiLH65Tcp12i97eVyOGW8c0
2Y++xcKD5sBJbjvTeBxBSWs/L2TNE3IH+nTm2639kcwcebwqawxedJt3s26Gb34jAOa3bcFxayaC
ipFkrFzwayvcPfecuoVBGx9oVbcudlLXvCCSFt8amAkusjAjdLeapSCfk3x4vN2nfnnsTJAZ9P4b
0Qed7Q8/BgvPFqp174fAyJFwuNkNbmybYHIM2/X4ReiayjqbZuu6Kk4njc6y5L7h+pzidZLLJeQI
07cImYldSvJRetfa3ZQHNVNX95pUbcLU4IxvbS08rA0X7rvAXzisBt+zHvqgKfrLMfFtDcFUL+6O
wC1gSmy0A/ts7hVWWS4OK+5uko35yRc6HVaUmmXcAac+yzUDLC1nuq3IVcAeKdYk7hmXoATXrhOI
cHur2/vy5DRwCBvbXHHsOQ3tB+V95AWi/ZmIWpGDrTMysoPFaR8KgqHXGL48Hw+hajB9sXUu70lt
Ij3PQ+VzN1L+DxwHQQb5xPjIzGS8tgaK7FTjAJ/UZOmVnHWMJy25b87JM1t/BG5RqKiWs6pjFol5
WeZCPKWyIKXNmGF4a8oEtHYhtaQko3Dp7jzsST8Gbp5bkGZ5h2dva9/1aOETILu6JH7jxBDropHD
1wTkzzoWjpnvakuO9WXiTdtGgLxOvQPDiPB/hTiZHp/8hvf1OFLLO0Ee5qh5RpHHSGyzdwIaCwpZ
zjP231CSesotmd3ZTMOS8j4twz5NRih+jZSP72tsioqhsrx7IuzLnk99ijhqUYO+WyXE9L4ZOYpj
U2hWbNBa/s/JscyDMvMyXnaBx5VjmLmRsb+4+g0c3FfxiAj56GF9m53nCnn86ZrDE7PrWofyr03B
7bChsZMYWHd7KfQiX01ZBTJa7FJcMvTe/vD8FeAZo2cMVwso4K9z5S8EMFk1HL6b+v15PQr+n+th
6SlplU8kZV8G7k94Dxe2AxXBiSyumblq1EibhXG89QF2AizecKgtcQl9SGzTUFtfKqF6ey8Ix8nj
Na+CE46cQMb7GfjvDi+59qFcHfOuUXK98kKktNBsVM3eZzrEi1W/jNNxxT/9AsDHIsOeJfRItUQq
bOokworbYBPO0cjJebXcJn9GpZp9m8FmX7HzlNkRnrp+7ovc/TFsLamnFD0WmD/c3HvX9upah0G/
Dnt3CeUHwvFui+ykwASANApVnltltX5ttnRwL+ysSYbdhBqEhcxg50/2o+5BD3t44pw4Sko8lDf9
3itF1u3HIVeXI24T0E26UT8SpwYJkG1AqNuweuvBzzfUhPnsWoKOoRVjep26Rc07wwyIWLNezaGd
Z6eKa367i0a2FlwyA5k/ym6d7ruGTLOdSMbEjQ1wtbN3SRQr4s6qHOtyS6ohiTAmcl+FrWGEyFG3
p0NBA/vgl0J2cegKYc7zIbOfkMPiDGDJjNrAb/FwaScJOkNcJe64aZJ0t1XjdBWH+9o8igF6jFua
xI9ok51/b43ekh5WMdXkxVEdEXgHWB1VIiUu3rKr7mnqtfudmQvwmaacWz8apobhixeFk6G8doyx
t6tyUAQzO2UC2rSkrn+LVrcrdwH38AbVHvQcSsKdGa9bcIc4pAS4VMek6v3i0ub4AHnO+knuCUXK
n4oyNcA97ipyQupcRwHn2cDK3eRtsW1m1MOy3Mpn5rqIHa7xs0j558O28xp7myKuSDiOmZvmx4iJ
riIlL5QX3lonJR6WoXfhlYHQAPqrfsz4lM/dtjFkrIswb2NRcvbFS2ZnWA43bd8dgITSuzE7+XNU
qyefhZXNX5n3YPsRj4sAxdSdHneZCsj+TEWHFEORJX8+Fuy/N3QCHJDKbyC6bIfDtqTMYnM2Npnz
MgdiwNwEcSS+iSNNbO71E9lAtXSO1YTvG7eBn+yVpomIVGnCA0lyorhyzZqQ9actfQqdw5korhoA
VcKePfdH55KU2XCkEHOb+/N5KymJdgEaKPWwkeh2ZZTV5ldUZ97V2ll+c3QX0vRi160R1VA5gNZI
uchhVy+2AIDZUhZP5rrt62JmXqR38vS+pun6qukJGPERLQYHW9AlX8og7QzTlJvvxwD/0ABQvcNl
11GmHGow9ZL0NzPMjM86w42c1/ZDVIJoN2177hnT1/OHR4bu3rKzub8BuofzmhiKNBxKvfczXOr8
u4Fb/VGBvj6rzkM6kXQ4+sROmVK9ERJa1jtC/tTthNwDhRgcLD5KCyHnybSoMjY2NuSYbq7Dm1+0
HIJzBlrOTTL5A4Hb+chPsfos/SnoGkU+8qieifJr3rJK6mer94M5qu1GvzWYRMtdkS3innpiQ6HS
88f7Qf1FqZnESN1aYcRZLQtmoNCdoBxTA0WLScljlqvXbPRu2zhFOQYwQA04yANzdf4QRHLW6s2V
k/riWP58rwQNajQGy/hhW0TJxjlNULdLoDXPa16Qki6ZncucktSLq3wZWzQr+FZj9ulgTLt0iCzY
+nV35C7M3n21uhP20mZz8Hnqc2+nhOvnu4QPSPgz1ons1YR1EOe2kyNbxjMM/rxDsBWdzmSGVviB
SVUnVuqqCYA7YeTK7hmDqep7qZehRYW/VbdNReW5N0vaQWtB79YEbi5KH3QBrd1rr+5j45eKN0uY
Et1vCRcM3Higv5H2V77REDDHnddie7KlsZhaEf36pFJTPNhmkYBGcoWF4/poO1IcScyOqmBqb5cp
6W9qZTtfhoZO/x7YyVFxj/Lqm2Gy7jVtTf04esQXg1AXBZqwPHGeM9e0TOCb3LkR0NzZWduk/Vu2
tCcFIj0IEe3YuE3H2WpKES1zyH0hzFxAJ0EmPnkeohZS4IMgWvtm+rEwcPHNowUlzTJ32J8ORQLV
BBxXuG+9lRzWftzSL3KSiIk6GJ1TqkYGXeG2K985r7GfjubZlvfaWfV9TThZB3SpijcUdTQhZlq+
a5TFxK6Pp1U8jipvz7aubF5aCGEWdFhp8tQBBoiVnJ0sjACdgKI2r8yus6lr/HhQ9sA9vPKPDn2m
5ox4jwxwvLKEqc5UnSAcGlM93Z/SfqF9TkL7SKmVGO7GnsULvXl167hA3Xz5Qtx2w5TeMU6DeW4i
G3VuywkMeDhJlNhwLhmpsmznYOcDqj0DKnavVrra7t63KnDZZcjlDZrJxouZKwG4ol8jDbcppG9i
zlnEG5Rezb2ZiYjZid7hB88mqOQdW4ApjxTF3ovInE4TcGmss1VAv3OGp/ot6NzkyaWKOQXsivld
OhssPw6eOTEz0jU06mLNnmWSE1uMJet62/Q4xhzYChxsSPO4K1uX0D0Y2KVPqdydAbyp7jyuCtMO
V0JxtkT+lE7lbqpUv0XCM8kt8xbLw2IH0/uiJjWcSTxDLpsKKp7KrU2gJZX7Bo63cvz5Q3rWOkzY
g8Xm7dFae5Q9WonuklcdkTb4dpbFhpGrHznrhyfg4X4Yrdr72ams8vZiWJq30/FAlwbngZc3lcS5
n+gaW0P40tc+WCXzDpmTkkyN5g14BoziphoYLkAe4yU3m1+R6LcBxKFFyLaWmPekTTtKIpVfbG4D
gk3ULfSLq1F/HHphypsybLk8675ebZbP4FyULpwTnjdWW9FDeeWDNeniY203/1uGHhxBZuZYX8eN
dGm6e1x3lM5Q26S2xYxhOlsJZbm3OF9ZhcUVUvwPnYxVHztNR7Xn59Tn/hbYOEI2lXVW2B16Jr1B
cnJgF322LwJK9mgRdKKE1asVsVG42ueIcrJgj9Md2UxeI5y3BjEcp5XDNVw0i3WWjT1bAuA/vBvt
zrnrQKCbXbI662tvc2uy+NT6bjfEDUVFWXiXy4j2ixjvNn9eDXQZmNTqXjODvbLCEVdm+xlh34A3
VKfo5v0SFsMbpHXBDzeg1Si1eCpDnSJkOwkQW5fEoePSLzkHbtK8DgyRvqzO2N40Vq6ds6LqrEMj
9KSOHK59GftTO2UK1QSQIHFA4AnVclE28J/yxCSiqSOwm4nS5UyHbg3fUOfeyAlkA/YSlMKgA175
0NuLU7Kf+BGSAR3T5HoQH0twXa45iWajAzx+zVAZ6EGjS88nW2ZAnwssAVrBvZFN+6XzK+dAUhCQ
djE7w0tb2OuPteEOwpELxnlXTKZ/9EMpqiuEvvllwWlRx/566qrgmPkjkMvkaeRTe73gQyoumVqE
xva3tXhTmVp/wPHx1KEcy3AHblUFt4OqAYRJONzoB/C/hXVtAnf4yhxc515mbpt/QXQwTRRcSzcj
mckJRiY5xarLeOhQYJ2lQGrjFeO04/WC0HyOA+Cu7YyExC7PbuFatf2EwmJ7p/Ba0MNrXyXj85SW
jILsByy4/HMBlf+Gy/f6olNHz0c4+aDdhXTFaCxmgTsk/TXgdupv4jXEEg3brsALb7K5DDPUYFlA
cd22jyM0PsIqK7feBfKIZkfYO6HZiENCpFG0pvVOjWiEYLpPG0DNBrNCuwmWPg64UzwqbB+lGUxf
+DS1PcHLs7NakJUbr8mEcn9Eabteb8u4Ab9tnAw7iJH5IUU0PcMPybIH0wzK5xx7BGc3t+2A6w8q
QIrMsjZgxaPLkTPIkqY/QBgikYxNJEd7CNBLKAbBsoG/xcax7DY/OevBlgkSLilwSf61oQyh4Brv
gO1YhzcTVmrBAeS+5G5ybKg5hYwcz7hho11uhsWGtCKs9ZHicV32GQ6qF5jJSBAWqxGC5nhk+a7a
wlWhL2qTRKXheIdHBPA5xxWcZhrBiY+2ayvkm1vaJfPDDTaauK0upd7VzqK+Z1vDGShy0mgi4dRg
tATZd0Ryc1g/DFVffUGY6HR7unr9vKRZnZ0LCm+4jbxz7v3UxmFLy44VOXnNJGENpbxeKW7e+mIJ
HrELDhEfkVaU7KtwY6Rzc+zpZghy+1vW2r67KwptnW9u2na3Q9gO96tpXAvtRoCCvT2V9nXilEOs
rBlVGBW5YPK68cavTVbR5xbYgnLII+JMdiDj6p7jAA6JGTMkuU5TCYH4Tcx3HFPbEjtFicaxK3A0
Wvt/7gE1hUvUEml/zdEIT4yOKHlhEqM6Mzir6h2CB+hBZD79q2E+btz1CN76C3JTrJ+pbgLnaAkw
vhiYQHKVWB4JkhwuItjL1aH9xHh8+l6n9rhSUJfpMx67y73JhoUbpvPSt34y5mfqI7M7lENYvodc
0sPeY2PBRPRF0GNBU/joQg0lZ8yKh+xWmWDfMMVA4UfrXX6A0TdvbUeWdCSxhn+GxQWjWcfJXLft
Gr7h/YKaB8bY7WEBtgLJsiOC71VRb+85vRVvJSs0bXPtLyou8sIlDX1Z3CW2cr/6luPtSnCP3Bi3
VyB1sJ75aaZjXELEok271YhPLIsfP4W2uxhXY0+R5duryz5QIkNlVKTDPuhCZNfcLUQqBana0hhC
tr8hecwyO9/yrCs3bQgbyOVatUfqx/IrQdugGH2I9Gi2O45+BI/1B3LT4o651gmdYW7XYo8iPLmb
OJ+ymDJf0qbl7fxooxX/0sHdPLkePILidryq28p5KCpHNfd9sc5Y7YT5Ys7sYNGPYzaO2KBug4MN
UFdNydG0TvEwd84I8rQahlaMtYE2UrtgmrrZQRns6ZKEt89VS7uox94bdvbErtmnU645H8N1aM4b
pe2ZcdxVBSHYqsv54DoT/3XGOM9Hl2+diPFaa3E0KKQp3oMW4cQRi4wluV7ocRB0+cnyoNHN/VC0
BvzU8mTm0qRg7YnKkJMZFDDIGyarel8HnTwlVPrfMYU6waxGr4qDgBpwzyiO88o8CEqPmvGg1z7X
XOTDJMNjX60lLCsTQvWZRt/5QK/SEWxc2CPyeZfhoFVuvYzHiknEqLTtqkJhAkiySxLGZKgjff8O
bJpq02Uq4LIYkN/tciImA8iDmesJcY3zbJs+f9cByt64qnyqXKb/hj7urSC5awqFzojKnyIX2jUr
D61Te4+ithHyzJiG3I1CTlvcB8m8Roy/oWbqfKt9Kv3cfAtmTz56EFrWXiabRex6GEJOkA2V5nE5
1JSmlXCaexlMwQPpje2rJUYXwVLbpnbMeQh8SDpcc8VImmiYax6cN/zkEXwix63PBwavlr3E932K
+Xusp4SZ54ttW1s0IgCo38cyT19t0DQUtb2uc5hYllhkO7UwKAWXk+4SgRviACTwX5PGZGqHImmD
hveD7ojCnn/poK1rufdg3yiOkeRHs4NP2j4dJv9mKlyhOaor6YL9FcXL0JX5U5iU4R20IYjLmiSb
OAFcuo0CTzDaonNFuW842d4oGmg1bFSW0dQy7BAxWJW8exlQxWEM+0LtDFqIEJ3XZC7U5tV4XVin
G6aw+irfqyUDlq1QdDh7WQf+7anvdDlU5u18bMd0iJN5AdvDv8m+GpdNfUlLTrEIg8ucBCLakkMw
dJQzmDcPP1cG/q7yvp7s3TJY8OV5wFQBX5oFGbtTn1bRshnxwgAiv7E2WKIH+SafHO1j1dKju7SB
xijRorVsbQZvyia8n8pkcyOa9YyiIZGSDWHZ4suaO9uXJF9miSD8hDNjBje/qWJ0+nhbwWHijQSK
5OQraCDcwIzuatOlAvksbXVkHF9eMy423ARhiuDYlzWVfar8ibCosFs1Jz30vD0aqN5Nl2tyQCiq
0rNKjuG9aDJcNMIQxv7SWVbYDOjwcZdw7I+MWHDXn9uFCkU0TmQpT80g6EUnaPc9zWpTMIZYtO29
bSSyADRjI0M0iQXfxYzcvO91ZrrdYGmp4mBjBDrW1jy/Lc4q1v06D7I4hFlYsqey0KPSQoC6IZ9L
02IngQTz7zoFmNnPm5BLXLcMwFOYmRLJRdjb+QX+Y2F9vS55cOfmZdXvnGWrGNNq0djdMvIDqT0z
p8DH6J36uywbOR5MtiV6ZzSQ1SHNKIx3kq847DYOcWqLApaKD1t1QoIK2clD3vvUEj3RFwKh50IR
YtirP6pGE6ieM/fx0E4Gh5dTDMA1gQjTC5pZBQnZjt5178I7x85mOqTFQVfgxagSifKWkysSECk3
MpFIXjRIKkq8FVn2rmJ+6HubdOZLW8niVqFKt06CQbBj0FifRrTtfgbJQvMHrgtWCHpIxVW4EDaT
X1nfqPjWKaZFaShBlyG4lZ3Ty2Oigu1bKlbrmhHTxbpkmMz5vrrSOYEzFfJMsoTSc4DhbIMftZpb
hgsciYbfmTNodgIOYkRA7ChfF9Z9RuhBGbfK4gdbLMt9mscBWrmfPejd0hrDcyPSaT2u/N6PGze4
PlOgGecF6Mn95CxgSHiczVcIIrglW9QnN1QHXBeVNbZLtI2AGMcg7wcALJtpgkcwyYoSpF1s9FJN
Gdx7dYsYlusmve0rlMTRwlf+ikJ9uT01ekhxrIp5MCHa8Y45yeSj7ECQ48XRdBhKBxUyESJVXsPM
sJnTLjM++qwKuKIuMNbd44anPirANpxh7S57ylQz0flaYf+Kz5BXAbI11Ucq+wEVRFICKTHNXXVo
0pvuSbYoADhk0V8oF8/jKB8JJd+xi8230HjbQh3voAVZgWpdVDiUjeikVfWgcmYZYlgo790NBv+e
O2h0Dm2SwnOzdIe9NaUDJf7QOV18Op3NwS4Ad/aFnoCx3WBDGJkF9e1Jg2p2me71NZVLM3pnKYy2
2WdKBj3Wcr24HhduzbOybZ3zAEzEjgIM5mnhW93J25FhwO9DYm23HtOiU7QirJjPpg387Y7ZswRv
U+G3fJtMue2eFK/Jv9omr+qe6QvEswgBRqGBOgt9vldQ5U5rJ1+rZlMWNSDt0UeYFouIaL/QKCaS
oalj16Ma/+qTGhpCuYSNyyHhAI2hs00B4REA5eYL6tKFvI2Q0aWD0zHLE7WzIYv2zxPXJy+B/zU3
IDwA60/sGixMzkAhPw13V9K4YY/wB0JY2d/E3CbRXPbz0S9XfSdEhdmrSFJ+umneVeUsj39+/OeB
79PjyWplHD/AxhYW7NdZa2ZYhwnZSh0xekU7VCFlns8sVIIO053dLRxFGG2uSi8HXSEL/vPDP6eK
ETDH023LgnV0vJN/yq9PJyfMc6HumqhMuHL3g0zYSDWxgPuSriJH1gSKljKZDX+e01ExI7ovG9Qm
FDEA3r03vfzlL/o8e/75L/pksYLgOemHmp8jbRXnMBTmrkhDO6ZUeu4phTl44MIHptH21bS6+HsF
5tg0IAD2miINN0AO6EnCv3ypzxYA//xZhBieXG+l8y9nsV5zQs+KlripU+BWZudShB0VaGQ5tl67
+/NX+OwNcXrayeHDP7mboon5ZJPSraoh5h0lCHLg4F3lvoM8jnEpykLt6neCfu2/OIr8bhliuSc9
97QGpfvJ+gKB5NiWIzw844D2nYfMhDJXosWdLH2Oei48dg2z263j/bf4h1PEoYfS2DutQJ4vP63A
oGUCEf0LdB9GeIxcAf/m3ZdacRecgwRBbf/50/77RX993qf1ZTzBYErXMXjYWCsd7WquDc+9RI/h
oBXvp10f9P1D6Fbp4c9P/vfK5smYz7iYGvvkUZ3+sv+xbhyN28pcsbJJSLIuUrStXLxd+x+9Wv75
noQEsmyYyADE+fUpPDp3wp4d7axyunBP0reglheQ8uujj976L+vm3/sC922OD9hjCEF+zV8fF6gw
CWvBSh0mbrMJaDgGcfzKcI08+/Pn+/eeUPhs+KSRQ/fg73v6vP/z+RjlGgadczckvd2fU8Ewi8X4
cB4j8GQqeQDO/Uvs+m+f6GDExAQ8owmf3QslHXZfz+z5LhPrR2IAusKpOCGJQ1be4dYY/MVn5Hcr
hOiEgEGIAPunz+7iK4kQCuYWNgCfizUuVjMFceePS/P/WIpEEOEJL5XiV/v0LXPE5FQUfMut93u0
zlOI5kj3f3nK774fduUS8RQpKGjif/3FVh+dbpnxlAmFgMdoYbidFZk97DUYKww+WNifl8jvFmNo
hagHKMs4zT7tMK8d3NQEpyUil/B+bTAGiXWa+mI/VxQ1fzlJPpsUnXZa6PgWX1HhGvE5pqQN54oa
mMnjQab1Ww6hhz60RLqydVfB2JwiicW0PP/5FX9zfHExYEImOSsJfrN//aZbEmyOi0g0wlOAiU7p
J8fRgLc6dXHoqyQAhXDUUTkIHv/yur/5NTGBhW0my4DDRX0qVBY7b7OgZ6ePyRy82gxeF9zFcjkj
rGw+pMxH7//8qr/ZDaeCjGgWR3IlfT5axjWc0NhVcFnIQ3cuzpaHWTh/SyX/za/o2zi6eRKXIqyf
P70WdjVp0Zz2XGKXUqN6L8fi6IyjtA6ysVAj54VlbiX63+wvB9pvn8xFwAgbYYH4pf/6Uybo/vVE
GlhUBDN9NMMwyS4Z2RuAJKN852xH7Loyypn85cG/2SY8z6K6wOwafdvpD/ufk3Rg5N1nwpQPW3b6
YmysZY8TrLgPQVD+cqL95h2x/3MIMGGrnOLCf31UX1n2tro10/nM/u3EgLRMuwODtzkE0n2HTPml
lOHf/Ip/84LhyRue/CAXBMX69JsyMI0H88ImySUGOtaAHInRluSYWkwp/OdFGqL5CEnZIPYGE8xf
X7Bg6Bw8iRdMMATahRM6prV3/+b39u+tcEpcsAhZdXF88z5bAlpLQIpHTw6MwEDgtlxL9HxZsfyl
FPvNU07eePyH0xML/U/H58y8St24IdePj0a0k42LWifz/vO2popmy9l4KNoW7me/fjFtZYumfEdk
gWikvh0w12l37SCmv+2v37wOB7PEzd7ikmMl/PogGCWVNuCn0bbiTJrX9hAjWPyL4/C/T8V/IkXx
yyIinvLn09vYFCyrbgA5ed3ygsMzN/t8RP/Raab+90xYd+b1vy45zHgJa0Si7p6iVT6dGzmybvAD
KmbH6WjZsqA7dEbr3Z+f8psX8wPORWVxuXn0eb9+vRX/1nQoe1rxsIcyrDL/ijCZ8RD4cxZ3Ov1b
OM/vn0cLQJAp9d1nV/zFtmbfB9dBgiBG+D/iRGFXk5RJm8Iq2vtZD87Hn1/xNwuEVyTGjFsGz/9/
td744zO1woc0WZMzudvCLrTT9t/XO548AGOuczp1w09Gw+HoMePO0EE0V1ZyF2gGnsaiNH9Jr/x3
XQAU5XKV+NyVjMR/2ruJl2E39X+cnVlz3Eiypf9KW72jB/sydvs+YEtkksnkqpL4ApNUEvZ9x6+f
D6yeaTFJY45uV1eJVC6BiPDw8PA4fs5Gn6kgbQdSG1YWqmamByD71s6aTGpws2jmCq/ri93Hw/jO
zBFuwReooVUokUt5bSljIiZNg2CJXelq9JkSIO3zOlhq5+cVtB22ngEp8j9u8u22gjAFQ7nd5LB7
nm/a8SSX1oSKth0q5brTQGU95wI3kteCzPH8NqSCV7KrJiaf+3HD75iMCa2nyQI0WX/nXLPoXhLA
wjdoj7BV3aSaWthdXU+/HcfSPQveS5mCKyi/z/avqp6p5TcBflm5We6oawwheRNKg6WQ54V2wUDf
Mx22ZrKB24gCmns9f4OCJBY4Vc6l5pzs4PYCW5cnAqz0oZEe4SNcjhpJu51CcP34+8NpMIyojZiY
j7aZ1i+RiJGQu450DfQ/YKZbCc4nr4JT8cIZ9T0DNWTOxMSQGkfVs5gZzqdagXEeZLKeGXYHYOFZ
mWH1BH/bBNSJdMH/oFccpSG65diDq37dqxU6lYoSQaxTrerEpcq91oF5QZJ1wRrf7Rin/C344L/m
2VkfZipgoTA0wOASUkOAMjAXJl1lzXmQFZrY3a9U/lzKhL3T6CaSwrmHwWQLP9sYVhmYcr1SZ7Og
2MYdFSVcCzj4Cl6bqCjcj4fybSSHcXBC1TinsisoZ76lmDKqbKHVoSSqp7jISda5yT9T+2U0MxXi
yyRfOtW96KK8zgdvkimcrEzGlejhbPbmwoojnasJ22LZFV4y9uJxmmEQs5K+DEKTqyMpabpdDDIS
DUCB6yk7WgwuBAs48i6Y7jv+xoL4BJeu6Pj28/AynkBmog5Vga1pIw8hXSB8EUzxH4/y+33+pZlt
Gn5Zh6ne56MYon4Truus2+2wkWshFalqTqFY/UkrYmEvTtyvmTmMtXXOVTTE5SaqPKl4QWzkPfti
xv8WVsAznK3WCjK50FDpcgR23FFBq/5Q2iYDEiZGh7HjjPZx598bYpLf7CXsnJuo2+u+q/qKNgW0
jLahKQ28a1QQGUsxXejVe4ZsICQuQY6vMJdbr38ZYZDBaj4PnBOg0Gu+hGnEPWIjR18R3r4UCrzb
Ic5cG0M52F7xbABhRwYgIBFwtIiIu2ELIpCLmvhCwPFuKxSV4HjIfeC/X3eIuqawlpFNRSY4Skwf
miJ1cDlpUQH98fy8N3LI97C1kngn+XAWxrcE9yZFrTQk9KIvgEx3jWo07moqhh/+J01B/GxtgTUa
4K/7VHRz11sCk1TPfX0ywz7mhtMExguaaEqf/geNoXZFCo4QWzo/hUNnE8MOTcA7cgHjD0OP8CUI
cXfs88L/uKn35ooQjQ0QOmZ2+LN+gWFS9a4gdaMoWnEHlYV5o5ujecFXbd9y7jghSTa29BA7xDkX
c5mP+pKs2F3ZgZu0B7Cie5zj9CkmQ+XXA9U+H3frPcsg2QdEEbQSd1hn25/SUzRe6FydwadVOulK
eVybIhJGXB9fmKy3fSNbomIUbHxkMs77NqmSlXdgqrdq6nYXh81dZbYHoHJ6ILbJeKFj77RmwruM
fAKaLxvc7LUdToMioDbO9bo2CfohKizhEWknSnekYb2Foi+8EG++tQ8y6xLCOcQRMpWuZ2s5EXUA
+0JFUTt37F9qaV3IucnT/cfT9W4rqByyjEllcOf5uleCMOrzCjsTiDYYWNUxam+AcF7SVHpn7LZY
iIsWDgcknbfXf3G0pOupjjLB1ZfjMt5KUrhBJqj6PajFpP8pN2H+87e7hQmSZJJhq+eG56xbip63
SRRzJIBhjGC9kP9KSuM3NapJLHAeUHFLOHQ2j/OQUhYgmyjXkeNdpcCi28EdQ3ZZLR2gGBSoiczZ
hdX8drbw6xrym5wpCTHPLwSbsaYCZ7TA8+XNcG2saXgUh0mZftu7U1IhGiiXG3h32Tzz7mYB3gcA
SAYzRl95RVb8WDeoWaunl2Sw3nRIVyRO4IbIEVlGvfxsUcH02wqDSCGi1CzJl6ISai/r49/Oz9MK
R1PCiU0sgQ69Nj+AoKC9DeiGW8pwGzsrTahwpmXKlOM41MD20s4CREedPIsfpsvm4j3Ze/3c3AYn
cjwIN46vnyDnpLMV/IJeanOwMkmrxNdqohW/u/+znWwaW2zM7My4xtfNiNDDD+qWxqMszHQtZfpR
AjIOPl5bW6z9aksh47nJhWx34db2/9eNtEnZtX2nPw/UCNeVcKcnQSEafiXJNoo3BDgUfaHXcMEm
32QXtlYpNiKtq26EQWdzCJYQtt5Zf56HgxWb18XoyVXo5Hrqruvnjzt43hS5Y5HbB0RyyLhSAX3m
PBJ4JVagoVQF63N0A9tJ6AxTMV4J8K17ZhECJmM3dT9u9NxCXhrljp87TZkQ4zy1l8I6pE3VHNvw
d2R31Afk3mou5oVWznfnv1sxiXkVZRPWO1tvXEJH0AHTtZgypwlQibClYmFRcqgrvwSYeKexTSyE
OjRuvJHIOPP6bVUhU6ZtaMQ4pK2pNu/Z0Ngx5z78TcOnX6+aOjN8TQ9DY21oitrEiSKGItxBrvK7
IdvWCpkftDHIq+FJzvziMEgxyHvYGXEy2m7i1pjLttXwf9cSuJ2lCgI/RbaJ/Mjr9UXFwZpqOsWJ
YVLXnGK7GIbF/Hc9Lzc/r1o5W8UcSOAEmDk8Qgga2vBmfREz6cvHPXlrAKQjoGZFnGO7bTLOZmXO
hV6OVqjUEC3S/5Jm+BxyCnQ3XgnjklTSi+n+6pYIMGiMFAG3JdwvnSvUTXAkqMvILRa36LDIEDMK
FGsb3XUrFM0N4NvK7/VhCCB/lZ05SeU9LLn5Bd/4ZhVzRkbzRAK9ZW41nGc9LhoY1ovY+GwlVAA0
0Cw6s55diqbebQSEB2PKjY0unjcC7Qs0wtGXbGkKy1MaRTuUaNVZu9+avQ0Ro3IQ4gqFhtA/OfMV
Q57PVqzPk40YXgxyuTaf4E2hhFRN4wtnvLMe/d0UUS5SrdxhI2f42uSV0EiykuDW1guKvzs66A65
IF1yEuLrdrjQ5XKLYVMVJohd8vxygb+SBCmW7q72J/8UuL5v2/7V0fdd1z86/H50+a/rOnbAT+7x
yt/be95zPPLrwXV5LXAPvOYd+JF3+/v9yQ149ciH97zVcfZ8m7+z+Uq+fnuLX/H5/aN/2u/5Npuv
s73tZX/vO8+8hUewne1v+JlfPNt2AiegXd7LN97uTnz9levyVc/8zd6zPY9v/Owe7f3+0d57Dp/x
PM/xHMfZ3ubxeb5v+zLnmh+O9IQnut+a3wXO4ZN32N7qHfa259w4Lj/T62BX0XmHp/O94Npx/P3R
3x6UZ9vxyXvnK98a8NbDzUMQPGzDxEBtn3aPx8Lemn1w+OuPbfAlcfmfVf1mxs4vaoq07VRgS3dH
//S89x/plOd8dYKD83ChpZdkz0ctnTn3vmtzucc2fPfu87dTZJ9s78uNI9oX2lG2ZfNRO2fRRdd0
NfXLtMMUfd7f3zPPDuPNlARXR/fKcS7c9p/lEd8O4dmJPJT6JoVJ/e7oPj9iLczTx3MEwuVCl7Zl
98vxDnw29UewIx3vrvyrzaD948s//Hl69lkbJ2z1+Hz0n4+nxmbhHJ+fmUv7eodh7e93+91u5+12
1/YNFnZwrgLM+cv19Ys5XtvOTcB8s/JYFq5zd+XYrE/vcOdcXWF9h+CCC79oCGexuioiaZkyXu5n
95F1w4hdsuqXcP8jGzjzd1DtUMRIE1f+8ynyWJYs99O24Bm2e/63t3f8tK3qyKaHh58BXJ72TzcI
gp+TffdwyURebsQ/eqDzLaU3lbTYjPK0fzz5zs9gn9j+zt8G/ejj49yH4+YmmRgmwrPxgc72q3vy
H93H/f3R/Vzh23b256tvPl9AV047e/d4OzJ8Ll7kfr/D7rwDdl7b3s3X1D48MNWuK9vuHQbxbNlP
3g2exHftwPXu8EOH4+ZgPjbVlwPyR/08i62ySpgVCUvFYR/tz/jc0ea5v+x8+/5vz0z3cKJXjnvl
8xAefvfjJ1Be4pCPHuEs8FqhNlymbag/496PjMJx82vHB/fkOlf7Pd46eGa14Kzx+OwSO89rcK++
z5iz9QTbLuB+ZnL8Z3d/OuGwsZvTfWTbf2JFPnPCLuEdWIWf8doH+8WX7Xf70/7+xz6yf9xvX/rt
8fSc2I+r/S2y9zg7/NDpnl9//MAa8fmBc/OAj+XPu+DBewh+Orj84MF+ZBeZbTuydyzVP69vbv68
OQTe0/4Q/PVwx07h3LEdOJ734Npfr9mIgrsr94ElanuHwzU++xAw9C6j+jLM9Pwnw83mSovsLcGR
ffl45QTeDUv95Y2fHvjrzSk8uFd3nz9jiM5fF2bkY+9F5PbaeyGrVAkGWwy75BX/Yru7o8uWx9K3
Hffw9ybnXLADpOo+dJqI2b1uNhsNY6xoljYZjuOJ9c9S21rddu/GZhXZ37a9HnfJutjbvBHv4N9v
uzITzcTz0z0f2Ns3BAQ+P22f3e93N/wZPDBo7sG5ewlsGFZ/2zVZUTes3P1LuBAcDizIzdT9zQZP
/uZOYzvAhBh+vLXv4o+vtml0g89HIh03OLl85uMJ2HaH/ywI/SX4A5HzEmOiTH4OEF2rCnbPMqYA
OpYhxoWo5loR10s4qvOqir+bAfSxaSJzi6CdTTN0hiOwJoHqxlFrg3RulmvIfYcbbYi0Xcw9BgX3
swY/BmX1U4a2Hfw1Q7TXoNNziLQvnb/OzkYvj6OD0NhORuQp31wTm6UMszEMXtUy53anZvnVDMuU
n0A5cPx4gF/g+ucjTPWCTDwPppKU5WtTU9UCRY6F8DpO28eBmmsYTZXdGmYBShKBVrXPQzI9DxKq
hmr4UGrD5xlg4EIyrumzPXJBl66PNjd79kDkV0zyLJZMdcM5iJvKV8hSTJSLRKm1lB8FtPzZoewA
n91CaV5mfpashXwPVW/yfU0QCbkAIn9n8HVdV0QQ5OBY4UR+PSBhu8oDrOyjDWIfaQW9qlzKumq3
idP8wkJ/x7pfNXUWTTTSIsfLZnZxrwv7DIO4Jkc4XIjB3m/F4uhEgcGWonjdoRa2kbDMWUPDGsW+
bM2CX8tQgH5sSO+2QrZbApkFNkQ/syML8ascRlzsqErTZ8hquhthFPT7j1t5zzhA4LIkuLYCUncW
HIGDjeqxgOwmS6R0NxaEyxTqSpEXqVF/LdaQbclDXR+UMR2ffr9pU8YgwHHLbxcKjDelNBUwPijc
mR5nSZu+Ilcl7GHg0W4LyH5htNX1W47kl0o23g4t9YykwUGRk+PEJbyeQGECcSO0KbRqptoc06ys
gtjqLoFg3g6tCTCLqRNNkbz7OYwiFptRF+tisWFLuBd17euomo/hqh9GiPWg0u8DQ20vBJdb6Ph6
rXNRLEPixO23TOXUWWhJWfjEbUi5QAgCh9Rnq0avJaglJdEdmP/rGCrtLgIbA3N6+unj6Xy9s287
iymRTgBmCioGpPNZ02CaqfHPaNrUqZNT5jD1qjpuPCQoqUHt20sXQu91VQWnQsEUYFrSGa8ncZHW
UI1kaAq7CRYqeS7SP/MoCn3K31I4J4w6QCLikizzW1+2obRAjlPtg+WcgxhiJKDhq4H2Gp5JwcnE
SnAztbP8GtpT9+PxfLcprlLg5oBimh37df/gz12R0Yb7D0LnSWYDETPRC62kLHwpXSU9+Li5N2sC
KWQwrrqKyW4QyrMdW5ihtDE1CmO1GUo1oYV2tM7Qs/24lTdGshUQ0sSGzNBQqt/WzC+HVyvkBL1C
DeqwCa2Tl/YQRbm5Hmt/UbJvQlFbp6r/cZNvxvGsyfNxzOFlMBGacmDgqF1JzX6khtS7RZOPFzr3
ZghfqiNBnhJdASfUz/aFeF1iEabKxImWZthDIVc4lGyXF+zibStcNwGOBH/GloqkzushhOx9TI0G
8hgr6zSviccVIk193X08aueri9iFVcW6wsplE4L4161QMC8hxQkAeQhD8X62RrQso2G/KMZoows5
34/VciFj+KZJRox88lZNtxXTnafic8lQZqWjvjXpWsmdkZXRHKvqhVsJwsuTZfYbjfDSex93dJv+
Xz0md5WkJymyeVnT5CRfdzSfp2EUM/Q5ez+xB2fyqp1ylN34QjNniSEdp/G6nbM9h2hx0Jucdmr3
+VPpsgLsvw63Xz/uzEua+KPeKK97M+tdDCEDrcg7cJ42EmuedAP7nossnaN5IKLsq9Y+oGpkL39+
3Pb5ncCbHm6G++vabrNcbTelUyFQncmhNtH+bhyNw+/uq+cjuS34X9qZ8xKarpJ21Ltw18B29Ik6
s0N4YcLOd+/zVs62F1iS0lzYerP6SLY58Dk7pVNfWMtvzknnrWxr4pe+KEkrqek2X8fG+5Y5jz+0
3ddPD5cEzaVt2j8yizO3S31ZvkgJzTQe1UAOtFD2JzjQT6tjPEGrvr9gCZstf9Tcmcu1EBLHfdDc
5HyDi9/+XtqHn87DpwvNvOMwfl2653cmRVd2BgztW68gJnW4w3OQcnRMV3e/7r507hMUjpcm7IK7
OK9LJ3VXW/HW5uhysGOBJd6fq/396Sa2bzv3K2cCO7bTCxvLpfk7r3lU4E6T823+Fufb6os7hEq9
zo9vkn1o57vBvjCwr7Pmb3yVfOZFMhVqC1gftk7GTsE/qg0RO+n5S/a/LdUPDOUcSa0KKETGAMrs
rdDQHkMqVKt2OIyZcalPl2zlzGmYRtqZ5bbQTO3zEAYJEha1jAZtmcEQdwkHeJZ2fDuAZ84jNQVZ
gwf27wHMT8hnuYaPNK/zlLiJS1Z5wRGL9s9LvTxLp79t+MyfTFGBxFNDw8qDfOg+VTfNQfkW3nIL
jBpK/XV5LA/JSbnVHi9YzKXhPXMwUT8nerVZjILNQIiFfY5B4sC6axtO7ZVe5JqO6egXnPSbZMuZ
/5TPPM0il1nebQsDXJifBJL7WDgkVkO7ZngrX7Yv7uPvOQBwWtRWbiQGlNe99thdZhaluJls4yGB
yfpQXIvIQXWsq8JBWfmuu0VoZNfu1Gtrf2GU3/Orv7Z9NsrQ/C05uBViFXfy9E+5H/uTv7iZ3+3l
4FLO7L0pBeYBloRaB7CKZweCFP2QdGnrzm4R5RElSFFgDVWXH0PZuul693HXzh3BdnFGHZMMMJLa
S7Ckr0dV7xM5jHN1dQSlV3xoKxG7kNoE6dtlveDC1TOfQ1MU3IC/pDTcNKArfd1Ubsr6LI8ImoaQ
B11VVllSpqXkF3zo+ehtragAizgNbCQm53kVVVrQY+pgoewhSznBBW4c2jHvHHGRi1NaF8UTFebS
7W+PIhkcjlUE7WDT9M1+fokmKvir2q5GQhsd8NqDLh+fqvbFHSpC+SVb3FzYr66bDnKGI3FDfaRG
VfzZOkAksV0tQ1gcoxxLy4GSrHuCkxdqy1arlOwxl8YeHv7CqCcbwEEn2FBWF7d5uoSftL7sK3id
xnHcN4Uu3wHybZB+bJPatGsROcuPx+VN8A0UDsgSGARQ5pYCpOj1wKhom5W9YaAtLo0jUnBCHi14
Q6QEYnfu9JACFl0b59RHeH782gII+x51VmS6EqCt1U9rRb9EPHQeX26PpGAfoI5g4Ede8vUjCXBn
JqJUzw7KVxn6D4psoxFWfAGPoUEkW4/mYalltt1knC94zbeLTWHSqBogH0yG/uWG+RczgWBfmBaK
dp22N58bMLVPPZyQJ4jQLxXvvNPSVuCsg44kqwDE+nUno25TIrbkFZbjVAfhSgm6Wy0pJO7Ah358
PMlv1zUpTHJesDlRQiueIyUjQ5yLCoZRx4Ch0OvbGd3NJrpwRn1zyGHaILtQqJQB18cWsPX4l7GL
uJxQ0nUYnVCIQ3tG6N1Oi0ixMajikAxr5Rl5mHuymKpHQJb5D61YpAse7O3S4xmAQ29F5KD/zzNt
yzpOUdWwukwkNnQvqkLhQc1ESjWsHorCPaoSMOz99uhufoy6axDYEpn61/0utLhQqjyE/6irICZc
1MwvCkMJfr8Vas62ywKgoBCYvG4lmkbuppZ0hH0PmXUIKhF/qJZL6M+346eKCh2RyKxt8KSzpZct
Smb04HWdZKrLY652kpsIkAJOkLq7xTCH/u/2aoPSUujCDQiWo57ZjLyIXb7KPbI9axId0kpY9yFS
eRcOCW8diilrUGnQKa7c3tSCQMbCld5ido4hJKUritAS5mjnBKKpCQBptQnC/rkb96HQ/Rsp/7++
z/87+lHd/u32u//+L37/XsHBuaH5z37972PyvWXuf/b/tX3s/73t9Yf++zT+aPuh/fGP49e6+4c/
lH997ZOqPP/Mq6+gpX8/ifu1//rqF6/sk365G360y/2Pbsj7l+Z45u2d/78v/uPHy7c8LvWPf/3x
vRrKfvu2iMf6498v7f/61x9kmX+Z9e37//3izdeCzx0riCpH0jV/f9n/+8SPr13/rz8U8Z8YNVcA
OpulSCHuH/+YfmwvyPo/N9AfvBYik2awn/7xj7Jq+/hff6jmP1E5IHyQQPUSSmz1Zaytl5e0f7I4
QNQZJtcLJpeaf/zfjr+arP9M3j/KobitEnRkt568gBj/s5lTK8L+Tf0BD0J9FE7lbN3NVk6BYawm
rqiPVyPCBJOnkmq7g6Gby7RplBqKn+voVuBKGSF6Q/KSDB9oTHp/grysSIMqoWLUbwckbh3o4ns5
QOVS+bOPKssTzPEvxI5Ru0aQxhfhEkYmk8016mbtkyghhlyheN+qkH2nLKPdYoUphbul6hqletR0
wdrlWdQdxA6hG5jxfsoQvR4lfXnQu/qvEOlxYn9xJtAoLTCTttQNIzyVTbOqB1RWuQ1Q5eFprYro
RtXCjipdmOhhUaVmypWiMcncVAxl04chTOi/V5Tzx4/ZKiGPOg2lHmTNQlyvzMXjWkzPclWjYtrL
WwSzwiSChAw69IYP35IYSAN8kuiSCoMjR1rVUK27WE6LwPBxlJtP/VII7U6Wl/C+hqV39Ub0swcn
FgxUfZI52UvCgDCDnuqdp2WQfaZd/yQXsfynGQ3qNdk9qBogTuXFaEFNSylRJJZQiYBxDOLSMuPm
Yxq/5lDPw3RfwWqDcLhxyrnga6EyDXUvy+bw1MVF/c3MWmDiKioMc62rQa8J4SkqlXg8tJGlPWmo
issB0sEwescodjxagsTZBvXo3O41TfoOhD11kZiBZ5AK4O4Q9qoCT34mp14uWtA3D8M0fNUKI7+O
O0E7jGqkCrbWaMhPWGrqNWY9fo+1NtunA3enSduWz1moIaQYZVJla4CWnQKquisUzBFPSFvh1Ge1
PsClH45XiBhpLbhj9SncHn7QdQLtDg2LjqoMr6WE6H6xbquoijj2lqPlZr2WPsttB9P1lDp5l8nH
bJwXGF7rJrmGBToJkAnKkFvSJ2dZ4XuF3hkNirLQ7ciM9GBkKdqymGt202UoPHWJ5RNkkIUckI/u
iuEKcu0/I72vXPSUIHSGxt7WyskXpmTwuR1zo2Y56mw+dsLW51VoZk71pO0sxK3dLCzRbYWjojQQ
atQJRJcldsxORv9c0O/CUL6jPAICkhnS1VYm3siM1MvgprbROoFfV1xDVyvXL9G8yi6E6xQdrMuy
qykZcBt19FfdmhyNcN4fw7WgjENT3Rmx+30dpdcTJQJWdjflpbZfQmr8xH5Fg6HTIJcM+x7qPDXy
dGUQDr0Mvzm6Bw9avHDENeHK7IdcdnM4lQNtzj9JhCVqL0OrC4yeC0BV9SahjVEPgnh77Ls6cmdd
YivKoxE0vJEyycuVYFanbklOyxxeh1WI9MjYTz5BrBONiJFWKrLM+ZMllihoVHmyn1QER0fpyVgy
/XpsdCouzYoF0cojrNha78RK8nOlHtJpzenbWhu6n4/tk9xKiI40xt1ixJ8ja8yPhFFYSLHWrYsE
IxJt83yHAHx8WzbLskfQ2jXzRUQdXNe/9WO67iKlsNDfaUvogYQ+aART/GQU6FvCJqU9IUvLIRnN
aWeT9HU6lttPDVnXCOIFKGKLYZzloIjEanJ1yN2dSctHv+7QoZrC5GZdWerAXzTE0uMUAL9nLmP+
BEWinNny0NUacplZf0LoAHXO7DqvxvBaR3dttDs4MSI1380KWiLKIN+t8AjfCatgEuREP4aprg55
rE2BICX6DgFJQYRyXK8DrniWGynJp69KKOlXTdUE5P64TzVq0xvkakAefFoVkZLWxPqk1Sh1uKmQ
Zw+9gaYdijfwAuB4lMhPC6OxFcooPRmq3TsMBWzP2stfVHEx9xXG7c1To96hhJkw631tHvq8rT9R
FxDiKDkbaL6GFzW9Ak1smxso9C3RK0f42cgl0ZsgP9xNa55Dm7TEflXF0j5XE3RU1jnH3Be5g6Sn
QrqVeqmvQApCf61z1UNlUQuMyoKd31xle0XuBX4neOxjr9M49zhkOiHog8RxJ4516+XjHLLxDWh3
ZIZ8UzdWfU0xVOfEfbbeR6OgXnOxHHqWiJOrCcWv4T9vgbSoAyxBpDTvk9iAPGGeEhUV1dFInvVl
NU7NPFi+qBUZooxZ6BjIaw0sw2OXtZ+nZY/EHF5PbwNFKr240pNjDfihGprKa0XeG+bjepUJcn4y
J0TgBOjc242+OIOSFwWVRlcLF9Z92ZUjyAz8ElvtVVTIml74ExIh4RCLXXWbR5LG9fES3sI6jbKw
Uno61iQPvYouSAULPLKlRVGeUKLMPQRt6tNQN342CvCNT66Y52x3guBSfBp5aJchptZk83UoN6lf
DgMCPmnXOAgDHPQuj+5Djs0cKh6SOfqWmIviJOMoBJ1htTtt7gxU+bSX1GRq5V4dy7eWguktcU1x
tnFLCgfcSa72+2EW1Ic0b352mfRzlKTquhbG6vuyDtSeSE3hDOmNYc7xDokKPdCwvHsUFsLI1iDT
LkcFJoe5j6+jshR8o5PlwNLT4tpQKvG21Iv0YGrzsM9zBh7ynOaE6kJ9K+RkpI2ukL7BIa3bVRmO
UMlXdmNxskNX+tEql+qLDD1YoHcq9jjIn6BOQKAAQQiKDtNFBmimsSTiMBiybsW31M1dM7TRw4br
+bTM3c8hYaORJyjM52oKb9B+bfwYZm0b1k0UUXX9fpzRVVHx5wF1nclO7wvFM9M2/zYqOTTas9Ae
mn4SnUbtuiMw52ulmEwnFmtU1+P4ayy09YMojulDlk31lS5VcOjL5boXawKlUkqnI4Tahcd4aP5k
6V/yhHXAJKHoVy4SLnuWzetQpTaqFucDirLpNZkFgT1Mt/Y6QnP7alnz790kw02dLSLEk9NTXRmf
0oi8WqtMB9JQEivNKm+NMZy9pDcqr49L42lC/vpUEhSfoDh8kswktw0FIXOkdOCb1tV7AR54T4zG
KkC3sLpqcSsPJkC2q7VOOy+porlyZLPRuGdajeRLo6iC5PasDm2XLAkqZVZYPvS9gCbJgowFRB66
fFVLiBu6PcWpVywkOMx1vcq/ZlTOJXCwWV9XdG8+S5OYHE15Nad9n8ejJyj5+nXaZKkQguiG56KL
tHtquVl8/Vx9KgpNvV0gLLJBMnQHCqGell7QAoXd/IqkVGO3wCvuLPBpnGq7OH4cljj6Munx+DOD
GMur+w7FxLYgy1pTHHuzDkUTrOY8/YSDDr02qTSuMiRndyFquF7My38VxtAcyDDFP1e0pNNiCNET
14egHQrdj5YM8FY06fe9ovUw5WkTUIQaYbpxKkpHXlQRBbZKkBHWGQcFem1TOPaxDpxFzzXjEWUv
JjydcIKiglgldd2aO3YWYp8dZ2qv1zgu2KGQkmzQzPlq7jXlYHTxDawpbQCzAlpollDin5DSqcdM
uVnbRv6e6bXGE1XFY9mv3U/WSNnb6irGPsoDiJf2ACsOejv/OVfI87Vp9qPX8M3IxOif+mZsr7C/
+nZCvC41xmi/KaNcp0bVOYIMAXUjVChzImb6VFtV7qtm8gWm59mjem3wTTR+oth8iqDqgcl/TwXW
QdNhgDArCERjuat39TS45ZpdF4PcMIJi91gO0UPTV45exUf2O7tP01ux4+ooFRAsA5Bn5kglSihd
7SJK8e0VfbHdXHIDYIpDgG7018oUbpK8a22OC5ZTQ9BNZFuErkpMiUCRmDiNLHlIIhJfy4bXqb1b
FtAr1GuyL7vx2KZKvUu7sdtXsZodsOPiVFKDHjQjCo4S778SelZd1OaSLyxS6Q5w6NzFEXrHS2gh
cLqm8bGKqTpcEgtFiLW0gkQfUxdpR2h8ZwknF8+ftAn6F0KdCPWy8VowCeniVfqezVlqh6N8Bwt3
iQTSMnjoTwHYyT1lnrxG1BZfJNooxWzwRBSYD1kX/pTS+oBktLUPOUQ4wqIUD/HahPtlkkx7tiJU
XLMxP/RIp8GUH1qHoZ4iP0sTwUVJMnfWFYmuWQ4RqTKmJNAk4SDM2DdSvnUwaqjCIG4cITaAJlIm
tt+keFEBpaDdlynI/Gjl6MK5mV03gzI6fZsWKPKICciLxUQSrJ++gilLj4UgKCc88Z9l37QPJSJ1
O7mXibRQtz4YixqsK4xOvIkNPe83Pfu8vK456tmt1ReHKEpsU8yRBjDm2wEJh6Ca1Mc8liUs2gpa
y3ArBTyJOe8RdYthoUlnv0EPiop7z1IE/Vpqqd0u1FFHAYyBhzlm8GqUCPetAsvgtArbxcSAsmEs
rEFtld/QD+sZZSFxDbR+rqnuC0+muXwx9bgIRNyzEU5IQSseW74Qx0dtabsAjQX0tQrNcKZZqVDG
0J1VV2JPE6TVb1UR/i9CfreVrTbIl/pJVdbBKcgQB1bX+6jax0+5kOXPVnRMTIRz7VqfTFoax6sy
WyaExjrZoYQHfjYrvGePH/1Fba6liS/uUP5Y5DCw0IZxpU22AiLiZqiY0vJJ2wR5+ihBrqtpgsog
VBOnwZ9by5903sfRepcr2eK3mfIpT9ET6RHt2kfNNFwJQz9x4kSaSM9kNkUiDAg7nUzqDrOR+nKG
ZiWEDYg6xytht5U/lpHgCSJhfliEQTsi6K6Gfep2Zdl7UlQfkintXGEyc1eU28xtFjn3BWGId2uK
pvas8vD4/L0sc+FX9uUhRdbYHkUQ3WvZIWqyacrLUnm7IFEQZOtgBHHRV8GSdmEAWWGP5xZaT14q
4k2DWHn1uqhc9ikChk6Sor2KSsRfc6zcdqpfdHp6G2liGlBdGwdZ1yMuBPWXUijPCD8abo5khovC
b31tFadh/DFxVkUvTuNeWZb2Viq6jRSy+9afM32cHb14ztIaKVa5CqZ8Iosz1o5Y6n9VCGwLBjTz
VspJWC6GJ7gbZKfiDJF1SBBpx2mwbpL/w9557UauZOn6VeYFuEFvbpNMI1dKValU5oZQGdH7oAk+
/XxU7UErKUGJOsC5GGDQ6L7ovasi6SLW+tdvXPuLMbk/cKJMtrLriG2x7CuRpdlmSKebUYaT78W4
Utky2yh6Sg5RSZKOUfNVKnXa+pzoHnnZ6nSVapPYDXljbFTdrX3pEVamYPyzmSOT4SJYL5F9be3P
va4H9LXFVaySR9Zb4o64jd5PxfBBm8U3R5eJ7zXjp8Uyf8vhNdBV4jztJVCBiD3bZFXS+dZA6iC5
CDvuQkQWprbt44zQBHe+mG1rm8EuPUAFFOAHpF51AGCUE7F2iKuqiDeOFHSx9vCVL+JDEqGrnsgE
0Z1pM5LfS0VZEz1KnQpcg3FRSF61nxbdVS4eXC/LgmHoxqMObsWON7eBqVVXeUgkYRN7aaA2cr6Q
FRYmjV5UV1oxEQKCnZqvdy2Nip12WVBGnnkn2alLtbvUmsbdyjRrsXxrjqQC3Bb1eBvlPV3fkgvd
EJjjFojxQ2e8ZL+JAmecnqG6qyFP+QJ6ctEitl+sfe4TQ7+JwWuYecV9oID34UrQMKqMiTvQZGUe
gItrXx+Kj2UB9YOMXr8bh2uzHrODZoW3nsdYOO7c+ketEzdsDHXyYarT+KAo6ZOocuGnjZpeNnif
B541g1GQTONP2K9tsOXGitgixbGYyu8D/pS3BWGnfkJg46WmqPZlYXQmGIvyU2NQQPxFNW+cKh42
hK1imlzpxb6C5u8nFlnRsa1129To6AASMd2SNOYFRKuis3es7IYyfulIjU+8uXeu2+8wCxQ3zjwr
QB/RsA0VcvOKKa0ZC+r3Th3ejIxTwsr6SQrn3kqVjwUd+aERyUdr7IAe1fwjXmLGFazjC1lEd25V
EvBSFJdStLvIih6Ylv7CszrbaYyUg3auWp/oPtLX67bcGuaSTpbb9r6LZFB1X+xEmrtYTz9Ndt0F
hHwdG1f+IDT9txVXpR8KW/XjWMceu25cP9WL+6Z2nrze2TW6EZTT/KEqputIcw6dWl425viImUwS
zHIc9jKaBrwfUrI6476ApDyXu4Ks1o1OA7zxZu2boSnl3tSVYxe733Nmobz8KejMiHNvfXRNa9qk
bFz+XDZAS718GhpgDmQBRKUU46PMwyvbmfQNU1tj43phEvQNNZI+hfO+qKQTMHmUh4Qx2q4fosfc
yHdjjOWGbjaXbWvs65Qs9MEcdJC6jJYlhvxTqNFdl2QclK7ybXDz73jXHoGgycBxcozBon5XaEog
3Yis7bjwlVTcLQ7zABDjhhgX5CVlQoKHjeuqY4fmRpeSg2nOwn0my1vESP7kfJFV9dSGmAbNDnP/
MC6Onl3C2iUT9IhvjrIztLzZxya4Cl6PAXhwv1Flt8fKstjZXeTtbKnRTVDLxdBqIqW9UhNx0+ck
dxNb+nvSxQORtKSK64+yyCBjhi6NkUkQo5U4hxbcJSDykboyLpqgw0rQx0nwNk+m70D9P+IKW1cD
jzIQh/Tn4NQOLyl6mTEaBGU1xWTugFTCQh98dE070rfCjZtaFyIikW7W2o8u9mMMWxsyBg1e8TwV
n3JAFd8r9Worpd1vFJEOoJlN708aEHBoMGlrieHb2Hnzmdys75lJ2RROiXGfG/UDDZoX1L3t8LvS
D02lfKpm87sQ5U+nnIJI8xrfNgZSvWQyEMcbh2Q2oPUZDOcXLprEAwpyE4k237VjcWtLkQdTZGM4
XDpwhLTyTuEPAuBi/15nxT7kbS6tATDUlrU/sJxflqg1RnOKtqqUZIm2mUVVnqnkjSkRb7ybbDpC
jHdNo/wyw8rZ6Pj9+KU79b5j4OpoV2nnDxg3bGJdfMl0k0PfoAUPI1+vmydTIZVRxAQfYXGW+0UI
ohipyqEHNKVzvM1bT6dmF9pmRn/h155n7OIUT9oulTBppdeA5SpPTjpcKE322yVUF7v9YzhlF63T
P0aE5fj6bDwkjl75pI7dSsyCWyU+9JO4yjs+uVlrJl8VY+NXnPzM4qvwwCSW/69M1V0x8A07RSx3
sep62yVxxLfSyvItWY4MvLOPwBObXrDnmPUFtB37Ie7bK/qtHzTS4z5Rr4dp2Mdee0wi8/OUSfNq
GKIFKQ4vyQjbdPlvCKI/tTq9xHfna79YfDaPie59cYv++2CG9kMh2ipwnNm51FSOncoML7CnJACV
zcePZZ/tM1XiNMbENeic8qC5834S9gMzyx9CaA9Z2sUHRkkBd8s9zAonf/XbpaSqYyLJjDwL9FZ+
Fy0xwkWqf6VrxCdt0q1AaWaXzHWabQyeW593Pxht47Kz6581p2Dg6dl06Zp9ss/gFl2YzQh/IvSs
g62NtyOY3iMZui3xju0S1A4Un9+TDH3n1iQaMibe1JlSMbAXzCRqKh9ILL9iVTQ34aAsnIjvblUx
ah96dUMuZuU7hN1v48TCPEiR9m6aXTxBFZQ8IOlXU+5dYVpyXZqu5ifO/K2aFWInifzDJYqDsHAW
E8JCaX4TJD0hI2njXWtbtzAbiHANs7upF4xhTIKm+ui+Cs1j0ZvHKY2O1HzTFgdQ33JJhC4L61ZU
xsxRuiSbq6gMF/PBTTKK4uBSXZC41yXUQ5Rl1qjdDX0ys3hMJk6cBn3SBYgwYCOVHiIogmWCuMNN
arLH3FfdzvsYA00AaY/Vbd50P54Ho/8/psX1bwCa9vdvwbj4f8GMGDrNezPiT8nvtn38r+vfVQm3
5T+D4uc/9mdQrGjqP7A6HA/vaya+ZLExiv0zKlY04x8DGh4nEHNkSBgLp+zfWbH3D/GpIG7wMpZJ
sQPD4N9Rsf0PJB/C3WA7YOSFkMj6m1HxwlT4z5yYMTR+qvi4L8ZnS8SMuzArXrBfWikwe5rdiz73
NI42s5KbTPTih2bG51KclpHzain8GKkRIDQseVUr0kRHi940zXTRWmZHF40mSbWEu3lx//8dhb8c
fb+9yMI9RK9jqerqevRab8ScTBe1Zs+BhVPnVkkRd72/yBs3DUE6JS2aFpUZ+2qRqTfcuSnGC26u
+GVbuXqodGO8m8wmPKO0XV/OonOGPEneB4RNSJQLReTF47HJ88L8q7ogMo1hghLRffg12pbg/Qt6
exkkSIt4E8/t1QUJe/RqZKPgGsK47+M29FW1FGeoQMtf8vL5c7+gWam81RbusNrazir15n6So3mw
ilHu+5EYTQaSuDQHGb8KHVLdnKF2vb4qTCXRH8G5gChor3mheue1bQ+jybbDwkdCqfpK3brb92/d
W1fFp72k2i1Gy2vWnyOqMe4K4zA8A//Ex27U0aQ/UNQkcNvs3JN6fzlYeKcvRF6080Ce7EEpPGun
prrlU4iJWwBkc8c+0pxh8eqLMGD10CA06qi9F64lDk+n6812Z8OAKAGSxvJ71ajJjxqNNDUCUUnC
R2JMTlNWuNlxsgc7CvSw9UjFmvr2swogOgfStIZ2E5W5860uNGnjcxw2yqHMvJF0yryyPy8WtCB5
xIMfeuq/4TFDLazcQbDVWbbrGu3ME1t/vZaKPSeCVi4KkbKmLpf84psSXhGaSdMfYtlZe4cI8ZsC
K7mDNMLkjEH264dFzAiq3UU66MC1W/75i5VC26XBlN2hJHGQiUPk+H0rh990K5Y/iJma8v138a0r
YxlI1zbdnLF+4fNGaozj20OZkDk/j4Pcu0wcDrk6Zffvr/T60+LKYCZjGodg0VqH90xpl9qkrR7s
mVBacsGUIIfW6v/1IssOzuHHicF5sHpQfUa3kIbVwZgcZW869DLJWGi79xd5455ZOHHDEcenDab1
ivWsG4mi9U5xGERVk2YOXTmNkOin6DHPKLnfXIkFsCRWUd7ayz198TZYxL4YylQdUrdNrlMY3Ey8
y3qbj7HxV6FHnBjkGKCjWtzneNHZcE9XasjlnjSlOAABmBsoD4AxTtyf4Yu/dTl42+Kii6coGurV
5STQmVTUWoexJGN4tGzSA4TGEVJS3r7/iN542VCssoFDtHOwxV5dzligvg1lflC8RO6r0UjoiYpz
DgKn9P4/94xizLBdjgysJ1fvga3OlWkIaG+O92jVubypnb6+GQt4R6U+yF8Qu+vv71/Xm0tC0KOA
MKB3rhm4sRpZ+ijJMJ4JBUijuNypo1YcbNytDqAcDOwU9IpnPipKLZ7+6ZZOLWrA4F7sUiEIrT4r
x+lFZLb5voO14xJvPKo/O8h+8abjYxuDMBsIpScVXN94fS2+GWqb/vAwbyUdw8ApHHqBqn6oq3K8
xQJ4puMho/DSnuz2q+q6UGBctiAVv466hrtmdiHwsDa72zjrPKxgWi9p/abGrP6ui3Xzg5U5bX9M
B0h6YGxl1n20k9KFktZgehzkM7FaGy/UCyLkrGyIH60UZdlHndBR6Se8NKZvN3p4CxEofUpIPYa3
Jrnd2wX7uFcmpa53g96pRZBk40GFvQINitHtjar3KuO5hpuxZM6PlwY4WrPR3L6Itl0RDlvNyyDw
IfFwP1RaGn6zDRmCLmqDflFOWfjUmFZn7qdMyK95bzoiSPPMHfg5afRbKdOS4Lt+4QmBEGU7IqCH
LIATI6+xqq20jc7AJfercurtIComBiZe3WQQAJrWa/0IwgkPxMloOmGZsYk36cBsJpuJg/Fz05Gp
nzp2ArTvWmO8xb7V/Dqosca/0g3FE/b02YeW7Sz3Q0OEn5pGhlCvkrDeMZnKIHSUk/bLjIZI2eSd
PXxTI62et5qpTzcItk1Ad9gQvxRZt/Auiy5NNz0jRwU2SN5cCampmS/HKrQgZZaCdG7ZV2VQESUK
cUux4jyY81J+7E27/+ZhBwRooc5dUJkROHEzt8N9Kp3qY1yHI2D3OBWWcWjIPiFZRh81sOEmsdzr
wUmT9CCx+b8DNa6Mmzkela0dwxfZty7xxQy+HHff1s29rcBlP8CugiHXiFrdNdZoj7B5un4fh5Mz
MJYd5UewngiSjSiNS+Fm2YMkcvx7HhXajTtN0Req/inbmkqadVsqfAtRX18W93AAFWNjESz6tZBu
1cNijUTi91LQydQODqnEmOMuwwspuh+kLzpML2INfNNI7eSRQBHrVycSIEYvRP7km3VVF1cpUYU1
r0cL2Id2I3+K6o5trctzfJxSUcSP8xRV2sVQ09l/rpWOuz1btnQ3oxAZTMa8TT9ZY2EIX6GXFDRu
hlPhtcyIagl3KFXfjSNIeo2lzjeRQzo8LBRJbxSVJM0QhUzAmme2CiPEJFKCfoiVB1K7Iy0Iewej
iIpcGp1BtJDzzlXC+ns8eAkfktpLsFSbyWyMAixnyozu5W4OAfuD2LXbL7bWVNXBnqoWGySZuw95
Uyws2hga5s4z5z7e2gODU9nD8Q2MJmFGW0Uq5CZLjTIRxEZefK4d/tRGeFqXblKnNyecEeKCAbZM
PuXJbHVbCWhkEQ7qFHng2IX5lMuqzDbk+NT8b1GD5Bqh1VQBsyyu3S7cMPahfLCVJFYZ/rS7JGJ8
HKdAnCpDjnxXM/qEiannQKUOgIkIzEqffqauIaZdnTjD7LdymVS1YdSCjMVWPj5MQ21agKnFUFkG
oI1IoTxiqwBjNIp1kmdIGItvbFLK/pzA/we7wK5/cZK+YuZ/gvQHg++/Lrr8sfzVvQRelj/4B3fB
TOMfPKA5XW0iIKgd/gd1Ibr3n+XUMzkDYSA+B3T9C7oo1j94F5EYxp/AQdpYisF/URdF08FqkLHw
F9I54BRl/A3sstJ/uxiyYNVm0VLBr8ffx1v1VW2ZTxAPimRBA9H11ipziFaTQUpdHVhdOFxqZNKy
DXQLZ2JmtimSCUYFbK8CG+Y9rZp3pj7VTuuRP78J8QH6BA+OFtd6Wjby5U/C9Ib0mIna+UrQl2ay
PU35/aIT+j1KYO1gSIsby5yUeAMnKrqzoSupm8kaZ8Z5QmMGFBkae3teQiugy2JIO6Vx5Zd5Of58
8czfQHqe65T/1DF/fi6VDAznxR+bMvf05xqY9cMVkMkxV4Wn4oM01vftUDWdn+SOcnRhHbqbRtbe
BROk4SPU8Cryjcj+QR2hf1AnTf88wPy/tyZjZsJd5e3vnIHBXpns8E7qXvakY8v6k7ze+bPssvpT
pk8fSfpUHt6/kNPy9n+uA0+9JXtv8eY/vQ7IRuQBxW1ytDHZu3Dxh/Zpuf6uz3leZbE306lxEXoC
/J2uoqIKThpE3ceiVZhlm9pI4mXTXLVpEp9pQ08LzH+Xwn7M1qgz0e+t6vUhS7yaYyA5Kkn/lGOf
AxdXv+ngkEK0sT6/f/dO25A/i9G/oXli7kRIz+otGJlO6D1Cl2NMSvS1mguxZbTk3mgkH51p5994
UABkS3IoLQLRe6vvA+vtpJjnNj2mZZzsRtMYt0zZx+D9C3pzFXYGCndSZehITh+UJOQumWw1hdlL
/jX/BtniLuXH365iOfRuuEIZtNboDk9XAUEYw2nW0iMwJ2VB3/Q7wpv1M9eyElcuT4eR1nPSBZ28
Ya/zxMVkkm4fZ7wKs60GJcqXAxPejlRxdeNEiJLmRtchZkDqmyewZ6iJ0xn7xgURO90mSP/RaOlM
rPQRIOqnVwrNjUJ5yNLjGOtPPeyVvaEPYk/O0hiYM2zzYUCWLirn3Bf3+kFi0chdpgWne+XAOV3Y
zXMqfCbwxxbWYdDHeQ+JpTnnBfn6YwP6JaIUuyECBTGSWq0iUJ3regKNsfEMCDLWoy7LL0peBk00
nUGj37qVHJjAsYzdsH5cgY9D6oKZmXV6FJATt+0grO1cqlBeXHzojMlrrmcT1k9ewN18/3V942xi
PAGkwW6yaCLX7yuUB7ccwy4/utN3OpwbUxrbMYmYkqsXfUGWVA4JNgr9qQwDYqC3xfwJ2eljS2jS
xAyzh2OV9b/e/1GvHzCSPTB+ignCLLz1l2oPTaxbFdISL1eSB09JvY9wDtv9+6uspO7LNwSmx4nM
IGB51M+u/C9wI/o3nZ4jTpcTjRbS8DJ/HG1xQDaGICWOnYODscM3u+2rLQEP3iFtw25Xm9Xf6VH/
/BDyu3ilKa54r9dbrWa2bjjAmI1jLTvUtSGoStRpmxdq7DPiN3dWMicfdaeN/ffvweuXnD5uQbVA
a9FPuquXvIDZUoC/pMcphi1NnKIZ4E4C6xIU/LZMUvXMPV+u5HTPsBmGLCjJctsRhp9+VLrWwa+M
uFKSMpP72QBz2nRgCTAPR8NSNtjSlim6nqa4UPJkF6NMOJdV9dZjpxZdIt857JdQm9PfQAyQIbF6
SI9OrXlXhug8Eu01fVP30DOHISsv+rAVn9IJik4VI5dzh0SiaozrM3WhsdSip3eDFF2MQ6iylv1z
7Y7a15DcB1mIY5IIDou4qh2xqYhH7bfIMvV2myoFVL7Rq6KrhRNpy4EJetOOIKqVWcjOR3M4HM0w
L8NtFS78mbJPVeQFEWGBB7djdrCR2CR4tLChe92KUv9WlXEcoImEgg+vTHx1BnP6WKS92/sdtILf
xN4nTw3EvPux76SNyLBun+pe9ueSUV6/e9TEyzfIf5Zp6eo5JB5oGZFu3bFSBp3unFKz08LQj63Z
28gmMT69/66/Lmg4+uF8OIxrcLHTV52B4QyunTZTdzTapj7AHkafKNEQppV6LnL69QbGUktQDog0
o+T1BqYhBJJC1TooJABgSoaXg5Oq9u79C3pzFfyK2TUYVzvrcxCKeYKSR+GCVIN3Zaq/KGY2nFnk
zbvGhIXsSXoOaunTryXkvBL2UIljXideMApoLIor7I1Dh35mM3rjegzeBAOIkjMXM8/TpaTS1LqV
CnFczEq32hD+yGLj3LH+1iKULai4MexhOL86al0pEOzXSX/MkQluxTT8HmR/zrHkdcPn4srAN+1S
PdOArApawRHvCUcCv3ptfhHBLgdjV/MLetBoO88Gzkujfe4UeevKlg7bxUGEM2RpzF+OQWyngaMj
DRYFc4GLNfTbwoXR+v5L98b7QOEPrM9nBFFi/WoXpdZa3tS2xywZJMTiVAkUbgCtqnXOvvONXh7Q
Ffthl45n0dyvzkWjIJTJmKf2mFaSOGc1d7Z9OmnEgzrhTagL71o34wlqIxafVaI3Wxx9jU95Q5aX
PTjTZ51Z+F+Nvpejegns02iOibJdUtdXN9kasqmIS3Es59nbO5HzO1RcY/v+PV55dT2vQhPhcihz
SmFSsdoaRW1GaOosccwq5G+KbLMWTr0JgQ0p+h7G60RZMJdYDww4t0BbGmWB6WiKHU6EzBK1+dAJ
JCxu+SXpMVhDilcV54Kg33gTOMKxBcEan5T7dahvUjQAA2XdH4VnT0E1jzG8UE/xTbeTwZkbstQF
q5PyZK3Vm+A4tV6AIfRHrY3dnSWN6NZEsLerYkQgKvrfXTVo1nVtecqtoyJnLMAo/JzE80OqRZPv
zLFz5iHpy3a0+k1LzCbRoYA6S4t8+iqUQsah1KzxWBMPeQ2hHQZ1y3ALgfIw/rS1BEVjDKmeDRPt
sw0+W7ZHYKBa9btBCLGRVlR0MHTjOvKJ3rF1Hw+vFkae1wvHh8WPIURj97gXWgom+RZOkZkPTFIf
7UrFGPj9e/w89V1fD4Ug1AfaueXwOr0etwQVx4OiPyYNCHQWt+lukIa2aOXcjVNAkynsFEdgEKiw
6wZEJZdjthc9HMI0t9utLPNoh5yjC9oarx9D6mBHYO73VaEPvzBscoO2Ki0/7rjSxLKeYsFE0yXb
dVcRe3ZdhlN5Maajt3eZPwWwP7oLhfDgLToV1HheO/710cZ2adJpPBsvkXZ8esG16hBJjQ34UVU6
BQaxB8BuEx+fqUZ69/7Nfb03e0s+PJiNSZ9FVXC6FILmgexwB0FJK419DIeUkZR2+H9YxIFl9Pxf
DE9OF1GMRrRsTdMRoG0MKiV2fAA+/cwBsOw9p68JcBcoKFsT0mXg3NNVJKGlM8XCdMSb/Xci3MvU
wX+AqSKeBY1x5qV8vcewGBUbHRqRg4DEp4uFo2llRRVOR52AUuZbSBILdGwYCjT5me95ZQi5bLpY
ssOf0qFRWRRUq7WYgaehtDJ5bCMkHViaJRdNkuk7nWFNMJRKc+nJrHvEFUAXPo/PRhXrTuXG6qrO
o38pUAAkaWt4oB9Roe+Fk41PKWZf7Zmb8sbLpEFfw/CcCgZ7/tXpMHYOLxiH8NGQI+qk3ot9u42K
M6u80ScBDNAgw8Vb4J01sNkUuuIUGvdjntM68a0uY1ipZeZirGK3AtsURyWwJKqGfmN2nfYY9VkU
7SCKd5/CPvpLL6/n5wMo52oL3rTkyK+ejxVFRmsk9Xwc8fJ4nJU54vV20mPptF2QT2Vz5kV/A2PD
UOjFgqs3PVFTpSkaFhRuHd7K2cv3raknfp7b0aVMgOrHvg6/lqpUP4k8N3bDNJ2L6XjjA6DIAujC
fZFhxppFE0eO3aVoGo6Nozf7OZdkVWO9E5RGZJ653jeX4oUCtDR5fdbfWj+HSZYUI6Hh9gwSAvUc
e4xh3Jlj151ZavFqWm8iVHQeHCTGIgsYcPpd52hddHu0ZlAn19gPOsYKmN5EV1nWugclHkwQCPIR
4gQZ7eyFbTCgnfFTS6nvQwgJZ17116gEDxrDQ+c5nxPk9vTXLOTFUmbEpUt2h02nDdbnquhTps5l
d5ll7iJLEViYGsZPnBiVMyXlW/fd1OCzQabkEFoXe1qfWSKN1fmoz/lXEdlOgDvfQ2ek7Zkq6rk2
X23dVK7/WWl112VaNaU+KtoRI5n8JlRTT9tpelengYe273Y27RgJTJj3GLwZnXYkdV0HiqgLez8L
d/I2BijcfSRyrK0kVpfDxhtaEYDee9VOKfX2p5sMyLkZMGvqNV8oQ1p4sel12VSG5zd1HDVnrun1
rg0DkBtPM6LSl0D3OX12FpLsUrMU49i6OEIQTavsPXijx9iMkD+5Yy3RuakYtcFO0as7j4ngF5lh
+LSpGzfMdmZvzXsn8ZynMGsVlZNsVD5lyqA9/N3hvCQDQOuDpgt1DA+z5S14ATYmSEPljBv2kWm+
5aeaMe9HD93B366yOJQRJw7VCotjZ7VljXaRGULA+zHxiT20hix3NtyNb++vsi4BwM7oME0Sq3SN
42E9Yy29eqjHrh2P0yjkdUQ/u6mnzPuMm55zITM1/fT+es+jhJcv7sJsX+on6g2Hacc6YqHONWFQ
NKnHsDGcnyKjsN80mgPHpi8Q5/jESIH/V5TZg8/fgXosyg0rxVpEi351CMRMv+2iNtwMQ5x8cZoe
H0MzLT1SrrROy2F/9FhqLH1d4TuYO9xqRYIPWN3YyfeOP11tSgMd2MYu++5H22rRTdfXzhWkGSUF
I7RQvdnzgFGEXYaga4lG7hEZ5BDyN2hLBENQfbE1wdltYC5dt1MQjyZ8E5wrPdRcVmxVQWwZ9U2i
QG3epGA5P9+/hc8Rsqe3EOYqwzzMIjUm4+s9ru9hFpVl1x8RumBnQLs8H7zRVT+YzU8lNpTPFpSz
b4S22BduiVBGtfu8CphZoGgtzNS7VKu5/lVqTOg2iLaVIijSBE1gS3bhFzk4Go7ro6NeIvPr6msC
KmZI78sMexam+BHHbt3sHUd4Bx4vT6YYvfiotnZ7H+d4c/pRjuFAP7eZukl7URs3fWogqwxFIS6L
XhglnjsSipMrs6SFvKJEzRbPAvOBLLQKHnSXKvsisyI0Sl5eNri06OMNVgpG5ceV7B7qOdVmzPMA
SXwweCeDXNv3JKq5vXXHFLD2tpatxZfSEiZmSmE4b+dRlDPuLXIWvimcdr5SxjTXL/XBFJ/1rIxy
f+i73vWjtknjK9cuwhuFVPa7ishnB5tT9TtvWI9FWNxjBlDmoar60mnQcNHtYT2TGWim9pY+0q/W
TVRdwIes7pMsww9rQpOc+YVXI2UqotLSENbX+6IsJEo4FPxIqsqwfdDRcpWbvooRpRez8TW0tWle
9ubWPYPcr4tOqk2YRzAbgU5VZDWr/auTRUK6ld4f1R5rBa0EcayZTO7ef03fWAXAjOGsA87CXGb5
5y92Saz0Lb0qS2pw0802hpEp2zyzzjV+ryo7LoZlFnoo9rfMv5by5MUyIWr+PlR6eYQGXx9UW8zb
DPTRT4153EtnerQq1GCdNNRt1dNpdwTInGnWlmZs9T2SAqUu40sGL0Cepz8h1vHHUMawZ3qqaUEJ
iwOrBfIQVLv088gq4CU6O8c7Z/37at63XDo7Ab0DRTSV5WrdCpctBLUNU4Ouj3B/m5TuS8FtEJsR
sttTKerhyaMIwd/Pme0Pta0Vuwys62grClklBb515eKq1VMbbqUmW/zHxgiilxB6fmZAsvyWV/do
EWQ9o/aQLE7vUVcOKp4S5nCchoGxdqmrF6me5ltTTOphqmHmWZ1TnykG33oF4cQ/n9fMBNf+6pg1
Tm6f28OxH7XcH1XUGAng7ZlV1iUnjwEUUWX0sfjjUwifXlqpVcJpVGXEokdJDuowm3gYJvMAMYhy
6hvisRglp2ziJ5H0SYOEOYQd9/7H9sbt5Rtj6ggjCV72Gv9Ihz5vc6nQyY/ufNAmL9lHUk/ucIW5
8PI2vC+Eo9+/v+YrTHe58EU1RENpECW0nnWqdm6HQ6TJY6J6BzwyN9RvH2gc73XG+LJRfc6+xyE3
g8wVx5pdPdd0PzfS4MzveOMx8zsYtqugJQuae/oAMLIR7LkR3Q7+whcujOkrT8VTqWhzZ1MZGLBN
OrbVeq3VW9qC1i8t/GwaqQh/7MNuW5S65sPVOYv9LiXa6qWnx+XFW/Ym2s8V1Jm3VqJVGT8MHe20
+Dk8uQpoC5ZW1aHT2RUbS0DRHKLsMU9tdzdDFkaERen6/h164+3gK4DisTwodvLVDfKQE1XK0m5H
42JWN5X97URoXqBaU+NH2OkFNSzmi/cXfWY6rK5+qSgplUH+l0/k9LGg+Utr7FBohqAE7UN7CHd2
nXW4GSrhBRyxcqOZOE1p2HmYiqlu2jTnZjAnCMxYuHf0V84ef0mN+X3WXJspTGMlicQV7CJl1/az
czFktvgpvWS8wG4OS1e8EwJ90MzLQTUf5IzfDxsyPQNPfsN5rFzpIhz9YR7HbVKWBTBna2z4nBiu
iGzLPDEPtFIaN2YylGd4Ues6m2+FadgyRuKOoOtc9Tad6YTpwvE/dtgTbd0hR6Zct0UQFx5m+FiT
nTmT1p3osh6yCRN9C2fEM4Hz5bHYCGbzWR/y6un9eMxsp8UxMSaANm6r/fsP+o3Pj0IUtFklfwG4
2Th9zkpkcv7OmXrM4KAdxjk294OnnOsO31oFPJvZMvoWhBmrogWTZwLYrEE9dhbFrF4OzgEjourM
bXuFZiz3De/HZ0Yss9ZnJO1FOVHOBhV7F+NikHO+QpVZ6j2DevpusMsMo9lp+GJhDyUuQ670I258
WuE3uMc1OyUz1QZ/uVY5N4N869qBgpnNMKNZEgtP73BNUgMcUk89kk0BiyRrkXWw155pON+oJ5aZ
IyUMuJzHLrHaJirLTY2Eo/mYWTMxloOHYUukFomFd3GePRhVGn8BvCXzMYyiBj2K0dOdZYROYkXY
Jd8ZHpoYl/VF+cPGwfSDMeVOB0d81DzfNJXIPbOtvb4t/F6PodXSxJrMrk5vSzp4wGnSAtxQJccq
nnyBJgdx5mh9/eWC90PL0xb1N8qq1YtHi+/O6Dv1I9YqI5bTcUyfZYjrucvjQzrOaDTf/57eXBBM
eDnJIZKsvyeOumiW3awf7dCNAzcJSbQjUH470lX6U5J7wfvrPZdBpxs1V/hiwdXrBTqglbjG6cfS
wNfFSdLANebLxHSuAYtRHI2VexgUEW5Tbwzx6UrMPVBNFvR91XwECSmDqBzlZdU1j1PmYijBpOKi
tGdlN1lnHsbrbY2fSnAbhD3gCmdd7WNymUJv4ad2Sp8EHK84S8KY9BFl/11oJ1CmdrrUalvzqHhm
8p30o2cWImBUALaUY1Fhj/jwKgUeQ+8/hrfeZr5u9IgwDVSA8dO3OTJlSl9W6EcjMaOLKFG5Klmd
I2Ys38T6WfNl8wSQi6r2f3N2XstxK1m6fpWOfY8eIOEnpucCKEPPAilH3SBkKHjv8fTnA7vPjApV
wRr1Te9WUFQCyMyVK9f6jbFazX45FSNKsSwuvTLc0q9MxGATuMrkJLuRy/8WGJn9+f1XO70g0Y5h
98g45C56/6tBcxmBY/jP6qGdVcMd2vSXDLntAz1u4w4VD+7kdj9/8yPJvBAhzm2l5WWh4b517Fan
rmqIiR0Wq4dRL6Mrova0ofU8P+BW7jv2JLp/YzwcXmnmLC7LGCEfz2FX6nonglE9SC06zgjURfeo
/pZuFmpoX1ELvnCrOrMdFlquzSUbLANYmOPxqHZH09hl84FLDkkc6rt7q1Nf4zJILox0ZnUCaDSI
tphikT2vRvLx4xkivZ4PsVrJ+zw07wHAXkLRnXkdUMCQSxH7WHDIq+nK1VHDyI0kqevS6oqcLNzM
gt6MX9TBhfc5szIWv2jakSrwVG7Px1/OtjHakkppZqYs8YicrXqPPXS2S7tJ2VMFTC/s7rPjgQul
AUoCY568WugXE9Vc+RDH8LuQTOo+V2n3FSdydG+TMbzQiDhTFsHxicYueFA8v05qPKhjKaWOO8XB
KOV53wx27alhhmIyxrY7dmu4C6xKQZDe6nd6W+c3zZBIF24AZ6aTZ4C9oy55C3yi42+cK203ZRzh
B4ta/i7qsdAZjFjdqxRYL3zeM8uTzE3msoF2EVfw1REWlUFrGEBuDz2WarfTiPpCUNfyhTh20qHg
TFjad9wF7YXQvVaWKCrkBvsl45hMq/yhSmifj6oktjDlICjJaXgrt8FwI2CauqoG/dEYoLCrpSH2
BU6B16kavUqlqlwNU5nv8mQIN+9H2nNnOfWOhYS1YBNO0mSrjq0JJq98mHDGuQrMIbzThxhXwiZ6
GeFx7QGCRTdpmn0WCIPfmVOp79HTzjZ5GeufpQnIeFtbQCh6AOLVoCdbKa/rTZsnVJUuJDrn1gez
pi2yAsTodf3AyitU/yG0H8zWqvdS2WVPvakt13P/En/ozAm09Cgp0y38lxMelJjR8kr1QDnAfaH/
TdvhfqzT/KFFdBI8sK0spC2ZE0K0P9+fkXMvyYmANoiOQ51qrNKIIRJNGPezAruj9emCzl8bfdCv
0ljpt++PdNLlX1Ynx+zSGhDgz+XVfrP8dk6YfXGYrfKhoAmwV4Ks/c7RkD8jRGg41IgaBANT5asy
FuKj3qTTlWpGF2LPmRSDOMdVV0biieC6euMxjKJirntxCESNSMSsPeSDZWw6KiWbGWEHxw+U5/df
/S18rtIauuocGRZQFo7C5Zl+u7aVZi/h8aKrB4TO64VsEaZ32gi/Ci1DI00cottNFhmQ3awigbtv
RbVu7grEjZGDRsH1kFf6LzqLdbgR9FO29iTbnw1bMr4jhxtJu9AMioTfKgFCdWaS/4rjYRzczGpK
NAl72NfooplqvLVMyZodq7LFF6XLpodJH4f9jC66ca/pTXhjVhQpUATWKgyDsuzWTwaDZuwcVziA
2zqKmIjT4QhZSkN/Cy+pp1M1NwjplTJSkZtJCebSQRsa4VLY08aj6tM1u1fMCe/IgYtSAQZaQmXb
0LtmdFNUaqWrlqWy100jv5WlPP+h0FY2kF2LpMdGGIDU5Kos9jM1w8KtWqv4rEqDLPBAmS30vsOy
/4wud7ZoqMY/fb0uyuu2C/Sl2lfbcLODkm5Maxfx3vT94BKy/NyiBiwE/XepnMApXXb2bzM704Oy
RdyoB5A5j+ZcKncNCnMfZ0QBfmmTPNy0sBchm7fZSy77SH3Com6Qyy3SC6WBM0cMFyEQZhzfOByt
d9egJZIk/EGlxJoH17QQoSCaVrB/fyWfGWXZwgJpGu7iYu0NnJuN8GPJVw9pFVk7XxhQ7XXj2x8O
IqjUKIswF7onCHStAsVoiGKU29Y4RO1QbStUbDZzdFGa5iTyMQq+gaDyTF1ASVmljJ0SaqPsKyZC
fgYmB3EgHpZLDgrx2qXQdxLe6WOx8xdiMmk3GeTxIhmGRFPbKJEO+AupTpeWT6gyttgF5Zj3pKLd
yHY4biytuISsOjPwAjbjgkHohZu6ylj1eJ4V1Fakg0E32jPrcnBh5HfbaM5+WnKoO3Eyt5to6C6t
xn+WAY5CHsh3LsHcFWWxQBFWIa8CeDpLapR4VmNySaWqE+6aYk7vu0aK5g39L4nesFL397QB4yu9
0cttGc3gjjOYpohMULgwMsl+1Frb/pEVsfkpmrvqsZeTBF9fvymKDxRWUFAsUZH1d0owGA2anFOx
rfI5Q+zUDyuE51UEbc2mGYubyhCLCHEJ4GZDeDUfE8VsOxRSDDzBpLQxMSZKwv6qnsugdAIxjweM
HgMUbpGz8vDU6r00YwO6U9HnBxxO7IcaVaxvcaGkBO7GbgJ4c+D9E8lIPsfhpOA6lA3DK6asyJUb
bSNeFVy7HH1CQhzJDPs2LDStuSeKxsq+Uarpc4sjoOra4ByCXdPo+L6QAYw/x05Xf2Z1IP8q4P5y
K40bgZkyYFJ7i44EhOdQD8U1DmOJvoFq2rwmWXotEZkI/4EPlUfFamu+kjAcuZtiW3tu9VniJaPU
uKqGeZHmNSZz3nY2WtxmBj7BaUJ9Cjd1q3Y/+3DUazyL+mAb9AIxeTmx82ZLzTy6UqQUOd656Cim
WBUte6xn/Z1fCKRwAulrh4bo50wTWcbcFHgfLG8V31AD0A4UCuPPmlXh/yX5oR67yFc0X1qtqaqt
Tb51sLoZ0y27DK4r1Ltf0rpTwX6WnfoQ6tBeEKhJEWsbk7wJLiTsJ0nCsnqpQtA1Yo6pC6x2bEPJ
lNQg8uQmXMTCZWmrRE2x6bSy3TblpG9QGb+k/XVa3aUDYkJCJMLiPmivGZKyVGm50VmJJ8U04vSh
Kj9BG5xwG5PKKzEN8d6q8nSfFPTgw3gWeJkMP+Y5UW7Nxoj+9AoKGZorC4UYOrjQwJf4+dvJFhtM
r534mcdzhFtsDdRNPA6a0/RQYQN8LC4cLad3QnJpBAaZefqUlOtX37xLFwu6pCk8BaMnRzWleR8n
kM2TImse596abuXEkPn6mbKPsnR6ws5ZvPzp0UO9AhvHBY3KkW6vjh7ZkkLLymPhmYFf3FpT2t8a
IrskPrnE++PYiEwjpWwy4eVWuAY2iw75MKMNtcOsJntJGwv0roWySQvYoKEIH5CmHB2rtvvtMCG1
9P4rnp57DM5xR0kVzotYM4AJaMIEq6YddK0O7k3NV5wUI4YNutKH90c6PX0QP12ovsCo3ib1eAXp
4djPcp3wmg08kZBuyJRP8T5HmGM79IVJJbZDrt837D/kiy/qHqQdVIQW3jg3juOB8ykEXRo12qHG
QMM1JLP5FowVujWDPd3gJThs8snHFBjR+UuLeFkg66ldxCwoQhFAENY7HroRyBFlyA4d/Gz6hOGP
8cHsjBhQqR7eKEm4b4tquibmhBtDK+yHUYmvbSPdt1L4/c8/PsUNLnaEL/Oko2dgVJbana4fECLp
HnU003OklGpxJaeouBcmLFRIJRkZQDJ/fH/oc8ubsubCSaS8A8Tm+BtwZuKlHqk60ECkBa0uyu4i
cwyusykdHovauo3LFMpxTGQNuKW8P/iZMEI5FaYMvTi67oAHj0dXcbGy45HssceX4AF3QuxpgqnB
oce0vppFgtq41qCOxWNVHoCddDsWen1Bvu+knsYK/P0hVsvA9s2un/PQoEnSy+5oa8EuwNDR0VsU
J+DaR9v33/rtaDhedyY6ixANoZmTjK2xJCNMgqFDGeVQy5kE5Awhsy+qEWffdA6KJ70Esuq2spUG
blu26hfyCaXZ0JWowZyICaMYVsMQuIEp5emuG5oMFxfwql9IKIDLRelktE4FgrV04qhJrkhfdUAU
3IjgSrSR9KWJayHBHEu6q1RRhsZNQLf+GGtynvff9MwhSRZN1xi2I0MD1Dye36oYScVqyzhMI+3x
opGka+T37Yc487sdeGFYTROOBgAWdIcD4xbR184p27DeNYqQL3UlTyeapyGzX+q0qNmtUQSNKIZ+
KCrjAFCu9vLcfmWDD1dmmFm3g8Az4P23P7l/CYZjZVPB52jm/nL88hEYQWTVRuOgKJF6pxfZQM2m
D6/fH0U5jdzQ1oFVo7lBVxfm+vEw+oLPJniZB62S9O+A4bnZT6GnRMJ+FAVCXIHUSl/USWo+9Ok0
3qtjfNvGtvQTuhgpNYZ9OF9isJBsZJH5B6TxA2wK1SRyc6WfLmAXlr20XvoCBMdCgSXorLMmM5Wj
srMm4zCYwQwYMhDbBrCiA5JO7N7/MGe+C4FluZK+gYrWuywxysGIStU8JEOB7ahtK/vBnOxbPM9U
R/ETyPvFYG/q3pIvbPDThBSVTl6OnAyC9EnBPE/Vdo7NMPCUaR6vpl4K0PsOmuuuCQc3kONsS+M7
//NYShGZ/I/eMsEckMzxOmgMPwnN0Qi9oQk9IeNnmvVVdcO1r9xEldCccR5mJyEZ9NQ+fkGV0b7w
3qeTuzyBjkrpkhNTqz9+AlkdNDHDvfXUtBHXNJQ6/CkBChqBoV69P7mnW5mhyL1BphBaaIYcD5XI
mRmgdBd6cYfTjDmk9RWSUYqbpFL4EdPpS5370yldwDYQqxbpUB3I+fF4IbjhdKq5l+PfiMpChtdL
EF+Xo41K52LEm4aIAL7/iqcYCm401D0h+ixAFdiIx2N2IJtpTSuRJ/xxfJ6wq2iQwMtS7T6YpLBz
fcwXP8CfBNqbiNbkQOgLBARDMIHQgYIgthxN9MPgqFo0ei2mZa9ZOATyxkDi8TFWEUW78MhnTjYe
eVGDp1dD222NDrOUiV6YWsZeOJnSJo9CjtIkE1/mNJT2co7TSNlaylWp1Dyt5ZfXiVqZgPBV6Zkr
tbX1kxj9cCuxriJUgrdTh/CJ4pedZzZ5dNOq07SFwX2QgybB8RrfIjwTreYKZdXyRmSmsolx8EQZ
Te3++IJF+k8fERsJ0EnGOsgato/buYUrL3qkTltThOqjSOMKrkWOUYqv70/9mY1E7wQYsCpQI+HM
Op75Wg9nvbWC2NNT7CWAXcUboeNcYVNfvpAEnx8K5C8qdMvdebXIUsrrGXKxkQeAzXK6uIjvChlj
oCBpmgvf8PQ85Bvy9VDm5DznFDh+qz6ppAC/79hT5yrYw+iQNq2G+db73+5MZDgaZUl4f7sKSwqS
7Tp62V6o1giAyyl4Qdt+suRKwZ8Vl9B/Yzi6BEsKi5bxepPK49CbVi/Hnjnp2nPVlYsV0WRiciJh
yziEl4p1ZwIR5XXDxNeBPIbm3PHrhbVsaWkPE1mA/ttBLG03RWmE+0GQF+o4EW6mqDL+jZdcGs0g
43lJSgzHg5pYdXWQH2JvYc5cpZUUughpGNswjH4UanzpWnB6JwGMTvCjoIMMDgvheLgw0KVQa4fE
i3HYcrAfum1H6TmrtF+iVz17jO+0TH8Yq/xPVUA4tOn3cMcXMMBBJ6zuoiHlEl1JifJ+x7EVBaa6
LbOpv/A1z2RsnM6L3CU3bdKEtW58m/uNH8oUrNA1gdQBq6r9nEOmkZ0hIXah0y/p1zLZ2YZWNGXQ
DmpngIsoUkORUFVU6gZNfu1G6GzzPGCo48+NvrWGeN61PbYPDhoQyaWC15l9BdGDXYvYy6LkuYpJ
KDDrsy9RIzaHbGn2t9U+MhIsg+YYUVdYmxf28ZnARJa4sPBpdS5uCMeLAMpgOll+TH2t7l8iCuPX
uLi+wo25pPx0JiwBO4ebvgCKGHJ58d8CRjXiBVX2ZuZhSApvuogxshLmeGHSz+xba+kYLyIs1HH0
VQJhZJOCCbWWeWj/0G+TJfwn4a+5hWEn2xwpJwxEtUtmGacggwUDA3CCm8iiVbf+iNmI/4HUBbk3
KDVG9maZ7ewMpX0LlMG+DovBy0YNwH2BXluc2vq3Usz5hlKADqWKIm8fScOuq/z8oe6s6kGbL1YS
z0wzquGUnii/cACt8ahDZ2VBYEy5F6ddcmvJM4V2eRhhDlrthSk4M9HMMpVCOlZULNfAjrZF1gmT
89wTMVZhdS4ljpw22e79A+GETksQgWcJDIED4S1nOF5Psjko6C8lhQehSQM1ruo3fq1nX+YKfWM2
NP0UGq93OJj3e9KfYlcmorpHk3Sx5tWrXTm3UHyk8rUui2gHgipHXD0dd/2cRNdGn76IWIfpLcr5
RwDNzk0lOGjvv8O5LwVQgRapyeo5QS5Lw6IL2VsF2bWsEIAbAx2M8BLR5A1SdnwZJH23MdtZoEwQ
LlY7L4ACCNLPLr281RKWY9xHewzJEHyTukxNN51aRt/DBKrwphKt+mmegtJE417zv9GfULx+FONH
XwTlcz4bxnc/x1t1Z5t17BW68H9AqRM5FcUFdl3HmCU4ieVn2z//VEspfKlBv4klHs/2bFfoaRdJ
6WFOmboKgmohitiZ/fL+MKcEGVYV7cFFRRmWJJeR43EC2yjHsbUjT/V91BWGT8VATyUZaIk1lPmb
rdYp27iyCP5643bjcN0M8n0xmxcuXmfOZurRdEdptVA0lZel81u0VJEaYELz2DMKLNOQnBsxS8Il
Wo3tZm/Pw68pN3ed39Yf1TFPL8BBznwFclRu9ZgmgX2j33w8Ot6QcgwlL/dqtTfhkCrjJzWc0Z+A
ObKPMSFNnFKVY1eXMRwfFsvtEovyPaTVGK/IWt/mmlpcUOk8c5wTvhbeIKQpcEH26mSELxegN0SB
0lTH4FvdJJjHqUC5XiajlzJHqkSBkSyWm+jXadFtXNXqFRZ34Bu6QJH9bcTf+p6aCpejMYrhmLTV
+GtAi7524tyX6fZhKXaprfGWsx1vvsXsDGQNomOCW/Rq88V+NqawS7kYNlr9pFah8ZEaBaXEgHYE
4lHITRYbrh6275rwqK+ZkXKPJnUkuUNUWoNb6X6X7Cr8R74Xvqzct7zcTuRjzT4bpR6UjtHFkAEx
hpDchli41Pk6AX5/EsmhlzQoOiYy+y9KlC0WvCK1Ftvh3sdXeIwfrSmarE2pVkO5VeBFY16IyfK9
3pEebqjWjhB8Agv+QGPnudv7pWTs1AqM7nawEJrH+kdNy80sVyZlNyBL11LQhfKNNIfNnkKJyBzy
i9wzlFoDNFzP9U8LznDJ06FdxgXQbWPzAVWj+VAOIDVmfTZ+FKjEVPiQSvWHrhVd4go5xAy9NrXE
BQKqxvgqJfkP3++LlzadjWFLMp1ftRZqLBhC+7qAwYtTo6tJvQ+eaBwlGePsxOioxhZl7SrEdyR7
fRPwSZXlutcmOn7SAcWOnwkkpMqd7IY2aoyMkuEkKTqUTtc01q9Jw9HJfT/m2CfHwLLVFpAblVuD
OtZqYauSpkcQZWbPqLC/dYkHSEZWRYkHgRJZKQzk2ST362Y730t2OsgfY9Cu+H/kc7QBLqIktzQG
cSJoilp9FePof9D7Fpl17i+Bi7mvwe5AEbFzSfbE17KfMQSFSjfcwrvHEzNlCp6ijvvctgs08YLd
Q4gV/VzDFNfU2tjEkzLeirGdYeWGdcXQKX4CE+i9b1Eu5k+FnLJxqr4q1Y2fyulBQWGL1lKLQ/0W
Bm/qu0URYQqEc0f2XUNtVWwKYbViQyXL1B3NngZ4GhgKz67Zl+qL3CbTtVaNQeMkXWX1e1spMM6t
NY1qxZi2onbBZAU7s5kAcxVqj2uY1ZW94kjQJlqI6xNcGzPM5W1eTNkG3qqdumql5E4V6OFPvwyK
CNRkEOKhmipGeAPBD3dRP1bDX7ipBJ/R94yflbAbrduqNhAQLBe6gqZKk4xNLSW9IZsBqQ1pMsFx
U7P5NoE0nW85ILUXVG2xVMEYM/iGwzUk/EHAoK0HM4QdLoExdyWp8u/DJEuKh6BNxHAT+7rc760J
8Nlurovi+f01tmTxR1GI9t+COiF6LBAfeVW0DCM/TqOubbwhtlJXL0vzRhO118gB5rc6OqXoSX5v
RgxB3x93iW6rcanRmjSvab8sctHHB8kUk4PF81R7ZZKqbtEhqFwEAhVGX6v2bX+RcnbmPRfqOtUj
DnEuM6v3bOJcGS3NZzxcn7uUIlXnqxaI3+y2q/M9a6vYNkL94wstWSjvSKZJQQ581mpYYQSYyIq+
8cKFFr3IxG9TA1n+9z/mSQ5Ph8Nc8KiAlqiArPO4Zs7YnnLWe0pl4r8afktR77obtFpcWC1nBiL1
WeRSwE2zbpaf/5Z8+C2qOIHoOq9AFnvDpQWiJt2NXVLVl9L4M0OBdkd8mQCIa926UTEoQBfIH0cv
R3bYJSbMW/iV1i1EtuTCW512Qalf/z7W6qobqwWgpW4cvSFB2Kit6AkGM2piaiLQveAg3ONoYX7S
dU7kMoxrhx5AsX1/Dk9jPd4cCEuySKmAoHh0/GnNJANEYpmjJxDc2xiNYd/k06xs3h/lFILJq3KP
XVJllgoFheNhjDpOKr2WRm8UmApJmdHfYgJMQ0QbpluQEJZbBUP8ZKXgiNJFkhhgWoeBsW79aXmB
B3lT1qbExO1j/SDjFKOOW7UD93EN0/Oh0regPIpNgnnNpZc+t5YWOCF+XDT3xRojiQIMyJ20Hr1G
V/dJGnwdLCt6wZzVsXx/r3bhJlGD/TRW10AdbgFVf2hZfU5pqtK9WU8yTGLjQhp/5pGYAICOtEIp
e6yvE1GnRtbc2aOHSGe6RzdyeIwHEI61oJT05+FhkbDiOmwD1KLyezzndpX2k0bVw6v1FmRaElvP
8WCiG6kiG/X++jptQFAqwowRmgh4ikV/9HgsAwyUFAaa4mHH5HPtk81c3mmkXLnT2zY8v2iIS8m1
x4xMN1sEDT/KkiLdRc2IOm7MJxPObOrFoeK8HJyp87XbgDQ6XnRUoTa0fqZuQQAa32dIojjOc+a6
9Tj8Guci+cFh00232SDN13B/OZHNEVza/ewP+R+Xx3hRnm65FL6pjS4T/FsoBIfUq8FkTJ6uFipU
kXJ2QgpZT7QTLvm6nlsrdJb/CbOibrnas1Lf9dKUSJNnY/e1yRN81MIsg+0/hRcVXZcK6/G5zGtB
plpap1TLzNX8oQBXiNlgLL2NTLdoqxJCv4HYeY6WuSqF97BjpE0Cq/6K+bgbhF1cCAzLCKsnMBct
KfQGuF+CSjr+sKkt6SM59+Q1KZB/FL9kUrNgcQOe+b/IxL+kcoHrmpizS+foaVICIgT/JB1Jv0W5
e5Vv07Gb9bBLZ0/nOuNoWYY+lTFUXIo0Bh6VP9+X9IthO0NOB/e7VpirjLTuTXOSPRtmjxmJ6qOK
udn1OEBDf39bngn7dGsXnhNJF7dOdZWHdFnTzGWa6t4MGOSjb4NKiG2LrYNRXmY7Pfq914UEksLJ
jRSBUnu2R7EJygRIUtWYn95/nNOzbkHEU/RlfikHrqmOORq2daEsEOHRfgFPpyGla1UXIuzpZMIQ
AlhGhWsp2KxXci7sqKpEpXu1Fia7oa95ZaHF10prVdukb5ULZYgzL4Vlp4G1ONRyCo+rXUoBHvWN
oNY8GSkfZ8gpfdUYBO7e/3Rn3orTEqSazSm+dN+Pd0dXNjUV8sbw8lrPbxJ4MFddoIZ7bg8L0kGW
/xSbRThYCtfg4ZeJWgtr+02VzpM2GR6tFMXNyGa3nTxQmA5S+6qtpktM7dPdD+8HcBbdGSQv+e/x
+2V5gByEEpqeYoNL8iGkQ4VppeugosymzHXjzrll7mcp/Pn+h32bn+O4w2n8BkZEaFYjBh6PbIQt
CiI1XxZ3rOGXppFKB1Jab/VO+sgnbp5Kmv6bqLEA3MspfJwyNjb0dbUt+gjTg4I3nmvH6veG5NBB
hDr3LFSMd35rak5k6vmF5f0Gllo/L7BnJC6IWHTGV3GySbD3wpnd9KpUyrcGTCHX7Jr4xcdU2sFG
PcZGdIg2XLKmuwKLQO7EQbRV2lLaNKZROiEEfDcZgBm9/yFP9wGAEAAaS72Cls4aGeL3fA49GIMn
PApqdwpa4caoVF46JU4PKtjnBCT0VxgDn5fj6QJgNugx3esniXqkZ1eVxP177MCDKGU7fCtGX/PM
iqIBnpmzbu3iAEUhN4rw0kTwrx5wYEzM4jHltIOEFUbWd2yoOnFjYZR0lceBvQ/jGDCc5cPLdsYy
CgbqXU2Fxbdut95U6TiKGTnXa0fW41rDH07PPiEuPt8aRl5nqPGFNkQIMOgAlmVt3pphnFxhm9ln
L8CgZlQuuqpKnNQ00i2lmuKz3UHj7+sweeJ0zn6aQaS1V4hR5R+rWrPjbV5G4smfTXPHZSb7JldF
WKPW4Y/ZxuBlXgEYyLNDFJpfhJpg2dW0EzIT6lDXN2PZ1f52UCrlGgRL/DMqlVjmYEuTwLUyra4Q
rjPK26ar418VKSm65iKYP1eFMB7jqssSlOQT9SETyA3uTRPfG5TAxz5wOsT2aOb4ZZju0yHv3TRM
DdZVRXkV4NfYbkVa6ndSAGobOLo24GcSG4lyYT2clMWpJZDfsxpAfVE2U4+XQzuhjmqmbfQUt4jQ
28YgNmpmtl8aTULNRe3bm9qU1G1R0eSaUZG7UBg/DVsM/1ato69FJ3OVOUQzrjSajxlQnqhfsjGE
txImhmsOkUHp1ewOtEtmZ+gRNX1/ty3/8FEUQF2VHAnkOFcY5JdX721E+NR0oAaeaObU92OBE2sd
GspNTDFsp/txcE/OL13Y4qfphE5mzunN1gOTwG31+GtLKfuS/SSe2i4r7nz8Wp0hk8ZNRs/9uiJv
u9WLxN+V2JDRJJjzLd6z+R183erC8fSWuKzeH1wESrMAPVFNWJc+2looA8+iPc2hAbpu7Cxd2sZC
Hx5Ha1IelBhvVdcv5FJ1DC3oQC71+ovaYIYAe7TqkdGvi+a253Y07Po81x5qe0DPKc9mediUJEpI
TZb4ari97ee7IQ4akMEI9jjI7XXBFnSpFmOaqtnXCTcb0tIZzf2NouQlImXUxHM3roHYA6CuECwM
zJYT7P0VcJIRMAmEQv4HpzCUc9Z5RxvXQ02e82RTpwWCZmcurMl5V9ZDvsUIJNq8P97JUl8qaG91
NNqr4DWW5/nt4hMgvo1PZKw+NUad3GNxpMJD9q30YyUXH5JaFi9VMegveCE2F5gKJyfLMjJGQUuf
mhN63XyqValphDSpT0M9ak6qSqkL6ObS+XVmcdPdokSypKZL5X31QTM7GwdRVupTNAXFTWSnWGbq
WXyVJanJUTYHCACK+EFhcr/qU/LFarXoGqnqS0pvJ9c+XhecAgQPMDgqDdrjD52WWhdHQac+QaCY
PuBvXGCZTZMvbKXg0/tzeu7L/j7UKusit8s0jcj5lFkUJ8dSylwypGH7/ignMRpQEZAbuKoCBV1g
JccvFJmKjORSZzyFk6rsEjnKroHAqzh0YgDflaVyEwgVpy25m++nRFEuhMrTMh+AJmrd4A8A//M9
VylDpA0c+4avPZXaaG1jK9tHYZw6Wlvdgsx96XP5oZn760KrH3szujT68g2PIxXIHVJ3LtW6QVt9
9Y37wZTkNg/1p3ke5/suUVQPWd3wvk/aeVNHgEXh3daviSpnX+s0/ZgX0aJkW8eXEsflSFg9CHnu
whpjGij6r46Mxu7M2awz6Qmj+wYlcHOgk41KS/tY87ODkWES61T5WKquhdbdryHorlqCLLzSoZnc
uS0jZVPNdvz9/eVxsvG0pTIJ1YtjRYA7W89PkwSgyYGGeaKbgv0o63dWMKlXplaoBQY62XSDlm9z
0BOwM1WcSdQjkvxbE6jRpe2w3nrwoSDXUQSgOkeWuQaIKWYdhQbVZi8vRRVumkkqk60ISeLtpEpy
F9YMvQodQZT5zi4lUOVlVqHkFmh2+8Xid/3NiD77BHqtU9TNrFrp0gAbtGhbz0g0ObLWGIRN8M7o
i+Zzfueb6WA6dZFIV3Wq6T8qWAV3dBaGGmZo1LxYnKWdAyGmHBxEy/vvWjdrn225jO6qQqa3oHJx
st0ih//nZvVSO4uDZPxkqVMLUDnObvEP1FHZinPhkL2VYlNzlZHQMinn0W2xr4+ps9DudZQxiy7Z
U50AoZYLFSkDnE0grqdyQHLQ5spQVslzoCW1uB5nMDdOGwZIPUa91QiHeJ+89olIP/iSaKjczUn7
LNpOvSL/Tr9HSqwBs6ZYTNkwtoPQRZGXKoaC/c6vC+twiQO/bxCeFacRkAQw3sErra8W6awXTRbz
rNB0UbZMrLR1+75S9pkqd3tNhMV1qBTZXsR18jwtCpaAL/qNMiSJS/3zkrSKst6wmLnQdQF6slBM
OP9W2RZSu9FUV5J4lnATQTX9iuL0VjG+hhYljcbYLaIuhfEtU+IHfebLFf2VNiZ/mGDzEHAqcFxF
LgfyyJtqx2/HPnoreqf7Qn5Oi85wDXw4XXmejH1P5n2TNXLllGU4fB0QiUbK80LOcYJUIsGl/mkv
RDlOZSLo8dHRdq3uY3lvPs/iEKX3jfJY0JW11G6DYOVmMVbT0OiN4yejtXFy+zLBXFO10g30+4yM
tLa2Wq44tvgc5/FezuoLJ9vJ0fL2fIAl//V8a0u00RpGKVFS8xlo7D7bWtf91nLGbeh476/N9RG6
jINcBY0MVif1vNV30IZyxECI75A4wkUbxe2dYcMWuvC9T0LxepxVkhepftkPBu8ju4rTuOEGWcjN
NnbAhvxzXf3Hj/E/g9fi8M991fz3f/HnH0WJ7EqAkd/xH//7PvpBll38av9r+bX/+Wurv/VYvubP
bf362t5/K9d/8+gX+ff/Nf7mW/vt6A/bvI3ayete6+npteFQexuEJ13+5v/1h397fftXPkzl6z/+
+lHAZln+tSAq8r/+9aPrn//4680V5j9+//f/9cOHbxm/91DUw7fp5BdevzXtP/5Slb/jnMGFFo6i
hif2org+vC4/0f4OcRFICP36heMDQ+Gvv+VF3Yb/+MvklxapSXCDb0W75ZeQgVp+pJt/p56NqS4V
NaIvXdW//v+DHU3R/07Z3/IuO4C9aBv+4aMASUoMyEqhZQc0GGIdSrDHuxE1+wb0WzFvxJjIPwxJ
KbE+083akUQ5Bk6btdldNdqXYOk8/m9xeRmWfgu9MqRYwN/BOzoedlaplQvOz41GxetjCdNhH4q8
uX5/i73RAv83/P9zGEjFHFRk/4LmzvEwdt5RtFlATpOfdZ8VKgjP+iTVj+RjXerYkS4+qC30ObeS
Wwup9qzVntO2bCqnr5qsx3hCbqN9RstU3YDctGcH1c0CdQ3kBH/Ib1/IQOC7xRxppDjWRDV4kSyP
fEhDcqbcc9yhM4LlXDFvs6aQx5059CFXq2oCdpO2YekqolcCt/h/nJ3HjuTGloZfaAjQmy1NZpbp
qq7uaqcN0ZYM+mDQP/187DuLm1mFSmgkLQRIaDLJYMQ5//mNDhk7dJYR9pMXMAoLGUkZ6cNSqPGX
LkQtYnNuR8Wp3xrfC3h6z8GYw6xqVVFmd7Nq5o95n0/YxuRC/zz4oh3CwaCGCD0Xix4GhNhLQhpz
amLlZq/8aFXFbKDdm4mcGmo9YAWtVlUfNx9G12lj63KjIC+N2155GI/IFRtmVHCltUWGqLKbVXai
TYxu7h+0NctVUlQOrM0aBp8d/Q9yKkqqFF6RXkn7fVPi2BnWcm7vym0BKSuGnCdF/hOuprolxDWK
+L5sL178nlvO5wGfFLObi3MWg5TWMoRmxcRTWNCTNAxCnV7GGE2UxFwK78pK++sKcXFBPiCaEnNf
bvg7n6+03G/T0itHM662rhli2aXWw9hCouO9GTPsQ+LabzzN7pB7IOp6lB5WDseuGAc8eMi0Q5e9
Ne5N1u8GI8OYunk0ojXLQymWzGZSuBZfcbHMf1hb5lF0uuOM2hYewp9y9QdxwHmqOvQatWWod5P5
YVJ+v7/AzAubUimEEMvc31B592k0Gyl6aC0tWitUlSaDQ1p0+U1FRo8R+t62VPQvsiMQxGi1zxBi
OzCSmpFvLOXQM6mQRYNohYFuiCZW/LM1LXDJ25/uKy8QEjBTH3ISdyHJRWcTrAaefpAO4nqeoItU
dnYU1aIdEGMOJ9EFxhVA4qIs+btVMF7C2ZdpIZ5WL/qE0hudSs+MOEst70fdasWeF9NGqPrJEFLz
WHyosqJMkPVnz61t4RwzVbVMfBF0nzOrbGKvdPpPm9PDuE8Nt+9DGtgZJNWo5FcLrDePgrrVDzM+
CQlV67Us17+6ufMluDstoQojXI/ixbp4ZFmD7VWzYVdSNy00b8V939UNnoLhuOBoEgIhp+8rUU9u
4giyTRnJMIBJRFnz9da2qhe4oEvdxUVqlE4ktwFsrG3hI4VZhxIybKRicuN003jnZjYM06lLR6hQ
Vm8+1mKBXTv4CjEurM/KvVKW7QfCxY+D8IA70W5aBUp60XK7iqLP7iv8Z/jp7wYi25PSGZvTVjb6
tYrpfB6xLwW6McqmPbAMO5pLXnbJbfTjsmmxqekwZvJy2dJwY8QAGVopmUeCHf29w4Dit8Sgi1wa
eyb/22rKa2Pll6czrBJOZhjaHJTM0M53lXbafBjOGtZE0pBJpsiZ3ege2El9SLcTs3tsDcj2efvb
+3ssnj9sqBB/yVpooBl7XcBVQ5OVEsQ9J/yWUMhoqO21PRRD1z1YqQYnWS/oj2KnhmLUeqWvoqnM
AzKDSse+r2RPlOFojloZF77ajHDLK28N+6CdvKg0M+fRGhogkmaPBglHrSnTe2zXoHvisWaLmHyt
7MskG3a5XDeLO0uQNMXspqy52mhMjxgFTfJQKc6y2761xBcn36X5XQsLMfH01dVj0xMkrGWBxiRp
wTb0swd3uL3B32kh5ifPXWwTyPY+GXVqL8lcZd1NlhmCUNuiqB+RTQwOkbIrDq1BY5M8BbsH+4xu
3Lory/rFNocdL4NFzHdcVEXwh85f8JBvWRr0eZWY9RT8rkdvuLVnzzktRZ7iNmVfo6a9fj3H2NN5
wHsv+UMLxwIT6bpKhOqg1vY+/HpXEik8OQMCm7Ui5/ntxfTiw917nF1Cv9vB70y181+4LmaGpLit
Esteaj7X3DiuKl/vCFKfn9++1EWrw4e7XwtKI2JHMAbnsqqsjUq1JdVJYszLfL8MwjqOdrGSNzuO
w5cuIDkvFnBS7tECdB8ZMzA6GPI51wAuRvPPlbt5UeNyN7AWqAUCqCgwv89/OSFnaWf2XZXwrRrD
TRWY68PcMZFwXFnhBFa1UYsP3S/CcKBqY3f2VeQDBdjgitjCUfK+7YU8Nqm8Znp8obL4z3MyibTf
hWyceJc+TJrhpLMsMZG1FpGWR1UiAEJvTiUo8DehNSzXDghp5nyIZilSfC+Nqv5n03qRhloXbG6U
rqnRJ6ajQeeS0yTe6zlKhhN0r6wOGWNXw12Fbr2/Ar2+spp4vVCadnPavas6f6bpIrfCmkUQw6Fy
T50n5B3fsP4BC7H2Xx8DcDjhDxDWwQ5BEXlxLWdmR1cDDlHt2hg/IEgMpwLu3fc1E8aDbw/ZP7m7
uTfggtthUqb/w8nldqWufOV73btGFhGvi8ry4uvZPJvBrAsGWXDiisNCUN7z6NbFcbM3EsqcWjXX
xvEX7Im/q4MfDZqss028pK9C5pSl1tVpXIkcG+JB1XoRQ0OWjMR8UX9qrHp4zNKqGuPK0cYoUJ2U
0QjJbwct62WP1548N85GMilRZq7ysI4mp1RnCe9TgScg7USnF5+mpna7w5Wvbq9yzs4ujg3aY4px
TPvBmC+qoBbIYN9xvLgdUjwHxdbWdeSm/TiHc+oWY7T1HTIWzhebRJtBpG1INA+qApLf3J/KzrT6
4OmzRTZhAKX/yu297EjJDSaNyvb4Qxm4mvsC/y/sze4ynM26yYs5H7f0lnn+CgevgzM6Q/EwmWwa
Pg5ljdPFkz5rd4g67SrqeumCgMmxe1d6lf91KfwCd4pZA91d80DdL8WkitCZZN3HjvKLKtaMXJsj
MfTdQ7UqoSL00P1vbTGQP3faHi40mJtTR0D4WB7rgaqqUAVdM36ycBZY4nHM82dXz2lYONzV9I0I
siV/JzaXdkE4RfmAdfP8PKrB/GnXfvUnwAoXfh8V/UhRYmLmAGxumYdK3yevqtNKgUmN4z+uRrB9
TM1p+d1Y3Ng7J4NlGk+eNrBypkLnFM7Q3YddbzXsPJbo39toAb/hAzN9UAXqqqjZnOkE94D2dkuz
+huZpO6v0lrUb0DkVE90PVceuPNYfSfUsmvDVTUccl6GHWmY9nXFsh6wzgktrbC04+i33RAvas6u
dBWvfL4uhx++/Dv6wyTi/G0zdw+szoKmA2O5e9f2poqbNkOalavmJluoVK6s/helK205ZB3ik5gk
sj1erP6hm4oGHgFuEGk+Pw1zaiS116UHMVb5rZ+29MHZ6lmHlgiYn87gjYfcIK/x7bt47Veza1Jg
7NsHpc35rybgG8bcoDTyK+31hGvNdgNruomdYfyxrCL/8O8vtx+vHP8caWjCzy/HzKUOStNP436u
STA2/DZOG2P7WQ/N04Zv0TX4nC+AP/Fij9mtG3CO4G/+Bdzuvz9ip9e0gH1Ci/MsII3ItCcP8fDY
SNxs+62iSaKZGv3Qnat5OhlFjTir1u3+GTfz2gv9BQD8uDa6dkcuC2GVQ0tRFtc4a9qJvgn7GUua
soCvv+g/0DPA7mk09LgnXAPYxja751u38kKHLl2XwRLaWu6egPGFGaVOID6UsmCqgh6q0SKJGbYd
BpVe07rVm2zQ/5Zo0mVuqGfDAXgiN3PxH+dMU59a6du/h3Kon4aqL94rLFZ1RIxFYIYDNBTj2PVt
+lS1U5cfkaNtvxz2S7RGnJUP9oiX31hZa5EYJCdY8cich2iBoVraaE4Ls4PSgQ+uMWPXcPBFKcdo
N64wCXPX8NP2AjIQb6eZyUPvOZoWWrWt/5POfqHHwiwHwBtE9j90meJxtay9/2FdcZsOcUHZeIRu
N37YFKpWhEDk37SlGILQlOQfdTgOGhRY3UyOp+WS/bGQyorBLIpxbHGF89iqUSJq1fWtjzPUFHA+
q2YENFvHxQvNVtNEJAeIXaGcUCxGLu6u937b92NUOp72VaQi/yUdry4j19bdBz6A7quDXRBySb0d
fuvTUpPn6C7dqU91549R+nkTBbZdv8eCzv3UjW1AHucoPyrNmz+vUMLgLBOKlkVFXnLCq2AmEHo2
iUeN6k7LvqzIc5uwmLQAzzsHFkGIOq8FthRt/yXXeiyBxWC4xNYFm6YiSzTkujQuoySS5jU8z0eJ
8HCjzsLYvNWRihdBeetik6SfirYuHkvPmdvQzhvjxvbbtg2dcscss5kR8vd//f3uvQiaX8BsorIu
vt96In+0FSXfL9HknxFDlg/+rBlR1k/ksS+01m9f75Wvd2+qIRnt4Dv17/nXa5CP5bWOCjB7CVwY
c6Rs4PBEOHHjaleO+4th0t9aip2fUgpPTGhd5sVOYYpMK1sHIXJX2e0Xo/R2yglGxTczesvEE4P9
abNxYDo2s5jvKPZQ76GGzK785Bc4wj5+2B8u5uWQ2v4KmP+r6rBa2yF3eApi31zW4KR6Y94SdxHE
kzpFh286d9+6IXrdzfp/XBqGz87jg0HKLZw/bb+vjNoK+jQWVWU+BeMEHDt5XtxNaXoIMn19l2tL
eaVNeO33QvvBGgkxHQ5uF6W71qvZaZeKJbWY1nzEwHHErUM67JXE+7mP9YSI2AgG8a+kkP953bvS
gVkzDiUvCLPj0FRukzW0DP7CTi36ATqBMYyR3xbuHK3GoF2pMKjIXx5GTHDgcUEAwcjossYwdXKD
y02miC7xkDkY/aZ/h4uj5hC1b7+epmBd/JjYx6yJg8VPCaTPCSZ8mnorJ1nebudfnNitF63m2H7f
aEIYErq6Fhx8fd/gGk1wRiDEZ2JdzaYF9S3b8vde2hc/mnGicu4BDd9VFtt4jKw4+4pbIsDFbGfw
9Nt58fpDG0j3K2ZniItNf+EkIPRVWZzVgfuuplpdwgzNzxc49vMYWxz1VqTlQ7GGc2cjVyOCK7ub
PDCKZHdDxKiBYLFbQ1prFpKxW7FzzYV+WjWjXcKtnkGuBADIz0ataZGQPbMPs12fOVPK/J84YOTD
5ZpzHsDKbr973rSog2tiVBRrOGD3obBGtv8lK/cU9M7HANvN/PnTlq/yESUdlNpAYKiDVniDypFp
pvZcBWWXwcReChnVcsAXUY259p0ddmixnF3rPFQLjn5hv+I9H3Z67+LqRvbjb5w0nQ+9ZRR/qOpE
G8K3zbKPotCHAmJu2v1BtZh6UaUIQcIr2Zo/kjxPbPOydMgpZ2XYkmD1kijTesA8IdxNaLWoUHOf
3Xezrj/VadAh/EtHdZpBzWjeAc9okHB9r47b5KnfgTCkCHXiB740DBEA9GxikcKW0/eWQHiTKAwE
tWWIqtxktiWtTn7B8mD+yaZT2KFXVmokTWvpbqyOM50GY+2ZlXES96G5tPYvNpyRtWQ3y3zU27au
Hq01n7qEWZub4cfa8afUIu3t+8w0N+PGyGBDRAMe7uZhJyrP6MfbUibk+IA/Mqbznag1EXqGTian
fwhNrpuj8kQJGX4Zva+L0PCVq4gV5kzMECKHxOlVTmTojf00WT1eku6sLT8EkfUkEGjG8lPH7P1n
FvA1hZ2tBX8oXhzvlni0tj0Kf/TEqVp1R96SuU6Uidv67R8L/peiNa+Lexw68ylykJFrMbnhUwV9
1F6/TaZa7joHN953ubDMMWpzu/gy+I3909jSLogKqbEVCWjaZRjIth9PppDOcFj91d5ijwRtI7Q6
Z8uSBfuhBMHnakGU6CFpTPQrQ8RYEBsn6RqaE0HknVXcVzn0oIAs+mfuZE/lFHmFnwr2AdaNoUNx
vOshv5qHDgwjv9KBvKz9jd1HHABhh9D5VC+2e8FgyggaL16nIk9obF2Ef+364OQ2k6mAiNe3D/PX
dj/oZXQZSFrgTF/s9FnlObCDAWkqboa5VY7VgDfZy7EdoD9qDrC5Bwn+CUk1QnG7BbJ++wZeqSaw
WsLybwf7KCoubsAbiK/WVLk7NKLicSCHv8vSDZ1IkF9xMnzl0eISj1ndXrcwFtsPvf86xPEvVpm3
2H4c1DkFeWZ2fRFqztYfnc6xDtOa/Tth5H6c8TJR7xFahPAKu9/zK7ZStbY+cljPfrrdcBystM1L
+7T5+r8TC/3fpfZKCT0EzIbL4dW6WJUOh9uLzU1v35VuthAmW/ZczyofvZqnSTHqjvgtV9/+7QuE
isWRQoYMlFKKlPMfWZNFIZRWg8jUncuRZG3vUX5YT8ogkvrtS70sSxCX4w0OY3PXml46n65FABuU
rOlY9A1omhzw+Iw6hvVZaOlrcYNxSU7KgbpWhr5coySl4mZLlhejVPzyzn9iIfrMKHqdlUPo64Pe
KtqA3PY/b6yZK9//BcPt74ukJybVa9cy7KSS82uRbJ7poz0EMVmL2fStWwXRTNOQrQyjq+E3jlK2
OIrGc7eIk1ZRk7j6AHNy67Q+sjp8V6M1t211U+ZNf6XTeOU5gGviG8GQFKHmpXOE17bsjL6XxnNZ
zO9Mo9xOTaUNsR3IazO0V161jeMoUl9MjDggLz7WHF8x4sXsNIZ/OodQ3cu4bMc2lHLWHprBnBL+
A/6Eby+wl7shZFvgYryk6KeYm58//NVykfhpdhBbzLSyI/ZSzanAZsqggyZvAZ9Yrb1hpItZnmkO
+pPX4yF9ZZG/9pDp5ZgjIfwLXtTADARqY+n0NNYLWf9pgE++6euqUaMwDHx6+/e+8pQZdhOa6hCk
w7q++L09gJ7tlq0f5+0q1SFfArmGOV8Yvo72UvGrc/2zM6TySp3/ynWBkNmFdwSPf7HPn3OXORjX
rKYf90FBpesaBXBlqcvPqs54x9k8HMUgtn/fubJ56GxT+wgcTtrFVrW4qeZKZqSUAQRsHL2VZUv1
2BDpQJl5pbM4F4f8/ZD5hbsGipe4i2HPf2Oje5rq+FCSAvA8QRPhwy+xPT8hVaD6ta6DfWM5M4pI
N+i1a77+rywiXNGQgXHw8JAvB99eOUHLtUmKz/D6+thMarwBwdffEVd0zWn7lXcJ5sAJbqO42S1R
zn9n6fvkylhTnhjb2hr3UE21JCV/M01qIOImqfXSS+xCpf/6OzH5eQhDgGsZBlyK4yVsZzRwjGIN
VGV/PCSAX3TfR9ScTs4VncC+HM/xyvNLXfxEa5ZDMZvMRUUGUBFVdaEB6EC7uvJZ7H/O5XVgte4Y
DqA3BdH5owSYHE29WMukaPLmHjtN0ieYat1rzQatDXrZ4e3P/8LWe1+jSB+g9aFAt5ELXrJCRnrH
wuwxoAomOUFWKepAdKHkjOlIObG7h1T080cZ5MFyIFFoeCrBCb8wQOuPKcOdLHQwrCgODWVBDlUM
x+uwnlOcYdaquHEM7NauvPQLU43/3DHSGR1cAuEMJfL5I6KJKxAsaXmST71oIJZm1ad87vLhUYKs
MYBNx0lEKUYrQzJTDvwZvXrwYq2vIfVPQdWUx8zMva86JJ0hHtpiBuiVrYfOpGOSYeGM9nGqrfwf
3VTyaYEPVIR92dTzASLQ9KneYKfHuCH4IiTsrjZBDAlcDjtzABt5++28/IbBu6B58o7ge0ONO/+p
hldbdHe5SNQivmWLUb9f/PJ7mtrm89sXutBP/32oAB8cBAHugQhmrfMrFePq1Z5GgpcFQnyYa4Uk
yZr894NfWA+A19v7Vpfzh5GG5YH0mT4sHeLbaVi7NfJKo0nyoqkhu6Z46MVv39vL3WWPATJh8sLM
Ave4eAhbN1UBae28bwNvqj6vt0PQbW3YT8X2aAyU1cLZrrnNXUg0/j4QrBJ2FgQZeNhVXVwVw9+1
WLpAi0mdQMIeVKX5TmDfLeOumRfEwo0h9yhclEsH3M1M79nJMvXL1EcZvCM3c6kixJNgQuk621UI
Y837imhW1Md6dNFTv/2MXlYtFMS7GIDGZhcimuevDxZWlo0toI3ygGvsYa2rsJdLRXYG1n7+rWMV
EyLN0cKZswmKB5rd4Pfbt/DKDsktgJFCwuafvyvsv3orTniM8o0sT3gZ9QE/2+m3Y/nbl7ev8sr+
iH0YdFSEj0h8L6075IqhwLCledJmG0Hk1WxoyVauIva8cUACkAFfvH3Fl5/GzmLzdxdupBYETl/s
N/Xama3shZPo44oxsilwRHI2T76DGp0etDY33ucQgI7O2vU3+GiWOGJlOA+GqvT6j3Oe6ffDJsqj
MBhcvX1vL1477k1As7AgGVWi+r/4aiWGuBO+e05iL8oXAAZVW2O3vfZZoit8/I7tQmBspErXfR6a
yakhSblwVN6+ixcfKHcBSRiHYcoqgksuSkhMDbS6bic/aZdmhurGsBIiNfYCg5aGxCqWt1kxFcnb
F/3r83N2UpLowdyQTxMlIGKTi5NyMLNZa0WRJqOyFcigbW/yQN3abKFpTWWbBA2R3IesSq0PZpnm
v2FUqp9uXs8/ZpV24IeWL/+syybZ3i0tSEPh+0B421ql30000jr8tQ2DzWWo5j/eDDme/b7q/UNW
pNPTPNn9E0WsgCRerMRdNzWc5ojIN//oi6XA0HOxlh+OW7QEzw0ZAc2TjmQWJXW23Ux24ZmRna1O
aJSu00QW95m/p1KenNvKS61rDlsvxyhMD4gjBFUHkNgdPc53CM3Qe90a2KiJ3xm8xHKx9VhtCR3U
bvEzj3LpNj9gcQzVJx9HSELqq9L9qkpkov9+uaBYhoLEjrBXx5fLBbdRHDD7PhGElxCnVvePg2tl
B9vW72gl8wPQRXBtjb7YnaipAPZp4kFk9pPu/OevanFWvEJVIo1cnVog+TnsFg8ay9vL8pXnTPFG
hBdtK39znp5faJzdriM3mF+H2dm7kfM90hYnO9q4YiTSb2SMNfF6CnKiEjJnXCJAU+Pz2zfxygfJ
MQ5rDsWezoZ88WNhpFkSv6E+6Q1dgKqJNWFvmqNlVVZSurY8wWDGu/Ttq77odtgESK6Dbsvzxdrg
4qoGtCQ4ootKlkZZN82GIqbWNUzC87RKcjQUx7VX3/tG6VfsJl7+3J3GBjUE1BQf18ujOsfSuEFB
rBLY5sE3XI2mqBxXifVqUNQblrxmEfVGodlXKtEXZxE/eF9QHA78FVwCFP1W1J6TSpjfRl8+LEEQ
HCcEiTfTUBt3c12MP95+wC/JmfsFqYV4vLjcUA2dr63e1tKh3oRKREAKcNwXtROndZHKna3h/8Ei
hbDEoq+9aDAsqaLKG9YHOS9QA4TZ6+OVF/6SibXfD971oMdYFKHnPr+fVvPyhfNNJdq6to2I+7S3
SP8mJjiLrUJDTZ5vGKmEA1IWrGBz4lwipyHSlcgimcoIkae60/t2qm59aVllglBGzaFnQzOjuncr
LWQTN7pjX82M0k3ckn9vFaSlW7jlxeNM1fqPZqt+r/ZNLSENscc/NgMNjOWiU5mXrbC3e0UW7Ddt
hAYSzsKbpthPlfqEnezqhYWNgVRUjcJ9xOssfWbZWF8taymHcA8v/ayTvt6FFUp40pxso3WiJdPl
jSLaSB27TOZfEXg4D9tcr2uMqWp6CjbdKmEEQw9NUIBYaexI/Ot/pT1gLEAHmhWTwQ/x7HIzloIU
RRmI5z5Q4uhVQuLBIea8PaXCWrG5DtgYiY9d6hsMsItPDW5oYlcibdYJEQM0pMkapHksp9E7MSjX
fegr9fpnDfpeJrYUsPXeXoT7Gjs/dhGe0Y2wgYNQQhY6f+ddxqgOx+02wSiTwGOeYaTb5AM7jEKu
HPGvfF8c7dS0mGIaOBRcKJCUXrvN6oo+8bQg/yw3xbAxX4N4EGpL+nZxnt/+abCKX/44wE2AZTpv
ppuX/r+kxduFk5l1UtIuD19xBW++VX5jGEyKdgKgNmveD7rzlAn8IpZvVIaW+bFRWrUeKAv1n4Wj
lgk6Z9XqUbtN/R/DHJDk+rq2rXdjmg2fSmBk76bfqZe3laYv5j1mgjVc+b7oWqRP3vQcDPjBxb27
unZc6JtOjTCUzcei0tHHd1IDDV0WOvJ4gmb4KVDuvKsM7dV/33cw+pMFj5Q6TmE39bHULVRIo4c4
aRpVN0aTjuosCtq8UiGTWphemBA5zr1DCKE80esHj0tTyl+VaFDCl9iK4yQFm/PJWFfdiwMim7No
HmzYlU4wah9bdh498bK8vWdonUFZlIGSt57caixjK5C1aGGd48Xi1O0/pTagTB4Ht0UmVeN+ETmz
652CVmXToVzgFbDHORgfQ3KfogbqJKaDDM/neK3oEmNEz7V1SMeaw3TbpAck3szNSdRuZkbomoxf
wstl/dXOJos460EHEQdE12/cyR1hMC1wNUL4lzB/Si3XflHJdWbirFn2bqoG/8s8ANLxZxrCfkCB
3lqRDeVoDPEeX9OnNZOdAR2r9IwIrsrwDXmBPTFzsMRvZZbS/0guzbAcc6joLrylOSWpfextpGMM
NSns6mlJMeN3xT99HkCX0gLYatOqJZ4xeNWpz1VaYsM/zNUzn5cqH/sJT9gq84wK53oUHTFRiRtT
4KWzD6ogVjteDaXN7wIjKz8vFh5Zx2FsOid2NXeNvblv7IiSWM2RntpTH5l0AkgWK5cJQuBoBUbb
+qqKo0rrKY/SbiUvQvGXc+wDxinHAM9DRIZGPZZxLez+D0Plwj+gR5V91FaO812US7AwCDCYYae5
tT1kqbd9UFLXv/YQdBRS9KzAEMkMxFdHa4ssdhalnktjQU9llCM3pVKGihHiv/UB6lL2w0UwkoXT
0IuFQPZOe6yLDPy9RTcWhLZrDO2Tyqq+erJGdzNDp5j8H7B0S1Kmq3n9Oorx2s7wSoUBlBPAkPR2
mPMy+Hg1h0XnMdbJ1jQ5MFi+RTsP4tRIE5LVsJhfK1Lprxyvr21/PDfkWmxGLLaL7c+RdCmTXNpE
8zGlnFEBJ6Y2ugffXszPuZyd49vb3ys/krad0hixBTv8peXfONrL2GTs7K2brod5KDaG6jhAW4Ua
brx0coH+6ms0o1eOkx1gQT7N3JJ50kUzUKqp0QrPHhOza4sPUsJ/gGsT3EOwueY588rz3CVZ+EbA
WKNjNM9PLksiDHVNNSbg5fOHOUjzmzVtfvlIRJ+AxK6N1V8ph3dgep9T0qlSr51fLnNks1a5NSZ4
xJZQ1nD0gL6pyRI4rRwTXro8oFuubhoYl1eMwF6iukzo9hkpQwdqXsTb5xcXXe7N1ljMCW2sdYJv
Ud10/L9xSg2dgAMMSSWFdhiGwmAukVWxVRlQJ5UzR3SmJeG4jbsepGvOVig9IjvdFU9z3RwcP357
1b3SMBGgQv2IzQ3SRHCn81sd8TFznNGeklyp6jOauewRPd76bHdi80JtzmYstHI9yTXL+Qj5bTiV
BLpcWfsvFRs8MJ7TX/Izs7DLWgMRf+A2niA23a7K8mgPblY/1xkz5aSC3aliifH6x9xQoxtP5M7p
6LbL+tNobcaXjDNkl0nX3cMMOftn0Qn9ditQocHlr0Cp2rmdvsCFTj8Smb5dqVpe+WxhqlOGw1gH
CbpExFqRicZV25C0weLdjXBYk2ES053ekSRRwNq/3bby3+UMgY5yvFkMBhnB03jZl49Ly+B8+gND
Lc8vVGw6Tf+57TLrKva2fyQX1Sa7LS5Ru3rIooc/XxwwQwqXDRLSWjta66FY/OZbr8zswVezDcPW
W/tTLbvhUOW27A57dXyfGmnz/3jGu/EYcnh+M2O189sIavpLx+/GRAYQOOxZN+76Le9joMrivlHb
L4Mj60qh/XK7orNizA7EBXQBzHd+TagoQZBVXFM0RXVTjfn6QyBN9iNarTyp8tS6ErP1SntJU0k/
i0QYOJFY5PMrFpXrjrW+sUEuojJie5X2Mc+3llQbA3DKyH24fFgVQT5sB0eAjNm58SCBnP/RytH4
/a83BnQY9Lucfbti+XJjoIWvU7lOpNYQaIRkjC3Cmof6pM0+1DOFUUDT6NO7otR3IW0gECrZ2be3
b+Klph1VKZs43jI+Y7bgkr+DP2mP35UzJ6NhKSPpNqj9kVk3wR0J5uWMFErjRnw0zRp9a98/SRxm
67BdffvJyxxzDc0hm9JQ7/v+W+ouskoKvPKWeAE0+LZqKSL4pofMgIW3ZmDTOWgeVqF2bl5z8ng5
0WCTZb4XgLozIkA+df56J2AAkU1yTtAU1Yz7N3WqfaZ0HE0WD4/wGvbYvrgpgS+TVhOGBS0TGn6I
JArQU8dRoxtEe+NhuHQrcr2jdLW609sP/GUHhtsZI2SUiewr5PCd32Q34NSZ1+OSOFStDHsqFPFN
C2uvbLUPiASW91Mz6jc11M7EnIr+yof+6uUB5rAQBj0zLg2XQakKnPezNXHzaVhCjB37JVy90Uvv
a283FVY9M27ou5Uzh429QHSFWZtqV87vv1PX832PTCfY5rwpXAiMy8eARW8F1AbFhWOo89+pZivy
e0KIR+MRoi1yo4w52fsUKPUbhmu59uCY89TSGdfBbdAMTXlyc6I5ecvzuLKcfBwgKoJ1OaZWuYhw
MujxwkBrgj5amLWaN1YKEwGpYW7JG1sT2vfGKsC2G11SfC4NQT+I/1oQbmPWipOsSx/TySnnLSwj
BOaVlOC7bK5GB1syJOWkCsrsZG6eSg/NjL8GnixEVPcYqwGN5noa4Dicb+p2Glz13R+W7nOfTvaH
zM3L8tOc2uWNpLKSobtSAftmZRP3hQH4vTe5OLuBKutXuIEvK1GINn9tcxnxgGld7H7TOoAfTTZf
uruKewJQ0dq1ikVuts3h7UX+t9S8eL2A8UxMdnYPp4p9vspnDOX1iZSLBChZkjamGzRhcQd3ayRc
yTb7JKfXrx8MLZO0oxlWOygcl837aahe6jeNS3j7M0uR2cXbt/bKqcP0EE0WdSPA8SWICwNzlEqZ
QzJuQvvm5GkTo7WQP+ZJfcEr5lpe8SuFqsd4zd5pbkDGuK2cP4lJpjqUfxAXTcPb588yzQBm6Uyu
OWT8qRoPHvkG1m06DF0dB5wHfTzVbWUclllNdRKge5mieprg+Laziwy92yxEYmWvpvdTuqTvJ7js
dvz2Q3q5VPCARxfBhwmtgc3q/Ka9QMwuiswSjD9lblQM43QY+3m+61SeXnN7e+ViXIo9iSh7ZquX
kwsCxdX/cnZevY4ibbv+RUjkcAo2XrlzPEEdyZkCil+/L9Z7sNvYMppPo9FI01KXq6jwhDvEUl8Q
CsLP6CGfa/vgqLS6YtprO/O6vP1444iB1+uPEtjWrqQqIoviXrUcF7Wajrrb1D8UKsChWdhx4w9O
Wd9NRJkhb2YcINLT77UQLmNZiuTgpda2O/mgu/75vz3kyNPpjnvL0SKw/gWOxPk4ezVqHV3SOEcF
6PEIot2q92wkXw/32YHEgYHK3yrqB2sbGsj5wAlSR2PUIn7RzdDJHkSsqi9dv+T5s1XOahMmXd9k
Jx3mGZSUiRjIr8Yq+2hpOcQjtZjcP7R5k7d4p7JcVk57mAceUKafiaadfTSge+GPjpSg8CMucQUe
N7zjto8jND/k0OAjV1pRIGoT0L0dCeuXqQzu17qTsTg0wO+Wh7RU5/e43VPScSvPgknHb/tjUzMf
/TkaxehTpovz+753kk+3N/zFd2F5WBl64BCu0YPcbHjQj4mpx+lyXGtQaMXXZXPfDb1WH/NJaI4/
TEocuqOyy8a9SKIZGNS5jqY92A9exPPvIitEFinKqsdZn5LqYY70jpcEHg4UAWHln5rExrsPRKo2
AVyf5dfb8744ewwPvAxUJA1Li5T6fPg8huyd5D3JXlHwxrnWDAUw08LFJW+/PdTF2aOJAv4SYce1
VkbUfz4ULFBASfg7HqO+KkOZielz0tGL9mN7no5JN9lPuCqKo/TgxXhJFJ9uj/9aTtocAWCvCNih
e0SXeFvYT1OVRCputCPqRFA5oZvUVIi9on2qI61yDzM90+qguJF1V6RjqQTmVFEtRGQmS+6439mQ
ZA/qfD9GMTw8VS7yQJVZz451k6UfzA5w/INEdm1AWyaLwtLRavUwqLUuj2496VgTDHXzZtGl9T2t
EsjvsM61d23sxoAuurLf2dOv3bLthE2gHeqKe9Up621WfNIaQ0SWdvRcMTUPGC9pv2fDSboXTD0p
qSM1VcdhZDnLT7TgJudR7Tu4VehQzs2xa6VzKvvOxDCgpv0xEwpGuDgXNCluf5grZ2+Fq+L1RCLi
gtc7/5miSatIGmuVukfe24fLv6zaM647P1NCsqeToykQiL0WfMjO0JdxCsfdtlCeYX3wp9lqEEM8
q7gWBx01mEpZAilT99M4DvKv0IRKdyCl3OqaVIjB5TgvnVVoDTXDJP5mwqUKINWmO6fkslrELwIc
SVkNPUJ26eZCcI24zlyVXWrQNXtfV6O8X7ia9YNTZd4dSVr9MPA6H5aqyd9546Iflp6Aam9h1gBt
s3egynNeyJe5nLbIXg2aLYsh1WMOsFZ5cLyh6IN8IIT0Z9WYfzUO6h6BaQGPH/Gmye+SAdSnr4qm
x7opSoa3XGXoKxgtDO2goxFq7vzEi0DOII1C4xLRZDS2L8qPurBTt6wd87haLr3UEHzQac6096Jd
qk9F0RQ/b2/TK+MhaIihEnUhLo8tvgSauwBJCTXVbc2oQvu5jx4zRcm/OfGYSB/jM1PdmeLl44DG
CsWh9TtgnbS9MqfaSpN4zs1jJ7Qo6HsPnQK1zJGNMyTcCCzP6IJl0RK68AiWnfLMlZ3Ii4RSCu1J
OFr2tvkNs3qGKk5RfkyoV3exh9tzqjad9thnSYo9WImOu+rCgNEms3nIUqEmjyZA1Z036srCkyiz
BGu/l3RxXaV/YqY2F43lppZ5bAS3Eybm0Y+evLkgoijUMZhTfTF2TuHlswjvnUICDREEty6D9sWb
DBOH2ONMi+eB+p2oDnXRKY+dnZp5+J83FnVNaxWEXIEGW0eHvNZphc8lg7mCYnRfK6gGFvGzTMvf
QDCaHcz+djmR5SbUWKkXbCgLrMX5cjpGWepW08ZhsQB69RB6fIAOInsErSPrAXU/LG5uT3B7wb+O
iDYdhIQ1xtgKWqNmwjVuqcqRt8N+guc/IDzQ1jhnIdtQ02IOelfsAUYpr2+usHVY3DUxf6W7RF1o
M1FskSNnzmL3iDym/kL06jVhMbfzV02AgPNxaDV+m2qkIE7V1BRkkPDTHjwaoYPfR5G3MmE09S3y
HlCvRrs3VNq6dX5f6VnyDh3emdS9MqwmkL2M37eJUX2w6ZCju6nm4veEyOEURjWeav5YJf2PIVXF
l3IeEMxV8bZ2iLJtEQcoaqhFIFExPqVY7ugvCz4lf5aycHAGF4kTTqA61Ic+m8WDXrUOmhRjmnxP
Ulrqfo2Up/TVvnaaAOtkCvO1gvuL6fZx5rtKs4xAMCzoF67Sjz9i0Pzd2jKOx8Ma6vBXgXn/wy4R
UVAuBNVBWtN8ljV8uiAxh/pPnnTgRDKucwyDIjlnxzzJmHjXKZF5ABmkvPVocybHSDrZk7TGeMGt
vBruPZVvfcxyE3sSWzGyXyQGSGNUbLTInz27+xQRdtbHqNVRI9UsqQmfZi61ukkY+bOipvA6oDEn
cJILHW5x2pdACXuti3WEepR+eUHUhwae0NuR7ABD5s6PqU8+dfzZu6iMEZD19FHB3qKqyB+SMm0l
qVVroPdCez4c62b8Y/cukeCcmf3XmvbVn2GsyVrIdLGnK4e4/qqvZhW+Mcn2EbJoVBxAh0yItmQa
/tCoC1SHbLYbPRBi9iSA8gi1OFmaS4MQSYTIUUYr/YsjVC2+yyo1u4t0Z0L8UgM35hPu4BpTduqq
LWci3hpYdT1UAeHGLPFYQY2HdkiMk00GXtFHxUWxPku6wMAdRhoyUJdn3Ka82AMrnuliiO8Nodkx
0lpK5wAsGmcnQGJX/l7w5uR/Q883sbpBUF0A1EYjTCx/M2w1f7vAJIoA/gRlNvQB5gM345g8UbrN
v2dWzsnVysmWgcBlyvZ1OJC/aok+6FHqo4MhgZf9ZOGgUVsKCg47t8dFWReVPiqlLo1iyBC8hpta
kli7FtnklSHaAzNQEWkjtrokI+lSOuqNR+k5IoMg623+qnM8J7yJsvwF2yN2DmY/lW/TFpnyg2xq
965pVlxq4roLpOORkvTOr72861bXD4r6vJ1k+tses5X35aqm3oR0/bSgbgHopoAwf4gi/TIm5lcm
qX68fb1eueec/3Wq1uYeOKLzC30xqRNJy0b5TVnqQxp7kCn7uj+4UpFPfS7HnTbKNjTkXqUjRbKM
9C6h8/Y6t2Rd48WjJmEEFDnzUV8Yn5q6inaIQpcriTuIhqgpvKe1aLLJXrBzmhe7GOLQoGeuHZU4
j97QX3fawHbG4TRmeUaB0N7r119ZTXjihJbkIiCvt9kIuigK1fM0CYcxro5qvGh3SPwYL+Tl/Yse
Yfu3t2PW2sK/oTbrib65g10Mo5rmlu7jIACNJ6YRAe/Tnf6nWObhW6rOTXf0UiXzHt02Tu5Ko0L0
rENR4OswRpBzVa0ztGBoo6j47PQ2AKuS8vlLXsHyu7MQ08AsIIJefNDjXmmCftC0T5pXYnPd09L5
ldLzrsOqmenZS7rAKAelMMT9KEVs1Zf4mj0qUamOPnLB8g0VOrPDYFA3qtCVlvqU5M24am4U5uAr
8GYUcFhlFRKJsSPKMhprMFWgZ7gMAVgGRlYYn4Sik0hB8BVf7FyCE6pbxVEOI5h+Hb1wTflal0r6
c4TioB8LFK3bIJNN80FYchGniDtLPIku1dWgqR2EDedC58nKZOaAeIqMtD+gP4hLX5ZVDvdyjB5I
lwOm8fM+sSu0X/XqJdLieTyoFe29VYdwyY7Unid54vbyfncepWl/sShDB0vs5b+kWlTPReOp4u72
kb2geHGnvUoRcK2RoZPAnJ9Zp7XmSFPHPFyMRLcCWU2Itbu2gja6heRFYRV60CFJHoqk1u77ReCh
LPJoCoraRXzT7ias/+o2Hf5UlSFheTYT0t9ko+WQyg9GZDqPuAvJ0bfVOj3McnF9r4uNABEjfEpt
c35BZq+SB6S+/85KLcLb83tlmZ7vaSJL5OXQnKH0TdHnfH61iyCMaLomVG2BKpVRR/XdnGMZdmyy
nnphl2h2FeiUv8qjqVQjYFSlnHE71gf8sHupt52PLjnO3KLCwcaeBjt6Y7ejfZqimYiNzZsBCkbn
8FMKZwFHxFlrm4NElIaLDzzqW1x52uHZwHmRfupcd4ceZanlvagTI32jJ4aEcWg6QMaTFMofbnao
PqpRjraUGf+JRWx9scDLYWCte7N8yPWi+bHQFkfqOR5oFDruQH9JHRP6yG4WVy+pMg8/y2WM+Waw
UlFKybThIwxYszhV3Prv7WItnXpaXvb3lMCcL+Qf0/hggTqcAgEM5JuYRir5Tjalz54JtJkIoaz+
dkmi0s/iCUB1O5bVoW/ZvrRrI+WEfJ2qANpcEroJTiHqoGhB1wUEFuPXZtbm6ZAYuejutc4WCQSd
AtGcuPWKT8OC+dBpAtmJL4/GST/c3gGvqIyLHUBd/9WkcU3bzndAVy6GO4xehlmOjq98HusGAb9q
9n5ko3jvjHProMMzFneW5IX3tdm2PmFQsVQnPbFnI2hBvX8fCqwWnkaj08uXeV0OHz3WyiBBGmvr
GX5m3gXcPIQehkRG2NfzEhojJ3YkulWjqn7jjfHwjEmBnA6YXxoeUuS2godMrDh/hq5Q3pZeZ/82
sMHac7a+fElQ8US7h1eSMoq7rS3NUCydypR5aM119SAXhNWymIpyhRXViXpfvJO0Xr7LjLeyzYHs
wxLYlvvGCX/pEc+lUC+TREMzSav6Z68o9jwot8kxdxfvIiVrBqMytNWHtrR4QhPeysIRbabnzOlq
9Du7/o3sdLmzi64MRYPYWFEbtGugfJxvInCVlO2suQh7IGgnpA2BfPe2+5b6jLLDsXglgG427Oop
SYGHHgA96U28EekxDFE3TcOh7KwyVMiMR18BDnkX04b3XqZxdv9EWh/dC0vI37PgbRBiAH/uZsIm
xypQGMXS3pJwJxc7w70PDeeXKHMXSIrWYLz1clxLg1GATjuwcbrkYRjaDoEARYvvTXu0/o66JyDX
aQLBIco94nNrmSvptFzot0haxEOgWn33Sda9YcO/oj76FPX2rlXF5da1OUevbVKgkvTkzte9VWrA
g83AKqjKXAXj5AnvQ+QoyiMWyeTHijtO1s63vlCcpoa3tgBfZXLAb2wxSHhdaGo/TVWYKbnn+f1g
6ac+663HUijqA6xl667Ek8dHw0z8MZVYyqBz0y7wjMq687BQ8C0kNp+7atEFMrercLdXFqB0NVVU
vt4b8c4rfhmh2kCmVAsIPxAGwsXzVeLe4t0GFbeistQQDVNgQz3wQ2vQ86BDwfJUzGa3c8qvDYoe
BgwZ5MtpY2/u1QTDD3sZ3SJkwzinaTAQxRqqQ9NatIadrnwcnGTPhfzyGHqIRayGEdr6zzapiRo3
L3liuhAyBHpCaDFanyqnABnWUAK8/XCskc/5MYRgCfMHRJgLXGGrvGjCIUQgqa/DZWm8Yw/pyauL
EBK/dRzxrn+pkQPEds1Qv90e92KONISZGTYKlkaAv5V4kDY3ZzNPbdhJ9xMlhyzxXTM3Qzka7fvb
Q118Qoai9YuJKwrlXPabm0ZxZ7haswaar9DkU9U59bEwIiekyFT+BAhA1caJl52s7aKcC8YL9Tya
XzoSFh7R2fluNXkb3K6vm3BABPRDEpW9hR0J1Lymb6dTaWmr+k4y8Oe8XA/0QqsQjTh355q99jMs
kjmsM0Cdkdhvuj1lMTbIFSRdmGSp8ivTRjcAf2EfpQXVitrZZD6adaYYcPncwhcq0CjpVs3OZXNx
wVHWtTg84ABxfr2Aikm6UepiLSJU+QTPovOWA4vn3mtFPGGnruJs5d/+6Bf7mj1NerrKOfA0s8PP
l18b4YtEadqHES5Od4VOwRMaSXYqY+xBLUxoD5VAypruYbGTSF/ubKSM6PAC1iYQB4p8PvIoDLNb
EAYLUxsSIVw1XTzUFhEukVgW7Uzzcm8zGJxtDhAbjnLv+WAcXEVCKu5DtzeMHwAOtLu+V2tMlfTp
4MGNvJ/hS+8MenWGoDpR9ANsQ8h5Pmg3GvTuscoKXQo7B1WHo982nn5XNPmwc/1eG4p30aOZQ9kR
0O75UFWOxGWse31oqIntCzH+QGFw/GL2Tvz29oa5skXZmqhxoaZJFLkVSsFUfJicQsenWjfHZznN
w7tYgyrYAsn5HKl7CIjL/QlMaX19uXVpqW0tDSHqKpApB9o6ylT8cqI8CZwlcm3ftWhN+/pcGh2U
rQ7VeGm5H/7rXGHUwghTCb5Wlb5NnJdkvTcAPiRU1gr3lHDquZV078lRy+gJbuL/YTgOvQandcWA
bcEwpOTdPGplES79Yj6bSy/9uaW3ZsVO/m1CcOB4e3qXh4K6FF8RPNxr6LzZNGtkOSaNzfR62DW2
sOcHtRLRoRWi8bVeUx6r2diDVV0bFG3bFdQCOAGCxvlOLQl7ZhCIvJ1C2qGsPPeEnM189GhKhL1Z
F092M8Y7M708HgYeRKhjOCDaweBuTmLjSM9tzL4AIqTnb5TGRR6EbXXw6KjsXOHX5od+CSmmDeAX
bN35/OLO0Scy5iKcZm18qnKyv6go0YpNSvcnukkTSMpdXegLwAAIPiAKBF50genSbwFcQIKcRVms
IrTjqX4Xr3rZp6WkJQIiSr+3FgPPBARZ6WagLfacFpnwm9KzfrqYGgULOuU/bm+ty2MLnI0yyyoj
B4tgtYf8tzkKqiuuBNKmoVeq9dtKwsUUBhmIZpbIUrl9cnR6Qzl4NZ6ot0e+/NRrEQtJRFgLbGxv
s6kTUiNXYvwRqk2efx57aimWXov7NHX3/IEugPtIk/GRgSihjPK6r85naQ349JHOOhhMOd4d6Zfz
QiNpebuqMt4Vo2VgnlcLN5wyA5qIFcGjxZ71c1Gpe6Cai1uZX8Ie8Fa1FBB822ccJSCnKa3RAS4O
KqjW54/03tN3so9xqypNa+ftvvi8HmS1ldMFMIZIcYsGKbLKmGLDnnGEm9v34Eaeag/IgdK3zSOi
ANFbsxbdT+Hoyt3tr3s5TwDGaGNj3ozwGeSA8xVnsXFFyhY1bEVt0fAn7zKRqn7j5PGPvNL3YLLX
htPAVRCnuCiabXvgKVK2ep01WjigJ+fXkHBPWHDQo5ro+IyiUX7dnt5lGEoxHT4t9z8q76DBNrdj
6lWqtJVFC1XKP29Nb8reiNhOT3VCEOzLYmz9yLNJy7O8/CqTcg561US37/bPuGBfrKZPJsAGUCVr
6rG9pONGsUpcGNWwx1mw+tSjbm2/qE2mfYUYAhjOm6xkOpBrDSYi05Ub4sMkmye6gnhCYqSwfNYd
Dv2xjQxt8ZVWnawAj5gWxLWEcuP3VWsPQYXwcImmdYSxVBVD1sJlIUPS/vZkLvcq/YmVy8Sikl5s
lTNRgxkKq5+0EMdocnMpHeeTBHj2Jlfs6I6WUXZM0dg6FPa8h1VZ44N/k0YsRCBhE1jTjQIxsyVZ
DsAHBN5US5BPhh7EtWs/ZM1Y7yAnti/OOsoqI8cXAxt18bFmhAHMLlGXoNL05VfmpN+r2S5ehtRT
nul10LlNuj0VoIsH53+D0vqEDQVTbCvLP7kmHITRXIKY4L2lDTYa3+rIbQ+zGesftQ7ttKKBAxkA
VUs/1IPn+osnqxcTF+FTl47tzsVwdREImQi3eXMRjDq/GMzZzhP8Q9SA7cg967x64rJeEtCEi6pD
ORqnFkTLzkm5wNGzDtTHkbAnRiWBtTcH1iqjjh7jsAQKLpJ+ZJTeSfG04qMxedmvrAW/kTVw/aXm
ortR6OSSqA7JF/BnbehFoIZNpyrvEE4EJlYOxdc5xjMjLtxk51m8ELddf+irmxu3Ma/y1hIsq/sZ
4XrAg505OE+2QUM8Rp4PtTQlhlxidw7Az8JTESdIprAzcU/Hs9U5OnqmfATJSRwzZHvVzYsm+vqr
VoAjcD5uG+6988+mKTVVolifsWFsnP7YC60NKY+r7+s0UtQDsqtafEgUQa3SREpF8ctGFfdA/RR6
eOTjmCipivpGQVzwc2OnxltqjymcLgu0R3j7HtkGFutP5TCTzJElE6NvvvQI0qcaxlwC50v7t+iX
pw8CL5SDsO29cHWttGzujTVuYjgOFpWtzapMhU1YVgAMQeDQ+OAt6KMANY2f42IUP9tYxVV+xkht
jLrhzlNiZ+fGvDZTMskVn7SGE1uWjB33XFIDmru1sfxOqgT0SqR5H7WhN/eEFi9CKFZ1DZ6oba1P
DQyA8w3QkRXDbeaKNBaRBUnSOQe1pdpDdx3TLZyI8H+oc+eek6WfStC+fj7PsvUbI5re3f7A6wfc
rPoqbLaS3wDYXTz2o4e2ZB23C0zsZQizRu3CZpkxPY4GhCi6xdjJFF7JZBcD0hIhiYb5QLf9fO4K
Ul0R4y3BgJTQvT4B4n6x6rmnoQbjU/huH4EsLJSeOF5UIrODGLz8D2FBF/TN1eTvmBtZh7xGpMif
Y6agAlKJBDVRMaqIvraCsBTYkNl9x+zafBcXc9mHS9wM95Y9WNPOFXxt/QALsmcpVXIHb+qHsew9
C8EdSe+yUvx+svMX6Tq9P4G8D5Y8Ml9uf68rVz51boAYkBaJlLaxIL4DWZzVtcQir50DrUjyozI7
OH20bYkCu/JNxFn2X+dIcYWw06Y7TpSNDNP5J2uXGDAY6jQ4BJru47iUUP3cPL5DKAQMAdnUzvty
Mcd1vLX2a9EAIrlbg5t/QabxMi2R4jKe3itPGJBMCJBXEpqaZSNoVtvHpe6HnYW9OP+vgzIYpTJM
2ba2LBG+0KaR43pGv7j94TaI7PWdiiruqnB++xteGwpRuhVnCsyeb3k+vy7jEMwoUYEWh1NjzEuY
iMR6B+0l2zlt2kUwxqwQZ8OCYK3k0Kg4H6rBoAjZXMiaZRQtD5Q8qK54rO0hX9LooxHlVYBiRPPd
HsvxTaJJYGv8pqCyS7QkosGxfg3taIY5KhY7i3BxcDBehwYFnpp6AW/0Jnbp9HbSozqvKREa3geS
vPlog4AOoh7O14jQz07N/cpKgCJ2bZQJTbqYW1YRziTI/i207LM8pxnUdeZptujJ3/6012bFln2d
Gad0e7PnaSZBJnBUMNoGDZ+B1ezjpAmGusc9XmrKzipe2UrMh4ub1MXhBlpn/c9RgSOWFxbEiUOS
5fMX+Kw1firR/F447l5h9+J95oOhw8CcAPnTbN4UzV2QAKq5gGqD/4QE6pS1JVLjs/GTo2I89ZjJ
vKDfNCphq1jZUYWfsLO2134A0+TWgzIIqG9zLdSDGjlRhd+57bTzMxAi5U3Vle0dDb84XBDtDRY5
pw8TKmoJ3ca5DG9/28uwlxV4xQqtrQMCy825JXetB82GpDplQ10fbVNk4wnWCFbYRNrRXauSaz1Q
eaBvnCBp5Jwis5wwUQZ7a/7Nl6oNoc842XO7FOanVlKA9ftFSb7HKByiYDpW3s7NfeUmPfvFm28W
l5USd+TyBwxy+g+OLcd7mG0ZPFcTaA7i0h9Gk5j89jpdG5RuEgeNFIGduZ6Rf/Ykz9cw9Y5B/J9k
zgvcDOej7Dq0prS8+NRMxfJYm8L8dHvQy9yMj8PepGvNvQpZZ3OfoN9A6U8p60PSal7yLfWQYiVG
iKPqtCwaxMkoAzt4aLrRvC+SPv/eL9aQHmG1z/PbpYvQeXKhon24/bPWPXkW7ay/yoNGxHuGfONW
N7YuMoCTCcHNOJVOOI+8XQQl+r2eG/q7HI9zIOqtWYZuU+w56167isBerEqJq6Cdtbn6tSxVzUIW
zQE57+Y3YD3tNKeD9dmlxo2na7tT/Lzy1VdLdL452lB8gk1M22JEViSgnw993iKWsYDFWsYM8F4h
1CNXQvILscM9L4Ar1x99CnR8KDOsSiKb62+yl8VsIwbNarc/otSshrlEha0s2j3dz/Wv2nxJm8d0
DQ4gAPHP+a6eHAaqo7g5xMR4eihcq0ruEVPZFUZZv8t2IEJycmtaTiAZNgM1aL9E7kSXNTJW+Ngi
M/s0iqh/mrp+QpRmVk6t0uRBlNAg9adKDM/2LOD1V3Fp+xQhEn/S9GwnT7j2eXlo1sIOkQt15vPp
Z9JDKE5oCPgB8n8R+pAHCliMu6qL+veA54ynLqt3zvS1JefhhzK29k143s7HhPlc6BWGJ4dswnem
iAv72VGSdifxuzgnICPJOREhWO8OUt3zUbLG1KYSEdBgjZxfNO2QIQSVrTg/fdTEzn1wZTC0ZQjJ
QNryiV8zw3/uxjSj4qfQtOGzVmkA1hLX2Ag/lHkW6oMA97TzZl4bj4tn1fTHeIGC2fnknEbvdXV0
3KDGcR2E8uid6HPaz6pbtUGbTrtg2otvBmJrpQKygcHcg5w6H3Ch9+Dos86AugJtRykS5xfokTk+
9njEpocGqYc3oKmwM7WWBnFkPUYALIFyoSPmnfawjwGUnLJa74yjgulsYBdcY6GViqQKcWxN/s5A
hj181OL22BrIV/tN2uRPU5o24wnn097zqQ40ezIaFweAiZEAofoBrl8zt9V/A739qmpKN3AtBaab
DhgWQR74jcdKNvpJQ8UxNKxdnbyLoIdhiXioStBS4oJc1/ufDaPSO5PoRroB4UKHueFsJydcDIch
oOZoP9c6NCUgb95h7qVHma3Zc0C/9kEpUVHoMWh9W9t7r5Qq8uEWP8BcHdnu3MzBwQIX+3hPzPra
QGiAUFTEKo1Xc/OANwqZfKuUXjBWYKvNwZ7e17VVfr79IF87EHRvVjNoLliW9nw9J7s21EJK3ER1
Z3ivTfjL1aKoEZhI1fuhRfHq9ngXLxQduZXWz2GgT0WH9Hy8LhEj9LMSUleVU2wUVV8/DagNa36t
193P24Nd2aNcLKzd6z71tuodExSgNMvriOqN1j9rhvy7GFPmm00u7r2qKJ8KtvFOiHllQVfxcXxO
we+QzG0uaYksGlmO5QW1O8KYmzGCz4HXBgrOoz+XUd+Ds18GeuuK0qMBF0F7A+zr+YrOVo4fB0iN
YEE2Cgh6WeJ6QY7eipK0K0cAPy7waxk6mgBz57RwhBfvZE/deIfW456IyNXpE9ytP4cbfQt3QbUo
qoWeRCtAQ5zKkYBuGobpe5k4X4nn0/D2F76IJ5n8GtK5BoQc+KLrdvvnOhgpjMwl5ukBoYOF+aaL
XWTuTeNTBmn452Iu6p0yKOIPxBFlzwDp2u6CYWnilrvGQdtY1uSWGUZHwwMzwu3ZQoL4qU2h4VVl
138QZTa9xxN53qOWv7bdzuIhpgxllB0GbJvu+uYG7Gkf4ItWREHVxZZ8RIgmF98A6qNpLWpl7usg
swyJYoHrFe/cHqB7MI3a8EtZ+jYNelNxZliFcDRPrrN6TOpz5L6PIn3qgpQMqDqlCS1t3xvioQ3w
YPHKQxVZkPzaaE70n0upJh+zEUMLyow2esvmaKMua6IFdGzsGuFbT0Re9Zgrc1fA/4wT5T7ulM54
ROlsvKtStZ78ri/LT3ZkIbgtDTcqdpphV88EIfeq3UeOwQt1vi2kGqV9nc1IVXXSRrEDjca/dlSX
Dy1o4UOvL+V3pG0Q8hJec68tWe9njTd9KBT6Mn4Ry2bPK+TKsQAnAGGbuANNkwtUj3ARFelnPUij
SnxZ2slen8lsfMzQ8V0VheN4p75z5aEk23nFSROjQm0+XwKke9ua9hNRxNybgVjsOQCirp1kCabS
H5WBknPWtJA0iU46ynwpxNrbh/PKpElDCI8J200Qfuuf/3M4c5SUuzFu9aBkVe4aI5YM2Reqd0SV
WbyIUsLkuj3k5fOyatZwEeJlimTlVhegxn2FhnJjBHVWL0+T2ZY+lhMFpFGx3N8e6nJ2QPEpOzMI
Tm8XBgR6ogtSHpqbRTbZAca8MnRE9jNzs/Soa9l/lb3iQoV/z12HoalJ8Lq55m1lUo2UfwPwoeg8
zGNyarjtPkuN4vftmV1bxDVo/R8KFmfC8+8mR72L68bWsa5xvNyf61T8FKKynZBOFZSh26NdblSy
RyRW6P7xXNDF3ozmyJSEIzEIJHP30c1xZPbhQcnUz1F6PS1p4vWHIVdgCWt5U//Ui0nZe7UuY60V
Ko+sKo0ojD+3mZXXmY6IzQlgb9Opj0uxGB/YNWJnptd2zOoFCMAYzoilb87DZOFj2hQw3bK5RpHK
lpFxyA0YzBWlp0+Lx617e2kvG2tsmlVSwVhbldBuNiOqXYtSVlpCWGo8tw61WRfHQfRYUiF2/hbM
Agytws7LoC3H9ktE1wOlhSr6Fhet/vb2b7m2qeBIo9cC2JdEb7N/ezmM7TzB8RrsBCfGukzu0sFW
T6vNwc46XxlKQzaKUgFsYBZ8E2PO0jAUB9pLEGVa8cbM3A/k6NFTH88fb8/pQsWIQ8lMNKo8yC3Q
pN1csri54a2UdWbgzF31nnpb8zEiAGoICWTKBgb0/BZEgimPeRv3sz+nnYPfeg9Tyk/sHoemxKnE
MRZtbfuWDZc00Fp4+v/9QK++qoSJlMZ13oTzI+bqitoXI7h12qwtBuuVWYeoT5QT2hF6fdhZlPVx
PQ9Q1u1GvgAIAyuei9KIhSrK0AsjKHEBMVCCaDSx4O+kLcl7N5cmFIks7r7NhUc3ADmh6U/p0p2k
cpWLQDWneq9/dgGoWj8TG2FVmea/fKfz+dPH6tSyy1Qc85LiiISC8VtgNBFiR6T8GuD79r5rllgj
gIVI8Xuo1FAuQ7+zMFcuOqD73N3E6wAetmqLSbWsypMxv0KlIhiJBW0NpCF+zySU90gmZa0fe0qa
EICMxTfKouVOS+/adl1jIjB7wEPhTW+2a4qwpxI5JU2lqpgeVHPIHotM7T5ZQywfKI/iqVXONW5U
C8FgocT691FV67tiTsdT1fXFB3A+9fepVosHq7ayP7c3zpVLGAV8tikVERLELXzRNdE/LetcDewG
BycDGXLkSDo72ZF3vbYbgJOj6AXaBEe57W6QblS3MsZhrGl1G7fNyW6CboDI4cdz08JbNeePDTmc
vkpNqG+yBTohCrDxTpB65TWgR4UF1ypFulaKzzflZJuj46SdSlhWJh/1PG2/mHqafka3wX6cQavu
PAaX6YoBv2MVo+L94cHdvLPa6qvcuPhwWDD131SuEx/FVJQPujc194PRgdqi63l/+5te3XLQ5Th9
IDUREVp/1T8x4MRsmoXcKbB5+36srbEHWh7yI0Ds6lS5S5FCEY6ivzYa91/LVS4LIP/qZEKmrr6Y
8WxLf4jVEuyAO7ybyhp3o9s/8dp3AL8GLYSOPsiFdVv+8wvrheYTjwgOQwp9MyEb7y10PLT/IHa3
7xxz6Xb2+bUB2Xz0wcCHc0lukpM098SEo6kWjHod4yvbyvQdUQ8OGnNpp22gjyNyNLcnee1sgT9c
2SE2GchrK++fSSq9ozZmK7VAlebyAZ+3z5hnTt9uD3Ll3SUY/v+DbK6XvErcZqYLFshuNYmHyLag
7+fFVYk45jD/X5YReCw+azRfqUWef7do6Xj+K5yhUJ41yiPpoJiO7H8ZmFNbH8Y+2dPdX3//5mGj
ogNTDe4A9Kwtf0hZTE2pmpS4ONXL+0bgrTjnvRUKjGnucfr5TfGjeahAd9/994WFowFjiVIHIIl1
4f/5eh5uILnTo9kCHhi2qYEl6pB34wucuX5no1ydI+eA92k1ldxqfv4/zs5jR25jC8NPRIA5bEl2
mqQcN4R9ZTHnzKe/X81KzSaaGAG2YUCwq6tY4YQ/JEAmJJOb32udcGp+KLkSjE9TgrE0veZCQxIL
RaljqOHO5KnKFO4VVbb2EIeCu4IDCexktYeSMs7GyCZtVRG+OoYzuguNvBTvazRFDvdX9RYNifoz
LBT801D4wg99dSNWdNJK/IpUbzHNaXo0h2Sc3iHeNoYe6gssMl7lQJkLOW2k5yEe9e4xz2ZVep91
yGO4XaU01tHqov5rJDd6/Bf3EmrA9G7prJO/r66JwFxiDJQDzI5C2GOVEuMTskTtEy49v2C3LTvB
wdbzIJhc6NrIIkhaHaeuB3xiTBSy0LuG1phrXwfs085Bn2Une6wtP9Cjbmdfb+UnVArpivARyDad
1RwLy4i1QeFaKpamL77Z6RQ96I1Tg33RsuoBh1FE0+dhkXq3jwtJexjbdCxcKQK06JIvR+Xenti4
KElHQVuS15MDr9leQBCUkp0ne5E0ldJJDg2lOwJsrtPvQJkt59jUVpsdukpbxlMUxjYSLnWYsDxD
pn9PlFwdyNBBRrvyVKA4FoxKuLdxt36j2LHCmwWiz5qm2qlSTs7cyhTzapwi4kDFHNuej/ePx8ZJ
5P+O5ClqCji8r+1t6br2A1buOGiSUVymcjG+5n3/QU5q6c35GpcqO0BgAjB6Wr/AjhM0TRdWJgIF
Y36KQxvZD8rl/yT1UHy6P6nbXc5QdKv4jGLE9TsYFXGotVprernFY2/HknxkM+HCIEE8mCVlPE7G
PO2s5OagYAVFGxA03Vq9oV50a7ZS7NZ4kjqqGCbleAoB9tFBwPopzvXp4tTynkzqbZhB0EIxA0wZ
LyTX2/WjkWFNo6m1hclbDN2U9xcBlkk2TgiO5SerxBru/tJuxNXwTgECCLSgIvo71wMixjT2KVUe
r5nn5UuUV/TgwX5ln6AXtwfwxMGzgsDfIWlU7TmYrPlzW857T+VrJfX6kRbsV2ZO5VFQ2VcPSIRp
44gknUl0VSlWinSUUGIKk2kofK5UK6Hoa00/uzJS32WL0KkyAshDrpqY9W+5NO2fRpFU3bORj/U3
1BmQ1IyMaS5dZ0jNC9rPhYIPn24/xLrRaA/wSqQv9xdSrNPNDCiZspIgaG961Eo0652GjJRnKfUo
n8xciW088NSSonyEv9xhBqJz7Lm90kPaa3HpldQo9Mv9X3F7/CkX0HyktIFGMzox11+zUc1WDjSI
ga1e9M+S3lt+3UY6PhBdtxNzbAxFUgyFXWDpqFGshlrwWqykxdY9eRqV8mM9VJnk68LAuVrIpXce
nc3RKIWRcQk1GmO1TbEN7dPQdLCPr/pKe8hNRS+eFxXtI88yW2QJ37yOohKFtgGqrUJH7XodF3kS
dC5MQ5Yutn+adlIc+iCKv5fqrn3E7bsACVER9scws7lHV3UvO0SMrjQ6y5PmyHmMes1GxXzaU0/a
uFcYhaVDEJ7sRVvdK3TcbFCWLUgmuZI0rBfK9EhpL4LbMzWLecmRkPh5fw23rparMVeH2lEBithD
YeHGAX0KwEN0EEaiH/ACLD09TVDcnBU7wWdxnE7JFMmPQzuN3+7/io2Nc/UjVhvHCJpFH2bO5Yw4
5cESoPMxjpoPNtCOt+9R+ppwdOAFsGfWqBFghG1OZdH2ILI0Kho3S/AgLTXXlDQte4WBjfsGKDSo
PEIekSCuFreid1g5WWV7uMH16Rk3SumTbrSLdnKUvE59J1ZRkjW7dBnPqjnCpQVmG+Rv7txQn1NA
JJMUA6vQV9tKDkK9oT1teWbamr/geOb/kLFPg5to6riXDm99Sk4IuTcYXooiq8EGuvcF9AoGy1DC
acLa/kzU0JxVe+53WLJbQ+GsxzCkozxJq9XVwzhOBgXgnzJbkuKjYGCPrhLLceC39lD+c3+Pvhav
Vo8Hn5DXA5EQmLHrZUSiD5R+z+kkTeef+jj2nVd3cQ98K8vUT/ESz7rLXYXDDuSa4jQ0GiWXAkhm
1g3RBynA1vT+b9q6MDASJoaEwQDNS/z5H9nrgvZfGCH160my3n9BtwZcjrSAa0EiGB/VZvyLnYQG
EevNbtadNXFKrqKkXyKHFc8t7YLZkf7DKabfbQfSc+flEvtktdo0AMgiEbslR1tXtwJrxhe5ACQT
GQaO1xgIy79Q90VhqZM0zW2kXP6Z4La9M+zGiQWkB4KBPE0U1VZvil5qc05AYHtjpdsFShFRfYwI
LvUjdnhL6M6zmS8HVa7Cz10zZVhoj521N/cbfjCUDa4MB+YeVGzBw77+ro5t5xVe944X2E5nP8yD
pCx+Y4EidkG1SR8jKc9jbzKtEBNjQCqhW9pKTPt9VIYXeVyW/+YsK38Av2UBe1PBGZkowwpdvGi1
1rPlFj1Ta06qi1RHIwgWrUoc1+4wR337GTWIWoXsjvDCXPdHpDjW2qEWaj+T5vggATCgyOTll5nU
yk71+fY6wMiEkUBv0O0ksrpetHbUpnIIusinR9A9WTHKM2gmZgdM54qdyOP23DGUze0GV96Crbi6
5JTOSqs5bCLfGPr6lJpCuNnWilM6494LaEM73j/nt+EHZVQRcVMuBTq6xuJIJFYO6FzJKxzEQkOs
4l27T/bwTrcLKMw2aRIwFMUwXfyKP26TeomLrO0gjkiaWlArTnn1qVG9aFXnvHlbMBSlAGj4Io9a
Y9WcabCxQZtokZaAW5qq791kwVmitbVyZ+02ZyUGYvmAbazR+sGgYaftzBI0NjM4ZnlZe0jzyQe1
QtPs/me63Rbo570mv5CgaIRo1wuY9NAtkyiVPFXN0O9LHGM+xFIwA16y3uWy/vv+cLfsXkhdgIkJ
GCmwwzRaXRMyMr7IloH4W1KuE5e+ChKlXYAhK34CqGOi9y53okEYQQOGztY4vdt1hvzDRoEVyxVL
mzvXaRujxucOZ54XegqjekIADVsedylrvG92frIIlK+vddoANKBo0Yuu4bpCHxBM9nREJG8KSvOT
2UzTp7SMJ7fuMSTkpw1+6Fjl2Uy0BxUZ4OcwRqn0/m+4veIFewDhId4wctk1uCyajRFY64jo7miO
56EUKPaoVo9Jk5fUwir1YlVBckBkOkGECILV/eE3+jaMT32J+RMjgV6+3iVWhLU7iFAE+1MubdeB
rOMlSOT/UjUJ+wfEWls3h3n5I5qV5mOkL/GRhvDwC3+BBiS81p+MSHGOZTYMwSFxMNK7/wNvX15+
H7gbVOPoqN60Ml/rcolsSTTxHPugp0FKbqBEHnrU/QmtidlX2rzZGVTEaut9AUREB01Jogpi5XpR
srht8AVHrh2pFelrKjnfscAdfLWyOn+WzeXSx/HsJdIQ7WDyt64HoVyBqiKNqhs31hqOMMjNDKla
RUHXIFEt38kD+0Ezir0CysZQokNNwIrWlth813OUIjUuZp2FbZKOmM0aU0BbUzlO/lg2+d422zhp
DEaQBicTnx1ntc1waI75mzcjVK3Z/hFXZefTpux9uZ/l5JCpWfgbzRwnOI46elQQxQ0HRl+xJ9i0
NWuhPQjhgdlz2V/P2lGWFLqpLcF2V+LQc5RJwQwyCqzH1jby0/29uzUYe5dWEhI2ZOqrwcrWUoK+
z0PqSL0VeqmMd487YK8KLg9V9T34w9Zw4ibjKAuk6rqlMpSqXJcNhI7aGcHESFn5PZcB50r4Z3x7
+8y4MgjyKb0R4qySHcq4feiAgPEknbQ10638nLQxbhwTSqR/MRTtP6F0JbDG6vUXC9qxQt9KC7xw
ShxcJxYt9NpkyP+TEnPvydxaQXowJqxeBK0Q9roeC6p7l+MJG3i6Hg69Xzij3JyQdMYbMbfzbi9h
2hqOBxNlJQrwKvvkerhUq/lgI3hlFQO358gcU6/M0BonMNbCnWXcep5xXuRTkXIDTF0/NLGKJE/f
xoGX6EPVPPIcdl8Dw5Q+aZVS/F6CtG7R66n1F1JWi2o5grafJIotFXo2y/S/HrH+gBswnBBOJ5YA
02Jq6TsSsOHX/Q++0a6jEwZT2UZmi0tfXx0b6B5zhBCJODZ5Nbnoq8PMloKqOyS1pX8kgOsVN1yi
6l1Vy9HsjyFSiHDI9SeQFs17YBzgNKW+1vZIzhtvtci5RSYEMJNI+/p7hS2iZsVsELyFlnRondR6
gvrguI08agdqnrqvlRN+zvXQGm7Wwhe5vzIbER30W3TWOOEszZoBEMb56OgJUD48Qftj00vDmVIt
tgTT9AJjZK84tTmcEOqA/wfVcJ1XNMZMsdbhrsSS+EFFGsrDBZyQqM3GkzLJh/uT2+gRUgMTA+FC
AQB2/ejmi6y2o4zlYdJ18bGhZnaA7hBdnAmzlFpLqwLbFaP/vAxZ9S20nOIStYN5aYbF2skHxLlb
Pf/AKVH/pTAO1u8GUo10QI+6teRpg7o8CINbVGj19nx/whu7iaSei5pQmZO5ligg1pGcMFAjv5dm
55wuUfheSkbngWy68nIggseOH+3OHQJhsdK/1SSGVhFam0Q44nGiJ77azIUm9bY2g7LB9VA55nhN
YCGtICDXRLpv1Ibs2kiP7MQBGzceVC6a3K+4NKZ9fYI6ZRKSPqSqtRJYB3ChqY9JnnUIxv0LbyPk
QJCAaifoRE7LujzUcGs7nMTIV5ZmiT3AHuZXvR6nh0aXRVk5nZ70KV5cpIgpA4wpjIYujPfkHjZC
STJ8BPEBxoOPXxdd49apEegzQz9eRgVGthYfmgTgJ0jNGfksW/PM3tBfegK1vRtfRKmrbawLmQ0g
LPT75bWKdYwblEVXP0JpIisvFb3kz40pdaciTrPzkLf19yztHPGwFjiTw/G96E0FZyQzgn/6GrL0
1EE82cl3Ni4VWC0C6yB+ErW06x3QAHTQtQQQheTEv7UWdIkWRvbBzIfkVDrttHNlbmw4IeJEYkpp
Fn7Iqgyz1DoIyErFfmQqaP+OuCJxXdfQYSLaoztz28hVdEqfIK+o/9KgWQ1GbbVFqb5nsLKVSVwn
52kxF/uituZwAp6sdW6jdcvOqLdaJ7yVBGPcWDS7uK9WwZg1qlm8lGbsL5WsnoZOs04W7Fc/MIIT
NjvvQMTiZp2M2SUkCnErHEjftc2g+C3KbA+JhlzlEFbBzn2+tfIkMvCX6G4Sk65e8QQ31dlOtdgv
5dI+Jov5rUGSzW/7INz5xltHDI1iwjVcr4Cyi3PwR6WIqqK8WAaXCsXpd2bU5f92uPxSUCi7J6dQ
zA+G1WHEZknZ+/s3+MYUaWJQAYPxw2dfn+1AMvUgCIrQlwpU8aZpwRegjdGc0Ya/CBXB04NUoU0r
CNSr1QR75PQdhol+ORTLycCd/dGM4DClbbGnLbDx+lGf0jibr62/dRl/DpDhz8Ws7FAJnrUo1J7L
conenhuh0S0UEym/gIxdTQiiUJTVxhz6RTyE46Fqeqc+JCP+820sKzuDbVw6nEs+PytIp2Ad+2pD
B1QnJpKhcm08OfnACzcXU+zGtTM0fiDp3Y/7W2NrRGII4VpLifRGNSEtplwtNK79uS6Dk1UttQ+z
8XeEFs8j4KE9AsjWcGR9CG6AdAb4K26mP45AE8rLUFtG6Ld1LfldregHLqLOjZbI/pK2dryzoFs7
X6QRKCMI53B9lZQtCPwEbamHvjkS9aYBFRhzRr8IZ6u/yGqBYWKAKhMYkrOvNkpR42c46MKVqq4W
Pw7KxrPy2PgQ8Dq9PTphj7z663Jlwe69XkVr6WBfFVrm95q6uGHQS2c5xPghwjfo7YUeyksMJixs
QF2shqrj2LGKRc/8eazbd5qamw843I5PySKNO+/DxreiLWCS1cIH4HFaPQ95beeA6+PUV6MKWYG0
Q5ZJr5uidtNhmHaWUPzuVcwhuBfCKhcCwg3UUht6e7FojPmpIddfwbfUj224K3+ygRMwEXuG/wfh
mxhnvd+BNvWiY576LWTPE0Hl58gI5PO42DhhQTB3rUYRKp1zDxU6qc5RY73Vo4/4GTKgoLSJA6Cs
rQFrvmnlJCPLalrVUZWi0LPmuviJCmh3Kack2NkxW2kxPU6KxYxHGrjGQU90JDJNqRM/zRtiDLML
dCrEZjD6U+Dkzx1lRTjQhXXQmoGqXll0v4s8SM5hoeuxV+a19o9ujPH/7l90Gx+coh7WUkAmqOut
30ClUJ1Gy8vEX+JBBp4owTKJ0j1Gy8YTz2ai2Q2aHiWKdeMumImlehxL+N4zSFEQ/Fg/qqQqiGAs
qXmaRst8lPoR+W/kMPa8gzdOEOU0rgQSJmrC6wADYshcRVma+Vk2J/8VlhQ+hWNtPsR28e3+am7N
kw46KCzKC4iXrC47tbeGgg8NFqNozAeylfRCRCAfqNxrhxGp/qfA6JIToYB+vj/yxgvCK0z3RqHq
AiBNrMEfL0jfRnJlJMyRbmb8uzOM9jDO2oDrsFG35z4f98BgW1Ol8EyGI0hbPH7XA3bRYkI/Auyc
9vJwpPs7uG0SQ5eLsuiYJrX9IRiWylURvP7wF1OFs6YQmwJsWkPfyXliNHtYZB3VCBct6/FLa88/
Z3maTnbhWJf7w23tHooJ9ILJuAWlYDXRGfCPnkzoBQxG8X1qjNCj6owdV9Spv+8PtfURhX83AYeI
c9Yao1XRzE6xyJmvjoUJ1axQ/im6LH8/KPRRNTNzdvBat4efYhtFG/hV1PV5xq6nFjdL0w6phPNh
vKQenjrlSzsse9Kftwt4Pcoq2MBMLy3KDHmCRs2UL0NRUHFTiu79NNI5eOsCcsWAd+NZ4UORNV9P
KKKr7cjVUvigr9oPY2T9xM7WPJtRHTw3qH4e7w8nEsLr11L07Om/kL+BF14XFPXRUOpUDgvfFh4Z
Jblq66Zw1V7kaWmQgsHJ2DVGkb1NuEHyqKVxsxMdiMjw5ic4lAjo5oOxfH1p/zj36IlLshUWaPuN
ffAZwJvdIqeqV5+Nqe0fAs2RTkUa27/uT3zrkwolDdGGgf2xfr+HQqflYleFL9NYO6SV0GjTg4mW
mpHv0O+2hwIixe3NZ311Cf1jgq1eNVR+apQi+wFp30If80cw7glYlcBwdlAftwfQwmwUcjuUZEE1
Ez/mj8EAh3V26IyFP0iR/OIUMZrzI7psRgK+DlvoeCcouL1EGY/mLRhQuBw34nNxOY0G8mjgI7qw
fWcmi+on2uQc51nNDpXazSc7CmZYHpP87/0vuDUyQQjBF2Hshj6TlUZ2aau5P5SD42ojKVXB6bng
VJ94gT7NF/b97MtzPuxUZ7d2rBDKJsAi+wDLc73GiyYFeFYFuV9L5nMHcck3kvl32+YVegIQD72W
TPr9/dlujYk+gpDeIQYAcnc9ZpKBWg5lriDZWn6NyqL3blmMxdMUgcJFrbly+6iLdnbu1hILQMqr
5R1s5tWgJaIlddbFhe/o9IjagKgqnHsZOlYffOx7JT2lsRN/VaQ+3CsOb+xjtASEDDFqUaJWez3f
Iq46GkaIxuroC3rk6UXrUhGEzmBZ6JCaybyTL29U/3mPabnTJmFLUSi9HlEq7MocHKP0qdqiolQ4
UqZ7cWZqP7khwu4QgiQpLhKKohTRLMSAXIyhG8DJg1BibUd1D+W0cW+AC8ElTXCVQf6tl4A4sE9k
hP8Wo1HcOrWWB3T20bNSu+D3/d21kc4wYVy3cbyiiHcD6C4d7H3zAkmjeDTMfyNUDCrXqhteUyMe
nsoxWr6BPCcEU5Q4flAnfJOkStF2Lq+N/Sa6Pbx6Dv0ILE+vP0HeTNDONESua90YPkISS90g6LJv
Ns72BNt2fjFQIvEDrpqdd3BrAXA0YvRXT1fE5q6H5t7KpSAl8w6JxOTnOjLGZ92eHUQFmlTMW7NR
+OUWtZsnyYyjr0EGnhRhFN2Odh7Erd9C/1dYbLAUkBRWyzAl0ox1eJj6i9JWdGOC8mDVUf+oS2bv
FSXYLUkLtIdkGiXXgSB5dEI9/35/R9xuPiCDtGrpXPAqU2e5Xo851nGSHpCcWua89VT8+bxJkyJ3
6KXGvz/U7dX2yvugRYJzE+pw4s//eLJQP6mmGN9bD4idA8dWqb4OVTr7yKznFwk3lW/6ZMqZd3/U
jVWm0IJIBRRl0mj+9XrYrmyUCWsFBx+TTj230G/8FKr4M9Sq0cdi1fGzxVQ/wX44z6NdPipTm+/8
hpvoi4U1Rf+LlAaYxqsA1x8zl7K2zToNs/ZZicF7pTFoTZj6ZQabaZAsV7EX42NUznFH9byZigN1
0exyfx1uVp/fQD+ZHiOZATnm6kOPEsAHzjOKioERPqRzV54svU4OUSJZH8Y+wyp63rU3vbndXwel
gYosgZACFBfBHxNvlbYLh6pCbFAqK+RIov4cVHp/aOf8mxQGw+n+HG8rF2I8IYYD6Q+8wzqqhjs9
aEgwj6hi5s7XMjOrh8aJ2odqWWZfQ7Hp3Dnm+ICIuPW+6ZPgA86kxrnvnP6pnGTtZx12s7Hz8W8u
O1HoA/FGL13EEWu0IpdKiiJiI8zsJftYlJWK13vReXqTTa7hpKOXWgiHqUOr7yzHzdkWIyPM8Foy
QfJxtfMNLDidnla+12VOeKibuvEhtifebDV74MLNSYrKqfDKEWNef+icVq6O6d3gWWYjvSCRKLtQ
bZVzkycYvzqOdGzUunFl2rJvDUzFJBlSpNgE3WttGMdcCsmpmKRtDDDrmqlWngvwXP/O6lKeSsVu
PkSShbAnMnN779hNVsrY4tsCJqDxyotyPetBl8uAAuvoBXXX55cy1rT/hdRb97K3jdUV7wPeXXBp
0BdZnV3kDqainZrBAx+fn5YhAhuZ04t7bhpjOYxjO55KLUdaYu5xrLx/pjaOMCoB7B7SDdTp14qX
SL1rTjOlA/zWfDkF2mienc7CECkM7GMetnvU3a25Uu8U/WSw3ze2U0CisTw1kRhs0ybB+rjpfVzl
NbeGLeUTpAS/NGsML92S7OmwbhwX2B0o0L6qp8DXvv6atK2VAVA/yrOFXFxmpUvf2dqY/adUirqz
abcWVahL4hdBKYzK7vVQ6VxrHXHn4Bl6i17MgCMSXhhV+5T1mv5clGHz5f5X3Lj9hcAtjGgiTYE1
vR5QVUM0atp6wJ8y0g9hMmeXTHPQuJCL5hA3AXp+U1y8lTZDYeMVkEA9irthfRtzE9sKyPrBS8po
OgaIwD2MVRs+wsSOduK6rW9HcxTiDAqw9FNW5RSZ5TSNgRPSIFJ6ipNGfrbHJvdiuw9+3F/K17W6
KmSIacHyMimb0r1cl4i71sCDwQoHT0qU/l0vpQlIVl4Tw4Ns6kQusodxc5x1pTfdWnKCH044pB8z
3QlGF2uZ/kUZ6xRmSKCps48EZvZek1TJ8IpRjqyHLmstx5eyQP/uLFb+nBRZ+LNGlR9Pvo6SvztT
k30z3oviKDEoJw4aJk/U6iJT0raSo8HhEu0Bt/Va1566Ogo/FPgtCKT2XiP91UlitYZC8FhsCnHS
1/hHU5nDRasJNhsQDjYOHvi4/0cFKzPcJAvG8GHpxvSHxUou56HI8/xDUs/Z6FPJRPKyt4L4vT0E
ueMaaoHcBvXQbv42ZdOEvoSB0LC79MvwKRuUcSdV3ji5YDsEtZHzy028Wik6o5kZBRIFpDyFC443
XPir6Y0ar8jYiUIXQnhs7SQKG8+M2NcUzMnaiNbFb/ojilLwA2vGVpk8o5qrD6Hj/NuppbqzrbcG
wVyV8rhg9lP1uB4kb5dY6VqVYCHKejcqdBN+SpEe7h+ejXuIEiQQNMAFAI3WWLClquxY7iSiUGVY
znzS4aIvnWD1h/N5yVEdTyPHeXscpNFNoS4n/HNJBK6nluhz5+QLEVjaNMXvKF2U/IAzQPE1TZBn
2wn3tmYIzg29GfYJce+qliIPS6slIbF+VcVZDbxOrz50qMJ9a9BlRI8iaY52E5of7q/rxqtJcRec
OT1e9DzXCKwEBtxYwvDwplJGuTwszPhDMqPNOGCXi+xYZqRPsp7Gz1k3SjvfdOPuZWFhYwozEmpt
q+0JoC5WCofLQ7ToDn0zy+GJBkS7CI6etMfF3NqnbFDBfgdbf8OYKGRnAkIUTZ5VFOYPvrmqunJi
7tX+tiYlvGAhq4DAhTR9vWcWx6mJrdioeNbN2B9X7eMwQe5HBAO9xfsfb2ssIcpu0XClyrjum0+8
zvLcAz3uqTb5RjQR7rSK3DwladP+xVkQ2u88XMQ61lpSo0DPEeghvgGNgrZ3wPbwZtquD7OsJDsn
YeNLkYhxadNKFfDI1bHrx2VEJJSToMnIg7eVHjymRVPtBBkbFzKlPI4rFDcBhRO/4o/LUdOLTstn
+rFKHdFRGCvFopVndLlrDFFZP8yZae6Ur8Qdv3q8yDOJhWELoTS05tJTM6l5kewB6bMqlg4cbvk/
SEz6M/JK829c90A8KElb1W4kzTNWnbkVqcc37xmR60L4ELcpXfrraUd5CN6pSLiuKZq4yTRbNOf7
8jSiTbIz3Y3tCYCK144Ui5L0mhucjJOaUNUYMNYtzZPRduaXvk40GGtptjPUxjVmUJnTaS1ywAE9
XM/KpNTWN70+eBoCHmd1UNDtUYzxRbLU6Z2xpPLZrrESQPVW26m7b02SRxaENI5/QlvjeuS4Yx0D
jUkaxhy9hFmlEUPEY4XgeK7NO8pYW4ORxFCJpR2Gd9Dqxuwt6MH9bI14frbplzSBhCxLmvEEXja5
3N8nG8dDCMwRqVKFASe2GkqvDbOS8QiAKymNL3OrqEdDIDhb9rWvNeMePmzj+WM8S3SJkGoFlXm9
jqmjtk6lGKjOFv1wDCmIudJQfzGVSDtbmTNdCnnXDmvjPHKX8e2IkbAzXANATUlGSTQeem829DR3
Qzp0ravPjvkSoq9RuaU25N8y/lvTDau6/KzaaVkd7q/zxieluAZ4g6MCudISO/uPa6h3AgUOHesc
Gmn+v0iX0o+z7MzPpt3Fe9H61hpT46LDSGcTLabVGpuNYcehHpHM4SN+6bXJOMBVGp4TzLF9ofwG
sjrbk/DeWuQ/B11tpE5JlCU0yXoqsxi8dLHmS7aEsH2j1MI8PIkfJbP4lZPxCum1v3i26D7S7aR3
jEjMTf6aykYbidFR2tH9clSwckVNDSfXYq9FsPUlYWOAfCJV5j1ZfclGD0NKR6zuFA3zWSlItjLY
IX6XmMrx/qZ5JbasXhIQy2RcAgqDgOzq1sGap2i6Se89azBx12qq5HGR1OSxUaL0Z2mhIeA6SV1/
rHuVzm5/7qvcrN1cb2K4BZlxEhE7YfNi/sKcYElItHvjn6hH3PT+D926ReDECSaQIFaaYnP8sbvt
aVFN4NQI0c2F9Muaokl1i1SuP7YVNGzEQJRP9wfc+AiwGLiy+BAszTp2ALtddGnCcYIiFnuYcLTP
OSXko9WEy7e/GArOkQAH0YZZewpoI+W9ZpB7NKQb6aNWpCCR0jnn3qoHbSd73HjfeFxAz7OKREXr
PJvuQJ0XBljB2kYRWtLo97Wc8899kUhIUxbVuQLU6DYTvnn3Z7kRjDEyoZhQxKFcuQrG1Lmlvm1M
vZdppnTGldT0HC1SdvbJbbMFSAKFBAG2cAT9Vlxdf2yUuiK9WHQ2tJSr+YPZpO8tqx4Pox1KBz2U
go/j4CTuJMNDCisd3UWrcHZevM2tI6ykhNSlKJte/wSsrfWWheA1kDm1emjrvmST14Lcm/37i7o5
lCjpI20Bk3rtWNWGMvSlxGaXOrN9Rt8/RVAzVY7cKuPO99u48wk5BYCLpERwA69nZcthFi0aC+tU
VnCIB2pEXaSGpzDqeq8jaUbju9zjtNxSOcXnFIwPlAaF8eNq1yyRKedRofXegLr5ccmt9IAG4PJi
ow93hgthzceq1Otjaida6poljWW7DIanQM7Go6Ym42mQRmTyrLCPDlmX2n7RzfOewuv22pB6miIq
52Bdr03d2GESZgqnqg2Hd308JzwTpfMAXy/5hCqi45s0Fs/3v/3Ge0hTjyyKCI7ztAZq6OgVYIHG
Nmv6abjA+2h+oBo2P8vLgoV6n6eGqwZ98JQ08PmlqFf3fL63Zs0pE+hxjeLm+p2ako5aTkTUo0mT
fcpae3psQhK7UEcRp5awv1hUKduBxGxdI2IfIBlAIYq9eL3Ucae2aklN3huM0n4OsRBx+3DcM/DY
Olc02ikRiZuEouT1KJOuVih4c1npdd0elKoo/lfn7X9BUnc72eOtupXAUJFu0OEQSilreHwfsGcg
zPVe1Qa2i9Kj9K4quu+m2RUvqhQWtCp11ZdDaUZ4tQA7L5etLzW1/lSkefTj/p7anLdA6YnqmIB3
Xc+7HMZoSFXxPGAOf9Q66V8kYIfPdD3KnQbExubhCTJQvKC8Cgx4dWSKNlWJzYPOS51SDt226KVL
oSat7iImvryLm1L7gO1E8N+bJyiA7BT+sJ1BlGY1wSVx+qFcarDy1OR+KkFtu5PRme+mfNqloW9N
EXF3MKMUmVEPWMUsEfr6AfcwmU8v68eqiqYviIpQjVBHE3ReQ8vFqos2cMeu7fCiQoXwmMZWfQEB
XpwcvZwn1y6SRD8Meu9cnJi2kx9KpXQYjXr6iy0Puo1gUKDbSd3FbP54OKtMaap4dPAojqi8Zk4U
+1kSJE/m0LyZoyTyFO4LSluvPfnVGZ6kueylugJiEnTnzMEtuZvA3UR9FT+aVmntbLWNTS3yXBEV
sLFvpLCaOJbykCFpl7BqLR0Zn0e/93v0jU/3t9dGmArEQej+gisHQrfKUep5xMmyx+i5k9UZCd4x
d54yEOw/qqmzXxIpbX7fH3BrbmRhgvJF9AT19/qr6ThGjnOpcYwQajvrevdZkSRsaOJdXbjNqVEf
hGCD/TLlltVIUVbV9chIgbEQJcIm8+IwQEAok6dLnxTRzvN2C5NjlxAmioCY0gFeC9cDzpEeqlbN
WtJfCQAdytG3CVnJB00f8FJogNQcmlJffmbxlDymfSC9SDzD5yGte/nt9VGSAKJWwfchL1t91rYe
mwG/RVQHx6Z+lwW55tdmXEau2SfT34wFTJogHXoEEvnX0wa/rpHbss5VHka5hziA8dCWSBq6mpRO
H+9vn60rimIBFXvAKkDPV+WuSWoyaaF15ZUoM/2I0z79XgNGQYQ0Tjsf7+W5cNVWcXaemY1HnDcV
XXZRP4ASufq0utXyfzb0zsunAN/XLg2OUl/Kx/uT2wiQhGEakBemJ2AS1yupxb1lxg2jJE43+sEI
Dhp+HazgOTc8GJ/pE5C/+Gks0x4C8bBXkNkenrYEaTxNxnUasDh5rlACEkez1U7pMGsHbem6y2J1
y0NnaN3JmRyJBq0enKdqt2d3+2kBV3JqiNgB191IizTjVCedDpggVZblxzRk9iFAPi/xy8mhMJwH
FqC+obTkz/dX/fZGIu3hLwrDhGdgaq9XvbDNsiyiaPSwvaFWM+fy+9Zs3jVGJn+/P9ItG5wMCzl3
GDUIM1J8X8UQs5RNWtJSKMFOtjEOIzIT75UYK1Q3mpv0h9yY6ilQLenntCTFO5qY6oMTJ9FjW3bZ
90oZpCf0aO1PhRzsad9tLT6NB4RByctEoex6EUCQFFpqBT01kwDiTStjgdTg0VxiDtVGmDfahhvj
Tr+T/d5uOQ4zNVYBseMGWUNlOhypLR07Ls9x0rx2y8Wec3jTZvsDrKFieggfJCdtqIaf0YJ45THV
Fnyi7n+V23eC34AAFJUybsub9tiSt5U1WQA9onKoT62cDS9x2FVfVdrWn+nSvFlnQ1Q7+e9gyoG3
gxN/vdSLFZWqHVPvHXPqT1gOpX7UYDoGrsXceZI2tjYz+j9n57Ukt8216ytCFXM4JTvNjDSyRrIk
+4Sl9BHMCYxX/z/Urtql5rC6S7YPLQsNEgQW3vUG2B2wvVhtW35Oj4Wx2+b83TnHcdjIIYbN4jmY
J5X3tCq7Q2FXhhCeSx5Q/fWsRKpKp7HAhDRfPlfemnFU+Hr55Bj93aTA3bHYpmADYRJM6XI9ljG4
eVzW3LGBTPT2abLH2r9UGUn0ml/On/54eSCVXcWdUKDp1m6+DCn9RBt8BqsbkgkiaT2n5hIlBzm6
xUGfx+yeJvj1WYO9HbgW1SYZmhwG17PjFEhM1bI+XOgbzwgO04NesxP8+bRY8KvAn54m1IzrUaw2
E7aauFfMi5FMBwwoEfSNTlR0QeK0xjGto+peo393Zg5sBmoTCvdXiH9sODMB02wykfDG0E+q5Ax7
Q7tHrdxbH2yv4HZsaHAc19/x281A6xEFAx+D8pgtzNkO4m4xmjJMwN8Otx/j7lDr34bB5lr7bYbK
6jxKR1pToVlrcUiFpD8Ww/Dd6kvvDhC6AxTiHEerhFs3XxnF+vWskIL9SiNmo/C6JmytrvpRlYt3
yBsre6gW4byxlPUSD6P+LU2S5TM5RffiLPZeIAUK3wMWFOzNm9niVW0rH9+8UKJkCmNnWU74Z6d3
nunOoUCfjzaCixMa3anN541MqKjavIC7OcuFI2CMHgZ7Lo5m5fVvVeN3ROcpwFi8tM+N6Sd3ht97
pXBGaRDDOwfj3tR6Zt2a0h7o2PRLkp4mkTUHRPpD2DiTOv756oGyCVF+rTs4fq5faScn4RVlRTh0
mRLy0MzpYbAJ35usRtw5aXdntbqjMa91L9u8uljRf2406H54oXfftKGr//ZlWjxISGF3VurOUKwO
hGcWQStIhjZbSzErqxRLTbONG8jBKmRzFJM7BsXY+X9+dmOB5lCYYwXKAb5ZKqMWDXiVAClqC7t/
YqgBs+vVjNYDdIvDOiPW5fYr24G/VgUO/F7c0KA0bqkMbWHng7aeqWVKyFhQ5Etl/9WLcdSPVTc1
3x1lJQrCeF/aSO9S931TuDoKxy5y300ZaR7H2Cn1/uudn7X30PVVAeev8nQ6FtdLKZ3sWDge7Z+8
nJqTGJ2sOfVqJCMNvLr+6dgQSUJEgNL41MnReaspCQub7On6jdAtbKKtdMjNN5MtXfqEeaF9UOaU
1XcKkp1Pe4VQ8Gmn3UFFsvm2lsnO5gED4bAWeNk2TTMfsGq3jn6TvUsakg85qPTLMDf9KTeq/7BZ
wz0lnwNjfo6hraikcm3u5A74by0Jhh18Wzwlsf5N6x39Dui79zbMleoC3Qoxgb/52lI/j0XDNY0V
SJh7VYGAwrqRob1M94wP10d23RBFqANaBADKKQQ34vrFW1VWDUO1Nhx07AbrNgZ2bcX8HUVzHxT9
5BBCYg3AEek9nvv6N29GJh4HVy1eJW2yrfG+C8baIT2DehKzlEZjyv9x7Kq8Q3DZWTKM4q68QLZI
lAvX8yM6SE8HC4IL81kOxaKMJ9ll5lc/Td2TUJY84SXlHBI/NoJK66yX2x/WLx7gdpa6zx4DOWOF
5DaFbTL4Vo7KfQjVQET1xYiQ40C2iaI5iDpdRigZkMUc3b4W1jGSlZoCUiG6nyk62//ldq/925Sy
OVeEBJ2GKJIPI46sf3ciS5xjnI1WdzJHaYggyWUHSjSyoR6TqnPq0wwmllyylG7To10r/ZibsV/d
md/rOynFxMpzX0EHQJUt6JCRxKUcaiQixvxPST2c/chZ+7nrpdQXPo2qggCneUaMVHQG8d9setjY
fykS532p8KWz1fvbj/zVXXRdURid/RLeU1Ztzo/UHrKEDqIKJTFwL2nadN9o7E8PXecbJ1d56Jqp
/O55Xry6Bv4alYYYZQ1Q+9bAs3aJCMs5QcJ49snFKPEttTq4rks0u3BCs+7OQfJqi/j13UAtYSxI
E9vvtgC7qnEYV+EwtPIS6b28DFZENLdnTHdq/b2h0Kqthh4exfeWCmIJ3Rho2SvSgtr2LLIlweKd
rLOu9u8RbV7tRswKYsDKr4OtxWu4/lr70rC7pBjQanltVKHTUtbXItOjz2rIuwMRlpgdpun03M+L
dafs2B0aj9KV8AIxYdtIN+2xSjVr5AUujsSO1rACr06HszeN8ZtpdZQumjYPuqmOz7cX7N7zRe1O
iw/ol3lvtqhMdESPdJCIU1RzgcqNBctuZzxGeXvPcXlvlRqQQ9c9HxDhFVnMbO3U9mdFIGWXB6CJ
GFX6GGUWtp0flsEx7nT7dscD13UYjWp8218DjuQl0wsINU1oxyKF3t5YFjk1HimYtPzu6ep3x+Nq
yLPkqGY7ul4/lF5od5dkjWDPxhfVN/4BSWT10DoxdJN2vpfP8bpfz4I13dWUG8ErDLz13f52VzRE
1YCJFz3OtjhdnDRBVMxJCmRNodm79rsidQrvYPpuz7Hji/hdpVlq/EuTRIfDNJLjGJSdWXqBl/Ue
wQQlOk3+o/EBMbz9x1eT9cfiQf8ra5eL8ebpcAmddEwjQGhxWzz6k5c+RwnXZ264+Zfba/r1dZOx
oBFxU1/pDJBYrx9MPCZlsdSC9onQxBe+2fpLZi3Wxe1n/VtBSeEQBVHGj+wCzoslvOWnrrW996fX
lvVXUPQRoMgr8rY6vmhGipDiZh5qebQcesNLv86lwkGy9rT80+0p7609ElNgJ6+pPjhaXc8YM8Uc
LVtLL6w3+3dTlCns55ehI4cmSrODSup7hIRXFRSzY7NCJmgCuYJ1Xo/YxBnc67Zht+wq8dFHZvFe
yuhOAbU7yAqV0UamTNvC+iSoLMvo1irMBzH9bWc4c2TTYFxuP7y9PZCk4P8/yma56DqEUs2rOM6i
pDjIxPBD6eeYgnWpc7w91N57YocAvaJnSddyUx94fTG4BR3oUHjt/AYskgw6ivAvNRVcFYiZXTe4
PeLe5EACVgcI9kD4MtfviRTLqRQ1B6hOZHoYkQN9TnoPzLHFCf32UK+1cqwJDA4p8+CLcLHdzA4B
m21PJieoxD1DHm3Vme8NoBznRIe7/SDGWqXkmDVTciQZeU6O1DOxG9htqf7WxTC7gWNVeh5Kmu/2
A5sF4vjSMAYZVHntmEGi5fpfqewgQdm5kT2kYy+sYMBb4sdoEeYbDNhHGnde2e4DZDYryRm9xBaR
63gnTmV7KvTdxcCmY3BPysy0s0+H+c4D3FsdwLQgOBpOh4AQ1+/K9craLW26WOWUzcd2KOxv4GJZ
ODq2OIymce9Kuze1VclDM5udgyvf9XhSwzZajxbGM8A0S9FTwrlFeras6L8sQzxPIM7hP4eoeTOU
HucWWCNdXTePEkySx+ZNOs8oX7oyuXOB3SmmwBJMDYRjJZRum+eDLZzBmmUf9qSM/4xwmK+C2pqH
0NFE8wjvsjiOtVYdRrtv/thVFLIUJG0s/WiQ8NltdsW287KkqktoKEZRB05jq0sGRTJw9fGeTHzn
5QG7wRCEE07/aRu04upzazYlpUWSxP8bVGWejLof6ECN6en2d72+m6tr5C+vWaJjaHbhSrlFFetM
or/WOE7jUlToWxD5W3Z9z6h/bz42+wboKefXq0sFW6+PFJv5KBv/0EA27filUcY4cLGs82+3p7Q/
GAclSgJQpy2Xc/Y7zSa2rQ9xmEsIdRi7x5z45WcctvW/bw+1vvJXT2+VI7KHoEXY6qIn8gudNAdP
0X0yGw2j8s/mMvSnLBvtEA9oHUR6/GNwcX1lIItUH8APXJyuv2xsdNul7hkUOkv0po98DfPZ0TjN
EcLSAdLZnWva3iS5oHFzYe2vt5jr8QyJwMXF3SnsHdUcR6sfX4jlti4sJ7dEOdVWDwkeuHeuTTv7
5eqQzZ7C2bb2I69HXSars0HeOG+a1j3m5eg9+HjMELiMnx0k1OF4+1XurRoaJvSdOLnBATdfd5Ym
cYW1cxdW/VIeM7fXLpUYv0PivtdH2HmeSLTpsRIlBOi3VbivzQXVuaLjnIPRLKPa+JxZOebrlaYh
E3C1VpC/qQzr39sz3Nk7V+vZVTvE6HTXrp8om2nUtGtVN7XmdPDwzQv0Ka/eVoW1rA7+ZpBWtqRv
UzR3bmuv3VzwGuUSuh5D4DmvYgVaEmr8tidt1GlV9ZKheW5CcNXxnRoAnkkmMUM31YpT2qvqYCyt
et/5I2bzeDh/r2etPcYirf4DssKWxM/CBGA9TjbPozYns7crrscwXsajsBvjITbNKCh9NT84sa2d
bz//10Ss9Sn4/EsRhUBhWyCarSe1JAUJ0AXofNiJigIpM4rEu4ihX150LNOsU5/68SOAbKUfRpEN
aWjVc/u/wRuoHW7/oJ0lz+/hq8Y7di0R1v/+2x1TbxIvNjR+j5z6Lsjr0iZiwvgHYOI/lMarSQBd
8TXpFZrB9UgmTG6QlRR4AJcKeV4a7pLB7JoKOqddyOfUN/N7lPedDYRmJBABSnhK422/2tULu0Yg
14UoY5vT0BMANK/OxwUH1cuSw5O8/TR3x+MMXfsvHNtbxWMOWBvPntGF7lQ5/yo11aESuUGfI6aJ
MBV/7IbPalq9BcGecQN5xcD1lGz6XNkddi5WFFhjp4UmyM7ZUOK/DMVm7pONsqoWtsecWNxc2o3e
oUoy6XymTfJ2mv0flj/GL3/+ECmPMePhkAPUXh/yb0vSiJZ8bPW5w1XAkRe7wy+RVOgvwumIdlLc
BW4Pt/cFsBGuInS4mFA3rodLsEucO+4V4RTbfYCyxg+tKlGBM94F43YKLV7VSmqgAML/Z/MJ9C1U
Bpg70BE97moUzDoWsUl7Z6fdW4QrvxISF4QpTpjrCdVLQjCdTqOvwLgpNHh+7+REgWBYxHnSzC3v
1OO7exogDDxw+P2rLvV6QD+xuzT3+MoQspTsIUCASaX8o2h1wkWysT/NyhMH5G7laqriBL1RdOe4
da07v2Rv5qscC3c2eslQ9a5/iPJalBIG57fulVnYLGSEG7XbBpOUzqFp8Ka+vXT23icRFHx6PGii
xzbvM6G/q5KE99nksX7KYtcOW993/ro9yt4CXRloJPOZ4ExbiDzhbqF7KlNhu5jlEfDrR+3FzUsN
uePO89urDtbuJ3Gea+7glkoKiNiOpkm95eD+HCaEzP8TjW31BqSjAG5Klic/wz2G2iH+cHuOu0+S
j56tcyVqbZuvzpRh66uAaORQ6J/LKqmhcKCBuT3K+j42pTpX4VXew/0Db41NPakGiE1ODTqDkkBc
aPkn/yRmWeMHOU5Hc+zwAMDh6aIVgxbqU5/cKb52X+RKr/t/w29d2tt6TJzCZ5KFWTs0vCf7L9wa
2hCJW3K5PdO9+pKzlk4yGwB9o82mJpVuVplkDxC4oR8qPQbPkLZ4LKPFDOmqtaepSao7g+5+fkyP
EnpN893eWEWa9AtTJ5pbxCl0tFk7WFKzQ0lxF84N6vvbk9xdrutosAfXrXtzKUntZpVjMV5VyPzZ
l0V0nodV8ekV+ZQdo84SL+nSq5dF96o7p8Yv0sJ2LVHDQc8EmYf4tL7s304pR6msMLwYUJGeyvww
Nuag40q3ZJ/gOmjGA5dPVw8UAQ9/jWkvHY7oPDvmg4yMoCGSxwlV2mg+sgaoj0GU+V0VTNOkjUHX
uIY4zlanffbSYWwD3qFp3Xl2e2vRAXlcWYq4d2+1O2I2zC4l4DPENr8/UozrMpi0BROzGtD7nkhl
bzn+Ptpmo5yrVC9Tg42yxWrrNOWZRjs5KZJHzAtjHpKrh5oo0zvGDHvrEQgA6wmiD4l42hyEI5S3
bvRBHAzVLCE3seKiYYcaevlcnfyulnc26r3thVeLKoYDngNxsyTipUiLWdCmhRctnkwsIbXAcuYZ
y/B4HuqwwfpuPPS0Uz+lue19n2YLTevtb2JvI13lAGzJMOVR2V8vyyyRUjgZPMY+l9rTUrf2B8cp
7ulXXzMPKDy5yq28XcRYaN6vhzF4jWnUAZpWlVyyc0IQ6Y+4HfGhF3wCZkBK+ceiJK8I6+O8OCR6
Ln+6kdcktIcIoAQljGmcjNNUvBWlGakDnrnDHIzCXPrAa4vl37qvVRF6ZlG7QdqJCCsxx55kYAi9
qJ+TztBRkudNmR9GTzXWn1+LMLVfO7XAR9iUb/ZPt6mztliVkVNfOO8GL6qR6mrZSSntzpm78yFy
tK86Mdq0KJ3WF/rbPtIsDbk3NchK1thWgKGFfaHMigIjhQx9e228NihYSZ6kcvLOwMVeiakxD6WY
8bj9+1GalqFb16h3F+xR/k1SQ7ynnZq6QZzitvqATKi3P6i6cljDdjwWQWI7xAosc6q/9QDC2iDV
6j5503bt+L6beZSnOiaa+c6L2Nk51qoAbvPaaEOecP14FsjAc5cC9uaZlRxrHHguuXK+6lHi/51G
Mk74mou73L29khZjBAC9tWm/0j2uh63d3GkSyW27NXPrWXSjfaDFIYugAhlBJYwPNML+cchCL0MR
P8zCD5zWq4584cb/br+2nRXCfdIArQF7W2Oar38LrHa1uIvfhLhCmN8SORhHvfFgunbDnN07U3ee
N+JwqHqc4egWt5QiT4A66N7AmRo15RsvU2Y4dEN84taHtWVuFP+SKd7feck7M2RQYG62E4rAbSeV
kCWsXdqF9tXY5Ieq740Hq9c0YrbVf+j2rEnGgAEc2+D365nx++eGo5vReW0XdtaAb1xN33TIJ+OI
Feo9aGXvUa4fNWRkGCevaK2L5012kXPRGwz8IAruSGGHXuns1JCDa/wFn1xL3pNA7z3K9RFyYeAK
jZDxen7L6DmxQTYY3o+NHlppqk6Wcmn+J526U+7tDkWhxz8cBpw210Plo5bYQ1J2oSwMeY790jwr
vx4PZV/eizHc6/jTU0WVgggG+cGWYJ4kWkWrH/ShTPjSMlTCIS0geZyMmRSZHC9Ju68Iek5q9AI+
bXFtzLo7t4dfNpabkg/gA7rdL4MyOKLXE7bcWqsHjFfD1V29OVW81o9gFfHfS1u7KnAzj22yzkQe
X7xuQNE4aXVdB4VSuRc6ixs/ufpEuw+0z3kYy9b2Dy1eX3/f3i52qh6SwSlIfzXwAVqvf+UgmwpX
EKMNPXyTaenI5Wj25t8dOTSPkW/HdzD6nVWANo4QEcA9SoItnbTSZlgqDhAUdJycZO2oQlsZxW/q
etHunV/rA968gFUMhw/IqgIn2v16atR6Q2ROAA11M0XO0Zzd/mC0lonP19CUl6kkFj3Qo4icaXMW
55SY4iJwhC1Of/yIEctxmGLZhlp4uxBqIBw3mbhdacNMTjBJ8wdpJPPR9vv2qSqb+NPt8XafMQS5
VXij0ZnYbFq1xkVhWriXm37vwCEjiQ+kQz0OoAJ/XI5wp/FN9i0MG9g/NjVzNc26oRyTFKE49y/E
eRC0pUvtVDTqXtDw61mtQzHI6ikIXLNZqASvTCQqO23Ya+V0stEEB9oQwa6O/lwBBkrD2UkvfD1J
4aZdLxzp07fFlbcNtQI9vmYN8sGpnIK6HGvz2+/qFxB6vUh5dqtnKOXS2uJZp/3bCYPXqlvRH2Na
QPlmWA6eXZ0G0Vp2MPB5vJvrudFwV0G4G9S2sp6qzPIJCbC8uMNLfuTSYI5xPgSRWxbZEY8oQiOK
aPiReoVxiqJEZYd2mvQ3PDZiBGvsl/+K8e6Qx9sT2dlzwSg5t6BQ09jnin09kagSs6NlPLTMssaf
wPd4ouNw91AWiMwCVyh1zCbhnxuCdB98L9I+A7a390gne6sEDdgvcTOrZCsXl1WluiJPSLMwZPIX
CyR5Tm0zD9yxvpfitVP14S3BUoG7iMCHUut6xn4rTVOsexmh3vbbchrBEkyVikudy8DL05N0rPGN
7XQVxjn+cFKsVt2+63n0unDgZ+C2Z0Aqpz241UtYM9GlveJgNWNrDKTh9ucplwO21B3lOpDjJbPS
e/j+OrfNsqXGhHAN8kfDZOsFU3MbmvLObkO/9VD5uNX8JjKT7nn0s6xH5j3gI3x7gb2Gb3BohEaJ
XJav5VWpMrpaWUVrYFmTC0gAjTaH+WhgYN7Q8EqEsImHG7WDOxjNx9sjrxXzdq6/jFLowULH3Z5Z
4IBTPdYgb7OcrLAuq/Stt9w3XdgdBg0V/3KZwAnmejk1fZct0eSz61gNFhKRM1cPXjfPgT76VAf6
nM/GUeBneIxn8NY0EenHsUj0g+Zn8r3yhrw6tZGUp0Wa3sPtR7D3utHerjg53FL6Ote/TXSYUxpJ
Ri2TVsZH00Lo0o5EHbgx9JaDHoHw3Tm991Y1fdZVBoLNEpGG1yM2kaOBkTGi0FR5LKRlhVJ57jvl
Z5jOCQ5tG2zszqB70/x90M093m6qpXA0SZ+9zxy6Emlz8AX1guVExrshmv7YEo4nuhZf9DjXzM/t
bV7TxnSMs+FXrPH8AKusDRokL0fiiJagd6fxCGRpncldvhe//WqmNCAQ2gD9gIRSkW9miufB7NDZ
R/EiEre7WFYbY3ixxlzg6Jdr2blcpvheRMurzZnbKGUQVzdUkfC+NoB6tKDcmWmbhT1K6uJs9Gb3
xm4j/al09OiPreDWwRC6rE4eIK+/yvPfDta5y1RtVNVqkCa6pyw3bOLyMvfgN6X78fbX8WprYijU
71j3rPj568aONsqGWg56zTjI90lNewCdZA2I7S6BviBVHAExD10139Mhv6ZJMDSbIdgdt1MbG7rr
z2S1kKwqATg2t57+tTcq+ZOCFuN+a4YYQBVmrpHPZvKD8OzlE25HsR/EU+0/R2lrz8c6J6gS2nfU
vtx+JK8+3/V3cSwAK0Ja4gVc/y7XK/RJKNys2lT5Zug32nLqc6LD44Fyre1qGxREJxTh9rCv9lB6
easDLZ8UfG+aUpthV6azv9LKnSLKPpelJ3VQQusu3XlnekAea8sZzBSK2vp5/ba4qCualsXAOJOW
nnNLelmge1NihmMze3+DGLNjC9EP327Pb2elrf1gQlk4kGjubb6gDKtBJCmMu8Rypeu36uQllUUr
wBXHpqoMQq08KwCNvEcpf/1ksevlxgZAsRbf2zZxM0GASlyQtTh1+7d6JOYPTaK6O9DO622J4pEi
H3YNVcWrahhp38zEubh3aeyHaTdYF8Lpvi6LGi5yAuG9/Thfv0a4YiwWKFxYXMPMv36NJHP6vWnR
zE8QL+chETrdKTNUfElNO3qJ7NF4bEVa/+kdeGWoAYT8yuBjnW4O06IeuJTasLkWnNhOcVVMh6ow
kzDJpvrO9/B6x2UodqSVscQVeEtsVNZgp4kHi6bH4fubrKbox5Tm+rsU4Pfzf3iWq8bhF/qIg9/1
sxS6HHnUtCuFQ+TBxSnrWD8URhxLTNIBOx/GuJt7MjsIP77zGndnSRm6tlFwm9929mZhNi3IL1+j
1kTn2rGyJ68o3LMJMHtnqNcfIJdC6H589BAMKfuvZ5lMtS2EAaiDlt871xYCv7PfLsPZNBvvpxtr
lRfMs+2+tUrp3GkIv75isXBQpK0rVQP933KiDHNcZOR18HcWw6gDgsH1kpZR3+DoH9fL58HQh/LU
6lbzItPYwewGsooRisYd7D+VYqw/BUsPIO/VU/bV245kNk4RzdSs6ApycFCRhnpeeuad572z7awW
Ioj91svGq1D0WIdJCi9bhbZVtE+xIZrTbCT3bJ/3tp3fR1l/xW/bOfB9OtRY5UDE6jPkuYTLel0E
HbxStTrh7z38vP2xvNbe8/zw0wcz59ymo2Nej1iB/gnUP9B6mszsAiC+xgmi3HCfS+Ut/wxsw4/A
NTp+ud5oPhjOrN7kvpm8FFFZPLrSRDN3+yftPgNcDshq4IrDprj5RRg4JNnK5qgwzfrkiCp/nDNX
/6fxCvfgEdZ8D/De+2opg1agCoITjiPXA9q9Klq1AItFmUguIz3tQ1TP2XG1UrpzfdkdaoUcYamw
Qb1qCyl3GR0PjliDDOy0uGX+AN1AHVJ9tC+3H+PeBkGnE5UhqBgI9GYbdArRpyomzrbX3Nw92F7a
/1Qy6hWW0tbqFUtSsdYm2gm1RXq+PfbONH8JN/k0uaxB2r1+ossqoSjx9ggHrCoxo3UoQb3ReelQ
zpxuD4Wx7s6nCXRFNUD9yTVtC2taHTEYTQtp3iWkqX0SU+YRUNzQsCX7xaxeWimYJtuQsZxbve8/
InifwLC9VqjAkm6WnHS4tB9E5oivRGVEH6o2ipwANwLSlmctasZD5zW6H5CcOc/nWbfj4ZDkbqKd
696ufzStadWntu3Vd6cspylol5ZNrxuS7v2soUcLE6e2fnjNlP3Q1ZRWl3mRVh40XT39RZBMXwWA
aWudnpr5d8p6/VPpta1Dh6D2voydO3TneanSL2uUbQXd2OochKpR9pJYJqVra5BERcp7J9MAdbD2
tksHv74AuKIopOqEi5FqS/sDWbSTP+eOK07QSbmlU7iS5UXCVxQdpjxpnTMZnLimmGTTnqS/eMkl
8iOfO75XusMBP8tShnM1d/mRLkq5HESlJ9MJY5D84tf5CLJWC88MimJu4vftEFdf4MvGX8u27L+Q
u2lXUDaKukPliePewRoW+y3Zs0RlIu4dnsGIdHEQUd9PofCNSX+K0qK2AjaJ9HtpKyneeq7UXyCU
NcRtJW70QW9r3T/0WCvhQilz2OedVrrpy0DsS3r0Bvh8QW6X82d0ADIJDEP1M3+kST8t0zKYXIqw
ZbXxGwExG2T3tlwE0R6LXvKbelsnox15VfLTL92YsDSU+nFoTdnUvasVCkBcv3DNOsWYZQE3isR4
FqS9JI+4upXPietGzFT62WNsi8I+FR7LP+SEsr5UQyq/juhev8BA9EkQx9ZfoxuQzueibQ3zmOg2
nYF8SnGOi6yY23BepnQJSgII31qaNY/HuHIbDCETfSqDWLbkqcKqnYuzqk3yuco4+jwUi27DM8AU
59COemqd3L7yc5Q5ZZ29xYRAh/FQDPKx0TWYa8xCP8XKltajsCYAbmhCVhaQkSzrwBuwX7nYg6uJ
g+o7gwxVMKFHQR3wE2skcq1qCWrEA1X++ICuJCUGJ9bcr9boN/bJidD/BDk5SV5g6Phiv/RTmc3n
xM8n76GcbT3FMMuq7LMZRfxlQkzz42gltsAeIq3ee0ZTvSMFuVZBrrXdG3ro5ss4Jhrm6n0x/us4
9PlDY4QKfCZ/K89g5CnHftS9KDK5lXDLPCYQI/rT0nmLTiyP3UFjSzymmbvDlD9oDhaqT5TbpRm4
xIe82CIWeERqsapO+dw22Jv0TfS9d9w5u1hNpL5XkVF+nmxyGqC7j9YcKLKFq9Mcz/r/ZOqkb2Zt
StiKHNkMgTW5LfJ5N7bcoGxa/0MXC5ZrNTdZtz7j7DKxFhFbOn3+Popr/KwnbgWPE3bB7pl0YC6T
ZWWU/+tSuhvwwQc1hwXhslkg+qZ7cN3ctIOW2rs85cBS4DYyL/rLmLvRwYefbx3JsI+MB4gJVbZ+
FMN34GKzD0ZwuxefXA3vMLTF+BDb3vh3O4hKC2Yri/5xJpbKoSS1tX0Y4kn+5MY9/2NbjdMchsIc
OSlne8LPnzetHWrPF0WYe73/opxhLI9GLLP4QchlnEJVCPyLjLJu4qPpjZp+MO1eWwLIGJZ2oQDx
2qNqs6gJqgoVdDjO+G4fW70UZG8u2kJScFTH3qHTqlIL2lKm0OO1qk+fpewxeu+Sfh4Oc1YWwyWJ
0il68stqbB8TDXF/IF2SEMNYTcPwUHkiJw9KdSB784RBxUXMU90ErtTE9K9M4in/yCXX+qF7oyRh
pJZt9Rb+ggGkni1Vu7zv+Dnj0TNngDFM56fijd6Y7nRWC7FITzx83OmdGeq5AHXIU/Vu9iYzeYoW
MUTHxnPT6odjDk7xJZZ5yZ44z42Iybx2PCwezo7d+u43J4k771usz8pIAhUN7YyDJ5a47mcjs7HT
DEZ76cWHxrJT/+dMvVgfvGwuW3HWZDTpIrDniPZnMOnwqY2TqL2snoMSytOshZWWOdkZ//xOfsUb
WcsDZS7e8kPow9DYpJo4dXOJYhuT7qfI89mzQj3xlfZRTb0+fYKcGGEZplf6+IxXYqJ+ZL0hjc/C
Srv8SXCqmCH+i3H0v9Yk070/1d5K3zlzQ5rT91BnjfHtNMnZalAT+TCtg67QRZUeWpDH6mfiL0ZZ
Yoauqv4DNudJ9ZRNY+PS2PMWsrrbQsVfcGuztZrlo/Xxczo2tUWcXzxVb2KQe8cO+sLuzI8eLbQc
QN7qByQyo1mnLyJ3uiw+VkZmppxXjYq8GhsGQ4oPPDfNPMBFMrp3Ht3LWARLh6Ml5jSLFVtzyA3T
robPuYny6ZhqpTfX4QQwPSXBHHtjdFFOpuSzKvyh/lkky+oMOZos/WerGWf7pPNtQMPR8LzF30YD
tEl/0jrp4vYwmMRvP0gu0fHBiJzieTAmpS4tgXoVjXprqJ+8SsRTHPgF7jxm6DR1RW/OqGqsBXV3
mS0vKOvRx7gnlVafoDCtcvXWWubafytz142Duei7CNqPOWMRFZBP6jsfiy7hpUBME2OWBWry+/o8
ZX46XTJ8CYxL5dmd9ZBVk406XKv89FQ7cOMCK1+L2UqYeRkuRd9rMSkDfix/eO4yxM81BEcjWOwC
57m4GWYr0Poen6hOSFqMhjnP77rVdeOwRDmFaZ2bFclQxlgTYYErbXHqp8q0wmaMJrshtlQl/oEA
wYLueJboGhLrknCPklin9ZRcInkgeAwneVvv83dQwDFmXno9/SQV1O+wGpQtziZ0xnd+6cRmYFQC
C/BhMNRnbdHVEOSIAQnq0OLxITIMLKTL1p3oXSXEzhySzDHfzfnUfaGXPy5hjwlMG3AXiqbHsvad
+YCmpYflkTRGcsTiAiMjx1U55LPI4M9rYx5/K2wcVcLaH+LyMttL/oZw0SI9mFNdPSmha/JthAhg
Pi5DJN8N7Hs8OIi1f9srr04Gi5E5HgcWfcBQlU1OV8Ll/0Uy0VMcuKlrlOEggVXDtMWIL6xjMiiC
Uus67d866wracspv64BS0WuC/+PovJbj5pUg/ESsYg633OUGRStYtnzDsn7bTCAJMAHE059vz62t
knYZBjPdPd1ZmcjgRHbelp1T/C6iXM+DTI/JMlKZJ6nwnlbeOmN/5a778i77Ratz0/RWf9E6+mEO
0yfav7WjW/Qi5CToczmzD2aeKl0H3clWVlsn19mg1c90EIubnCxR2T4eb2U0FWqOtSiUV2XOl7dN
7qecWOD3cbxX+9XVk07zGBU271XTNknhkkrv5Dv7PD38T+ov98MctRe3jJrhbiO1Lc09ry/XF8/V
rkv/He3yWLnlYIuYiW663xezm7Mxyl9obJO151Fvl/DYVD2RuV6fgc/GvbFs0XibxiA5Su2VcKfa
HrNxiLxiayb6spxxeqqeKMZe9+TruO5emgUI5HkfifIs2mCcRhaoUvOGUV8pLuj0kmujRC0Psmyk
PYcNONtDxn08h8JGPBshXW+BgajpXsZ4D4Kiliq9m1vH/k0kGkejbn3pIJrhqYv66Ycgl2vOE+XS
oigD8YBKV/dxngYNStTEBuKLt2b5iljCcHNfWRk/SLvItRjdPv4Xp2s1F0GsVX8XdGPyb9vCucY4
bq8exglTt2MVd4i3exrc/uBFo2iORmX9m6ZMvIazWthwBEvjnO6boXwirCCY8nntMHbB99evj4PI
/Fcsrdsxpz0ev9me0+061z4nrRxaW95xDk84GNYDXewyVTevsWTnQ6RRrcxjRrrYYydvnlHT5Gxd
TklV46F21EDyRdPPv1LZdy/U8tRCdg/9h+k60Zx5E+q3Ukb80jVmJ/NgkPPSmW3OPhW6bTAE2ypC
Bot42fnzMy7JF8f3dJJDMbNs13XZMByn2WEcw4ktO8wqEuxCm9J9qZs2ammrPALrlnQe7yuzuf0P
ALr5d1mqEc3h5snpjncyOTsrwqPPuBZVDe/dt21OcEj5sW3tpnIkdnY+ZpWY3JwGr/m1xGo5OSob
ZO5v6N7fbZz29mEOpdMcAIKX5U6YVX5tQWb5wGwNongN6lRflpAq0Ldjtp5UMm3iLm4Se+0m7tbr
WKb1g7dRGYt98q13x6tZDlfQjrHPQ0WgyINerZrPaQiLcOrUQM6Dk4EB0TgsW1AsCan2P2dfd8NP
T7vxkGO8NrQfunfi7ODYMWzzrh0U9iRDkJUInNTyu3IEEg8mn7YJD71eZXIwGf0dELZPg4ubhG9P
Wyt0eldPQdcdelm700/MNPc0r5Km/OlTWzHdENX2PWyX+tPtrP6R2lB9qD0ZnvZe2t8wXK24ppQO
kzcbT/LR76OtP5djPXxP6qUEBG24eAP2PstvZ00CnQcT+m4dq/RD1XG2Xaplzr7ScrHzOarKLXzN
pjaMCrX74X+l45n4mLVDlF4p45TUqKFTnWwnvIcoGceHOqapyjkoUjSuSrqvW8/AfsHxxgueaj0t
80UTeE6RScpxeBSzXbuLDmXrfe/tKqdvnUe/+yC3xpzb3rQS4cDm3HEnzX+hVZs8h86oh289jWnw
EK7h+q9GmDkdJ8FOcB6mqLlohsZ5PKxjSwDeEqF9eawbwda5h0Gi91z6qdPhJxelf1zXZO8w93a5
AmY0fq5bMbiPK6lRV910aXmMnDDdztsclLRiSyTOfTDo6tKMbvPN2Xpt7uPBX/RlTr3yVAPJLA+D
bqNrvHljdKi0b937nqtDwHgSOcN5MN5whYSN22s1BMF7UClBcxEsHXL6KQ1+eK4lTW0ZQW5zZwFJ
hPjFFaPw58Dv+OvIUHPWshkqxi4zP1ddqpZUGp7RVrqlXyjfk6+oRoPhwJnp3KtJTe1RJwFBCaHi
D+f4eUx//d4p6drKpQlRQ4tmpbVdws/ImK6/+pPEnqiMp+CORY82OWzMvsE3M6/pafKTtDxHtvdF
Pk22XYqNhEWdbz0P05EKSnGj/zP/eWHdDMdRbY6bp1Xa/B3baa+KNY7NXaOxbTO58KoA8JiUVvMg
xnKc8nAl8YT5vYk4UMZ2GE/uTtDcmSFvSfnijq31mHsDcUNk76Tjkx85nbkQmpKQB4rFO8WEvazp
lqYs7n3bRvc7Ia9u7gJWey/tOCt7AvTyo9MGxf4jMJm/H1SLUefJBSmo7vx2WOwR5S1OJKXftH+H
Ehv8fFGj4515rX3vvNGj9BcT4gB7DSu7N/ftbm5xNWlbhrlYMElmBnTq9JByj9RFBXVyXveADUqq
jsdeBWZJ0akq11odkPB79hE7zW0phmz014/FoU8sLB+noGdlgb1CSzEeNhl0Nfgbgw7vaFZFeJe5
YCczf1rljZMkb5VXDkne1FVf59W4grSkdaVYOuqG0jn4WN8/Nw6p9XnHvvb0HNZ7culc0U5HcCvv
G0Vc/Iz3rA5z34TDV+2E/V26+khwnb5xu6vU9IlYM0Y6PradDV9bNqd+8WlvCRKdl83nFoziEw+Q
4L3n7dvOwldKFBjjRD+GbG9UHgR6elxCDqd/enHD7xhbe3OBDr99WqsttUwkMdgPENr+iy2fkLjQ
zfj1Qbe+2zw4Excrr7dRX+UYIN0qa997WdmNdS71RP7aQwQdsB5xdo7vB1ZPuuM4NJk8IWkLXtPe
mTJUx3475XHslBND3//vrdWZ8weUTso3m3pyfk5CYi0LtYaVLsJwTsVxnbz5LaJI/LUbneoBD7E+
ugZi3r67E87mhUT3nhUpx41H9U+3B8NyIk8+78m5M5lwvo9Dt35ZP9HjcRF1oE5eqMVtaSu0z4uS
s7hurDouOedn8NF7ka2Oab/W5SXYw/LF+qPhdWK16rJrx1XHcatxUcITlBWdeq7ZKQgWU5l8tYsK
uK0Vt20tbfKMnhnskMdn8XOhELQcd8SVF73hVpP7ErF8YQbXnY5hx8YK3dg6YN/QjfvvDbmtPLSl
0F3eJGMDbNgv9Stm9GWHARcN9AXnYXCcLpq7l0Wy2nYCrZ3ep6hDYoYecZkOLDFBcTb1lP5htjHX
xGF+zMES5LlvfLCHbBHj+rVkvppP4+wG8n6Iqsn5bQkM/JdNzVIeZlGHD+Uk5J8UYLgr2l2H39e1
bK7WLytR0DJETR7pmpDZFAjxX9ABnhX1OmF6PalZY08xlBDyOXe/W1+n0Tf2tLC9tB0tleIa0kyL
gv3C8D0rRwNlVzvzRxYM5tXEHD1iByc6qGry3se93sK73kjxYnZduq8xTcF6clwNvbmzKTCd4Tzn
Z8FugsgprcOzYxkei1BNwzVtUKkcjKWHfIxMb88azz/mBOuJvvDrdvnho3yer0IL8STFXA55UkXL
dvacWVxSM/rNXX/TkDDkRP0I2CVGWifOCFajS93/2QHTdyDnqfcP2xLQzutSs2vVx3Ypj7ufmh8p
Sa0i79Ik+ObETc08aFL3UZFBuRSJn5nf9KaiPbgLo9sxoccXBzyNzE+ZldE3jAzb/lx1Sfh9SkPA
ui2OW0vew54BA48Y561bc7vVvo2K2DHD5432qA/SDm3IzuBqX4awZ4TDxAKjXeuW9ZbPtlLfPIet
T3qjZOVFkH1ySnVY6qctVhm77rNdCtuu8fy0pg4dU5Wq7pG2ZicxuWn87WiSWHt5BnT+PlYkmX10
quu5TFa485vLAPZZ7YwuBxkQvfwk92Z9CHGEiXgb2C5vKXkyDPKOjIx/YoRmO+/7JJ9YF4stbABR
Gs9BE/PAATbLvPXbWzNdaTWeq2GeC1o5ZHd+0JN66+PY/bagLBvuo6opLzMnyttoB/9h9G/ZZX66
joiE+6y0L05GAHk7EuWUG/BMnIdcR/qP1epEX4CDkbwyx0ePVo1xddFWsWzJ6lfwC5F891VSsUCx
WXB72D3RjDkN1/whgkY4cDiOfoz16PDqE8aBr/CuwuAQ9mkzH9Oyclv2KnreT17VTBeJw3cBeDXJ
w55WSVh4mIw/twOhyc/YlINP7NkqFFKFOXVzEKfQyf06te9yiugs1L6jey6dAD5mdnSJqX1ovUPl
SVnloB68PExaYKD0nFj8JgERLLQPEBnXqN2lC4Zq/fYCSL29cUY73rHbka0WcW235iH2Zs4dQ9+m
nkAo9/ZhGzPGH1yGfXntvaoOjlHr789la/tfrUpYlNkiMlSDlBzEJ2zHuWyY0zXOoZOLsI+mD/of
W0QH9iH6ePkttiaKXkUQzCQKLtHqPaTEwd7tJmy2QpMOwxtVBk0IljrEf0SXVV4OaTbWj7V09eMy
z/Ao85StP/2qSVoQSNz0yIC3ST6xXnIvY+DaY9/X5mks2219m7alSQscJCY0AkElYW6IoLmrTFeL
79me+evttsb49Gs9fgaJ6uvrxiTsFAHO/e/KmI0nlkif7CuYAOMqA0DzobVIf7CJyodu+opQ7Swu
TXlcR7OOx9gEpbyo3iTmXqTd8LLzgO53gZTl95SQu/B9GPtEHWooaPMZy3a6I8kYDYx1g9459JNv
wOe2KSNYkpq/0C/xVagoAgt+9kac7FICEzuXYXYC51E0iBAeb1Di77gNYoNHRExbssnZt8d9cCd9
1Fu07YXjtMGvYF1mJ/ecbJjz0myqOSkNm3a0YTB9AOlkzmXp9unLG6AznmTQT3/ixW2fF7EF7O0h
cfUPi7+z1dl5RstD0mTqBSKePa2kqrPrjnWY/95FDWSSF+CpdcTfIsl+GFi07gKibLaHtInnN9HD
mn3N4bq2B+ktI4U+7vejYArYmf8YwPPNmji69zPep0u1kff90FgZSWBH1gqvO37c4n2u66nJaWJU
DcFjgVNnBrzs0NVb0HAVkx0wO+6edKTD4SXTy/iP6PBQsg7lelTTvnKmywJPKC9ElfKFOPdnLk3t
2eiCACXZD+MUNZfdKcPxmGFvdaOQyvIeyidiHmiG7BEPHeLk+yZr8ULIlPoXhEwcx2CYiXyN7Rrb
2w7K+MIajnlWrZjMQeJ4WHKCStIuYigq0G+K6nqs0tG/3MRf7G7KZG2+QbliWAZpXv7nMrHj0tEn
DuzuEk/2kMbe9NSQ0znltdfY39C/UISkhkZljgEpnQq6UnrWmwPl/RjjKn+ZZdf+iNOMytG3tvpv
7seyL5i5+WGNwBffWzbzbC5X0PNT26flHxv309+wUTTbuvMa+vQhegmxe1RPCteU9TTLwCloJ536
pBo1LC/RpuXFo7+zoI8iGvO6ZmI6gb1H8sx3SXygr35/CzYU06+K+VudN6Odj0wsO25Dm8q8M9bd
Sl47HOHnvHNr8y2FdWmLxbcjiuum3DVmJZaRBTRpcUk286iDdp69/WewGwWZmA2G4TQVLAUYcsXN
wSbGfV1rk/xeVe212Gffno+BPRBxNAis4cCt9jrsyP3spzvZ2oPJmMV/g1fi/jw6I4udde/G5y2d
2+bIr2zfKuUo7y0bCBjJtT+L+ZRNKphxE0p2EJ41gEboBhPFJ+iysAXmd1mQ0Ai1bB6NpRzuoJ+w
RSQ/zEynVDahe+yqsdofS3w3n22wo8WhOLn/hjkRDwLR93oWbktiXBebuGgpKTcoslcCzQqveZ2x
anWQk/ZbzMkCICy5LulDF6XSuQbSG9uCKKBBPjJ6ViviKHIMj0Efd0fYPCPvsi6FfvYZTeGqU38b
C+IIMgDkygGYw1ju9xQEHaxvOiyyqAdfMamsvuzzYZPmE++FmXPPBOKM8rOylNc+bC5ZU7XzXQi/
yXXwbg+skKY6xhWt1zVCgNscgkSDj81jiWUROAoWBJiKDSHman484oxRZybvxjojQ40DCiVJYHnp
nYHln0KoVT6proGPRFtSpzmDifykf273nEFdxLmX0JIdBySpr0ND0O19qxOmIGeOSHDAcTs4sYfT
T0c7JLp9iCIl+yKryhQAJTLVfZY53f7gEPz4MM7aIt5dfCi80NSs78+VWscLx5T7ffR792/k74RS
1DeRKkjO2BMDLryO580pTXf4v8FWMVfBfCq3bhg+zSBo4rcucp/mperRwZuBZdvQnzzwVWefpzwd
a25HQozMFb8QmIVQRyLMkW3Wb10TCu+0rCVcFu3Neg+Vrevz7IXQdtar+OlqRodzNeh4nUO8h4vM
7TSICYZz314ryKj5IPpq5R/KDS4+sHgh7n3SNid6Zh2D4ZNvlzNn6Wu2d1FygGbr1M25w75uHeL+
Y8VmUHoRNZsY1wZTqA8FP3mn7bKPhxGuvqJlWrU47XJwnFwwTMSM1Z783oOrfAx2t3io6ZtEYUtj
sRzLZsaDiB3yVt05ENRvirYp/M40OMtvYWBU8hfcvUYmkDSQNz2AkDkKXXtgPKgR6XorPX516zRL
tmxnn9Y9cMtr2bdYx807e/HXwDPzfkTKSa2GNS/3f7Fj+cGNIegNpYagXw9mG+SIf1xGI5Vlpyat
o4R62u/+RQjZvbWVan5VKzwyji1jhWDByzbLXufQ/oXT8CAYLFxcQzk36XwilGvxj2AFCCHoxxeC
bRIbY+yZLdn9sE+E4SW12lFI9RGaom2U8otJgVbApon4b4Q323LTgEIVXu9t9n7vuqDYCXffWHjx
1TFC9y6vzBrrXIiKDYMj+YPxnR/e1AdbTS0/IL/YOeGi2sCUy2hwD4IU0+l53HGGABsjWy4fJaVN
CTQHl20dqdfpFA/fUPOo8MX1uU+/YmmFvazU8jSf3a2O39pU+kmBiw0UtsGzpX6C96DWwSwDwvlz
6Gcs+uK0llfAXLytsRiAWXpPg7yJ4APmiKO/X9pq+og1Zf+HCBvBCHo78znfg/2wZsv8jtq/7Iqb
J1Z95DLLH0qvyfrYDK7fXkFZYP37/38V66Yi5AbT67xUTYDYwEjb/mCXsFZ51xvW7jJZtZjuNk0b
sIJt5dUYWp6b2rpLD74qMXiZsV/5GQJl8GQhDukPhpCP4eT1IUdVwn/+VjqKNKh66r7Ho2n+uDu6
0xzRifs1zklc35eTIlsO8i5eTt4u5bue9v5vKsVkC2ydWv0g137NyDNLFUahQY0vr12xBr7zvLn6
1ztzWh8wj8bJkX1G95UZCAn6At5dce0ZsjY/RYnVRt7C+T1T0gk2LqUu8ISr/luRRr0viOk1X6D1
4mMaKmDIKQwd/zhlQ6V/yWQe38ipzxAp2bkSJ8KpfXQFdRMf+xE3eixElMKayPUm9ANWZQuBeaGt
m4dZJL7J2w6zrWNQzYD3CmjywSIEQFm0m+gfult8fnFbV9/Jb5twJpnS/a2PpeflnD0BzHWHn+KD
lZTEY2KXmHRS4OHyUU0zEP+sjJMUEktL/WvdBjc8bO20uo/Q754qwgHvtsJ3SvGczoNvQKoEp1g5
r3Z7ibUTx8dp2rW6a41DyzB1U/gYl8G6F3hdLfXRGqIzCsqbdPM6jUieUdA1xZjKyR6XGonbDZ/d
H4Z09uLTtm9eyEqUknsxOG0cw/Pt4sPZkAcCEaxc806jAHwpmySjYK8yvi/pE97KIETwFWTIVjdw
GnZOShXrU5ZNyTNtyPgJ4RVMT+nctZfF9Y2+jIpfjTWG6J68cNwwMVNSPjtDl/yLraBLgHBNhxM8
fPg80fp+QhaMUc6KDAIbnMBxClXSJGke1QggrmUIwuRUeFr/7YLa7nmLOgR2VEvTHekykb7MFgpE
9jOeIUoNm4tlLHZekVu1KYSHy8iUo7uhB3Ul4u+CcFvOa3JzFjpRAVlTDFFfoQCDzn9VLB1Fh0UH
859yp4zdt5j8+8fSE952lLdJklG2XWmsy6p5XmfTT+9Nh97vwSF57/0mKrV5Gu72EoMqz5+Ms/MX
VG0fPC2iNP0R1UwZFQ6d64Md4VEPnnbsQzMbwx7I3GRRXoPvrw/YQ01vdRSRIcaTTAnal4jyRwyv
fBptTDwp+otd5Jve+19xv0bdHedZ9KXLtXnacc95z2YVYze+R+jdkUt037H038pD6IK4omRy029g
/OHyWMccPLmc6gyzvjXe/tgmBJLHnqeyF+HX3ePutg0qKbh8gI1pRg6RKpHe0aQH9bH2YECOe1z1
73ojBPuEQ8TkPrf1RuVhlpz+DLtpn/updHgkB6r9YSlFd/IWAlggEEFif+wDPvo5C17MwzTz+9Oo
rZ7+i0Zrnlc/2NIzzX3pFUu5bBkaRif7ZWUXMRDi9Q+qhKrI+y8J0AoW3RaM51s0BntqfVDT+umM
dBlKkZ7v26AyC+wBPneHLW6CZ+lE62+OXb0TEROMpvAXb/xRtbZDfzRj8HkZMtdUd7JbZxhP1WdP
nlzj8LCXKdQydmDCv1TZMnxn9u6hpE1TPVMEVHKs0fh+yT1pP4OtAoy/gWM/wl7V7205BsmhAjPi
O2Pcw8PYdempTDFxKxLrVt+FW4/YRS5IjlAPiRLbLDlSUCszq1eojywvNWHBKEnnAPBpRtVK+5DW
P8XaiLno0ky+l01JUUAxEH1DHIuQC5c489LPpEpTKqq2z9dJhfPj2jvVJwArQbtu04w4i2aSMhtX
3XwXhNbsBzM22DrimGf+guqxwIlnvxWHtYXgLjBGwz3WU3E23WaRxH3tVsEmk89MV+Oc7vRPNuuC
nysbFv7dlnr6jqHN50zjVNnOfmgD+9IBfv1u0904B7kmTBWMmVV8atYt+bBYRrdPprF+xQQrhs9o
d5K1MDGXhBrbWKaSZh7dItmTBeCnFu16aVeWblFSBNUVLLodToMXt/dxgPIYTlxwpIp9B+W3Vvi/
HRNmzrkSouLrZMp/bAGZHZ5SPcmjrdOAv7P7/s99DkR8RtevLz5DwG3cn9S3VDt+XcxRxJOZIsL6
xCsOWFRXwYB0XNSvzZRU1UGta/RfHycojnoi+b57/eC9NZ2zOajkYqx9dEac7EEltB4np1+iz2Rb
xH9N420fOGTE8SEeubz0aY4FwWozotSixP7bkJqsZz9WDlPbsAYPAs3gzwYVnzppaJwEdceNdoaU
W1lnJDRbIvCma2uGUO4HxFkVbfEgxf1SJno4TLPffif/ydsPGi8Z52z7G+VP1M/20qONgjspE/GB
giccUSN4XCi/iSMoY+aIb020VDrH70b/3tyWauMgB3goXRSWJ73rVOdgtdVn2a0uKlon8rCaCkS/
504L807ziKeUrBq2/cFI+589QkakWYsniBcKR/xm5purzgWAdKbKe7MPathWL6TFRojLGwegYp6G
FElLGA+YXK+Bf6lXzx0uyovMcwyl0R4WxD5JjnOKaXNsZqbpZiaSbHkV7ZAuBJf02bekK51X5FKI
Mqp5ab9vGxzdkG9MrXeYJXQD+irdIHpeXPrdmlYR4siR4Rkv63A/LlOSKX5hhZwO/cNo8xER8ZLX
UylPgP8ThGG21yGzxFZtvzIcqP5rwzL5ix4ouQ8m7LeunqavR6fTxNkxzdZ6KarA+P454Rq8J1nj
hwUiuPW64pWzPM3gnf9p5dTuE2KMaLubRyPW59qT6Qt85zgc5Db531qNAdndNnr9rwHRN5Kr0CUp
rnf0+kRkYazzbg2aB0QmiyL0vXc+YAhrdMcI1Q++jDkpfN2Ll1E6yZfGOjf7D7FhsJxaVOchfKZu
HxHMAz7KNcz+jFsKrBSgLCsmtkrJ/vC7ERuvbQmdCxGMrUW/utvhLlpKY8797PX9cUJdGD5AhpTf
1hT+/2SmQQLDB1XpnszcQu47SnXkFgQNcBBT65uL/lWcGCzi07TXrjndwkjYELEy3VCsrRCLHaTb
UJgUKcjrplbzWc3j9rzGaSVPa7kqCIJ4UiXLhC5seheFIUjA5gQT7oF+dF9ppH+5O2cjbv+C6vOh
h7CbvvB155zbe9U6R4usrXsM0n1Qr1HfaJO7kmYB4f7WefnamfUYK4bcnPCbxsvjBUYb+290FydZ
eglMjIzEU5XeUj0Rxbkn4lJ89iDWZb+vho1SjzME0rBp7Ks/DQvSMU038Mw9z0VQDHqgFkLASh/d
seIIx/1d7NhuR+pL+yk7R+Wop/AQs7gO6JNua82poTr13Vt8YB0GVdhFfds1QEqulv5MQt3YXUpS
rl8rMne7hyls1oGeutX3aFzkx46L+v0uqsADsGooa65iKxJKatfGO4aBTr2CwJokfExX7Q7nxVv1
cJFj4+7HYaETBmkCCM49gpA4sNmfu6gIGTc7xkGHMGv0ui+GopDlosnTc+E1aF+Q4tfkq6K0rO8j
4cAJ1Und8iSkgXnsB1zcCoRoQ+E28Tgy7qaSjyLM9BmywnhScuvHa+ZLWGWeCPhwzd2YX2ZZIcSc
RCgfM8lpkVfOXsc5wtGpfE43D1eSvtzD7FudkXNTdCvBBI/Jxix0IL0jC66LqPqBdiMW27E2MdNo
h3jpAbp5HM9MsOtLtIbo06qQnevcK1N/ulK25oVRbRz/pgnAFqL7ZaGQ2ywdDhFqpvIUEWaE7kS4
o3ddQSeIfSBCL98I/nqfGtH9SRJ4soJsNF7eRM3rTweYPaAaMvDlqDCr/TQiNSOATrY4WXXeJr77
Ta3rU98FrofJIodr4dQygphWm+akGSoS4eNWph8W5QQNeRbXoB+tQdqv0Q0wT4wIcxvkuUBm5Qr/
X6dud9y3so8OOtq3Z9wepClYUG+mg7XrDkGwLYN4HCCPWH7M/HY8dpY42Nxy3Q3vdbebI+QrWozF
iZ3zRlXbTjNJOfWptuFNY2B0+RSaTYJOO7Iuc+Xq7Qce19OLHqeFsZFo0+Ygkd5HUJYsyuRR3zXm
EHRrb6+apxkwt9/LnxF/8lsQJMtbP2MyUwxcCBjDZENoPIlkkncBSMkjSNaKoWh4c1rwOTqeJ227
9pTWMsHHf28MKzioH6dDZVy3Pd5W+aFNqZpfCUsDQRHLRXc4Ofst4/hqCMxJR2Jm8yYcEc9mIUUB
kaEqGbE3RFEKDc6K7Uzfvjlbk0zXtYzch8FfU6A1j1XGGd0j2EE0BvG9m7CExW6Dbl/JaZ9h2JJh
vjfdlvBSg1J9daU7xicAaP6v7DhUD4ATy9tC31HmwZI1N3OiKC0aEwXdcxLJ9U0PgWt+tEFd+deF
pMnsa9hicxVzMDmQ9WXt/tlhyqanYcIQ64j6PcTz3uvEci590519xPrtXy9VOv7nSteMOcIA3FFb
f/ZICk+V+41MBIA6aefozU5B33/EjMkTcGwz3R51e3tk5N4DvTtTeuZTBvuFTYj1TgR9FV/iQPiI
bBPbFx6ImCnY0+0F3BPujNeKNSfD95lg20tAu59VNVBbHJT1/4YqdP/gOIj4CJfe+Llkhwmofa/Y
YGyBmrLzqoG1DyteNAs0rViRkbtt+AP0zJsKmcjRQMNu0Z9skayTIJtEPe0hiP5cpHR/ldOUxY+T
2Oz6Q/+PozNZjlTHwvALXSLEDFuSHJzpeSjbtSHK5TIgBoEQ49P3l73tuF22M0E65x+56D64RrY4
9QJC63aoOfIOUqcJvnDGANPq2dfl/cTGmu+l3dfrjqpvK+JrqeaT10EXoYgqqiBt+x7cox068aIL
OM4jvwxKSBaW7r1GEjykoLnOsHeoY5J7FoH634BdUf5YQdZ+Vy0KjqMcQtekiorgZ7+EbZN6Y/93
gU18A9VcrL8EjzUVwSXVzbs43rYHicx3PfN2992vcgkRcSXzpKbfwCS9OXoQ5AsLqmdoHgzC1bzV
Y+7IZ9P5hOqPfoC23tvi5k/WePatq2cgIqrKcKk1EdHwWT6DJtursNcLEsR628mtHp9N2GL04O6c
z603taTzWw0SSRhD3lVNxqNM3LHm7NGjCR6LoF6Qslt5dDe4ykTXB8bA9Ihgk9Uud3VcfDRyzWXC
CEkdA+yNTc5QybdBJlR+KZEU6hszhT1a9iFgIciiljmUtizNmNw165xaHg6VJBptvTKxuMwW/BLO
4wK7ZI5TKZZXXi49naQ0UhxzLr4TTBlCKtMb546MU3v9mqAPsj0fMkJRj4xqtE7j2N3GFQEnqR2y
D90sWA09FD+U2CaLWhzUYtLetj/Go3PwwaHjKjtOsHTebbc00aGWGMUPDjmp3zN+9TugJsTYCwjQ
3pdXpoePV0Aah/P/j2I5FWDNavwxItreKo2UNbH1WL545F7NqagH/WCt3qqObVAD/7XW3BDF6+dg
dO7Gi057N3qBlA56tewqAvvarzYcejBIu89+AFkqzCVOP1WHfsAxsqtKHjImnCr/KGoBicbMOse7
pt3AW2QI7rzLFYKV87yCE43NAEq72FJAM3Tg8uyFsqlPEi7LfdTWvD1gssBdNptgvdTs6FzJdIZz
aw+iMMmGy5ppzWswU5agicH9MmHywG3HgRD1jnhGGLHUqc3tHN5NnW77m5XCSqxlZLLZe/ar5YGZ
VFaJLMGNWaxxI4L9EnKMhit2xxT9rfBSwttCJ61MPr1GkpH5bFcFi5I7W9ml4768EW4wvndDBifn
UjvSHFixEaCZiJPikFmOeJ81I1rSyH588XHlPWKFBz9pp6z+tMyUvQogZHC41VRq1/c6/wbbY5uq
DEkkb4KZ4K9wQVeB7pjkoVzr9bHf1omHvsIcc4xEK4K04m56AnbxgbdH7LvHKMr8t9WVrfUWSzdj
HG7C6F2pbvtQzI2oLLaSqWvyF3I7REu6sjUJpIXabob7mge13oc5Fkj2sjkob3NyIOCM+J0AJegn
PYOS+OLgjZEY32q/CfMbUZv8+v00BZaRYnEZYJnsIEWuUW5BH5YvgJFZeWpFVXxijxELOFyr4Q99
LEsHzoi2fWgb4d9TnlOiHyWo8LWpWuuDr6Zdd8jkmjd15XR3ys3DfxOtyD9KC8b70e1cPzVbpOvv
sTXSv56gzqwgjTvxph1a+M5om7f2Bf7dzzl5TAR2I4mp+ta8mTB1WdAz/srCZlCrhLMjlmxCkLVa
UsLxVNUlCyd3eUZ6655HTVYjAXIoC05t21n9yRkA4pleo9E7gCKUKMZnFENQqTKGkdbelxFuzT1D
ahbRbsVsHglCwuUpsaW/DqUQf90hX89DbleAmjXcORLBbXnE+ts9IVfLFbAGETNPXuH1b6VyrF9j
U2t3NzJ3PNiDsLJTN1jWHRrPzLw5Lb67lJjS6RQPKyC21UzymSnR7fn68slJMHiLS9SrEFluzBOU
OKBPRAb4iziFzRiqo1vma3/01n5a9rkckYdGnfHlY0w1afnpqljHDwADy3SnNcNl2i3BMbbI8zCj
89vbpPMCrSMGZu5h9Y9FJpzyNGBsUFeyy/mhVSMDQ+2keQIeq4oTosbyoVq3qXgEfIiKpNyC+R8p
/xxPBW71xUqI6yvHg1faoQKna8ttN2QhN3Tb4g7bdV7phcd1AWg6+Y0fdvt6db1jY6hGPxQ5hRqf
DsGRBWFZUsM5S7Rj4FtAAem4Rri8UTiwIqbrrIrqpu7G/h9Hd/66ucaa9nYtoao6d8AnIylj/rGY
wi/I5tf5okK23p1XzmGxH+3N3c9O51dp30QyOmx2VeKmWEDs64rPlcoUbmDfX5sJmrexMbrame3e
4FQv39GQRBUmywiukAEo61+t1Wq/8GxA/3QAozRIr2PnYhTR+DxLpdSlznvbPoSGRsPjPODV/kVU
92ygwsCw4e5VGTDE+x6Dcr0iD2q8mEcdPejfHPR8YWVvK/TlmJaBxx0LcSIeAyS5ve3wq+glKg/U
E3Q+yuspzsHKBD4txtHxA2Kx/u1yCdg8YCzUiJBlfvB7QnGvCoHwFRqiuF8w5RRJW/eeOkZ+h/h2
CjYX6jvqvFubyfzHacPVPmwR/ELSExXzd2C9L24g56p/TumjSsynafriEOkWNPaMoQdscupPaZdh
hM+FQyfB4+boZN0wxKY1eyFOHr/NIJa9OPyNTZZiHFU2kQ2T1KivMMQzrcFbw51k4LtkuYnoRNOe
/ssogIZMzZ4fk3LRqvbGRSnx3FJJz0tZL4sPTlmpn2kU0ac3YnkgGwlS18kX3vvY8rgZu2HooqNe
BZLWPGiXL2ht2Z8QzwX3+M/L9WEzSE9OLPMQjCTObyMuSiO+8Z0BjuFTyM+NwEuCENKu691SuIu9
x8CKKTM0QXSxQd/qQ73FWA1JIEDj59mR86/b7PB91N14D08LRN5G7fRmeI8b3vKguWCGQezWjrik
ZOPCWYi1Kh/mwfXEYR1yj6Mk1yjtC8TdZ8vnxkmpC9MP5IN3X1Fpez9r11eXbcUPAF3mKRg9TI8/
NLu5ry57KWwpvUfWoQwN7VvVBMrouO3WpNNI+jd6xRzxDb8guy2Sie2Rt1r/RfFI9v/QwkSdKrsL
TgwABCm0ysKNZA0tOkRSI2Va9K7jf8asUWMqc791dl4bF+vJNZsz3cx11Z5bX5TFLrfa0DvBfatm
lxM5SHyEEtvw4dOJYd8gJ4d3J92gQbyEYG5ACsKDn8xhu9yy5ZXx2WZFGu4mJMhPavGagCSCpuQ+
j5ht95Egmi+Rclrv3PkKwdhyjsN0HjyPf8QK2+p3ueFjOQKM85hHlW3pZ1KJPLXzMhlfCsu6Am5Z
IB98ChX/CUQkgv97GV5EEeW/2QTijfDTrA5uSGtr60tXg2Y/22VvlTftpsstzVD0I3BtWxuICJtL
KGVXPepqlnYCTKN+N3EM7eS1LSzibFNBuDe5PRVphdv8HhModkXWSg+zdjAvt3gs4d5DBg8n6Zxm
RJI6hgRUDlXjLaljL5XPpUlb6a4bxunWyYby24mMpz7DYrH/LPBCrUxF02ftHu9RcR8Bb9XHWa0x
qj7aD+Kd4aB+QIzhOn95n5rs0hTKueecLDiclT+bW8WBgKGx5u+zb2ugNfdcBXkpb3w4wYe5MNOf
EDXSt2CXfDZkLHr7ZZPDRzSU+bQvPNPOzy2C77TAdotrv6d2sY3GMD7TlpmfhGpmWM9cF/vSyVSe
hiiq84ObeVFzA+ba9hRtx5y+/P56Ydyaq7cxHoR5qKtSXkKenRXeqgdryCY6L44jIDCRUXVV72wU
9XjyiIP/Zc9X4SNK9PitjfDxJsEc9r/zqfCuHLSkdUwF9ODtYljkMvH8Kv+jWigZ1BNgn5RpQFek
XCrLi5IB71cpsWMmFueavslkNn34zKuPuV0rpgfPmb99W8+vi6R5gyFzdA8xFq3fUpdDkyIes06i
Hao/kTYs5JXbmgQ2yyFBHemymxaQ2NMh88pCpbQ3iw8UT+qP5cvhwhPRcyMWMnxuulJkF4fagwux
Jot7k0dkcR9QzmKJJCZofCYQudtSjHsYUjryRLIL2xOSm7CB8E9WiIch0U4wuuxByv+ElIuLk81j
zxVYhc0vYKRhus2R59WHgKbR6UA8QvvD4O671BTEjuCWcsicx+0QeSfNBoSNbugVlhBnyZ2dlFe1
miql3dwSQDfNhyo2LgxuW6unBhYSaMiWEbL+JfO3u1YyQjPPjIF70/ZOrJhanCo7rD5AxX4ObedQ
gFyzF8NBII7Lmn5XYfeltrMyKy7P1bFu5pkBZT8b6KlEgI+gKFhVQdDENCu2LZKS9MVMV0G443Db
ECY9hMipMmxg6DPlA62ycFmuXDRRNPNEVVpDReeBVO6Nu7Ym9yUhdU7/nuehfs2Gdm3O9dquD0OV
jffMwZCVruesyCYHr7/N0I1isbaygSHctcYHB6e/g6/Kny5Dq+LtF+7/7T4UpitY/R2U0wyzGsBt
izCS80o8LyFBSAcr2MgE5lOJQiJeOIXOMuK2P/qmqeeDBdXIZYuQTu7JMWgeKP3lpeXq857Zlb32
lHWkmhDC1bcfus7Cy2Zz3CcMts2v3pXN3UT8skrzOjMHtrAIIxsgzw2DLgqmSily9Kkviw4+Y3jA
gqsCaOsw7LfvTnmoJrrN71NTZtk9gSYmvwUq9Au5042I+bP66ZdV5f65w+TNpwqFdlzq1Zv2AyLC
MVHApQDzZeg0385MvcBllBjepsQqvUW910Ss/G16F/WYZezFwdNO4P08ef6StMpV4YGRjuFHEiJQ
JcQT9tBl1YouEYLezvfNlImLsoOrVQijn0RQb7nIEK6qx121IDvHA+d4oLSGsMFEd8vqp+EVhgGY
8TL8c/jUt6RHiWTurRWtyENXhcFXZzoXjT4Dgt5vHkV/79xwXXReaN7boM45fJNiURp72BJY6CF8
uZ2DCj6mTax5Mtah65kIUyN6TvAWTedO4O3PdzHyRezD3I27pYyme/DymBerZ6476Aqf6i5u7cW9
IKeiXRxwoEdyWEr9nQWjyd9QjhbDwec5ynZG9aQLRbBbmPurUeO8xUBYPI6Z0z0jI5rww7ILRjuy
OuK/3jxG1U2oium7WdbiboymgFCfrvEfLNf3nT8VOUioowuUKkkHuzGm16GdpaCoMB7qaQ1mEgPm
q4tszYOnQFAEwKVudQChzjgMT02Fe54f1mIbi4KlHPZR2XvP2dUKy8QtvGbPDuvhTh6QZuBgKpR4
QlyBNG4Subq/+o5ulgapB9BKA8LR6AJ7Ux+X/cDq3YblkbEJX4MbrC9BR0Tq7zXHATZNcdQ8rsor
2psiK3T7b7ZA/RMsFJD7Cp56OKHPDe/QsxuYsd7B2xADqwEDZTFvfoN08An2n8FGOyO5PwGBPO86
xD2SuKu/voKFe0961MtXCQv6GWRb5967ldwIs2EDBpzp2oYpIKx/7Dxf/wk4nCwx2zi8VPxCV1QE
9jetCtyJ7GKl+BhUmDluQkFLxKsp+WsnKLOuiSFKjfIR7TMnQd8Se7yTRGbASIBk7O2c5qAC0a45
4BwS53wL7FIdOTN0ceYoufbCIWIO9g46Qm5N4W5faIpoq6OBOYrOVQUEufM8vVz6hvtrXzlV3hNO
5Sj3Jaj7Qp+jNhv/KJgPvFAEqvy6OlpLohTK5Z4TkXkrLLmcD7pogJ31wLZO2gY6iz1qq6L5XVgd
Z+4opI5v5DDbT8VK8OLJ5r3Jk3ytpntrjNdxFxO9wJLhD0z+Q6/Hacdej3UUTmDGummTP4zWX7X/
7ILMwaSJK9/s3ZaiKiK9c3xh/CUZ8JcT5LcG0ddnCKEBKVAWJJB7JiziNCcrpdzJSi6PitKAd6tZ
t+HVuDwhPKW88ahCu2Z8Y4GX43sYIE3HAruZN4uYnnegnqt3vy/UY5ZX/DXQpOMtyRw9FTr0lHVJ
3Br/hYI8MgjmUm7cCiz36CExHkS7WIroIbaNxgC+oPad4A1KNdx6oRuh1LBz8+hmYaAPNhkV77RR
Bn/4uF3/5GWbYGEf8K0ehK6W4ITEVp5t6kfVzh18G9AMcIBgKIPad7fRMw8Bztob3cX1wjo8qYh/
dg2CNbr0ap1vVZ73w3kusxAGLSImZgeIFAGNgDxggeV/ASKCo1cHfAC4hCaKp8odFpARF1cltjll
giW6o1gd3rZ1yjMvrYYCge6ocyQAQKmMrB3JyWgFyEuz9wt+oCNqiz7YW1j5GApA+USKwdJpkq31
MJO7yhFP/ZDhxOaIVHu8r4W1G0c0Crty2DYHH1Ek9WmeA84XWatc/m3YrQyZO3TOJtM6d5/FusXq
hLbPCxJh+vy1DKb8bcIED3fpx8anUaDVf4Cq+Lyioho+h1oI2CFMJWGCj0jfQsvDChi9EsTluEsR
HfEW9n+rkaRqwjyiNUvGssX3keEUXQ+jmuanjZLZLBEtil0yT5rqhVSZzT4S044hLQv4Gs51Njlz
zbkmrgnHpM/V6JIs/xzhDu7OZR0SQdAyzQ9Htnb5sg4c77scDZvhHwBK3odY+edD3RK6kkQlYXCp
W8TZy9gIaT/YqgluUAOM5Y6cnfxACHNVn9a2MOUF0R0X2oCSVZxjcm1VAnNm8GfE5AciSgqOsJFa
39oErNm7SE/qdZi9+NXGRO0dNC/O1fSurOPYlX1+5PG8nvKjpTmlx646wOqOqIcWJ3wfggaZ4bBY
CJgmj3cyHh3vOPcjeo26dJroOKlhDNIZS+nhStfic8F+ekUoPaBQDI6iOyxmjp4trRB9lF5r6jRG
q/+5ktwVpjVa4WeU6LBNGY5jpOgUOOpk7By/IRClQMO8aI2nx4IpiRGZYsti/CpZ1BYfBSH2ooVc
tquYsOjtXiaGOLbviTv1bVEbWQMIkJz+YeZn3dsb/ok94RlWzs+th9OKZcq6ANG6wW7BhT4jza38
mwyD6pjWbQFgyskxxwnutf+fwX1UPjbSAfjsYacSG64xu8zr2IrDSK56fM3Hcb1/Q+hF91Fv9Awd
T3oOmjk5dHaCezkUuzKLxye+vKmGzGjVV0wR8EeHoCc8h24mxcmOxRozNjtOe+su4xbwtvnOb+xd
4S9u+Mrejyg+2XZLO/6ytWW/EA7A9juoGZyjQdmrMS5+x/2wObuGOJnxvGW5nR8BseN/XdB1xY3t
ipzsc0B4aze7Y7fte+qHlltCJ9wyZaBiDm7UpN83nXlFoq1IYWC2ChsBS+Qzs1doMKYbO2gMr09c
N8vBVZgI0i4H3d8HPqke5O3RvAv7n1nhC0kNmC+CHPXtYQNaBNTzF+/GBgLuIGI8gtd8shTPI5Xf
/o68MXIOlmVYaPQTXsQRgmDxSfaL9OCjR3DuApnwxY0wtpMHyyuaShgjgvsca/lDwkr25gZWW55w
kzlfkEUEczKezcRwjo6zX8He7F0QDYOC5/IxD1dTRd5cgU+Gu1xM1E350zWGGuEwA1+I3rtNyABu
fzzsXeoc+sxmO9lw9e/p+gqvKX4FPk3eq5iln/yR8Y1hi29J0da4pd4a2vJT9MGwIFrrCETJi615
dGP6II8LUzBPOLhA80xGpwKr3DywhIpj4cOq0ZyfkMcO5Ek2IYAiLSQtOuzWCTK8xqHgS59tPuqH
WkNN3DCYUJ3ONrVUZ0Q74loZPVVEj/p1EeHrjQhOwJQN/bc1PTc5h8W2XcJ6bPGKNFsd3WOdNe09
AHTwGfZQcq8WKTDRfgW34wdayLoIttg6rFFuLbdjgEMVrGws8/4rRvZ4bjBvrbfI3MR2dGd8w8cp
0np6gE/NHkYVVF+iNUP5jAgc3SLP4ApEidOYLaJ3qTMR4+SHv10gf3nGMVfKdGhyJoqKL1Bh8HSQ
gvWDMta5cDLxq1rp7jxV4yJfhTJEHExKzdgIqhyfUBSV9YUPZnqMB6XKPdePar7kwMyzH6xy64+j
X6536MlJH19tHXwUFfLChfeb1zbXQ4EENsyXh/aqrgSBip4F8VTYfR1XHnrQ/hnKBQLhuc0DxBf4
CKrxtordJTwIq2mPm2ADwqMreiIp+DYutt1N/Y48tDjYT9KbosNElip6fZ/AfmwXcmxvZjfSn6R/
dlAULvzVqV1IhtzPA4vNSRIKsV9lbNRD7Jv2wy+36j0iMpAdyM7W13WTUt06C3K6PWNN5OxzB/1y
mi9bnqUmWlFhFgQy8W7kaLVAlm2YIhZB+P0lcpARNrRVF8QHbZeFAKHxqOK88nZ8ftWEtzdfeFiV
bp9rS87WG/JiOnhjSVPbbUghZrZHfVzEcGaCJcme57Y+scNV+m6w+uFRLG437SczTyUqBVn4e5v4
y48KZVZ5CIfYjEfIleJMbh0L19I5qDwgSRouws2S036M++7WdVXnkSMTbvVxyBaHt9hHxcveYTXj
HxMvqK86nwxALOhxdNyQMxYJ+4TDPrnZjUv4Y2XU+8KdhNzDtkyTYBBqYc/A5BdcVp5siL0Ixy5B
0uouj8yDTrcjExIgN6qUf3YkAu+bSau5vOn4LoAJkL52tyhB53m/oWK6q6Ip9x9mU8XV3byUC2R0
NSxH5KPl92xZoaCyS/Kl2c7m3ICeEfbkBO31BR8s/6ctpn65h/sN9WG4dnWeFwsnIOTBjAkcas3k
e5u4T4KwBk/8spQ/goRsgeH6D1fAHnJzJLbRoIxwK/jN1aNmUVEUmVaQF7jBRoK8Obn9MHRxPpNT
FoT+viPomyPBMHUd7A7MiMQigvk215q/UWv4P5XS+K+jRmI7dpVa7/C9Fd9MIV1ztb2bNJ4X9H/X
szxl9VlgZYslf1Zagu8i3gARFFq4EpKt1f/IKyu/WLIgkDLmvWMIBlDc4hYb4lShPhsp5jD1+FLO
ir3OFG72VPW2+p4N/mOSHDAW7it7oPe1aDZADTuyqWIIQTtjshwcYrYiDg0uIuwNv4qmV9E5y9X4
a2u37YUQDfIXmMb/YZZSHD5hPHSEMAzxyR1QbxHWs62vour9q5hhRREY8HQ9DW4hT6UV5I+sTRBQ
gcE4f679gT3pmjqmdsSDEaPgaduSSWQmO7zpTKW/x37GIulobPXk0fZ4lyLQh/UkcCN0v7qaENrD
tSPsj18tZjy3vLtH3MqZuSymrX5AFAeBuIzqMx+ZhiF+FA/KTzzhlgLJQ+nL+5szeE9R4/Z7QulU
nGg3a46xjHPqohqAkPMiZW1D+m0OuK2PUwHVTFfdk1WW1/eE1HAUq6liyg1cIN+0r1kZr0vslJ0j
AbG4F84Wqr3QMZm1fouPLvGIk0Wfibvd3CvetN+ejs13H6rsluAfgap5NuhBhq63r0HybDbM9kG1
7beosJ/IgUb6pOO6e0IdAcU98DWfBqLAIPDZEX8L9O9VioyXYGeSY4lf37LOrvZW5QY/fFna3rVk
cBc3Xrk4oDUdMYi7zK8r/8JVN+ZH8oi84oiLkq+A/3I6RbKtuZl8NxxuMyTRA7T8mvEIDm30XjCj
6FMuiLG229b654us2k5bO5bOYZHjpq5umuYJxStYrDdb5o8gIchFpmG2n6YhZu+O+BbtHopJmL8E
2Rf/2GeW+xJp45M3K2x/bW13v6rIdt849OL7cmzMR4xPctznVhxhkW883Fqz854zSP7yt22ek5wc
BMOatkk6zsnBvqlQNaGIK4XHdS5WM6QVewau9ihC9W+6kVjmzMv8hxqZvcURKse/7Muwl/Vc2n9K
NJq/p9ENP0U30RhhS8KOWLZz/6V2RoRRigZfrqkqmC/kYwXurgaYUOITSqzJbpTKo3nfAHt5O4l5
WR9AuayXLSu3347QWqe0U/ufwOQ85pQTsSkRPKsfV3IMiDAgsAXqGznSg5cDhCcMMQ6jUmuX91aP
HjOJTa7mfWwFNcgZXFA66DIaIdRhIJCrOvM/b5X1I9W+GSpnrjCSqjJvQDiXUbe888N5kbdkcYo3
MzEXWFOdUSM7LUCXIoJnm/2wtXZZ7MbBfbTFNqmbgy8+A3wOT6h3imJXIUelfrSlS54srGw8wYhg
4297K3qnRzW0U4sZ8ACYSRbRWE+EjVD2tBSHlhsP3QBavB3uKC33eMLAMf2GKLZn5PYCrxxpIrjP
uhHmerlSES0kL1aLGn/RvDm2ORbICq6JAEPNzlXCASeDDzdIchjisTPxhc7Rpb61fxhCSeAD8hzL
Odb2QsVSBgDpog7vgubXGBCdhaaZn/2kg+EandvwG629Nt95SYAOxN1sd2dmKXUrZ2MTsLHM3b81
sMStA0YDlA9BfudWTjceojVGWV3xwrq3wISbTH23izl1XW7se3tFMrHfmtJqDl09Ru/sBtSzCU3c
YgKxxF1arhsRfr3UhrAYJsD50EQbY3fmRkpfueW8TP0ZR0PqSedK81p+9rYGa/1jWqb0H99m3juQ
RGqPl6Yn4CYh5I+M/KmHRUw8ualg39IcOcMxAJ0kRen5b3PRKfiGyAHbl32JhRw+qPteg61ZSGes
hjktMbtOCWlkvU8JvRP8a9D4XfQ6iJ+rsChP7ImdgNMH9CEZSRe8eo6Q7BMJu8YvdpNP1eNsRWNx
KYcuwMiHiZ/XUWN6pYtIYovSuTk2lL4SKOrFNfuntW1fJZAO4XdK2weVB8YD0ok89IGGIOW7rCdH
J6G6fahPc+iDaOFHEzrJjOW/lMQFf5uATGQiXOL5oYp1lu98d+CEzUre34NfIFU41Npf/WR1O3VP
2i78vUU+C/mxi3gPBnf4MsSQo6hxGEOPUTCJf5JCo/qe21bdY2aiuHvIhD3uLZ0JhNI1BkX+gFyC
f5LSfY5mI1+JP4GPIjJPv3VebwjoX+X0l4SuXiUTRY3/tKdElhI7AZFB4ln0aOqgYDrgtCXLrvfk
T8wrSPqvM0lYJ28ObmcGYDxKxRj+bYiwncibIjsnqVkFw4QUJg6BthbzjONe46eLoV3PW8+4weq1
MBmQzRN8BwMS70Fqne2cOuP2UK4O71CfY3BBiRS/oykvTo4uSePRzYwVWfoEclM6ZyMJIbDcINhZ
IvpGtVOgtrDdvmofRNM5fxWagO4mJjCyIaN8EN80e1jubs1bF8toGxh5FKjV771oacwxdrJt2tUa
bnO/0qUjjqju1vsgWkZsK0tuL2lT+d2fOs/Lzwwh45sXxAtBb4vmZfqm1VA0R7KfxiEJGpELxDbj
+FTSF5GdpK6q8gatAzM1IjtzE3nKJkQK+fj70pbRe0S0PvPLNC3IXpqJlGl7m/6Ujcu0vpkB9V7t
sXIiiPRft8gLATOJ5cKG6FO1AgdjquLBsmz/zYprvMBW5dXXVk8w7pEEgwCtRKMD9MRATtcxgHZn
9eKbjUOx63DawXYO03AIptb/HPMuwF7ubO5rsCEopDEhF3sJT41Sg2wNB+7ZYzvlHSp88kYxWqTI
kUNMlx3+wERAiJZ7ew2BmbyJyNskbzha0wIMbD+TzzRy2sDU76YQ0fc9OhBDXhkkEMnWAhOEU+74
WXG/F+Nc1a85SSMZMdcL5CPayXjak7eL7yALqgU6LovW5sSFXOYpcIhXn1wXNd2+cyb3i+xfXZ46
USDGLkLj3pJmP1XpiIKf092jD4KHzXI/bJ0Hrxm7bbR3G3urkShhb0vdEC1HimqHMRUHo7pdqEv5
1aCH+BqVtlqov8h7a4Z1IiUD7zXwRN7ZH2TP18/RpFf+fFRedzFRFJoWZUr91nMvAlp0YkD4n5az
dUXxpoqIMMWpA3MnAptejTBa3pppXD76DbG7FckKCfKwTRddLmDMridKsnDRd7/V6PCcy0IHAb4w
ZqxrrAA2qyOtTPrRnhwekBlJ3evauYraQsWnhGYI+zIhjTN6KrLFsWAEKDmtAwIjcqUMZYgvxM/l
zm8/GMDMZ9q/7gtO8b+enTvrIZCEU99ZuEvAitc4khyvJLwDBjZu9OjVBfaDEQNHv9+otB0TWazu
muZIMG+4UcaaQFKFcnqwPP95bPyRm6zmcurwkI5J6fRWxTwZ6HMwlXGcyrYIGVJIiHH34WKm31u4
ur/sYm2ddICVDXdi6iMe65xOu5RPegU9bjHVuMiOmsvqC1cAssSZ+Sxm7Nu3zCvrGf+yYw7aBdPP
ORKw2EPfkweOnVc9ov1kRYW6Ld4mOkNRfI+5K1PooAhgPgPzSFmpqg+LvI9+R2TlGh7oDqs+2mII
FsJnrOX8X89iwjYEyxTWPreMUAR1TLonxPy/vojnuW9rmmgitxG3mh6RL9cuJChwI+BOpgxvAtHc
vfs3N5hOsaEhXyOnYM6fOx9Gh1YXCdzXNmQ0AMMIg9BlJBfwN9D4GD32umjHO6hshxle6Tx7tcdF
bKlTbt4NXqOywWnTF23yXzy77toy26Voa+QFXiEmN5xHvTr8Z3cgFh0AYVqEWfANV2feWleW1wEK
Gdb/ODuTXblxIF2/SqPXLVyJmhu37yJTOZ3BPi7P3ghll615nvX096N741QKKZwq1KJQBsykSAaD
Ef+gwkz+/F/zDJlR7XXYv1YjfNJaFbCiArqVWkiZWcf/gjzZuqrtp4fCEqG+V7k8H9QEE55zDIZ5
2rCFWvEzEtJZjb/FVhGqkJ5Df1hjaWqAuItetnswSRNKUyYgl+M4tKN+HrsgfZrB2H2b/GS6OBQO
vP/8j//z//7vj/G/g5/Fy/967P5H3mUvRUTl63/+c81iyKD3TTJvGKqrLewOB3Iam1jH0wd2B9Al
JGkp57mP90dZs01CKs8A1AjCxHUWLoBBPNVYBvF6UgTNVVQYfyldW7/hnTE+3B9JemhdOQkTJ0Cd
G6rO28fkg15/zCEOgwJNLaxlayV6HOZOnLhMh72h4AthZvrftTUgcI7BxmNjdj/uDy6nsRhcrqFm
G1i+WnSlrwevwj5I4OHjHZHX8aVUIywrkeo4NkELQ9DoQzR4kvRwf9Cbb0vXj84fw6kA6oS7WMF5
Koc2NEG9zU1XflJ1hLHzslLeIocfvdZWkYm5pqE7Ovo++JctlpFm2djibwDBrCybY267uQdVtfVG
H1el187K0KipaKZtoExoqQuTL8MXfYkGPmKTtvW+duP0edSrX0bWZ29ePxBvSQMPeo3PqC5M2VLN
MgE2oRaATm6zG6kIvBVE1SM9cNiZ98e6MYBjMoaDD6SL0Z4DVfd6f8CwxXAlc429jdooWtKT2CV6
QcMClPAOQ4z+tYdbjufK5SKuCLhy1+PFZRsgdMZ4NWj8E5qPysHo5uzdq2eFtadwaVKolDaMxVJl
VTBzmzsknNiR7f0ido8QRlHGbVXET/TBen9/vNsNj7S2DbfXFTYdoeUR1xR4sJkKBi9VO1zoTYtm
boU8kTE486f7Q60sGOxKYbLfbb6hsViwXpYGsgi7iTlPrY9x2dFwsEvjV4tA4Qm8avjaOGkbOKCD
5aM8wAETcup/XAUKfgBckKDoFMR4z3NQkJEDodpze28ZMq58RbYFFnZINBmwYxarhsZBK4kLCM6g
A3rG0IUTQHVmD3et23CYXB8KJVr5r8vOv56V8GGmwCGSZ9modoqI1IsPgLBWYmMjQK2tFzGDWAjU
lui/WK9SADIcQ6ZSg2OAocsDewjG+BSaA4prcxUf7++P1ZnRNTUsy3T5lIvYi9fHkPYuWzHHCPk0
DnrgGXiGndom/vUvRhKujtSIo9pc2NffEJI/3jk2xPCkpi0/d4F/qAuM6uMxqP/NpHTolCqf0DL1
xVABKb2hRSNRahDo5KEUcDF9aBcIP9gbrpG3tzUWz8h60lcDoIit7fWsgJIDuvGRFEYLJwfMPKCa
cwzIx2nI4xf6a6hr4HqtUOiCzOCSHyZX58H7Lz6tozquoTmO7iyN2gse73k9ovMgfKXCAwm2OcXK
+qw6Q7wRkH//XdcZAvxlFRMLS6X7K7RFeqIGWVvQENP3+ZyHX5SaDs6uHbE2KkGZvVXDNHmJ6tp4
pDnWPGGGp77lyp0PtNqdC1Ac++eUlP1PYNm5w/sebBbd/eQcRxrFXQX6y8aFJU/mvZ+7WB9FAaaa
WI6+T+hXBHlIB9YfsT7A6OKAXLu6z6Y2QmsYoZD7a/I777w3srjeGSijQHEZGLlBvBHAA8pymfPW
onC2rzSrf3QlJIAiwS+/1usnNcrCc9X5G79i7XgT/FkvSwYuR/75H+EY8pAR66B7YPqhLelHaIw3
wP0viIRXG0PJQ3UzXwQUOOHAgC1rcegoucQd1D1j77ffTDCaJ5oyOW1ddGRLRITuf921wXRpLArS
A/qDWOQ8bpm0htS/pe2YB9q+0IzySbHj+mQOY0ot3oB1tjE/be1bOlQKyEiEZYulnbELx5osAg9O
BFwatH3xIgCB7ZcXm3T9MuH2BRhFWEfkAoeXkpuCDheeAAdKI/FHRbjW4wTqu/Lgz6jHimL56f43
kVfDYgEgFWvIpzjU+rhCrtc6l5+/QEILVBzESqcCb2/QejvcH2XlK3AtuSS0XFBCVRfb2p9Huq/I
HuybSUVS10AgxTbFDu79dLw/0kpoJXxrXOyCL65bi72bDnoP2o7cj+5QfZnD3L+UdHf2lFFkC8LK
T32jhWhBusoTziH164MqCTWxzqLmTVRdbLFshPkZDaG5d5VCeddaKtwKdSqLJyjX6Zf7U13ZziYW
xwYvBTaWtnxAg5CEA1wxlgAVfO6AJO9q6nRUXWMEPsgItqx5V1bR4mZkCXHoNunmXe8VTHQQ8zQp
6QNaax6qIUH7r2ydp1o47sYyyr9qsS0ZytUEaQ0v56WFMy49DcZAPpdxatMCSpuoQ6I0ChEBx1Tt
MBiqeMYZS9mIEKszdIRjmWBuTFOTp+WPyAeIs45RZ0IRDdLFkTonKJISTXRYHcX51atHZwI9cs6w
YyM3ej2UpaAlD72UJHf21fdGVcb0DcAdn2FVJi44vL4SG8FodXauxauSO1+zncXsTL3ViIFsGDUI
2uqgICr2jLKJGXsR1PLXP1f4iiyh5VhCJwO+nl/Lwwk1OD4lyioWSCPyHBu/7kNdAu+8/ynX5kXk
clxhYAdr64t5JchoF+CPzT2EMxODIdSHlRSP2g7w4cYG+Z2pLDcmJ4DHAyUduJ6LacHVV62uY1qY
PNl0iHDGjr14os0M4hb2Uzq4+cATbRp+1nXVX7DxqR/mTiMvf/2kLa4x+ubEU9NcRJomxRDKHpDI
xG/XPneQn46j23zsBviw/2Ik10UKC2gPF4WMQ38cCh5ueJPyC0gUBV4CMMNQORJAXjHD2/i8a8fe
lk8zDNVo+TqLe6IZa9BZDUiKEqTvBSlGGmwYV3k17ZsHNKOVC6xE51+cRJ4WUG8J2pQn9Ov5uSWS
rHTmmr3uuiUSICAwstDSvk5Gds6ySny5/zlX50jnyDbIrpCyXCxcAb3BEROSTX5UdO/syIj32O/M
Z8Q0kicIgrhNIFP4+hciYVuXqCqNjM5azHFGfQ5oHartKTBV7SD5okAEW1u8cRn7uxmF0dfXT9Ox
HfYmO9Qi0F1/VUTQDH9EwmNvTWbzcZzRGK8LkKwxZqSfhtBJn7pBmf65P+haJKCkjJioy0vOMBeR
QK1zuzIGRBJgwYxeMSnT3koVuAE0ik+vHoqSJ+UYCoKy/rP4ohhsS5IZbQOYv5oXUqh8oqKcHNPK
7zcuw5VZUSGH4aTaPBdJb64/ZQdzCT5Wg0isq6rHBFAlbZDUQvna+XV/UvJvWkQ3GH5sSlInCjHq
YtFG1febpNQ4CiBK3tT4VY/QPHPsOe+PI/f4zTg6719YcipTWkRRx67yJEbVFqhL7Z5TxVGOetaq
e7JzOp7Q0l/0HrhCyU2I/4GdfL8/vIxYy+Ft1QJTQo/Moh50/UGdOu/MwNabfaCaw3vbV+e/AHSj
Vur0+bGacmWj2Lpy5G1sTimOU97SnWUETTofpnFCNzHBveoUCdf+1SjwOSMuD7RLcKbM4qF5++pJ
ErNRftF1XVV5Q1xPEtVj9PqBae97F126AoGItxaN6SNSkMiZ8JjcWNO1q5H7kP3p6CZn0F4Ebzcd
JjqkDZpqXZJ8N8PM/iFD/HfVhs0JbapGml0LxxD20gzfAyBX8CGj+Gh59yd++7VN23JJJnQSLEzF
F8cFHgfKTRE1UtVSxDv8EtNfdCMwP4V78IhKgmnvJrg1xsaFfLupTJtjyvxhhKDXIE/xH9ekhbRw
5OCnhHUhZmNJLlVMcJi8QGX5ySaMNma5OpzmyPaSq7lcmtfDoVaowVoC3yTl/z4A4TEudQolflRG
+NhhgcLc/c+6MqD8olh8wX/XmOP1gI4lBYmLoYH5o9CRjDmw7+fOsC6x6Q94ZxbtxgxX1hEvN8a0
uUfIWBcXpV71UUZ+BevTzZpzpJcI1+Pq4Cm+n5zDUPEvs6KIjVMjI891aKCcTzzndcMDjpfV9Syp
zRZ0kDiq2HkAbKpH/AUTMh5bK8t/rLCq/onbBusA+EUb5+c2ysuRLTIDnuIWyKvrkQ1Ehaa6Mrkw
kS490HW2L7XuiCckfoqNbuHKUlK81XQKclRxCYLXQym+iMvQMEA3lMg11uM0H6BVg3Oey/eFj4n3
/Z2zOjNWkJISwDrDXNwqSWaHyhyBOoHdnB8LMkgQ/r5yRDUn3fiIa8unUdtxLZeOk2ovNmksRugd
mZSOmeH+9bWCFEyeDyhZOeLU2CmiFEQCbyKB3TgeMqpcbxwSLMZ0XPJIPulitybDhCtRVrfQP6gt
KTgUHSOKHhtn4nbleHtQOmZjEmtuDmGvoUcC6bvdN02MnA6EAA8BmvKISidqQ7jCbHzPlYIkA8qH
GV0nQXq8OA+1WiKQ3OotDafKwKg3NA5Uynt44bBoTmrZwBGw1OxcVkULqzTQEfIYqmcVGbWP93fR
7dJaKPYJinf0mrk4FrsIrHUA6Y6lHQczR2Oxtot3qZLY31AGsj63LdzLczzCJ/RAbgOrvD/6yod3
eVmS7PEPTI1FdHdta4SJW9HKb+ZvAYLHtFqwlZ4gMRH5jvcHu02PCD4ajVmOi6mTDlyfT2mDiwQi
fhQqYO4zFlzI6tjzcPYzTHIppdmXIsiQj+zaNj6YgA9eXwG2OTuMz6+wkGBfHKOUoqiKpFO3d5L4
H95BzTOe7D7SsYnx7v5Ub48NI5GHQRrlyma+11PtKsz4EhOEjRhzOMZV2J4iGpwb23hlFBIv3pUy
I6ALsVg9HITgrqMyvhcO3NwJu58HBAT7w6vnIouOcjYQWtgu13MRoakAJ8RopK4RP/Th4SI2jGT6
/VHkb70ONLYgX+AfHnPUyBbJa49EGVyVARtXoMe4lwb2Q4bUMOoeenq5P9TtkeO8UTBXNTSp6aMv
Fyd0MKGxpFIMLo8NnIjOPBqjGJ41QXUenkLUXtJYi2HGo8Z+f+y1aVpgg5iradHSXBx3lHgp5GTg
pXApzJ/oe8+HYkCAMlFHY2PdVoeS6AT396otO3+IvfSd3YkB3Z0KPlQCawySe/yCrOFWC0J+seXi
2cxIIlZUlKPlT/kjSXR83Ki0CVplpc/6e4Ttys+lYonPQgHIu+tbx/WyIi82+utr258grvN81CiS
LdcRXZ5xTAOj349gJh9xUCo9bXDNjUO29hlxsqPgJ4EDdGyv5zZMOECrBlrsUAsRAJ11RFn1ud5j
2vf6khRT4fVI2KCDSunveihNQE0GTQ2+ycabxEaN9YDlnbkLdHRXXr8PZeVEogVodZuL4ybqBvef
Xu/3ld9Mp9lFAjukI3xM+/H7/ZHWVomOG7eLxFHRhb6elNXqmTun2GpUddld2rqx9rkDpP/+KGur
xD2qm5Bokb80F0Gq1H0KfTEky8rBHwT5fTSfa7M6z23Rb9yZN0MxCXJo3r24eQElWaREM4JKjdVh
4qqavX0KgsA/D0pekcCX2uH+rG7OlRyKL2dREiWvNRYXloJjNwQidI2SPAvO4JwDtIba8AXztear
2xtwT2OsOYqNGa4Ma5HT4iNEu4DbRf75H8e5o2fNPigxvdRahL7s9gv+iNopzRLxE21Vp0Dtyaxe
e854Hvw56GLzm2jeZEE4zojWFbDQBE46yG+0xyka+vP9z7qygrTsXGaog5VRl5ijrnbNuUAcQbbP
9AteRhNmSBi31RVSA/eHurlr5KzASNKX5VuCjLj+lD4okkgfE+nAmY54sKHhaugo7YBTUE5lL6xv
pF/J+9FuNo7dTbK1GHixdRBvAT9vhPO+bbXhyKsPmaLIhJOpzXH5gKx66CHZBdUel+EnOsjZxoFc
3UNcBhx8WiXUoa8njpre3NYuniZqiNvULlLRr/SCMM2ffLQAYrgYFRIgE1oWG7f76sRpvCMwRbuM
RPN6YPKtSsOOHYHvCUYH8h7V3wK/oROcF9tz7RZfX3gWO/wiXXRlonKjJL02b9riVAG5CMF+Lb77
UCqulvuFnDe4/T2lqiZ76lpeaz/mPlde+rCJFSq3Rf3j/k67ibMgiXj9UrWlcKKDqLuet1XMRjUh
erNHcUGZIZB0AOExKbY/vH4csk6dfJPUwly227g4ROXUUKYtyk/SRIfP/BiGUFU2FnJtQgRZKhYc
PjwXFxOK2tk2Uj9RpQwyfq0Flgtz02+1ZFdigf3nKIsDGibIsqP1gd5GizT8UGI4bs0QR1Kkwl8f
4cDyMBeaJPTxl+BUpKOqrA8FOBurEF9DZdLeic6mywWEyLu/SCu70Cazxajeku3mJXQObxzHzVNf
3SPyhsAeMpUIgQ/TJbab8eL3lev16LFvLNhKrCNzsSzaBhp6m9Yip1Dt0Fbw1dJQlcvqH1Rc/kYE
cX4zEB0eYd3nnjlLOznXRkf+/nTXFtGSlS2KCNT5l1sFf7ugzRJ2SZdZ0wkmOt6LMcQ+gbzOv1hE
8neQbhRErBt8rEuPpw5MVEFsraE20Tq/ijK3j9hLboHf1yZFoRDkng1p0Vl2DcOhdrqpxrwNAanq
6M52dWmrwjjjCKy/tpRF7JB1EAnntHkdL4K1IsauKTSGmiBmH7BzLz7DLfwKWEHduHpl+Lt6KciR
bMKHStpu8pq8jlL0aMpgUhgJN3ME25Rh2OlaVSMLaqBJlVbzxjW0+hG5CikpUhWkS3E9XhKB0c/s
VOwbnDAvUBeMS4lnyoPFdsk3duHaoWO1CIyClI2u1vVYeCXEbWtFXDB6/TOBoHiOWnhyCZ64XotF
BHbVc3G6v/PXvidvn9/VcmoqS5BACcQ9yEei/uTKRpNWJbE3VUOWw5rHeRHZ6fzp/oi3DRGW0OVm
Ay9DbIEhez1NE9f6fAiBCyboI6NMR+mBqOYco9BEbg5CoXYcI3zkIWT1+KWUkYawwuhqGyu7Fm2Y
Nq94cF60ZmQe8EeSmtgaxlBhBOAtdsSL0voQHqFUDieqacOPvGhNuEro0PdNrW/h327H5vQTXnHu
o4hPKel67FIJrLGffPy5irjyOsMYE4TxdsI9QkZqvMoIh0ObNcrh/qe/vREZ1tTYxoYEYS0fvDD0
KWvJax0zdeNgT7H/nCB2t3FEb4+MHAB4Ny9q7gl1ObnEmSec40bAs7550fUA9yz0XY5jWX2+P5+V
kWyDKCDf1uRqy1QCI3RqdKMtoCPq4uAmc3gaHLc6afNgbUzq9mzSPpdIXccCgnGDKgusyFTyJgKL
76KjrucFcuGqgg5V7vhHELAK2gLNVvH89nDSbQYFyruXRynNj+tt0tmwtzsT1B5kzehsVJjZ1vjK
nccWqm0TARx+7feUZSWe9bwX6TAtv2feJ0mD4RS6WOHcQe4dawJDwQPkKQNVs7EZb8/A9WBycf84
f2Xnh8MgIUN23aI87TSIQwSd7qmzOeDNC1HfLnQcv7Dx3qj7rEQgAc4L9QTA5jLNWQTaQjVbM6Dj
SZ89tp/xLez3Smh8yRUTe6ISnVOUSPGLHdEsrWosjs1M9BtR8HZpLe5LGFSSTkIAkPvtj9kXkeuE
rapN3lQr7oMyTMFpSm3/nGTVjKTQtJXQ3R4VxqP7DG+FAanEXI+XotmI5o87YZ0j3GcKziPuZ6Hu
BUa3VXS4XVhbJcgITVg8j2FeXA+FfMw4I44xeGZZ98gY9k37MXIRac/zEa7+TMsbTX2E0gLs1zc2
1e1nZWwWFSizQYVlyalKJw0B1bEYPAdv8GfU65VnHKqwh9dFcwpVrdvIk28/q8waaf+S/TiAFvXr
uWKRMypWZA9erVcEbzced+hn4Gyq1l/un83fjc7rzMeWiFZuTvppstF1PVQa1m6luMHk4RWLLuOQ
gSLa1QbeqGD79O5Tj0jWi4W0zltguBPi/jG9kZ1UhMaUAEfd3ZBm1kbH9PZCsQUBWCVlllfZEvaH
WlSnghtGNsVXcRlEvyfc60M+/bo/99snObkenBryFEoBN3EQYjg2W5rRe73P43hnYza+B+pTRScN
o1EQaTqwBqhRjoc+Z6vvsgmhvPs/YWWhKb7I0Snaof4gN/0f59VwfcRiE4dNbarJEylCe1ZrU30A
Ia9vPINW9jCQO9lZlDEfqO/1UE2sk4U02uChu5e/bbJWnEQeasY+bBpknm196DYSz5WASOGYJ5cO
Bk6++BazC3s2oopOCfJHlCL3ndAgSSOk86DDU933rQZZXZ+iE9Rg500z18FLMGtbJM+1VYa7SpPI
AbsNDWg5b4QDhVaMmApp2tMkdMxhIqp4eTYjUogFLPKWQvHSFFI/mUz34f4Krw7P2SKAmOzp5ZPX
SBs/TAgenqYlJJ+JRic56eFCO7E5IpIIKF7E7bfGQEvCKcVWC2Rtg/FIAx9P6Z7n4WIJWgtMRzfW
oxf0Wfm9xKXwhAx5uDMqdXj13SPfamxneKCURZZElkDrnFbMw4g0SoJ8Bq7J52EE2I28TYTSjWhP
97/s2tRAHNG7pZepkT9dL6zWVaVdpHxZ5ExMQpRosZXLiifVDOKNodYCkqyOyIwJkNdyI7edillk
BMgx0UtRXMLcQWIJ8zPMBu7PSUbbRTSmSMHVDc8VVu2S5mqnU18GBZdcUenOI4ao5sEvkB4qunZ+
35oIXYN9dg/3B135kNzdsiAjERVCW9w2aJvaQ5AgomcF5YBxGP5AXqlLY6C6QfBrIyr8hsIt50iX
HZwRzBHJObhetwnEcZbTuPUQEzAGDY3z3MXkb85V+zhXvTYfBj9qC7SWs+k7QgwmevJIrCLyW0kJ
mqFS7WHXqjESoAlOFm8AZrfTKZvQ4TgOHfLxM/oa3zrVxlQWuTbWCKsYa36naIHi78w66J0D6uxj
+xCLqHhm4kGKGrN4NU+UvaKT8pAhubAbxKLulIdFndpmhxAfSpjv1WJ4CAYkFvHNsh9SA/uEV68i
FDgenKBjTUomcpX/uEoQ8+ubNE0NXr2d+8Vp7eCpQJTgqy76eSPTXdkwsOYdWKLACaCMLIZqhgoE
d9gZXqVnznukYbLHVjXzszUibnh/VisHQva0KMxY5Cc3CW3XhKBUO4aiHT4+kl87ntbO4UOc0quD
aymeBIZHG/NbuSrJL2l58iXpphmLldNnUds+MmRellv5u8iOqHDl5GH1ACS+bbfAhWtz/HO4xYHI
U/mqprLhzXhcuefWCRBZU2cMEnduw03V0yzFfcYo1cP9j7u2jshiohPAA5Qa6eLgR8ilIjFIlXeY
RvVrQr3mS6UG1cc0yeaX+0PJe2Zx6Gm28EgwgFOB61nMsdFQOgno1nnVNKuHJqow8O70XxjrYNw1
KmJfYPryq2roUNwfeOXjMrANZpPF1CDiXB8LE56I0/uN5iWtjfbOIJQP4KZ+FZ3avxlbAJXWpOUb
33Vl/7jUfij50oInxi0mOzglcsk2Y/Z+7XBRIErynIH+i3eNwJkpB5d8vD/LlZWEGq5K2AjtFqqz
17NskAJzuxnR0gH9o6+a2jZvJiPGtpeu3sY1v/ZBaRfI1SSIU+m6HkpJoYRlyDwgNdqqKIK29eC0
7+w2t2mEtELsRe04L0MJQ+j1c4TOqOvoLpFImfKr/xHgoorqj04O6dW+j21QizLqByXCM3AXTamy
kS2vfVA2KyVFmTATCa4Hq23RJhF9di/PfeezXkwFZhIRRhGWE00bKeLa2TDldQg0H9zIEnyTYNnX
Yvuiebbr1w3eb1r/2KeOiUIXb1EqMjIS0PUSB5QAug20/NrgWEySa1AfZvRFghgmmQLdHV8kTEgt
9WGy0+Bs++jL76spACnWpsL4K/N16wNwUuvX/SVdG5w6pUTO05XkN1x/ZWxAbXNoKp06dI1iujVr
bncyitT8O01q9WLiMX4Igf15zRQ0W5yulcycXAkIGVczMLUlikGnuzAW1qCjDRbm6WGy9aBC21JU
7xMX+KxR+Mkj/gCWx2O1P8B83wJ8re0xHrcILkgRIe7R69kn9N5rBZEhr470HN3bVt1FpWucFdQ4
/kV8gBAsEfOkBje5eaglcWgjT+5lQ4h8Y+h0pwxL10tWYmxyf03lMVxGeoYA+sTznaRycXJEkGuo
msW6hz29HuwHiic/8wEY8g4rl+Gxx5359UOirMDRocIIFhkpmusPGZhFiTRYPROShv6lgyJ5wKYT
rxr+7/h36SNTdn+OtzHQQcYKqK6URZKKPtcDoideW+gCzl6qifhLVQlErXxF2yUq7k0Z9og7VJfH
jcD7+9q4/rIOtUVaOFLbgcLI4rSMQsXyOeknBD8DtfDGftQeB8P0UYFO0b31p/CpDRoEsKcyt84t
LJfnBIPj09S76j/3P8Dt1iUBJGOgnw/F7aan2iNqiiaEQt0P7f8PKqzh7zmowecyr/LP94e6PaYk
gBLSxG3Kg2iZOQg96PW4jmevQ1z7MGbCPYTY0x7KrDE/RE7k4+yLmkYaxcpjWeLcfn/42+0s808i
BN1V0qQl0jyAGG1RDEMEA83EHJGGBEW8GERDstdH0z+5blpstD1XdpemS9QERTCako78SX9cdA6k
6B5/wsnTJBWjT636oHeKe8CVZf6O5VF1SoT97v40byMxgs3U6B0uWJLMZeEYTzJt7CoUCesmij6m
mXhpfKf4i0ionLUhRGKUd7/nkAdvfN+1nUTwAygMBJvn52KyQYZHpxsmKk6ryB21owgelRQ4f9Im
wUZZ8XfoWR4gBJ2YJgA5UurFsW3ark4HEz8LHWgoBtxDjKB8gm+gU/vFmyYbh12Ko6wXi2G82Fow
/RWRcn1AXRXr0zZNnkVlB+f7H35tf9GxpFYPGIvLf3GoMROL8S4glEQz/IJdiNIkbhQ5qTS8KTO/
5K6Jwtv9MdcWmwSKGg30OJDTi5JYXGDbFY/D7DVlOTxhDSQ+4cuaXpxGz/7JsWl8BMlje1pivL5G
RI2Ziwh8J69iatvXW1srUMLyKxSSKfS3b8ZGK/Y0ZpXPKGC1D3UY+BvBY213cX45TiZgXFpe1+Nl
trAHO8KIErZodxzRn96T8GEJMTrFxp0gF2qxuQhTfE067YSqZSm3yLDclV6YiOGO7Ts6EwbL2A4f
X710VGnkS4pqFFnw4rhUyP1NThNP+HRmY7XHmdC+VDnSOIZZxmdVw1fGa6IWH1HYHcrGvlkJTCRp
kH3JjHlQLYHAEk7aQ+uZvDmYS3yyqupiloN402FC9kidvNuN2lgc7s945YCQSXCtS4wSe2exhCat
fjOKcqmV2uDeahiYa+AAfVR786OTROJ0f7jfOIHlOgLXJXVB4MDkwr3eMjq6tSLBxtGjQ5rskXlO
DphSTsd5MK13pd4V3zQ0nr0Jd5TDqOJ/eKhr1YJn6icfoq5EoR7tSGPvVjyFNn7aym6mz06gpXyP
7/qyDEkWRwOzaSfPKmzxkrjKfLH7rnoP4i3/HuD/dlAnhFOToQ6/gBjTf8SY+6g76AbFEW/L6DDj
FPDUEobOahIPG7tjpdxPyYSGlXz7GpT8F6EM/nc523o/eoNZNIjolMOQehGCOl8bVVfso63giPpg
oYfxYwD8H+yLIFefUGFGeGDjS61tGorCKh07urGAh64XMYt7dwwLiv5mjx8lPnoQQzq0nB9li30+
oNuiP0wYq50t3JCRNnfzHzXMgOKgjyjtV7aSPwOMNU6RXWZPST1gt9clirmxtVdSG6IgORTqk7JD
IP/8j4s+6is7zid19GK/GMuTPhvRo5iK7JFr0v2GiDtCugW67nzKfCp3ajv5n+5/qJUTLdkDAmEb
oE9E5OtfYCLLhzekyuGKiB8PAcbYDzgY9B+t1KFj07dIbB/w5XM2ctmV9YFpxZCSpQhiZXEPxG0l
elr1uPIpXYmxaI0h9M+w1hUY0wLcA5budiYur54sjXHNgGYFcE1fPnVNX8MGKxpUD2+huvwWKFN4
jml3VicHV4BoFzT4Qj3gaTO9up5IDZGwTb2EIMZxu/7KYA8NDJBy6kF1UlY43rh4suhJlUJa9pX5
jDe9XmwFCxkXF3EMZJnUbKU5T8azuORhewoY0glK9YWFvp3mDwlmgl356PbTdx3w0TFWu5fRTfrT
GNvFns5v9/7+B7+NVxQlINZxzwM3Qfjuet6GHs9DSH3WA2EmPlMiMmHRmUg1NTmq3ffHWok+AFpU
MlgJv6CruzjyoctTR505LLMYmuIxI0Dlnp6G9lejq5v6OZunyTm6Rj0ZOMBDbtw3PmrbuNNkxRZ7
+zYXAAVi/yZzkdqigHk98SHSZ9eHjYEJezeBqam08DRjjrNxem9P0fUw8s//iB/tUEIucfTOA+fm
BHiQOt1jU+JhgHtH87cb98bx/kdeG5ADS70IwABtsMWeamOrM8cs6XGdgyrpFHgDYVoKiwqvw50P
zmYjOV77jkDm5XJSS0C37nqC2GlqIBGa3tP7Ongu5ib/IMxx68q/DcNUKRDH0BFpIkvUFp8RsJw7
5FnXYxpQNUdImIm1czGbeaE/Vb/Mpuu/VImiPxdlkHnYTBgv97/qyjFhbLIbElRTAk2uZ0lVIzSG
mPGRxck9XLbwFG+b5nmap+pwf6jbzJ+Clw7Wg0BE5rSkPyBb3YkZFo2HgVOCGUoZK5/jTNgPgaZh
4k0PHs+PXPg/eRkkWwW3W3k+WW6jKqRzKCB5LZ/ylYKpQCBaJhphY7HH+8N/tIcmeczV1qrQOUKb
9rd54pcQV+S9b5Tdp7bqfmRhq39oojk9JGU4IiXY2090htq/7n+ctX0ACReorOSVwi2/XociHA3M
g7KeBnZXUsdGU+gvxSrC06SUuo5DtGNDzekHFItiXX2PfLu5kXyu7XfyAPRQCWI8kxa/wHdyw69d
fsFg4rW6C/0MoG7sNBs137VjDMkTxD9cU9jzi/CUYKLXC/zkPEVR+49VoSZ4SmK3Op3cea6OPc3i
y/1PuzoxambWb2rGTa8+jhoDz4Ccg8zF/Fkdhf9Gt3ik3B9l7SChB4LkEkEDis8iXBSyG+sUxMMq
gAQ5Jxr0iaxXPYEggvf6oSSXmr8SVTle7td7xY9Com1oo4/RO/GpGAbXs0I1PPiBW27kSmuzQieI
8ghVKO0mS+wKrUgj3e08oKRounZdexChwMI8DLeKMWsbwyauSzlFQe1p8QHLtq2d0iS+T1iZPQq1
jT0svnNsnWNL+lkMG6yktalBeEa5Do4uraTFRqSdkZcdzkOeD3cIVe+sPtVjFXgahm3H+wu2EvmE
SpINsoIHCkng9YKBfNJjSmm919oO4rL+7O6DXIm9lBfCWQQujwTFAKc5JP7GoV55USJERMgDgCRL
T0tp6lAAaqL503mGEjYf82SyIw/7TXunRVRLzlXpal8RlMbrWsUtbdqHA5VUXqFGLq3UsZ9KW7XD
l4wb7ByUsBFfv5clcJXiJgVdKVNy/WmKySmb1M0Gz8DT4DRX6dcSIyCUwa2NALsSBa4GWix34/OE
H0JglDNogdFDNARzEr01m41C3+2rhico5EbSBgBoNCOuJ9RhtT10CttYzLN6cvu+5uWrKYfaUOqd
o+bqG6XGouf+Blu73SBTWjQFeE/BtFvsMEFHoNMbLEm72AqL/axMWP7qM3bszpCL70qZqehXqK2O
gmEZDZi66Ma7XC/Lv8pqQnuayNElZFF+8Bjz7DxxYsbP93/j2ocBPi8bbkQUY6m3k2A8aBklOimx
plgfUuxXD3rUKYcgcSmtxKPtYZttbUTllaACJQnEvkSc88RcFHAGdZ4DI1d6PDrr5hCHxbcUcNOh
xYj0UnU4H96f49pBp5YK4kb2DChFXC8+Ht309g2391J7AihkFf2XBBnMU1S2+ZPS9v4l0uxkNyv2
JpZWvlqvn1xkxRxDwI7S6WTJqi2dwW81S96rcAgaL2vq4k002YG7m4rJPEVFm+4zXx0gomjlcK5T
wEFDk4NupWW+Jei09tl5e0mJLMnTWlb0cbJMgz7V+OyjXl+kPNmbIRB/t3Y9PVhj1WxEOZma3Mxd
isci18IiL+HZlCX9WKlwl5hns/2Flw/E5TYrzYM5VDiv41EaPQYowb3xKyN7G4r89ZhpMDLc73Sx
aRSRolyvu+DwYaTktp5ia2+QqtE/TcFQ0ggcxo2prtxaRBXqJtDfIYgsdfuSrAzpUzMSGel4SDNM
jRWrLo6JaXcbT4O1zQx1lmovsHf+Y5FmxPk8JRluqV5kiyE6NI6J0Rw1UPy5mubM+6T9iawzJqXA
ssXrg4VkLUoAL4jEWyMWERRJFjB2lyvWsVNaaTGGP/Czw/+t9kYetw+jVTmH++d3ZSOB1KHNScyQ
hYPFOhYgECbTx4o37E3/E2C9qUAGXh0wJlOoH8QiD95U0Zxbx14o+vsJAPvr+yMu0A9qv5Zsw6HT
fb2VLNz6nFnxG09x2uToTul7u+zxr55Fd1RLt7ygrh96DXf263cWSAiJZyW4Iwm0CJV+ZNfu0Kbs
4ThyvmE+a5zSSZS0pfJu4y4WK1tL58pH8FlKBkNzup5krs6OP6sY6wyjbX6vcSh+oBclTnWf9pe5
7UIvDKxwb2tR/qnD89CC/AAwY1YNTI4Sx++DHXSE4dKPo+7lAdjDXTPlyDeDNG++VKUeYoqUW28H
f450FNXn/lsGd3vge87DQ5dG1Z4oYTo7alHY6sVWdQ6naMs8Y3WWkEhlzQ++6hKE6TghnrXN0GI4
pRQfFDgbKdpr094EU7PX3Li2MKYc52dKrdXGRbQSgIEq8eIhKIFTXm5kgX1hWNtN67X/n7nvWK4c
17L9lY47ZzW9iejbA5LHyB25VLoJI6VUkgQBgjAkSHz9W1TVfbd0pNbpfKM3qagMKRM04MY2y8CP
6hsC570IeK2AdAUeIWr8h4+/m3eSKzS+Vi7HGu7fSI2MgqQN0kddxmpA8Qx+4ujnrD+lm/JO8EOa
iALhxc4IBd3rbZMIVU194+jSFSMcNPqOtXCIG9RyPqSw7/z4nt6LBcDProcYdDwxl369GGxdSUQn
O5a9Ey4PMg1lf2t1BQL5aFRwZdCGWuBppCeYV6Ko3pgOHnwfX8I7BBkgLSCbgIElFMTRy3x9DUBH
RdMEMnA5epGYUVVCHxY6EYOqLmPbA+Ei60B+hjpIyK6SZvFXz++phlKI9p66YemevZaZp48vKsGa
R4ctUltMgZCvA9h4HKAalVFBA9gUA1dpLhmBP/WkI71ldb9sWqn8JoeKzimdsndWBX14xStlyKsw
hnr9JBq/y2Au6YhyGlT8JQOnDKaCogrv3cEPlxyzkuyia0b++zeLcTHwqehbIWId96xkKieAVKF+
PZHUhaor2EGXHcfcpshgdbKBgjTAGTipTny+70QO6B2tcvFon3s4kl7f7ZRE8H8Y7FD20D9qchOG
dBtyNLRBApD1sHV1P24zVskyi+He8fELfuk5Hr1hoE2QSK2DVrgxHpUwbu/JLvUdAPE7fGFXgadg
PT8FGX1c0EC/I5kMupyC270fl7CPc6/DOKGsDBE+wO0N/GRTyOCWHhS++zwAUwHiZRoOZLnlTv38
8cW+ExJeCsd18o0XdJwPeVHXmCEzkLmSvQ+j4ZBm7XITB1DjYHBnHOWpsPDeggjmmDGiqkaAPTqf
gVwb8Eqgq+UmA+D9yKXphaRDe840RBBOvIp3dj0+MTQp1o2AjX+0D8Y5VWmDQ7+sKhJ9UTJ+4INl
VymMg8tZTMO2FfWpPOCdowOyc8j3Xlrf2Pav996CKWXYDYkoF+7ABYZQlcA23KXQmo2F+SIy8//Q
AwcRGeTxtVpY+wCvV4QJcmi1ZhJdrMZ0oEwQq/dNOmOC27UZ1NKs5zRXSR0adm6sCB2S99L3f/z2
TgK3G2LYGHKvmfXRs24xeqiYFKL0GDDFSyKD3KkTRLMGvnXbj9d67xlDjAcTcGieINE72kQZRTdA
+LMoGyKnu9qjy0PnTizH0umut0Nzoo33zj4CYRJ2ENBbQjJwrDibhOhzAICCspB64hY6fzAEnV3S
zNC01ORaDBXyvHSaTvFt3skLVpUa0AuRTkOF7OgMDahHIl9hLtYCerNpIARReimq8Y+f5jufJPQk
0bvGYCGAcunRQLd1szbJukGVtBs5iOXhck5g7l40WSd+/0Fi7IUJAjKrdc2jG7J80WwKRl1mfSRE
XncAdHW8Tu/wBJ5BI0q2IDXUm4/v753dksHBEcwsDBeheXZ8f4RPnIGnWAZx219NC8xsLbxL4E21
+FtTnYTFvbNbIAyyimX9ecofrZd2HfT7BdaLR9386l0GbLAGPmFwg+UgiNvd9tw/1cB47yYxdEC5
t2YVaKC/DgIj7aWE0LUuxRwmeoODltg9nnZ24bam/qyZD7rzx8/1LRsMMwgwz0A8RnMek9KjGwUp
sqXTMqFX51PIHZgEIg9bg3Y4I3kLqiIphXKDB69NbHfmTejtbutF6B1Ine1jo150o0Me+Y8ymhO5
q92IPKdVJJctg5Ql0gMjCbu1+DBXvYiguqlVX/9s9KBh/wZZ+MtpsukXylPGikUFc7LFxJrWJ7LI
N68TnwSOcuCJADRHD3r9+d8mtajk5jFqJe4S6JdbgrOqRFfGzekQ2j2Jpic8hoePn+zbJYG0Q5di
FXkDD+VYD6WxgEB2PY9KQVQ6XQCahGoupPCqz9EykHbrdMh6zkcAek4lim9CDmaomMCgksVRgnHa
URgfq5i41m2wtKF+XNars30dtIDaf3yLb4LOug4iKsoDjNthfPH6qaq0gnGCgO0MhE3Mki/QDy8i
Hfhbjxo4M3282JuPA4uB7gJg4krkzY7FVaDT0ScjVNlLElTVLg2G5KuUwc3oNNWGsxEH4m+vt2ae
q6kqjD3QsX19c37CJFws66hUbuXDA9w20XKwyhoL6D728H0W9N0pyvabpHdF4WLCjyE0MLJvOh9w
ppYe3KCiErAgKKK7RJV2IKyUsh3LBaidIoK50LVfB6d8Yd55l0h2MB1GNwId++OcjsNSeFQtiUvV
COdhqoFX2xNIZxR+PZx0n3xJ2l6l17hPvEs0DJFkYYMePVzlj9SFAXxQApZMh1zpJrwUcCQ3OfIP
cuumYDjmlV/7KNeFD5XrqCHOtcej9A4WMuyXLxikD7AiC0oQZOyK9ezH5qwjEglwBq+wK7drPMhU
VM18PhIwpnJfu0BNJpXmJHcdyPAVeH/ke8y75dvHW+ctUwBzDzcG6gd9tBVhdlSzhk2E1A2maOVQ
t+4lyAK+ybM5YiuyWBKZmzkdow1KveFijKBHWiRLJEnuzG2i4UYSJGz/8RW97TatV7TS4NHdQul6
PFt3VdhItCt5mQHkZjZ4qZ3atkFtnQ3UGH3MPaxFddIrABRyGMLT5xCVD2Qia/jlFZa4sSokzNll
7gIF36OtXzNe2tkN3W0LIkJXtIqQm164tM1lEC/f0P6OhlxDo77bcFibfFr8BCJYtAvhiQFHZn3W
WpO1MBeIPNB7QNJ/+vie3+5oCHdAQR3kVUiyoCf9+gNeqADdaumHEtS/GBJmPt1LpgF7sObUwOtt
bAIHCVMdFEWY6L8hrAoJZkjdD7z0Uzl+a6YwBnsr9mDHA2W/3EVZeCI4vbvDMOxCtbCmChBkeX1z
MKGDoTvAsKWvidnghAdUlspuk3INQufUy9IRqZs3xEYbCxzHvl+qqmgS3v6J+/rPV+by6sVs/okP
i2wh9370x/++Hp77ey2fn/XVj+G/1r/6f3/19V/876v2SXLFf+nj33r1l/Dv/7V++UP/ePWHTa9b
vdyOz3K5e4bDtH5ZoH7m62/+b3/4H88v/8qnZXj+5z+e+Njr9V+rW97/468fnf385z9Q2v5tw63/
/l8/PPxg+Hu7se2ffzh5q9SP8c3fe/6h9D//4XjBHzghcQijiQAnyBeBKfP854/iPxJIy4BMiaYO
JHzWYX/PpW6wsv/HOiZf3YJw3qFAQvxQkBhYf+T+keFAWnthwCADV/uv+7/5M7z++WrwPP7683/0
I7vhYPKrf/7jdYYCCBKsN1DbomqAqjQAB0d7aBbVMnkVua5dBx3ZWOnAyaXfuzsQx9BGmx354IIV
cgrFfoQU/HPdlXXoA0aLxOFlkPu3ZIzBXhB1e3vd1JvQ41dTpPKG6T6X5jJu2TNAQBtVtTSHk8/X
v72hd+74vaWhhgL4HGgC6FscTwiXKhHUCHk9tYG8YGSAAjrJervN4K6ri1DApQfKQi3f2np0oTIf
x8YU+F3/lK79ERfm5SFgxAHf9pVcD1Tq0QloPOCuw6W5bvsakHVUrD4tFYUaYW4spDzyVFlPlrDw
9B4NlyrJCYMhLVrmtBsKHP/NhU/Ahc9jtJtP+dS+szFAK1snaxjjIoc9ipx91jkxPMwODRnBCkXO
inASTpI9LDOIspCHsIO4qH3BhxMJ5foP/zst+POhrONbvCMPvZBjVE+0pCFreH0NYXX/kcOA53Hm
WVxW/tyeU495XyYWJTdOJvhnNyZ18fHueH1g/LU64MHrHYNfc9xfZW6o4khlB1LL5nMbz/oR50uz
rbVf7z5eaf2y3twnZGFWZjOQnMeyXXHaeBGvnYPgEf1SNU1z65vsxOjyvbuBiAkmOCHyVzACXp8Q
E49qXlfBoQaMD4rG9fww16670ULrh9+/m3XWv8LYAbQJ/dcr0cmPdBt016MXj5+EisV1kpFT05z3
bgclHKIVJknQHl/37N+CxthFsBSj7XXvZYvIBQy3ztxQhHeE61Nw8ffeDhqNwJYhSqyMotdLAUwG
EEjbXYfSjpsJNskSXgmQvzix3d5dBrpIiOLAhLwBG+rMLAlI7nhYnf1E2FBfqrY/VTUdJQovmxpN
Nkiar0rxCDdHNRrRaN9b1l57I2DYeetQWFmIRMD6LUxZ86lfja2Mb0Eu7GftI/KSlKWFHAAk2k2T
Cynn394s0drfWBNkFFfHEEtLYx4xCrkp3cszWEG6+8np5s3Hi7zOx/686ZfSG4AE1PvH3aKBYThT
Ce/gg+WQQ6hmzEfef4Hx+uOcyRO4o3deI8TDgDxK0CtaQZ2vd0uiI5Qi0XwwQOqdJWO1lG5Qn+KP
v0S+o4iBeTz2CWAtMajqR9uf9A0MDOFSmAE5es5UDPakHJoSu4sXAkQVGDb44cbnSwP/XjTKv0Yx
UnsJa/NLO8I8zG9p9UkITe59UiMnla6ci8Ah5C4as/5EeFsv5vhiV2k3ANRfeFxHPaVw9Aewr/xD
7Evn2vJpeIzXWgDI/wwibrW7d40b3X38yt85OnBu/HvNoyCkG3ceiQ4PBJan0AbXkDRppybbBNCk
zZtgiKu8pxri3V5El8tYxc7txxfw3j5YUd3g5aGuQJfy9T4YIWfXIqocUGDOm8mR6gpCk+2JzXaE
ZXzZ2fhsAMvwYlA7wON8vQrkmIXXa/egI4tiDiJycsnrWMe3PqTkeO7bbPoaMdV8GzoafWPQB5oK
G/TpBAJx2m9C4jp1yQIaO/noMOcUcuPd68OXh87Fi/Py8QkOKisZMnhnrYC0spK8ufN0Sx95Q/yN
7WT7WUBIsPSUCniOw3z+OveRt2naqcX/ZdlNW83eL7o64Xz8do7QgX8+OKCi0AfERwQpsaP9MYFG
YFTmHsaWeOdJwwHgpd00nUNGINzzaG7vR6htfYshM3khpWm/BAoSTnkr1OKhXE0w1qulfzYPfXfe
M2f49PH1vbd70CmE8wqyYujEHV1ePIwK0m4rMDLqd6rPZE66dDzRBX0nLCaYpCMfAPAE1cNREKkh
o9l29XRggzd1pdBh88BcEuetrXS4Bf6QnX18V++dPugrr8p32K+QclpP9b+d2oOdDPR51GF2R33h
6Q6C21DA/i5j498Y2QPAMHsN6B6La7yrEDzPPTpU031l0R3PP76Wd54wvks0QdauPvgeR9PzjhMe
QKT9QGsn3th2/OX6Mz1FglpTg6PIh94KShv0C9FrPq4vdO8HVdeoA5OwdTYA7BQNuE87dKGQgwmb
nIV91ZUwzKK5b5aB56yuwHwbIdPtFHbRzQYjAPfEW1hPoLcXhXIPtIYVzHYUjqWWiQS142DQYymY
730b7PhsUvex4lkRWwurwGD78cN+Lw6ATAMELRIotFBfNsbfXnw3pLGCLMghMCH6WoMUeUXCqIBs
ic556OE5oNc3Lv7lTO0XZw2bwXgbLXqjPf69XlOQjy/ovbePem/9+kG+QcH7eiPaIBVTpvtDZmuA
MWfWl9kSnVKBersImCshjqGXhABd8deLOH0tjeTiwGa/eWhdOJV6Dewff/dO0C4FpR7ICAzgoej1
ehHuLZSJyBzYGMqnwMTduY264cT7e5ttYxFwUvHtAgKBUPF6kR6DGSeKzUG7xr8ftNVn6A/2dUGm
iJ0yG3zJXV7vTxQpmIyi3bFK2h0LSS6xSwzak4eEgmaeA8Vf3zZz1H4OMK+FGOGczoU/kODBrdh4
NqOS+bF4fnMeQrHV8xcLi6VkyqpiGIb5jCIlgfuIXrpuowI1mPLjp/+mg4Bnvur4oJ0KDjCu+jiM
RBACBgLpwMlcBbk2o2dLN5vaC7TqoE+Sqqhlq7c6g2GIUQ7+q5dlXytUer+5EdYrQfGAzwzYbvTR
j3ZbF8w0bcRyiMFKL5CadoD1t6eY3McbAYtAaQZjwXXkgi7Wmnb97TtewGt0dD0eTC+7QhpI2sQQ
xwuXnpzgRB3hvJA5ryuttTCyGsD2jjvUo2SB0dgFbNby1joxiQo0WpPz1mTBtsVoIneXONlJ09zK
fmpu+sg4zzoT2fmQCPvpxGtev6K/78mjqzkGzbdJXYOOrg9tCCIgzpT+RvhmvAEO9ko4YbwR9dI8
0Lgt6LjYc2iGTtslnb19Etc+LbjvdKeE9I4T3OMrOorisK1tiazkwRrHFWgYeT8rquitMbHKqw64
Tw3CwaYDFij3BvG7oW1dHYzFVQjR91ZFttf7YASYcmwjdUiYZ4pUwC4JDMJT5lDH+cnLIivkCokC
0BLH88RqcoSE8NiBdaN3648q2c5s7qEiFW+8KO2+nXjH6xM7fscroADUz7WrkB59ytTpCRzuxEFB
TU/ns/H9S4hP2Ps04xyuDZ4e+8J3eY1MIW3vyCxbDyAOVILwJuFediI/efcDgGYhPmeUxpgCHsXc
AEIDMCtUqGDq7MLCEV5jAB/GQwFg/1cEOC8H9Cs5y/oQ/j1ZzMoRAnlbFAr9DWeD+HHi6RwXcevL
QAoDrCESJugjHIUXPbGUx4E+aIAtnNKH1/k3eG8naQEEMoAlY5+ZKwicKrGZ0Rtqc7ArwLAPxWTu
vRd5Jmdo4fpuw3SKcrD0gsugcnlbONT1pvOQQXDgxBW/9z4RmhEUEQ6R7RzFKhweLp85O0xJX9tN
0IUYuKeAWeOtGQhU5rTTDlobNSacRaZcfTPCTvQ5sAb1MN4nO2XNfpwOrE9wLdagJYyxKkL1628G
9JK5jqfh4DnCtsUwumYXe3Q8ZTz47sYBdRlcNQzIV6Hv1+tAvrSHku5638Ct5eBGeQRotYAit+r6
tKg6xs96wQObT/FoRWGbzmPlIAJ6aKtasKLqzfi7zVTcPAA7KAVhpbeyeY8uKgUS0LcYw6p0yS5B
maC3k9c031s7mPuP3/s7jzkDcm41CMhQPh2H6qSpwq6izhWYC/NZyFi8mTvhnAA9vROa0HyE9iXg
AJjIHEu1JsjNq9FPrwY5hvuqmgGJRhP5tusGuWJ9e7r/+KbeyTNAAwVFGxCOlVVznOb1tpoYdE+u
VOurr64cdFjY3vRDbtIRxMRVl9fdwrMVLjoQGgD4P/DM8rOfKn3KFRvR5zhQIjXDFAoq/TilV53T
1xsM5VQzj+NwFTShbYrOTAJeKZg+fJ2lzb5GgTYPYFNjRtF0VM9PYTgZt3DQbVI3MxpaQV7XGIlf
EVZVoHlmCaC0toJg6hnLatvtoA5vnS+wXUns+SKoe+6Ax+dgiq/xbEcZjTanltVT4cd6Pnh26O4F
icQTpgShLjCRZUOhbCphLWL7kJXh7DTTJmKJ8zj2Y3c7QfZG5EADiCet3PrAzbw8RbGqww0XVHm5
gbLbHgqgS3BWQz1KXel4ms1WjBF7WnRAnUKjRUpKHrDxToUeDAQzikIj90a/AiUlqcelsL7f/UwA
Vq5zM3nOnbATh4ILoH9T7iJ9ATaBm5XZuXRlC0Y0UHpdR0WZTEHw3QMvf8gnB2CsvLY2vW7bgAtw
8QO/K7jr9uP5TLJxBIogGPe6xwzLw3C3SUBtEzFD52f2ENJ2ELn1ho0BZ4e3JQTz0vZJd24/F6rG
WVI2MsSpgspz6bdBl8INkWcyZTs28Q5wrGlquggyqylESPMeZbRTJE4wpnsJWHh0VaVxY/Mlm9t5
W0EQb77J4DS/C+D3V+cQ9tDjXgWV96snrWtKHZi5zifbrTLgVW0EPJsRnvN0gPhQXqXSHlggOhyx
0B7ocs2BFiklVH/wAiEHE4GJidP8AeNtOpYkDLtP/hTJscwm1cY5r3i/4q1Rf+bCxpHYBLqGYvoE
aFVV2qyWtw4LcHj6MfVvY+CgvEOo5gQxsJpiVrBIeXRj1TjKvYeX+60jqk4L7cOHMXca1lcF8TWG
kg4dIWCUZK33rBx0eGGfMH/no0/tee/yxdnVkAx44nGnLGhRS88KzybgGXa15vea1hzqKyEkBXMd
EA+IgBZa+Yv2u7vaAp+AnJYKlY9iSJHnZHOSAbuZ8brEgBS7OqsG5RaBgg5rbqKAzFu+QN4Tvd9g
8vNmQIO1mOYFkIvReEu2qTPAZzYNmNTBJTBLZCyBz65/hBqmNNs66JN7Hi/zp2DxY7YNW9JMW4zB
5iafydx9cmeV4nx0u7YpULxON1NlplsPWldBPiIBYJt2zvyfcTcP3lZOmb9htp0u4LUJ7SQKERdq
wOXmddAEZxX8NNpCgLCQGzOQhzhZPJYDi958akXvXYIH7VyIuG7g+6E82+QsHcb4jDu9/qTHrL2e
9SoR2DaQHc4FukeftZv2AYzTm4xuRmtCxJBaqLocwmn+C4b1W6CG/xGq8Are8CH04f9HUMM6zfrP
f4EG3oAaDm39LF+BGdbf/xPM4EV/4HxF4xYQcdBBXowq/8QyuH/AMAEKkhB+gGwBZqcrBeEvLIMf
/IFpBYipq3ToCkpE5fAvLIP3B8DmK0ELwJnV/zL9LTTDS0b673weIhA4oABfAy55dUMChu71MdVK
GJ3WgkMDgvoTpvuWB9jNtqMFwmX0E0NnQgo1Vm4Cid9lgrYXdLvd84Dxytmh4ejZoummpbupnGyi
5xUwluHPJl1acWPSwDkALI7TqiJDb8vQiOoLHdLU5HM890/RrJtHNZP0Cl0mL4XMEh0aYCoEEJ6u
5PWj8T1M+Bzfs+epr/kOp3C1pX01JRcLGPF0W3nMnWFWwGQCzE4GgbjsbJHhIK9ATsd3FcGz8EH2
Mp5yijqQ5T7pxep9Cglp0On6xv5a7LAkl/GEjrXfdWTYpyROyGbAjLPezDFxIDlJaBO6uwWkxFUk
N5rc515QEAW3Y0anMM37kadQwLSmhxIyHHc0lL5JNVffYS6y8JzikAwOMR8Dr6gmMO3bnAG7Fed2
ktBoSZyo+jmOfPwiOgCJc7FUOOyXtHe34zRNqjBxOt2Bkm26whVLWJfuaJqbblQRxKJG2DNwHrYS
NHghZD6MbVWV2nVHFEEceu6SDP7dIBe21UgpLqrYrdpCL/Tr4jlBknMnIwe9OCli5hKzJz6FnSn0
3Df3mRpgIDSDxJEb6U8lCyPynQX1QGCglI1t6fGWVbk7SHlWCQdJcZf50LppFhezNo9X4aGjjRrK
Fp1flDlk/OYZo1UxpfYafC+z6RY9g2LuB1vZ+PFdO4TDE5oqqsulMC20ib3+66K9Zm/xffUlw1n0
2VIW/eyjLvOKvjEx36Cic+g2CIEAKTxSAc8F+817FoyTC9Mnzi1Mxf0azyoG1b0r0YSu+Sc66QAI
SZS54/dayLm7ZDU36WUf6nQesBVjdKx2kJNQwQ9DepZ5OZBKOK8GVALLVmo9gEXXQgHy4PjQyli/
i45vgRnkn+wSkYtQyKyMuvhy4vMVSuZfI8xNQcGDw/hSCQqVjPYMXPel6B1Yzcg2GsFOzPQGKMdL
qoybSxg8P5JIflqklJu0rt1yHNyszuckfTISmmwBhGfzTBCee9MU7Ttj062M5h3SIpk3DZ32pIYJ
+NA4nzV1P3dhFex4qBVkITvACZeB7kCIvJyHrIRtb7fVuOf9Qoedr5LPlRtseN/uVZrA/BXCjnm3
IG92MAPddNb9qeb+q13iRxHTi5ZjOjDH9TY0YfpsafjTgS0XSasbZ7H+fS9diBAZq1Dvdvj2K7ap
Bt8vgyUjxUIaWlKT/KxxfObxgpK98U1dxrML96MBOnejd23FDFpG5aiCz6rOrTbt44T3fTFX2S5m
9WWmBDaNifwvPa+/aF6fw5vwO7BJ94aETYFk9XsW6Qp2kiwtJ2c8DAmpvw0Nu8Ug5sySKdgTj0h0
puS5TehQ6MG5hrLgnlT0S1MDKM1qixlc5ppC+W71gGowvlPD8AD87TeH6WsDbGyn9IVLarqP+Hg1
QxrmAVFdFOmo+a8Y8hVbbnhdQAgUwWJO5uXcDPEdMXbM6TRBNb6e41zWOLwpKl5Y/4b+xocVFUgF
PfBeUIpr8yGGoXI1Tz7gBrTdpjF3894fhz2h+nsAtP6WRPHPlMjuSliXHjAVu6n7yZTeBKSaV8XZ
pZLwjzKJT/MlUunB7WOJQju6k8r7Qo27xczHhfdR2N1qWHsRpHR5wKMz5WYb9G+/NXH42GeCFgPJ
oIAMvQ89VxpxQlZbQBOiTRyo5qpvu0J0utpAGpzs6wmYAicKylEKeR4NKsRTCK6CNoP1nfDJOfwd
uzxp/GETd9NF2qn7ZFQ3g0MQQoa2KcfEPqHou2Pgs57HE5U7k5ivlNbsXvJgLqgBKcq4KA3AOPH3
XqX3vjfNh1RSGPsloPsOrlu2gbjUc7jRPuMb1TnkG/D9OxnWj8yM4afJhNfwGC+5HuGc4GObEuFl
e9a0adnoadhHRj6oefwJ02m4hbYX/YDsWSzjZ8aDbypFowTBxoFFx5Ks9REttDPc0jaaoZsyP2h3
nrdQ4jh3jb3ia6A3dAfwg194CqVQF6MWxBeVw/tw14bhDg09vo8btdV8moow4DsewWcdwl6FFnA/
H6ef3GXnSy0OoPqeKes6Z1Mf3iK+sUNicc8QYYACUuvHeRQNP5d+fojc/pcP3nMcNptFDGADcrBJ
2iXbScxItrZ3bqm7suSzF2i1c8ZEeD5MSj82k9kMFZsLxk1dgHBAAJ6lSdFY8cT5cgN8Ci/qQT+B
b7eUadP2FyEmaPDbg9GhVj58j+o7OwK+nsCegE3ZT2e211rT8BaE6fPYJFfWS4mF2E2Vsn6Po71r
MQGD73T61LuRFr9c7XafNMdmzEVNuRui+nLxBjIThNuAW0JznrgOf4KiL2azskkCVWSNtt7nsGHL
tqoT7WkUtT721FZxLeanJJBWtVAr8j0Jo1+UxRb2sxisDUB9p+16jpmUpsmndOw6c6mZIGdQ8mAA
+fca9BiACODflYmti9Jp5L98b0w4OxMIGb7djDRrYreoFJk8yInUhpQEF6uQOfnK+BetZ2r7PXSF
npNNhdlu6u1mt8uovwt6x0RkB5FNf8Z0W+vZ2TXgAe0zGU7+A16ez6fDUjvuubs02c28iPlWqdZ9
FC6+o3LAWeEXyB+iZr6XSdTxaJ84TQx+PZhoWyGFraMvcG6mcRGAjwa6cB9iD91SH9+hs+FOYFx9
FhLQ/wW+7iRyNrElwH+WjhtCVfBrtaDBVKacP6CbYKhz3bqyVd7ZmHbut7lHYQM9DGCpCouDL/J7
q3m5wOBXzJeEmBQTn6oVTXgHHGdVtm3E4O/cObUgu4F2EbgMsMtVOz8jtoOVIjgPY0mrQC5XzHdH
AZaDRyMmSsqGJMXjDWwfBTmGxokHRHfQszzqWBAVKqUJ4kJncdAcmkpKBZl4VyLISmTXtwvYcAnK
RcF2s64xfK6zVLXfwGX+rnEQtA8e5lDJ/ewRXZ8B0jTwxxbDP7JBCnUjnZHgPLF+lchtJXV91WB8
BYxJJieT4NgB9Zp1OWmGpp92atJwNG19WusYTNSoGp/R9FnaG9Ols/6qOQOYoJrcuSrBJ8HZOM94
6GHYtl3pcDrbT2kdhdAQUY4h1zaF3VkK5ryEM4822ZT37VQ1u84w0uckmcj8pWe+uqsYWrYQio09
uYnFQH20yFe4STNBbjhv6dKaXQ/zRhAPMqLVOXo38b7KQAXYNZVLXHzeoVc2SJnZBgYVOEBhecJ6
NAWyrjANMpoSXzpDdzTIHN3BZ9PPapWLXmkBQlwEN/TlWi71SnJ0WUfPvAF6uZ8bo0fgizD87cqB
WZVtZkBMoOnaTmmX1xChyg1HawfmS1oXUDqWXyEC3eaoZqHXAfVbMKd9tR0xAIcA22C/+FUwfINx
+IhcLeBUZu1mVpG/AzW4QqPAqWFRPLOxDJpZn2UEYo6oDpzLOUv4WRx34WU3jWZvw9mcoa0m7jhF
tIsWZ4xypdbeDEXctDa5tHPq7xMaNeduirCFuwQhpFFpmci4RVu8Ut0+FhXOMVt3FykdWQEnKbUN
2ph/UtTRhXJTWqR8CK+caaA/NEnGc9I45DPkrNxLZ6zlr34RyBIT5PjPtHLjX3KwcMaGgKvzmMJl
DlgIfOWHOaZk4zE/yocWkgJoDaFq8Hg6Iu9p/W2TMLLtAuWCgd9SJ8d8ZN6TxUUBIvQhqxq5niuP
AB6kOYgDVeFwkd4IL+4eUbM2m0E6Ohe8I/t55k1YKJyVZ7J1523ULI8Oj8yZ7NiyjyTA4EXr2Lpw
xpls2hqB0am7+KzGPHK7iCmFk2b/FccOvJSXefgaLlMNm2rHFGyoms+DC8fNlOqLbIT4SEBdjOa6
AeVJMsbeNhsRb/J+CqYvmYJ4gVzapGxQQhXpEof7WehnBfbTVkXN/2HvTJrlRNI1/Vfa7p4yBmfa
QkAMZx4kHWmDHR1JgDNP7sCvv09kdbelsqwz7e57kVVmNSgUBODf944d5N7wiFy+uc1LbvtdO9jQ
A87yaq+x3Td+xULWhPbB1oP4tJbLJwCx4ixNYSRB46Ui99tDlysvIWPaulh5uEVyKMuPZrwusn7T
3TWtVQFjWvIAAFa/DDm4ItavNdJC9V/4JoyoW7ioY9eojU1Semc/s/Z73Uz9eclGny+u1qNzDd7n
mxDX8wf88P+RmP+ybJCQ/zcSc3nv33+3o1z/9/8HiXH+hUePsID/+l//RmD4w/5FOMo1gxCyDTD2
/+Ivwv0XMpyrJhF1mUl8CNDM/8ZfbPNfV3Mj7qhrnBZeBvE/wV/+HbD3J/zlql67KtrhfOg4ukZl
/o6/tBsBfJuq2kcsx/ZNYHQZIjZqGLzrQ9atwCv+CqK6QBcEob6XZZRtx/GrKDtSIL1zqbvbxXz3
SOU2/eVnvy6Y5gpSjbwLERxputf7/eq03yYGwax8Cm12YRLmsPSC8FDYzEubChFS7twsrksf/2Cj
QRdd+S4kckd/NyivzAFOhDCtqG8aztO9LuMgLJyYtNu8rNkCi50gPvtHvm3wYsHoRUH+MOXzTSm7
j3kfzbTZjDraHRCVvH+xzWGKl4I23XlkHCQX4kvQbez9jTiFlV/cG3VRJ1On6i8Tm/edM1nLSY7z
sXqUj2BqpznMb3eeb2rpGDXO4X6jqvyZlTM4+nroOVqt+mBWq5HseU47oAWY3q9B1HyEtMj6mhPu
6NtnlLUxMgkJs4m/ONjEx1K1fdoUroB80Guy4oSLXeTlWZbk+Vm3cLqGL11me/Y3+hS6wYg9+0OG
aHxikrEcep9Xh3Vt5SVDL6B1ai3yTkhGdn71xjg+5PuCwtNwxJsxGu+NI7KYF5JIxGRa6OV3eQxp
M5HTlEVTntnJPCL53MSeA32tViwyNcat6o0027sPRcwHrRZdmAylnC4TNNCBbDNqb4SrD7zTcdG1
ZnnX6EknuhPIt6zRBoGahte5HuXDEkz+cV8FFbGGKm5LNV6LKqs3NtDp4Bv1d1Wb5C3LukuJICxi
W8klhWOreY+HFsYyq7kHYbJvln74hiGe0xyNy8Ea5u0WIsNPmqz7fq0ajJfN/9rW+cRlZEtwB2Bw
6cCw+ER2pTZFUPx4JZ2DeX6ZhZKxP3jrCfr5iQ21jWuKqpJBdGas3K17QbiRH0GlPiHdq1LRULua
SduK8qUVh0BjVNx1mT2acxakU7GJm1bo/KujXT+ZKSk/AKXjWxrdEBFSs5Tvi5f7yaauN/lSiRuf
ADAMmzUhX60pkyXfOmIhWv88NdQs2GryoOkCh4D0JifSaRO3mWyCKKOwGOSCKaqkJCCadEUDLif5
NQxEJaUcWliicVC/srBUd43n6DKadySylc66xJrAqpjjSitNldaKbJw9O9jMOg8GP2RSVmNxCAwj
j2j4g07cyRiwQ/opJsPnebXExNpItMOUNQWJP8AZdbZDzYiNkwom760urCEKLRJkF4oWj7ZfjzfW
tDIRysCtaSNc7AM+Ox13+E5TrgOwgkd4tWJYigm04tPLejkXpCnEplGu0bpkeYLT1TljD2hj5hgr
3pwmi7fcEVGlZE5/jfrUrn2PqNz5zLz0c2tr59iYzjvkDpjX6n2p2LuOVGz6MY2lv3zBjDYrvcTa
5RsZy/bQjr0RCyMvk3BsmFl9HmbR0vub55rSiz1k/MHJGZWlFxy3zmAaR014V3e1c2YooRGFeSRC
JNsktsrYDEJ7IaO6Li9tB8o6+roBckH6sDVkZC8Dj3BbDSra8i2PvKZ818YV+qr87pLzjaPKIKUh
MMf2ZGdkzjXL/hXJYRtLEYLLqr04GCuW0kqP+YHAzy4Z+8k/Kbv20kESCvOn4+3x3+fEn92Iv6tU
/T9ODyz+13gP10NA/hf1htH21aCdsX30Q+emIW7Z5WEw++AQGs2nzMvnuLOy899/5l+kE3woinCH
zwyv8fM27b2/H1mV7iuTeEzrUWAK3wcZZ3PNW+LHTAhGYOmomV7ADgP/yeGRcop/UohcGYnfTkwc
vMhE8Y4ESERgVn7/+MUW87h70/KoNr6sAQN535lZF2ON8/9BX/cflxd3CqMvQgyHKQH65veP2gw/
5P7zncexkt+MUr4Jub1RD0+CCindKjyss3P8+6v7uzCDiwsbQ/DeNcwd8TFf7/ePzKw267AahY/K
zBgiP8ziH4ra/uPy/f4Bf9Vibk3Y2YPNB5BFJxFOiSfZvP/9d7j+Ar/9Qld6ijgk/k1cS3/+ohtG
E+YZcymCx4UduFA3Ygf0FU+m+NUXH3//Uf/5ba7WfFK1IMuIqRbX//5PUkvJT7cvuZJPQTinyphe
SPH6Ourg+//sY7jfuOFCHxUf7iDvOlX++WM215isLcjLR79uYrt+N8qXSvzTc3VVhPz5svEhSHGQ
sUHrcd3+avFVYswzJtj8sZWoH9AtbOajDJ/K+rY11aXxl/iapCr/qU7nj1CO3z+X4/qadMxrhH/+
eN7/dA3LQG7bXhBEsObbGs0g0XcEtVm8n32kAGa2JM3WimhSnZmQmTbHyjOdbzbeuIiwwzfb1E7U
KbeLbRQmT03bqDME0M81d8vHsgtZfsPZP7bEliaWcvs4MHgto8WxmHQHnUdBydyxe2MV9VXgkODj
Zg8AOnOkwKNSr8ncU2cj3v77n/R3fQ5ujmuyJiMEzMV1CfirX7cfwgYVH3/FTt4Vzi9j+QUGh3jE
/odXNPfjX58H4V8t68jCkUE5uGiuz/yfLrD0HGnmxuA/+JW9xHXbWrHtV+VptuV6okSJACrO6Tdb
TkU880wd9SQtkwUfgbYfaj9CvlDdMSrnCu/1KlUGcxiWKcD4hzs53mOYhculqGWWpZhEvpomy/iy
gpYcWFzFeexUduszf7IuaPveLCXaForqSXDWwyGf3AAQXvpztCxTZ59ds9ZJW1v6XnVz81qEZX/c
NNEUceHkv9ZhbY5720t98Z2+SEZXMbbLYE1HvSCy1E51yHHB7ys0QzQ1Uw5SxOHsxSEhEpeKJo/U
mZqe47ggKSrov/Zr6B5VbzcxkCV/gr2G96VZNIcqH0sIH6/YCJk3pqjSc/bFKcA+JH7Wo+OL4m6q
B5YlR3UPwWoMz35ldknbTsE3D350i33AhVsv2IdPwI7DXSEa74LceEwW/EKHqtV1WtqF+F7yYFwC
l4BnT6vq6IL4/pgyHFXr5JuHvNdmsrIGxRt5ock1I+AcBEwYRu7odAy2j6asAKVa9RUIS6DFoe8A
ENeL660YjuTQBJGdF8+m3b+h3qgiVPpeCicuY/wu600+5cZhHhSpQLZDaBwKK64UHmQiXo02QVk1
xDQFTddkES+amyK862px1c5gSZ3dQUZLM/LXHLfhRLBfTwwDUVilFCjf8nE5dYoWUqt3dFy0CNOj
wehYE2fTvxuQDZ2H2mY3AOV+osmBD5CrLU+0En22ZnOMB0NW6eSAxdtXEXU+BPOZoKvwBkBW3Fqj
Nm+xJrkR3rn9wls/PNJNXKaQND0bphkwb4eGTI2pD8RPubh3jItbtGOiimqz6p49tJDcMov46TOE
igS/0fJzava3Nqiz8xqM+rLR7Xe7ZxPKcRXuz50TDjdL0+pf+RJ8V401xmY1eumEgyB2ih6WxYa+
m+dtf6rIRY4DQoFPFhZ9gOHVeQi81eI39Z0HVibvTOu5k+I5mQBNEaJ5OZXDrcv/LWzyz+Gao1Kf
PBXTd12k9Go0v7A42FHvahk3i6+TIlu9G+YheERrrC+VCVCWN1t/bnHwxVrutOvNwk0nKdS55fZ9
psS5KeNCTM7TqJQXm0uwx5bhNrGXqSxmseiTmkjylFAaAwnu5EfT5sJuk4U+CqrfWwfF4iz66bSY
28h/btiMfBJRmm7znz78GAioU0RuQMqqXy2ou8rhPdjmIGld86kjBPaAmX4+F/nS3RurGs5EzChY
5g0eGZHlmbFyux13i7G1t5wzgumc/7FHCWY374cdoBOudiGjRexbja7Tb2LOLn0TDv4YbdYiUysn
K6wbMZZ0PTtJ3zWx9BqLnW8rL8MkvAO+30tmAB28N94ntqB7poY8zrKyu/U4bW8rh6r2imz8NOcX
jAI5xbJ9DbSL4AN4bpXXgZ2EceVUPzg7X2bHwxHmh534ZufrCNGkPmkPAQZ96Liniq5OQWlBzkuI
3bIZKRibtuniVj7UhpbFeQSLOaFs6UmwHua7hW5AmEXwfF0HBMMYNrA2narqaeyXj62xygOKguCR
rY7FU4wCBHz2D+XkOXeE7cmzM8POCmeRp6WmC1ejbCPYxkdh3RKrVqPGRkVWrj26y819XrsKhHZb
7nD7eudx5k1mzYb5bhCwcLMH65T0vGaPYzEPhFlkfiyLjedUhcW584YmqWFCUhsZQ2qyNaMZrLpH
S18VZ6VTn1qv9e5gg/a0GIYfO47T21AaxsUpTVaGkjxyOlvCy9Jlb4sbfttq86tuEVx6ZY9msy7L
1FWo6Fp0O7YyF6SbYo81hQhHt7p6xDdqf9e26Z6sQaufJKldSZtF2LHpLepV9QOSiGoZzvOUVfd+
b/UPeQfQAjhfHrewfIY365OecPo424wXV1vq1Oa5n3aQbGcWQDOernDMUsjwWOzLmhhtV6aLs8n7
/cozaoPrukCbfEVQOCZI+JrzFm79SXhr/hVC0E9IrSIry17ko/YMmJOebBBnW61op7noftOqidde
lBCzdmHAZcohao3ef4Wlz+MaWP80YX/kDuV9F9PzDmQG8/9mbZULpxKAZUPIcI0QtXyYeMuTwDC7
s7k41UvYSeyLuKhLVvzMvCBowI9cP3bslhKExtcfU+Obr9XOEjfKQRwBcp4Hs9tTYGKVWqiII6vQ
P9vO0ZFu2/BCRGAXr6BOd2JRC++zIYwRI4OqyeJnH0pucW8PIjdrzZNRtPahMRqF58koERg737ty
yn/YShsHh065h8CX3Xc57a6kztcoD4a99vc0otu8vt362DhqOm+FbcWGpeXNGphcuoU5Yunkx7KK
xkmQDzgUiXtT9VQEHnkTrZb5EW1YaUec5MPBnJfy2GClf9xCJaCrJnNPiaic7ztGhcRvnTqe5oCg
inD0j/XUydRsig+Wcwxu62BfpCG+QBdZd1hNvpt8iUODA7iJNhAqGC/0XWh924kTEtb0RQggq6Gs
OcNJmRpiN/PmJ+Lw8PHPrnlvlXN9E5h5kRABtkF/7HSvm2LprchvZnExCj8nLt83HrvMQzimzOlp
RR4S5dnQ308t53qATuGAMgziYSFNwHFgGfwOV7ZmxEWnDTzTjQV/tGt/M7c5vzG9LogHYMSkzDor
tRi8I/TDGuXqMiZqkr8kwtj3wrV+6us/2h0P3DjzpZjmcIEDwxvg5vqdSjsMS4WPbiQgoWu9Ro8B
WEN7IUaNyMr7ELJ477RjvBMJbaeLCJbEqEz7dfMymBi33Xj3Gft4LysD7DZDH0KwXH5SAsLOnwPy
e8LChIrrp7gMNqoaBnI8J1PVh2Ck3GeZ1PZIHN173nV0spL28d1y9p/CbY1zv1jjHAlj3WLy+Mqb
tW7LxGtALrWnvjs0nEQIs3h5zIXBMjUvHJmG0vce2WeRPbZTQsXRJg9G3wX04BDGn2/3DtjwbArC
GT6P+VuQUyxu4c83NHZzrcT6QCwQmTdL/8to9p+jYczANdAwSPS92AbivlHKaNMGgyirFST41unl
MBGeG/eePxFnOyKxwNiUTLXujwFKh0iBgh30SK5cR6HuXcfr5x6cvI3WK/Ag3NpMx6Hv4nbkhwAr
RBrELzceyY7WR7xH5YGlgOAAmW0IBe38fLU/k0VofoM/qk+bXKp4Kb3h4lTOcjT6JrwMs2dyeuZc
OuIzIqek/bFe3f0o9qyK1hrtcVl7H46cl9gx25IzcfFuuky7R4QxxScDcXnUIxk4U0W+nMkOAK0D
4I68PQxvC8O/H8N6j7t2Nz7n9SaSBXj2c2nV8ActPMXAcQsgJltZXBbiqIAhN4+/2rpe8sai/GAQ
wfMWgM3ZjrHe1fVKIa6YP2iOyW71sou7shbvnsUIVjYWKcHNzqBQjnl3KuFBI8YlAvB6wnXmxa+S
lW6VU9548/dtbbP71Q6G22LrdWzjtn8eBYOtxfufgxeCbu2euOvEwZzC4EEGqnqsJ2ZZb+0+rcWI
v2wa7UhLYzy3o/OlD2aRZEWzJmPWIn1x5sQLKTDCQVEeSVi0xmiciuXQNWJ7qAcPzFmQ22L2pUpA
GyWCpgFAC6lVO6T+YM44VgDI4wmG5oZUeSKQLWeZIFfVeNBqzB69Wuk7lbv5HS+67aSG2jhlrhxT
7F01ICwoutWXC/dvXS689bP5btJQvL3smL5IbOT1MzY1IiA3n54Je3A/mraS1JfQ27FVvnoVsnc4
NQd1RH9RfyJsu0zsYRTXm7FfomnkZ2IxUrHBynT5o+pvmngMB0vMF8sMfrR2jguzhcTpcrs4TkNR
HEy55ulqazdpURtEGf3rMZKD8IBy75TtY03FYScSgMX+jue8RtsAd+0OQ5muw/a9AjqIpOyx63bI
pEPMrpPM9GuzCyJESre431a3QnGAHgN63Dw4QhkpXoE9WisbMVw/2Qeg6gJ7A4qZl7Ush4csU6DV
TTm2R5LkwhMMU8cj5sz9cdgpkHP7TJ7qzVLf6UTecdd2eWJX5nIa6nZ7DJxi+yzb0r5gJ9koMNuR
CJG/e2dkhnsmUGW4QckcvtXeID8ZhqVKXnmoiAvDwFfDsnWEOvMTRKvPsNz4ChAr08lkV+OLs66v
gn9U9aKwkR8Z0ooLPu3ms0S8ybrbZm8KFDvlTdkeXQfZQDsRtO+0JVCKNrYo3BcKdIstS3tzf2Hx
uipBNhcrB0UicDNhcSJ0EG4OadB7O7Vesjj59LC3HSo8a5MUQbEZm1b+kQ/hC9wMgdwBQZ005Xqn
2pHunfIH+exx15y9bMiPAuceV9GT9xT2rPfD7orUctavFGgWUR+WRVosNiWK3tgn+87mf7WcxY2G
p2GFbqLZrb2LLskALz1GUHPznbtxttAz9s2ZOAb8ecYeHFDrNunIi/HAWv5UWrk+F4jAUDLq8Qb7
c4VqxYKzLJR960Pmxey8xX2H9vCptWvnYrWtm2ze1T3aedYBl257QvKAvE6i5eJOUjuEBK4mHCAl
TVhdiHqz/Gl0NNB1veuehoI54wo8INFScW2JLx6k42nA+xGhqJpubAcdYb6En1msYOcUMxM5VWFi
T0rwswzWgZIQvJeZQybQznzuCeWepY3cTtjLFGMZ5JkvuS4toRuHDtU+PKdloozxIBb3V6O0mcDo
U4rycdd3MlRgXZMbXshs8T6RIKqObu5QqRXuNrF5nT5lC2YbulPDIx4RSZyo0SfBYrifVmKrD22J
nEJrPMuGU8U9HmBaM+hSICj6rKpNoXjK1od5yNejWemfi7+E91tP1YXELcubsFtxZrVOVIy80hGX
tDeEpCJntEdNAQXD0bT5HHWZZHMqRHBRiy/e9OZQqFba7lc7XILzVmXNMxcu55Kv1cewGtfbovkm
lLPyZnLueUK8WxKNKwRw5pzYs+tGteOgoMYIS2gHm2jRdwLrq435liJ4Ks1Z2ZAhZWyg5Zyoucri
XC01dE+BXY3ComidDUgff5/iNcP66an5Z9aNAELYXQ6YUEmuDfIgmZZwucmwYZ5C8n0OS+7JS5fr
Kg1KiakWH1JnTWeTbtgTD0ZcanGG4XMfHOopXo1g9+J+7j9X4ZglRGsgEc12SnQL+nwGG9PgYtXg
sG6nE9+YxLmX1psocuegm0wngz+ZEa46wIE225IlNBcq20YjMWVDH6/p6CMYr52Cjhpwzoj4juBd
YSS6lihX0kW7s6bIKN4yo0UNWCkofjYGZfN6o9WWswABLiUKujn42c6NR/rT/VWvFGWdzSerltHe
zo2z3y2/nAl58DYupKTU/pTgDTKjCjHLoULM/9xJhiR/mNpjobfhbOhtOk6dbk/N0uUIlVSQKhGO
SROq+Y6v0CZEqdd35FNbt2u2zu9SWl+h9+Y4WGeZuKKlep3m7VQKxM1D4YujxBIIMp1vJ2Aq1vMS
iRZ3b4Muu+hfu1x2D2TA/uostiNrqJbYU4gUZmLOH0Ih2xN/zzBuKpspBIw0UaQ33tv9gmzQD6dH
ymGqGy2W74QU+bzVgEjoCa8eWFSQz6sgp7COoPVqNDZxHipk+GgnwxPJ/t1NPoMr6xn5Q5FxuSlO
lxffbvy3MDcpltudLeHYJKl62kooXcc/9ZLnEcWez3vaxxOb5Vke96sLbMb7OBK9+hRY0o7bQarD
NM42QRVbc/a5Sg9A4dz+qK+PJtLhp34OoLf3yWR4zMqj9mSXGBQ7pHm2hKmagymiLIdvM4j+KPdl
OXl5rdKhDL4Owp6PLcDXIwadNQnLweGU5pZdocwfpFuiLiL26ZhbnE07y1vql6OFajMIWWc9ETHT
vKlx7E44ALeoYTmJm3YrnnLiQ88OpPIdtPh0yBw9nPeVxPOgVHUazCtagwKiMkNQds7qCphBBtWB
2BkB51p6J+S9a0R4eJ9wT/IynBsr7TdwhTboxx/UChQvhj/ituBGjaCzsK2WV5SYfVDHxuikewGG
oY+F0R84w8p4mjg1FrI/9IRPuHNqGyVePcStb7Hl93nGqJa37U1DX3yaL9ZbVdBPmcsswMc5L1Gp
9y4CO8nwPGDJLuyQqGUY2lvbtFdiq5zmSGH9mPR+19/awTxFGFHb49WwESGn7O72+mq99D0U615l
PRZoFE46v/aHGO1PJHykJlZ6SbsWRG5vFloiRAVoO+Pb8PO5PvJDZieVX5dBojAP/e4ab06tggNu
WiZOx1svqBK6SzkZ9utQ8Ere0caRJViYKZqw76DjJhDLbkS5j/FjQ4OMx8GWbhoAfsW0glrHRVBw
Mmsf2pzOAZDf8bNZI7bYtsFJtlVmODOEf87RyT7rbYwmS+gIqbiOKkamyBL9FjdBuMXsiTMgHvs5
tqTgS7Pb623vGK+eD/43+Rk5cLk2ORYQBOSm3zBeTCBPqLxFDTgAx+Yn2hysiCCI8fEK4pMLEHA6
2/72UxdzA75kQmA53SbjcqnyU9UsNcaLwfiSsQ7c2iPgY4lbFe8S71BnNZFqA8Y9y+rRbG+IukLh
iOsoMgSa0LGsuLZW792DVP4ROcAj6BjbXUF7UPpHkTGVD/55bfzl1S0y9ESliS+kNMVxcvI5ZYBX
cYXtgG9eX9mFeYucoETe7dhDrCafu8Nbyhvd+cZB4W6isw+pKd2Qgn4ea3xZhjZo2HiDNUaXvNzR
20C0Q1U5sWF09md4FkWNFPNf1HbUAHu6dcFDmzLJGjQDYUeHUV0/rsb0ZVRXmF+TJlAVneIX1uMt
Qvvh0AZ6/FH1oXrILDk8YBvVN35j6yOxup8lQWM3yG9Gottbr+c9tnbA8CVNST4obdLaTDiUh3Sf
hGjtXyIzg5k75WoUygyUFAG42ux25j3JYYQA7d5xkNoCeaqZBmk3PbjrFtxYet8PNi+8o7SlSjWb
ewyuakYTOeWpE7TVbcHsGJEtizJ7ch2qC1TRoGzZ63yNvDDvH8alzb8uVWfcLy7T1bzuTmxm4x7x
5GSPDgsheWm1+OqEDSqO0QcRAybID3mhOnJrVvdmLslPQukwpSRi718m7t2H2eybghUwCBAV9V9I
4URZYY39qyDGT1jLR9ZbHowEp42DyPUdCHs/9ZZlPHoMWhHZYuqUFbtxcKfS+haEjfmLJfCrW2X6
HobN/BauO8Jb7HnkVoOmXrw8QGXMePw8gLYdDW2+Cgs3xeCwFaA1T/GBOfdUaH92pi7AWaOX5hW7
XR+JAkvVtOx7w0y6N0ck1J576LBUBcne9xsjDjdLIzuAayT5NIpWP3gjLg+ZU+JmW+dnWMLiRI8R
WcY9c4OyIV5VBwBGqoiDX4eugXAeDe6pauSFK+QTCTPfTcwmN2bLLiGRHT+MJrJpa8CmV0xghFkh
sqgf9HdkFV5SuE1xxImIIaevLeN2g1k4BOjjDhN3ySPO8Z2nwlUsySz3lqCTwpCjc9uYm3q3ds7k
SuTud9/LTKiFRq0P5egZCdWJ9oV8FpCL2kDLhhsQJrfDUtUUvPMxWpu/9kZblOvY9bNd1fIF8f/w
yRPufOdUzX5kolAHawrnrzMsMLn3Sf3NsFZ6SuWszoU5OA0dACsmMpkVnEzl8n22akFEQKkfazPg
jgy0E154G+Ek98fiS1hW/cXZl/lGczbGA+bWgyyCa+rF8rhOFh4hj5L1ADIrYf8ancNGuCeC9RaP
f287N73qpyP63TnuHbNm5K/8Y0MZQbzkV+1uWOvt04IXgMVjAH0d/aI/o/VEbhjM1pGE8SDC9Dkf
9m4MfhqbmlOvy67nM2uWff2XtuyMY1h2fF8HUqyv+m+ZM1snEiF/rNRPXqD/3tZw/xzI7odvmODQ
SxE4gD9swMRTmruNMSV86brVnI/cpfXRMJAS6nWe1ticTPF5MCzxQw72RrZBbge3RO3hAswAproS
QztloWTo1p3ztJEXAXk1+JeAdEMdHbPBvykDuz+a/W7c8ffaI2x4aCdtcmhiww+Ko1OhcZz2TLMK
cc/A6MvcmaO9WrcjDtji6GW5+lpIR95iWBnuqwkOprUQXpWNVx8cSMD7zsr3Pqk8lbcJ+n6cGiEG
GumHxpfOM/wYRFnELggVrRrdmNLaZKbKaiEKCxNPcUb+X2AUxU2GWOdiFnl+KjIgkmUJBhYZnygI
TRw7UAp3JYTHE3Ec6tQPG/uLaKpn9jCUaoNQ6Rp6+uRaTNEis/G6CeGnDSkMKTLuHe6dV8BS061H
fMLVQNvtJ4w0GYpD3DJmLupY5UEV+xWW3qXKvIPSzp6uTjDF/o+seZLGVzX0Gyd5AbDmDJItOxx/
lUZIw4bMhQ2EbZuQ8td5zWlz7Hn1/i6G0fwBim3O/Hnb+KLGNkiWJV/jqqvntKhmIgFnmpZWsxjv
5qyGYdq0fTDo7079yXdvfJyGsfBmm/kPGHydyh+s2PZB7xKd2nVIm0I61MocxMKBhEE/Bq1kzts7
Plq262ZfmTp4wZdBVKE1i+dl+67xLyFnNLlTVP7CuSc+Z1f1LwBr9YWrbn2EQwOGNg5IEiqnZE2T
FYwlCBNv9o/a86tHBxopaVb8R3h56+dtCd23am7Wz8bkzjQnrgS0hNjSD5Oa+qjBhRYNMxixX3lv
7tRhnG6vpZbkIRwGW9k3mNdwtZaGhJvBgxWzECmQHZ8pXfalGWPWyN6NrRsKLI6Gbx+wk7WHtVq/
6YyHPNqJxT6Hk6ewGujKicjRqu4XBzdcxeDQ2xbwoOWNqR3o+WRk+8xfYFGnJtf5BT2siL3Wt9+2
2nJNHD+CYSX09cMy9O6Bbo/ixssd85tRCyYmd8q6lDp5O+aec6hVspezz/7yipPJjYu8CW62xUVS
EFjdF9JGrjv9th0wOyBczczswBJBAkah5aUxextmEb3sDh+L49DBDSQcKzF0Nx/526xHLCxBiu3b
/DK2A/i3mYmL3ET/UgeWeM2bgmlfLsTi53nOljx/z9YJONEjl6PqzWsXyKJuin5qU2nNDZLYsrgY
u+D3kDZDkw81jY9oGd354Pdb/WpstfwB9Rd8J2ZIMgKs6lffUxDA/q6PzWpVL3LLwpNlDuX3taqA
6Uf2mT1zNUtkMyd71levPlToMywinKkyUP9GIWknFcpS84EEGc4CUyGh/W/Ozmw3biTbol9EgEME
h9dM5qwpLcmW/ELYksWZDM7D199F3wu0lTYk9K2HAqrbVcxkBoMnztl7bWuOpzNvQ2axekMMSxfE
mGRpCrAwaxTrnZNTJU7uDgdkhZHE0jcuLY9ug/l9OtELnP0+cpjKdWLaSuhOIMX621FTEnW69Zo7
hU6lSHN6sIr2ZM15glsYu6tHaYC6RpMvepfTy1SOTjdQ/pxSTd840YCPUeX6r4i6fzVMWri2zNLZ
4h5ZzXqxwky57mNpr/ocWH6h4XxCS0XPB/p8ch+xcL6k2ZC80pDruq1Uc3zH1BBtLY/Lru9KBDFV
FuIFrbtoTWTQtCqtOiJB3Bzpsc/6IcvogRtl5u252825qHozX7mdeRfrgAEpp297qp6z5OAG0mHM
+l3Q8ajC4ymWIljfmLpVHco0qzdGvTc1eQpjjAHpMPGgRCRq+7alN5s5a3NtpRyjQmvOQOIqLkx2
7CrKj1YXlK/CoU8+Tpp1skvTJuQFG/cUZg2lx1K8Uahs6fIzkXNCfcME2Dti0BR+zywpsmttUWRP
1VrVbCekWdILDKN10QW/4pBHXZSWecvgwXwGTONJv54p3gm4JphZsNtwvolFvbbdYfqqVNtgCMZ9
xMkwDnZ5ZNGTJ6bjJo07lFZOVG+0FkcYYMDqoSwl9yKwMJbJus3eekMET0Fjzuckie2vHuQsaqKQ
KkxTjBUy58tgJaJZuwnb5ccqtQuk1SJTQ7oLS5InFvCBsZBF/tSOVboI9Zbg57vYMa8dxr7dGG9k
l59kNd0Kq3hsw+C7jsygVP3m42tfSlEFvhRiJuGTeMBZCWh+f+lsLPShy8zgVh+z69Tr/Vb7LM/S
XISTf2oPEfCiliK0wgBhuoxd3l8j7aZJhnZd3ZhGCGLa1OylDdcOp6xuUZvbOdm5s5g3oXAG4B24
FgNdxy9YcODUMF/96mBJcObrI/3Yh+RD0UgtDlk7mXR4OQq3tPPoR3YLvR2JIlt2SSHwyY/0vx/z
/ddYtJucrVFF6w6Ik/dfAz54KOlZtjfwIsD2eg49wNSgREAWMA8/dYNmQiaEWnP+YeYBE4XPjGBq
xXuUTtJMYSq8vHnm0I0gjSbz8koYvgZomtedQnLfmUtHNMvZHOgJbKsgLfYOzKAcIdXcH/qyJEAu
NueriSPMWraUJMzzOn/ODWYkXnPIOPj5hal5a6alX3uzK3zcSAoTgQGpK6mdfalNNOJyTvZaSNO6
qIvHANcvZQfOn5LAFQGJGM0MtQ3PNB6VXVDM6LxUEWzgPbUnJ27Lbezk6U1rERw+dV194+BL9Yu5
ekhhBNzGht6cCguBkIsJNECOM4ZYvNGh7BXROf44qBdekN6qM6vmqzNo6KXCkRx05AY++ZHugayo
I3UfpWgUl8NRE9kvVo97jnqXmTNshGvHzauDY3jDU0xnnbZqbzvbaTIU64NDziQoQVc9fIQt+vK3
KQMxi5BZ8wcYuNumoDlSyaa5Lxf/1dj2yU2GOuGsVJhKyJrpDF+Go1OBv2BjjXYOZ2IK1cqqjfgB
o47ciE4b1xQ1L6Zd2Yd5EeZMOMqOeWDYADMLB7dRMFqrlD9zHSEmp6oxcWmk8Si5t1l20LQp+dKU
qvMHh5Qvq1So6/Im+OXaWbQZ6lujEhuifPFHR6cpNhkhxDnWH30o7wizN36ZNiFtawiTfLDUpq8Z
zIgkm8Z2DshLpqvQNCswOlmxUppHX0TzBBSSpasAFTE8eXb3GtMwPHuJow4A5qhWDS0BIldmh5lY
HhD6Xr7jHMoLdkobrDCBrq0HokbOSVNOG72pGOG61YSeo5eB2E4u3cSVIfPu1NKKw2QU4C+pbNyr
q86daI3b80uv8b8VrL90RZovPX7HVGLbzVDnGSHEinZ31D0xdeOFQK7mrk2n8iSL9jtjgPgRmCyt
ixRhDslN4Q2MotFPkjq+rsjE3lRar/vz0FrHISohiMvE0lduppdnpT1Pzbd2HZvmvEMCiRuljqJH
11J3Wl1exVT0fR7k1/HcIWcDVYL6rPxaRI31vU7C9D6smmoHOi06KEzwx87oohtipd0rXof0q/gE
Mz3+DAREXTr2KZ5atRHMcL+V6OgegXNNWJ/3tTHUzLGSwsA6O7F+Amc86w6DqbAInutpfAkaS/3U
ahfEmrGMxei+uTcaQgikj9JifhUafsW8c43OOjvQ/hyOOsnujGA6TrNN0c07oovdXV11EFbMxidb
ICM5OenNb26PHjKHRceDYc0IubFOM5/1NMm4zQusLZMK8zrqp/AY2tqrIox1hyPqV4gohvwlxBh8
hOAN8YfajlrYo8Wqu7UJYm09OdXb1HOasiOHnm246Cgz3dlnCuhML83haLLn81PHNoIug9Ms2Zi8
hccfZHBXrwZAzGOYOjHWtQKzdAQvhNwtQA2WqK6Ccug3qhm8q7LJ4OF7UOEGiY1nAiVMPxtXUS4U
LdB2TsJP2JaXL0ep4zuwXQJ8+Lu0rYuXI5wb4gcY61yLuYc8OLvTRivT4Pt/9Qr2YPoyPQaOhFbd
RqmziNj/UI6PAEsyYJnNfSwzjEVEWdXuJ/j9Cx08XU7y/gxeXLzgLb7JxRcZqzyIdXNQZ10Om5bJ
XK+j9vqao3n6+Lv89hH88ZLkSsvEC7OGo2PLkN7FS7LA9d+kc2qd7ayxeOCMYy0RncsWfUDZ5bfL
8JdT3qlp0F7P483sDTCLok/SQJbv8+5TINHl55Lwp9G2EBd5cUuHEXWEcDn8QFACV3Di6O6jVsS4
Hh6atNyEGgf9j7/65TWR/uPsXWxEUi6V3EWVE3tBEyRE3t7JOTiRjbSTojtmvbOMPohwYxRa8E79
769JEitUX1Na+Iguls5cD0FNyIlxZ0aRM24QrM23elDE96FQzs+WqIFH+Bcp6gPmsZ9c+/3D8duL
g+tHUL3CMbHMhWz357JNLETBoo9i3qJxtw3HobpJ8Pt/YpV6v3JdyHWGKWzHEjiaqLsukzma1GiA
+lTzHQPR0O/mKd2lSEa2OhP8o2Zmn+W0LNar/6yc5XoWPGKs2r9/R9B977+VMYTSXYiO5zL6hiR6
Hp68hl7Zndk8BTFwMpSFH/+EF8X/X1e89Gqha0miwSxyfNvgUxuRXNWeDRAjek2HhjG5osXClPWo
lc0pV935k8svP9PfXxhrkMvWYAKJfv+FJytuGdaHtK6ANgVj9dTNdB4ZDvVxHPt9D6ey65FXT8o+
2l3yoNEN+eQj/OueU1HjNbQccl4uc9PjtLaMls7L2dSsm1Frr3tCQ1cMQt/ccn5iC17bXvRjHOvr
cpS+rCHe0zNkhJP8SKCYwL5DUGGsR7IxDLM+IV755JD0zw9oUPObFusdZMD7e9T1IW4GtG3nLGdj
m6G3VoTstoIxYIG01i4nv7bbl8RJP9m3/7k46CpBkbQg5LCjvb9yoxojFUmWn1NExc3EcbYgGYbT
YS4flXyy+u9uc0Xk+ye/iPmPRfHnZS/2lYmGRFSD4zgHYqRq3Ff9z3H4PoVnGXl+PD4FAb6O5pbx
Eu6IaP3x1aFb/r0k/7z6xe2GhU6c8ZDnZy2lAYhp45Q5laQjgb7Xzn/2NlaSNiyoAyLUfDTVX+hI
/sp6+17CqnItfUugzBWAV5oq8iB0OpujoVDxVS9DVGt01/U7Sf29NbpiowauUc/5nbvMHjiv7MAe
rNns3e3Ud28l5KCVJOBjUT0NHLaMAsEqQTlJgS9qUddGsMbEPD8hw4RpxpjMHQCcMXXPy2g7tdAb
LRZMyMtnMMd9BxSP8i17zILwwS70uyAleqbhX+sB+jdy8gHnHN3K2Iipuh9sb+tBw+NI4c6rIbfT
jeojvNY0lATmlnUgc8pzICVVae5q2/zVV+IHCmQMGUO7qXM4nxTQIIOWiQ0CoTB8qOKmWyeN+c1o
wpPj/krpTHMc+2oLDlJG1+/UzOM+oBZYh4PBkLC/mkrxMGrDVZFUmxKNwLrHeaSa8MvHP7zx92aP
NgmSKqWQZznm5XPGPsDpg/PCmRSMO/qemOe9UTF7045jaO6iqcJEgeLWnndWMp+MMXiM4oHgsonT
ifmj6LQzusvPdsi/Hwb0GVhcbYGBDQPlxSvBKumixqJU57R6lbwJ+J0EgxfNeKySLRxfX5t+tP2D
1VGT1p+8/i7i7Za3A/M6OkKEVVoQ7C9vic4IuLenlMoNafNpZoC5tTSz3sStmFFXjPpbzQzv5+xB
Tq2dWt222fyTiUB0nA1CLbXMso/d4LW3dTUhpY7D9ijoLmz1Ie1eP/75rPfe1v/7rIIYGryzjmCC
+36zAqQ2IiuQ5bn2DnH/Gpff3BlLo5fQJL8TjFeS7jrUvyO4WJEFZDn6zxrOhpyLq3q8DTCJIgn1
LfdHASC5L95GEJ2ZVvPsYu7JaIhheAytq1GPOfamdxBNP/78y176/k1IMwyWtlx+a8ycF3ttnISK
NtakzrNoTwG0W9B0Md46Lf1kg/vHro5B1KAuBVqAZXQhz/xZOkEWgdHBnPtM8J65tGOiV8ZN2b7V
nNexGPPb2BPjNZbS6YSOCklcPIrtx1/27z2WjwDdZilZPSzPFx/BduJ8CLpGnePq6zTIL0U+Mzqq
VmijvOxF6NknL/m/X6Fcj/cnFZykdXYZYqPpYanLlJsbFp79AicUbqIAPRE6bQRJczQf87QuEIoY
qPNa+vH/j6+7BCuT1EO3bcEA/XnHNb1j3F0V6sw8Cn8R/cRVWBZf4pbQpn7SDyIs/M6zP3l6L0tk
Hl7XFHiFneWJICfg/VUbPQrohCw3GSIWMHjAMuN/XyG8u8bvh/KP02PsBEqb+1adhbnz6P+3k1gr
+RXtDTLv0e+9TWHEh6krPllA/3haiF8gzpH0B07Jl3Wjsgy8QIHLHTW8h54oEXfoH2cGxx//cL8N
8e+fSk5xtrAkbVAOOZcHgCpGEmQWTn1uDHnbBMWjVvYIfLJ9yIkZTaqP5/0BF+ihFTXo1ZkKut4w
kO1XXq6+DKnxyUpaio+PPs/yYP1xvzGO5NPsujUV2a1s2J1YOWiEVlpTb4f04eNv//cLcfnyDk1K
Xj1oqi+W7Sh1cLCNRD4dxwe9RJTVtYfZzfeIxD45h/zjUga2c7ocS89D/w0Q+ON7xRP738T4Fa1J
cm/L0junhvK2YWK+hcHkfHIX/1495JsTzcJflrVgpd7fRehUkNX6drkaxZZqiIooNrn5yabz9yYn
SYmHss7xhunGZb5f5CFpb6OxOStZb5q8++Fga4Mwyy6QbpK2uUJX+clj8fcjv1zSBdXCQ8+h9eKR
16bayUaDS6bzYOLvNLSTXmnDt4/XxT+vAneDQ5Ouu38d2iwPqBcmluZsqeJc9OLesqJP7t3vfsXF
QufobVoMhyzS534DD/5YEAihyJFr5+bs5m+1SZguMNuweh1djoAKf8/oi+IMJxuffvTJ6vjX1/vz
0hfPmIW+NHTd5Xdr1L4yWkbkPZLXj+/hP5YgMp2FDoGx3KRT9H4JFgrxL7Iseef0fQUWwLIheHv5
aY7BqX18qb+fLSo3XXJwZC3af/1cWtJ7zWQn8bmTzszCQ48UWXj5JxrVxA2l8yeb5sUexdhWEOdK
lp6tm+bf20YaGrbRlf107g2oRVqRq93c6VCowIED0A87DhWN9Umz9K+LIokhj8eTFq411v7Fyg8y
M0Oo2zlnN2g6oP2/uaFTeurl4GxH7u8xHbT0s1V6UVdA7CFKaWnRkjno0W6/2CGtitZJNura2USg
dNBrA8J5i0GxK6Elp01o3GpOPHzjQImbn1L56IYNsQB1n6ZPs5NiITCjOVl73ZCdY4V9M88a824O
YyoVaJjHkmHBf7UY+MQGq82jTqbbu1QG79edqOSceiMM5sFz73Wlyns7QgA8hJF2RRDMZ4Gjf/0s
FFsm12Gr4Fzl/q5F/3iMdaJ8M6cM6zMjwU2yiCc6dy3cbxqxOkX5Wf/3YqWbzLCXpiCK/WWojLD6
/ZdTlGCADZr6PObNDpMBxJl1Xz41wXT++C5ePL3/dyF6MYSwkZVuXIzMkWxMidEk9RnYrA8Gd2VX
t7nzSSzwZxdZ9qk/7h0SktGGiVCf7Tjcovi+T3vHx2z0SbvlX5eBJswSBC1Pabz8hH9cJsjaYO5D
Sji7u9IysqNuWuOTMvHiTfj7dgkTvBE0L5dG0sVj4nqZG/Y5x0j8fw+mV11punsj5YJfCY9ZTHqR
WM61H/9G/7wouSjLN2OHvdwR5pwWjClGniQXTfFc71wD8KU7wmzemeleWvcfX+/itfG/X/I/15MX
aVyNIiRpIoPnnHWzn8/3U2V8cnL71/IWxLwwF3Jdit+Ld4aUNc1F4F1nDS3/aOK/eK0k/NrDx1/k
nzfuj8tcbBGkiMnZgat4DooIee8urHeVuZusxMc+vgq58MfX+9cewdtJF3IhpNKIfb8AK1D3ssgi
dW6KuzR4zYNN6lwBSCFc4uML/esXAuAFyYvXKTv3xYXGhCyAUOasCKAfdrTrzU+WwL9+oP9cgA7H
+28iMAm6vc05L7TVyoTKDUN1HYgado745KbRgv3r5cNux/7DcZIZiCMvD7WOPhJlkVvlWTdIEvTw
LN9kCfDpsRq8VYNy/jDwfrpJcX2eGmH+yDCHbAwHDYCs6sRXoGPoYvMvQIFyD3VlIKTLm0X3lmlZ
vBckd2FFwmOLJ0uAnAgL9y02CntfDs5zRJXkx2r+lWqac05Q2PgJOGnpd5HDbC22ZItr3vT2RZ51
d6AK002EwH5bDxA2qDkW6WlksIwNuOFyaFc1JgiMNY8Zc90JOpWPr0ztkOO9kFkY4Y4yYP9X8Xdm
9a8DClqCIqoW7kgDyaUB9QAH3f6FKobujpliqGVGuMtT+EwEEpED0iTReSYOo5jz/dC0+trFd6sh
tMUYazemux5mcLNlXOcPnY4i9BqvLWEhWo1iACE2zuJYEPxpYmg3U9tbeUZV+I7EaEyB50E1ALaQ
mmOwt2Wi7swye7FyguwQujrPDrarnQUrZVdUUXcLTx+9m4lKQwQGhhC9HfzGzc1NE1Om6GQArKPY
Tjaa3covjdU3J11hUyo6jgwAH9Qhhc+6MuNK7A0jKJ+dNmx2cuiqjWPiDfJKxKFuZDnHwug8f84y
bVNjt/IdC99lUPffGxHa60J2xlsgYAaYtRyA/dsmdr9p7ODAQEKZRE2ZPS/KyVoFyMVdK93EPYk8
cxUasPYmkuPQocgd0U7Ji+cV7WPZ2sJPyWiDCQVz5iobIvPKDPO3ytBDZJSle+i7Hjb2BEmpnjHA
dwVGTRTa5qqeeGSG2B2/Az2EgIHdb6O7gb2ZitjaK4HjBXllfR2nrnvMh7rdS29C5RjpUM4j2zhF
YfWTdeFsM3OynsPZRvBtNsgfu9A5VEjQViE4/U1ST6/mcBrgbPbF9FA5ATCUiC67iqL+JghUsJNJ
kEAfnuV+7KZXhJIaPjFo/JpbVL6NCTnzowxYkELhtHMMI9m4TdEeGhvdxaCCWyO+6tNjXJGuig4E
7aazwvNl7hALhvuiGQiqLDuwNDi20ZFmFk6DQaRrK+3e6kH7Xk2SHlFNQgfEf/OmETljgkZFbCaT
8wQOgfyOJiMpnVxr5JJkPe6arHYQR5LEhLEfz3EcaXfFULonU5XttpXJSIALKt2ui8fTAKMBSRWs
pzaqwuvGEb80j/Dozm3l2qhwIvQZFkOROt9JJGCoxeF4XaBx3GZaoK+C1hgPRgy3fois+LpOo/7Q
BEbwJQjn+NCoEibtWJW33oRhzJuBvOHNgStWADrVTEykQgASSDHlbPIsNnCRWe5N3EZAbdGO79xI
vtgA4DCioItJK/cnCLAFbCrE2k1J9AGRS0OiVPUJUyVVsh5eD/i3D0XgMqDB70TPNLpz9X70o9It
voY5oScW/0h8Uyf9EfbStk9msO2ynJlnaLhSkgC3gDaYW7U4yqQqlF91OshaXETA2xZPzogIPs8W
HFNOJxvhXXhl84/w/UF7RF0ZQwyq1Uuo4TeDXwMlTDga3cyumtatdNCakvMRNgsX13UjwMZhtrZa
t1i1SToicrWhpbkuKN8+LEmC0W0U5m1zsoNYrJAF9VToVXcf0lHftou/rFNzeYxcypq+wNNsl3OF
t3RmFJhWwYo/EdwZMxYLPVLPSRdb63QKcUc3seAj1zSMLJgwGLFbWEjkckQRdITEg0IN2tbblDGy
nhlQzjbX0oq5TCF+5sGor4kBRchUOd9rnE5rEaevQ9H8UsjYGUYmr73UvlmqAyM2Wi9FkAfbxuEG
iEphKnarFylp8jpmoNZG10EetJLEnzsmvXmronvaUOkqcIAlFK32UKekUmqVnSFHilAe5fqMgs0E
wtzmPDd5jVmJ6MGdjUV6NVS8bXshQoa0YDuKfkJ3gFm3eeQP8iRm8YiDLa5pJLBjPMZOg0JeVtlX
J88fbQRc37pOy08D5pTjNJfhKeQQVeH9go7SLdI3Z3ETY77QXkToen5ONJyPqQYtmBci+fI0RPv0
B30j8uxjQX6xIEmT75aWV43jAdAhdH7FqZmkFtmMOCnpCYV1j0jFVsnOHITY9EmOGZznhBSZwP6S
dMawQ5rQXMPwaW+UEsmxztl7lxPwFUfr1E/HaMC7Jd/YhJTfA5lmuwO43tstmsfUTbaq96ZdroFO
jDjNsLSHjm4zfgjsERiXhDWtedfOR7PvBn9uGvNeJRFRdmC4O+ig0Nd2MVpNlPBe8lUEDW91k2rt
RVM49legarAuiJqbqQ/hORkXuqTZ40vxmIp7pfvDSwrSHZSBwd2bUdZmhKuSB+LYKxPXEIQ7kV7B
qX1yGvksu+7rJEEe1FYWfwHRlkJroHCSPSWDbU/eCoBEfco6LbyTMc5aDxfbum0senhjivp2CMZs
xYEpR3AfG8LaB1nCjzCFsj4WSjCsRQuFzSEMb4kPWYaTXrR10gIMO3Xhts0Q2BcLmqLIePhpzASr
jDH02nE67P1Rka0y6N7H0RHj1qyt5NDgQLnpCbTG0CcAKwbiV14xHm+w3hz1tm03g5G5T4HRw5GO
83JPoIdaOzlGaxdfsY+cx3xqYAJhd0SFgrJ8lg/z5GLu60SCSjw0+i858A3WvF5cGwJd8aBlb1hl
AYEniGoa3a7BBmrx7VyiwsxlTy4ITNNbhdyJ/9tqwithD+g3MTqdiEGd1yBVQp83XnDfkIy0C2Uj
di2JEpsMGyaa+059LSo63F1euejsLWOrIZHZtQU+oXWptTWM0d67xXDJOp4q78WtyRpza80g+dz2
7sBBuhuhD2gox5anleTYFezRCDuX+moWWvvDxmODAyGdyM8J5pzTmT6z2Ztph09XDPrZqKrgIehC
HPVdNe7Swgj80CumjR0yhfeKmV05cOGMSy3vdnM7hQ86bv0v9Yg1YLAULQaPoXOUB85BhX2wof+k
HsRiRAL/6m5ajR0I6ggygtFKtigU3V3s6iQnVaT8DB4DsaRz7+2iAakSUENGwxL16szVLwutPDC5
bDizvFkQhv1LF8zMq4KStgEtxY7LAoPr7aVMQk25ZfStr3QNjSpGOHcVjVP9oLc9kkSSgwmYirIy
PyWx0T5U3vTDbvSGEqh7hWkTXk+jVV/3tUlOnW68jnL55UYa8rYyMYkMxMK2GLmxrU/Rfhw5QjPB
RlztsrerKjJuIia4K61gRyWma96qmkD4ATfYVkzGeB+Mk1prEU9klGWPA7JYnzHYm2smDk7RMT66
AnNRbvgmkJx8+6L06EFH4AW9k8YecvVpN1Sw6gec1yt9HLodQs14PyZTyvyXUJWqDseNsOYMDXGQ
bRxcz2RvhjAYXArh0yQNzhCkyh3jOKu+SKJ89tVoU4brzXANjrX9wY2fdmafYuAgHZnupfO7xVY1
3IIxO0H5T/D1pcEDhkr8nZhydoUrMWKFLqxF6hADwXFUn8zE6MjscyEVYtn0PVW410hdw62cqZ8s
Zbd3oGA4EOjggr+TpSXSbVpPw1lh166pWPvqGZ791TjK72gZFc4sNyom+yirNrb8QDEeXoo5OKF4
ypZFSecLRbUFjL6Q/aay234l9d7LV3EbGMbG5FGdeOyBf1zbA+/n3hbOKsfNepCEaK5zxyN/sxD2
xnNVuU/nmIQ1Q3vOGuKP8ir2tnOVWz/SyuAA45Ift45qMTPCRLCWrznatasgA3u8zlorPdBbnDZ9
nkR3hgKbj1y4du6j2APRVov7fkDZHkZMytnq3Ts7RpJPCg00irrCHQH/1mmfDWl204rZqHtUFH4H
q9fibYV7+oDfGj0CFbWfcXU/7odXHPdyPUUNCt8mBVYjQOjRlsyBllLy6HbqYeNS1iFRzjcPVepW
d2u+81BjImMzWxVR8JwFbbEWqTBBHprk4BDnBXxHEUNkJxEHJro6HOii66qZ+A8Dmykecvgrie8F
MqWoJyvvqIyMEgZXPrulTKZrOAckERiJnK9dQ92lVfbcwbncDzaGo1VHbBOlgkfyH0Pxe2fUaz/C
cLsBuZxvIcDzZoAXieuHBYlXLPpKFUCjGbzeq02y4oujB/3dhLZnz39gBAnRRjfQxfppHc7SAF/q
9AH7gVE+tTl2LLNwLaAeo7M3OXyutACSDRVHfzDjzrlNg5pnnMA0JNOQq8HWVLlfNxOUCTfwbulz
wwWSzXPoOL+0jAGFyQHkOBIh8g3Rr7arJ6384U1Eu8dMvX0hLLWOWizeWh61+HwCDZmEhTuK/WAt
tUrbY1+hV444YKWDVParIKyv7AGxtG4RRuHSfGIj16gOBktyklKkbIthIDDCBld0pzeju6JNaW6M
AHiGDJN5lacwvIgAoS1uOTONXwo5Lyp+kS+v0YAAgGsUoVgVFG5+LFCwJ1E8+RHif7+SmvBLr5vv
TDmZhzku0NzxiroOLWJty9FTtNrreick+b11I3GW5pIgOOSgt2kuO2JOzO47Zbf53ei1XeCFO44X
1FntAdlov81BVj9F7C8nnLipT9A2wEMWlXlHZYvZvIwgO3lldw/LiAw1yNZR23sr5ujzlRnddyQD
u9i0Of/wg5ip8UwF27OxUPgoTbbroWtQlrTK2URczzdDU66MVnHuwxNG1DxhZ74+ud6TIKQcRzg2
4p9z4PzAbTE8hmZRHlqpAbbW86kkxjVZkByyMiAvu1Frv5EIPx7SemTvGZNsk+noUpQKUFkZmLk2
+dSUN01LKrhlaUdAUuMqm0n0pMLjKBaBS0mJCV4Zs8I6no7298J22j1p4XRJHGFQ/9V4KYm487si
YaSPCe+rp0/fHEwKFFcTOCuSSTeelmk7pyNjJs3pCw4FJSvqTegfKTFrNdRtnj7Bt6vbBjfwfKZ/
0SOHRmCGQMW+tXqcOLGDPCCp4F/HuR7tYxGEe7cq6i+R6Tr3fClrZTsszthFa9gM36Hv4OMROBJ1
qqgVkx988W3fbYY0F9+6WMWbqc2s72z57RXWFqqpigiHt7nNiP5gJz31AqVe1jZQMvTgG6YSNFWR
RgqMCWuBdBjoGllt7huvD32stj/nOu03QB4wLroWuyey8W3iOQFOGfVzBIHzSH8JaAOBHoD8iLWM
BT/xNE3iS+FEj3MykH8EqBUxnltiwJxyP0d4j5uo+zWQk7JWRqr2UVcLth9+PR1e2qGcZPNF9oV2
qmXpnEKoNzeOyOZtnrrpZobkSadT8TWM5divPXukVt6mzkip2hY1nT1B7yIMeDjlC2+UXzDvAb0g
nVoLkq3xgo4YUQbiPu1FYBjGscNbcyEk2253G+PNunLIU1wVWOX5fHYEC96sNqHu/UBuUm21rhg5
Hcrmx9zTgkR5T23VDFtTlPkNZWH/bSyAxFh1EK04NZbQumS9C/IuXZz4nApmZafPZHuE26LoqTEm
mW84zwDg1ifcm6rNkn1bwgsOHfMNVzuaXDUTNVxJmE3CfSN9soIhmqVHdlx5jeKw8EU7IKMMQ6v+
UuUdmaheRhinIq1oZQ0h7CEMfOR5BM1W4XZaWUn+k9FVxGNbv0YjcAXcvIZ1tAtWfzcbL4uDdRXp
igYdUFTqaVjmv9IA/0rZSOOWnJlqAw6WbpzoSZ5tF1xe4l45BEEeLRT/R89lU6Ct1RHrkLpYsfFw
o5mBXaMRmZxNjX7uLSM6141VXHup6zxhn6I9xbF0xc2FYDzj6YWOIPfCaSYfLx3B30TwbIQNu0w3
k9bXws4EAVM2+XPb2sEJ8Fa9jwjjIeC0ie7AkTV+QSzPbuRnWXcJoaBWz08T2qG5AiojN+UAQyYP
knlXJp55MnH6gqwy8JxZ4Iw9zyh3v7n4dUiwczH/0KKOPPNGjfahJdlui2Idzgql2tZoMCM3Shv2
zO5ByLgRP0c2QOGPhX0YRrF3VfxQ2fiSo7LpNploOZHpUXJATFPdeKB9jyb92dMM2o8XS22INyaI
6tl226dAZdHJAHyzSxsAIGOcvIbNOPDx6fqKeQnWCQhM3Y5xE4BLsEcfqQR9qkoBXnVS/RaIMs+3
xNg7hZ6+IVK33fNwElU64nfTClMdtXos7s0gcZ7G2f3pFCPrRWe/wV3WbksH6smoFe5ByKpkL6mK
h0ZzG98E1crRneAKI9Xi59502isCs4BYxlq/iTpsNdpMLlSiMnxKuaYe57gFH05bAhCy3QbBPT+G
wbEvUx4hVRiRHUMBFrURDBuNLZ+nWfZHJp4deK7RhGta68MjLzyxtHXNAzIw/TZSdCZMJ+j3U+8s
xDJelDBS0UgIYAe5oviXNNxfE/RwJlmHwDnR5EIaKLosf6PviozUrdmRp260yURT/bbIRUwGmUXy
Rp/WviVT++soZP8lwbtPGFEAe59Ata3G7sgSYI3f1qOWkYc8/g9H57XcqBJF0S+iiiY08CqEsmzL
2X6hPA7kHBr4+ru4r1MzHlkS3SfsvXbFGKNvfTecJ4rTfrSvg2QotxhwvIj0ese3hqpoan6xY6kD
6RWgBSbVI6/S8bjs2FPAvFB1uTOFGV+NtlIg6pwFRScA4bYxrDc5W+8s33UKt/rTzuIOG3HDCABw
A6myDUJxjYg1IwyHH5N09YihLj45FBB1f3I9iCzlSjHr9b59NwoDHERLMvOIW5MYyZVjpbono7K4
JPrS/nM5/i9OoT5QfNcnEio2JXHgjAK1j6TAtDBFhFYwQeh9UiloLAlACCB/chJTB3+QvtmfiYRm
Zt476dMoqpZNwZq+2a6ZpWkZH1QtDAp3tGTEDhQnEoxnxcNnx4inB0lYtDF459oT9Ye91G0IT5jE
49lKXgYvpkMx1Udcr1xbi/fP5y6wnlyGBvBChzzZYnJaxn1RFFa/Mwsz3Ohp+FjHSl1jUrbSgLF0
070kODGGXdq3/QtOq8HXu8QDI9LB9G5iUz8B7nOPE9jDt7DVCbHuBhQMsguP0czsmDTPVxYKul+S
IXvIBFbAEE/xgfYmPOK8Els7jcgYrMi8WAaCo4hLzffpoBjkeWO1Ih7tbePW/wq9/JdVhfDh7mHZ
tR0GbeeRXrIN8nB4yF0QbIML2ZV0AlLTq9gIGlgnTHmzf4PggBzrIl/zBNmp6IMTvjX6XFFUT15z
ANoeeOknY7QqvJTl4JhXSK1rGtrYJ8m+RUJyt+D/QzBpJXskuQQRwpogsatl3lUIeNhSkz9LBvCy
VGaPP7j6DvNoHU6+tm9FepbNTjytvwCOiW1V7aQ8W3CDIFqDlrGI3124TzYp+/ymwXZehYQbCLMR
eyngQPbslOCueIoRY43r2eLAmOuhPzlYYZZo1DZzmr3gO1vnbq3YpblrPxLG8m82xHnOsueFR3+v
I4aG3c9oPgeYTEDO1VKzIHCjg3GvJ79ASTHCOWdnfCgwMdlQ3Zh5GoWkhC/y8H2hLrsaBese35m1
+K+21PCcSrf7FJCYtt6M/Rp/KIGjc+OmVpAW/XhzdHM5uUby6Zrda1TrkI/Jpt70YmQY5mgwjaeq
5QMuE98DcfhsVvjTNxagpvuh1tXZqsAVMSFWmyrRQHdqzKXJeAdkVRJpn4q+JUiRJhX+CNsSE4Cd
OUJ4xjZO0HJJSkYuGPAzNspZdHAez7xbvqUAq4y1MQL7HpIdVBo8Dl1BysDMdrswGdjA0+d+s5zh
uZtYqzRJ7JzzdP7gZDf2DpsPn2NPv7cLN92GiOv8Eg+D5MHHPrrRkW+hG2YGtLFwUrIwJPQeZOMA
pLEYu9/CoWsyM7cKKgKFAxzaRKyo6HdypjggaGYpA9Yd7w0HkM+iBY5LOH3BHU83Zj0vLGV0qhMo
qDtDs+gRk3rSf4TWdee6xzOfEiyxiZjlgB4goY5BlKJEraubOVf9Y5rE2EVGXZiPjlGUVMlL3fhz
qT5NzqltDl7XhwjyRSQo+1dDNjMz28GCMptaX0bkiiv7m+pqc5bwQux/Fb3xOY3kDF/RtligMM2I
OxFjLRRsaIswo1XPP/QoamBTp96JEfS/Ph4UPzZlRJiWzeotRo6zzfuxf2o8nbFtCPS4akC4JTlp
h7YTxc9jHQ33ZdF+Fe5iBFbjoV1OubUp6YiBg+U4Qqt02pllzPBmFfC/QdAVV21oi/pcGFlx1dko
OVhT+gm45UhA8cgHpGFoDspIL+7MKTfua2b6YKxKykZ96F+U6CjQU20Cy1yvYHTjtbIY8c0GFuDB
ttPT4njZSepr5d3yWbBYpZk2ombXRFm8bb2+37Wj0x5Y3BAS05TxjvIDs31FFLCdlvrGY8y+DVP7
XZT5K/pQl6e6i4MlCY0D4TX2wZsMSrmwn9wdK8v5cTSRiPaOMo947KdAdV1xqaYW5l3nLltUeDNs
PhhGmRl5ZABJvoqWnK7a4rlnJ+JfkOf3WXUQx6ZMsBfQDeJRu5bUA0JGfVpgDk24kbdYtHG71UPZ
ehC/sujawhNmR+MYpBvLcZd34QOniUX4SyhOUuTZYeyt5LCSL+lzyNkSqUevAGA/yCa4rZhpal/N
DLJAqKADtxEcYPVp2UMCuwc/pbH4wOgzMdHd9RHzcZ2YvE+Dqoj9RpT5k2i684Qp7qzbifGVEeuy
gUjMaKaF3gOAsDq41pjfBMXZPkqHW0ZE2z6VDQh3KxfXPl19HpY5EuKcL2ccF9ZJSrs+WhrmqMoN
SeZpk/YzTpI6iMif8C3KUFJaC9LrK45+eO4ZKQ/6+GSOrGSgTHRn8N3IiMK+C+xyWcUxAieIsMkz
YiDYbryZEBQvW5aD50UyGEcr3qtcsWRe3pZmbA/A9qsAy/3wyPk8szCCvZA2Q34wRZhcaqOtz1Ak
YKeZY3NjpOiy15oHKjyoiFYTpfddq54sqs6DNpnMxXrNIidr3U9b+pfttd11tnBjlU4vj91szE/1
ODBwoqbwHeoYotq3ZpwW920s3UDz1E8CzeA9UiU5rvPqeZcZJ0Gtop9inOUuc5OQ1lllrLV1/sG4
Qr9KZd3oJqKv3jbLPUlNxIf0GWvdiJjGjEz4O+wGsKv1RucKCxtkn5F3IpvFO3ELG8coS2ssAgXw
jjqD9c1NvHTZvGeo2m4p8BuSEGt1LUWRHRzXHdbKUPOJvKBOHrT5ILS6RNQgKY7nCnKsYooqU/sl
rwdvz5KnPdWyWyOSGp3Wd8S3JXsYeaEHZqIifTxR0109RRWA25Wwa3oVmRven5aL75aGhA31t43m
4ihdLX9TppXdxnlWvt5GQ4Dt2ronOs8KspHlrmFH5Sn1MvsEWCnZp0X2klpOThcq9HNnGxNvQA+g
oswgTbCzYeGEDFYqVLjsr+ajYYfRWxbNP2XffODCi8kOL/HjVV2yY4mq7xyd8snSWnuzErnRtDj6
fRTicvCcrNtV9mJsyHQwtglnz7XMu3iTzTMrcjm9jFWOBHLNaa7Ynt4pGRZQZ4X2SijLEfH23VyJ
ZMcu4I6YOHe3jPbnaPTx1p65XF3BVxy0U3zx+FT3NGmCJHcU0cjdM9+aQMs4HnjhcMjdH2o0Ab/P
qdgYZXBVNLc9zh0IDnO2PwGn1Ack6QhKvBCY6jCZm5LGeBeTjMejYH66KSu+2m4bsI1rY9bo74ul
kotXhgTO1S4mKNbhCRetphBuMRpIsOn4wir5utSpeSP3KLuKGmDeEuMpXOK4CURSE35WteLeWBcG
XklraCGo3diSyLCcDJKbjKSLj1u9KaalO75k8ZahF4QX0dmHJfRYwEvN+gsBDawPAv+eLsMPvRS0
rqP92FJ34MfVH94E9yJWw3DNOKwPqcavE5mMf+rOekVKEK8+xuWwkHnoy6W4uWrp3yQvbeulLMWE
boRnjTizbdbHH4h4gJ5aiCRH4udFFKtnt3IcfgtInXbGZAlETX+se2fZdQBN3H58rULWiaki6ES0
QwJew/O2jL5C323HIvBi0R+NIe8fBj3s912WlM+gjMwtORGGLyKb/DD4WKUfNkp+2obeHUZ3Nt8j
MfcvWu1GMO0qwsFYlqCRIkeZeha1VEc7Fbgxk8K5oQqCzwmEuZbDrTXL5XEcRzyJTKIgjBOFiyz6
asqm+yLnp7wwlLLY8jvhMyQZnt1GwYeLSl/RJrDeZBF2JSpF/846ly4Ht+W/pQ9JFxbucpji1NmZ
Me1oy/Kx0iy/8tBnNSUUuvS3r9RbrEXPhOnAoF8lOlPOMBCiiYsMTapXN+J/gERWBU3HDpGWaNha
xLTf26lq/+l9M76CDxr9lA4XCO48BDQnpBv3XKwdSUt3NIgRPOzB8YdMQYHMCrX1nEEEkYf+YArL
CIyRNJ7FYP7qtpdiCSKXcjLM1BeiCW8eTslNZ1eCRFSs1L1kiQEwnXgKg0InnjNYpqwsDsKs2edr
Y3pvhmr0idICoVi06bAZQRu/o4QydsnovLidNB5NqzYOdFsIdGTWcMLXXC2uHRIa3Sy7WRUpmQjh
UwKe78y2sHjpbZQV5ezmFyFPCKPaNXM4fYN/7/h15RDUV9HxWC56MpYU+qOZfaKuZ5hzA7BEBeAT
Mu3rjJ4TmC0Ze3/1mhY7gaKIFeK1Kb9Hkd6FC1G9/QPRon17040zQxoiPClVoh+oy9yVDH5z8LPr
Wt8lB+0FLePOlu3Bks8kOJC7I7aZ/VSLs20zibyP4pObHCCmJmx7dGiSnnuwGwq7C6z4EGi/VxCR
HFtkepChGxSmxtt7WPKDLH5I+abV2iQ63UJ3YQwpFtof/dwz+CyHIGm5VSC/8Gl9lc6t0l9M+qjy
Pk72ncNszz7OFfEX+W+hDjkjqE7zjY4lVXWZmSklRzE99IyYBhaL+UiUNaqvjLut7f9AC1Ek/Hba
FjZuO1ym4mfAN22Ed0v0LYqWgBcCIzwEK3G7i6rniNT25iLq9Gizq5bWzWm8HdfepQpXgU0V1Lzz
oFC3xOud9WE3dT8zMws7Q8lIL6Wr15m5VBcFakRhQDMECKtkrp2rg0hP1nx2Y1asVr61rYOe38r6
ueTRaWmur27PmB8S3tjn29okD9b13d7dVuPP+qnJ+I/Gkhw9aAgLqPnAdu+r9k3nwIzq7JQZeyXO
pF4cixwmII0zJ8Ogf6cxqWnoUAWA0hkumHoKI+yOAyTM6YcTaFNAZBuYxFn1qVVcPHCmM9goevla
yaNk+rAY1iYJ1aYxTzFiI74xXCRbXnUW7xrxoJEMaX1E1UMujn38szKUMST6yuYNvGoGwSlXr1g3
YB/MVZRz88j76WySbr8t8TxPr9gmNyw5OusauvuaVRaWGA09Tr9PkdAUdtCLn5xdasG1CtU3WTQy
eq5VeJdYpMMg18quLhe5JKPF6vRmV9HiwplG/lVUWsvudrRe4tEuj8x2v4zMyO5g4QXOQkOVXRXJ
py4xU1RffUtSvWk9uLbmFyY5pDlhlBw6oIPlJTSacwyNTuSHnCh2RbwQtCqQ5eRWQCJBn8tqaTUi
TFeTOBWLI897GRtOXo/dWs4YNdxY4wtY3i3bYb+hHEyzPXHmtE38VMrJOUqwPj9NJNsUV0mGxERT
b3fvKYDc+NSy43XNawZexcsgPfX39vSie49NuE/RYC71H9PJvda+6suj4b2gF1/yPwVqnfVVBewN
VMVBH1MEafsV4m/YIJrnj6R5ScgrG/VDGE1HqXQ/Q73RVLjsPWDUjOypFtgfHIl031go4DwY3W35
1InXzqS+1A4Ut8fKWMnxUPKTX2vwWNQXwLBZg5N6V4/lppD/JphoRXpZ+LSGBDkIY5w59FGcM0MC
4C0ZqqvXCTOC5/0QOcX1++DIH/R/fhSDmnagijFuX4z9YPG+cdzObOOPqxCS/WQRX72ZaHiTA5Hv
AH3SVsvLIOm01xEFGrzKjRveMvthirNDZn4aiMHnEt4mo9eo/qxGnB3jM8C19Sqc1q7fQviuoQGo
Nx6JC2lOSVoI1CnPpCzqNIfg2sv5apGQZmKnmsI320OQEYenEIqoE276BIozyQFmoKVnEms2ro0t
d3wQcMvGlm046yJqVs79Zquq5dySFDMT8BXb28h8LSuifXlHJjoeRAGVhLG8Y+XJB/Yso45Jxx00
Tgu7f+R+9saqRJ3usrnfFlr4rxvrbRazYiivcj5qxdugvm39MBd7QdWUAfzzvir7AXiADziPprXi
iD61tIalvS9JQlGk0WQCYsCNezWBv2b7udL8yfleOHNV891mz459ob/Y2PVHNHygJgtslAOoGFBd
3i0pMvaD0q7udIBG0bs8Dw8D2TPFu1Z9MKna1hZtrfOldU/RGjyU7Ipib6Sv3fjtlPV+RmWL4ACJ
25NFqkSDxLDUBtI7U45sKErFF9HZTgdjsTqynYEA8tTVb7N7LuCY/084IMaC/o8fjJBx/FfbD2sW
mKcdbPmYT3+sPqruB4ntATgvLXOx0Y2fYib4zNvPzSVtuDw5xXvYrw5KRTPdL8jRXaSxy720H7jd
dhTUPjyU8K9hSvIHuZP0zN9e25fRazre9Pm9QB8i+rNGkRU5Xn9YtcVINBJOJAlyNEW7FBDt0p9y
Ikr2fPo9zMWKRGNTxufGzB8Ujko++HhH/eJLdRsV4sGBuWBxJzymjin+1ddEEW1nfzvTb4f0JAWg
a08wT5doDUcJ+DL4c/qrsXVwSTDpkVer2NoiIp1tbc9AER7/G6qyQIbLHSEb+2WS9yF5s2y1A5HB
tUDolMvhYxbmrouOhfvOjoBeOt8V9lsc/sq73iNStDh0X+6x6e9lzR+caZY3Y7Hv2cfhaDqq+ChH
NIaQS+Plssp4xvnF5FTNCs6M9YCwfgruKbJ1t2H84BT4SYlTqh5dGPV1xof8wSHmkahFFlOZ5VtJ
EClniytw7C0fkf3UDZfU+4Unno+naLoQzbWR/XV90thH8xAdPSpu4y6pH0ODdbztBEQM8dN+qzyY
qfIYj6jun8cQjMUJV0/rtyvyNflKs2uN8gBUyiKDAbucfWcY97M4th29rH6wJmc3cm2Y7klo7CC6
nZXeSfYiarmhT0Wafje3j7P6cgTfmI88+dRi4pNdNPUkY9TadWi27P4D+IK+Pn4o57xUD3D3KtaC
dXxRCRFyX4x7tJL08PxYNM+6ifDyS3fO0noM1QtZHVV0XOxdG5+L4hG2PjQC3yruPIaxlbrP0wcL
sW3Sf+ZJz5fgbLsvo72fuMWSCK/Ki208R+nDMF70iOxlBFL9eypPYGSGxaVeCRJM7XxDgUs+egax
fbeaSfpo8zy+L+LeGwI6ua3df3MfsenemlxmMvydJEES5cUl69POIYrredCCkaTRt/pbnIE+NKCi
ptZG6DvZ4JJBGxVyOetr8s61IHUmqo6D85jq6jIan9EQ7nPDYzxNPE97R0fjS6el7yFvnK3FpO8x
IpNEVgeU6RTMzKvpADSpkypKWxLfAfLfOFzAbvkIJQH96Qthspx26WmCCp133wnC6YKM7rk8FuI3
Hp1NY7ylHACGnuIZT33m0AUF/MQuMVK/wxxvtWTG9j/fp10BOYjBreCa49cX3SvRSV2tjoP3sEZf
k1exWwgkmqk4Jidw4GPW8smQ4F9V9zhE0LEXi1Mm2rbhx2Sj21cvYX3NQ9vXGuJumFUt9t/YFdsl
flL1FzHnNXT3OuU8qJhatto20e87z35YvOzS19FOWdxYUbEJNbTSvOmKSE3PQJooOfEG44Uo7GCo
csDN0bdlsqVKf5uRrHIb1T5iGm5EEpWH04gRlsU2Zy5Ma2bMJT+yRNkSkmbpMD1K26dxfCfPSPb3
EKCRXnBih7u2/DFZr0OWZOH5V7mBHKy9CEMYsymdeHOMnWE3ip+maQHCkr61sr2Goj3WTD11rDnQ
f5H0au9aOh2rcjgiNFln+9FfGxLEehAo3DRyO+aJiyx+ng0oo1UbMPm79CAL9s5io6j/q12i6trX
XpqvRtZ8LbokhLzzLfOnKf5i2znbIOEjcD1F/q7ahA4dzRubPzbNy0hW1kOtcfHGr4n3EhsiGFpk
vcu/CVVI+FzOf15D3g6GG/ExANAceMXxwVqOJVaXmS4xl58RcYXtNl30w+iMl0E+q2Yn2eJSB5Nd
uREshOl49PaHuLah+bLNW0O2LSu2eDo31S4X94MDLvVoOwKG+xYjRoB2wu+pEWWZ7Acy5xTKPkO/
9e15sM4tS3EZ/xSm7U9MjXvtaLAdrZnkpuLFca6jJvboPTc6vRRUGlCyfPIYVtAF+MnakTG5GV4n
Ezr8QAJhfpvcH7J1/i2A5K3CArB5V5nPaFU3STUx+PnljLfCu1Y7C+dYpPshIxOP18bS3F4ePftv
ILqUwX/e7or4TTmhvyhOI5xIJ41vEUsC+P4Xds6m/VtGNQLRZzYkCVo3vCvAndL8T5+uevNsI1Et
LyLly5nyhdbvZI3o69CuKQHuue7ofezLWPyZUm4jaP4tA6vkWQ5smACp181DKF8yZfvjfNc3Ict+
yrI3ge5rhiXkMFun6eML0IVXB/ZsVT4V46vWPLnto5r3I57p0vUZ/zI2P9k5f6F+aLsPgw7G8s5d
oh8rphnZTAVECE6RvxI9eT8ld7V2xhRI2PBj7pwL+Z4CRF/m3nck8Yaxuo/BthIctQh28TjwTKar
BS11TF2np38jHPl6OET1NSUhLqloc7m9y/LHgydPFPA+EXvyw0yD4GN4vdG8bVJSzKL6MCSvI9R4
zG0srL8T9eX1/IZoDjTzvTT+Ne24j815a+pH0OgouvgeL+5wGzQyNUE4ygq5BvDhvsW3DQV8ITND
NlgwLNJhMvXPQtw36xlUtuGCsevEuCHc4OZ7ha3vL5zUyKmzU+gx3NfcOzyD/pKVl7ya2ZFjdGTe
Q+pBMgfG2J06cH+8Hw6CBjdb02baBxNA1CA0HHFNUITQQBrLzyL9z20RJBlTADn4w4vwDzGMLQlK
Hotyj6zi5PTzoSeIQV9VTQTpII/v4VZnho42evkWoXHfIkWHlkwL5u3NridWeEXmj9umtA7NzMPu
zOroVtH7MFXvlqUdvGUMXKlfqoqcQfLhGYdt5Jw/MNAMzHE6MeT/sCkQpTeelJneiArbKjXvkpoY
XsOpgMHJwA31Y+9qlyKLzrGp7Uo2/hvWGb+tJndDMT1Gs87ynh2VMvzF7o4dT03iIZ0vzA90L9QS
RDpwG7ebJNN8CF9PloP+K5bH0mw+p8yVgVFBGfFy7yS4cJF5+wSRbxrNDBaAzz6YXBx+f3Nx67sn
aY2UyAiUDW/t5vJ3NkIPKsl2YsIt4MynZYkOaOEeco/VkOnty5YgcDTIneiuZcFGr2QxP7SHKQwf
jGSE0wSlcVi6u2EpzqU2bjMWeaFO6AjTZWJBzy4H9CZawgf0hNcJ+FcZ2W9G3W9GLs0+MzD7ocox
orMZ5dthTl8EKL3JWF66pQs8/o6ONnKYI9+b0sDi4GgILlvmBXkOgRSRh6Zi2Wu2uHRVcTA7nlME
lSqWfus6AdvKj0ZzD1mlrq2Y/AqLZUcOFItMIkrnFTuri4Nsp0fGkW9qHE5WFm7NBcCnIAgTphJt
z9rXqorarmMuT/6FO8Nwt6x7ffgZQnvvGdoh4T6JdTuw2TIT+sSsiMToerlpNlew5Ont5+Uc51Tv
GTa4XooHUx8D+X9gCZhPq9uiLfPjuD00XU9AS78f9ImADpKbWOoR5nh0jGorcQCa2fr88Nq5mNE0
/3okPinhnDqxbKG73cmKim001NPIEKl36l2kMZPTmfxM9rTNmcIzmvrVZ++RtO/at0eCganhftuK
z9stgtrmikJg2xhIzkxKSJJKyay1SL60JySkOXoP1afHTOVbr82Pul5i8Ez3zVR+sEjOSfiNI34b
bde27GJWxaFRAiInnGLrqAl6aLhjU0weNaSOOI0AgVfEA4XcBpK+1JDJOXMVyRvRPhwnMn09DSFR
E+RTfa4iznJ3ebHQvY49BXED1JxQJ/Zf45rn6TEN1PX2jKbomM1w8XHzhV5MQ0Jwc7UcUQsNtHUE
TkrzidioLbks92Si5MC7l33RRm8NX14I8tCyhltpOqA9raLeaSJ9MvvXbKTL67CSC4k5kLeTI6Op
n+w++0hniRKQ/GW7PExFBEmfymqoKevwhCJ/LJGcFVvS6f1Q5JeWdVjdcyRT/fD1SLk/mqG+n9FM
djEPhSh9F+UD8lV828jAF075MCHVhyehbigwaHDsNj6VYb9Jw3pbVqyzMTYQwYQgsvbbiosIHCLS
a4bzdRC37sFgwAriNUjHKch6Z2Nk5h6A/tawyzvKzBNGXzotiuJe8yNYe66Be72V2IUwWzr4IJOS
eZhFmh4LAvQFaeXbOZ6svjl55FNVa88Wk/lZiO5gUfW2Q/EHXZ84JnN5F4p92zhfRzrDhbFs7aB5
dmefeR1beoi+JSemxD5UDhmTPQOjHyzjq+G5qGwbpivVuaMh7KrcF5racTIcV/X53LVbA2Wep/LX
ekhPw5TqPmrZ+yUOCS+yisfKRqSIcILOEPNaapXvHYY0+jUWLSaK2FTo12ZkWO7yQnM0U9wl7Gcp
ydYQ2XiPMytQKavfhU+RwSjupG0YTj64wp0ZOptBuggICCHLJS4yUi4VwnCHkXxWm8xMsKTyec7I
mhKVqg3iLj6cNap4CYMapF++qMKXms1cIy22EnNy3epcu/iGYneLSsuPprVfb3yzLC+6i9FYcLIQ
Uo9AySDAVv6Y2Ev8ObP82GLnr7voprlKdSKwcolfv+t+KwrxmterLYoPtD5Psg3CRQ9Mxnu1MK+C
0X+Db2MTjZCGo9Y4l9bybKbmAW33nkiKJxjAN9bC15o3Z5zkftCCyauYiabqEBPEGvVyj1dqi5Us
YDN303tKVRaRLuZAwD03p9A+aoVC1GX1J3RS6VOsGDJmdextyZz0LWq4eNAePZP2TZXHnoqd8DeC
1+wJfDYJzV2L29lw9t70b7XXjDW/Gg6IDoUuMbljse0lhgf+VJBdk/SUwla0oHy3vmfAfsjtv/ju
ccBiH7bQHvdO/56jbjTz9F4xoOunmK1wib0rOidts8fKz4qn9+WU3VtWdRQDjrhq3BsyfcT+zTyU
9Syb+6MujaOwvL9GJgRcZhhw4vKpgke87thN3WMmw0Mxef1xYF9ehNZDJfotDnpeZVeQzofC0ORA
sp33WWMQ33fOHbXHh0I+SJ7eyJAHIVa2/sDSYLHkvWV1eFkGzGmqR0kZR89eOV37fMA8iPTfrsGM
D/PqQBqrPSNm1hoJTkGCGpOUFQOXg4U3Edn1ulDRAsK2yf1UFbmJ84eRkgHrjuh4bAfkJuZtw0/y
gRK6108EIbAKCGtgDDZq7pYNaxD3E+E5iNVCmlTS8A6rXHN2uivJrHuAZ2dnmIcDK7YfdzJ3dpJe
JqaMhWUEdSTf9GjcDWFr3SlVMT504VhUHj2Nu3VYKoeSRJQRiq7TuNtobR2LmV4eW6pOOyHb7q7J
QzpwcTHr5K8y3V/PXa4tVOCa+CfL6qgLy5NqAV6Qcz8ZpLdH+WEVwFDzbmcXEdo6BGKmJBnECKNl
ZjItG9MmYN5kAF9p3Ngug1wGlNF6GWqGgTcefVk7ozciW7bJYko58qdSCSyjaKIAVcNuMgi6rUlY
Y2+/G3MWrx1+8nJqq6MVW74BUKGZbIpui/EKxITFZCbej3snL9FVDgjO09IqggFyyqM2Y89PMdHd
VbWEQJxmHMymfvN4QOu8aAl8dNc10WjchFvV7o5gv35fJDGOzjF3v9PO/ae3unen2w07CAG28HUx
WWMZ9qXrUqd9qRB+vEHtyfcK+9ZW2QPCaIlAyISEfAgdUjo2TZURDG3m95VE+YV0CEL1Poyj8mIN
4EPxMWh0O/b7MFrNmUyN7yXrhj3OwgTPeCmJkGkzQrzi8N4VAndntMQTT1BsoMFjkGcAq9Dd17pu
jXcxR+6DYc1F5g9Ta+wtZtq+5hIvKEomDtkYpqfRsE+1BxDDavFTL4YS/0fBHXC5FNcGFMi+Wyx8
bjgvD2xi+6DJHERLHTq9SeIq7nFCoh7Cx4RBrbsWxi8ZMihrU9IzTNcxvsjXQ6g1ooiP6p5dXxqF
py6hqS+yYcKJ6hmsnvBRPyJGi49pi8OAGUnSMI1t0uchG9pb0dlI+dlaT/eJx/xYeCYUFwOzzi2F
xOFCMInUg6oT51sWNqCSeWDs6ZLNCFzKvhe2FRLU0mnor9X8xOp/F0WEyzmzA+WhI8mlN0yW2emo
im9XLMtuSPn09ByCB96kr2HSVIQ4qmO4M8IbwD25TUkmYa04zSRbY3m8OUtf/WVLT4+bVCVdqGVI
D/G1A2sEy7AxP2eIJQI16E/FpH5qvU1PpS2uhZ3D5ogd6sG0zB5Htd63vYvP2Iav8uAltbO3RY8x
slXinfWz94wqeXoF9EICBMEZPBTzeG67dtxF5L6cdU8OL31nsAr2igVXmIOrB13Wje+K9VACIggq
3Wh+dDSS+2aZxkPJ6hSUqkx4VtKQ9U4bmZToytR+HFnmR5Hhwx0S+gpMBf9/7UuQFBxrWdrgW250
/r9afWc6OJQVwnYwZ/MpcRtjbysUJNQudaadUKvoDKc7BtZ2VHBICYbCzAPzV6yzq95zKe2dlxTJ
BV2MsSXdZDjVeFGpx8p+Oo5GgexDDsPLOI34MjyXGaDuVS9EeFGejhpndIaxRd/kqYV/LsX3jnix
s5CE2P2+Wtc8tfKcf17S5sFq/wIHMDa4EjN4ybKjLMtre2KQEVFRJ7HrCxIGGdhy/JSQ7p74Lzie
DDbglV4MdwY8HQ7Qad1FywiPHYOFfTcmvwDrEyTNirFQmXlYFRr2XzE4KNYdNalpecWrEWbnwowm
IjAvZq7cDtjDHCO0dRmHpukw32tEQBHAlZ2GRBH/RBa7lSQIZZz/SDqz5UiRLIh+EWYEEWyvuZAp
ZWovbfWCqVQq9p2AgK+fQ8/L2NhYW021BMENv+7HmSz8sD23TfEt4/VXVRhSLHdT5j0GKeBIYpkQ
OUKzYPXDWnNO+oaj3GlfcuYoCl1SjtJqS0C7sVs/FUYGfJBoGOFGquIb+gE3rIRwXy2jUTVp7Yvc
rf69iEOSIYO3PI5+RbdRMwX4dJEYDsahnjPkCquZfz+KRTSELZ3pZn4FIJBOEX/1/iYb1o7XH/2V
iVA3h4qCJLoYy+SvDJPfzCfrnTB181EiDKnlNSlbBG9qyeFqxCANlpVtGLFTDrgqjv85bS3eF0HS
Yh+2kCEit4mzGz8OHmI+gi/zrPqLsjAWVhZFS1AhQw6U7cAoV3E0LsXpKJ9dCbFp9Wi764fpBsYb
q/2Egt6Dmgn3ER3VrXOV/hyve5+oT7sn8dqeJXmiPQBtNNYJ7v1Bym56X71MH9IcvTU3Do5H1Cuq
yZI04neb3FjU9dKpw9dZ5oKncLWEe5nBOuB94rpwLfuPqv+ICI4cZthkd53CQ+wwpK0BPenYzNGa
PGPTXGwxOXvd+mGt7LzVbEkeDPf3YnhkRic7TqCUcMRyc4HyHqPnWwhps2HaA+PPzrgZ9l2v4tMA
/gn1J++iOa2IQdr0jn/NomL0xnc1ZoLESlUy2pGbYEgn3UcjgQ22Ko098rg4fnjz7SLCFss7pCuy
ROy6d72T8TGiRhIzNC2pOrG5x1RMyYnlf62kHQ6lrSnPLWitYYpjVC1ChWI4xsO+zRYwRZsvMA7h
rGC26/ZD2ieYF7ynhLQI7fQtngndj/EOcStvjnYZx/1hWtu7dh5/bHDe07PHVIYNIc4f+1mWN0Ov
WBSRVVIo6em9HLFLk1h05n8Vn3KAX9L5Q9nbX2Ss8NjOFdcrpv1iH8Zs/sJkup38P/h38RdUHWRH
23Is7LWgy/miV+915zpP5Br0B5kjm7+zZHEYI25l5SyY+UaQYwk0sxv2BeNNsGK2UfCcH7vN9Jg7
6FM+15qjPxZVVCZ8gEllkVFWQ/jYlQ4GxkFcysIMDwQDWqyVWYde41nEatryI1hLqDxB+8WlVWNJ
SoqWt56hxIccovZhOXAYB3la3EEn6FnIQo9I+6F4aFfvX6yzbax1zTfe3r/tgvfJdP5D6FnmLk5j
0rwi5JLk2900HsG/qQQggzfwWGzdMGGOpm+Mty3LQ8s+yyYXX7GJ6YnzEljzS1g9EqB0r5WG2LCb
wzll/ekY963CA3sk7o9sQNmndeek+B6DmYbZ0fXZDhOQ2Oc2kIJr43l5+JQlIatqRS3cknjo+9Rp
v3gQWRITfnYjdk3oFF7kutlDgqjdabFPnI945BaBxhI3KZsBWg1/qAt8Bgb23CmNNthOj3K2rnVf
dG9x7OY4Hjr0AD3JXxLHNQuQYfpbOYPNyli9ziMdr7VfvVFIkt6pNNGvLtcPrvAGnVaST6eP9Wlp
m2fSVL/KgMiUIjDJ15tDdLd23fsI7/K+yhn8lGcBMspg6hSqmT87iSv1mwTOr5V8YPVgt+Vbl2zJ
sMVnm1XPlvBxutN2DCSp2nd6ZS8Q8KEIECZ21TT+K+sKTEdeo0XhDvJcNtAdCCpekzzR076VFvAF
myc0Poks1kf6JBUWfsmcPY9kpyfG0X3XWfWJA+y3C6/kBEEjvCxjsrWvhHgXVA6yrU/RDRcuR3s4
XUDTBumctWww7GdT2IiDySspWLEqQctGPvyjSbc6lsUEpmHFcF2u/neGEBfVTfbZtjUZkoV7T1ta
6y6HzrLXi9+hHaysOgI4F8d6SavvtrKrLwhpm4m7QJQ8qp6FWVdstqm2F/reUy1HtkM5+E5qv32m
+ltws+c0W2Gs5b+QNLh18gXDkjDQjpk16dSdrTl0l0j3haIYMTDihu64mbc/FjgN+yWGp5PgEn/j
/uHd9G0LYIKydAbYxtRH4U3piU5jG/4h5ZqPIpn1d8n7XRytwHqfF+9PVbDthR1XR1D4IUb5k/sz
yVI3+9qZH+ZpmN5cEWJ99gY8UhsktCogM3NFHH6xwv1lk5I8lLHlE0RyxqgrWeUzdqdkG+w3qNW1
c2NSJhHuOP5xqrg0Rx0ophvprkR/y2CpHoYF2a3zw4F/yOXSJFmJ05+V36XF8LT2pPkY3xxmsaJT
T1Vas4qoFpsVKePSrqg1yX/iF2ye+H3QXVcdsmH0kU6618WbgyeLtqJoSqfqEnvaOTLLdEicNE0E
Lp0aO1+lITWbYf9TbEg2HCfMiJNvPWpoUn/BYpnrqNR0kc7Q3yQmiA8oPqiT4eifPbWqg1XZI1cQ
W195vZp9qXjOIGLNZw8/0t0Uet1NFmTBTdlTRRmonNjqPDaoZUKx3zD1Qz9zrFQTuhoKpdy0YhJG
PQwSVDwLX+d2aEB4mj5A2FCh7Wv3vqmd7rOwh+G268PiaTB5fOfIKX+3fRo9ndnS+7nIlmhaCtZN
0KxufdYYzIN0khM46Zdb5drfK+Y0C/Dbzm4oW6jy0LqZCJqfVeLoo4sots992Z5RRvApODZHecBf
LU6lczvXmfelbeCqi5vNBwfIwcG28tfi/44unIGkFsjqUZCjjyazkNZCEUdiEj+rHj+8hbi9ndvL
7wDF5iINuW0W8M0thRjFy2pjpbNLY644uL1xTxSFdfNQ/VrdDOKLhzSpLNxjlpf/aRVF5YpZazeE
o/rnjy7vI9PznuLf5ZnMlrM37Kd2BMvEjh0+0mp1m4XLBg2y2r0pss2iPpUc/OucHgcM/8B9GMjG
mKjQkLQiCkwoDrbNRlUPSwsZAenKxc5SueORNx/QR9z6l57qgn+zQ7R5MJrr0JhZa5Qxdv8twDA9
LlB/D03aMfUD67lqIx5LW/3AKaNePR1ZTDHahswKhQdlbarjyPiJYvvQWS+tX7iHwjPEY2JZ09c3
O17w5ek2fWO+CD8IFP7O6NDAXz3L+b2vVH5qSNCQ7CNEjP7TNe+rTy6sxhxxGECRRnoS3r/Me1ZN
cY49d37qSliRUZWwFGzDhM+Es/S3nbRykAC2RciSGRuYWvmh5g5ERENYAllxyd5p9Fq4dhB+pPNW
U928ot5swNSLZ9VoKCmuJqZsrtjoJLe1VX/C1isOlIj+KgfrXYT0L2Ginq4gqvpXPM/DPQtoSdww
QbESRXwJSe8REuySbyQbmpuhPZNfj/vvboEg4lBTu9NcFj+bZrURrGZ0lbV3rzxeLUAL+VN2vUtk
QFfntFKrc3GdpBn/Gt/ysmOTB8NV+4lAXXeyS49h6xYGyHyqJm/Gw5SDsxkJjvolZZ19vqAv2Ysz
Md6SW4oZ56lPPdduMBHvrgrcG6gqUxn1FWfr0VUmuE+GfEaIFvLSKWKOSxUv5xUH/ItiQ4rRfigj
OtEodiJmcBXFyhIz95qDE1qCTpQQ0Clo5mO5ttZh9f3ZR0+yMbn3Syt3fuABYypsF3vtEryPGcp7
4cikONRyfZOrZGEEKkoij8YJPs8F+1FL5fp5FOKrSImELe3CpmHolpVFZ972Hys92djnnQarQGVS
Z++0GlKTL+RjIPoJkd1R9ymtqk+xDXLJTFhijGb3BsNrPVbp0J/yOdn+H8JXfyzHP45AXxsGYgAO
HrMDC4JqP2oVHqu1KP/SOtpfizanaLuOy9nbD5K9X+974mFVbUCAu3ejdsyDY8l17bZq05FNHwuo
YSutl6lw72nVCp8629WH0BtpxrDQ52bMeUsG99Ss5foKaLc5r80sHoW0vH0Y5OMjeew6ap0VZtEg
zBnFv9i3nor/lBPjBrokw8Iq7RN5V8waA0d8RiX4fq7xx8XAC09l0Aj6EFDSyYnjzwoCQbGXy8Q2
zF9zPrQPeV2532AD4LW5SPcVXMeVvzKbvdV01ikd/HTvMS8cyOpPB8+I6m5tF4wKsuBxAmFIqe8E
UKag2iKqF5ERWE/iw+h7yavM2b7x0bDkm91bFWH10boGAVP/zKfhhETXnMxgV1FmavHIW7Btm1Ax
qxQFFNYZnSVTFUIL0r+pgw92FlGzE/JteRR2lr4bf7FvK1v3vyrNE4LDosJO6VE2bFnsREtlW7g1
0xbmKYDjAKgJYFkWYEXd/xZp1v2dl8q8oL3rM0mS4tIlVXtfT+bb9rzkngmi4rnCwRz2XUcqaq3P
odfOj2tbexfSvzDyWDkevNEFLCOTmrggibgp4Fhve/YbzdTRhJuwiwszNK5spBO3bAbSOB3MXyx8
64z/2P9MQQ/TCVuT5gHkECUDL5tAoj+I3mamLJLtAeYgWxa0i5FQzfpRJFq9DilDGtdlAGzT6AF4
DMKodFV1thGqdnm2vDN3on9zB4bE4dnoFPQoHXzltK/GFHyZmFVY/sB9ITRvTgpO4r8U29iubOb4
bFeERd0Kz90E1QPRnwuNyKjWUF4xI3aHWcQmTJ70DI8VGFLzsJ1bO5+Q5a7mc3usqVQha9yAp9L9
78XGiZu58X3sEV2Plzo/9MClcKqk/zJm1Z0nzMcyYSbu+1ie07l8ZVQa94FtvZSSYW1Xzap7116J
xUfM4qqL/kfRxgMXgUj9ne+QiQ0Wq7p3JKnPMTPug0+bxUfXlqjSSmKKawWrrTT7qdaAhTB1km8t
X5CDQ1XOjb0o6yaJFddmtq3Hnqb7C0d6dQuiD9NIuibO9l3jg+WawP7DtRX1SFo4U8wonaPF87FP
Paa2TgnvFDRcfmcpprckr+P7YND9tcnq6ciNCBffXGUvLDJIi/e4gTM4xeluJQW1W/vsT1hlzWVq
+vKCDYO/OuAkrvsJtuhGj+JaFi2qSjDCjZIJxEJGAlW+SKwYZ73W4onND37uocZ9NhFMwKGz/R4S
kTN9rKM7IK928rc72/U9zxx4hTT9gZeBUS2TzYMfS6wQWUOlZZaN8jBIpFL0DZh6I0Eat7WcHZXv
TOXgo+OgkkdD5vo0dfTMJV3PXtVvENOdumMztFUK6kGCYnScy2rjqJEpXmP8mli/xoaIBXaknQGd
dXLW8bnUjJiOqF6MVo+lTtqj3STzCa6n/eVvBnIQX+H29jA3KrfHkOvad95k/RHl3EfZoEwH17Xt
j3kupltQIzNtGfkXmep4X1U2zl0nILabdHYUht1ySVcl+apDKoIvN0WddmyuW9BwfZ1+wbSpogQ7
BYCzwlybuuFSMYYYmCzm/0OqWoZ5G+dE6DnVKVsH/5gsZT9G2NBYRq+h2UvP4tbo4NcKesPq0oyX
kEjscg2WGoxXrMJ0O/qLxxSN/w8k/Ve0KeJeA5PTpW0ahzLNcoRczroUM3+pzXB2xrH/EcOYPmVe
EDzGKc7hntK1B5oTNyBV3HNOlkWOKp4vTYNNHY8uaSNSNOlmJB/xdvxlS+zex7VJH0RAArBGPwZc
AoDLacsfO2WjilhNhI89NivxhFRltaq3jgLIcwql5EQSliC/l9gwRkJ7P7fQT71kVceFyfxkOaR/
BoFUi1fWOyiZfM1c0s9qauenFDjSIe/JQVi6y/Yzp/K+MKF3mWqa43xTvyfUMUdJSK6XRvWZZFAa
HEexyF99sxKDmxmuhDWWkbPMm/WSX2ulms88CTABBxbP88QrJcXwl5ssS9TVIUOTr+RJoZK8ONMY
8m7bWwgB3z3vB5SieZjIbDD2uAqxuIzhmxryHqD4wzK7c9HQcbaFNlHkJG6fXCv3cElUIOZSVfyS
hOKn47BmywepjmEfDqScszqcdrG3YcvFwuTXBzgqZMvIM5cFk+Q457ehNNCOa/0y+3VxlkDh9/5s
sQeGGXV2/Cm4zopEwE41HZu4rhl4hPLEMay3e9tbLlXmwIydTP4rbqu/HMfgzGtvWwo1+bNeYvPi
VrrhjKJKZR/4+MO91PlYgK9dlVkKxnycPiGz+4RInr3WXQ6Qf8XJEfsmjVIbKV95sY3DY5XNCScC
c34Q/iR+9TVy4TxWo8hOayeaS2s6ak5nn6mv7SHLphDw+BBmWANQG+3XBBLFzl8w+NqQs9FM1+Qg
jSeCXc6G4ZB0a4agbMkRJbWrxN6W/MjG1XdeiHWKZ1nl2D4kf06e/UY1CLlYV9OhpFGaglmyPwhF
8XklUIDjF/+caRHwrJhtRz6x0LVjju8ys86V7tPfpeWxM0AsOzuW6W9DGmcOuC1wUddgHW/LSox8
ZK3R8KthwKWWoLhS9Is/ZRrciB8STalu+ENpNzbwLgkvpey5dvMGgRBvV27hmYV8G5Y9Q0AMHDyJ
iakiYU/LpZw6WPpZk5wE17BoWSbUS5NsEBAYEyyT8w44dzIclRyaUx7k7sssvfJlyRJoCn6bb5AK
uXMHYpbJzJ5HM6/4jj9Eae98TnRpPizwZCMtBXnjWPEVkyqa1U3s/MzI1Qd70h7kPS8RL4lJhzcR
FPgxifMgmg8jCtLAv9VgYYCwR93f9srKf6mAidkZpYdWovWxrzGXWTIvf2IrL56aMQHeydf8K8iI
qxYTF0Vw4WaPRE5ISw0OPN0FuHWAya+ePHnC/8CY3MORBOtj2Pzl5gl2tLi1PHf8ijvX3fBipn+c
BDAQKyiGvSjbvwgN8mfSgsOd3dvRc3Ju0AHchtUqMG+QHCAHo7xd3HFVFjqtvryykEc9m/Gj1lwx
IJAwcc/Bt5B8P3Qay4iBAn9L4PYI9IPRT2nnZ5dGI5oKjGpGTlugRc4pZ5AoPgPW+VzfcSqMS2c9
dmlQPZSB1z05SFkIqgjCUijyPd6KB9MsHtb4IqN9AXQ+IRDe8iiQXAVZvGmaK2b/kNrOeh+6DBZk
BZF82KVgaDoaWQ/HLm+zg3YQ+3Lzg7e8PgfW6EdEiZcTEML+PHWUCdh4s75KZ55XbNdqODecGAe1
DpyuyhTXhUQyRlhBWXcOmD7u6OUrS6RMibfjjrsz2PqZ/A1MKs7CRvwwCDGyueX2Ue7728FivFip
nzyCjKRhd6DA9TkOcN6CWUsfBSFzoPzscW60zIOT9ueK8LrXneJuHaFv+MtXTy1ERESe8wImIB8D
gqzsCca3Ml2AZ6nKYw+wJUsYFs6CHdMvM2Ict2d7vaO0gwJhGpNPYF/hANt8jGfhWPf0Ok0RFzHn
PPdj+qeN1+HsCl3t18b8mVyKOcemyv7VMPdwO5ohEvncRjMF1ZGL3gXBKpGRWLHqVopxt6IJIFKU
ceBJxZGWNmJQp3JBaMwz52RAcu8WSTZ7SlyIC3k8Hlc5+LhLactoxsn76NsZtW47bBcSfTeTtOLb
wCCB7zLT/y4sFfxWS88esfHa5gbob3/wHJffB+CAJPmsNL5DPHP1kS1EfPZzEjcx/SjH2m5y4BC+
dS7SJD9mibY4XJP6KBdMyZ0T/BuVBQJqg3+h9cDrSQsgJgKAzrh2yIbANvivCA3sOQfrObEbddn6
wZ+drkqPINiLHbETXAraFTdxgSFt9pzgiZ0OH7/A+2TOcK4UAVgXD6wgIwtUqb2EpnwgJvzDWm4z
T9Edts9sH9rS0FDbURQa/mMR5jeli3e7hJrmhZeN30MsOi8//NoCw9jwJa0ncjdpuIqLVbTtu6vh
zHjEzY6ax+lBMhDd5hAA9r2HH6XM8+TOZxd1nXn0+UiNM64HsgB1QYXS1IANTN0/rIfkI5Hzb6x+
qHMUoJ+m2RsPXSK9U8hl8Jb6CXEJnGWI+P62p3Ll8Mv7OiTtWc1YllUWZcUQfrKHMztulfaOmjBs
pB6NFTR5DfusR0DhAdzDK0M9qXBStuBCdmxg8j/or0CQiADcMTAWe+7mZM4sdoSmaXBcWhO6flCr
ba7zf4EFIBcBKAjYHPRDIi3pFklf0lPqzbS95pSt5Z71zUc+UwDFOJjmfFVRHvvJFY8rLsAVpZTT
GFutaFTk2NU78ldy7JAV98vkWIyfVnZBx0uPi+UzPlWt/W9Nw9eewMurV1q8UnHthk++NvYdyeI+
YuZhwiLoRoxe0tsNthiKBW4+6gmDQ79iqUkr454TB2NJAkahB+zBRpdVIPCEd5FAjuaOMl0cm6dj
bdaWLe7KUjklK1jbyTMYkvNKryZ5rY51HS3CTGRLiRRGetGx6vJUVOSqGQ1ICAyWfRxKeMCpb8/7
xq7tG+RekBRl1l5sn3NoH25FO3Je/AfLxg80og+B/iK+UzT+aZBl91S1JfQftndXeNvrPhOIBaGX
NeeQHcYZky1UA8E4E1UOmACT1W9DzZKcAze9kSAUfez9CyN0C9RyZ4LRP8x00xxl3WXvql5oAEE6
xK2Jmn8bWK58x9zkRsM2VUzT1J5GBwkaXUxdVkLk5xwAV1QZHLRZNgHbmLENG1U1b0Xm18+WS9qW
C/SCWwsJvCjbX+FinIhTAvgbq5fzWNj+U5laTYSHw3/DzgnFowzYR2FLYOHZCEKrbGhMqaHJN1pH
dOshmRq2pYdg2w15ayhXOK4FxuVadPg7hhDlORj5NmAj3YpObetVFRWkijLtX63KgMRiU3gPKZof
8dhWT6DbIXIoCJLD2g6H2J1bSOA2InzRl9e4bNdfDQPYlaL6xxlSxSGv9Q+HChfmMNHMgyDhYxpN
oIkw5bp4fHYegyJNGWjNQNdQKGjMGMvppgUNeI0rNJy+Q6Hkh8klPO6W+6lpN7acTkEcY/qKy6m1
D75b/AP12VyzNtBMP0V/GgYcu6A4xJNJ5i+SJL8HkBY31DgtbyNC+YFl7BQtCX9YVo8hg0Dq3bFO
a05DPHE/IRoNRYF6nITSo/9cWESi4a+FCBd7QDLhrijYKFat1+zl4HXQhfny9KYKvgtQj9cuyFgc
Toyxtr2md1zsOq4oGN2e26CoTsEUqkO8oBFt/hvSvRRlLGVVPuDvm/czRxqDMjafqQkMVE4EzaHO
8IA3sX81TktCtriu3dNgwzmB2m9/uq12/2TOxszyCQN5gFb2OaTTOxHP/t7TxRLVa+xFgR327/k8
ICr43JFpb7eRaFJzxWIuvnnxSZnmpU/nTEHtBleCO2iNfEOdZCCbwwK6rMPqimG0YqBqGDrobvnu
N6tw00HMqXH1nVIo6Be2e8XRMXL4jlOd/rUasJN5EWeR6LKJrtaNbllMWKBxuwGzlmhaU6vfMvxc
7zazGsZb0qX+hGy1C2MKiPJWp69sg2Om8bJ4nmkSeQrh0GOtX0YoVXMcNW7n/fMUNhv+I3+bQSac
XdwQN51GtNwXKDZY38sS/2tW9t21K+oO3aSrbjik1ldHttatw+L+VHaak4UZRWgGJnwwXBFzn6Bd
bH/BpnnHFPCk4bdD70dkKsPXdn5tfMQ9gZLz0Bk/uCQYzPd6xDyHsxXki8QUWCRFQ3O6v4XF6QF9
DtfGvnEqTVsCWu1JOkX2y9nSX7Yv0it6WfFTSRbQNn6xe7vBV8q+1hzD0ZQXbhfN42oqFVl0m0Ww
WGgg8Iq3zJJdsx/OeUONC1S4EJk2QF2nA+XgJiCTz1VwlHgb1U1a3RFVhUGiY7Yi7egQ58jRIQLg
PhsNZXzLpo2oEUAy7ecKEwm2TrYAuPaMzNa94/fNkfMjO470QfB/kbnRzE31sOD54VGQPbb6Jl6/
46ZU/PI3M0eddbfJkOS4Wi3A7Db/G0hk9eSuqzwuQJgOoRrDUyD5TXk98AE7BuMF0ucNedn+GjpQ
x17ePMdm7SNLCfmfVY5c9goDVZiQSqPCfAZz0N4RaUq/+Z6ZO2wghhW3EARFXdJTmmIAcE66ekQT
Xt6nhqOA7Wtznkv/tetMv+t9/pBJxN9yFU5Hvw0XOkDTGAfU8r5w8d650mRPFiuZ0yodiAXlyIPC
K3bJNT8GOPD0q5A50dxAFMjCrVAFFaq9JFjnd5nHUBWO6VGDIq6Jyc7O1gEzQvcNw3Tej/7jVKTd
a6Mg7wDhTZNLaAp1i2+vPXjLwsbTlstdl1cBX+sxuBc1MhltfeUp0SEPzOSHGGlYt7MGpFljCftr
h+j8yD4jg/5a/yGikhyBRCePXtqJs5lgxeUsDnEQOdVtkCREbSunOU0Sklys++TBdN43KPr6VjQT
OV45B3D143W3cE+7p0yKzwrWcU4KrufCNPGz5+GGTPwWJmoNurFgg/lSY5w6OlxyHo1PlCATiA1y
hjc05m1w308DH81QbUMZEY/c2AWiIb+1xSarVBQ0J/CwW0dKFLNzFmCi4q7mbGzn+qx5E6HZckzN
Y0iFcUboBEzG8OwuQRxxlgB8SWhawrZokbqBicktNeP7GbR/km1crrtu+gmcSX9Xnk6iknIvQHKA
V3AJTCe0y/rFnpaE7hc1stsCLZvn2HJ8aS+o1WAGY4wll9EnXk2/MDUSDhwBtfAv6fTjZfCJBbih
Wt6ovHLQFmN1iwWHGLgnPgPQEXnucw2WzuiCahtT4NxpeHJxSNxD68rIX+HfoMluPlDZpTFbtChp
JbZhi+C0iMmSBWVLj0IdGxBPAHvGsLQpQRTqtsV8H3lyCm+6am1PlsA4o1erP/PiMUIP6Oxj7meH
xKmCS4n39cAsx2k06o8WA+F5wCzz3AUrVZ+aZkSACXmEFD3fQPTkdfUHhvTFDl5jYT/7pTsf8mZR
19V3P5zJBR1f8lEda/YTeCuDZ0127lqMfOqakeejczFil5ZOzyxWcvgMFGMsoSL52rWw3aqOlwTB
lEnLkhBqWTnd0W2VHuZCErQBrs1FhvD1sAwLR/3QXERIKEBqoqFgMzWkh7o+g8+yMXnrnI2o230x
pTLb4DsF/VKUmiNQ2eMNOC0eXFBAFjYlLqzVH6V61qlTNUVt2Lf3PFfyhjq29cy1RT84KRhdqL31
XwYfwrD+2H5SfURIeLK0vxNcR/ElOqRKeqwfiHhcyX0pOCuxF5miJ3pUkJGxsJo/S14ujkChDt5K
QGVSPYmqLB7e+74fnuyBBsekC4pTshhxgKvmHvDifrH0ZyMIVfPa8Mk5emMCYb0dAC0Qxt5j4/HP
ZQ4zQOqQw35xfmvjd9eBrT15IrY/g8CkXGLe3k1UEx1mMX/RjmafCNYHUVAp/UMtkXcrwpzFUWh/
+5Osoh6w6nM4h1+pH2Bk65EL2J39xcorjixuuJVm5YBwBM4taGdsIEpTmDV5CH12c3IV0ChB5Bsl
1Y0jfyH8p+jpOqjEIiIf0r3VGKfhjW9lddaWTB4dd6yeFZdE/OGjQbNHnb7lofruRlYUbdVwWwhS
PkTxZB9nx8Y3Ogh75/tWfTDkdSklqWERMr3tzUr+Ehdgc9QJX74xZtlEF19KEi4zJ2OlDnkf1Bek
m2WkGAvgYej6421Ov8WBXwX37tRejkFZ/3MoSzyAcyr/jAsat+tr66ujzgtlQY6EDdVzx1x5z24N
3JQdm98Me584yzwUVtIv9JqaQ69RieYJm0KeN3/5l+OVbgyJjq1cpMlZRAVtOtyaUqnd0Hf9U8qx
c05bgJh4/FhOsFJ1atLquG8oUWGH4ZB8K9z83qUn/iAqsrIq47rkG4pSdk68xDcOTSaMVv6CgZhv
mr1CmdFUfOCNwsk0+P16G4YTOOM0KN7HGJtk4LBvGAo+Da498zNE9tqPjWUhtPU9VPx+wJIzf9Is
iY5clD4cERtmP4ERY5ozGxprXxQkHSchlyOu6YDkCJkJe6ZeaK0JSYZ0Oh3GaZQnpxgIovcLTQis
GS/ETB7yoghecQDl+67u/BO2FihOADzIaumUysdl29+wRcsazRCAuZ6UjA2gxreGqzt6HZsHXDbs
ChT3C720yTGY/H9JqKeENakx2y3fgl1FRIrYjHto5kWh+ca4k8HfAprLvUXfepjTE6ZAV489UOeE
827vBQyV7EjFO56j9+5KXSRylKS9Z4ADjnchdCf2rS7gRWsT+rJwKD5njTvL8SzA5lALMasl7u3Q
JggpuDb+erPR/xIPVKGC6WuV7U+AHnvCgNOe6H1btr9d9W8QlTpMko1+6vCeQ4YAH7jRSm2O4n0W
QOuuUkA/9q8OXOau6VlTBqWaD51nw/Uia3tBOUK0n5nfdgMfXoJufnHu6XgCZArVLAsIqujQAQRc
eP2VTdb65lGH8MI/S1/BmFrHSmfWUel0IbuHCwkfov3X0vgv0eG6v4UnM24KBTUCpuNHIzfggZqI
7nsy4IuvWAkSoC/eB/ppcz7wyWYXHkiw3HAznQgY5MNNoZF5YMgHR4clHsQQ6YMHyd1bRxQZnaAm
kh1B5JZ9KaD6abKcN5baBCOVgzDp+d6tipkx+XCQamJQPLbV0t+BDXeP/Vp14CFk+9vvM0JtnH6V
kXCBXP6QuB86qj43+gciNUY07PGq14BrPBc3Z+Jap0BM2Qk/DYsEgu4sfOT0OSilfzlAumCqoi49
dRKbWSPZXa1tDGpZ8iz22YJnIOvfAlbjkR8/hCQZmPa2VhJ7xejaWXhqXC6jVwRCyMNkw/B+brvT
WqvfCVPDR1ezIlun0r7Oae0+4jzfpN/EfbbbloiaCUPy9RhbcUP2aPIuW1424QSvcHz7rhAXbyYv
CZ38c9WbX9KBRmtnZMm5TOrjOGafig/krpwQK5DW1YmHH0FOzQoMDa61DP73CZodlgkbINtGZbUs
ppH8f6SdWW/c2JKt/8rFeb4EOA8P/ZKDUrOUmZIt+4Uol23O88xf3x/duOdkkrwkVO0qGAYEKLin
2LEjVqwlWhRfJZqOiOqsJw0VEgAybf6F57B0qGkMpxXatO37TJI4Nz6qc7bkt7cyVxl4WKF9Nshu
i7dtBhIZrbHASI9JSw+vDbAKz0SOTJZzc2OGIdQPqcmyRbLHsdJgvtfi6CuA8i9GqeN86gg5Yw8p
Yd0CMQBVL/AnXsAFHLJ6sOujDj4xhIg3VkZbbOfi14UWkrKSD936maCdelBSIPO8/CvqMPLBTMPm
HLiazv3CtitkqqoU0HoKy/DImJ6sPsgycHZucQnoilJRXyWTpQ6MCF4RJ4e+VMy/E79EYtOkPODY
wKc+K16uKbJiyZpCdUaTxZH4e8WJ4lncJUealN+cni4Lqfu+bGIqX44JzSKsVmRdU8WRPjqJMKPy
szo5Sv1jZ36hg00P6CCmMXHZzlTwnUFIhiWrEr4a1el//Z/0779OHrH7f/1L+r+em/daF1nxMfVf
SC6oqbPT8KKV9y2jAXDZ1lQk/drWIHZ/YSun7cgbNAuPXfstdn5b0Lla1Kgl0uJhBDrsARzXskVJ
4VcmkD0m8d3P//qXKYsac2cYusIpsMD+DjL0FyYdhCXVITg5Jg30AcDZq/5IWygAvV/gXreVQPKU
lH3z07LObUDSsFgZ88w6cqhNxVB5HlMZGa1j2JINob4cH3+EyfeaNrLY4nbbLQ9zZhFpupHJsEhg
KtFUvB4lhXAlgqAmPhoQYwMBDFJr7/BODpOzbT0s29KmM3pla7T3fduSewXJiiO9SICnDCK+bCt1
H8tW5FkzlmLpGnNncQSuhwTk0mjEEjNc4UhAHOESu9F/ayglbN8y9U1T7H1dvbvaHcpWVIFIZ6p7
L3yxkicclmfztHoJ4eVq7xC9W/60YctcbSlDFg2ReZYVSRv+v/6yNsxKQXAt+aTVxUcuv4PF/b1s
QZpsmsEE0BBZ5z7QuaWvTdQSMH4Ui5QT7xhABPBJyDZMITUg06r5W5AB6TjFUW7D7xJ5+FbLzuQx
Xh0/PCDNRLIF6bYNQdVh+bMmx9cguJBUXTIMUQJ3Mnz1xVnKELLkm7PiHFBEv2lj8g+m02XoO/Ti
qxVU56LQoFyitZzoNyKM/rx5DpGIw5V01RzvCDJSLqg/Oef9D2As76G009HIfE5lo3zxU1QGxd7z
KTmI2l3BeXhcNj/M+fWy65bKH4MLU8T7j5Zdo1+7o0yfn1vpS96fM7jcEKChCc8yq73g3C1bm2x/
5lqFUp/uUpk74I9fu5hrk4oJKVczR9uQqjXJm0z7paTRypRO/MZgxdQMEfE+nSTf2DmVMYDVRMvP
wG/t2kOQ/VfToKZZ7YlQlwc0PTW6pWkkP03uM0sxRvcMmcgsM5s2P4NmPOW6c99oytOyibk501Bm
VUQZJII0nrM89tre9HMUTOiCO8H5Ir8GUglzDBpbK/fK3GYwZJnhcE4lUR05QYc3legrSXmmFI0W
sfIBHOa20emqLilXhob0Av/4fnl40twUGrgEfIKqWpOQAARsRTkaoxEJSKJ2/cYlXxD+hhnmxsF+
XdVfG796bcBH1RZEGN4tPaE3WWmclr9kbqIvPkQaXTdl1uQucXJ5LiGr0Otjl9AzmX1dNjLnbS6N
jKYYLpwCRHhenitUMYWXoLvXDNJpdJ6IZxT9CuFj2d7s7CrDebPwu5I6DPrixKFtpAVpx6BEsvB5
efRte/u/szDyn6i81pIKRPtMlc0hiqajtLVXjtmfuR+7KXY/KXvTNJAwHJ0zy7DERtW64lwIr+TH
E5L6nvRqZd8kJb5V7Vs4DACyJyuOZHaxLqwO5+Vi8myjiGJEn4tz2AJxqO9i9YsNtV0PQxSv9Crc
ZKSKl2dTGjbAZKSaYoh4SU1XxvewDdgBrie3PCO2sROluwjRNfs1tQ9wcETuXe1RxRJ+AZlYGevs
RrmwO/z8YqyOBzdU6njYddUXkihfbXTlVsY2CVtxzNyy8I8bompCDHFtwzbBcHgcd9iSa3IOMMhY
R714latHyTK2UvE7MX5IzotQv7vpc+TeLJuf826mKJmSrOKqcXHX1kmrBmEAnvlcdUTNNoQju0x1
4AAxpHIbDTVCN+zcs9Dzcl22PDe3l5ZH+0h1Ic8ITY5IAnFzj/BDlKxcrNPQSrcYGI1qiiVC3De6
8qQOpGYEh9YZQQJL/2IW3N+wxv5cHsf0PBgipEasHgUY7vGRM6lahWgh1TgP2QdPLJw1whNUi8PH
qLjtsmdTWrsdhjW5Pg0EZSIdMaqkiiYvx+s1832x7YHxsCshS/FhLK8M3hmavJFhkM/ztWBs5vRd
2dNHd0ALrNsB01ueXedks1CecC+mDnwMu9K8NRiygCJ8e99KK5f8dP2u7crX46y1KqfYgZvGv7X+
N8d/dPMTG3R5/ab7ECvDq1iGu0lR9NHlkyRqItIhW57hjdy6yXNfrGyQ2WFQkDAlU+Q1MQ4gqJYo
HRXP/GzQ7hj3X3KiWaKjfQXKcXkosxsDtJtpEbDIk3utMsVMAFRUnKWGjI/u3Eg6zTG5DC1sWVFl
C/vPX0FMnsWwSHDJHLLRVgxKWu58XYUYOEStQ23gTa5hoDooxn1gILQwEE4JG0B3ywOdnVLe+IRG
OgJlf16UF37ZIB0NjwPvgyaArAXws1o/x9E3U7tbtjONfjjVPMssBelTooWRd3SgqehoO+MZFBCZ
qPYe5ZW7oFVXzMxtQdmQSV+YaFRY8mgLCqZWURtTyrNOrwO0Os0h9HrrH2yOSyOj05SCbiwFJKXO
GY+YCsg05cki+5ZQhMtXop9pKoYL7dLW6E7LjYzKtm9gK3517TcA01Svbgb5a0E8i8Yj4SoaAF0o
0v5u77xoxXHMz6dFmmt4gejaaNnomSAbmEvlWSNp2hfVE8iqb8s7Y24HAv2WRVNTVXz/8POLHegi
mqQWalSdDcXdhlD8CtmzUcHmf1i2M7cDydSZssoNY04eh2FmmBSfkuoMWxOayQ74YogGq+Zm2cw0
DAAlb1k4Dpwg3f2jBaubVnEcGhXPiZpudeCgvXTXZHeG9ywjHZreL1v7E5mObjCJUemWDFBPFcXR
XqTP0AiFusccnSGK8+6DVYu1kxAcVeNZdqDLcYc2803qG1v40Hegn7YqyWk6heGcJ1e9/D0ziykp
qjo8KLkFCKmvFxOslmL4XtCdPe1BdwVIUqlTW/fq2lNyZjFJ2vH6JnmnsJajfSm2PFrrUu7Pmg7V
/d8d7SK+v5KzG37HeGo1g9ml20jjeTwaS0fhN269VDyrxaCSeXbQS/T9W8O49+p2ZdfMvEAMSQcw
ruq8VYFbjtx/Dig4cbgazo5KexSzFweSCP4QRJpBFzrC5oJc/AC3c9/7/sommptMIlaNm5VFI519
vWigtpUSeEEHH6u/p5PW9gWkEj9/0RCR/8fIaDbDToaAJc67s8X5Rhmcqs6x1GDNVVaWbcZlYci0
aBq2NFMdlxkU1LKzJqg7hOxp8JYL5LN3n97khDeGRraEUHhyVUNY2RqgepqzKMP+nIhPCgRKYavt
ydWs+N85/y9zoFSFXDxpoPH9HME0DmA9a86tXSBXbgESSxLKvGps0j0tR94WCkO0qQR6/DI1tY5V
0WZvsg41W0sgC9xabOvPH/KrbxotZachIIsySsOd5G3L6GctnDL52RT/Wp7muTNxZWd0yFGWjzJR
ypuzQiGsDY6iT9OWt2nT18w81sK+Kd9VGB1WrA4ec3TsZa4JwliTh5wmDqfl4j7SJKLXHC3WcwAB
HjzGoZzTobqjTpa2B8MJN71PDTp+gxMmV9IV6zM+R1aAK8j0m4t8xOgoClbYWIJpVGfJ+suHBolE
MWiEOHmwtZVDPyzSZJiUdnjO4d9wc9fDLAAyk6WP63Mv/w7BKA1JohScjZ+upIBnvItMupSeApLQ
03vXUGART9q2OVdQfXJ5HHoJlRhl7Yk6e1Jo6uDeITVrkO6+HhB12B7cVledw/wsaXunvlP8dys9
1PIj1et9KR8cdG6gOGkoaPnGl+VtM3PtD4eU7UJhk8zKyH+njhInsKJlZ5m+bqsGjwn7a9aeWxcA
EC2HfbBfNjizU7hjWTp6UWkOG6esdIrV/MBKz1IEQsK+Vd0nIQdpDfcE0IaVbTl8/WizXBkbRn9x
JjJTsQELmymiUgAG4vu6uhGKoxP+DNx3I6CfplW2y8Obm8/L4Y3mM+QYVgAk07Mdhx/oZW8qV74p
i+4eeWggCNAx9s152eTMiVBx6hRJIBsQ4a27HqQCOiOuDCk91y9h+6UzIMM8WPH7spG5FMCVlfG5
ayzQSQpWuu62oXtD9b4W6JJU1u+c1DQ98UJ7sBF4gJxq2fLMjFJ4Y78gPCfJ7Jnr4fVl3QtlH2bn
EMDSJhfU+wRdZJ8+jAZ0TA7OLBDW6rgzd/GVzeHnF/smMDXLoh0/O2cRnZnCbmB1WB7VmoWRt44k
kOpyw6jSDrbACKHbeMXC3DUEqkAfijAcNnlcJ4ZgJIMejq2YF3dlQReK8B4CDLP0V9V+iWoYQl41
eW3/z46LgJ7LQDcpw49WK5CFLKxMlc1Ylx+ZkjzaqX/7D6buwsToeq0SmAVih52YqllL+cpB3bP0
ixXHKM34fwAM/xnJ6CQnGml3JYKV1II+xYOYqOmh8ECgeScrHjrUpp3SySEfbDG4M4VqA9Xv19AT
b2lQo6mONlRobb8tj1wajvLIn118kzSOEfss8sQwYHZtEPd0WkOYYKdOtQsKr9m4adjTSqedAqZn
D20bfN4ePS6VRbunQ/H2sPI1w1pOv8ZQcTsqbIvayLtaaSr1ZqTD26rkJwPQiqeC3wLAnxXSXpVB
lKvWTd1q9w1fIUO5xg16yDPxuPwdM/6PSfnPZ4wWqheDnjcP+zypHo2aBlRYktoSBBFwhWVL80fq
P6bGrjawgya2Y+6TLKG/SnrXk+csevbEJzWl4eLQOD86t1u5MOf34b+Hp498kSObZRrWwx1mPSrF
c2Rylbwuj2tlBsfFdhQddMhcMQEQfI+W9VHTnUF59yZvjJtlU/+fLfyf4QzfcuFae8Rv2jbT0rPr
PpdoMKrvhvFlIB8QkU+00r9r+d3qvofaQbXWlm92JuGmoVxsUiwb+6ZUjvwWAHx6VvJbu67pyT04
YMmWBzg7lxdGRuMrmgBKsuGISsURSmnD/SY7BwMqpWUzM2GUpmgGaSGyCeQtBk9xMY2Ax0uK98Rt
JgpJze8gPmjwHcjGd/DqK6bmR/QfUyOXXtMO4zWak50d/7ZTv5b1R0WZrTBWAvu1EQ2rdzEiGb7r
INYJDJuSFj948dFtoMG4MFFb+iceQ6cHXZX4M0nqRk0qoJc2HGOoNhzl0YyfkuxJr1ZwA7Pugqyc
RlDGe576wvWQIIy3Qt9uUp4Qj0H0o0oOITIoXn0qjaNWAPoPYaVcMTq3Wpc2R9MYlbqfF2HB7WjZ
56ikTSDLb0KJXugg7v6B31BJGpLHow5FUH89PikTW9SVFcan649amp4gKD1AJb0H67L2eJ8LLC5s
WaO5rBwPolafWx+RhY2Y/VWAnF0+UvMz9+/RWKOZqyIIjnVnGI14K1Rf9OA1T3947suyldm44nIg
o1sTBpWgtmwGUgUBEm40BwVfXNIDcfogRK9qG92QjdqYxg+1RfjgybV+KZBraP/EGfLwUwwet3AG
joteIkg02ppyfH5Uk6EYtKzzH3YqrziP2WW7MDNatsST5E5X2I5F/pp7X21tLe+xZmDknbwOknA3
ZBwNaHWj/KUnH8sLNrstAFiIoJ0lihrDzy/9Eo1QqHb2hNFwgLXSvtG+Jfim0FgLndcMjeJaq449
eAiZKvoYYSF9U+O3Glxd13xZHtDsjHFcVY0bRFOs0antmjIwep993sPgS7cSz4811MT8Jud3m5ZK
AoUNdj1p8DV3URhkvBbpnM8AZ+jNg6c/N650I3nWBuYWFDxPRvmj1+4Dm7YimrKtRzIUK9tvcuWb
XPfU1WRDo+xqjK98hCvkpu6K5D1IBe/WTRz9wW0M4y7tdGvFfUjDmK7C4T+2NIv72ADWMD5RbQBK
IEz65D0q5K3vk/VsEZYqdpCQVsVjBQ1MApCdzrJtUgYn8KoeHYCSh6ZKkMLAIW8LLyCVLa5MweRe
5bN0TjhvVmUoIY0OSB5WfSekdfbuFPSr6SXq5G8JWSWJXhhzJWc22cIjW8PWuzgrYZ2bmRHBwmya
X12YaGne3Lo+Ijr0QCxv4rmFvRzVyFl3oh5kWdZk77pjw8hLe2MT7ZvVrOrs5Jlk/7mxQAeMASRm
20bo/2XZu6/+FFJY+KQXz4FPoBeQYFsDdk8OJrMHrRLbVOdfk0xgZtgw5Chd+g7k9otWeg80Kq9s
0jUTI3cMyFFXBaNJ3+0y+RHQ2loh6ri8MtMI3wS4S7cEMASFAuk4wwchfugFRsAw+heNZnvaRmHs
wmPmxa5P7pDHukFneaeE7qGiOyvIV2oPM2s2ZBBNsDHkM0GIXm9CtD8kDX6ggZbTPtS+DJVF09M5
KvA0LGAtTYpgJXSdmVVLF+moUE0gEMo49U7zpqb6UG29V+V3JFL2tbUGQxh88si3YMGSDDLF+hRB
AhEpbXSJmLx7tGuo0GTq3t+xVjyUIbq8UOhK5r5dQ+XPHOYrm6O9ErSlEgK+wHfSPVmqJ7rePBqX
tPawvGFm7aDUS35PN7gyhp9fOI0IbgpqolXyrpBJaSAf2Dt+6u6b1Kjhh1p9zsx4Dot6lK4qgANU
su7X5tyiCsOsC4P3HsZu3Qr3DVmUDLLf5VHN7QmwB5oEoo6VGz/QZBrfK4DY/nsa5vC9a2p6j1LR
2ttsOhiNi5y+JF6zOunRUfGA9mdZoDDjvpeNCydjDJWbus+lesVtTK82nQuN0pIKlhu0z2jOcqVN
dIM+6/cQyltkArvgu4G6moaS000c/lieuen51bk8gf5TwSbpO85G1AYcOw0apOQBYEdpviThI/QL
kA1/N5pvy6ami4QpJg/oJQ1ek4yAo8BqV5CtfPcjG30kQYfnAG75TxsBHzVcwCIIIiAP1xuuIBEH
02/vvtt2Iz/nkF3uNdNLV94V051g8gLjpqJjQdK1cbbXCxqRHkIzeo87tLOhIlM6CKDlNTPTOgDz
hCUVbzeEw+M3X2ypsq2bjXyGH3bfNdpDVGdbeGFe4fjf6+C/BMG+UTtk4Mk1i4K6W57MaWT5x75G
NENZTlPHyJ446x3fzCL53EIEkWrSDjL2sOtow0UcHUYG96nuHmGHpkvpYAMgab1bvTyhtbr8HROn
9eczAITBE0HVfuxFwszFG/u1fDYSlGeAvBVuuDOqmq7c22VL8zM+tOuZ6AUYk2yFlgmFaSLkc9ag
uUc4cZMMdLfeHqnYhE5raZfqKLEYaGV8+o04DPLC8iiKt3uoIMJelc+FeJ/3T43zYHorqZjJth1Q
l1zVjItElqwPzuDC+dNGrLieEqtnIW/ukEF69BRIZbL+ZnkSJ/fnYIaOHlOkwQy4/OgMBrkrlpKY
q2ct+Vapd5ryuyRTbFsvBRKb6Lqjb/5Z/087G08fQ7Rw/8gpjiyaCOKEieI5b0ITn7SyvQ9AXPzv
bIzPfEzZzykabHSk+ht4mI1kZd4mjp/3m2yw9dAQoRSije5mRfZiF39jnhG7b2RImCNxq1TP5UBl
p6BllK/EAhPfj70BtcQDylB0cVzgsPu2cHq0S89yj3R3B1UcmrLIk9vP9F1/eusRp/KsJ66nnZoR
Xm89lKRCWJ1K+xxq4k8oz27hmbvtwvDX8tab7vDhfubWBCcFtnj8LKwTED8OMgPn0ImfAzV8lJUK
yhFrJQadOqRrM6OoV9NcKH5lSz3HPYJJHmyJ8D86KByUaxX82QFRBGGdTEKO8f1cUof1Ex86Xcfv
f4iB9VT0yNH6aw2IM2bYBwrQfeBD0hSZkISpLJaefnbs9k4wbDojso1cr2zwaY6WF4JMo6M6gK6o
jo2g7YlkhH0P+vZMY+NehGc/fhCzZzhLPCnYGspO5A4xk88vFmOSeB0NCBaGeb31OkUU3B7cx9kI
gKZW+RPkJ/uijp6AFqxEH9Np5CiRzAbUSboH/Ne1KTOQHPj5y/QtsdK/0GFD6GjINKjfl3f51FHQ
VCgR4gzRIbLVI3dXWZHp9KLvv7XJm4lIQwntIXSEm9w09l0bbxrh0+OyCEN0zi7oXpl8y/W48hTa
YE1PxLdGlIT7RITpgr1ochmXebnWqTI+XBIAVcPkPQmijQf6GIOgS13T+2nWv5lorryUbkuqWwiL
g56JgNtD+CBWRjc1KHF5kLEB9zDkBEYbBPbmwuzQuTqVdfs9SwtEYQU43o2baLVPf7xyVJEvTY0P
ADgELydpU53avIHrRdiQraUbp4Cu97eU3ZWes3JrjX38YHDodWV49K9M3iydnhZ95eT+KXUM+7tk
tqC33HQgzQvt7qH1s+4+lJpwFQ8xPgnYHTKSYJ3+p14x2qJC6psW+gv+CVEu9UXKO93e9BaiwHrT
5NSzrN8o6VUwIevZY1onkILFQomGQgvL5o2QV7Cw2z6q6oFJL3QOv8xKSDnBRPOBvO3pZlB5VoOk
G21pK8yi0IdK7gRbXYY6dAhLl15KOhqzDQx+8qDHYsLfFWZtdZuZZAJCSaLFw7C/KSCDftVhD/JH
QHsntk1x44fIhDXQfv1aPuoz83j1mfL1yZN4ZMB9zWcWnftcqfEvQYUdvjbuPm3GpPVV5IFLYoVn
57UZRHfSZMjdntSiuAsrkHEWXdi9cbtsZuak0XEh0nxK7oZW0JH/97O8KxNRy0+xdtt76CHmJ0/L
t5b/Y9nOn2LfZQqH1SWAB2BuEQcAYxod6VixoUySyvjE16AWVyJRLsU6Sp5JKN+4gmdtUwMVvJDt
8QDjAqTWYQuRCxkK/yfha3423PabYsNS1Hee/wK+onlDsQmevdoxXzK0c28Kn2MrQgojb9pcMdZO
0MzCgxoeMho8RnCIo6ukEZAOccw4PNVVc6eCjL7N6FLZITDzsTxXc4Z4xmq43QEmP+5FgLw3MixU
sk5FGtevfRyLDzBxdcdeStceBtPlpzQAzwCg68E7jBMoUGipelcgl6KJz4ir3JrwrrQGPOx5dbM8
qKmfpdWBXhTqLiJQz3EpAlEU0BV1UJ989VfSfSvcn2n+IxS/R+1vTVq7sOaMkUPmttLx7jzVrw9P
m4oIa5JlPRkGaujebW7ld3WfQxFPl7h3k5jflgc3XbGhPX4IcrU/L6zRKRLNDGo6ySroDtRecsHe
tWn3XsPFvWxmenXIJKG4N0SLfcjWuB6W2pNQEBw7P4n5Y+Hqu6Z7rcxHPX0ps3JlueZGRHcZiTti
iynOOE5Vu3JkuTiR0FX2vZrIG3dokB14EldGNbMHTRGg8YDeHCDAo3OFynUCNL+pTg35qI8YPd29
5H5N7EbZyZmzVs+cmUMiQpHuQLJrzOXImt7QUhPp3PdCRtjpbSrh3pRvXTQP1pp8xtk1iUts6DMg
Z4hrpfnxerVc33BVGLaJLJx9WKK0Alnu8n4Y1vvap8p4bZh+dIn36fTG9GEUTIS4OZVORDNZsDH8
9lms/du6s14CI3nSFdgqRUf8/Ob40+2L4+BRpYx7pmV01XsgZvUJkqONUX00kMU5nbQyuun88TSQ
eXTzxtIGSqHr+Rve5GYaW96proMHz3AekFxcQYtMd/m1idFdXiWFaRd4BJL7YL0TqE4F4wnYykpd
UB7O//VCDa8cHLosk+Vhua6HUmWt2ilh4Z1CiERBEdHb0dto4Bh99WxYyZ0qfThZsStkSAThC3lE
Han7y/H8+IcJRuHGCgai80ZSD7muOkPaDw6KJFZ3VWw6cOyrn22KH4hnKJGTZORgwn4zzNtFWgoV
mUbtesc7eX50cKBlNKVD3Hd3tdne6fLeopa0vJMnec0/FnkMAjNgP01e1VWdhRYVF/8Eu7e0Vemh
SOTHza4c2OjFtNkjy9bA528pO9/Uu03iKH/nmdoigBLU+wZujhWnNEk7/vkgk3yFodJgNUmZ9UVG
uEoS4eT77x3ck7xQs+AhQYujeXIRzgklcV/mPyz9sz3Mg2GCDCgReEvqk8yZ28tNnxlBcNIo1vVp
+zUgDt+4jZmjL68cY2WVXGJ6WyrEgCqB2f8wvIxWW5bTNPJjyT+Z9AR0xUOfBvDZ3dautlPbr5V5
owpPTgH7r3wfUmKOpQ8UzxCzHpi+URaQo4/lzTBzKrlMgdVatPNQlRg5ziz2OwQ+quBUZscAmpmi
ypCQXasdzbiXKyujyzQNNCsgfRicHE/bp9lf0ir0YFIKZimHVx50j4xmymvXaOh+6IIanLzuvkHb
Er1FqJr421Bv4yjYBdCzV0e1/2hRql2ew+k1p1A8GlJU+BuDlb0+wbEmtxoE1MFJth41BO9R/TS4
5sQX23I+fRtgimc6gR2Yd+Cl16YoLiU8LDT/hPoSym1fDETkmrvl4UxjBNL/aB1SteSBSNP7tY04
p3e8l4r41FvvGoSKHnGq03abQXNi2dKkIYlFs4juNVDdNM5DAXZtKo0i2zNMJzn5oVtsjEb9From
iA5YUNP4LauSW50sQaC4hzgtN2UGg67i7wvDXqnjz5wCKIAJHWglGFirRt8RBC1U0yjCnOQwfU5t
++/AKu+i1lu5AmdmlvDOZI9y0uCBGJupFaQZM9IRVnZbtPuyfkK7aJcn+sq8zjgZC7Ad/802WOfo
FSBM6PsnvXz0W/cuho2wAXuKKJIUnczV3qdZe5TUKT4TgYnjQllRU3JGS8A/IU4EbZ96bwRf5fYV
lR07vZPR4VreNnOrBenEgFshVzs5BI4k1lFbh/6pi9JdbD4U8bGXz8s25pYKTqPhfhRJkYwTJEWR
qrmbYCM1YNMHAGrXb6TKYLsVVsqM09HQk04/OIkBAnIq+NdnAJZwC/fIkZYRPJHj90qWaAL6vTyc
qQO+NjLKCHQ6ShUom7Ej9HYbKm+IFn56Ua4tjC4Su7WFQm2xENYNQMIXy0ISL13xtLNzpdM/OFSd
NeL867mSOqcvUFX0T4Zw0/fSpiFjbskf/2CuLozI10ZaJCx5O2Gk8dED+pnbKxHq/CC4McAKgpcb
l+t6X9VAMxPtCHKwzem0NMG4sz4rCzIpN8DmBrT233a00WRpct170IH7cLLCSzqoA2d3dfQo0Jvr
GIdEugkp8AblysGZ22k6aXlqeOAgcarXs9flpeFALO6fygbuTPtZcv/+9PIMLxRzCGC5OqzR+z+K
yNei5uycHAklJ/fB6PXDsoXpAtEaDwWLCHOCBchyFK1kgM39LErCs2/+BcfNRkPryPLW4AVTD4MV
AyQNqUDubHM0Dr8O28QI3fAcmEb9swMde1Iz0AVakdp76khr9DlTJz00/CtQQUAyQwlcuV6YVtUE
oSdPe9ZQecFZowR9SLRfBWxxsfKR92t92tONwItGBCqEMfbB+PEfQNXpAzEOz7nwl1fQYVG+Li/T
NOyyNBKYw7uJDB7/uh5Qn6a5GgfwPCfIOkCx/ssy/HuqUju8ENJM/oqfniYAhlbwoSgDewnJ1WG8
F+80zR/2YqjXpzg5KqKT37Ve/gw9/C8qsb9Rm7mv1NK9t9zPnicyk0NVRqIlVoOybeRXXRlNTKnN
ihMQShTQql3nWt12eSb/dDRcvZmH/AmgK8hCyIFqY1wcJVbTQ1izP6FP3t8JYpreyIUc7uyidpAY
Rb3CLcyDalYfcig0PzO595FJbwaduCCQpRNs4vFWVQNJ3UPR4VJVMOmwKgr/znfhPk/lPH52C9f7
mQqR1W4CVWyEGyQz+11lNPq92Rv1Te3K8YGzTeW/S8LvbS6HL17cQIPhdn35bLRWgVSfgQSN2dB4
qMhFeR9pKdIl2a5UukzbopRuRjsjRiLQLlB48DtHOKI7odxUdKUcQE2Gu1RsaDdHDjy4cR3P+SG3
bnO0W+27UKA/oPH03fhiXfV7pAHJU8kIXEpteNtbee+j6+JLj7SqC5sy75G4pEPY+Oqi87BXXc99
yAO/RKY8LI5p0vU/HVWpHxK34e2BTufW9CSkDoRCvMntPN2SBcnOkQnJTo62PMB4qb7xIxVB+UhG
wgvk+E2U6OqpVdK+2UiOZm+7LtFfdGQX/0Z3vPW36KNnR/aM6OwMZAq0jWDb1mvjt/5NZjg/kGKh
jWB5p0yc1uA6yKyA1jRIj46fOg6wg1QJtP4ES8tWym8C4VmTj3G7BmmcMBUDyiOeBOw0dDQNl/31
aWvRr3QD3bdPrdQ7fyGtbB8j00AyVVC+RrUbbAMlkenCIGjaRJXQ3wzpv43lyw+2i5CnLG7rTPiV
a8A7OvPts5OAA+CtORRXBh6jScTWCo7Uauqp136FprIZhDgRIduUxv4fGIIRhtoz/nrysKxVqchC
O1NPgXlu2oNiv3fdhyn7K4s6ue+Gyih3tilRnhiwRNdzrdeDEC0X0CkhUHDze5+Ui5+/L49l4q0H
IwaQPRoWKaKPd04WAHvJ81Y59a2y69HmSdrnTL2Tqnf00ZZN/amkXLszOOdBPdAcMWBVxzEIOmGe
JEGKeqpCura730HWHFSI8Nzg3jJ/ysW9nz02orMV0H5PkXAs30mHbzI93/fxSYrRCHqOM0TDDtlq
S9bkFmEa/pAnsLutoY5xPdeiWMGIw5fjwMStMag+yiGKA2+SfxuGxVbuwl0mPBnmDaogu7q5CVOT
NpZfNjU7J/meQNid366SQk9PtcxUgbulikNmYfxR7hAMO7DuwWCf0Kvfncs0hZGr/J63axH8nCnz
j7HhhcqWux5/xUVne1WiUy1untE6OhS54qKygqSw7Kxsuem+hlXlwtYokM8TB/msEFuV8FVhgQEV
Zmvh7pwNYD2EuiwaBf/R2YldPwrR5NSOrtrSVwxBjN3sWbDlHT1rZTg4gLpgVxiHOrqvFrZW9lip
QsA74i7wi7dKaFfigGkiFmZWgqp/2xmtjiHXJukfUTt65iAuTR4rkvZKdka6LA/3dV1t0XDbFNGH
Yn759AhRGQD1PZAkw5g3CnMER89Q2avFo6WAKav3Pvz0aMYsG5mEwBKV5Asjo8Ce9lihFBEiOXo9
5ID2D5Q2tob+KmU3vndbrBFNzyzapbXxouW5UUti0orHxstejFj/y2xQmc3dlUFNHevVoKzRmnU5
2YumY1A9cvb2wStOovckI9lrol68PH+zpgbIlWTyAoNR5/rw9rIgOQoitkc9+N1FX3s52jVtffCc
E3Lmt8u2ZhwFsEweyWRhKLiNU3IkxAtAH7F4pPS8ixHsHHwknkL665/Y4RLXgMsT04w2nhGZcSrq
pXgMnYNkIMTk7131rPg/l83MbgYYgv+fmdHW69ROruSyEI9olm0jwSvQsBQ2jeSsDGda/mKPk7nl
dUw2k6aT0atIDfU8k6tMOpZF/JAhjFtWBLGK0XwYWX2rmxQT+vhgt+XXqDJ2Pip2uLe96LnbVA/2
gVoi0RhbtNK1O1chsi68QUhwJQUyt7iQCEElboKsm3QxoWIcdnnsyMNpv+uhoe70Q9XQiNPUK6+2
uSNPtYWyLbV18HSj6ZCrQlOcQmQbdf6dYUV7KR64Y81tI0Gk0rXUIsw1DuPZ0V3YHB0TLaKNF0Ve
8ahI+kaw7vr4QVayjZH/+vyeuhzb6H7zbT3qQpS2jl38hXKtpn13nDXyh7WxjO63WirKrLOxQdzy
VDXdUyXZ0J7wGLS9laWaVgOGrXsxb+q1e4mCyrC7uhOPYuvB0PmSBI9Qynm6tTM7CHDQZHT0HHrO
j6T9koo47PPyfM7tFY2+NyK0P2iWkStQE2RGBA/7jfsU+C95+STUb4X7RuF/LxZfl41NIXiM9tLa
yCP4mWJD+YY1yjD3Wm/tPYAErZptcXt7SUzvMq2+Tbx0Z+b5VjT7720b7srMuRUViUbf/puTm9sS
XbaV7xpOxHXwfPVdYweCuF7pokIvHo0g2VhQAth3gXHsMlpswls3sDai5O/tZoWScm6fXczG+Gpx
Tdnz7IwzI6vdLnXVL3ojIJ5Z0KC3BlOedZGXtkZ7uvlv0q6sN1Kd2/4iJDPDK1BTUp2kMqdfUNID
YGywjcHAr7+Llu53O1WllPq7OlK/tE7vwsP2HtZeC4IC0o0Qa+RW/Y3a4zrHMBYkKPe2ypOpACKr
QKG/mu79hq01a+66MbiaZA3QG1/TQm0VxJ1pWWcuqA4pHVUqebG9sA2LkzjZBlTq4CaBdT5JMk0l
4o7Gy2FkV227DaHhaHu7Xu0nRZOG53vIy6UcYvcLfd7Xts/egwX9tKTgYFY+8l8BqiMWHl/cQ/Y7
xpPIOZhEQNsw6u/u+F5i6vRre6c5EaYTwbKI3BMNK6CgPt/7ktUYaiw5Oahg+q2iGWqNkLOKqvso
J5grG3iGcuV6tKb113YXf3K0xLCLZx83EYXR47lJhNlgffdgF3MzqS1f+vwSQ88lC0cnrSKDCmtO
cZeAo0CfHUiSfyUrQT4JdA7+XKgHls7i58VziqJgnDLEZNTJhnlV0Uuc9WdCF7zSwIrgz2Vodvn7
vwqfevDLvo7d+dBI73ttWGYN5FdzsdB51szCkIOMDen7cSZFVUk1B13EwYqhkL2BhmIyo0Hx9Zaf
e2NigLMR6oHBFJD+o4+hxO1w3abpQB1nmxMIetb9bY/S4kDDFfQpHjCGsuFd/1u73XVIvXRQPNXQ
wfz6d5xxd/gZKOogiMZAiHv01JW2N6BCHU4HDyVrthLeRwd+cq4uDH+cS+iAfEd/AR12d+nIfN67
KOi0E8TWBFc3pCykW+nytA2va9dao1OTTPZNkIO1378j4Y9//0SU/W086BBwQWHps2mHQUN36l3v
EJnbOX8P+ltmo3BKL1WvTpEfODQBGrWo9CB1BUPQZ0OVKQHiaYl3aB1GNp3fQxYDYtsJOvF87xZD
ucqBMNrIoH13OmMnCABE2qESksTl0F84YGdOMaTlcISXOSyMZB9tbK91gYKG8KGqIt6ZV+yjuAUk
1r9wfs44liVQQs8dr/0prVRAhzwYqhKLG5kMsuV7J5x2/75/f5s48sqhAfWhBeXQQ1u20TUGmzvI
omHQtgOaIBFec4nf+9yV+DPCiA4Ezis58pWod3VBTxrY016GuYfEheY05lKyjl6Yfji3R2jrExwA
ZARAEX8+MBaAHgVa+t7BhWjuBKoY20YpbvP18p15RFHhwvzHkr8uyIjPRoAy8XTjUu8AppUB6qoc
jcTC/3DcZxHd1f0l8qOzq4cpdntJY8FXd3QJWhqpGJgZ7wCUC3oyz8FgZZWhmCi5cPKWf+jo0cR3
/Z+ho8WDSqPPpANDE/pvVx0dbyGgDIxOyZ453vYsku6lG37usP8RRQR2Hv/8sYJWPxcAajqOc6gB
nkkq253TWMtLE67nPmyB/yz6CoBGHvdHSSVcd+wq5wDc1aqag13M4sydLLj/Uq3d8J/nrnBtFzUt
7BZYtJGcfj4gjlLxPNm1cwinIn8GlY27Uq1a5OYnz0pj3/jbr0/kuWMPoD4AapB+XUBXnw0qEotG
c+IcmM0zWd7l5S+bXoIenTuHqCQvLp9giO24l6DC3gFIOsBXCR+65EHm5mTt1bdudyFPOWcIgRvC
YwjWAUt19DXdEMRTVKGE0A82S6Gx9uQYp0scG4VDF/J86b8v3oKPBMPt0pc6BlPY8Oq1G1v2Yehf
Q/M9n9fqEjrsTBiM4ifibnClAdxyfCCEsCADaeFAcKmnHQmY/0BJF2Z+zu2dP8aI9aU0QYYgiRLI
cI5h9vU3nl1SgBGWKQ6Aq44DPRlFdV5G3DnYRf9Nqvpj7KBuPmqMpw35f7WgeLiXDGORIVh+zF9R
JashNMIJdQ4IWpLO+ama7RQ/fv1B5048eBP+Y+PoivGJzl0MWp5Dh2nvdPTnF+mMoIhqh5f/n6Ej
pziAGJjaAU4HCnOboIR2rTVk1SWk2HKkj13v359z9KTIcqQjlHXsA254lagu3IIg9sK1OrtkgGyg
e7b8d4yeZ3FTgD0ANhx21eRvrVclxFxipL5k5KhwJbTDbO3muEz+LVExKJtWXhVcuLGnpxnJJGbt
MUYGkZUTfI2E/onSI8JCV0zFvjD2E2i3UGJk7X2sqgu+9XRrUKUBiwB8uQ9I1zGmC7phsZDAwRxs
PtqPoorNd2ssvQtWzmQviPbQQgWoBn+iLPD50sQNBm20nuyDNUJ8HYEuADjv4xjifj5L3wOxIt+o
6qobbyfQoM3iJ+svxE5nVhXkGehr/OG5O1GEntu5QCWwtA+TPa2LrluNoLt3lLXK8wsVodMlBZ8W
wlvAmf/omR1d3qLM2SAg3Hdg9Ckvadrp319f2tNPgQEktiGSWiBlj3lVwt5Hzy60hoPL2jWORCrb
rLPWLLrwIZfsLH//l6cTPtd2DYr0QwFPpyywyIh17m/5xfbd6bVaPgjDO6hlIH45fnu1DdX4sXUG
tEyaTGnyY+gXGr5LALxLZpaN++t7nHqsJ5/aw6HR3tpV9Y6J9iNy2fu/b88C71qYhsClcjx1bzd4
iWfR9wdKDyH4hdqWJ9Sfsk79e49gkRtYkHjAf3uQpfr8QWis6kBDEQ1c1JvGvxvibVDoJKofTfE+
0devP+vc6vkIoJdgAtCWY5IECBw5rJd1fyiplwhyvyTFkVj9u5GFMx6MmHgwThR9SWkNJUalhwMT
jxo5W0NuvUtZ1LljHaGKskBHIKd+7PKo6iGKFIYG1fL6KhTeTdz6azGoTPjR7uvPWTbg88OHhDr0
8d8SLJyEyqD4E4ia2HiI5j4J+c5UK9BfZa55pBfluc7tz9+2jp7yXMXaoBg5HjyDQYRngAhAKvr4
9fecX7rlBCxcZ5joODpwdoEJII2l86BkYRfDn05b6NyQ7u5rQ+d8KFIm1ESWvsoJ2sQUfVwqtxsP
yJcwBScTdomZ/+xy/WXhaLn8UcQ1jdV4UO6Psb3KKdoWlyQyzjx7GGUHeQlIHgFpRon483o1uVYR
mxoYGV/K6Zk7V3MdgJSKoVpPk56/av5atE1qOVfK2atebr5exjNlNPyAP3qrCw8IUJiff0BURCUd
QsccukC8DqF7hRGuh1rI2zlyV+4cpJN0r/0lLA/QTpgD9fZf/YBoYZaCkzpJPwQwIYNxcGIisAc4
v+1hyBRfS2tH+peIrnqx1fbecy8Eg+fOKcaa/mP1KE6D4uvU8QBWJ18kcjhYMpuqj+IS4+QlM0eV
Hyjz9j6dAnOQ0WvQvIl2Leqri3IA55wIpkGBc0P9Ak2NIy+v+NwWdDLYQ0VFSsYuK2a2seJoVZHi
DcDSl6/3bDn5x04LpcA/DhjQ3eNsys1lOJXgNTvkQMk6creIEPXjzjZgsEAXjbUXfP7p9y3TuwsX
aQim+RPl15n7syld0xzKcEp4ZSf18AY9GTvOWgQd//ptILVEXoXRSVQUgDT4fB/U4Id1OZj2QKo6
s/urbn71Q4Ens19Vzdoil7jBzn3bX/bcozI2DfpRjKxrD9IZEpvFSetXDx6P7YQIvi1AffzPZVzE
2A7gAnjBkA0d80+A2T72G480B0oqjDJROFCaTixef72Op94TZvBG42VD4g+g9+d1tIaJR9xYzSFy
oiQ24S+7AbB6zM2lRtQZF7pYQmxoBziU+KrPltzRYeVc0hannyVa7Cy5w5BxQoJx5VrbINh1/HHu
bfyINnHGW/avMtI2ei5/2z9+J7yq75sZ9oNavCvP3vOc6gTVqnWhmjuvucRRdmZlQ1yCpa+3mD3u
8+S5HRY9p+IQ9+U6IGpVB7fDpWN5+ryChwIriocJFSjQh31eVGZEJxHYiwMt3jUIVPR4YS7xkoHl
7/8KtcnQ+YMTwYATvEjvd2w/fH3+Tj3v5w9YVvGvf592Q2l8bcRh4nky+Jsxz2IwrYrXr82cub7g
ZkbZER3ERZ3iaJ1aw4cW6MX2wIkCTabywK7WlAcw17zkQ/RqFfr+a4Nndz9CkRoTdTjwx/4J7aiW
6chuD/4A9Zx4BDhbFuG1Fat/5V7EuV7gVugmLPMTSMo/r2Cc14xjSF4cCmGLq3Hi433bl5d48M6d
g7+tLPv41z415TQAy49z0BLrqjbeN9FfEgc8NRGAxToCoB1tEdB1HH2I57LQSFRvDzE4glwohwNN
daF2cLorSxsS46/L+AAocI580FSVmvDe2IdIg6UjWNGQrJvgErzj9EzDSgAdABw2lNuOuwUSSl1R
bknnIEOTtOHOmlZiOpBLLHRnzcBrAzkN/ekTnjbQ+4dTDKX6Q2s3W+LDl84Fu0EUgzZu9O/tYmRz
IIxCYu+B6MQ92pwh7kAe1hb2oQEmx7Qa7RZoHQieWpdgl2f2CJj5aOEPWooJx1BwSXsfws90PoBL
pQ/uvPr7SJ//9XIuTQ9EKehC2FjAo4/5oxBgtQrVPxqBC02m4XTljRdC17PfgZtPwIWFPvvxDF/p
QaorYBQwSKdI6vEwQvYhHB7/iy8BigAHGhO6J9Qdwo16i6qcHAS/xSxIPoCy/FLB7eyHIPlA6wvZ
DwByn69+Tzu8mj4KboFzVdQ68edb41watzmNVeGcwa3qLHN6S0T32UjJKKaIGMC2mHr16LPV7WK+
cyeQwPkyaS41Os64GnhK0B2h93ommzJFHYOMEpCVfPBXoYlfpv7S9p/J2NAGXfoogJMsONijyCof
MAwouSIHh0wfyjirnvslUmCxZchlSl9uo9FbBW2wctCdUlAD/ucIEsq4S+lyoTED+vQoZZQYqAGD
VDwflPXkT9/ccseG3dfH79w6ovSC2HFB0mLvPu+ahvanBRDtDOhPuHcHfZPHw8vXJs54uWUeYHnd
4FQxe/DZhJ3bQaHYYkJ+OBzTDTH4NSc/+S+qSVgu9MRRSAIZ+wkFq8Yu+EICxV6Tdk5EE3oJmcYs
qNwqFWL8dxcEANAfmnk0OgD4+PxZUdXgKZQBOXRtlfoDTVj1kFdl9vXinYY9C8zo/6wcpc9RW1k+
yDTIgVv+N972iW56WHu3Kr0JyNPXxk79xJ9XCAVtjKQhqjvyE1qpQlVjOR9oD/ITZae2x1eOdSGS
O2vFQa18efegBnB8rcqgiTgDbsnOrQL4mfluNg1Azm1xwX+fTq9jxh5h1f9aOkYutaSaBDqdsGQ7
CecPefgS899+9dgBGkJ69EJLN53FPweO6BeBMHRxgugqHxOS5E4woic54rxXCsWyKVHqLqY/vt6q
03v72cjRvfV72QnFJyDdenI1K7P3L/IMnZpAyRx1oiUitaHjcXTA3aEyoiVaoby8F9O1nC8xJ50z
gEHQBQiyzEMfvxhOidJQOfvyvpzqDBxvSdldiBZPXQ/UEoD2WJSb0Z85zvmDXrSSiJHfT+6ViN7L
6hH9YjS9tl9vxumJRoq4sPoubgcah8vP+Cu0ZtSACNyTzf1Sj4+qCsiLFvrl/54nwAyiatyaP4Ct
5QX+y4xiQzjLiDT3eUwwOc1WjF5SLz5zZRYbC43vQgJ/Mi5KHMiId9Ru7iNiJXa/9aM8K8QvSumK
Qw66RGhqBEnExaG+U0e30L4AO4OBXVQYjqGbGH7uC25ALRPwOLVb93tY1JvZb35G0kni4t+hAwu4
DrgPILgANDk+GZ6mXdt1Ob8fvCBxRZtYElNq/0yVaMMKBv5BMoOxeASSn3dsLJhFMTLT3Pf82s+h
OCt50pkbkOBvvj6BZ1YPbx4OO4SEQAvqHRW3jOM1KA1N5b3m4+vQ2Bm6VCAStEDIO6xGE758be5M
aITHHOPEyMQBZToZrS7aGQZVLO5p8FGEKR/BlqB5Wg9rTTZFjNl5umqbmxxqRl9bPnOjPxk+umoq
CLs5dHNxP1rmmw5MFo7uvuX5DlCA9GtTZ0Chy0eCUWdpHwPndxTREgzlSy8k4t4FFKigN5HzzRu+
UfHG+3gVRO9B/OhitiIPdNpf6lyfRtNLtARWCqQ38JHHZIroihW2gubnvfB+anUdu3uIQqxCiITI
bWHmS596xhWjGIvoDFVEZCHHqY6S8SiK0Yh7Nt+F4A8UkEAmkH4rarA2+7+CYutJcGZBD74EcFPe
xe6qjd8urPeZQ4xQBxpHS7zrYozz822pBGj0PMeoe0io39rgM02QfmV5Wa2dwn2EuPW679xXCFaj
h8cT7pLVYHXrYsrv+KQ5IqMmsyuA35Tbvn/90052A0DvhVw1Rn6DxPP4pfIbZ7JnFQwPUOKomwfQ
7RO1MRboY4Ok8S5crpO9cACQX5AZi0q0R46rKFZn2IDoFgryzZtuurS3vfW/fs7SAgOzM2Jy1KaP
d7v1xWzZVakeyvjbOMKzB3vj/XTD62neWt2lZ+vkysIdwU2gnoLiNAZzj66RBdJiE7VUPZgySGyu
MXGy9sOn3LpQ6Dw5PosdkBEt4DoA1o9TGeHFIArJe/VAdJSNbXErJU9tm2PwqQHVwyUGh5NHH6JC
kIoEQAjz1IsIyOfTyuIOLEXzaB5Q8kps86sIMW90gewNt/30NGD+HI1LFAbBTXsCppKqn3OTB+4D
otxnR8TiW1NgiGqsPDBGhLlzn7da3vaBw1MnD92NgoBpuzOoKCfxzEeexiOZIPAYB3Iz+pztpdYf
XRRCCiPMQU3KYr2yeRG+z3ZZPc3gylNJWHKmUs/N851n3B+BNzZ3I5fuDgwVIdiy4pFmVFliZfrG
2sQqGO/LsR/vrSkO3hfaQZn0DPRa2hY24EXFbyHLdR/SKqkqJEpSQlgSpUqVDkWIQCke7V2V0w9q
1eVaaAzuxF7N1q5dyl/1aPf7UU3ldQMO8kQqp/peNqXqwegCivlVqbHfrPDWs0LzKpWl/11xDdnW
MqxeldRBnVhF+2BH5pmZrgVrxFy/cCjPZH0FthR8vrsWHIQxg53P2wpjREnU2/VK5Bbugq6f0Jku
9t1kkZXbWx8zxj5VMujZKZOwiPhvaxrLpAeOfgVZzOBGTPYThsPrJwUo5tYWykkjvw9ZWrA5ACdb
gDb9qk/oMilU6/jVIOztVhHGeza26N9rObzYMWTX7HZyrqMYi540MVgmlBbjGxVtiM1p/VkmOedP
k2gXpXorzneT63Ypd6h3F1bGa5NINZxlTeNGB693TKKtkqe55Mh5alsVd6HbTj8wWvQLGPZuDcWG
7w2oS1HUcEFLknik9MGYOkTPRrDnsYtenHkG+RdK0+SgoZWYoCoGwKw1FRmZITCf8KEAmiyIx1al
vWU1P4MIGT4r8iIdury5rxAlbb1YPaKA+923x0PR0NLJDBgMq4780rZRSd4G423czUZnXdT77bfO
avuNUc1vsNuG+VpqW2F4e/Afg2qQfZoLNBAzgACBLSyGCMrb0GaoHowzvTaBbjK/tYIxmRxzX6vq
uy0xgEi16BKLNq/GFj/GUlrgXCm9tKlFBR64wqS5V4VJJcpo3YlA7WKrDwDkrkSzYgJaBxlBDf1a
z2UlE+HKJ28RYE5IlQ+rIKDVpqVzgR6IFpmNHtVvUY9iV9f8iU1jkZC29laQ4XzpO8t9Dhqn3U1T
91MGuhuSQBTNFch4rLTX/ve+cOcws0KovW15Nds/B7+CEiS4T9KggnCZA3yoOkCCHoAzCWwON5D4
BQ1su2qrCsPWBd7NSQfPHGoqzhZUp0W5m0Ce4t3mBFS9c6fmRPq6zUAIXafjEAdZyKrfAZVNFnYU
FtrIB5tJJTG9GMZkxlHyncQxZE+hBtMkIGiUctdN3EuAgbPTgEKdsCkkoFWs9fahzeotKUSRorei
MzLVB6dEC1t740fFXbkJGC9Sk3t+GjvSddZQ2rVJ2k3RT3e2Or43kNmsgWT/1pgGgqx5q54czvcT
tQ4sbIW1mQfRcEzgkAG4xeoxH9mbHVE4HlOBeTTzK/MqAMIxV5BBpnt/UHBrPbiH7cQS7nM3Olg6
hJHerXCJcdM6rs1TQ3hhdtq3iq3xRfEwoQtuZcruBZ4Tv0lqq3A30ZwXO6l5U62oFfb5Bif1tlZk
o3OoYvdO/RoStF4xBgdJBPyAtAvFwhpj9X1SFA5oFaKxvFNgkM3MMAwQpfPNtSESl6+pBAEZ5ThG
PxwdReuxzMmPXIF5aj2ovF6BdgLnvxqL25FC1g51haBIGk2iG1U5vMrq1lcvkXKnR13KD6CJyTXX
w13DsBkWFNFfUfKIwANVdWUa16EEM7WHpmNZgrN3NpDmhPxwsC/8iK2hMTW+91rlG3eASB+xxqe5
oW82HcQucqS/d1gAMlDZsjVus5UO/pAnqPVAOtUiVYZcJU+qsZnW4J+f9ladW821Gwygx2J8/gAU
hVobF/me81N2YQS0oYYoR21Gk/Vw9gkrvSBzUKDK+kCC0A415JmkLGjjxBgPgswR+zFI16TMGuBb
G7RRdqMobf6tRvxG9j1XUKKOedhlilleu20bv4xXLS/BsORgILRywNBt6fEg5wpqxnm3dfvprZ1Y
lAUcXVjhzPy6mEHbb0qQxoIoFATS7COOSvhIUd7qcHayblDuCkpW0RMxcKy+GcAt6wnrDe/G78mr
KpLqtu2zyAFRQTIPQA8mTU+EwKfnlb0J8fzV2czYWG+mqeE4pmXRJt6sXagR9RVLyiY+TAGUWskk
hUjChfnD1fmYjURuaWilM0Mvz26apCrwE4kLkmLDjLtpLddZVSXkmao+ot/cseYJ69lGgKM6t7Ev
esAPw0vdP6A5QO4cVTQpmpC4o94gAcOgQPcnkunmufFtthYTcVZ+Vec4tHn3EIwj0KG5kAcDhNrW
Bap8j+prsWHjDNIQbX5PWMoUD65IIxRC7oIJKmJLwpPx2DUr1zOYmquc3LxJZldrjIPftbbMV41F
9RvcoHlj9TRl8NDtVRuV3X2E2Wr4hhCz7Xlo6huHTfNrVUKz7pvV2+Z7zz0HYijKTVGXxX3Tdv6m
FP9hd4G/DuATILdUOekwOnkqrL7eBRBW3cRh/9Nz9T0xNmIrT2ZdbEUPkaDuOurLQKXVyGTqyhws
2l6Qb20XosC5KFtIlZEq9TDJtJ/KgIJUoOl28MJN0tCoXdWVCh/xlMkb49b9lV+DK6Z2cDt6p4XO
GUdUuTG1129ypzbXMcTikqgcI2dVEz1jbLmR34Lc9t7cgb5oJyqfjaZt4o+RvGbwIYlDKdqeHeIm
EUrcnBHB3F00y1isrGF0k4K6zc9OkxBj8GBphSQN48mUk58F03WTDYI8enrsxq0VDLW+HTwwbHag
sUsGV12p2Dloj1d7QGdj1LJkDJ0e25sHBcp9tSdVeA9+ezA+AryZBL56KyJ9J6hst1bMq9Spyw3C
tcgfgR8e17TMN6rrh10NZu3MtsZgBxieTtHZkIkiAyTSqhYIOGXPFKBMvNjuxEFi1aAV3vv8ppjd
YpV7pVqNFmj0FemyuHjH4AJPexBrrnBEABgK3KwSAqNqcTRv8Nr+dif7wwgDtaGiQSMKJYo63ng0
ymTu/yzchiRznaMThpZ1EqpqkWLgyO6qEvxvBh8RCJ3KKZq/iaF6EKb8pRRl61HUmPJ1uhe3llXK
nOBtnvzqqtb+rXGdMgsj8Zu3TXRDC9L/hHY62YMFqX+cozzf2Aysj75l6FMDdtMVz8m0LURg4tXk
MUK/Yf5DJuA2LK4JlhwY8im4jkLTxpmjel8nGNFE5FUDsrCKzYQCdoTXzG/6FrGbhUmpDk/lq5jw
1CVEuuWDR/Q4pVYl3ffehOrNqbvvgKq/myJYiJlAls0H+lZG5jGf2vFeKo2gr4R72ZNODwKULQEj
UIY3ICeI8CD9HKM52owRHd4RMagMaZ2fcK9CjYdqJVdlYcmVn7NpFdcOvY6dUt063JC7TgfVWgbC
xyYEdZ3SAhoOiaim/KnWAoCh3OlYuNd92DpJARK+OStCy1lbDvmdl3q4ZaA0VkHAV3C7yBdIJbfQ
IspZ2rR2BKlsXoAdtNEIUFWgsDpdXG5auKPU2Cz87lmqvUbOgKHG2SpHs288Lp1HJoKm2QJJXYl1
gMA2ZUNO1zWT4Fqsykep3Z9tjRCv9Wnq+v0Ef9cjmYjn33E8aLhwH74mxK+vsf0rXkf1C4Og/X4W
Dl2NFF0U8LfoBx3MCN9bEKFVjq/xz+o7ZssYYT1IoYdi6tOmkxycl4wDswj5ykfUVyO9sSdaUcR8
zVBY13WMQQOGl9tyekSmKHToXkrEi9D3KgxZRD2s4G3ABr3lLPaLb75GZSLsCrMl1dh6OzHYN6gd
DgC3DhC5515Ptoz6br8qI4X8tZhQ20H7x7uRQRVltGQ/HOojlgV+88aOK4NY0JRXQ4GCemIj0X62
+rbYVW5emEw4AMhYTQBIHVqJ7VUMYTCeCFaXL2NQRIkVMqwDCvFrhv8fPUzbbVdou78H/lwTdLMQ
/3pjdCd0J6BkVMrU6eYqrQv6SOwJNBmqeeBEP7VoIVx5sUB4V8wa7zvGifOS89uW8CYd51y9NEFz
N4tFJob0YYpZYNxnkGvubLwXkEgE50zhaAeX2Y0yNFCaK2BiiboHsZ+TRF4um2+FKSW/Af7mXgfk
O6YPu36fF9qLDjkhwL3NpGdJLtkP7vePxGVPjlQ+zqs3vJTEF08RhIVEYjnT/CK8frwZpNpHvAgy
PJSAbIo4+j5U84sXfTRlgzdQWGRbBL71nTaUJODSj+ukCqVTrqvQ8PscELSXoMCv99o2/BjmPkp6
zz1gmsVfTZN4bmlfpQ3FvQBl0K9ugKQgr9sXz4zgo4AOUFKOsk1CqA9iep01aeeiYd6PMXlE3PtU
Rl71glmc8N31y/JqhrQTHtAuZAkb8/Ymb52xT1uGBJahjbtiA5v2PWCAZA1Kzfy+jZq4yTAj1Yjt
7PX3HRTCzL6qF2gzC5DTlTGgE73Jf9nD9KvW/fUgwS3RBfx9CueHFlWLGvmSgJRkX0Y/3LzxEi4x
67cCkxueI4gl9m0SRGilRGEjEVoAhIjKsm6x4ZgjcnaxbkO03j2581vyQUb/w4t7mrYNHKTPyYfT
Ae3iwBUlc4XFAPk8R4l6LLFmMtfPM9op6RSBjyjs2fBbejP0EaGVl04qnJEAqbLY62boryCH1btJ
bcQ+nwsrrTofHRHqDFB0rovgZRRo9dnVdDeyIMyQ2SPTMyAcCTCPqEj+YonKSkKfeZu5gvLzNLvg
gzVRuW5p3uOnVfIQmAYC8o5YWpU5Vd+Bs4JuwowIG+kpHHY5tTdj5OIbDDAv9cxAJm9m9l5jJPcV
mJtm2AIOqW5puBQF8PQMqQm9hzmn0ZPElO02NKqiqVOSeg8Uqv8kapDXJkMAoUDZYVQ0QbzovonA
9XazA32nLG+tUK6blgeboZdrXzTkBfmwyTh6XTcDINerjrddvOGu/c5aqHVuh6LOE+ROGOYu4Cnw
CsZJrAkIiaJ43ogxesXS5wniETRfIwSq00weW+aZbV0h+Q+HLRLBdVzp+Iqo0KSUgenxRutaefu4
BaVu71fOVdVFKkUVXGWe0c8hihXbwHLe4hKiI2MbP5UDPgwUs0lQ+vuckgeTgxp9rosfYSfeEJKF
q7l0451RyP9iNBHGsDYPoii1XilFWKqIUSy1CGkyUCxVmYqQz+gp/wj7IU99i/HU9diWM2fryGDb
WhNXoDV0QNAVzCuJwCoO2NZVr5G71QE4hyf/lzMWat1JYV+7JYhqkt7Pf/kofLyXoUb63ZCih4be
Mo/Amlukms9OV4BMbQB1TS46ujZx2CV137G9Z7yHapLkbbIqcc15GIJDLxfvtjWbDfwqiBbLObjJ
Pc8cjCpypJR9kJGQPnI9/6BF628GjAxNSeeWdE+BLX6ic9++s84fHyMWPzUWYSW6fwEKbqwaoBsz
W2mt7XgnmcUzCkRkm+R4V37keESe0CQa7O1M6Q+BCOG6GF3yrSoCmY1g9ksIfMz1HAnnVtvcQ6mG
WyQZvBxzDpH1GjvmzgMN/0Y1nlm1VFd742AgIweGI6n65ndULhS8LYg2Igr9WXArC0TKWVSRjzxv
gIHPhzHL5yrcFT7IA65GTOc/ezPKXR1qObseWVdStN7T2KugzgYQXkWpX9j61lN0Bt7OF4gHIJCE
6ikPk94exNbtqHiqmmIh9whfhtgZsoFF9r0xrvhV9XLgSQ4POieIVF4FnoWNdpHarkekguAfchYZ
xECIH51bO4np5L2ytYOJDkx/QGS2NDq1neaxqYPxfzg7j+a4kWhZ/yJEwAO1BdrTNb2kDUIaivAe
KJhf/z7o3bhXbHawY2Yxs9GMqgGUOZWZJ/PAaQvCb9dJ8AyAuVH5B7SpBpKpfo1hyuZky6G/71u9
/lYjqUMe3+TrsFHEbe704YaAz98pZiF+glTJ8ZogH4ENxQ9AAeKUu7x9nSE/7+wRjx/fdYOZR6R8
Odh6HauY9AXOZgimwVf7hD483X2Z2ib+LUBAj8hFX23cnXazPhk+iPDMhhJN5noO7FcNCC+b2Wht
2t5QfEfpP32jE3gpkhYfLFMm8QqnzAmL2jb97aih5cXBwKYoQuNHx+XzSpnd+i3ol2mgmkd+d7sa
m2Ci6gYwW+mil+sAj62ngEBJT5PiQZdR4EuzdDzdKFmcRT54mRmb/sgmtOnMMvyZBGr9kDt196C1
7bzR5+5G2oNxhOxNem/Q4+WyoaQm08sYR7ZdbsW1bMjKimcwkGSw8DqsAKgOs2GPW1PNpyMCHPfG
HGjEnnILc3E2j4euWWzHE7VwvUwo0gN5ZjWFBv0mGhSW7deakV7gbD6zKPQSkLtHyA3k+Kd2vLqk
joui0mHlWzfpuLLyrQns3VBdfk0OfeY1UNWiynEN8hF01AAfeY3O1gyZV4JN05zj68kqHgFarLuq
l+aFkc48kkE33tLASCvIJ2IojADe9dRVHzXtN4CcP4wBEz9GaHApHezMSDBqC5m7kNWfmv+GGKEe
agdMiScdo5F6aOQVbImOFVXM9SpygwtNc8aiy/rQuaOj5VzS4+jQRKB4Kt1rDIf9sSyMR01wOwgV
K/PzOHOhUZv2Zs7ncESQVGGiAaIUrpRRI6IUlNvrZq2+mjU33YNvxg8aFIYXcnBvqW6dW9bHdG3k
k6psJxs3JA0I+NYYf0zldSw7e5dqVrfJ1JBc8AYZSqxWpKoGVtLeqbMTrkdLVTCJSrWHJGF+fz1v
zrxjegRRp2BEAol82qsk6FRS7bkxHl1AJJE9TTqxrvOW+8PX43ym5Xm1i0UTcCKkLN/14wQdU0yc
+tg0HgHFPWM49qjIKKenlsoYmD0cr/t+q+d7DiAuuBf0B5/pOHTH0PFYW6BnhGX8OLgzqUNmB1X8
VJfDbaHlB0O7QGN+HoFYV7wTlpx3dO72MrP+UvmQIRWMbVIUT5CPBHlOhyDrL3yqU5UPklZQAgRk
CJaWyXlKMUvNJFWDvvWnzsEIUOfyqR+U/sWhNbbv97OYVoB+nFLRBaHUH9nCX8tiIUtZg3w8VFms
+lNLflKSDS0MRuNpGsEcUBOkphdyMX4W82Rs4wKUqwnKl7izht9Brve/h9IWV0U1BO+5sHPsJFS8
j8xyk+uB8BQD+2DPksCShsKn7+o2iKifIvchwuXSF70e3bltO+ReLDoIsoM0fGdYDXXI/XR8Vlws
nIuqXYu4EVtux9VW6w2IAtDofQuIQY9JOkJb5iLNrqEdoodBWE+oEdTV15PaOFk9y4uB9kdhYGJC
RsfYiYDHGOLYqPA9eqIRDUFzkKa3oaNVz1pXhkfVqtODYs1075RBsgocrAystLJuqJM5WeXgkLhu
9Nah0lP7IW/LbsuGor/bw3ATTFm+U/XBZWtVklWdKNVezK22Tchy2WlODx+vtUB7blttZAfWIyFA
wfui0Z9imHufO0jrVWmvvtU176IPluCkaTSuAEwuaa5PDp/lNQACI5ok1IjMglPBVNUFrsjdwHiC
vvVMrivjeIA8+vpl/8k7OZmFWK0vsiyMATCqOVnE+ex0YypC88mZnFWZbYP2m9hKNl/zByAeTJFR
rtLfCymGU870Zmv3tvNDEkeiyEsS1UUB9umn0F+EaoteM5b8x9WuizZAIlqaT3pf3jR1th7M6Ehu
NNAQTVTRfIv3kW8Rl2mU2lovL/kynpl2i7rzf4c/2WxAJPo+iRletoCvqQfRr1RXoXnJAvhUMEZz
P45YiHroHMRfEq3Rx+ec214QHKyZtxzFd4RYQ3iy1ocq3RhZnayHJL2r3fjbqKy1Nj2q5iVj4FPD
1sVd4P8r4xYnNRNR1ccfkA5Y5QKzhnd6T1lY9kLzdQViMyyrp7xWsxuUl+U+SlJzOY31PXOnA+Fl
iaSYBVjqrnez0A+leJ+7xFol2L8BNI4IwRo57KDDLgXqnLZb/vnFhAQjL1kkmVBmH3+x2sh0RLse
3bWdYq3jUasf4macVpJe+Y3k+L+dKq3Ay6JwvCSy3VVgDJsKoFyt5Ftc9OmFPep0riwmJ9T7vDtD
M8g6PVk1RqJmTZZn8f0Q6sW+GtLuxtFiy8966Atiwi61X54chCwIxqPZjxGpoUz3ZG4mejXNZV8m
qLffBHifuOTuc7rZnA5w8oIb0rPaImaAJoCtdJ41+dDI9YW95nSBL4MYiJCXanAJxzh5a2WrRQ2K
jvA+HqarNC5vTcXYOgogPb4kdyPct2YFqyAOjo4GfVi4z1//gHMPSdOPoxOntuwxJw/ZdW4McqCG
91nUr8LY2LbOXTV9+3qQc1Pj70GWT/lXzeKg3DE0xAb3+kT8a5wgzgHFVO7xvv56oLNPQ38RHUZ4
yeJR+HGg3hoEmLeI7gGtf0Vx+Wbb6BeEvHBCnOj9/kw91vvi5EeT4SdlulaMQxkXRnSfxHHu9ZHc
tT2oWKw9VtnA7ct4r7VLO9S5MVFiUDjjT7KUuB8fjc9T0v6aRPfC/iWsXRI/5fGBYEevxll2cP5l
O+jyiC66UvoU6Kak7fjkk4ViJBgrlMyLrNhCLf10mvTfVbL/MwTCP9skfYl86o9PJNVA5rRrhvf2
NG1B0K4a9CFfzweCzJYf+vcJijcmj8KtmH5QRjptoJYV8AQE63xU5i7etCRxw73nTsjVXGtAzNLG
D4j0yqFyb+e0qFdKkmWr0hKdn1KUoTHtpT9W7eh1dkBmlxSoN0CMvLmAzgUQIo80o0l7J+Gvvcwo
+sewN4A/+qzZxbnursOhNW/NacC6beyNVYdw6qYcXbnLtPDFqNrhNTeN8S21crGzwlh5SSfzTXEQ
8OuySR7sKM3X7VibK0e2gPYWoYckSvyCGQPiMNS5yld92ReEKox5QIxYlW9ody73dTzau9BspNf1
9rxCDZ1fiXia1rWKZMBpkbiYdWKiAzAwqMpHi/Cx3IDBn4xdGVXVTT+XYjtzZm/arHcOgQS41Mqi
gga3TB89pYpeUyXMu17udLKDk9MDhYNTC6cHJ07ih4Fm7DthArabZvheuioIqNVkd9lodcRgRLYf
qJgwh2nJJQOW5SY3EEHRlCNWo2ENqxp8c9033c/EgGYzrVwDa520FdaGpVdGWJQ7oa3e5nqhPrS5
iQWbsa9AgadihAkK8nVM1joyiSbc47c0AbmmN5Qh2obWWnbYxH2zrHxexQk949gDhassidV1olq8
0iFR1qJv029Qg+X1aBUq+yOXdM+0R0e77uL4gZ59A9nJGGAgJX4ZZTrsplRWklePKSDelIXYKWYf
oU+JvoupgWRHRP1Nm2N3QPthhr3fNPN37Nat1sd4Lb9TXAWzXfx2ftEh1JqrwdXFj9gN1e9617Vr
ZWiUxFcmx3nWJ734FRCe8wTPVV7T9UwDui5+N2rRvc4GOgtezSMTY1oHefcbKzDlMUiD+ToPp/SH
m5emuzdiOATL6Ud7ZVqx6zEX9XLHkfceydl+GFqwyDgUIPruFO6Kwpboy6S95cSIHgo1cRGRQi28
CLzcf8VVLH1VidjiG334GbQiv+fqoayCoY5CEMgIHdCYOTdGPTw6WNddNbGciztosHALzzXzctoY
YaYM92OeN7dx1ZlrrUsmP1omyWShyiTN4FiZpeQ9x/+kxpT8KEK3v4sMsiULXsZzQn1p7wPo0g1w
rP04Bbx7z9aj8N5Bs3GraEX4lNXVD92p8te20r+nARDwNKBml+YMnDkgGofI+TYro7XhI413vFvx
akyd7hduqq0giroVKEu5SevcXZWp+h2Az7KQ1LW6V8Y91s9Wxb8aLpYoKsSLCUUKXp4XKzU02rUz
qi05GiYRfcLJwxuz7noe1MU1A6vlcfrlJL+kHvlhUKC4+B1m1gxpkmKDMmCTX+sV/6EFzWi3TkLa
ctL67iDkaraDcmV1Itl0KAb8AmDaz9VY2xiyqfdGKUy4qMh5bs1EPcgY7WUWTiH8smH6E3POG2Z8
utH5q/5ctzUGLw5qj35QoFlsKDa4TqiPmOYUMzXq11aayi/wXenNJnBu7lTS1+NMubKjeNjOmZv7
Oag9Ekqp+rGVIEBu+4LkpdhsH50MQaoexO4WKXHpN70zviMuUa8afNR+9WWc7RFMWJBDZRpyy0YW
PjXhtGPjUX16lYdVpkrtBR1LW/oiG/rrPK6jX5aCwNyLm1D4RtLMi/ZYHoyktrbVoDgYM2ryVe9T
LrWjW2m4zMPUh9Pg7iqM+lZ1mSDhRxHlJWmTPul5F2+bmPuetGV0JcFJ7segr9jGFRgcQcJLovXq
bZ8m1iZTlPYBggHX96ztV33nAswVmNP2bloepdLZB0Vzxa4jSHCNrCP9Bvue75Jp0kCoUQ92mYrA
Pi7Lg92CegdpB2bc13P5u8U80EN7lqwUFQM5DeY2CcR9qGjBSk/atyygqSEeCNYzs+yVcpLgu1AB
QKTzZCVRYGxUBVWRIor5Nh0I31FcRD9pXXMwQKTftDVEOfpy6ekZPo9lh8i5MYNijVaTzqcILvPQ
1PriB5t21zLp+k3cpf3NrMPtqaXbrI3KydeowSbfnJRyFVmTuQtDVdsERSjWoyFyvw61/genb7ae
oiRez2OeeY5SAc/HSrKuUua0LE1735gWUIRtgsIoWQo7rYmbWvaZbzdEBrXCfM+EPT82btg8VEmV
b1uDYZ2+sTZEORS0gqXjS9Flzqoe0Eotcr9bRCJoAvtE3aci6LaV0lbriF3vILp4WGe5tDcNnA7Z
G6q1b1J19JUmtfcm2M5jj5sEIX6k7FAk1yunYu60qaOvnUjaqzkHC1EmsiV86IyEQ6sNV2GH1hn1
kHmdTa6yA8JWdlbgQCRHUL6ipLk0H9g0JiVtDmiitTW62vSBKI5wa8AAPjRlVu3zZu6fa9IMV9rk
mvcNsoE1BxkRaYrsfqb9ord2p9oTGiBmYnXDtiCFqVklvCxPF2GxtjJIi5R26n2mB8YKTXd9VS0s
uTEJOEAmMUs67h7N0Yz/wf8oWRElIXc6zqJIbhSsEOf+raRx1AMGTDxdY5qNaaldsWQDHBU0fbNI
rLcOdKI3de68A/FhkQVuuEqKzvCRp8+eMWfmvisUSXgQF/8DF8Fp8KIEMY3R2o9pEuJpAn8Ma68y
Z+05WmVBWa6rXrUPVWjITZ1bjudKPb+Bdgl9u63QPpdWDu5HdRU5ICDGiIg2CIvvaaHOXmDOpD7q
iyYc957N4JoEy6iZ602F3dKvRPfyVFliXY1oUora/sed5T+NMzrfpaRNLCCix096Xd02skw8NEOE
GMRVsOuayrwi5TpEeh7FW6R75Us6K4GvW323TbPC8PMW5VMdEn2s5pGzsdSy2RZgbNdUBczBSZbe
2COPaEop1qA7S1aXsDzN0dGLoRTZxkEJXEkqKz5oy2GTdNgdJksXAZiU+TCaJerqVFEbXxOwrqaM
Mx/HqoE2s3RcB20b74o26o8z1PiubPv2Np+Bq5Sms29ZRxPSozC8K9tUvW2KkmQuqSubRFOGbTkA
HkwAgI6Xozdb6bpWbZK0C7pV3zv946SHvzOr9DPDuqsXhRqpwcOrjWfM5Jez0vwwnKk9anWfvplV
l34Tsx2urQQmbFCjf1ItRcilDLQFBLOBukIYfispZXVSR3alJcUGObG6JokkgnRbPKlnd1wjcx39
IG+atUSMvEkUu/PmejB3QkOFnilEWGcmxlaaLL9PJWZd0SjyO9eck5VRRKC4Jq4poV253qjqxjo0
S2UdIRpa21YYqQjAKt3amqT1yE0z0E5XyDHwzCh8DWcz8sKua9ADVJG1NnPaIiIzkdcWMGd2SESy
KG4tU0Gp2fWrxGyMg9WI9laEztvQpINXlUx6EznohuYXitIhdHeBGDh2yNTxY1Ij11Miu72j6v3j
UGrRxsFh8LuhI3YD/u+enE7JDm1bzkdbCWPbS1ui6a+acLawsy6C2k+gMTWfNsTkrh3ZECIdD+oe
+0+OFFCzbEpR6mdWemyB3WmjLlDHBVW2iXDBvC5G6T6j0QwqPxmq/jBCKCdeF6gDTSUkaP7OZNEf
TcXJHzOEyFddLWkrTmRIL4SbjljW2xUxioOzpcVIwd12Ynuw8FiuZ9RTs64Nu6yso10phnZlps6P
jrlwE1RVd5MMQf4y1nZyLSOkAmkeWP48yfg5SvppMxo27TfYHnpGXatPrl7FRz1UUHxZccR1qO63
xlS4az2U5bPMavLMZ/Q+okqXogddVygtcYi6uSApunpV2qZdF4mdXxf4Flzpsd3dcOMJOfON+s7K
mvHRsetwrzYJUwVSHnvJ5J3/K1lFg4Gxqc7atLBH2grUTHuuW/Wxrmoq+0ZzwSjNIVhHaSiPRD0q
njI4ydrQuwzpI1eMPAqHZyOw9I3dWOqdYGE/dapdrqMoyFdFMkSrWM0lSbW1vMJPpthMtpweYjPv
HswUg2VjNlGFD327adLAdxN3j673JQ1MZdUngJShPqCYzAt5q4/clVq2Q181i3aj65m5WdhF32jV
YRtZUlshc/kdpA3SHVvWh7KJtdtSRwmQoZodbRWJ3zxI4GS3u6a7qvuZFbD1yCmNG7R1kNkOncPp
UNsc1WN6iOhYQUQQVat0VrfRYjIrCrRtsz4fBtN2112Q1AfyPMKNYQVEU8yYcAlD6j4kIaLkrsmv
DDcQBNASUe2id7rWqiRdVYkQAJgxx3pTtk+mVrwlcefeqQbbnC0qypaB1pxYMbL9FMbuT73RcrCz
oF/pXdPd2XlhXmmF6A5Or/62nZINum+0QzIao9fSG+GBtGeb2QrkJgJ78AUuw57VlNPa7lHLYVBv
r5Vx1LaouJHgZW7ybuq97g9GqNzVdpoc4rLPNynSSlr5rWjdDkgv2MKVNfLEeBtbLUoAtaMIxenq
4Aq3Qb5u0TBGe5gXpZW7wtQQyYyIsj0spXU1Lo0DZIcShB6H1feuTqY1nugBSiuZ+7OazQehT+lP
EH974zbaeI2nw/uUpNmzaSi8Syt9GQTO0mUf/NNjX/HYGEl17LIAEm3U9WOpO9KjHA3XEh+aLYX4
kjquEedU6QN6ztLw6AUK932M7Fq3a+XQh5iBeSAn6q0qjIC+IxqvMpKLI23Q9gHxDOtQTMqdSQgk
/T1meVUEVXkjzWS4z2MaQhAvPc5dDoNYqbl4DIR5R/iq8qwIjCNZq2Xs1YmIjlE6IM2KxpvSEKWf
mMG7KNL+Cr/L8aDLutibHFl+jDLXKwHTceRwh+y+0FGBl7wcheF71dnbi9Q0TRIkGwXmm0Wsuohr
mtAPYqu6MmpN3cpCdf26cuUmj4LUrw3rhWZ5d4fmrnhPJR1p84QQTBqkracWnrnj1NR3CFjoTNLF
bHllpc0PNkTF3u61xKfiVbeoq96bLBU7qSMNHkOSDMa4Na4IsCdeXdGuo2rIfTes1GONgQ6vkBid
TihiFRvpzzxP423G5WuTNFkPqEC/FZ0kS28e8mZQ58Y6AJ+Oz+VoEyI3q9woxyT/lipK8xqMsX2g
r6zbdhU9f2Ut5J1CPUXgVBCu3LoG3pK5tiuHYL7lSK09Gef2fR1DYnBzDa7IeNfXeTUqO7NzkNyR
bhFRXTjRRg0bFKNZ1qFAzcW6aCkyw77+7aJv8jKWOGL+CsE1SiPPGfFmn6uquqdgnj0FWsKrVWZU
KKwB4/ZRu3H7MbuO8iZ++RrfOwPu4a5OkoqDOxHClxOUMmiGTmmkrR6VRv+hc/sGYLjgEXJmiD/Y
vG1bhGkzykeUsqRISau2so6Bmt/hwZp4NKu8f/0Yn/FxIVRDR1eDjxPd3cuf/4WP92ZpJrZaWsee
/aHVnUcrk+CT2Q+H6G7v67E+48iMhQUfA9oIFU5x5AmQpZ4rPMi7bNyluTzMQX9Ph/ETesJ/1KkH
irnE2n7SE4DBIlowQZJxWkGUcfIOrUqIrED+cSykg3ZXDyzA1OZgBUBJZUQ7DJK4qXgaDWU9FIhZ
v37iz0wZneV0sqOXWCRL4tSpJpn1Ru1oDT7O4Llhv82LY9EMnlMd5grdKio4BXdnNTC3eOBtyb/2
zfH317/h0yziJ2iQm+4StLg0a3/8wo0yBo0yteaxaqIVSduULBfm6bmnxDhaN7C0XCJkTq0PLRkC
DwfVfIyyfpVzYUuiLXcGT4kPRT3RGHIbT4+D+j201k2wC+oLaP5nChe+gE53WFTCTS39dKFI2o4b
2oLmo2YhmNdX0VLUjVczF07EE3dNs4IbDff/+r0aMDAc2Bpsj37quBwUA2eTqY7HTH/TjJgGogsf
7lROxGpUGWGJfYPYZH0vlNNfa1MP0WGG9TDy5QiG6gZ0Wj5s49DdKfOR5vfvVmKvrRFot70U0PmJ
zVqGXtxF3MVpB1rr49A4zpYq6azj0ejFi5yKb+lkPwKSrf79O9S5fLs2hi1QSyekWT5pUYrD03Rs
a1Wugj5u9lmaXRIoLn/LBx6Gh2FemMijGAgN1seHiQWBnzJRpuMfjXpXXpnqbxVs11IBh6aHrx/p
846zjEbG+8KqOmRfnYymNbB3QrGmoyoe3Qw1v51t+/p7pQ2A04SaTnAo7UZtL+RwnH1IGC2HzLfF
l+9ko5O0lKXoV6Zj1LccFNJ+GtGBpTbghNVvyV+8sOjObCuobhFNqTDIeEudzJBUrS2ubmI6OoCC
aZRfz0b7X4bA3pbkGkxIUeB8/G4V9w/uz8Z0HNrqXW2CA3Hm26+/1qfjb/lYfw1xMgFVet7CDGOK
Y9r91ArNy4u7saC71dp8Pc65t0VBh8Wggd8ItODHR4nYSBL6C6bjH3AqNHNvBDi8cL6em3rkYC7e
bmxKlCYn34RWXHrfc3TrTUtzoTcZqHbqkb6zIhEtmeyE29JbVWZX06jHzyX9VBss1X99/ahnJiIS
qSWEFMUYC+HkR+QKBgq0rLB1cCt37MRzcXnQUTYbWuvL9JJ+5+xwjKLhMYVF/KnmMmlB25bWjyNW
OGuj/Db2rZeBKrf9q1leCBxdlDgnGwl9chzmFs7bn09zpzFsRyvH4TiO6otuhRta/xrPgjqhMpsS
+qyLVWxn/2jzJdvfsyPjnsUBDiuunm4qg2lUTaBpSEqRQg29g7cG1gbFPjCuNXlPf6WPKfD66w/5
qVxD4YK2x2HO4u9CBXUyZyXxnFJz6YLQS2wWpvzWzis/KutV6Xa2N1HBrHNdv6SIPjesRaYV4U6o
TJlGH4c127bHyVqMR4t0Lhp8iM6kdV/npqVhxbctqwsf9cxRR4AWaxO2nt3gdL7CcNCpipH2seAW
5ooI3wKQxu5SKXhmBzDRUC6mhYgb0HR/fCxmKPy83o7H2XRW42zdaWmz//qDnR+C7QWZvE0VdLrJ
4D3spI0cj2lV9veTC/Rot2P4+PUo576Pw33HQfVvcbydjJKLoLEspRyPzBg4s51F20edHaq+93tr
N8rvXw93ZofGgvH/hlt+zl9FEK1bciI7fTxqEZz/+NvVn/Dy2cyXbCuX93+6th1dR4/ExUT7FC/V
q5WIQqsYj2AhD1ZQsUdO+NqYL06recS3+0I6tzmyFP/r5zu7aTPdkdiqKvEnp/O9pHMRWXAyHeOS
zqZAATqgWdlqgXbeavFcckEJjV+mcWGynJv2eHsbgNzc/T7VzIoirK6NtfFoz8/0oAJCvVfK24Vn
W/b6k5dqIR3FHIrJgovb8tL/+ni2GkN4YUF5DNU7iw1Sb2NMve/6wKZBmeYznEiLHT1Zkf6uDHsU
FF+Pf2ZBYJK97JdYt/GMy5//Nbw5lE1mxKp+rAtCQ0AJw/iSbvzMayRRVWcpsOa4651skrE0wdpj
bT6KhqtNPfXac42UARt7zbqwUZ275qCMX4ouHZGj/ufP/3qcqWyLWSvV+dhBKmrxdxJxZiXeROWL
Gb3hsQCwj/Ez6hvzwgXvzJL/MLD+8T0mVmqEo9XPxyYJHxXbWUdEGwzHTm9Xc7zrswt137klwXgE
2aDHxTHtVJmI77NB6dLOx0oPf9mp+qvSqzVwO/hoRKZ5UmyxeviHxCd8oSHl//WkIfaCrYBQeDzi
xYneXRZpPEX4ah+p8gG21p37/h8GoEwDGOBWAirw8W2Gbdwm7tBPxzxUXvoRzxf8uqwLteDyl5ys
PBSV/zvIqYtoJ9VEFUPNdSBgAC5zD0VKL4Mi3sYI0FRVv+MXQIeFe6nZ5tyCWJAGExsWBLmn51xp
T13aRX8qaq50mRv9yPT2VmsuZYRfGMc6+Uwu3kDmjAHP0aIWG/XuNoQd8azoX4aMLZdwIiOouxDw
4Uv4R7H/16ITYeOENZ7QxxBye2nZtpLt1/PhzAnHmQNAY1JTLr01H+eDAtdVtonNHYQDoBjoTaIn
NqgOg978h6m9QH0gQibG3adHjSMV3PbbccaQBb5V7TDTca3nf/803KjQVS5Ru5/KAzcLgjjUQvWI
QchaJM0uCWiXFdraTf79nWoR7HPAcOMRnNwf3xtKIEpXZcIWtHHlVsv0HLMDR73QB3Hu6/CyNEsF
QfusLbdzmJhgtubjZKBSCWs/c5x1X+7s7sL2fm5C/2kucSlBPnv6621hkQcajEf4A0+mPwvoxCLf
ff11LgxyumoQO7VGXy2DlKFf1a90rXrupVL37CAcuQtwhTXkaYWYihlrEFx2uLc3fq68M5ZXd49f
P8mZs93hRQH4LbfqTwiVzlUsAREcjy6KpEM7V/o2CPsLW/WZy+WHQU6mGCFnuHYSenfMcdfJ6u8F
DEdlfOfLiPK/DAWbsLT/cLE6LSQGU+ZidtAYJvSfebraXP3J4y7x+Uns5wbB1X94f2Q4cOcBEyZS
9ePqqbLGbNLaBKayiDbT9kNlXNhttLPzAEpBM1X6azhLPw5BYAiMu8kjkfDTchTcDDYGaln7SuhC
dxX0NYQaGBLX9ZyYpJ4+FfLbDS/HZm7b4x1YRnKVOPmlHsNz1Qz9fWSrU6+x4Roff5YsMw3PO7CY
Km9+5Vp8Y1V95CtOF/sdGitP5Krc1kV+ARc5N2H/HvZkLk1hNVBtRNOxsQYfdcL6MvR4dogFK+aL
gjL+qav+OqscEZOIidyWJwsG7rHw1cWErcgoW/tKnbT2SpGxuEUAh+IyhiYbCyVfJ3la72tRVzjQ
lLWv9Gby/eu5dm4i0JUEkkxrJx06J28cMzSJ9zwTQUMpkmJTGijPZTtcmG/ndmpaRklio3Ebf+qT
UWoXuZcU7G3ZqK2KuTtwwW47RJHOhdrq0kAnXzJ0i6KTCQMFE/SfWuJQWd+N+UiDiTBfv3515yYr
PWlUHlT8sN0nZc4QhzP7HBhooSg3+jBhbq1szbi8rzWgtGxIXlU1/vH1mOeIBw7KJWiZgEdaJE4G
VcWU6M1EnZBiplci423hc8WIe1f64mRXRknpzzpJDjJT91Wnr74e/9w0ZmcnaJwDBDT75EPG6VjH
dq/DcTQ6vkSY07kT4oivBzn3YjlnEf4ZcKu6e7L/uUnslCRcIXDCqXNrKMp8bdRh4AdGx10jzZx1
Yg7pY4u7zYXHOzsypyP1BB1/7imWZ2Toxnnn3Kba3eJM0QBszPpTjJm2sI+ac6GAObP4aBXiFIYY
MLnSnHxMs7OxocCV74i8zp+bN/R2XfTy9cs8c9uAXqTqM9l5MJ5ffsNfG0+nyqwNTKkfzSx1Vj3x
SgEmUMrQXxmjtWusLvUXYwoE2em3r0c+sxZpFKKFE69XAIZTzMtIAy1xxkg9ZmofezSs7jHuCPxI
zM+2kf/7Sh3cF/93gBNzeaUfH9McBI2ZsMnHvrUfaE99XJTGnpInd5N7iUc6M0s+jLX8+V+vVGlR
vutjSh0tf2TZD60htGUFag8fl9N29fVb/FznLPHDi72+BQD6ySFB03HLiZrEubNi9B/hIRTfYvT5
uGeuxuT49Vhn2GKAesiQpQuL6/3pWxTVZCOGx5gQ1VPU0FYz3/UhXlyEyFr7CiNOu3vTFkm5cqWh
t9XGp69/wOcF8XH8kzcraGpGVYhxiCKeayTfTXzoc+3CGz07CLjygiQAop8SqFIMRT2nPKQWP9Q9
qtXcS537rx/kj3rg4yV/Id6QrEEK4Ltyqi4oZyDFhH30jvtrvWlkjqnvGBrWY9THyStvGVVwmT+I
qe1e+ko32M2qOPKUTAvwZ63oT+hEezXqTnM7JCBoSDST+LVXeneLH3J/ZcZReCTWKd+TmpdvrbBJ
t5UBz6JO4Gro5/WOeNq+xZShmMbDCJ6/Cym8vBbUbz/JLvsp6zi8z3VjxK7R1V7TeVRew8lSN5hy
VEcZ0bTYN/iZBXYW4as3Y96ZaKnv5PS/D2mvFVvWG07K5VzdJkhAUW2YxvOYiMeu7N7jQdE9JVIz
hIRz3M0bKvZo30xTiGOuO181k9vv8Y6NQfRlbb+PEBq/Mx3v5K+/xLn1wxXEhaMXgkSfk42hLPkd
Yx/ad6o64OOzm+vf/4+z89qRG1m69RMRoDe3ZLm2rG6pR+aGkKX3nk//f9TB2epmEUW0gMGeDWig
qExGRkZGrFirSBGA9W59oI3XbV3ejnN+99fWwn2HslETv8LW2MEZSCdblzeuxsuYquiMxAPWnQsf
l2q6pioUgW/prgTL9xPUjUy7aKXwcUqU/lHrxGSjdS3LxLK3fqwyST3jN2hu0Wta3MVe2/rdlFQZ
NeKyfOqL8UYyARTvYT+dGPYzoSSTsi+mWMT7forrR6Nh5BAiksBGO10E0ZjXt7VZWx9yXNfcm3pS
HsZKzSgwm4ajwD3xTaOd8TRPCjg53O3vjiiqzvuGruA8lKsvPz9UgoIKNjFyDbF0Jkr4NWSxjOK/
98PPVsjLuH5WgnRWBbkcoVXgCt2dZAVOP2258WXQwoJloDlEnesSoBX4/jggCx27CixwmgGGHRBq
P/x+/zrmdj4wStK7i93ifQtXzTClrpwlDwbYXnAK1y1c3p0M9VrcMRT+0Qxf+lOISkBoKXALSXId
PXSiGXwUhS64jTW9ule9rr9RBNGwh6DfgrhdHs7ZMogFXZcp72qLwwmdPOMNUVW78JE4enPTWf67
jz+PSJGqOA8dxsyXF4viSyryfnntjtWjACGusrmEOSF8exo1WScxFpE/R5R1mcxJUNPEvunDioet
vZ/1muNVTJs5YpIa1smf2vBjb9Ak1a1MhbKaWWXHarpSBsE/hvDKDZrwLfesymlEr3LyUXthyyVU
G3xg/FmgtweB0s1T3MnmDgpU81BaiQDYfUx2PNZgVlHkD37faI+mpwmnCIJc32bsfXoZIMpCqCWX
/VMNyqBgUhZ+GRFtg7teLvuXFGJUu9fhg7WzWoCEvK7EcZdVhbHVoVjxMDpLTPoTKSkhLKFZUdow
ppxVkluJcXorRipgvrbrnph7k/adnigM0NUpKnvakIsngJz6bQSZ56HOfZnEZtSgsLaaQxVJCs/x
sdozWOh/9HUjPBRlgzTp9QNxGdHJE0C289gQFYqmixdVFo2l30H96WpKN+4apVQeZTUcj5yM7B6B
lFLZMLhyDuhpAg4iKVFBvCweBDGZgO9PNKKKQHmSxuZ5ErKNW2qlHcabZn7ASTwTV4b4J73xSpih
3aBgSjUR1eEH5KvasY8QopwTzDsNErUToBcmbVUEOTTkanYUJsutX3J5f1HYUJkWwhEYvF7GmzLp
x6qQjM4N4Os/VIpXvihJAy2ylRfxsxIH8sep0H+Mo5cfuhR0f1CgZ8pcSCrYueVtKaeu7Qw3KaVx
g0yBj7DYfbExBJrIQu9GatzuGGdL9pnZUXepGP4nPeJQyBZoUDOw2g9geOg5NzVklB4X6/sdgd4J
nF4KNyPRfnG1R+gojowkDe6YPc6AIKH7ft21L++sGdX6PwPG/G1evZP0kZ8ux9ngmuLXNDzrwTHL
n6+buHzdzvhrgD+GNX/hZcgNvGayJIYq3Ar6f5W5xhT2g7QVs5+lbvk/9BpO16qwJmeAJnyCHGp8
/2tippDg9AKqmqGFi11Upj4IwkaBlaUHb2MxRifNnHsTrZXrS11xHYC8SJ/Mud9cSFtcYDTrm3xS
wsa15P+kaa8Fd/XwIiOLFRzNuN6V+jFsbpM03bB7GS/eml0sUBj1Nq01zEaKNt2kga7djimEb9dX
dxkGdQlOOTJiQIuQH85//spXUr8apooZaXeMhdKJC6Fzwi5LX4Q07g+xx8DndXsrqyJh46sBPofg
5k/e+8peWBV9XevzTTp+SNVPqvbt+t9/+eyYE8K/f/8irDedFGWpKkhun4Tiua+a+kGiGQY3iNgp
zFQEcggToFhupFeXR26uSIKqN2lWEPYWZs0kE3KlzCY3FuGJyJL4JpPhH0dw4eX6+lYNwTdIuUAF
ZLpETcZyIlhRPE6uWRXMI8l3nc8gcDRuylmvbCTPCF5ugKfIfZf3Y6uRTnhVzYrCYW9OLzUlJDnM
HlRmoyDSur6qy9yBdi9kAbR6eTGQLr71wsAL6n4eODrrIOV95bfmPQ3NZ729CRkXg9Dk3UfrjTlN
fmtugPsX4KeXnwXtpjehVh6+X1/PpZe/NbBwh0iXykaWeM2PXXSsmwOz8O8+t+QsZC8AuOkkXfgB
k2hMeaV5CNa4F2HjCBjxV3rbL4yDp0Lo/+71vLG2CIEqKjY1tBXhOdQhmDGjx0DbzOIvPRvk1fz4
URCVhVdxUTBoM1COJUyCZ9EQAcneVgWSeVu0aKtG5jcQQQ+Y85LlSISvDsHcLjzzagUOOD5KufBI
dbTc2LAVh56RCzNIG0HjiwpzFo41oFgpBKJ3HKI7P7lBMQBNKsovu2qrnL1lbIGWCMpOaY1a5KZX
v1DDE6HFRyiD0pHoqNovDwGp696wvol/F7c4PgUzxKi1sbgY0gUPPjk6kjDTbBTpV84QW8i9q3D7
8qhb+EMKnYpPrA/PiV7FL0jWVLcG6kEv19eyZgXCOoumvIj+7xJQPynerA4WRudUFp/k9EuTyP9d
t3AZSAFtgfyZCdBgM1xeDUYXlkPasVtV87HJ7iALZRhZtnWkrAD2/oPfvTY2f7pX1ys0bEYPRWt4
9oQPA0oX0YAAZGanRbRDMZIp3Y061ZorkFCDN6BhdHlLGEh1QVaTBOcJjgCFvhByFPakbOGB1vaQ
PIX8SwfgQKPo7bL60ef13QXBOTKPlnUric+K1B8FGVaL6Of1z7VymHi8MplGsW+F+zKPhj7wlNE/
Z6j0BF5/gGnoVhzqF6lAgEYRb9K42uIpvtzFGWU9K9DP0A1peanLQ2gKuiq050LSUcAcStjfu4++
nG58rctkDzv0M4CISKJ8MQyhplTDqWx35xxhoke6s92OJxP6lENuoEXa9Rv2VlCLs0EegrQVQb4t
WSG1SezEamAaP6So5SGHEQB6an6E6AcVbuUPe6GZnEZ6d45JCgFUXqQeAdpu2QNIWsZdVQTezpkx
nao8c5Fw2F/3kpVHwWyDCSquYAaolohFUx6NcAwHeAayzvaZf4f5SCpOOQQKCYJZLeQOIWo6AwqV
aipsBOA/1dO39aiZXJ5/eGTToVrOIVim2pSIsDdnpg4ehjDYxZW5k/TsgGLrrQ45oW0xMVwqyn7M
4HHxq7ax9VRA9hRkZVH8KkLUvXRxV5bdxvFZc2VoR3kdzsWgi/E1AZXJfNLKBnizIjipFml3QWDS
/vCqd+q1UxxnE4gGDHKSOV6U/SJTSWr6afU5UnZ5ENstMlzSrtuiy7y8IWYzM2hrrqowxvM29gRm
m0CKJNfnVB9uAMo8S0KycdXN6e3yc1KG4oIQCdAXYsgQSUmUzuT27GnQoge/BgQ9pvBbrhrHUnyS
kjMESxsXxdqqXptcZHSwKluozkjtWSkk8BLSx1Rp/+EYvjKhL7rshdeqnh6xKj/7lSo/Cvlf/n4g
m3gaeC1ShbcfpsEBa1WMu3MHf1+UxLtsiw/28i4ACTY3YcAPwT29vHakujLUoFRaniXhKVVFu6la
MrruPk28l0CJvsWSstsILJelZmwCe9UZGobLdFlZCX1VD1Bcw2Z8tIbPSfAI3g+BHhV4kr8Pmy9x
WZ3U6njd7NqxZbJIBQrLe4/rYbGXM3+aMuEOcvUfQi7o3Qx2MW7AOVevg9dWFomjaSqtNEoifm6O
yTe0PtWb1PO1j2VZCY/5JIHChr7RDqfgS2jVgSujLrjxG9auwDksMcpLg5hJj7cLNbQ4lARrbM9w
QMK3t0/N+KjLN0q1ARhacx1T0UWIoWd62CVISYFv4v+5jmimt22fHGvZcvWYPnExPvqa7AbtVjy8
TJLm3gT9SWBKDM9clDin3KsSGFnOsQGXUvcUVTctur9i68GOulU+X3GYmZOdKgSJBFF2sY91ATMj
4qLl2crVfV90R1Ee7rNCfX+YolYLdJ7yAMWVZQJRmlXrFe1YnjvoHlCwjIbTdcdf80kSBcgXrJmN
4ALnUQf+LHxUlGcpek7AM9OdQKHzEZly9GofyiBBgOALeq8b51yeSwCLmM9jl0ION5g4ZxFvHdGL
zVFJrKo+hx0VbzmzdcBypRftg+FT5d1N/lHyPnf6Vw+hTBGNY4iBpOiD2b1MSCdKPLiS2nB69feQ
DGiZVnZRPqjdBi5l7SO/+o1LpoggUdJCByl5bpNPlBqUMrJr8eX6B9iysYgJBk3poFKammHVJzn/
mioNOoYbN8XKYWSvGdwn81UZMJn//NWrSGAQtWvLqD5DA9c/Ih8puAjxKagrwYCGGp+yQ27hZYRJ
71+867XlxVeWC8be9Sasz0YKQ416UotH+I32QSLbs/x7c4iL8xR8vr6lKzFuZvagwQBmXqOu9na5
PTp3XLtycYb80gnLr7Wi24Nw6MKf1+2sbSvPCcmYUVIMUCw+nQDKp6o9Ag58+rYmPZtoa0PTU/0X
5Dfh1jdci26vjS0WpY4hCngtxqTiyUq/jOXJr3/WsAeo2kY2Nv9Ni5NJ8OT5R0AAdLgEY0FuJRqw
XjGhF34qoUdHHPL6vkkr+R46bUzzwoUAhZ6y8ApTgqU4rXXeYSgbHEK1+lB69SclKB+HznCMsLPr
trr3RgEmvfAO5aqfI+8nZJFsWr6nKLYcJAxuw7T6Waj6GQjQ0/UfuLYDkHfPtwiPUl5ubx0I+iE0
oxGnPRvQD87g5Cbe2IKVrwmPBzMdgIMYLl0m1egPo79cCR2jlnDmjVr5wWzTU4l+kgEj126sh931
Ja2ciZk4hAojgL5Zq+DtkmoZZIXVhf3Zqxglqtvpe2+WhhNW8c1Q97/fb4xhORDXEKvNmKG3xhSl
aMxUSrozfLKuEaRPbQQKbUqeh3zrIbq2LnJFA2oDBgHwpbemolowa31Ku3OkRp/RR981UfLRHEyo
bZV/CGaoI9DVZdifHHGpcWExPAo9Ud8zlQUNntj2D4NYPkiKfyqBJt1wcx46KX7UIpQik3TDJ1fu
CYbnZnJ6sg1mM2aPehXDAUGgt9eP/bmGAjgPvomq60UbGIa1zeR+AO0DCxyvy0VAKyamUCxgMWTB
0Q1saVBTxN/6uPtoUUe77iJrBQQCNF4yU2VdkjTATSsC8CrF82SU6efeSr1dohr+0Yfgz0ZYPNvz
KhtvmynWdz1jI7s0q8qnarCkjZOxcthnjSxa9ABo6AIuNjaDTQQELNByaST/tho7rfYba125KN6Y
WMS7API0A/TzBClj4yjKf2KqHAywLLP8aHBgghVEzDOM8IeZCK9U4MCvHXSvbVE7+t1wzJJzLuob
P2rlWwOmJ8IjqGCCFF0s2zCzXEVyjYMj5/epkZ8a/XMJxXc9JP9dX/7K6mlVg8uAfgDchzF/gFee
CwBAj4ZEIPT4cOY2TEtVjhI+mPkdujS7eNhoRa5cLjSOGV+CMdDSKG2/NdfAq8eMAuwA/iAJ8Poo
xikOUBuWJ/idAaYIoF3H1L/zJyhPp7gMNg7R5UEFrsjlwRABoCmwH2/tC6rW9GmXd2e4ru+HjvEW
PB05BHOTyOzScwEfQDZFUx5glrTsEHSwXVatpTTnCNqyUXsqtI9J/VvrP6fjSYRl2G9KmJBjp4A3
sx2r3ehV++T9VQh6pNQGaFNwfC5qqqT3mTDzSrhC2dumWTq6tjFqvrKhTH0zqKD/+aTLdx1cLvXQ
to3hygUkrG21z3L5WUuyd8cBnqncxAwo8zC+aPiKfWupRVIabqppjpQy1Tk0G0Hv8iRAiwROl5cj
gx4MY791DbjykczxAssFWP8wqkKMUDnKDLqg/wjN9lRZwg1Qvg2jK17yxuji+FEKFvO6ii13KIFE
CyL628frB/wylDAtSCFWnrs8QJ4W170ZCqKXQbvoBllW2Zmv7dI8O9eNMlMAbySnq7bgWPwj7TQH
7bdbKOkhuvV1L7ia9b1uv2jKh07+IoQbhfuVPZspk/6/leXAv8xcTF+nWJkQY9HhyhaLm+t7tmaB
gRFaORS7yIJnp38VFOukKWqlKzw3CXLkycUHP5c+XjcxR/C3eTwwROBeJvB6Wnv64sND3FzKWWBZ
bhnTb0BS00l1aa+homLIPgzJdbpRll/7NgZYGguXQmBpGXmhg4CmVGJNkqA6dY8MOvyhSnYug43P
s7qyv4b+1DRebd6UDknbDRgSwme5fwryeseIFmzHlit4W6DCFWP0r4EGERdoUC0vytZDS0yAHttV
zJeoPJUA9ILgc4QGiJa//yDNIHvCELqkgLqWTlGagh/9mblREPZIf6RZfgvZkgX17XXXWKn6zFho
WlLWHz6/ZSorG42SmEWvuwM0R1DxRndxkN22ur4L4uH70PciQ1PKi4zqTa9n+3+wPhcfeaTPJEtL
hlGth4DM9JgtquRsHw9HDT0/8SyOt3lZILld2F178rYQIyvfkfHBv0bn4PzKaXjyDgJkuoY7tKMj
xq3TcCsHBfLXksr/3zh8K+cboDmvW1irIF+6eODplRdIUO7hoq4ufC3DLYTF2nIAB8xzPjB40p15
u5wsG8yc7poAKk+3C+9F83tb04aDlGSHOC4P1z/Z/LctYgkO+dfafPRfbV4ceSbMyqbg+rLEdLaP
9I4f31XW+8cmqKTI0OfQ6pahQ1lcJWkGN0kCxNstqummLer7kJ56nGxl5CtfBxDM3N+mP3uJrRCn
EiGk3DRdkI03VV7s0zTYyFou01AIKEAFMNMwtzOWJ2ySYB7ugsZzLVVwLPWl0J9y/aBYZy/56tWP
9bTV0VpxCOQqifUIR9P7Xb6EuXYRam4k/zxUSD+0jWmXwXBCXVFQirmhMW14+IpLzOiUeWZj/vcS
ZTt6KdRX6AlALYbmgj4Wu9Dr9mKj1hvXysrsMRV23ALaU/AjFxm9PCHrYNSgH/LBP9RGcc90+qlF
iyQ15fskMxBrSbUd1XqkAsiGAwmFFwD0m0DYOT1bHILXv2N57SBV0SpT5/lnuPRrF25+DWEQRX6y
LMjeC5QN9mSxxZ06cFmYjfY58fXmbgKMbBfVKP8US3MjkK752KuN+fPGfnUqy3k4zkBo/Qwk5iBC
bdskH4F4+z4KBWCfkF3qp42rd6V2N7c7eLTBoAzybtn4yEsVCU89Dc6W2QggJ77SY7INqfww0Ci2
1aKrj0afF45klv6hja3ClvOQKeO27eyySoedWBflLvTbcEfKou6iKEzueKlUB0t9fyF4/q1MxSBJ
CkfjMt9u0EEbC3DS59zsn7Skf2Yi0PW1eGdZxUZeunoaXpmaI86rTyF1vh4LTRScS0MhNn4LeOHD
6n49Cq8kWMzfMPk/E9zMHIxvjehIAompKXlur9/VychEpufE0VOibjXk12IJ/VfgUhRF4MRYrCbz
0DKSTc9zNe9BsG56Kdqhs8ystuupW+SOq7ZYEMVQHhHgh98uKlQGMesqVWBRwYMVUPstnopmZFAC
DeGtKZ3VHZwRiXPZA8z3YgeLMhEtTqrggnPaF1G6L1TvU5ALP3u/PP7Dx+LqN0FGg9taZvhhV6KC
qIqem8Jwp/j3cj0iEnKf0He5bmjN9WZSeABUFKwvUo1CbXrV6nrPnYTgpkijB4ZpT/Xob9Q1Vip2
cBG+srP4UH1LbdKzWs81ButjEIff+pDSeCtbeyWdHoRQdnJGr/JaOTSieGyU9PP1da45CvtpMNzJ
rl5w3/uakGQMKHCjxpCYFL0tFBCfCi8J2pXZh+u2zEsYAot9ZWyx2Fwfmlwedc/1M4bTEgQjifDG
T0Qa21vF68JjWTS6o5Sh6AiKhPgOqo7IsFVphBxkPdpy16DGQoFob4xy/jMMjE8CuiCmpxOop/re
0xGDt8ZEvtekJtlVvDIOTSKgjy7S28ypdzsC14etTY21S7lWmDHJ/Gc9jr2boq6suxT5KMdCasWm
62c5WVx7p0r0Wu5C1XsMoPd1vFGy7iw//VbEQ3U3tU2zm5opOvYDYnHxEPc3Zabmj2i81HsvQ1DQ
THXvoYqT30MbHtqwbdGr79PKESO9exSaunCqeDRsWvkeDPl1cyO3PI0pYaojYlnJXTRZHTwLo+Lk
HnzJvh75CGn66Snuws+j0AQ7Rln5wfr0nRu0QtMPyQ4PcqvDNKmW3dV9cFSntJAcZeh/o/zS765/
1oujQtOJyhwYQ8LnZQFG8di0tsGoKZz77itIsLTd8Jw5NL5JEmYTTJ/NnYL5AltEmCZilE+xPMEV
w6C1JxQmBbPasCFdhLE/RubZH8hJCWXzUXl120xeLVNAiMhEBuaOGHDPDjyXvVsTop7D5PfBN/Yu
sc2mKZw8jcZDJsrVkTHUyNGkIvwhFo20U0K0NLQpjkdbKK0tHveL07r4icvnVpfJWVUn/rmzyh/0
npt92Y5PhiA9TGXloPi9cQGv7/vfLVnsuy4O3iTFoX82wmCvmoET9j+uO8/qijSe5ryatUsOGrlA
76sIBMHV9U+jJTpNeqdJ/m4qnsEpXTe1uhgIReaG/TyYtFiM36thirCMf/ai8SVJ1Q9M7h2um1g9
Cn9NLMvUUEEqWqvzXNCCeyv7T9CdJPyXDXtlYvGYg6K3ivpcxAVMMN/1zxZRbwPEaPg5VI33XoKz
u5E+QGtD3nLx3DIaHZKXpvaRNgIokt3K4+/G+319y1Yd4JWN+au9OnUF7RFNyVv4LwZhl46dLfXf
86qw6+4OfeB/WdDcZeTBQyBZvoRlIwlNgxGAM5PBO1/+2qfyoRS9f7Ai8bDi5QgSRzaVt0uaYL9V
55DlVimiV6L6vQ6Hb+IQ3FzfuTVnw4uZOJnngkiI3prpyI7lYqBY0RVd5IxCe5IGNHwKbWvX1gIj
BLGQNxGCAUYuAmPRI8kXtpzRbrQe0QY5ISJ/C3nrTuxV5x/WxJgOF8rMcLR84BMlgAZ5OoFe+qIH
Pz3jhGrUP5igtj73R2WVoZ2321aWkjoADhLcuoiCm5FZxaOOJOAxq8utp8UcjhfXlgyUlFuC25En
28IREpMx0ianXS+144fYSjW7zf3PUxZ+IE78qiby8sGUtuaqVq2CjqeDBArk4mWPmJ04aXEjudDt
7X3xGGWDrZX/Rd6+nO4mMM3X93PlADMcCfU0JXGa6Mu3q2Z6vtDlluh6+W8/M+wq9OweVkHFuCvB
XV43Nvv0xY4C7pj7SQyAL33eE0cmWKNMcuOs9+4MhVfAGHbJoZKAkanIzI6ZMSs56qGtRoh9X7e+
cuIors7vKfb1spQMgrrqYz+S3E5qHFH+XFXPXiBsLPGyjMx7gGycW5cXNlWuhYP6URFYYS1Jrik/
BZNst/2tnIu23x0iY+d7KOmerPj79ZX98frFxoLypKNM5sM8jDIv/VUYbjxy/yQpNVfN43LPgDUz
I4oQ7MOyEU+pWCs7uJte4imtOtuopvrYNU3mTFNT/zIrc9jpYS49WkVQ2VZhtHYs6s1RroLqS6fU
zYcMDXRbKcf4oS8b345VQX6WS6QQJZ98ThxTHLUcwqdq1L8MY5meBmOQHVFsuwNZe+oY4IaSXZ6E
+V6vxOAgTCih1uWoQEVmQRU/8OpwvUlADb2C2KKUiq2+z4rj0XuZ5T7A+8DgtbimmjKYGO/vTDdB
OJ7Xg6T8QqF6KN2igPK8/AJM7foXuSzQQS3w2uLiiySyIOR1jiiil1jIEZmOEdFo8sJ9Y+W2l97J
40HhzSZL34d03+rvv1yAb8zTUeTCl9yyQ2n4hSwkplvO2oWlfueF9cfeDDdO1Jqzq5B3AU0H1AwU
Z+HsQTUiRifQ6Y5LVL6Rty1riKYIWEJu68E3Ob7NVM0G0nB9d1dO8huzi8gcTqEQtlNpuqmf/1DG
+Hs3hPsh/YcEijcRAZcFwpK8DFdGSHO6GGXDBbNjF/JzF35MzC0488r1TLcTuAm4txUaR5FTZgQD
PRi1U/bZiCTlJDtF+q0O99c3TV21xHQQ4FMu4gtGOS1X2iwSfcOlj9schgjSp2KauhcltcBK6GH1
2VBD4eBJkHE1Q9gfNAY5TxFKwMcRgkffZgFAcwRBue3DrLyB5rdwWgU51UIL4lv0EbNbHZF3ChCq
7Ewg9b9oej44elkglNhw4Nqh1g9RaWoRb/o+8+1ci6rnppv0XxFStHeDlpioy2rxoUZM+Eyup4HL
88z7IBRgTzPD6hDlxvAoTVF4M1qoTg51Gz42KB/znJNyu6h14SGqWnPD4VYuZYLq362b//xVfFWn
SpgEgY9U9i8MWqj1faWDFa5vi+mpTw/XP9Tqd4K7DKcDckr55q2xPB56nbCru13ExFh6SvNvLNDu
pefrduagt7g0ACdQ8eMupka2TKfpYFRRVKu6OyEaHUhfrffzVRAEZ7U7qqb8c0H41sshRwtdS7dk
zk+PH31hi+ZtJX1hkJBRXZjn0fNaJrddhfI51VrPZTrSKbruJ8HwJq9NWwm4Xaqi2fg2W/YWjtB0
qdjWCAq7QtI+KpV6zPz25MsUkKDXzptmq7UwR7LlN3q9vsUrofIsXxGq0XO9pqicibfxkxcYv1DJ
RiN2rKxDWCUQBUt+vhON6ncnZF+YwPBPkzHCHAkz5ct1n1mLvAbRnuhBUMRt3vpmJEa1Ngy08DTL
7YVfXQuc6/0ZPhi8vyZmt3111gJU6IxUxERjPSjSc9I85+bGxM+a588V07mWQM9m6TVqFJq6VYae
Gw7l10iAYMI0wtP1nVorSMG7BEiCiX/2ajmQyeB3PWW65bkd1IBMfDLoenIYjw/g5IvQps5v6wRf
DaOjB5VjMVo3utDsW8P7lCTq8fqPWV0wdZo/b1oQsws36jNF7JQ8obIYSLB+RcmnGlXe6zbWXGNG
NjMCSxfsgsZFaKrSVzOZo6HNcFyEO8tWHewJCa5/MARQiEc6FW+eZwsHaYbCRG0YBzHSh1ZSDlKc
POpTsHHUYd5eOXzMXv7P0CK7MVRR8vt6orreKeFdCcP8QTbD5Jj03ife7tNBpCwbCZXygDBqeZhG
xbtp2q7YT56mH7KgrvbQaKH+InWl3RaxZDOD/EOh8nxMoBq7zSaj3TUeVW9B9tI9OBh1H4SpBCrR
6nhtVgK2Ct36ovW5wVSxle6COqdsTT5xTAwx3Bcj8nhVk1S7Ug5rJyklBvsTSuGZ1XV3STiEN1Zj
DbldmWppG16u74xxqpwuHLVDVuTZbeMr1kENJ1TdyyEBS6hltjAkcLCBPTzGORHbj+r+JAaRYdOE
m17M0eDiRnT3OFShdookaFKRJjfsvm7EZ9WgmjFRXtXrmLlicXwUPZ9hOm16SfmvHuvOyvaTMU3H
OlW/GHryfYpV4yAPgg4lRnSviilyy3G3F0oldQNEufddIQx7pewzeygUBi4nv7sPx0gArpqMTmIy
B2m2/vgsluQeBayfTlVE3k43Jv6AisgeYpd2B19f/qJlQbVrUQfatXqeHKs2Vx1YegYHSEnzKISK
fmTmXt+3JvNVgNeHXVhpFjqRxUcrNmHnm3D8fT5UKWLjTYs+k1fShqgLqjd+6D8YcRHuynCY7AHg
iJ0o069yNCanaiVx3+dyCTSlauwsJn2i0dg+dlku7tUBTr9xFrWWU7W7q/tQApfWdvxI7yvKCvKL
F3XSrVUZveVAytR9azJf0nYZAus7jblTq4lh8STBPDAl+jvtusEGrZ/+9lvhm9xX2cOUkL41VhY+
t6PAxFbb9w69TMPJ1UZ0wCfHn1G4DqTb3vswZKYFX7tF1qdQAfC03LhDjrjd+Si8OL5F02SXt5N2
H2dh+pAG4uR0bWEhr1o0OzlLi5dANsrzZKJFPrtSdjNwamyxH0QePiFJmhQVtoEgNF0P5IYPYigC
VajiL2rS/DaqKn0021ZxqGfJv9XSNw9q6vtHpLP6eytSzF1bqcVhUPNilzQoVgGRr92kbCJOkV8c
srLubkPolhh2n+psryOUtzNIDe5qDX5BiogsdEjDXSImv/rKa49dH4RPQoR4GXwz/ous99JM295R
z/bhYrwx8ng8pkVV2tBKBrdSJFgnWWw0x5iCgGlVyTzmtTTscqnv9mVRqTSgERCesj64CZW6OHbT
7w51+gC/rSk77hRAtRtlh7W8hCoiVHZkOwx/LAK82HdGr+e55+Z6PnN7tKVdZwFM6eLv3GvukWX/
eT0Ir8XGuQ0OoJwZjIuJqAHcR+Uz6uWWg3VSSgAn+VCf8sojKshbMJO16wudK2A1wKlV0ry3Eb+t
IjmLQpr8qdru5Up6qpm+3NjBFRt/aKZAbNNJRBnwrQ1BlKYiNafoHKa13RtUQsaP17ds5RvBj6cB
gYLZg+7+Incq/Ar165ChyUKzbkPrP1CF0TQ4jUFNpvnxD7Z4VEJZMjNeLDvtgymYpj7m0blLDOg2
D/wvcggH8vBdVmxclKvremVrdpVXCVuYKXrRE7vPCpAxmLWjz1Mn0t1o9MSBc1Czi0j9dH15K7nG
zGRPyWFONC4KzYI4+kozRtE5yMKj6N2PYX4bel+uG1lxceZ9wHxwrGbKksX1L1uhEpFARsyHwYJL
8G/EH5LX7z1rYzB8y9DC9cwuNM2kwPUU6adpfs4E1faqj1q+0Q5c+U5v1rPwP4aFpCzMRDx8+prT
wi7g5UmZxdD8p1r+9g97R9kcSC0tqAsAhjamehYwMnlGI2IE9J5GwUfYEYLnsg7hGFGKLaHlFY9A
wFAn0f5DMaIsPpbYwlwMj2507mUP2FT0GJniDdJbGy+HLTNzFHnl65LKomCDZw8ZVCpKWqrqfW1t
HKi14iGLIZ4D8Jt5yRYZbg4xdgNzaXQeCynhXmPaUw4ppiXaND60udI5XIMxgPVUTZ2oTcWdOljR
LvXjfCPXXvUZRN2IJNQzzaV6WN/Hghz1rHeon9L4QW6fvfishDeQHm9YWom/AEP/WlpEkSoV9Mmv
mgiJSCYmPFWNnZh7/rpbzhfF4jmNEXoAM6OSRWHv7ecbO6H1avggz2lC1jU4gfB9ar39DOSq/c5u
05/1lv7aisfMHQG2b/6edFremoRrt5H6RAjOuqfewrT8Yeh5b2rV1pdatQPfPaNrMwursdg/WUmY
pFHhdhXralebvxqS5K0JjS0bs7e88v406oxsSrjBmqGy1Q6CgrDgSbtR9Jh/6eIjUaqfA4dGtQa1
krdWfCNQ/cRTwrOmTXRMfsdNeUDlogJrc90b1gyhPAFrEn2+uV3z1pBcGVREoXEl7n7Pkts8/FF1
O6PZAuuuePafjhc3FVfVxb0vtpWfqhNsb7087jwrsPN0K0FaXQmsu/MMlUlFY3GDTFJSiXo8BucQ
RJSti8XJjLIXxRBOQvFumg+GgFAL/5+txTUij2UYV9wb56RDd8ia1YCKUfB2suZN++sfaC0QMj4H
PwwzaAxpLyVOhSTyGy3oAmQFzZ1FQhvm0y+zFm7lLN9pQfBbrsX9QG3T9gxr33nir1j13l+PevMb
Fgcrayj9QgsZnDup050qM/d1mD3xEtnK4Vf95NViF6drqqfI9HKRSGHq90nD82Oq/4+082iOW1my
8C9CBLzZAm3ZNE1SjtogZOG9x6+fD5qYd5toTCN034YbRSi7CllZWZknzzGFlS1dNEIlm6Ii1zMK
Ce99XrKaUpS90j8nzLgDVAvuO89aIyNbdMcLI9OPuIgTDWPJUtc1/lkszoryzdeVvSwnjiS/3vaP
pXhEZ2aigmSk5Kq+zGNQzr0BpsZcD+1Ekxjt3CbZl9tGFu4MVHj+MTKLEpkYM6oPCe10BWrVWQzu
BOFeyA9R/K0pvtftSudwbU2zt04dFZUXepjLxA8u/IyGtNeUlSxmZUnzCJsIY2qimM2SNIpNQn+A
tu5QiM3WjJuHSk1eyk7dUVJZibfTTs0D+8VOzome8wK0RtVHmBW+ekpjh+7Zks9h2u37qrDBINz+
cCs7+Ydu58ILrW5odBFNr7M3CPtMGH2g+LILyUqzcmGtGZq5e9e4PbEJQ3r20/WfddO10zVSokUb
0wgcQ8Xci/MOdmmkXh3qApeIqtpB/1wMn1P37x8IkzjZf2xMv+FiwzwIy+vedGGotTInbX+N2oeq
2YnjKfZ+3/40C2nlO0uzmKoYlddpmUca3W3rEaYiUL6y1DohJaTKH3e3rS2Fo8t1zU4wuAYtlgQz
OPfSfeh+N8NPkF0iHvvjX5hhJpvEEhp/UZ+F1qJpzMIYUQKTE+vc+dkpQ+ajEEYnjNRvt00t7h8z
7nQkJ2WHebEia5MhrhsrOJddMnL9yvV9W1NoR8ggP7WlR7kNqNzK8V26OigtGbJC5f26ChNltRqK
lN7Ppj9CCTEIna2mxspZWjTCvDSpH8NiqJu/90Goq9JyiLTgrBbfQ7gX0vb77a1bPEgXBmbOABI6
08MSOtzAMw7TvFtk6a/Iimxvm1n0uUkXinERQBhzIoJRa42MYQeeM+NPWRucHi2mUv+cjuKKocX1
QHoAzgOqPtzu/YZZleLl3I3hmb6/nVDqp8/gaN0aTHxpPfQfwMHRbwUMMbuW8qbv3CjpgnMF7RCF
kAQY/6htmkq2b2+ctLQghdEXEa1q4DpzLQwlzNGz7yff9tu976YfhAqcWCuECX1OKusZM/sRmrep
v+/iERnFwS4S4yFy+z2TWHtjbWJq6bKk0gQaD2Y7BK6n33sRFS1f16PANb3zKCpPStMNG98dIIhX
uru8VjdWk589t3lr2u5weyeWDvkfvn1g8zLESDPDnSAiACQxP8VR2SVdv1EyedfLxkGW69eyWyPc
XzM3c6RRTnozTzHnAzbIu34X6cJGV2RHS4YnGm6b26tbcig4MqDtmTilmGN8v61RmzMbOQY+r6Lw
rVAiGskR9UnB1pq/prFgg6Bv5mkERImX5cx360hL4Kbn2ToUp6j64lufbi9lyWMpS5OCTvMTPCbf
LwWy3cQztSA6pwXXmNqfVOklN9f6q0uRceIkh74NUAVv1vdW+D5kuWYUnTX3e+p96Yf97VUsZWeX
///s+3tNFCZUcCNYKu47RvmL8FfMILzXnHhK5sLabO7S9780N4vD0IEMkltPy1ErO6zefAQRx2xv
RCsfZ23bZh9fNxq/DCqWZea/yzEF3Pp2e9+kFQvzGdhUnHo+WRxBsmkd6vYUWSfBPQruxyz4GYq9
06YvdflDsY6NtFMk4a5d+3LX/jdRd08DGNQxkHedLTEbQl6oxhif8/ytHV5K5U7W/voRzJ0PB9bU
u+CimcOuQy/orEIQ4nMQV3YtpAwmoduUrj2Br30Q3Wsg8Qj4gLe+etDpXqGPkebHlI2fE3dLt/A5
Dp57cORJdafW59tfbmHfgA0RFeCcAyE//3CGIYxBrob52WjuSt+ym8a3g2ElqV40AowcPiueqcS6
98c2M4JAQJIwOxtoRR+iIG7f1CBsPqpdYW1ur+f6SFEroQQITzBtC8ZU35uKJIhToPXPz5kHVa9+
HIZzRsd3jW9mYUUqKQBXk4j00RU9KhBewyh65K1bgf5vQSVYk8pyY41Sfby9oEVLGmRoZFGTqVlG
rYlhoimQcZ5lKjwRU6JwHzod2NLbZqZ9ef8uRX3twsx0wC9ueNcIGGFXMBPln4qyp4Vl2bL25Ion
QTgrQu10w8pT4TpkYBGKTITfprFldbYwaDbELBnV9ByUPz1l3NTmr9tLWnCFSUfMIF2Zys5zDCHz
i70h163wJFuvasjspf69Ngp77La37Sws5J2dmXcDOLGSpsKOqnd2Fr8V+YqB66yEFw6z+sQc6Ayv
arSph2xKh/AxlYKCD2M6OdKAVSU5VABtpVwrCS8gmrFHpwO6tOmVMw90dVapYiFPgr4Sk7QlyJZk
JzHgXecfe+OLEcPOln5w8zXuv8V9pG47nV/C7J875sIFR7lJrMKKmAuL4GeVJxzL358lLgh6HzTI
YKaY9yEIQlEYB4w1xYkIX73lH5lvqY5SOqyxyiycWg4riHAWQxNr/vRByC7z1Sjkue21b3WdbSPF
OrHjK4F1acsuzcwSiDrp1HpsMVMI8lsbqK9Ds/ZVlpxPJnVkDAwsP4t5HxiqRgmzTNF8VCOm+RR5
U4bWJszuMj84Ssrr7aO0uG3/GLtSoBez3Eozg6LpGG19T/vMhLXdduqvvzcDsQ8vOKrqDETMTqzc
16mY9VSZ1frFMso9UEgHnNhKSF3aOWbJIPshx6eVM9u5QAzatsr4OIYM/qVkLNRNXmqxP4aWsPWF
cC1xWNq8SXiDq4Lje4Xo1JoxVhu5wOfMJLT1xj/IQv5gamszYUtxleLB1GeZgvcc/zoGZmgMZo9H
lMIm7Fy7UZ+bzt+ABFrZwWVLBD2DyYprJuVRjZGXNRCd8TpSSNGyC+rbWVXtzf7TbY+4ZjHAFeDH
MUyId3nez/tgmZsNNQAq7zwQW1Oe10q505nRsoMdLInVJqCGlf2LLAKjTFcA4tRJ+qYvehHxpFxg
yC9jnteyHgLkVtPi5JtrjFBLbnFpZObsrTjoYVxjZCw+tAYqu+7RGNbSh0Uj6HSgHSsR7ZTZwwy6
STmzmOQ/N0rw1PTDsUm7c8sg/cpnmv6fWZqCqCUUZXBncSPOdRmFQS5MUODYyYUKJktk0wt3pwjR
edR6Zximl4bqZG0D8TaDGW630eNwe/tHLJ3ry98wC7q+qgVWqfAbEAYKszdBTXfGqG8Yo7fRwrht
a2lfuQkhdQHqd10IgjUSGY5wRHZJSp67Xn8QILar6FDcNrN0j3DrEhOZl4J+cPoZF45YjNwbEqU6
mtpDtYvgOfwtlxok37fNLCSZGqjyif9Kn17w085emGEsvgdOx11SqgTcTNqn+dFC1MUDEO7DKadl
r422NsG0FEQujc4+l1DLSS2jJHM2J6Rx6lM0eyt81/HFf/OxeIFOC1QmlNEs4FeJm3qZX1HOMbMH
X+CVaGWBE1jN32fOZLT/sTOnoQQ4MDZKS2sRQoANdLYbf422aDEcWtoEpIAfiY919aWE3pWr0T/3
on7Kx/zVTcyntBFssfXOIAM/MGFBhVU/R8gGC2GxcsSW3J6aMXV2iMRkaf6aF812cMXInb6Z/8hz
+wy91t41lTXCw0U7BkxsVFl5Ac/DCZiznspxB1NWPjh1/7uvfxn5mvjcghG8mkkmJhFBb87zgCz0
WhXVU1pKMmxGmnAcK0Taov54+3At+DlmdKjQuJghe5t9Mg/AcKLI7FnQG4we9MCydMcTnr3m521D
i+sBywNsBAD31SBFm/tdkNWgbCY6cK9V9rWkOXKlrzRoF80A/EJjGGb6qxEH2e/DWh5In9CNt42h
Zj7lRyv/tV4yCRpL+Y+VGdAm7brCC6KAmr5WcTVatqCDQ0/XLuGlNxW898yBMWJOdWo+JSqU4MN7
XnLnsPlsCfGuaF0nVvMN9N92y6yIFL1KcoEi9PPtj7VwWb2zO7uYPUQpNa32ARLRXvYzHzz9Rzc7
piPwfH8tvi9cIxTDydUmLMJ1kXlo+1EoWvhxqVh8jZPUqYLu49+vh2E6+r/8BZMy8/KmRqpPV0fh
Saq/lJA+i9XTYH2nXbIR4hXG8IUDhRIzX4wRKVi75weqMMrMbMPCO4ceaaAJq4u7HZvgUIyjc3tR
C64+RTndogsAfFOdLUr1VN73mQogZai20SgdGuqXVqFtb5v5Q2w3y57e2ZldhaleN3nmKf4ZsNKD
K2gOzHu7Xqz2QfEC8nuvSLGjuo3T0n6mOnOozNzps7Xu1kIW8O5XzK7JOoQwheEGri+ooNU6c5KI
mmN/isbPltsxeA8QcXy5vfRpZTdWrs3QpGElJaMUknkYemUHzaOHblDf1A9NKe+1rDvr9cpLduEo
GKQBIuhzbUJ0zhbZpWFRp7npE/SVTZRXm2rtybJiYb4khHuUVqktso3ggS6irde/bu/ZoldSGGZ+
j5k2anTvs7W8syCGUuDpcYetp5yM+FVd46pfiE7TI5ydoqROyWcWfQuhFOATSUhvdcM7mIP7Ke/V
j0Gr1nY31OoxFLy1l8qSSfJclQSUUdmrGlCHbExu9GQxlpZ6j+ZgeRufczENihVO2I7Wzuqi7Pff
byUxyxIlSijXRDdlpcoV/AsYhVInL79TePvueivxaul7QYgPg8mEgOXP++9VSXAtMEblgX79XlsC
omAfGURYSeGXvI5PBVUaoGxedTO/NjL6/VmYkpmJb2F55xdr08xLq5gICycygGnkYGagBhjapDBe
PxU66MIhpxsK3vy+6dy1aZel+H5haV5sykZfqb0MSraptz5Wz21SO7C02bG20mNZ2jOAKmhxAlYB
hDNf0iC6ejtwkEwvi1BFHcyTj6rfyk2/FOIurMzjQaLFVpNMT0XDjN9kpX3MGu2AktOrF5kHblPH
in7e9uqlDQQTyEMcKkF0fWYOp49ZRGeEOrHcjLYkPiYS0duobFPa/r2hqfyjTjCfaxaiVoi7sM8w
5Gr5nZt5ru2rwp75gI2XjWtltIVVUbOltzNxHQD2mP794pHqQa1Ymy1a6Jk/xHaNb2Qy6lNe+6us
vt1e11JWSJNqSjJgAqUWOfOMZAyjxtUrdKlb994ss19a0Tg+I7BgLFCuH89tGd5Zubqts3Yt853+
79mVeGl77v563Aeql2F7pLSl9PcJXZ9OPNVCt021t6KEnbRbcdGFs82MFCyrdJpY8Xz6q0o7q7fc
EhCCoTlEXlvttE1srRUoF83QCJ7onAi582oGA3t9IEYjDy5Fv5MaCdlo9+Cr1krxfeHAEaImRYPp
iULp672jJEWbV3xTSk9R4mjF3m0PAHxb3bSzLAeKu4Y9W7i5TJ6PJIokFhJqIe/tKUlRiVWqRORN
mTOEESVeIIrywfC9Q2msHLlF19TVSUHGoEB5NV6W1W5ZhFYRncXMg1I1d/zYsv1WchCGtGVGWK0G
doJfibaWE/xB3s4dk3LvlHVDtsqf9+vk+Wr4lZxGZ7pBxgnq/tj2y1I91XHfg+sXkd5QcpPCX5Y5
Li9R5sObyG61brgz9eSP4PO9G5Qh+my+Eb6ADKxAKOnWtsjMX74x5HdNp0LzSw/q75+s5tR4hgQb
mMAVt1cqm41mVnlEQIw+ZOpAW0aFKypb68ksJfKXhuaxXo+yHAUfPk6hW72dicGxKoJ7I3oQM0jh
2oOk5vdll26gHN/Ai7ETtPhYQRBzO3wtnTM8nzsU2l2OwuzZopSFEuOsyblJxrsSfTXAap68Uuxa
OmUQwcgq/W06NfNwHBSq4ueRm5zLvtg1cbNF7KxDhKf/TfnqrivFxB4SYQ2ZtTB1AfE0aRgzMZCq
WOrssPV0jwsztGIGHzNHgTXX08EcR7+0ILVr4w4qOquF8TPeGcXPoK9XHGnxAzOEyxwzr1wGZqat
v7iEaB2ihhh6yVmxKltt0gNkVkfXL8D/xfKxI2mNptq2at6Ncvs5HeST2YcPkFD+uv2Jly5D05wa
z/jbxDv6/nfUEKg1SZTyiQsgSqpV5lvBq/NtAKbI9j0l+3uXQiZrmpakh0VcncVUIUXotLKQCar7
1KF35wTGi9R++OtFTVUf05ro4ggYs5qIJaZJP/QE7iqkeUUf0K4nBRxY+dBcWqmsL7gvZoBMTo/A
a2ZxpYF4UutB84TKSyBpWze/r+PfRfzQJF/hdnJur+yahn9iFvzH3PyOcJuyLD0Xc6b8jMxZWRwl
eNf8+EETobTrH4KBwdBvudnYw/Baey9D329S+Ne6b637O9V3gvX79i9aWf+fc3bpyAocCKUQxQA4
0bsYn2sTjornNnvx3E+x+PW2sQXc7Pvlz9zHSKWq1a0AawzlDeOX0jvlw1dR+JWbp8qtbcE9xVll
u5BaZ+FTXB8p8NipupLmLBwaPgJwDYo5lHyNaU8u1jwYOpxiVRyfI62BSVnYaWJ8iCz5iT7n4faK
F0LwO1Ozu7KBkUMTE0yJ8SkJK6gkj3X9dtvGQt5Bdq9NURCCbMQM3i+HFmUepBqxKEf1yte/Wp25
Ge5jp/JWDC0thk4XIRdtHB6Xs32LrWrMs0yOQGypm9h7yKabf5WQa9EKNzQ9V3K2K+iW2lShVogd
l7SXMEAsOnF7r+orLrB0f0wCeHDzMCbAZOVs00RJbofUMyLwiOZ9IwXHTGzpxTOowCA9DxpHLgQ4
1DzJDov0tdRTB/b0leGfJT8EqYgK6sRtfoWwKlQEN7ouiWEIaMQdPB/alnl+aNcTyDxqvV1jx5eW
DjuVX7roJD+T2vp7T5mAHYrVJ8k57Iz7LtFt00se48jfpqpxmsCtoh9tUh4ZvjHeKbl8bFMmFtX2
m1aHb7UcPzZBvs0V/UEvzJWYv9TRwqMAIIJpYmJkPvQ3PbRkcXDjM5oiP/SirrlJQdM1kFHceZHY
MgujIrwnDsE+lcJ7vSr2zNWtSQj/Pz8Dh5hAb2zT7MD6RKFcKbT4rAzhgwCDmRhLe8UnNoVpDquS
/6j36ktpDE9Rkn7Uh/Z4+zAveT/tZE4yOs5gyWY5W5AlRVGrUYr9wlHqxxRUoRjs/jsjs4NcqbDk
iHGQnlvte1ofhPbHKK/cq0tBaZq/YaKcyvxVGa+oBsvwPD05y1QnxeJ+ECxH1PuDEN8Vpb6ynsWv
dmltljHUbdWrRWokZ8P/Si0HSBIC24ZotwqYz9B3vJL5reROVR/AHK7c6UuH6tL27E7LCzUXExnb
YQONqPraWr7DcJCt465V+LGCqPj211t6+tGc/2dvp3rWxf1lkGCLfmkmZ0jZdn3FOI34KvXptmme
TeSVhmIrqaPNbOvKNi/5pqbDB87REK8Vxtsy84x40heOe90xlbsh/iY1a3CAJceh0ILP8Grhwp0t
rsuNKh88YlQxlq+jhmJGKt3VkP3aXm8cA1fd3N7NpUVNHcY/LxgKEjN7sV5b9RjQYGy1lzY7CtWL
G67E+SUPIbxP8eQPYcYsSXf7QM78FhOp5zPOpW3yRngmmQf7Mp6Vst0mY/Jye1V/AD2zRzrD0//Y
nJ2IMG4NoGY0gZnJ3MUpgo66sfcmUrEq2kaMYXm8xJsk3gDg2mUFnKl6sOHZymOVzMFE/TEeHebz
dmaNznDt3wPaPqZavmE1jl/7P0M12gZyc6rd3BGSAqGhGlJL66S4xrFQ9a2YjCtfavGUT4o8cGPj
GVdi6DIgMK+lGXzWNdPWlONQDrZWxztdeI6NbVU918KPMq5t0VwzvfgFLyzPvqACoQB4EnrdjcAs
aGGXxgevP+fV2c1q5+8lbXkkXK5z9u0St9NlTwaQkNTta42SXhtFa8X1xVT80sgsbOk9LTB0aCht
6tEhrXS7LTU70ks7CNSjnqiIzIxfKEt/VOViFybmc6wB2tIUx+8ZEen0T7cddjpmV/56scOzY9hG
FITMmJ9jBPdaXVM4WuOEWPuG+vuoqddIHRkNuxpmreOqHwbUf7z4OETtLsp+oMXz3y1odpFXUa3l
SIkFZ6E5KYlHGrnymFqqw+Em1P8Yq5kGu6YFX1wDHhSd/ghf3tmDnbEtv7jhB3Jz0X3spee0fTS1
F2GsEP/62Oafk7iw42yrwvmmouUdt/ss/iJl3+seMrqVuusCq+jkv//8sFkOFQxG4hUDPyzSH9sM
DTKAE155FoejXA2bXAHakJ0b+fuY/xTTb22x893fYXVM25X3yv/j4//3Q644igAop1IQ58E5HiWn
EPTHngacHUjpTkODaqxFJiShb1HLjdDXe5jmHZWfO0ThQXLFO02oft72icnFrpzcpAcIwp3S9zy5
awfoM/IBZG41oF5QHwGcHDpoSaq/1t6eIsiFoZlrjIh+jVIPbkqVh7uUonCVlqcG5onb61k6UnQz
wTNDqIpG/HS3XnhgHwqu78dcbMMf7e3nSu+cXIPcBfagLvD2sbuGOF70rUuTs1M8Dr5XjiWROK5a
J2h2lvm1p5ZQW88Rml69CFon8jd99aUPdoC6HBleTr17rDIyFmtNwm0xE4N8dSIapv/FtMz7DZAs
2C3zCTqWjp+HfA/BlZ10hyZ/0hCpbfNvav2lj1a6lYubfmFzFljSrHKlMcKm1uUoJplOmr9ZumCP
Vb2R1NfG29/+yEsJGanLJJVCwfNqcq+umrA3Bj5ymQf7tug3natRpOoe9AnbE8mH2+aW8jF0SU2O
B50oJlXfb2kaCbzARc6sHFa21u41sMJBurttZNmNLqzMbj9cQW0aavLnvM3teHhR9VOaRHsGQfry
NW1f1PDJle+h1oMf9kOe8RitXvp6lyQrz73FEHW53JkHVY0ow7XFD/H9b0L83Go/iQlB8CUacvg9
PxXauR72evjVLPatkdsT5heeqZXdmNKXeVxCbITfQRMcqMdsN8Y6HYWMyZuzkj6L9UdxqJywPoSh
ZkPm6VguDC+Gauv6c+ivfO2lQjq5/gThAscKJdjMtDnmY+CNE7Qq7optrUrmS90OX0MtT2xkvX/p
ehFvRV9yd5oOfaoch7+DQS5fmyD93oXV2ttq8XDheuBpJkrK+WiV0fVGUk1wvFItt4Unnv3A3Aik
zEEZ7eIy2jTtWqq+MJuLNuiFzZnHE1lKFE2AHhqi9kjnbNtG8jZOIWYWh51Qtxs1CZ+qpPrWh+5B
zIKN1LqbvA7uW0VeSbHXlj/7GrrZymk3ZZ4qXMmSAThaP0bwjOpBvO3Mg5h/vu15i4f9YumzrE8S
2lRoZWKLWAWHHGi7bvq/ByP+dtvM2rJmh8xs/U4MmykXKw+pYm3i5lNeE1bcwvFEVMTxtdsGpwzn
6kBdrGt2S2lpUQ/JNF4WeOmrW6Q/k74/+m5mp0MNI0muOk3abqkNrhynRbtUrUQFoDFX8uydYgpK
F9dM855rv3mQ4uo+FfM3hvW3SRydRCE9BtGIltu/QGJaIIBlNIt4muHM72N2ZuiZIKVAm2UrOgRj
dixoAtc0wXJtTSls0WMuTE2f+iLlyHwpc1Wfw6LEw7aVhBdpbDZtmKw0+JYyNWaNpuFUMKxQnr83
k/R1oBYiZqK0tqvg9L8aOOVa+27y7ys/uTAz85N0aORcsDAju/W3SFB/Ix2yspJll/hnJfNvo3hu
0o1ENAZTH3zFv5dzBJ9Rp0OxVwT6GJefx2jYZgM8XrcPwdLi6BMg5QIRH4T7s2BSd0IotSMAFhDc
j4FXPuMhK/f40uIuTcw+k6dnyMZpDdd47Z4s15pItKHZG56SoXEkNfpFCH8SYFu/vbIl74Deaqqk
M616pX+WebCApj4AFjegAjHWW0VpPqmx9whSY2WF16ZkFBKhe6YyP7EozU50Cv2ExusfwiZATkoY
fJ1IxCvXeM4yU1+J/gsFFowxyQwMHo4Ded4UEVCvtMKJzQUeAJS3fsI4b48D5K7Zvuo+i1JuuwVv
Zz3YhsJaZr+4UGT5dJIQa2JBeX/ijKYeZXXSpff1LndyQBmO2OXKnuyglGw9N/I1i9ehhNXSCuGl
RJdZns/Q9EgAebnMI6lAjRi2AFjXIh7OK8W/xXVN3A3QnYKWnPMDuN3oFnBfMI05wFjWaOU2ltS7
uLHu5WFN2/D6OLCiC1uz61TXhdHSSuJwZIR3oSacokTeIKm4y0t3EyTJVqyL5zJpV4Cti0sk7k8e
MzFez07hGOm5zvwEeu2NuinTHoSu19lWUN9FBWRPt8/e0ldD7UKHSH4qBM7f0KPb51qWMi4m5z8t
mKFrTjocoreNXIcueHd5zv0ZDRavgHBy6UqFX/FQ14axp0hQRBApr7HLLBmRJzDSRFqCD84isyE3
Q6fWXNaZ+QpszNaSNST/0l5dWphdll2nRa6hEPtHpsHSjIYSmUfgKtvbu7UYN2BJAhKiQ0jAPNr7
sysHmidCi0wdIAvt3tpU5aekHDY6sjFNZ3fys1s/Dn1lS+qH25anBby/P2UQOP8Ynm0hE9VSPCrk
q6FSbvNEtX3xzQeRnI9wu3MV6EgB3ra4vKX/WJxtqVBLXtlqWMwD7UOTlPsC2cCQsdcVOwsv1PdL
m876RaLjGxXIngFDSbIvvA9imDpWdpDk377/vYyjTRGfOvUTA4K2qtwlMFuoDZTbzdHwX2+veOl0
X+zxfJoxM0omaiU6CQY6cLbYaS9y2txFZbxrCvl429bK97Rml0CAkobVKVNJ03qUhntqmRYs/S4F
Hn18M9bw0Wt+a8nv9zioWk/NNN4Fo/UUBb9EuQS6iMPmPxq4pNyUsZd0QnP9kNaQtqumZ8lRgJSb
LHfTrhYbMfvct7sg/9VZ59bkunXflPEBuh5b7+KVs7riv/P2mgQoMfIFlmxBQ9s+59Kxb55vf8Tp
0N04lPOiWBH836EkZfkUqfIRKt9D6Et238SbxhBWTspyGP3PibRmwWe0esVVTXaylX7DFmIP7Zfb
61m6VS8PwCzImL6ghVYJNZug6DZC4uBWTWnTBjVTMf6pEszHRq3PXfMvMCpTCOBlRW2G9c0hEX2Z
hUIy0bIrpr+PEMUapWRfta3TpZkz5rtIvou9YFMnu1A5md1KGX/xMzJJgsIfie4VxfkoScioJQQg
S3zskSpyIycbXnXhwwAo5vYOLx57yAKYmp7Q2vMQoxqB2IcBNT+XMSbpU5619ihmaHLey+pvI3u5
bW2hasu+XpibRZlCS8JISyeuPes1ToEnwHWuAubI70TlZ2U8JOGhK1aeYYtR9MLmLNR4GTQkGVUO
OIKMfWHey4VmV/WDZq3kYmtbOZ2Wi2tDDXmMFTJ2yr7cNrmMJq6xNVprM1jCEdWbjV/S9/ovN3R2
BNNCbcQgoYipjeNTioSrl2rPlRLcMay9SXi85KK4p4d1kPphc9v24uFkAo4WGLn81SB8CshcZMad
w5lWjpHee3Ss03PkvyJHtTPd79nfc6XhPNT8J/VrNADntVJQUzL6Z2RtpiftssT61iXhhqLEr9vr
WoxqFEYntDpsaeLsfsilDMVRjzhdC8lnxDbtRPe+3zax6CoXJmauYgohIqspJjRtsJXgxRzNvYcK
XFY/S+EntV9LaRaPwIW96Wq6cM0wMkavQmH5XMiUAj74nWB31m6dnXXpiuMNO90I0yiLOTtqqIc1
fjSYRBOGdazGpOOZ76np3969pfAI7nvSazatCbD1fjVjkxthnQqQXYupLZfNdujeBK+yR1Vxomol
L1ryhktjsyso44USyhXGmJ/YlcGTYDbb28tZtMCTZ9JZpckzp96qi9wqY1PnFg0tO2kYsy9XosSS
uzGljYQhpQyw8zOPHtVWL/uBycQg+ZUnudMhZsa0sx3hCghCKOFKn2zxA016O7xIwKzOCwqIPnSB
0WFv4Ku4xddcUp3Q/JJJ6h4N8Nu7t+TazAFMVS5IuCB4eu8MhasIcRzxXtQ7bSvU/WZUDdhtAqfo
ft62tLSLMDuQECBvwQt1boneh9yIhFq51ZyqC9F2fEizU152Uyn70fejlc8mL1rkJfyH5Alq/Nmk
hZXFrptkYXQOh0YEXBbTnPBQC+X8UcLuu3GTB4yxUmH/LEFQ+LVNGfnwNbfYxmPHM8xrR6fTammP
RE+3FRhQtYGB58wsDd1TgCyXPXox2bYl/VSzIQPym+cb6DcquxKsno6AIm5ioTHf2twdV3xkyesp
f6NFh6413H2zkJSHdaPp8EucBR82LhG6Pj7g39dBIeMguaFDToJzVdlSUqvpka2PGMPRqzux0HIb
HoZwpYm35IKqyVjkRJxnXCmBqUOpeuAJGDkSwzsxFuykTbeAL+0xX5MDXwqwyMABwTIgToP38L23
G+bEjO9r4VlU8+HQ63EGQYFr2KKRrynU/nmCzR8T9PvhZ4GWQ4dQ4r0tJTb0KBZUMNI10EZtxHuS
3lCeNDWFS8o3O9M2lbSn7e42W3RQKTL0lfmFrX4Thzp1xFbNNhWzgEdDaFW7U9oRRZEcuS/RKh8t
1Sw3iigwgFaX3Zc4yKJTUJbDHaD60vZUw/jhDmLrMghZqk9FXL+J7eCfrL5NNiT/KmIUAahptTEf
TCqJzuibxjkhVDsI231hiqZ/KcV0RB2j+cIj5dsgDtGL5IG4DunEngZTj7Y1kEaGEUmWhui7OBTe
vh7DaUSMznQ6jDwC5f619cvw0CqNfN8bmgu5eaDZ0Mk9wo6iH1Be1ey6y2LbiJPArtv4TbSGrz6T
WQ4NqHHnR5+S/oM5PmdnlEJrY8/47LCLygbKtHS0fTfsNh0NXghMq5YhwsHJPM1xM7j9IEHf56hu
b4oKxLWSKSD/VR7GmRJnTiXX5p1ZF8Q5Cqm7MM+KtcOz5Gtw01NtJ8NjkG3ma1WfiU3cgpGPdffs
Gd6DPvjbJl5rKy2dHgqnNLAAOHDTzi7YJsw8qbFqYN8TfCUFFa1u/EzbCc3hdvz+U9WbO/SlpSnc
XmRBOnyxrtY1WNK9p7DpRLsR5KMLjac2BI4qh5tooi1GzlYxxm1n1Y++rHzW/d5RhvxQx8lG6ORN
163Fj6XrklmICaLKuDjTfO9/V6pIA+rBQwzHybe6evWsJznfudGLx1jp7S1Y/KQXlmY7EHtq4MtF
F581dbCt5Fj3E0jauW1k+YOymikYApGbxY1qRIUpTisGb3jWuX3rGLlnB8aRctaKpckDrz/oP5am
O+bigwq6WAZuhiVAV6LDjEzphMEIv7UbBjtXKROY1CBL9XIOjDhQpLu90KXdtHgz47ToP14NeTZZ
PDZRyxtrZDxOxtqofs7alXtyyTkujcw+WdbEchV7PjI1sujAUv1Jjq3tmMCI2Hk7QuKKhyygYiYy
U8ibZYBHGsPU7/c0rllrHSO0F8p1a6eB250tX8iOGVrlp4yo70j+0G8NQbZOUiP6r1VB9HByse8e
GBvRd0oRxnc9b9J97cVr0kSLW87kKbRklEeu7j9dQfphsIrw3FujE4vZJhDBVkcfb3/YJb9CpYWg
x9WHXt70Ky78Kk5dNElLnjHwhMWTXm73gZz2R2yOSGXXqv7kJU27l0hf7nU91VbcauGLg8iZlHoZ
xWIMa3Z+EtfN4UmZmPYharTlVr8f3fDoptqhCJEIUdc0vxYmIxks5R3PECZzSAx+vl+uq1jBaLVe
T6cYgs+oP+n+ZwHl5bB6pG8moD1e/Q9p19bcKNIsfxERNHdeAUmWbMmWPLZn5oXwzM7Qzb0bGmh+
/Ul8LmshhQifL3YfNsKxlPpWXV2VlUm/c18ELv/bW33I9F0tfnvmM+K6AKcTmiLskXhLrdzTTjs/
3Yg5QNn2IVo3EXyf/yyIpmg0SWJ1KMlbl9Urh39XzESN+c/YWLvaP91e9Mtpx3RbU7SDrTVRkpyb
G7iTaZoFDfKanfriFy9+5D7WnmSRTt5vm7rcX2em7FlcD34XUTlqVIesiFGsW/vpKgMQxnNfZPLE
VYR27tsGr+S8UcIGITsyPXgjXZTN88rmeLBr6iCHR6sFaZyx1dSb8A5Zu26sp8L6k/dHZbcL3uTy
KgAFyiQHOBHImhdczx2zc1qnwFBlrQgtfs/YBILeaOJ1YXwfwchss5xZmrktx1GSsiwFdhACQYGJ
ZPva7vVfZiK8lwJkvUE2Vs534bnptshra5tZTh1J9HD/LONR/AJlPVoLbPw8fXCbdTsJurXKVOtC
b14RctsHVC3HcGSZswK4yH1J4uSfTLq2DNlox79HX1dgJxmatZdz+d1k7rdUVkZYN065SWyr+1aQ
IR1WSeqzR1EZxl/WJ11z5+DauDe6sXjxclyPNbgY1l4few+sqIcTLwqBx5rWHqmnvVI384+DoRUr
P6/0Ta4GvN2SMqOHPnHEBnlcOwvAp2Su3AKtlSF0g7tt12RgaHGohlhdoo6fG0kSdECMbMwuA8JM
aqCSSixzXTexvC/oUG9TYiMA5924A2t7soV2RRWmY0s3EIu0QAGEDpMGXT3rLudGlLRG/ETg/ZFQ
AkTTsBS8Y9s0oWEy8ORLW/e+92WhPdJUKB7Yvd396r0+3+nj2hPyb+yLdwv4l55pd2NqRlDALk40
dcR9o3dHqrXWphy43KZONaygX2CBuWKSCG64CrvaakMXvZuPcVeLg0SW8odtMO2fCmDCNRvS7tny
Ne1+9PkYKrN1f3InlaHG2uLRFkpsMkelWGEyqpAom/4UknjHClHFAV1k/4y2Ha+bMddDz7HYuqh5
szJ86q5HZleh78b9Lu5aULOaRXzXU7/Ga4C5K9SWUIGvjCEkJEu3gE06+ErfhWIwfsnKK9Gno8Zo
tD0aIdZsQ61EaSZ80RkJM23ITnrrFi9jJbxTZlTpnqJZNqhARX9fugl57OLc27BYFCi6gOSvJkn9
xgspNwo7KMzBPLRx89jeEzMBhhBgNNAP4ZGmDOijSnCHo2fGbQNi5y70gkvzXVem9pe0iD79FH1D
0By2tqLI5Kqr9HLDpI7J7gtQZnl9upKerq08VbVrVyNdZNiN3DpxRXaaKcXGTfIKyD48azRFeMib
uAuNNDU2jsURihWeveDWltzLzGVbsVa7QmTpI8C1a8P/ztnGTwaIqP6+7V7cKw4bWSwCnAUIUSf+
o/O7wRUsGbJyYI+DSZ13brtQm2KD3exi05E4A3jvSyv2Vq7ejneIFR1IKRh+VDtc7FyS+cFQZFrU
dD+R6AhtMJDtB5EWoSF/1JYOTm23XUmGtpt+bMcnWuj9L6/BjjEctm7a3ghBkmaE6My2Hkvq5Buv
RQSW9oD8Q925ibjIq30bt+YJWUS+0YwxXnexxaPBGPsnJjUtqpv8TfmNuGM2npialbpRB0mqyAH7
yyYtavlLtnm5Lhz/typB85pwlCrckflh5cfmXnG87oXvrQ1bNiddQSjC8z0OVEPmdM+QZ8rv0PLs
rETW/i0a8PlbAu1KptLlpnMKgUtOEzQscmyIwfZsVEd0PK5iE9L2DWv/toxYgZ52/SZuIE5LMxBT
87xhjwWRdVg2lB/7UulfjrNAx4kIFzCNqQtxju9qCq/pUDlhj7np7quYlqj+Gq/K5Tso12wSGh9v
76Jrl7CD1teJEwzIJ8C9zndRNvCiLHWXPpLarR4c1g4PHG/iVW9LYzWWdrpLEKZBZ7oy/Eezdfx7
OVJth6xn/DWuOihAg/l0UkxBJRs5YdzN5z+FjZB+ZUDZHEX6U5K/agmFe57d+/g+svNgs8ajHjC9
ORfeYKbeaInSeIrj5+EtX2qnv/J55IdAu+IgD4Yg3Tj/+TEpEfsz4j9xc9eXa99YyOhdfp/oyHx4
iAQRFmOOzr9vxGD/bFKuPWkkKMfI/loab5oewBcnHUgoWAOkOUdSNThAwjCy6li0a5+uPSNg1fb2
bjv3jZcmZgFRDbo4oo0wYRJoUmzRXmoi8b9EP3ceNANcCgasCWeKOUJiHDp05xOVmPFY9QKXB633
ef7YybWLuyYOmyWymPmKgE0Z1LY6ti3WG5I4M0O07Oshc6z0iSO5/6dcxEBO//+/8eM0EAd0EFBY
QecBMMfzEkkWK82ruQtEmH7nwwNUB7LUPbRkYjaE3Ia8Spr7KPoBmRWDu3EIqFyKuK/M00Rr4eCe
RjYaOe/zBckr8O/3DqRTywdbC52llMfl55F7BqQYVI1Iq4OQ/vzzTZEO1O+5fOqrMfC+udXXICXT
OpwbmJ08JMm0nEwGBj1AIA/B19vH4nIA06HGTQ6kqzO1Sp4PoPO5jq4XSD4gYyw2/pIo4+Xn0f4H
eiz01Ezw9XnlizLCNd/u4kdARpAVV0vM3/NTbaPaPoFmwTiDjBM83/nPz9qREqVKYy8EXfEU2ehI
Z5EyvibRjYzHzM4sspJeXmmJDjt1WQYUkkq/NT3Q5FK2aTYcLALehQ4klZD/xQPKnvlxMH7EJtXz
+BkNziAXB12EcjftkirF7OChwclARxHuWx19kgjgZnuqtKgW60ArnFojyuPIdiP1RT8IEyZuU6Ag
wFGt42aabSuDw6vQeOCnuAUXmolefboTw12K/+rtJZ6G2SabjKEjEETpoFBCn9RcUcTkMre8WlYn
4yf43sTLl07I9PWpwglWYzDyItSdRSlaD+bkMdaLU6FvtVWp333186D60hFEQ1EGntybBvcpt2bb
g6UhdNZOXe8H7FiW8ULO4XK1J84TZMgQZiOhPq8ncNbnnRUT+7RW2atOzS1QAgvA8osFQEIDNDHY
vgbaVJCgOh9DVlt20fChOyV3sbYpvwaBRsJ8+jy2KuZ+CkPmdxHROG17YXcnQx/f7dr+TvlC6Hs5
AFTn0TqLO0IH1828sJxKnXgdT4eTKiLkRsQS/eH8+8jOokyOmUFog6M3Pw6gW4ZMa4rgo64CgKC8
+Iu/f/792Ym2jBp8Fwzfz/MjUpRxvbm9Sc/3EOrtU2sC5DIhuUbABjLvqtK1OPPGYfAPHE/gfqXn
6zZb3TZx7vomE2C9BpBgii4/uPTP91Api5iotvMPI16H/4gxipuV7Nb/mZHZYRuLvLLwyvIPlgpz
HjESmSy00+g/szLN5qcjDZWmPIX4s39An8zYH2IjNIwgkwsx+WzCkOwnBvA+1lQnQ/l7/lyr9dyQ
oHfVjiN9z1QkM/QLP2Vqwcr5zvVA5obvQ3MRSzJ1Is87pzJdMzmyd/yIuy6bQtkF77T0/dmK8CYv
CNd9fuQ/2zq0lrqylj4/W4p6GCu30PDzLbVy800VR7eX+uNh+G+cfDk/s5Nn2JqrJyrmR3988l59
cky6h54BGID8YthZm7RaN35gvY3a6bblpZHNIp/WtoaqlhY/avaWDFEtF0a29P1Z4FzXRU/x+sDC
jCvoz1lLLU9L359FVMj2j5o+YmXK8WBZJ32pO2Lh+/OaguvL1q1afD+RFbo9DrX2NZ/4Pydjigug
2Ad60NkAmqQdkJ7W+NHznnm1GawNaX7fXuOZ252b+EigfHIkntXQViFbexyBHqzuoD8pvsg5dWFi
FnECO+EjLQUTsRtCDs0gD3KJsej6SvzfRM1zKyQVCSl9mHASyK0h9fX/ciH/fn+y/2mWYgJulazF
9/vsThQr+fyfLcLMhRDNYiRDl+VxzMHyERVd0H/tkfq/TuTfEcycSJ8VOdraPX4U34wB/iK6PYKr
CzCxiwI5j568uWaM12iQNXOEOPruo+aUALktxLCTr7lwgkhAAYgF7Sq0TZ6vADidO0vpJo7CxqNh
74SgDNyOS9oIFxfedBVBww6M5iB3RsPruRW7Q39D6WCWLAJS5Xvz79hGzvevT9XUZwC5ZmSjQNdz
bqMwwPaIAEEcNXffees6X8IwXluLzwZmbtUx21aMDgz4TSj5T8aXsK3XZgnE+UhJ4Fl/CR8qbJFg
Bsf6WLw3/aoaNgTi1tVCQ8a1UUzUkMA0g3MHzaTn00Rr2fFEq+qj7f4ODP/X7UW4OoRPX58tAij3
zL7o8vqovMhJtjGLfDtq5cKj5aoVgIvQ5gFyVwALzsdQQtcH4UHCj2pF2aNHf1vZ99FYcB5XJwpC
V8hB2UAzz19GIDhpZV2T+uhku3ptOgvR2bULAqCM//v8zHuPyNgrXdPrY5nIIDWO8E+gb729GvMe
lY8rwsLTF+LvUD8Dhvl8oty2GI1WxtVRuHdtvaH+1vbWDQsYMvNiVfwiSzmpq6P6ZHC2uxjKmlOR
pDq2RtClj1QPi2rBY11bFySk9EkoE+3W5gxx4DpdD71YWh+9v6x6MK2F1pdrI7B1hOagDZpw2LNT
rttFQUCmj8+ba8+5A4g9MRdGcNUEOgpwTpA5AE3l+ao0lqCdx0l1rMaQp78RohWLssTXjgh6aP/X
hjvz61OtvMT5r46jGVrWm7Iibq1ic4m76upimB7gyHhp4CkzO++eyHMlmI/sfw+kY+S83d7Al6Ow
oVfqolMbuRxUtybzn+IDC5i0jLOhPBKIozDooxzQPDcuDWJa0vM7EMxjeIbhcpoyqXOUkiS1UDbT
yiN6YO0iGNiq+a78u9y4WwTeX84XTE2sVCgkIWUx16ROYvT6SIgfHYudq6/6cmFnXZmvs8/PlsM3
60aYCskEvX5gHHXIjZbsamcBx3e5f88HMTsiKJcibQz5rCMvdgkUoa2ttN5vL/ycWRuey0Y5Bv0d
4CjD1+YQpjSxldWYcXnM3t3gT+cCdfnk5bsmBdB1Z8nDAIyK/3rb6DQ7s30wWQRhjg/GYX1ecChH
1wLfIvaB4b82RTT2kdb5IFswQm9cuCcv9oFrIFU1HVATfgZ4pfONPYlQaxr1jZNZHUv/6e/tgSx9
fVrAT8emEyjW0RRfF6Rd9Vmk+f7qtoWLjTb7/dPfP1kQsUMgqQALLnkAUiJhANPcZ9FtI5fDmJSg
dKQlcTanBPu5kayKB+C/avos/TfHeUkXmimXPj/bxtaYtVlv4PPCWTnFeokE7MrnoaqLMw72OQMV
0pkH5hmrTTrY8ckZ7+SwAWLqy7Mzqfb6iHenBop5cpiVIulijcQn5gaQtPC++jRzIcIFdCoKTGCJ
Rvh+PvlGyVHa1xv3JJq9AFp2Ify5Njtof0RmGztpitfPP59ZZpoQNcQnmezUWgxfX1vEBnCzSG6D
32N+xZK6sutUy5Nnx6xA91YFXz5hiD1AkQWMOzSAUME4//kmtZoh11ztxLQkTKpv/GtFYrwrMf2f
DFwo00iHqFJ42ilRQZpsyuqrYQ6+j8o9KnyoXUwUROcDGBKkDc22Sp59wK1MiOsEakmI9NoSo6YA
UhwUSDBX098/+Yhar1MQlTbaqUn+8ffGIonGpQ9CfAbNg6lfCfnUOQbF1tpWU7XNQG4cqWSd8cAc
776In/hYiDMrs3NANCVaYZrsmZWrVoW8/Po5O/v+7C2TKyDNmg7fb8W2ZVut/w+/P1sF/HLEA8xi
z+rVBTyDb257oSuLAN4Z0PYgZIZ+kjdzosz24nYczPy5KiPDCfJ7UNBoLLxt5OJixhYFeBzgpgnV
AEPnO6kBKkxBKDh/1gEyiL2XuHxgkL1J1vUSmGhyO2chANo8CPQA0ZUGtgLEAOeWCoaGXDeVzXPh
HdCQlGmB5S88Xq8cC2T+cS3YBsAmF2rkJdVH3dKIeF7z4Xumfb89VdcGAEEpKMihKjOJkZ4PgFZt
02t13DwD8CucfUE37RKZ2MyEiejoDPs1OxGZtMeWdA59nChzq6LZIew8jeawcEPMdtb/mAGEAt3R
LlzIzEMRaadul9n0Ec+DEI/KoHFeuEKfZ3+6PWWzBbkwNNvCPOOaKohFHxFmpKBlz8FTcdvC9IVP
u+rDAgqgoKX4qObOna0/+lWT6oDnjRrwqt4IgYcyEJoWoGUxgrxYaCzJ612ziC0AOnkwXIHDcb6P
FXJkrKkxebnn3oNCxX0YbX1ckZL7B1o7XhboeUOfx9awFwZ7bTontwkNVLR9XADCCKtyze4IoIGj
qqAFA/bRUn2xRPAxoyATBoIXPx2KwtOP+HS3xCzVRkCP6aPRPcYWC8pi6QEyhWfzNYMQoz1RaiFA
nzfOlACnVLTR6CM3xwNV9CWXfXdH0/7vyPpjTG30jRp7MAM+NLT/U/Ph5fae+bjhZz8A5BAYICKY
D6qy8yFCvTi1ZMrigztWigXUKfxNA07wF9sozIBDKDVy2ia/61JbRY10+YMo8mbV133z1A08/QFW
bbJ3TTte5YZKw9Gpk5eKuCiTd1gYQZJhHce6fydib1wDXf0X4Di+537ebJM2qQX4N0i+zmzencp8
dI4U9IghaXL10FNDPCN4xOZl7hChsRYNo6OfDT8UVuUYq849QkYq+RsLr/qW6GhDuD051/CnH0+0
D8zI1Fp0Pjm56jLdi0fzYBCuNmlvGi+Faesn1xiLrc9jb+Og0wwCvE69TlJsP8qZvzZGkvy9/UuM
Kd00Wybfh9QQcLcTrfWcp0jhYiSqYM6hdvMsBset5oIun0HdGLS3vctXLvTz8KL0PLXhrK0i9AnX
Oy0GRUYjkpNHkgCAHHOddW51TDWirzr0n71nvFQ/OMMJCAw+tXQSe4lJY3ZQkTsF6A0JVEBYkHW+
wI95JVq9Y0uSg8yGqEqbB3QTvN2endlVMZmw8foB9gB9OgjGZ8ukzIooXxXuwaOGDPxWo4CxxD3Q
4J1cMHVlNBO8FR4P5W68rGemQCmr9dimHfodEr8IcmrJX0xDl8eXR4SNB7ZQG9g4QIpmt1JnoI0Z
QPXuIMHmV1QslN0bJUt47tndN83b5DmR8/pQSZuHIYyjA8IuFQAIg7nKoZ4h6crRH1rUQ28P56oh
aHuiG2Di7JzjyYho414f2/5AiCy3da20FRWQ8mg8+oNg40a3zU3Rx6fD8t/jAp4T/VN4mcGznh9b
Q5auBDKiP3Q9DyzmbDyFCnIfpOl7g0yrbwnQUGQLzuLKJgREHU9wbAoTmaTZ/e6CAHsoxQCjgwgG
48kRHLi2r+XEPkbmTj0V4D0Bq8Fc1S5xXdn0NOsOtPHXplKBAgjfcv7cnr9rQ5lUUhE2GniYz/P5
AtTayWAzeaDpi5E4Ud79LPLvX7UxNdUh3MY/E+nJ7CDVnZ55qXDkwW+rXd02e6c5gXzgtpFpoc83
AgLgD2kmuEwL6M/zjUB6lUkJ8oWDBRbyzvkr0aNEx11sdavcyheSAVeN4SEKpKyFl+I8j+RRwPT0
pBgOPim3hdr7ECdSOgv01g70ZmFk85oLdgIYQJDumaQUkbi8SJyMZplnQhsOaBh7Mg28WBqvDgHT
OoEnEAouwn+xsuxZ65Jda/Yvt+f1coMgp4zs7NSXge04zy9zIB5jrZA93BMLS/0grJ/WuAS5uzzF
SJQDGgrMIOhckIA6XzwPtPoyTyt1SIVWP6GRagiV0AWII1yj31EAm94yy0pOplPwewuq0ktUYVdG
iTtx0m3HKwelh9kjZ+hEYklTyoMkxmte69/AovTHbOIFx3F5pYCD518z80qT5YgRJFC9PPSF+1dX
oLjWuy/7X5hAsnsCEuCenG/NjPCuhVClPCTjz9b01or7oNptIrAKL7jeS08PS3i5oQkE5S0gbs8X
LWmAJSCA2h4yU927vEvCzuYhFZYZ5UOzUGT+cOSz8z21tgMPjRIaXu/TCn6Oz/245qY7NIe66qs1
LPWhXnBx7Eni3vu9Mayko4dW9ghOlTQQXpnsUseu0XQpsmcFkfoVNZgf1LUzrirpWEHcde329lm5
4hbOfuM0Y59+ozVWJC+7rjmIXF9lFIJCeV/uRpBHW6R8U0W9um3v2goA7oeXF7qUJhGUc3t4NXsd
ejWbQ8INJCUT7c7g3QqsbPs2XyThnhzofAFQYMDLASloxKczByukXQInXjcHYvwZ+z9M++6aL516
IlDwKdHJttMzbWsLvAP4P4O5kFy8NrOfjc8chDA0zaeSN4embNA7Z/Tv3O1fhkz3w7F07sxuiedu
Xi6anO6E/wUEFYGTp8+L9UM2CRCbTXPI9bKZuhDJHbCPdoSXj0B1Vab3dW6mj9IAIysTdhL6AgQB
tiAyxF24lPm85p/wJJhQ5+jAuQhzWp4XeUfH9iB6cEs3tfaYdfmfgS6RhlzbUZ/tzCKbgU0cLDr6
D0u+JzKNtFwL05yGbVkueI9rrnBKFoMfcXoOz1/DXpLXXhyL9iCplvwCQXMTZFlK/7l9Qq7OGzoY
wR6DFqaLkonTNePgKNIeAAl7UqW6c+thxRq6kIG7agZNPxYeCqCImF8fcMONF/cJBuOUd9JVz8J3
w96LlzoHry6PDQJBtJYh+pg7QQ1dqa6vZHvgPq3RClndg4BiXeI9F+jCXZBKvXIpTwEhJGeMCegx
L2L7aeYX45C2B7ewIzQl7EVfPiUDKcLYQ7YHHVZrvfT+Maql/pprAQ9EdwBmQMyDoHE+nRmJ7VYZ
fnOw/GdduwP1AI5YGcVaFqkyotqb6BN4nIWAe5bh+jjxCObBBIjyEd5JM28qM5676DFtDgWpI3TP
d+DGgVJXqdkJapH+BuBhuhniJR7rawdhyqkhOAZ89CJBnPnp2GscZjs4Fpo5zwiRft0+BXPemv8e
2qRYj9AYRCbz+KoRrUlzw8SEjt248vtyXKEJBJnvVjOD0mm9KEHLfpiYdf6tK/NipSx3RK1aEFCH
1XbADQKm+bJud4XUv0iJNP04JPxBE4DHIrqc5hELodbQKpY1h9I1ArQaB2ay04xdZ7/dnoUrE42c
vzc92tBegATF+W3Z2GjUZh3sdPrbUPwhYqnwcm3fnlkwzi0oEJemfV6AGWZY1yAQdCsZdKwAa9az
IKCF61/xdARv2hjeHtmV2/HM7uxqLgr0kQMlhduxfuVWEnoNaJHvmuyUxq9ftzShCfEehf+5jDji
svSb6R62s3eIttLh0JV/mv6gj6fbhq4t1idDc7SRrzc0tWIYGsAmYPkdWuqXMhVXl+uzjdlyIZtd
FKY2BRX1QSE2dKs4hDTBumhfR6OMsJRhRtK1chfGduW2wE0xVZFx812K+Bh2rEkQXDQQ1SrUSlZW
u5qokR/QMFwv7IxrpkDQbU8+HLCweYzO6iH3KwLn4vvZg0utOxo/CHshOFsyMpvHsuhR20/65oDC
HfR73xr3nYGm8PaGuLbHP49ktscdt/H1zkNsTb1tMpUBnDvLeLHNb9YXEdIf/uizpWm4n6L4zhw1
AyU13AOxutcT++Rm5q/bg7lyj0Mm5N9lmf7+ycSQ2wWoWTEYBw/5pPzFTBIaoFxZIoW+dopAvYbU
zoQYuaicGC13Kc+xw7NU2bsETcvRoI3V6vZori0NOvbRWQhu1Sk7fT6aIkOg47DpGZIX/qkTSC6L
TK/AtWF6kdeO/YPFzHzhEF2bws9GZ5uO9ikd4hI7m+QPKKFQE1WBB618+fLQ0BILvgckekDZN68T
C5p5iQdCswNT1Xg0Rj7c6XnlbT1Q70edp9pj6ssljrNrb4+p4x4EHGBmxZzO9nqHJqJKEWyPUTs6
zbtwnXuBTjvIYofgndtwp4tsuo9puo/jIRLjwjP2ynmG5CHyt4BYwMnP66SV9EH7lLbi0Jhl0CcW
FM5fDXPByJVNAyP4F7cJoOPzegvEQnVe8EIcKPF3LAEBSi0egAALunxXd4tX86z4Nh1qdOZ/MHyB
xAzlj/M9arG+LbIkFQdRpEc7j/XASMWmo9m73SR5VGUZC5LOeik6EQiHhkPB0/XtvXTlME6ppYk2
AwH8BT1fl9NYqMLnhzpPf/r8B+vlEivplRD2s4l5nxPenSD0b1x+yMhd7bX7VDkQeH42xjSonfZk
WQuLeG2noNNjWkJg6siceMLMQbyaWBY/sLJ+d+Tw0gHooA0Ie25P3ZXDjrOH7yN8Re/pfPXkYBti
bB1+IKmFx/e+kN9ke3TYj9tmrgwHqOAJ+TYJRV8IRoERudYVSp6HIrd3jdaEo4T8craEs7uySojD
gfRC1QJnfD5r4JjKSp4nOsoHw5+aWj/i1v+nld5DUWhxoJDpCgj+tBAKXFqdSmYgHsXDCniOefjL
3NZXQ630gw3ptGiUoxdxQwucxIJ8aZaEKgbZLlFL+ciP0ZznjSa7AJAgTQVs20Uk15e4m+pcP0A1
KA8gBVaHisZtJIf8kFTIkxXWRvbtb4NV3xHlvgsxrmsNeSUylqGWN3E0Ens9KO8wSi3wqQEFB+sp
jc271BuOdedjHxjNPh95F+mmfIE627chSUIjqTeV162IwZ+zstbBHwwa1GRYxUgdtmAgM6XzKqBr
iPQAejSr9rUUzl3W26GjmSFpyX3WdRvcCgu1g3l9F65oYnPASw/ZTHiBi3c12pZSJ+v1Q13T7HHM
PLnrq8bYlwPp7hJqkBMDAKELxGBUj0BI/da0VjyrJPOdwJGb2NmPP3sq6zzSmJft/dgpI6f2fota
IM3bSrW6fSrAuQPneL6Ejj4JPiA+gA+96Ph2eaaoqhp7X3pOEXLmrexUfW/kGJqkX0GjlwWEJxGP
nbVTmmvwc+5sYUIBhpdb6NG8g0UtaIY2jSACh2YqbztY6V1Zii0+F1VQk9WzKgRlNeIG1RohKBZe
Si+TkRrwahJe8qi3bbYDESeEf3Prj6G8+6Qy3GA0xJOsk4ci94+8Esn9UIm9pBUy0YyvnAqUdCnb
pKaSfxOTgywrTptISFYFtVs6QRn3m6H23sq0TVFaHw50KPsgI81KI/m9Md18zORm0FMrC6Q/NlvO
IJBe9BZaUby8Xw0+MyOWZZHhan+9Og0HMP95rAQjYBXSVuOB24F0HioALMgUa9cxctA8iGn+Y/Cc
h65s35jtR33pba2aP9qk2dtpGpkmPbUt3Q6xvrVa/z5mdsjSZgfBsTcwUm+p5dyBmhBSWzIamzHK
+nwN2PO+GJq7tOLf3Fig4S55GGm+rpDvGtsfVUWivrFXnavtIR0Mz9b7K7uvn8pE3VXK/Uac+JTT
rrvrfaFH2eg8JAJtuIz371apv1VmHyEHe3AKY8V7H9x5+aHMerottC4yO29YGRQ7wTPQPmX/ghD4
Tk9aGZZ+moTl6CfBoHK6rghg3b7GDqOZIovZpyc2NJHZWr+00nbXFsSlIyScaND35U8zccWOs3Tj
SCjRIwnh1CAWNFWUgeFjYyfF1kI3d9RAkScEAyTSQ178njIqdrnwSeRyPUCDSR+BJ8sKwGhJQ5nU
P4cWShVObC9Ay7wZaAOH2iEIMYAsm+hBkPA7jy8AUapjwKfsvSPcEogv8OcYnnwuG74i1Ax9kMWZ
vsyiUR/7tU+YsTZqtCwKXfttNGpVmzKKM1qsEgkC9a5D5ct3psO/7bTshD7N73IQEegD++045Dk2
aEIf0jYDdePQ8lXdgHcyG/nLUPXm1tHSUMTaD53Xx17TwT7bn4rRPGqqhOiE9cD6PtsPRldARFyd
HL9cddLaGDg/sra+x1n+0y/oW54UdgD2OxISIeAU/eG9TLufNmkfDL3eK4tErKv3bl5vk34MM+qb
gQf6dtWyn8iSwlXb9gNDvWWtkqQCt6bx0FISZI31TVc2XAEPrc4MdSHWFu3wdkS5nnbkPraMO5aO
zyQ37aBP/QckI55ve7TL2BOLhRIxFMVRwLrIONHcQyqTdc7ebrsEvoDXQS3VSRrsVOlaEDvOQvzy
kbGceVB02yK1COI3ZOA+UhGfHnwM933bDNLe636jHzDEBBo9vfGmtKpUIbhL4fltMyL6OkZFQ0WP
nTC2Okv1lSj+ApS5KSFRpkFybvjDedTCI+wr2aCabnLnUOgCvI5OVJqqW1UFHyNoaY6vWUqahwx6
z5vbs3cZSEyYQ9SAbJSBQD08e3llQP8WXTaSvT+WIICm1It3qhza5z7zORo3WAyufqrafdmoaiGG
dqaPn08kzqsDmD9emlfQMp6B/KMr435PIdjxwE3BX9yiLbay5aBYwDN3A+pG+oKamfYE/VTnVw4c
xY5QCW2fRDd3UJkUO1trvFfQxNoPgrXZ2mvr3ApslwION3BWByB+BLq5zIdVlti/KmEkz1JVdRYa
dZM8DanenaZuo5WdJ2BQRw5VfzVqU//dxNCPsboWLhmH+onYI7A2EGf5Ees2uOwq13/xYgPhq9JK
vPd5/+COTfxgNXV3zz3K9prGeIQUVHunCKhhOhm3YHYm7F42A9Q5jMx9arpYfYtjp3/pyhobAEHL
H2I0oOXFMQsZaFnjgFNHK0ASgB77NO7ECm0v5gbSYks5mcu4AGgEG0xqAB9PpOOzR1XfsazlOsGA
/L4IeGZpAZHJm+5AtPb2nrt8AMASavNguftAY832HB7npO6nqXNNFkD3fpObP9opC2S/fNkQQLX2
VAKYuHnmaOeaDHJsK9LtM9vt/mGFPm4yCAs/stQ0VgTZ5aWSzqUv8gDrmNp58N5G+9Y08k+eQbdH
SxU4PfuucYztKNm4Keua//NfpH3ZjqW4tu0XIdHYBl6B1URLRDaRzYuVlQ1gejDG8PVnELrnVAQL
LZR1d2lLeytVOZeNPW3POZoy9fVHR5oidPUItOb1YV6+RZeWAxz8FsVrWLMsv+pNVIfrfGiNQj1Q
0rWHbjLNo3Knv1TFwKGIKIC7eq9NHODo3kehTjfA4aZRDxZkEJ9aPeW40CfWYRqcvXbia3dmlRhQ
5UQVaimbAAGxOoBz00oAiMzVQzor8ahKAqEPiJbHA2t7CDDOzs98kvOD69LksZtn44dI8+wM86cR
EImy+iZnL7vlyASHhqdzWEngJoxiEB985eO6V1scLwmYfjrVPAespPYQJrIsDgV8EgNdpJB31hK2
YW3dHrUqvGjs5uQeSWQIG1+aATbjeE51/1M2RAEoZCDNDHV7mDTkQkyN24xqoEHpVDB+wd4PJqYP
XQo7g9HLM2Q2nUCJClYCgiZHoikKM4Xr32SOxMabUzuyW2i/DBWsUJkgxRcgen9bWtLfvp5Z2DdS
HiSxhlvbGvkhS2V7ElWbx2Y1oEk5oBD0e+aJ8VB40i4CxxKQyGZdPz5Lwcdq5yW6kTbgHwczbTxG
IS25XhZNmdizCSziA5Emfxjruv+eQ5n83pL1tPPYWr76elUs6EoH8nPQDVuDK+eOgzKn8vGhN4bq
OEOVK845FAhbA97y0NB3DlzWxb1rF/w3Tsr0P4x0sXACgAoNE5TS3m+AvM8NgNa68cGzpp/dAJQ1
E/AgToo9AZ2N/IgX9uKQjtclSofLmf1mP2c8NQEXRCZmrAl7/dhnwMA0H70kPVxPHBsTigsuapKI
tKhOrRJHLsiICo2nHpxefu1s6CxSFXqtE1W45Za0Pc4j+IOlE10Pu3HnAJka9D6QaBb8+rKk3ozP
613Dy+xsfAAb5WHI/tTZ51TeFCmQCSA81PTH9XBb07kQ9rFyfBQp16OEnHrrG4WjHsb5GZVXWBPd
VeSLZfy6HmZrVHRZnKgs20BNr3LWBD6hp12uHljthjwhZVBO5VdX5z/NnMhFNP5lhnT2Tu7fGtyi
8+kx6FAAwrX6hGkxAtks1PwgU/S7knim3xMrD+dyT97kIhDgdLgeulj+qHPhnv3+owHt6bN2bEVM
/Hv4mHL5tUJzzf12fRK3okD1AtgwVO0wi6ulYXGgwXNGs1iprzofAYSwwOhy0bPeI41tRiJ4LmA0
gAmuP5fIG4JqHc9iQZ1bq0hPRNXBUNS3BfPO1wd1kSIxdT7wHbjwAJsLiN37qZvsxuYlIE9xZ1TH
1s0/TXh4s37ewa28Fk7f5cclziLltuAegNZeTZ72TTwdNZwbfaeMnOZIKlRKPmb5Ax8+AEwt5McG
+vhGVQTQQ4Rs/85SvLj8vIYHanfBEF5iyjxZ56U0ZRa3o7uUaD422vg+mH0keHM7A8P9H2YV2el/
wy23ojdZBGCWpkgppNNzm0LqPw8tyEfuAZEvrlarMa2m1CR6LOmksrga+8B1bv1+Z8FvrA3kCgfi
0hDhY/hy70eRpOgNkRGjAJkj9EsrLMlLuaeQvfFl0DMmQFQDfw605SpJYGGYLa43Im5MPEQMVJXv
qoSoH37DWCQKF/ciWHHsZPnNkUH2EbqeeJ8DYP9+ZGPpJfNoYYOBAxPaXhtO/k2aFjuH8sY2dk1g
TRYQKVL7uifOaGs0OpnxgZw0GMhzpV9Ev9ii3FxfbRfZHccHoiyoFvz3gpBOytQuMurmsXxFEXja
PMqG+5E5ks8eMmMwwvY0JKKhp+uB11wmQFsQGWAiyFybeC6vrx1G2wIQokQRO216gGbZCd2IIxwu
v2u7v1F187uj9CFnc0Ta6t4e/lwPf7kBUAUjGAGK/RT/LKWyN7usss2SNCyrY9Tm6QfZttUPndtq
7zNuhcHvfn02ATi+7gmpwS/auauamAjIZ4mRdJHZjHsQ2425XOSe4Q/EUAEHEWj1hnG0LfLO6prY
LIpHbtrwjUgPtf/iiM+VIPfebEWpxYBLQx1Xljsb4mKMUFhFkxz/AQrukpQ2jcybW2HNcd8r/6YX
Rn/0K5h1Xv9gS8J4dwisoiy/4s0HMxaTwdJbLLL5KZvQBZpFVE7eoS1v6uJEZhngZLge8mIPIiQe
8kCkoJK06I2/D9nCcZmWdmXGrtL8vsKjKi41F5FdjPC8dDrx/B/iQRQCxTeQPFH3ex/P96t+Fh2f
Y92VWTg29OBW5b3fiJ8DwI3XY11ksWVsb2KtptOvK8fhfmrGsASKPac/qU5DsmNPVXs7DPI/dKvA
Wl3384wmQYsFmzgu2skO5k6GhfaqoO3GnVNz41uB/gYEKFSL0bVcy44Q3YJ3CwuA2LHv5+ZL3j06
8kcv0p1pu0Q9gH9kIidDuB1AEgCk3n8jp5V5i0agEZs1VGAcHcw5sIrzXUXrgJRwL1RWFXWdpveQ
LO/PCu2Pg6eMvaLWRdpefgayNtA5UIO7cD4x9FSDfQpTpnmwAjM5JPVBZRz2Jx+rXAXNnvvYxmdE
OByzQJtDWn5NCfHbzKCEDwYO2kcj/2qzU//XXfrXEf0bYlU887IaC77DxKq8DoBXAW2yCOzx5fqy
35o3nKaANuDBjVLIKlESsy6N0vB4LJ2fqVeElv80yhvLuPMnuCEke86oyy5aJa2lsAQ5dpw00GVZ
XVAqkdpO4ts8HudvGaz22m7PzsHaWvhvQywjfpMXJ0M1gy0QokHd7p6VzksOOscooCBgFE157ift
B7msuy6gzvxk+0ke6GH64WgawXwp5Nz5UGcM3uve0Ozslq1lg2Ih5NggUY7LxWqzdI5oSMI5j4v5
rgYVX6OZ4+9VFVBW35hlpMslRUMIExJW76dApRD66NF/iG3tWfFUoIJXKbi5NSN6er2HWlGpm5+N
cP2j8pzxa83a+tBrx71RqETAMMv7ZokBPnAi+dXjrhBZPaitJlAqIW19EamSqtsaIW5ttJrOrWkP
N0mlDBS8FEpZ0nbVyTD7+mSV2B8JONpD4JkDCwjI2DewpBMRegBZMC24nRymAHCibdrQJpkZcJp9
dxWzDnpQFYpqlEU9moIFQy+zHzwjIhkBaSZsLaCOzQ8juj7epOow6XQaNLMflmYBszORGMGU1G4g
O/hwCzXajw6sL4PctvqgsZwGtvS6ux+FVd7bozueTbAoTsJn9X0m/TIEnMp4MKrsa1u5vRvUni6/
9kqjJKizoo5QD51A6Js649TOjTwoR9CDzNPmCXJGzhmUE/dLmaTOCZ0YJ5qGTN6OHc9uq5oVoGgY
8tbwDBGYZTbd9ZBXitPURctONUB0QPDiBPb4S5rBa5SPLj9MtlvdkrkX59yn3WkozebgpwAIpng2
R70Di1LobxQx4LA8zDgtQlzfMJ8lk1Fl4IzhuXIOHXOq4wg+0FG6BkzlPXijaZ2M97VMyW3moAaV
DFZ+1jZvDqg0o64N+egAZGMfBoPajiafwM2i0TrS4BXB7MWd7pupG/CBhvGeezk088jIThA2GT55
xlIrFS6PO1fw44gHf9y7bhbQDOLaBYrlIP6iG0lMwzsSyh8dLotDz3MguQAjgCWraX6+nuu2MgNq
X7hHLGJHF7DaAqZ8SnLmxTDwCN0U6JnRKiOAdl7EYH+5Hmsrry7qLgBA4X1+geHMPNrgCE547OvK
C7BJ70iRPxi2Rmfdq4EZzSOr8Hfodkv2XGdX1PEWSyHw0qHu+n7fo5FZ+DPVsGopi9vESU9FK6LK
p0+Qqaghx8PO1we5lWdwycabDGVSQB5X9zPPHcWsUIuO/bn8DSvGQyeyHTrL1pDQ1wF7bam3XeCf
JrxhB+WMPIZtbyiJee/WsPq0frVUHlLD/1tMNM5csOChx4PzEM/n1fEEaCoXZW35cN8DkQLErZyK
YzHvYXO2joG3YVZHlBCjgnLF7MezG2d2GxjjDc7MnSrN1gp8E+QV+/DmHGwGMWvlIYgznEb3eaw/
sBKui6kTzM2fnu7UpHaGtH5wzUwaXdZPiKb8z44hTpJNdxwZ5vqK29rC8F4mi+wgCvTrMCDhNsSb
Fy+5hIfK5NBFvvVqEQJ+dT3QxusKXTBImaKWDHOGNdGNQ+2kalz4lhsAQIx/MpxMTnbb8YOf4fQE
/g0QhP+/iKu7AQzaxMBTRPT79tjUoIo3z5p+h498MNbn1IbtDnSgr8fcXCNvRrla72zE6d9NiNmS
MsyrEgfSC/MBm2rKY1+04ajJ35Zxlh2GlzG4g4u0xZrwP6HNZSZpymOcWTOMiBMK3BD/JrKf10e2
uVB8lDGWagYc71ZbbFIyyVGKhe98zyINCFrbfE/8/sjlDobostSAEQEYivYK8ivKYOukS0nhdEqz
GBTquGrJqfTYp3bUmET6oRfTAe3nIlgcHyEHk5584fy6PtSNrYe6HhrCizkQ7hOrK7yRjwm1spLF
1gTJmVIldTjNAhCq1pgP10NtZGOEAnIYuClAptb1xTzvzaHG8zVmxpdZn5MRN6OcnTO4wP49PQpY
lWVUC8kOxdn1YVYwv+0zr2OQF6Nhyr0IhnYnw+X3igO2UOS7XJXNecQsoqePBgjq6+9PT8uSiZaz
ZLHIvKAw5k/EMB+0T/9cn8PNMEubAI0qtNnXKcxsJoECGWexTVojMCz762A78lTbtDn/h0jQsUXD
D+B1qOi+H9BotnlfTzaLeyEDlztHf3KP465c/daAoEWytBYhNIHW1PswsKvqm9pLAXwb+rg3bRU4
gJcfFUmT0/UBQagAf9fqhoOt5sBACnCBSxv7BYxnZnSkcedBXHwy3AGaadwKsqQD5PSRKhXCZNpA
2TJtu0PLMhTB/boIjK75XZqq/gLcp24DW3bWGZw46GfRsgPuziLPbZ6Md7io6aPR1lnERDmGSTE2
c4CavgwpqWmEX/V7yi00pq1OfUxUrSOAbKubsR2amywtWND7HYM5cOLfpy1HBQSWByHwD+BHQli6
fUwM33myeQqQZVJOIWSzIJPIZ3ritkxjXsOTaRplcoAcbRfRoVaHBM4MYQLg0gfoqbObFsihoDOJ
ihoofwWM1lU4k2F+SMT4TwUTCqD53OR2BIou7HEeAx5nwsqZ6PwWpA43bKzFkzfp/FPTms6DVD2M
uVv1KRlNfdI1WsAJFd6dB0jCKYVMdQhgmr5Lilw2QZUA+yaS80yOAh272mrvKF7TWQDMZHXIQI3C
c8VzbxtUzs9ojqqTAGDgzmpmM55cMj2X3eh/gqi6fdcn1DwYhllB8j43A6Id87Zk2v1dcQwo75z5
NgXSISrg8nsLs+ZXtJ3/Ke9g9A5Qan8qKt4cPUBAQlc11g3+1xw4+ZCEQwMF/cKRFTCLThIgYSSB
4/UA9SbQDBdyMdkmi2ueiyu4y2HLgs1ThVYtZGQBjf5n0C4M0HjGQtPJvNsSTNoH1VJyC/XJ8ZFp
wA0SaFrctx1oxpwI45yr0XrJU1NiYTlaQ1Xfsz5XRcd3jpqt7IuqIaR4kBkv2+mj4EORsYKiqF1/
YyOfQ17rKeCZ+UK7HhcUkexctzbuB2iGQBIKwAGA79Zd2pF6DSl7BjfydD5UxWdj+K00nABz8IrH
f5p+l/BzAchF0n8bcHUJclJKDAPQKyAp4678pp1/Kv6YpWfqPKMgFvTmHKo9tMnGKwYiVNiES1Ub
EKTVJSgTA2hdlMNYxZaRQk7+W+81sFUBu8RrAn8PChYXvfs8gZuHxuqOlfPL4jCznyGzy/boNq9i
h+vkSJmFfseC96frr6XtAbcUYFrivKLGEQby9blrIDxhDPU/ehjIHXyvnS8FYSKcoGEX0tHsoqIT
gNjkbhNhBP2zKKX3908DXMTAEUdFCg2ZdVe8yWlR6Xz5Wa37BxCH5B4GNOLgQI5253JJttYrbpdo
tIIKhK7BqkGRoKKVp/PsxXAGaaN0BGobNidfzKGwQzNzfwHaWkbcLuHfB4kkIGBEfpKVWPjekGKZ
fZI8sgHS/6iEQigxq7NjZ83GfYbrHYrKUKtRU+4fyzKHj6QnnMBtOxTyBKtRSPF1WGeldVM3oOag
ZsLuEtazk5/p5ADwafWSgZR/YIYxHElyNktJQbtFrSkaqhr/H68YFGdyDewWYGUo6WiURjQ5IJMB
5WeC2E+Al0fqUcj/PRTMvA48v+vn6870rYloTNvOVHDLi92RgkjNv4wKDnvMTgKPuaduUqFVQev1
etCt68OikwUDadyKLlA7tVMzCdIGgqrpfmrqF9ayT4mAFMf1OJvb/E2cZfBv3sN+Yra6mgElG/EM
nrIsILApvB5i49EBL9t/h7JafrZfgEaCy10MRr9d3PUUq5x8THEFuB5nZ8peuUpvhuICNFyRDkNJ
2hcIhONE/Fyrp+sxXq9tF9nk38GsnxUt5CwL3He8uKlBAcqqTwUzApv0j0Of/cor9hGjbcFTJOfc
yR6EMANay2iizc6ptz1YJB806MBDW7+vjL6a8IbrvVgZRWiA2FCCDgQJlMPOeLeOHsC6FqgytIZR
snu/PqhOq7wwRi82cx7xqr0tahooi5zJ5HzrKPklBUg383jjztnN9dhbQ4QMO8HiAXv3Qv3L7uq5
rP3Gi1n1aI4lRvih6r9fj3GpJoJDCOcPaNE4iID6Xq1/avhN58kJFaf2URjfSm8Au+tM3Xszf/T4
YUBhaPTP4wBLIPowNA86l8Ew7rxVL9UbVr9itUXaEmB5PaPuZZaPphaBSL3QIIe8BhHVC6v0t8XB
7915cm1t/TdDX4vo59oGFgA5NHbLOh4L9tIX3s6W3B4Y0Gw4YfFCuQA2tGVKlJ0KNxY6j9t2uvOa
PA9J3cSgz32lWfEDDyWIu/OfwvZ2ZvW18b7eq8t7ElJ4Sx12vUdS1+Q9tWpcYQanNUMJCdrQnXl/
4w1kOLO2yULmJdXnIpt4DEfC/AC8fAUpUVDobJ5UgdEYP3uV4AvkSkVZwtOzpWz3CMvYMSomtzw0
vv1jmjqGXhBcRAafCWjpmuaLYhTdVmAij/nk6YBXTlcGow3g2/X162xuEpTTgVJBnxnk/vf7s/J6
tNRT143tHGlm+MN6o7pXI7PPrt1Yx1qUeTjUIIy1c43rlezg/VbaNV5Hk4/1bJTPkBE3TmU6qOcR
pEc0IWYXdKs8owfRD+ANT7z0A5Sb+TnB5SKELql5qzXvThbehyHwhUaIjmF7i2cVufeh9RsIKAE8
cT7Uh8ZonfuWohlSsKl98bud7bu5hFE2g9zOQoS3V6MHv66fOxyKcQYhCIcOB/aXblSvl1SUI/4v
wvIL3hwqmSTVRC1cg80hi8q8j4wSfLZqp0WxOQ4oqLhgnywlq9X+p2kK9UHY1cZe036yy/p2du2d
ENtb8d8Y6/ZnM1p2Vw3UjWt4BBUDQ/WNzb89aJgGOlcxscRBa+O2UtVhTvfY6Ft3AHgH/O8A/VU1
jkjilwJbJ9YQ+Uycry57rlFhgLDh9f2wNZGLPgyQfrhWX+h8QasbCN689mKr42C3+hBLM/Kdo3cz
BjTPsd6W3ssav200aZIy5bgoINkBq0E9NJS9R2rZetUu59FS7Vtu7qsVYbYmeHZ16seJefbtfwDR
OYj8lnTzOU92VsZWCnkTas3nS8FozlEY9uMpebDcKuiHQDof/8N3QWEbKKllS62rYa1v1h60i/3Y
NacndCmeJuk+Xw+xOWNw4wFgD5jLizYfb6zRYiUHKaIF0SgvfCyvsTAjq6zNsOsG++TakJK4HnRz
7uBYhiIzatyAbrxPD4rKpHKKhYkBsQFF72p1p72dc/r1Trk+x5AZ0CHA/KFguVoLiZQUPOEePZAK
ZbLW/6ebrK8zBVJW1h9cmaM0y59NT8aoyD1bRgdgmAM13zmBt8+M6pzztTTzG+kIFbSkvU+9P6nK
gIR29o77rZ0BeNWilo4eEc6j97OBe9TUNY70Y1HP7T9+K4tjKzz75vqcb73H3kZZvsmblFwSrwau
ANNBUxIMswue3pM/n6sCihoMogo7S3czcQLMBDi+tVwm1teIETeUFkg03EO53eLgBDSFQTgxSqkL
0nMOiL5X9P1dBVL9ybJb7waz3X26Puatxf32Nyz59c2YUeDqvUwNXkylCm0xp/iS/uKxAKai/VzQ
Nroeb2tdo9MHOA5ELVGdWa/rGup+RlN4MWn7QyUgCc551MFt6XqY7blF3Rr3Xxjg4rH7flzSRIFE
ccTRSfWYULiwm119J32nCJSTPg21+6Ou9XfJaUj6cmdSl+W43lfem+CrToApQZys/QzIh9l7EJ24
8UW5cx5tAQHRfQJvDmAHdBzWCSJviVHlED2KqfnkV3U089tRQ3wpzmtUnMuDPYwHbvuhxZKTtJLw
+vxuHbu4+doLHQIZcT29vid7vO8RHZCiozOXf1y/O86UR2XR7r2Mt16Kb2OtZjNnALrXCkz/bkZd
GeXTk0zIJ7uaP0kJhYRE1zdNMxxdbZ5m6fQ7K+lywUKZBfsTZmYY50WNCxUnVGb0iNtN86uSIzSP
ztT4/beziRi4ZrrAaS94mdVbkU12DeESxWInNb5VtoRUcX1v2P1dy5qdHHe53xehmcUFCea0EMlc
/vzNfjf6ERRnMqClWJ7QGAYt8rtunEA1d463t9cvt8H7WKthtfWcCZWgw2dXC5O/j+ieH+Jlxn4f
YXWApdDs1CnDaET/nLpRJWXY4/WBIiwbfu/WLLbGg2IFJLJwEAG9ucopc+HK1NWCxUpY9y33T/O4
kzgg+X+ROkAYhJQy8hM63BdlkcTAq06SKXliNTglx9xzqnNpN0MkcVz0oaYDvUkcbz6U9th9Gl2V
RgLAp5umBxZY+cn8pI2W3pjQQn6qqiY9Jl5OvohMaFiFyemELTR+Aa6PfsD1Ij8rixfnxmEqmGeA
2VqzF1GXAVgHfQebHkAYbg85CmAfISmNb8hTcuIa8oitbBW0Xgt1Liq7iDwGepLTp96h6l1xdEAm
DWYzT29zaPKnIGcP+S1spb51HfvjIvpdbxXmk2QdqG527h+Azfo2t6Y8dYVQUdrlzb0xkPmoeU7u
QACmKuCtcgKp6ikuNEtiWvZg4wEdErY+cY40Ff/oqQdWqU6tMGmgFEJabjz6UzXe536WH1CMUeiN
5c3RH00SwU0IvrkQI//ogAmMi3aTR3RG6rSzND34XDiQtLSbD3xIyxDkWPeFG6w+ciFL8KGpcaqh
iHbXtIJBx0bbN61LvjYoaqFx6ZEAOnjJM6oEKjQSNDOtHigWr7PKO2jY/pOMVhpVvYFK5TD/9vdU
+i9TM1YQYFUL7wl6A+v+yqCA00w7SDAILoPaRD/VS8LGrYP87yk0kExEFc1dVA1RCFmjmX1IJkza
kcmTLayzL9DRTPld4zURmk6BIcyoL8fnjpEfuSwfeGH+dafjffjVwTAkw5Bp1Puf2OR9m6n9QlN5
GpW9cwJspUxwXBdEHFi9F6aWrmQZIVDQf+KKHv0ivwM4H8BW8JOm/lRZ6q9fTYB7LMRG8JRROlwf
7NLtLTpaNHly0/RYgtnI++SucPewSFvn2iJVBew+kF0XCP5Emgz6nSx5ItoagrpK77Gb4nFgx+tn
21bShE0hYJl404J7ukqaSqSlA81YHtde/ZNQMPGlxXcuQ1sxFm4kcEe4Vl5wTjtpl+bg90ZsT6iZ
O2B1FztP8437JFBN/4Z4/fM356Y1lKSbKBgIijUMmte+CuoyPyfS/2y3wzPr3GjopxumkX2MPeGk
rS3to1uK4xqizBfFzlzMHs3chsfaLY6i+NGgolhMP8S8M4+bcVDggHXEQkleX84zqZ3BLGcw/6sJ
/fzPcGwJBvcDqb5eXxMbIC5gV0zISLhw5EapePUKgEGU76Hnb8TYWzamFBJHlQFFa1DVkofBySFS
15ceBHJkfwam3oqqUXtndOqz6PovsTduEBAbQuFgcagB/mn1S2rSjY4GFSmeJNqFdsbmsKa+CmkF
OUhRWMXXaYSsP7R74W3G3CbsFBenJjMpkjxPf0mcckedJ8AP9q0A3mMoTk4zf/O6BBAqdJ+PNM8n
KOcZyaFohj+ZT+8yRX8P+UAe5t4eIiWyEtVOWCxeH9rGBsfIls6KBXcukK3e3/RIi+ahgFtbbLgF
QAvOISncZ7Oqz9fDXCr14RGAA2fxIgVZFOJe7+OMSVOMhZEaMYc2YgU7WE1QBq4d96mcaejJCro8
RtBBKxpySCfiDk+KencTmh8Jq24YHUIj7U6eHh8sr4fQYXa2wD67/iM3Uji8c2BS8SotBfWH97+x
6Og4NaZlxNPwgZsAixSRbbboQNNjOX24HmtrRcFlCc0fMGdxq1/dsFlOAPrPiuQpa3hQtz8Nj0Vp
fhqy02TYIduzU9mcf7wcGDRNF9OL9SGM5zuMbO3RiEdNLVgdwOAlpQ7Ino0A3GcG9qGUvv08oyx6
z11PgqvoFlEi+Vc8ERJoXDr8UC4ur4wX/KcuQIxoSqKC0TXk0WmVewf1m+Tj9UnaWpxg5ixnAvQ4
ILr9/oO0OGfssfCRALzPCRSYHJBkoMZ2uB5lI59ZeLhBVWQhp15QfKVHW6arCqS8HgqCuFqXkcxA
yOZdaQGSAC236/G2lhkeJMgleCsuZ+v7Uc1FMuL2VxuxgXZNg1rK6P8p8kfZgkJt7iyz7Vh4+i8y
8zgYVssM8oel39cYm7FcUAfYGZZDVEPGprGMAIqKwfWhba1qgMD/L9zy52/Ov4LUdkMLDG0WNEis
kw8+juu/SPs562xQSP5+wyKtAOG7PL2Xt/f7cBTyZB0YlTyGEdTZSLLvijun0cgOXZ+dmmLeuXNZ
y9/3vmIDMDFwPLif4CrrrrE8rjSd3lqoFVNPftluBC2++UQVEv0B+zbNA+gQh8bIDmbpf7RF+90s
VUCtAonbfdHjeN82zZmb2U7tY2PWF5AzRAyQw0F9XC4+b2adTdo2sxqn08yPCia2RXtrqCHI0/Ss
kzIEXHfnM2+sqncBl337JqA1CZUDuMhjz4DsVe7fVhXG7eOUmqZoNqydz7yBekA4lJBeHSvxF6++
M6CAvMqhhhNPik5ofw0Pzlwdzf47g7V10IbONJ4crs7NTE65XQrcvNhOkticY7BpHRjg4CKw3kiT
IVOPwNYWShE8IMbjoE+qOTIZ+/6XotrJe5vrDHwKVDmBrbi4yXUNBOIA/sK6NquIFPTgWfeJ/lXD
S5cDml96IWc7lzqy+U0XByGQhhay7ipTWApOjEPd8ThlH2oNKCGDKKUEL4VYgSufXf0VHqkGSQP8
u1DT8wMFoGEDffreqkOj6sP8lciCG+H8kLtm5CdjgA7to/DYqdZn2XUhhDPDntqB5mdjtENBYHV2
l5kTEiDwcDKuC3Ad+MmjjwI39GR8zLIflJ9pfsPsH4b/ZaI3c3uTovl9PWtZWx8XywtKTKhUYgJW
6xkewbi4gZkcJ/p7rw7lFFeQJ3PTObDmn2yqgsE620w9GfSxGgXQ9SnerNPB9jUQl3AhMQVkjfZ0
a+ytL7L8JGg9v2oGr84JToqJWSV4TyyBxKiM9PDF93gAjD2YhM5hmkGmtI4NsG7Nd8dGooWgLmm/
GYBjUjofiPgn6SEMCmzYrJ8VjGlIBfmyRVX0Dxf3fk0i3u69gjcAAfi9FJcarNoFSb/aqpK37iAE
9dGRGoJKNIcUS6ZN/lTjHNnWrTG+VETi8vxFNg81IH+5c1B47dnpyTGPJRF4OjtBX36nrAo4v7OM
4gTm6Ox+atRJkbivn3v/ZSTnWX9Xsrhh1a+yBW0y885NerOzLOzLdL88fH2Ae1G6gK7g+zTneXMl
054TdD2sQKWPRn9b5ndT9wxUBy5OL7L9TbIbVC3zXZHGZcWtThog6nFXW/xY4bSzWpGkzxVkqVsa
C0YefJ2eKEPRAvIR14e48SRegPuAcS3VmQt3BBfoDb9pOxp7toAU6r20/trHGOfl2wirs0knw6z6
fgA8mjwntA+E8+X6EDb2LupY9oKwhRMArDnefyR/mByVVC2DRAp5IHoA1Mf7LHTzCWzzaHKTs6Z9
uXMgbX0dvGOgQscAUr54DrqjPVpK4Oso0SMt9273sVZAlFaK7BEGL0Jh6QF9vTw+cfagNvJ+eILh
zZS1Q/EMwdWuemHqOA87bM69EMs2eHOa26w2lGra4jmtJnUD3gvKoENaxLXt7bVJLlIaRgPE4PLk
AX/vAlYwJ3UlEtioPJsjNM5HeTKFcAPwu8FPBwVrSKrT9dVxcbdfAi64fFRlUMFa39issaUQEGny
5zz7kjKI1/7o+gJS3OfrYbbGBfLGoj8HCWxg+d5PYQIZxnIY/PwZXagOdu3lsfF6gM3Gn7gNn6l0
/1yPt/XJwO4BbBvXg8uecDs7Y8J9lj/3E5OBmeaf+oTEjU3+tnaK6QMIBA9GpED0QlerrwAo2/Ln
OX8uwD/sIL/S/Gzll+tjudjAqxir5SeSLCWCm/kz7vi/4Ez7ZXbYLfpcaNXAySCpH8Fz3lO82I4J
bQ3wVVEOXJ9SM+p0U61JjkyeBX36kY1NJJ3vKNwRdef1e8X2zc8FyYf/F26NfTLAKwZhxcmfR5VE
5QytXdWGyd6i2FrraD3C1RWoN+jzrI6r0Zu4BS2L5jnv3fQDSWb6RbQpRJw/ZRy58PpX2wwGMBPa
uovs3boIONEqKfDyAt2r66KaoMZZZzeLdDH0mHcOqa1QsEtG3Q26lTba9O83V0EaJ4Ore/M89EgT
48tUg3My/8Qt8vqQthYFOrgOdhRS7sVbuaT1kDuOUT/DUMQ6GrmZhMZMj56wfjFbfMSF5t6URP79
RCJzgKkHuV2c8/7qgBw67VSD6KpnWMICxSET497Nuynwa9uIkknYO/FeVZDfXS0WqOLSPGSL5N1F
5YlOVsYMlVbPsLkTaDhpYYQjehohOnve/5B2XjtyI02UfiIC9OaWZdsXW2qN1DeERmrRe8+n349a
7D9VLKIIaYHBYABhFJXMzMgwJ84x8lPpC7sw66AXtt7qRNghGfkSR4MGy0QVdcVJ1qh05oEUoiUn
N5+zkVG0xoS4wZZbL//EbZdGezBj5Q47va3nsOTkbSI+5ooWbPNCF3d5GpS2zv9y56YIzOtVEzx4
fuhu+rKLTlWh83flQphucgERa4Y8ihDd2NIHO5ptUFnZxuT3+sj0E5lKa8dxHxPuetZRFd3xOQkM
5YF2tbvlG4YvKGml0l7pmDuT3NCzKTO5yLQUyXtnNtKLWEjvZuZ+ywNhqPZM2tBXDyJx1wkGIxaG
WcGGkhhqyiCX+UtCHfeLIoiybfUedCgE2J/1HHXAmPkSR5R8K96GOmMM7uiXd6GkDLYvedI9LPbu
dyuSZXDcTFFshCiQN7GaavdJjK6CXjE3K4GGfU76Qdl2WdQhrpQYfJ6uXNn/BV8E3IUGFWRoFGr0
6RacvfbIisWTbEfqROVHkr+73bOb/7lHvzAxc0RmJMGnrGMiD77rSnAXWwcTLv7eoh3t7Rt/DWay
cHHBmMCnRYtgIiGYvSB+MpqpLASpwzCCXY+AhCtAkUm7LduX3P8hhCuJwdInJOaE/ZLXnqra7FUs
PcTSUL8Jna4rdmbTOVJTAOA3Drf90ZIZDXwnJVtScmoPlzvlN5bcW37H49uO+cHMqoriRujuGKEU
/+JQnJua7VjhxqHWF0PksOKT0flMVN6N7evt9UyebO54NBo6VOumr/a7AnF28vIeQjlopiKHObef
owBPpCt1K99s4a1AC5KOJQTHMDnNgb5abaZJpKmJ40FaHozvUvQUdPct1/f2Whb2hnIUmwJojILb
POsIu7Ep3ZojFw+9jR4kUxx09lYKxQtGmM8D0AipH/LZ89i/9WslMYYkcZLRg3QpfWG86Oj28vsf
rwUz9NgAsDPFOW9F8L7Bd64GieMrjUP5zO46+Zhrw/62mekMzbafNG2K/CeKsauOtQc+MVFEr2RA
vLNlC7B8F+5UCZL5F51ReLftbDdeSW0WjsOE+hU5dSSIV4QThdpIcRi7uWPFw6c23w1BSPNaMOHD
291e3cLhpjKIL5jILeBHnwUpalMkqg4bqlMF5S+l4l2U05US3cJieDsnsRXiBJWZpEt/ANtX49fM
vjudX91FQvdGrIf+TnAkTF/Zq4XVkDepCjR6NKeu8EVCUCY+kOzMUfWMcif9AsEa1mYMF9czsT7B
Xg9p9zwIT4xGyHQ3Yz1qsRur6r1S1X1TJzs3T/78HED/jESNxuGbWi+Xn05GjCDyM9ZTpG3w3Ffy
hxC4wamOPGShFJjJbx+GhQeJGAtHx0ekoTQ/DFk1tD1sC5nTxan0NNaGv5Gj1oKSvDE2UlP7DGsH
5nusBPJaB2bBZ2CawA5pRDzHPGMrqf5ZlhvkjlB9Ffp6a2SvNcP2t9e3dDzOjcwOuy+M4JE1jOgK
U4jta7TaYVhchmxMIYo1KXfOLBioZ8NDN2ZO0+qP2pDfw28NmG6t0L64UWdmpoWePUlRS2QO90RG
dQW1zPYwEgb3fQNJ3bMqfQv8b3/x3aD4Y1wCpjNCsEtzKfTQmSixqi6oN6A4bLn6dNvC4oLOLMy+
m5tpZBGVmDlSah4tiPckiEaAHfTGSTVDO0i+3ra3uE+AdkDVUD6H1eRyRTBGhJ6ImpgzyiEjX+Ov
oSsAqbvCSsg1XdDZ48FT+5+dWcgV9EWWa0WTOYacDQhgtfpOqoZik/YNsFSjFlDl6pI/f395FadC
1SSQdNUW0HoQJ3VJQhiCg2w/kBsN1jiRF9d1ZmLykWcHME/GRICjLXeyDN0vzQngMtT1n370Uwq3
t7dqydRUKiJbhwaf/7g0lbpIQUF/kTqNb23kLH5yk2yL4EbFyB2CDImmrniJpbNBmExFAvYePO9s
z5RUEGN1MFJHziR0UgKySpTqorWpjzUzs0vV44sk32BdgvyTvNVWih/aWoi0+O3OljK7VpRshqJU
TWzA9lXB+qXFTtAWdg2prb6m1770Lp5/t5lTEjzmjr2YBVnsjVp+gQF/28oZz+JKQLHkxpGcZQaB
+SEG/GZRvygn8JpAIOrIqfYAsOpR8f0VE0ubA6hCgcUDkfur2o3h6QMFPs5AZGW2MryMwpfGWglW
1mxMf352h7RBV1Nf0ticgOmxEdLrtrVXmX+XdmUa7pIRsIa2aQ4BaylNFbreJ47Uy/RBX8o63yrJ
j2xtpHbJg+uTMMYUJoPLnY7i2WpUv/d6I88yR0Cz1c+PzfiuFPet324Nxduq1dpb/jv2mbtWNmjS
D6KVYcwXBgQrBnAdZ04fauODIWjjJhRKZSv2knAITagE9LZ9c0XYaHNZG3Yw9oS7tmtEu8xQJ5YK
fdgMilKCiRayTSBb2b3L8OKK91raZLgfAV9M+fAVQBTy2a4bagtnkn6J5Nwe9a9ys+LvFz/9mY3Z
LR+BgXuJxX2orPzekDuYs8e3TFbuizDfysCEbDWMVjAli+uCYIOATUXUcF7chCSMkdGCyJT56E3R
3vntv3Rh/sITT6Rm/8/IzKP0MNIbw0CxFvrEjSoEdqGVdhV+vv3ALC7F0kQSLgZxrtA4hiBNUgk6
ny97gOXlMMoEuzBA3bay5Ip5kGnXT1UskpPL+xHmhdJ0g5E5Vss4U/DZzQ6JVdpD8dmPf942tbQg
7juQdchbLTrAl6aMVIuNyFUyp/biR8+U91Ln3Qm+uQLfmb7+/AKSMk6JFpyF1rxHZbjoJOrtmDqi
mgMuEIWTYJr/3l7KQvI9ZVlMRdLR5Z+ZV7GyUEBfQqBBlf/q3GOtWxtLgGo3vQtyfwvGoBhWDvaC
v7ywOF22Mz8WRcSLER/O6SHfipSnwgO4QiKpg/e4vbaFbWJ4b+IFtUDxXV0h+IMTMYhovtUCXMfh
vkQXODFXHrLF5UAbPDXcJoTb7NgpSeKPBiJyjux91ZL8AMFiWEFOlnW7v1gNKG4II0BYoyZ0+d2a
khQ1a4zIUYV/DB0Eivm1Lt5v21hazBSwM/kxcfbNsys9Q3faLNWpqQz2FkoRhCe3YpTbzbBy7vSF
w01XFIIYaj+0pn5zB54dAyGs27Fsytix1KA6FXrzXiRumsHZEILTQpjpBL3vSxAHe8EJISgUYm2f
8VhtXD8XjvUoIeIlidHOqsfKLnIGaSJtTL8m7hAcu1GOfsWKX+wt2GdRYSmV+7b1hoM5CuVOy7Vq
a0AfdoSnr3fcKk/tsuv6QySo4ZZdbh3miLqnFsAg4sGd/DOLa+FBBxkJrK9SrB9i3qj9Rk7NZqs0
jbwdx6L7VathuVHyofsoRzF48xIt/OFlmXXM3EC612Du35pN3B7AWr+FbcoAgDd6x0DQx4OY+eq+
ht9j0wroIsoZmleSS+8sjoL0AyHHiRiRYVdP16M93d81DcnrbWdijP+PKhwtarb+8mjp1KdSteJo
uUP2MWrSri7jfzpfekwQAL99wq4HT4HpUW+ZwLvkzldHDJHssYilJnKSSSO88iseHdrWmzIDwdDV
917WP/Sl+D645mMcjQdGYb+KYbSSNi6teCrSTiWfSdxgloKIUVqKCXP3DphOpw/Co9gSU2tZdTRB
lN9e8nX0MK34P1vy5dfV+sylwUWTtxlL5LnrrT7eRWO9z8tXs2TAd81RXN8s7JFcUROU4WOdu/Su
KQ21yembJ627zz3psZX1w+0lLZoggePYgDW4KkBLUWnVptaCnhC5B95HhSbvbQtLGwQ+iPFrRkkI
UGZu1RNKOdNaWikwwLzESHRKYeTagRF+Lk1j5Z1dtEUJkHo9WD8uweUGdaJsoarshk7IsO5dUkIq
WhpVv22NPt36VpGvVAGXvt5Eik2uQDR01WjVm0IPM5jRHbX3jL3HnOCukd1uJWi9jofQ+OLthuKM
GS1i48tVZbGkRkGT0iVKZXDHX7TiX3PcS1TkPKAht3dr0ZYBGxxtHO61NrNV1aVea7UfURBJ2s86
SfFGI2jOmKZy3QNsY8a/I6z2K5d42pfL+IgVnlmdXSyL90Jyk5D33e+Pk+Pf6EojbURTyVbWt2iJ
2RSQt0tEth6aHFEVesBCsm9pD1ite5X1lVL0gg2OOXQOJgMNzDXNTqE4ZCITPkXo5B3q47X4Tz7E
T7LXrIRfSw6YHhtngpYolZ25s++HpBpl9DMcUGXDYywLnyxJS/YlDxbwUd57o8/+LQVNe9LbrqWT
XqeQtsf6Y87c8pp85cJV4NCAcKCGR5VwnmOmwlCYXa8GTg+ooe1RFu7ct9tnc8H9gsqmBjnliNfl
raErpWIQrMCJlS+67m9jUT341WMRWlsJTd98jVJmaR8Jp62JPAJs2bzG7+d63KZGgjdxy9dEK5+R
HzrCmfj19rIWnBaz5CLvEwWahSIas7NNDQDGKd3y6LXiu5+5dxaA3qBRv902tbhJMEAhnATUkCrh
pScpYgOaspwvCHNuth0EhWA9jK2VO7ZmZVrwWUCY1G2ZVaYROKOBTKbYn7TMW3H0SyYmzkCiVwqP
V4koyWNY9+i+OO0o7FuI0ZhbWgHGXc8mKkCFQADgeBlLAKl/uYwyr4YY+Uvf8aVimyXWJqqkjQCx
fBb3L7ovMMzX9B8w3j95av+W52sJ3dL9psPDeAAYhIVpVq5qXA9N4TleJL9o7Smv/02FBobLLrJr
Bt5DRTuktbRDgHqve9KnSPqLnTz/BfNh114T3UJN+QWVrp7EzH1rA2vF9S+vctLOJJZkcHA+NqgH
UA8xreA5QmKl32QD6tN+kNqjYNbCI9yN3kHViKIzwwXEZBG4+xDTgIT3hLtIKcvd7RuycOeJZqmJ
Tn091E9m71+XZ3Ip9prv1NIpTr5qxYeXreSZ1yPEism8Ohk6aEE6yXM2/wxCdB6hNHC4Iz8pwf3w
kSqP6o+6aPYQTD2gS/6mRHJj+zX85bfXt3Bx4C5jghixeZL3+ZthRk1aV0IbOPCWu5tI6dFaj5O1
vsCalenPzzxAHapKmndYgZHNVqmiN6tjCAuPAQuZhispOesknpcmYO3MLAN5QhLcooL7exCCT6ji
lA/j6EfHIZeGFwvq4K1i9GuZz4LDBmiAdhsVHQK/ef22UMfQgtk9cISiudf7+j42x89y1755g/qn
wjjTUTkzNX2Fsw/p9rR60wpTNMBcu238/FmGC3VjiqH/53E6p4JhBJph05jw7IO6AbPLVjMGzqAc
4qx/NpVHKW42RbVGBLD0+c4NzYI9RRzVMjMxVMZvLuzYQvVapz0QsrW699JdBthMOfn/ioLOPh5V
kVwKh9x3Gk3ytsbo5W+9p3WPegmA7Pa1WvRiwHKtCYJAH2Re5M2HvApzxE6doRLQ/UppwPUR4o+G
W/c5wELJ9hEh6fVgSyjfbrUQxbE8EvUPpWvW5KgW1z29WoiF0FqfX40oDVsIJU3P0XvzQYoh3Gzd
rR+vZI6L22gw7i0TTpAqWJdH00/y1EeFynfErP5hhtlhGK2PqKCiU1crke7igiCnYxADnA84/0tT
E1WY1pmh70iAxnddMeQvjVYgLsj48Ip/XHIrU6o6QXUnpPXs0R8EeMuHgH2ETah/qWK6Alpx0ip9
2Hq9JD+VXqFulbIY1qKN6dTPUiAmIMEXTUXBqYBzuUYLlTBYBXufHk16yn0LgnjNruPBHnKA69S5
YgN1DQMS2A2aFajOlnt3QFnh9jle2lS6RBDRAS+HeWjW7M/d0nBlM06cvjlkHZOtOmJyw53ShSsX
ZtEQXCp0P3CgEFFdLpdEcigRJUqc2G8PVfEVblxbqr9AeXV7QUtHB4GUiSBY4n5qMx/gyZEwtGjg
OQqjfi51Ofr7As2E21aWVgMfB/cf/bdpmGe2mj4rkbHtEgdVJ7vUYPfvv4eQaqXCz9uGFpdjoho6
ObVJC/jSkEtFt9SLKnYaqUGZtEyeM6V+b7RoJUZZsoMNpgzILwmyZtcgDHrF6g1mktKxIvZSvMJW
rOwwJtXb7QUtOs5zS7MNovzblpbUx46kFHv0CmyoKh47AanQWLsLAn2re+IeaYFPo67ZeRy8qZn0
6fZvWIpWpuyL00gVzJxXjbwqrBhCHGMHUoR3wHknWFH3t038Tn/n1xvssvy7pzXV9C43ToISKh2C
NHGsQvusFiMcGMG2K1helG3wbcAN1Mo2uv5RoecQ9dZ9koV3wNi2t3/I4sYSL00UPNSS5l7bDEc5
scD+OZlc1NtKKOB9MJl19f+i0ELNkurw1FnjSZxd8CiJgqBpuOBdH4WfUy3w9vBueIntNky43l7U
dBqvPi4g3QkQR8V0jnspw0ZvU9kDEpyPP4383gLMmKT3yqjtuqre3Ta2+AVNqlWEZrCdzAvOkuXV
PRNTKaflBbiNjYhobKxNL12zxv/+23lbeYjgdZgzsjIugWB7UqVOrcK9Y2Xji+aaBzMIEbFo9yo8
Zrk92AjlqvJWHoUn2M6QMfKPFZrQK6568inzr6sBTp76b5R45qSE8OrlHZhNUEUxcCKUN+uNr4z5
XjJTc2sYbQLJcgE/UGq9gZ1do6da2ttpQppBJIhCr4ppCWQyXioVqWPG9dEapG9FBqfGQGy369E1
YYpxjSxkaYOp9pDw06xVr1KkUOzayK0Afg/CY5JXKA9+VeXvf36IwElbFuEM2jf69KCcxfUIHAp+
jPifA53LoaiTQydKz2O8xmq0FM0wpo2oGhxiJnWzSzOBKxExWRbwcumbBUW7632IVWv7xtdGT+xG
WuvTLnlS+JdJain1M9I6e56SxISeUzUjxyiY+UFsPC/GldO4YmJekqDWMUaeSZs79evkbuiL+Fn2
vW7FymKODqs/JTIKMFzy2QPILRpKsaStpAWJ8W1w++AoBEICq1/bHfvIjQ5t4kt3EBC7NDQCdZ82
Q7zWOlk6iQY5BXdOAqY6f4W9lqngWm95hYUR7sT0a4T4Xxr3K4tduuCUOSe4KpXbK/2iWMkYckbw
y2nVRxOcPnDnTUvlHZfiC49WiGKRtPIeLgVM5yZn598jwgkyi55xzYtgZv0mKe/kzLKV9nj7oi0+
vOeWZhs5qjWNs6SmER4Yx7SMjqmq75ok3DeBdt8xwmTH6LaZjKpYQv1Pmurb1BQ+N264EuAvnVuK
14Q6cAdSOVAur6LhGQhEdkRUag+fWtwhcDaurHXJBBATami8twtKKgXElHlCQxa0l//ZdBP3wTRQ
Wb79RZd8Clry02sLdBvA1uVC2gz68MFkYLhHKsn33tSQOsFTpj3WkHMawutta0vuf5JmUeGppcMx
xzF44uhVfUKHTdGRSc1b65jE1p0fxU9epDxYcbsWyi+VfcEB/Wdx+spnrtkSKk3TQ7ptQ1g9tXni
b1KxvEc2GORJ0jzAsboXWt0eSpRoTUNF4K5eYytZ3EjGYE0GWigPzkMMrVUYppMK3Kj3Ksc/RgYk
b3/VJccCVuh/BmbvglZHtRCWfNUggRAbLcO7Rox/KOoa+H7pmgMEpJ2IMNA0rnX5LeOeQqAv0Nfz
REGytbF5lZAUVKL4uxpo279YE+0TaO64Ylcpi5n6RiNChe2QBj4Zg/o5UJOtoaQ/b5tZPJBnZqbr
cXY8ot4cEr3i02m6a/uejEYkqD5P2EVRihzE/ra1xY06szZ7UCUxFXpNZVETV49f+3buw5Sur4CF
bltBdvByTQ0eMIlhsXQERuOJ08uXzFjpiS56jf8tRJsPcOZlUtaoAOGblOax9yV0kIptmWiOIrkv
htd9quQ1RPfi4YP3kMlbJr2vSGlR5mmszIcYos1ligtue+eJ2rFvAA+V6d3tfVo8FWe2Zt698E16
vAm2DNcK7cLvt3WpPrajeRfhhdthXIu0Fhen0TahuKHx75kXTsw6H8QS7J3f3scARPJhUxoCdYe/
KARMwzkToJB5pznxmBHpgHx8IrrS+i4Kr0r+ow2/3P52i96OQXXQffC7ULe8PH2Zp8StNy2lTrwP
pDR2maD9uG1i4fSR2kPcDt8+Zd95gghuwhUF3vRpjPeO3yGjU1SXdtFpr1VvPhmp8GUIUbO4bXUh
rrqwOu3hmavI6N/phgfWgAbWM9ixe87qRtUaOLTHX3IvfBdgq8/8NbjIwm2GoIvOKFORyDrOv2ea
a10bmxGTvuZDmUc2rME6HcPba1s4fyrp/e8JaTBg8+lYoLJoCoS0++G1IYDzGJnwj0PAG1mswYEX
TYFzkKji6dNE7uVnDJI+L2TE3xxj4plKvW0l/xJ7z+7lNSajpWMyMWea1F+J++dkg24UlmLqNwEN
g8xRYv0o1ozsDBYzGrmwk8PgEHbVyulf2i32naVRerouPo2x0lICyANHDuNTb8kPXVW+dcOav1gK
a8CCgs4kEUThZY50TsyuMBAm7x1Bu4s0bZ+rz728qUoTvsj71vrslV9H6FYVdeVZXvCM0MqQRtNP
Jdudx71JauVdGCkdGLbY1rofsfKQCHddesy9FR+8sHuGDL8nboQk84rI2khaJRU9rwNn7wjNwxDC
cDe+y+WpGP4Rs2Jz+wIs7BvWaEow544LnhdolARNt1ZQWiex/Cch1E9Vqr0Fdbu7bWbBOXIqgK8S
Q8FKLM8itb7QRk1o69aJ49Ye/C/WGopo4atdGJjWeeakQtdMPGPsQMpmn8UO9o645qQ/62K8M9OH
PF3jIVg4Dxf2Zk6xdmu/0/S+dSzBsAeZ9Iu3kV+wj+oTE/a3v97CJoH1mtBzIPyhQ5ktzrNQBzCL
rHWU7lmqk20xfvHktYrEgn+CbZx+EczRynW7TU6Y8VFLuXFcfdtmTF+omj3VOAdzjfpgYZAHcmX6
wfDVUVy5GrAfojiRpESuHVNtga4h+1d8Td1/XflLF79Fpf3FP5KaGCf/QzA3vr4HsKJ5x9vf9Hq5
vNXw2EwkmdQnpdkG5pXlU/70a0flN8TqXejvxhoNnZWA8WrreDqhOWKpNKMhH5rO7dm51OnuJ7JV
I/NXZuIeGYPMht9OfcxJr1ccx9Udw9REkAe8kgk5qOMvTQ1e7KtekQunwGj8XSO12UOcCms8ZUsL
Ig6F5gFoINX32TPWJlHUdGSPjtn0DrCWB6NTDlIV/+mRZzEmkwXM9U8MDHMzAWqjSRfI7onQ7WS1
3TP1TNtKtRX3d3UKJjPwtmsTIk++6pnkcm4IiSK4J6UvcRTdRquDZ4DpmzFMVw7c0vYwbfSb3Y0I
7orOpoxVt40sz0nTVPwUi576prnW2ozpohXgONOYMyW/+duv0lXWC6n0nHDozZ3VGvp29FJ394eX
h89mmaAXp9FwitqzQ2BJwRDVhuY5lvyrGr4P+Xsuvvfpv39sBToMMONgY2BJmWMxY/QJwtqMfQBG
0/jBpq5B4WjZtg7XYrOr12OKNM8sTV/17JY2wRj1IlgUp0ILBjiO08pDaGstSDUt2Iey8SnJ5Z+3
V3fdMpyMUnwCFjdRzs97urk5SpVcGp5T9xEAH0ufoHB6vqtUQfsUCHJnV0MebgIpZc5RRBg5myi4
4xhG1SYOyvhPQ+Hp5zDLySAExGJX0A8rjNLEFyvPySxwt+krU522on5TrF+3173gQIDN0GYGKwd+
eZ7ySfUgSz1ygI6kuxClB4l0gGPF26R5UO9vm7rKXKYlnZmaOd86NnWrzQfPGQcocYch3WRjDKMW
GKS4HDcjeq3jiEBtW6606xfPk0nhnQcVNoD5yU3CfJA7VRBOkQbX8Bjkv0h0phzjBdD5F+iL3016
4CsbuPhhKfRTp0J3i0z38hD3RZgmnZp7TqAUh6TLwdgXWxft3dsfdcFlTtoDKmhS+AivoCV5piRq
ofueE4Pc3oxDJT1HA7JKTTEMUCsH5uG2vaVNnEofpIFAGqmfXi4rm5jM9BFfg7oktLYQVoASHbLn
tnkS+l1Y7FKJYcSi6Ndq7kvfEybO33R3MAPMQQopg46yH0ueo6TuwR+CyC50yIpV7y8+6NTDnoDM
aAjMITMEAtQUIs93CqSPC+9HZTxZGiJPn29/x4WXgcX8Z2ZWaqmJ+YQ+F/iOvoCSbRx9R9Vq5Tld
/GRT0Xn6XJTvZ/CA2BQ7pTWBbNVmvRuNp5LWddKsQfwWV3JmZZZMFEXcNAMNbEfJyuEUjWV8l5q0
sG9/r7W1zM5d5Upj3g4ua/GgFB3QlW0zQsWafPq2oeXl0NbE9VIBm6dgKoOApEfT/veW04naQfKr
FX+0tBZmQenagAaGJ3q2liIywrECKXsyiXhsqUqTnd8NL0YviysnYGkx9ExN/fdayCgvbyuKMqYP
i4J7ij3/E0RTp8GTVxzC4mKYz5gmvejjzxfjNzgDoc7cU1IO1rZSh5+dMngPDICtiVIuuTqCXGPC
5k/s1rMrE02ocTn33VNVxXD3y6V2yJCeHHCuGz02zZXnamlhPPN0uOk78wrPdqns41ZpSjxr2e/r
BGlI/diS/d8+bUtGwO0wNoSEDlQnszdxINoGOed5ThOl8iZxq2Kn9npva01q7v7/TM0eJGMQIs3N
As8RcTRGDAD+Q8zubttYOm+8spMYChIloLwuz1veKloy5jrDuZa4CZtgk62pPi8dgnMLs0Oge6Uk
ez1v+Rjt+07aBGO+Q+Vho/QrfmBpZ7if8BJMueLVw9o1WotstUYukgtbd5Sf4/otC9YgOUuhCXMz
IJpIfYn2pl9xHuqyhDoIUkKTNEfzAxU7/eAZ6OsMg1CxQH84xEHbgXnozGSleby4QrIGiKCBS169
qFGI9GtXRsIpN3SwmZno3sdhphyTyo1X7tLSrk2EPhN/FaHDnBEf/cY8bfNROGm9tu3Er6reboPo
G8flz+8TabBJxY5EkmHD2ZMnj1LPTAhUCwNz18I4bNxRecm6n7eP+XTILsBLEMafW5k9eR3geXFQ
BQNMn/IlsZJ9hkxgYGXxxks6uP27lVUt2oO2gl4JhBJXCJhCBPBd6pl5cjV3bzUwg7eRnU5ofSSz
7+Sa2tDtBS7cY+I7CHhgJQS4Ox9G0AxBSX2/NE9G2H0frGQrDsU/t00snD48G4On04wOXYWZey24
X7U5ZsbJcJ9k/xMcP22xgoda+mwM0U7PEsXbqxp/5XbjEKahddKFLLTTWHoWfKY6GjX5RzPclnxq
jeH1d51qfjLOTU4f9uw+V7JSQMsRWKeu6Q5CXB08Ldv5ifnc0QiSfLr8oXnww/pL01Yv4tjvujx+
1Qf/MZTjOw3uXyYLVmKAa9QRp5XxRgmECPx+HKDZb+r9UYGdBk/WeZ9yIXC6JNqFbXJfu+O2b/MP
CaYBeiDdVvGVlZuy4N9kjcwL/2bwws2j9h5TLuOm1kkBdHRQdbfe1HKcH/zSY6o5QYg4R1uVacE1
6prr1sS0av5mMGNYR1fkctVhHJmm7grWCeEl9XEkRz/2VSI+BZCWPraFFqIuE/mP8GjnrwmMArua
fsodoJ6P2+f8urw6/RCUJjiHFNvxfpc/pNeNoA7KyD3pAawZZVSptjfm6MaGg3QMjKh9T4o4svXO
bV7Kyi8f05LZ0xTesM9uJWeIRUFo7eZ9cZDYxt72S6F4Ynwu+nr7hy5u1dnvnF3IRsoBmweudaIe
7cMglQ92xlv+Vg/MdOW17h+6StS2lp+t7dWSKzj/QrNLIxXQ2xdN4J5qSKxN/z5mLkKItreXN/0l
VzeTLSc2gYEX9OLlNkQG8pqd71mnUlH3FrrifbCWiy+v438m5sCULvealGjBPHVj9CWh/SuhtNB1
q0HDkh24kojrYVqlnj39+ZmTSTtT0PXat06t9wrO3C56de81H3/+vfDMDF7THb3WkgrlRo1HCU+W
IvSnRBMN9+ttC0sHDgIxbgXJFkI5s7fasNJUK2PLZAbUgN8jt0PrXWp+giXfccg2RrC7bW/xs5Gh
gBNBeuBqCjO0VNcNO9E6xaaq7RjDzokQSnBfRhiv+dzpssxPG4i5/9maXXq0Kb28lDrr1Kvmh+Zb
j0y8PanWgHZRTnNDc7oKjnNXtrtMPE7ygUMrn3pD/vO4a5q0wP9IKDiSxlyelNavIKcfBjYRlpjS
VmNF+4FIACjMPEp+jFK4JgD/+9m+WjiD5wRI+jSDM0P9pF5QRyGsSqeqMbo7kBFfxlyWNmBd46c2
irOdWEXDtix07Q1FSOUuhsmSKTpQri1z/qfAb9NJlak9+mPSHFREhvaV0kyKqVa3sWpN3XeR726z
tpAfcZaZTQvNP94+KEtxw9R2g9twGp2aRz9hLQx1ORruKVLCg6IfNe2oicUOjQGG3lbc0kJkzLv8
n63pkpzdZalDpIful3vyMiN/NaXYPTaD5/80/aze5G2xNtWwVOeWDWhMzAkfMAnNXxo0q14Cf6i6
JyHwhk96VkePgwHFa8djulFK/3s7uvqTMGjGyTRS899BEEXPTkSpdWAtWJt6XfIBhGdggSCUpN05
e3RGMwtrrfCFky9k74WLylee7uoMskzYd+wyyX8F7hp4YNEmxW4diNP07MxeAqOV0zqv+eSd8OiX
20b9Jy+SjdASyX8vxD9msuT5Z6JXpAxMjgVV4uX3zqnseIbLYVLG0yj/CNvQNuW/edxMeoA6esdI
OZuzF5S5rZy3JnRPfq/8MgPjhSrcykFd8p7nJqY/PzuoRdeFbuJhYpBeLO3e6w5qc7p979ZMTPfy
zITXKEFoGJ57ovtz71Xu+5iKz4ZoruS9i6GhOcmtM38yOcfZAWjYfCgHcvdUpumzr+Z2Ac9c2/ef
eKlquzB57Jox+WjGfus11SbOpZWXb8nBnP0AfeYk+1wTQIrxA5KUvMQrHvpUe+xS5VPs9VtEkNeK
p0uxzzQAChchWPErho7IArCQIfyERouxj0FUD/qaQtfSpQLhRIIxMe6QqV7u3QiJJ9IpJiYCPSai
DZU3KmvyXjRq6d5rovpIthlu2wII2e1TM+3W/MVhIIwbRigBtnlmWYmNMPFNose0Db9SHnLUUNnm
PQidKNtZQyJvBGO002oNe7/kuSmrUtZgDs26mmqtamVUjGakthoN7TEWFJwW7xjj2IK4Kd2q/Iu3
nDiMkQ0KKToFw8svLNV47jAgjQuUz17wy7eeY+9zmb/d/ppLR9NCFQWsE50OBCQurRitFMZxJ5sn
moI7CUfcZS9d9hYWiS1JKxRUixeRQRSiBEawKYPNtq7sDYWndooARe8ui6StHNT3wPXeqkx4Na3u
QVKTVylq9W1Wy1/FdG0MbOnonNufRWllpcQ158o8tXVux+ZbMh6s0rDb9jlHVNnvnG74efvz/qb6
mJ9WJrGnkUIyQkLry+/rsoFBncbmSRCLAAXgEnyPl43BK7og6k9LTtwXKWzJB/PA9Z9qYxgPVemG
lEiiBnla/2s7dBEsdErxopO67to8HF8S32VqIvb/yWBpOqCOUBJndv0KeGbxaADym0BJgBnm9fe2
sFDqNjzzpDXFngrYoXORec0OKgN8wOLt219qyWfxlIG7h3YcAuXZe+NnSiG1cWqeCku5c8vqjfmF
H7dNLN3gcxPTn5+9N5WMBllhBOZJdRGLin8QDm5U96HuP9+2s/SuWcRayKTo+lTBu7TjNRCYwyyA
HcEIN7GuCYcyTPv/Q9qV7ciJRNkvQoIg2F6B3GozWZtdfkFeIQICgp3g6+fg0XRXUiiRe9QvLZXk
m8R2t3PP2UlPy0/XTa3uETAMYGjABgHecmmKm32roXzgRkQ297ITewRYN32ePk4qP/XjFtHfx0Eo
RDeYA8TwFjg+QDW1sGdptW6xtsaz36nsl0JVLSgdSEX5oz5oB6P1yM2EnHhCJxWTDFULXc0iQyHY
rzjmBNNGQq/XzPWNh2V1wdH2BI7Mwk+zFk9lrpWN3dso/E2E7sGVsbdlWG8NEa29XsDJY2gXdRcM
ky4bRLIsSGNMHuJkY/xk8fSnidkQOwdHKNNAKowWqCOaHbiHHqvCvCunLZDlWmEPrQPwZCBJB+v3
Uk+K9NlYydJGGdp2fce8N3MeNO0TpqTRIO33lYWZ2sIJdGfD467cmwu7i2dzImMitRw8i6Wjvnul
+iIN9zhCONBvTb7FLbSyl6icAbSBKV3gKJYzk1NtK0wloKIvE/lkQdlZWXrjN7o4Xr85qx+FvBXC
jjOzwzImA1RiLJWDmj6k+uxTylXtT+kUh9QZXr2R2xsXlawETEDd6JhjmvkqPvA1JRXpnM4ReBSA
e3y2rDT5lJPOeHSEafxmk9eGM53857YCJfpUElL7oMpi9ygyYnv7xqhPsmPuvcvMIeTMSU5VqneB
1JrBlzXtgqTSR7+tMydIm3q4S63JOI+0TvxetE3geLH3pSoQCiKzy7GczNhdX8+1fZtFMtE/ALny
B5SsZ06JsNvMjVgPhasKv36XOX//sEIHCJPBaKaj2bO8gSUcbVxhYDxyoY+TeONeVJ+sxt3wRCtv
6qw2BKzGXMj+wGZa63EHcRLuIoOr/SGlxzihD4BK7tOMab7haBsncfVhmXF2s7wC2qhLRzu5jDZg
dpwLY9rXnplPNpO3YybOaiJQ3RApXvbY12ttxzh9zL1iw9GvuF6oEvxrfz667/xiVsSZzsCNE41t
d9NnyW1rORsTQGu3DSDCmX4HUPcP5ApD0k61gVMexU1BbjSP1E9j2WFq3c7ck5mOdGNNVz8JKEwT
MEkMxy9fEUb6nhop+hCG/mBlQPAlW4LLK7EkInPgRoAZWeGRJO5E2rJCLJnrDyJ+JSDkAMFcBc1R
VX4Zpu/d1hKuPSBo0WHeHx3cFSJJzSv1UcDJFVzskZjfEU3clMIdfbOGEkCbxdZOQ7/l+rVeW8j3
Vue/vzsbXl2kotFQRh+F8Qxdqi+dRBHuuo3VpQTxN9iJgTW1lnR5RUw5E8CARHTqgiweID/EfW16
E+25o49dw0M1boSCa68VATUD6CBmyeJl6b5qmwGYUt2NEs6/e53xVOve5KfxFpfw2lsCV42peyi1
gN5q/vu75bMEozJDMz4amPxhWvJU9FkaOKb9y+DogcWS6ofri7l6TGZOvnlGbS56XVqUSENwNnv0
jp14BAS5VaEXu2xnplwEOohkdwmiiFDRuNrwACt3HNQcUFbH+MKc6yyyO0DETZANJE7U9+MBFKT+
aFi7YgTAduMxWdk8gPQdRGIodiMaW7xXNXqsw8SJFVFriCozex60+rnNt4YHPtKnAMON8gkm09Cx
+OhuNEhtSJkMNDImoT+M8eS9uUXe+C2t+pmYPA2dwa7v3AJezxSFDrCw4R2g0MQOOcCKvplY2q7y
7PHOGzZHYNYWAWE/kBzAK83I9st9Rkuj0ienpVEyuE9apR8tsMuDxz7eAumvHGGIzMzANQxFzRPt
l4ZErnMZ2wWNTEjowohvAY1Vw8sb7OCQLfWptUME/gg071FjQRNjcYimHPqBQgkaES0idRGamAp0
6ctEnv76miBRQDERbFsz9GFxMV23aCgU5q2IeE+pI3yi30/6S0bvSu22096uG1vbKyQm0AgDzeRH
YKZMs9KuvNyKrGToA21GBlusA21T5fwHBCBys39NLWJ1N9ZtgiFsK+LjE5WPkNfdeKxXj8NMGD0X
/j6+aKjJ9e5QezQachfgNVexMJe6OnHHgNxPbzl3M5Bk41FbNerNwRhmKvG2LM6gLfLOBZkYbrxO
wjhPdhndMeretcVjyjdcw8oDCrIE+HRguE0KEPnlebeQSRdZ41pRQYrfNJVB4RSnvjZeqdt+U0Px
HFdkS5l47YAg9MOMGUgmYX1xGiE+oQZP4DRikDeoRGSQo+kU4fVTuOLKUUtDARwuAOHtEhxaxKJI
hsqiGDJ8kD3z7S2dsBU/DgMYZ0SlHQPzHwjsDFY7E+qnUQeuCSU0X2NO2De/e+ehL9BnSg7e+OX6
N5G5dL6oryHfQLI44+nmSa/L3ZKsazoBItUI0sjtp2ns0xuWZvaBGqBYtCQKmrYNEMXEJz2Yeru5
rd2ueahLRYI047+kI8cowzSwne5L9KQRKMbOQQ4N4OYCHIY+8NSY8b7+o1c3YuZYmQtrxodSF+15
gaYm3rik4j4XKKVRKHlsGFm7MnMPeK6nIXZaDgkRHbrwTtXRaNI/K4Kb6nh+X30nNfruRr9xP9e+
CB190HsBdoU5rsX5bfJUJBphVqRJ9lJDlTzXt0Aja47hvYmF00/TUW+1JqZRVpPJ93ptn9p4ABAI
7JJebFyVtVILMAoYe8e8uAkAycINmaaWxwmS+ChpEjsoVR6aWnub8mI3dOZXLTfvmah2pGCv3VRs
9KtWvxRPAQI1uFzc1MWRnoRmDLUO22Vbh3U9NjsN415RSY1hb+Wq2njw1h4fZLn6XHGB4IW72Dxp
0bbN5eSgRG1Adt48DIoAmzFunJE1qABcBqY9UQEB7SRZ2DEmSMpQjjXNhZVbUCzkIqomZX+CsjTl
cwHcPFSa3kH0R6dfmljnoWeL2B+cVAsqXeQHCBineydzhiAD7jOkIFn7Ytc1P6MohVJYDQLgUkFi
J6mArTXB7vxW5ml8un5717YHyDaERIixwNy8aOZxIPpSI2/cyKu0cxrbT7Eljwlgp5xsdQ+2TC1O
oWPGWpoJCVimKDF6ZoWTK6FWjgRJff8PH4XQBA8FgpQP1RtV9BWQjKisdNy6qTDwpzu7rrXux0Tb
CN7X3CuSvH8szd/8LiMCebGpj9BKipr2W1EYfu/9cOkYYgbDN5ufPN9d/7C1l+m9ucWhc+O0ZAVF
/yW3CUi65gf+eN3C6vX594OWbLfAQPZOmsKC9F5G66vOqO/kW92RNRgHyCL/WbZl7VdUtVs3CpBg
sxnhqeQLpdMX7tZ3PZhMdbd9om71S8baAdpCO4g33Zdki0Vg/UPxxsPNAmS0rL7loFBsXTI6qMx6
D7xyDomXvMnhr5WpkXVhBuMfM/OOvjsgSZaaFDAmFGZBU5B55Ac1vD2a+xvncPVrIIjzp8pnfhjV
NbxRElfrnIgln0v2VSa/c7bRlli9vija/pFNRddkcfZ46hR22qOBlmr3VomJEgtYEP5M8ufrJ3Ct
gIhRgn8NLTxGJrsWo4eoZceqDqtmDFw3Dpr+UwUJR6I+g9O07Ry/AUOX2hJ2Xr1fCDGsuc+FU7F4
oswco9pJ4mAZY+dN8v4zJH42rvD656ElMFuxULA3L0+E1aTSMHNiR4n+liTp6GuyagNoH+S+zRoA
ecGh5ahPotROPYS0RqAxry/wWmCL3AMD12CQAx5j8ZGx1AsHYnBONBAdMoh6L7+3Gi0+l60zPGqe
3n0rpmTYcdW0PuPxtBEQrBYicCFmICPkqD5UM3NU9QkX0omM0b5Jy+yAtn3Yxl1gkPrZc5yDStUP
mfCf5ticgD8+87y/cUWPQer+RnTu7+vLMZ/bZcwNJI33p7g6Q6ou92MYkqnry9iOJq1LfJ62/V1S
MhHpvFGPTerRQ0Lkf+jd/5HxxJQRnp4PyDHMRxc5cG52REB6BPYyCWAL7Xxe9I9TP+k7Rcp9YnTH
dPwP6B2IbABGA3AgCMCXY5WJ5zK9nlDXaouvLf2BRquNhrjtHZW18SatjRPAFOidkT3N4+CLbEaP
82nKO8OOnFwK6QuNuaGhamARWSO/TWn1CheQ+aTSm92Q6vkNmAXzu8Fq5Lkb+v7U8lQdK2bKQGnK
3lW5fb6+9Wuv5rsfuAx+7JRrNumwC8rkN22JUK1ofGn//cAkNtiYe+c2ktVlUpc3VI9TE28ziGW+
NjS+ie3ySwzqlesfs3aO8aage+6B6PKDxEGOLpKt2XBoHmgNRCMBglcPtR3/MIrhi1nLLczU2lv5
3h65vDdO61mtNhoI7Cc9hKr6Q1xtVX9X9wdIT/gcgHHRD7s00SuTKQsS7pHMXN8uv9lGFRB6uL5u
a34NzBM4nuBjhF7i4jmkGVhBE9YgYZCnEuIyY1EfK66Bd3UL3rD6OZjlwPdgqPXDUL2Y2kEJa0Dn
2Rx/SIVy4OQ8oSS88UEbZpY04+B642NVw4xBVVRRdkSSuzPtLT+9uv8YCPnTMpqFBC43hxXZWDNM
aEdGPP5K8vKO5HSjlbd6pGe+jpkM7OOMX4JEIUFGhDjeE0E2mT7YcWUKeIab3FCMmVw/CCvrBq9o
omAFoT80puZf8y5UA0uMYcg5lhf5U14MPumR1m3h7raMLIIbPcm6PucosZNUHOh0UD36vt5GEL+y
NQC7IilFjRER+/LhFXbhkkYC2+Hp/Qu42sCkn24x+W3YWL6dcYJhxXoCjGIs4qekVXduNr1c35CV
QAWT0g4iaIRLAEcuXpgKMsPSEIUd9bLcQ3Xutm+Gx7EQYW8C4+1O3wBFfsO8z4bfWjl1eAlmTIqN
d/sDtoEZmNVuoLkbiUE/IfOjPiax7g3V7c20PZqT3AAOr/nJ+ekBJ9wskYiW0+XBq9JM7zS3tKNY
kEdKPsv0R3Jn51NYOXb6GOtJetPmKdBqXoe5ZGFEQmT7GDKbu5Tm+rcu08UJKLStHV47qmiW4jbg
kkPMdnHBSd1VkqBZExH7VovfRihnm+kWhH51saHUaEEpZEaAL2KElJtgxGkx228AHTOjqQ6Tnr9M
hfOKXbixWnPjaqydKaBeUXWfq4kYEbpca1VZGkeAZUVNLlq/sd2QTc0bYIO74o8epPbLcDMLePqt
KGDFzSDm/dfwYjW9wUOuSxQK8eDhGbIu6C3wopEfgxuH16/N2s3EoDJuPo4ShqwWn2g3pO1VN5gR
dWo3aNDFPFigWNoQIFr7HmS2DvrO6JN+WEjD7QYj70sSSSQso+mcXEFAQKk1IV63raM4v4qLGB2l
HOBNZzmp2eNc7hpHt3cE1pZEjTITQBJAFW46n6uufAObp+nnNoSyamQN1xdy7azMtN4oNwPh+5F5
J6PJSLPRRFtd3lb6sHMlsAom/waWwyGAwvMX09NMv8vBb3vd8toWopc3w7kcVMuXLwKgWxlA7okZ
6V33nArvNpvExquzdruRZUOqdybZhFr55ZIWDDIBqZuaUdEcQWfkx1rYpW/XP2Nt22amXNRIZ72A
pR/CmAIqtF5JUWNBSuUbg/ghoEXsk8IufhNQVR1zDDWGcQlClOuWV78OzxbOC/DZH3x5UTaWKXXN
jIxm7L9Ktx5fXWiXhpIMW1yHq6b+dIrQKsAs+OIFyydbEUeraBRn5T1zxTEz0pu45Bvll3Uz2Ceg
dKDLs7wCBneacrRrdEDq+0rddPE313j5D4sGJkNE24BbACtweSRcrWBNyT0z6sv61aLD0WPxz6pz
/39m/nQr3sVZEyqz8VDbZiQgvRqWBMpCClrSSA3TLdnhNe+CVtn/fdGfOuQ7U42RdUxXCTAPzK6I
j3RCOwqnpDvVdFmgCzQjBnPcSu7XtgooLRCJoIqF+GP++zurslOMjkJH13/Kvwxx9WDmYmeBXerv
t+u9mUV2ZBuJSK3SpJHSRPWcMcpCSwjtbZiMbsvUnAQtH2AgPZG/4qmAEOgiSRoNXZhmmlgRqhrU
7xnt9w1nTVA5Vt75LOHlnZiU2pdFVYZuE9uBlNoYNGApRFSjABPI2uzYgiBxNyaG1fmDrueHphvL
gJR6c+OC9cvndjv4k9OxG7uszhzg4E86rzPw11jxMQFEaK9jpjFUZeeLTMIP2Aaerdr+YTN3SNBG
aPVHeD9oAw1DFwwptNs1QYjPSv2rpenaFwR8ZKelqrlr1IhGJYrdQFhToEdREDP8zNLNJytODJ+z
lIW06NtTbZVsr/fxVra+5j5xl1EXQQfb+tC+Lis2NrQF8MDTvdA0MZ8CaRhNAVCebSnWrl0CJOro
VP3RJFy+wjn3Jp47eDnKvr0DCCmSZZyAgMr6VPQuVFqsrRG1Ne+FBBf1TQDMocS9OP8dbZOm06gZ
Idf65jhqj+zj7ys3MzHUPyYWZ99jSdz3uQnvZRihMqxHbzSOc8fs+hVbc2DzpDqyddCTApx1eZOn
Mhu1onPMCFQQr60hb6Z6OtiCAm6QQoIQk2F+nm0BD1aWD4y26CnCMiKPZUESVJWQ/7WlGSnbDQaX
+XXMNuKLldOH4GIuP4McCJKDi+tcjnGnlaNrRrbr/UhIqz91ppA7ITW6o4Nhb8SKq1+Eai8aFIjh
PrBsDW3Tj10PdJdj8l1MrLDqN6KZ1Q96Z2H+Be+e3AFadd6Qw0KXxo+F5R07Lb2tO0gEdcVfK4XA
MyJmAgoSkCucikXLNLMVQniC2ELx+Ftio/k7DvKzO+ICXz998z1ZPLpoYuPsgfQXujJL0ANIl4Y6
j2MzGlr5S4uN1HcnM/UFqf+TJew1LivuLCYgL5cPnKgdhRgsjWjTvlqF3OVajsa5u5F8/ZFGWH7R
TGmD7gqohT+A0SmZ6pbZA4naERJuShfqFrNX1k4H8e+T6hozKMpO971mMh9N1nTPlj4q34S3hgRT
zUHubDsVEuFWc++gocKOnM3kIyzu98Rqxy+5O9rByBv3zpQ1mgeuBgZvk2SBkcTyCeuZ3YoJLwZl
jRUos0qPbR9jggBqmGIPlONwrIYWk7Vc8ntHYvrESal9hE5H/QnDQvmtl8RpqLLj1HanGthJNwnd
PATI95CMeTiC0EsLxiQOC9u95UlF7+E5kM0KWYc6JjMeU1C2BaWm17eG21tnoP2T33CW7s7yeLOv
+TDteTWoULc661UO8I6dXbEAQCHntyodBtU7TnwiOy2ktBl3Zuzme5SQ2OPITPPGi0kdtr2+paK0
drtQ4JuHwMFeBoDv5fEQCTWZRMIZgT/Wr41H170Xxdcse75+3rfMLOLPWFXTaCqY6Y3at8ij6TyM
eGGNJN24WCse0QMac+YQACQO2c/l92Acs3BSJknEwY6mKnEoO+MoXYydlFPly9g6XP+wtfcPMoEg
B4d8HmTrFw4RIr6ssgqTYGK6DUeLPTScb5RK17pqs1wnON2h6ApHv7CBObGm7arGiBSzred49JKd
U5b6Sz7WQ1hKO3uFvp8d6pLK515TyamQRAWcdHEoBCKgOmX1S1Hp3j2Ge9jL9QVYW3BM5XqoriPG
guO5XPB66s1k4JMRpWZ2YJ5wQ5109ySuR59LcdvWmxWDtSUHjxqIm4Cnm4ecLy26ArA+rUZ6axfo
FTvf04wEf/9NmKCDACOk44GwXPhQ4XgtZZAGjrQx4uVXI3EDiY7pRG+6YYsLdQ3BBcGZf40tApF6
KEaFri2BHgBEtzQFbnmtIjG+zCKAxSt9b7VFcSy5kihqAcxlmJBxu/7Ba0uKNtY8PGcAebl0R71N
pUhIaQLrUv3uzP5TV27RNKydE2CQQOWM8UcQ+i92baqEMUKhnCDNiI/KDaXuHMviRdVnTd9CZqyv
KdpxSKZR3ASBx+URKXsFPp1cmJEk7Q4x8jMmd/aYuzygZXg0uv4TBz0vtUUSoFG98dStjZ7CLHrw
oJpERm8tNnRsm8xmJQJYs8pqgL3obZu6BwIfz8G2PDWZ5RuZBPDU1d7IaNl+6iUH5FmjL+ZhhOs7
u74UgLOh8YFp5Q+qiiTtunSCZ43s7KZGszu28Awm3wFCDWPQrBEjC1N5z/Tv1+2uPfgUFWSM4GJ+
HswLlztglJlHNUCZIpt3tj8wQQ+tMkCXo2uYsXXbLSaJ+fgsww+kDOBxpKhH4Tpd2quEM9XFRAhq
XlaYQmRDJHrQZ7vrX7VmBaB1kHSh4ftxAE4lUpAxFlbUpt8hpxSA7So0pg2XMruo5adAxnS+JAS4
7uXSObJOUqAcrSjlL6ncpc0OVKIZHwI2gpRXtqELMMP171rbLTQPdQw04An/4DXhwdg4ej2+S0fy
zSqUzFPzOA38TaP5hjtbe2ve2Vr2MAFJ4AqJuhVlugEyJbYDUv361/y5YcsVBAHGXGYFlQeSvMvD
0IxOlQt3Qm1oKOxPbeEM/ghYruUTbeokdHm6H0kvi+MU65MvlJ0EbOA3mXU/mBTUAQMkGAK7EtYD
hGsx2Ej6mAZIQ+rKL5XBI6sX5qcGZcgdRgNRDmGq2WW9Wbd+bCDQhsu1fyjdSU9T2uMkKpWxvRpt
+4vUMQidCE8FFlXlrjcr8ih73vsJkfXgO2X84OF1kJ0MkuSgtYfc0btfKej9z2RiP4lVJ69pYRQ7
qx9BUi+hWurmKr9F0JD5w1QOezJOve/Bdx31mOcbd3rt9GNuHch8BCOomy/umOCdN1RkRFVqSiw/
J2MOEBEiWjPduAFrxxFOyEYFe1aZX/oKTSJYs1CgjzzMnT2aOcQV+iHm36YkSZ6revoPAwdoqsBV
4D9MpC1zZkwuW8qgUBABwwXkplu33g1DXW6kSGtfBcrHuduBEaUPFQfEUGClB8Ij0hLM62o0vccQ
wEFPujsU68PrV2DVFgqUCO3hivD+Xt4Ac1Qgm0EJM9J6tw5QixA3zIjrw5T3KMQR8GmerxtcOxtA
foEB28AnfKgD8N4YxoKOFpB9blg3GlAJ9omDL/i6mfnmXt5sAzV/ILoQBc9894vvMrSxHfIcEwm5
mTgnr0OPJkX3Vk2AX+etO96ycejCWg7W7rrhFWwfLKPrgMIKfsCHJ9Ky8wogeG6h3twfSp0GQ6X5
ce3AmzXtnYC6DW6G7oNSwguMvviuTX/PmQfLOCGoGjhzzW/pUnVT6/hg00iv5cmEd/WhQLevC/EU
V38t+46x9ZkUmaDDA4jOkh4VE8kpFSnaO6M5BLPyOU+MvTdtST5/dHUXZrxFvYUJHQNMk6QAnuat
c6isWIAM1ihex7QgUcJIhlJw3rLTVEr12ynG9GVjWz+eW/wCRNKIVDCO9jHyFbz634m3mDx37Ssm
m4AKxASQbyciEEoFEP/12ej4HM63N/adnfoPfIvWeOVYA6yMwQbLBWjTWk42lJUFtigHlE0Mnic3
v09H7SsoHCE4BYKSfitHXvlmjGICRYJDBL6m5XOn1YWVk6zyMNYThzI+FK7cD7G2cVXn47i4qnAW
0Kabc2PMfy6uqtsWGEp1O3F2WX/CwHJAjYjlZ0RXgT7tN7Zx/seuGVvE3MYwUM1oW3Huyh9Yab8B
4sCs7plKbmz07ZIcxbVeybmA5De9tzVruPY6APqFxQSXDsq7S5GekXJRyhaKQHq1t+IX4t5ZFaDU
x5lxpk1Pku4sdk+3OOdXl3iuXRPU3eCX541+VxqFvpLZEci5nLl239tTEBfP4LY/6mCVGZMN6MzK
ocH1AIAKrOz0I/CorlFtZqOLDQSu2Wih2dHCh71d38c1I6iGzlEbWOHQwb78IMmsWnEM3ZyBpAr5
8OJiDA5h23Uja6v23sjsO9+tWuUKKNormp8H1QVl9rMZPQRgPxg/2O7G96yei/e2Fm+2rjworTHY
cqcKfS59p6FEidFzX4HeOu3UvnW7bySpwsRTkZajP/X/+9ZFJOwAdutRbudn1bAgg0pE3d7J+pBU
R8o37uDHkAOs7JS6DiRdcA2WLiNnAB2QwcxB5oLqqflQO8Fg7C17w8zH9OHCzNJliNwoDbh9HJGU
+B6v/JZsJCirhxBKb2DqR0/+QyrJiJaKtCJYs/Fra4KyyP1O9I22yYoNTFRiEHFuE85mLs+g2VQl
hgHz/NwXMnBAvlVMz17617iCWUXzXyOL2wS4qq4DiZGfy/IhYz9HclNuNWfWDjhsoNQBNjqodC0x
53UO+t6sktgOpD9W96WMb9rktkBm0tnfbeet1Y+aHurp7vq5XnGYcJcIxNA+QXi7JBVoXcmaWIHF
GrkHUSeHnprhW+3JkAHe20wbic9KmAJrcyA9C8lAXupyt1BJbUTuYCFB6n40iq+Uv3qYHJb9T6v4
nPObIv4vx+OdwcXOjcrt0SPn+RkM1DspvzXNqYCw4fU1XDuDqG5aaOTOgYC9eAczT87dyD47W+Pn
Pn3Tyl9uu9G72zKxeH7sBgObIPzLzlOzSzwDdN2nlv2HcGamEUFiNfNWofN5uTumrQyBrKQ6F26z
N5QeSve2Iu3Gaq08b3jawIgFWqd5smZxBnotlsAQNzWUXPvQpMeszTHs8BM6KNd3ZdWOB+pl1BAx
pbyM8lNtqMayQFmUerXfKs93WRcWifIb7ct1Syubg1khPHAA+mGcconBNa1W8LjT63NVZKHk3xhK
kW1BNtZtpQAJla93ZhYLV40FcdN2wAcZMkw5R9GsBJiwDxJzl6nuCI5Uf6hMX/29kMel4cUlUrUG
mQ0QqZ/zKQsG+0FQ4hfk9B8WkUKKB2yDcxQ2Px3vggmnshK7nLBddT/e9Gw4TONLXG885Cs+D1KL
GOJFhW4WeFlEEVBMNr3RwdkbMnXyrDxEf3MjvNsysbipeE3NjnkwAcHdHwBH/iSoXP31UqHyMVdO
CZAxH6bjJkY64cq0OiueH+tGPBBV7am7FRT/SZYWucCFncW+5zlBrQ4eHCLSmbpBq/Bn3TsOCFqE
eZc5zDhNYCEPzJY5O2UNsZ/FjnvfUueX2evWuUp06why7P5lSrLS51oBXpeK8t1gO780yTvMaysr
rHXZ39JJ5KeaJr94h9xiotqzXVU0aEwIYzSj+8r6Hq+RQ58mnZsHrXK8I6g14+ep1Mm9m6T5KzUK
FtiNB759S6EirwhEybuqCJwqjn2j1lnAjc4LCm8qj6ld1Psqhfxsk7j0qEQ17YveGgPUNpMjAa4k
7AqrxKQyS59LnjWnSUC5LR0M+upRKF0DTOY8553THKCv033uq6ILYtvudklae/irp39KMbJ46xoS
Y5mukXz29MRGPxrUrj5FXwgNvvl/E07zXcl2aXkD1onsBiB/CyBdDzohJS1usrwCjAuj+v7ocN23
RqIdOt1qdmatdYEqCNDgeQVUYEe3tMRWYvuLvZ/fvHfX0U4KPnkF9r7iv4pkB/EaX8dkkRxOqbfl
d1ZiEORCf+hlcDM/VIQSpzH0isfyTBoS2OpcaZ/NifuALp24d2dsoURXbigKa2icgUhpBSgtPQr5
AUrLM6+dkBvsgbdbsMN1EyhRAvniAKC8WD0x5eAgcTJ5Hqqp3zPKtX1bcDe8/g6seDiwUoO5BtSZ
qC4tCwMpM7RO7zAJmDStFTKnhJxlCxGIMtbukEJsWFs7EeD6ACwFIDkQgS++ieLGMuirwBqkliZy
zMA02ernWPAA6oAbT9y6McCuUcTBvNkSn09ZYTZ5nctzUZ3y/MVCFJJ4aOpWtd+4m6P2c2CzfOhQ
C/zH2ryd7w675o4JBFdgbQCQJI0nP9HC1n1zq3NiP1XiLQEfaS++Xd+9tVOPBhsQI4DNgyluUdYx
0gGIncErz7QAB0N/qjvhx1QL2vHIxoOw6+C6vZUoBbU5SMDP/m9m/r78SBUTZzJUXJybKdlp6m4E
Cz/Zak5vGFnivtqkbjtthJG00W9pwk+DZtxX8fT34DyAJP79mCU5glG1YwkG7/LslG999qmZRr9C
drRFGkjnmGp5MpCxILZHnXzmDVwsWpokGtxLeRZ0co4xhbBihZp/UFTg9bfMUTtMFtNCAqJVdLcq
5oMuQfgjs42b1q7bM28FO5ptx+4EyNuCLtWn2xGkqbsJ9BuPrTB5MEqTBkzpqLZDjTIkSZsHJUQ8
XsbW8g4FGyafVBVcQCW/yZb96ruCH4bR63aa7oowqdwkqD2rAiAKjEdSobSL4qcLFlFSBAZyMd8g
w5nGrfKLonb9RvTpxrj6CifTjPEDlyNw96haLN87mSUiMXKnOAOAB7iXYOlBKgamaGYDrjvGangw
stLdVZ3+xvtMgITbPuspz8NZv9Y3ikI7AZeThqJwn3RKs9DsEh5qGAe97ZPuxcnLrYLOCr/G5W9e
ZG0GEY1lCKs4A+1zKDrts9emt3FlfPY0tq/NPihq5Xt0PAInc8djwMymrZh3zU28X7bl6fLirIEg
RnHWpzdNuzGhz/33dx5JCagZkW99xObanitaidDoXFZFaE33Ujx21t+Pp+GffmdksZBlp1wXKJHi
LIavvDuBh2vXVXc0LfdAF2180Aom5NLYYslcT+jEq83iTNXXRrsFE0+Qaa/FOMdJL6X3SbfKfUN/
9yDvxewRT/bXF3R1xwDJhs8FASMGny7fg2kqXdq5Nt435yXr3zxnI0FZ83voXKCDioFj9IcXTsFL
8wT0Jfj3pfupn25j8M7x8hUyEGMvNpZyzf8AOI/+FCJ3EE8tVpJ2xCxoBv/jzGXbMglH/TkZbhr1
o2yPwvq6sXArjQUMOIHiEQylGBVcvqTVxDKAZ7Fxedz2vj1I0gcc8mBH/DZIM4wAEKQWBk6mokj3
o+k2IULFAbrqo40BBi0/eppr+GAjYHt3EOmNDb3BfWa5eQBYeh5oqaSp3+mVfG6kNTwZNrwc557z
0ICY/1FvqmdMl2Qgymm/WyrvnkXOnOfChmIJ0urxNBrMCZjVFBUYfd0y7BJv+FEz3gaFXsUHZcfQ
8G770q/lVDwLMjR/Dx1BDIBxZMhyICxFlezyaKEHbbdE66ozTAUY3lXFS+O9xLTc2PePRxhnF9Ae
zJphL8BAeGmnZPBfpZ2zM81/J0L4XvLXmfylgcUZHh1l115SsLNin/+HtPPcjd1atvUTEWAOf8kO
yqKklf8QK23mnPn096PuOdvdbKIJ+diwYWDBXZypZs2qUWPoxX+6qnLELWDhSj/wbAQWB5qBgUct
kQ1jNAaFUAoBAUDHy4SCVHxT6o9Rdtt6n1OepQ2yqdaPNvjb6n8E628W3gTtIa7qDYcwR03nAcIM
BUerhcNqEkEuTlFvJtnUQPrz0gfZoWxEO0bwwNR+tuq+NV500U3y1+snaXanFxapOlJxhASWrO35
+rW57Kl1r2BRvDMn6i5218MD9e3DVqg2qiJ/0zREf+K5FVH1xJh3BzFir4DmvreiN6O/SdtyI9C/
9ELId57YWYTekiKYXTaLlSXCD9IzjmC9yFa+062QgOeHnG9EKpf+9dzc4hEjm/4gWz7mROVbGrle
cBzT73DARsq4ccwuI+G5rZj3ug4e5RLPLDVVKGTZANbY1w9trL1Ccnsj5Fs8jJcDwgyVYRqZQWvj
xs/XqYg0cZriRkIhIrvx0uYoVMUfCabnHpq9sm43tvvqqGB9pL4OaPjiYTsVw5iOyBS5qdDdaaFn
m5loi+Lv65vvclPw/oYIhrZpHNTF4daUEk6NgMNTBcM9YP/X2qgSbobpd+9p99k0vZnB1s17eayw
Cbv0vFYzAH2x4YOgs+gtSERXTIvAnuIUVWTjj1L2N5USbz1fLn0wxmbiRbIQsGgsTxeiRKM/Vq3o
ZsMXL/2eggK7PoNr63RqYHGs8lAyiynEgDke+1mKW4AJfEuTbt0I0aWhQtVFtf5878lmlE56Y4nu
qGa7cmqcSXhV692/GAn1AgQayNxe4Eo0Qy4VuHlFNwhD3YbdTz+CGqAnFoKLjc29uipz9AVmFLGV
ZQsHNQvZn0qTbScWb0GUv2lSsnXLv4t4nbtvlh4wHlkhUB0X5Q9F7PsYck/Go0c+3Ck4uUB8KMv6
swB9hSFNquNX9V+aLAo7CMKbTs9vqJjYNfU4vSz212d3bcgzlhmkAK6eRTxfQnEcja71NMmNlCC9
MQct3ZWFsUWDtPLWmqnbcYWkOqjILHMPgaBFfqCEohsizC29ZXp8DIDlyk9ymD/MAAit8XZdMjj5
9Nz1G2XoNRcJJAkVXUhSoHtZuEiSz3mRSNPkxgP6KjbV6srRhLj9MuCeD50sZreaMnYbN82aP4FQ
FkoryhlQyC3SLRnZ5rqVOIF9BvECbQDTo1YT8+aN1t4R4rcbDFpr9qBhEHk1gI0k5j1fyXCERbHy
a9GtJf2YNuZNnd0m+iHybj6+Y07tLA79SEOalo/lPC7v2xRXNzArf7luYm3BAJFytNWZnGAZ25Wx
p0+WNE5AIPOjFkSPmujBmNwNj4ms3dMUHW/c1atzd2Jw/vOT/F8SSFFgihjM6m9adwd1+64YP3Xq
xwvFOCpSfZRYZ3Dssss4LMLQ16Z5T/SFQ89iQXN2FP+6PnsrXvnUyJJ0CJRfZUQBRvJeGmjfVvdF
arT0im3BKNcNzYKFBkAmQHDnsxbpgxen8yVmNTe18Mdr7qv+0/WxrCwM4RMMKoRRMBUvN3UuISIj
CPJE89BjVX+DpSUONNCEr9fNrIwEgOac4gPON3vD85HU6EuMta5OroLeXpj2j83g7ctqS399zQxS
Xlxj78reS/IsXbBiPzAj3gRFcBCqzk0hkAU6v3FCV83gdHTYrZi3Zefe2BsktNueSevk4yh0h7ho
vkGRvgGtWHPqukrvLcgHyEvIiJzPGsQ5caVnPqfGsjzbk4XRUZLwlhf2Ia6Vxoaa8CbzpVu9mFC8
z39XslXbbeS/XV+8FW/BZ7B6FI7ovVw62kEPRtIp0eQm0IT1SfAkaOmXNtK/Kl7AG2z8dt3cClCH
nnpIwrnGIa+4oL7qACd7gL8nV+sj+TAVUvSnrazuJqTqtwvKoduP1pQ4iIQm36qWdsLcU3uKMgZN
Utc/Ze10EPlTL8ehwMW6WAAfgmBRmL9kZkit4KcZPYuuiNgxIve6pRXsAYNGKv4dNz237Jyv9ahR
Bq4TbXJlPW8fAz/+GgsDyiBT3AbHRAcXhTyqfidWau00NOvuWsHY0l9aiVUoXRCcgZ2E/XfZW4eY
eGGkrTS5Qx3sFbN4aZQtxaXVGT0xMX/CyUWQ9VGW1Qo6zgSXtj6g5y7sKj+GQnorkbnyxJmx7zQK
AYOZ+X/OLVkRUVcnh6MrJQUpsB9hIu5L6S31fZqjX6Xu5foCrphjAVk4mpNFrof5z08HptS0ZmcN
MVdZHyu5ooG321nmJ1nrIBspnU72d9ctrqwWoTRIcGmmoCCoOrcYdwXaCxqUkdn0JyZtECpbeedV
CzO5ItErL8UlkEjKYDw0s9xwp+R7Lfy1io9HVLM0x39/f7EZirKV9MDK4Fg2O6cX9zUULSi4FuOH
ESM8qGdxR+BQ0oyAOZ+p0mvlTDVh8BQb82uQyjeG1/68vhgrV8KZicVui0ZZREVQgKbOMr6XXXzw
s26kLjPcfNgOzgjGDP6hxLjMKeu0Rmd1p7HNCrK7UekE1YPSffqoEXh5QZPq1KJxv0u3N+lIEsEp
L7k1cE9SVPtcjo9+oG8sy+W9ghlYkVD/BKoGXvF8WUySwXkl0U48Dqi8CQfdeEmlhyY+yuLn6wO6
9DrnlhYbLWh0Mc4rLAnDm1XepTJ9reFLnnw813ZuZ+HECz0S0jyxZFfSe0dVntsysYuGzpQMzQmE
NfYfHxbhzuzeQOBdwDpMC0BPAo+1i+I78h0BUlKPnSHZ8rQRvl06Aqol/xha4hbzsUhMcTbkmfJ+
aH9UpGGvD2VtL5BOmdtvZwrKZajTAxiim4qelgIhp0mNI1uO+l9FEx/CLv4lT/236/ZWRjTjHt5h
KgotNYubXSih7mmlYXCN3viT6Olta2yRIVy6hJkIgcid5z83+9KEp4611Co5KSj/lxlkZFt3XXy8
PoyVsAEOE577EMHMYe/StSWJ4iVtx8OqKB5HbTzEVFHETEeK+dZvH/38LunS2yL/sOOemVOg0qMz
B2pOc7HPqYaawSDzaqhjywmm7ndfqnsxU3/QTrgRGK3NIgR9tByRBrtklEAAJ5XQLyHWtm6y7m8v
PQnBl+uTuLIXWKF/TMze4+TqjmDxIllREmY3wi7ux8e6jjcqNqsmSEWR/6SecMF3XgqpVMZCSEgb
dcjH5s2TLPYbNub7/jzvxaJA0oM0As8FNt35MADbKdNQMwyht2DzTZ7T0nT0tPuR0DsFv0xnh3W5
4Rjm31zYJCM+0wFSKJHRWj23WVAqlitNaFzEuRHORKcjknI7a8anMpKfTL/U7VhSbcg2Nsq4KxNK
4w0oal6UdPheFDuHoMqDNmtxfWAMA8+Br+D6rlh5hsDyqVBSpVMEUPAyGs5FgaSWELSuAiavzQ9i
rT+Kwk3V0Kc13UhNsIM//+ib08Eatmq5a9OKI9RJGPL2W+KdRwWMp2UkrTvp4FdmbGdSfvxtw7Ix
QLjyYFy4YBxHKBkJ6pg3cpmah4ZdKbX6reKbuynZ2CQrvp0CF68ouHUp6C/fjz4w1T5Ns87t69dZ
0yEufvoC0b/nH8Li+/VVW3EX0FiQiSSfPcPFF35dVVNdzRoWTQ6MG31ocieN8j/wdmw43jU7NNEB
yOHAzWqW5xu/j8O0y+q6ddsxcQc/fPHK6tUwt2pca+cLEn1Zg+9Q4um9HE4eJlIfeq0rZm4e/Uft
vvrKrdQ+FJpjRj+M7HB99ubjujzOrBEZFCJ+EI/LiExQqgwocoukcGRnAby2v9OJlMJWPLYCMpk5
rf8xNB/vE5dr9TMbYT0bSp8UxGjVbHiYJu9G0YvPpdLaot88q3F+SMHuOGryJwLbyyI414e7kmDh
M2DnmUXuZlzAvHNPPqMWC3NqRLxIJtMD2TSPfZjxvhedStMp5zS7Jk2/imL8UHcZUm9ifROayqfr
H7E65xxCXnKgTC8in6KXrCpvI3Zsq9ppcmN2L4ZBc9IWlvV9618sLjRBnA7Y7C/ikQ6OuEHwOBpa
b9B0md3n4/CpQDyzjmF0EEd9l0bqLsy+mo3/a4DrLNdSg1gycyrR/E1HwU7Oh6fW9J8MKT4WSvJs
pNK+FrfgE2tHa6bqnUt3tDov77E280nGhExIot/k5UMMgsKMtxLFK/cHdAOklzS2Opfy/BEnKz/B
y+lpWTy6eRw6JQE7JYTr67pydGdVdS4QGlZmbvFzC/SL+4VY9gO9kopjAKkdy5dm/K1onwLxlzfe
m+XbdYOrQzoxuLiL/SK3UJEgpC2FB6GWbXNLl2jFjxMl0ewKFo3Ab8nM68uNmRul2LlKFX0TJuvQ
TA1kcGD+47ymaVkLNh67K0fj1OB78HuySKoaxk1YSR3SLTSYDwfgn1CYvIkf7/2aw7//Duw9Ejix
M+QxHSsJdmLTehRH864KILy2qsP1Bdoajny+Iyqpl7OsnzrkhWO7lZ/06lPWfR+M/XUzK+eHKq4O
fmVO6AOQPzeTw4UDcLcdXBUJ81oe7ISMV71xz65tNtLf2qyHounQTZwb0dXxfzZbBvK4jl/z/OPJ
AZo0qZlC9LsCvc/MRhPMIO9dXYMmRg0dXx/t2HgVJ5Q32o3RrE0ZZF/EJ2DnIFqdz/LJBughQ1R1
+DjcdvpexFA0PkD0cH1V1tzBiYllMzAlUZq3za53pzo8AmwcGjAXTpXfJ8WDrof0lW1sg7Xddmpw
ETpUmSrV8YRBvfuZJvd9+JCX3xNpIw5fnznqAhBZkVhbqpSiKadmEyV3V6B5YMwoIgZzV+tWS+Pq
7FHi5Y0BNvSiWyEtQnQ+/Kp3y0rs7+OuKx8t6FUcqCaze2OAqCFtxe7GqEfrJohHbcMRrY2SOAHB
bnT0AFjOc32yP+ocXBAlGNGV8u8j0raS9WZRwry+Q9be8jNdAdwFM/rnggnH9PrRK6ZW4h1642ul
DQtq1j6Mye8Rkbtc/6mamW2EW0netbHRBi/C9cO/L15SuRKMeiJPotsAyHQ42MnToKvd81QIwsYI
398tixBkRmbQcgJcGjDf/C2n8yhQ9REHUiJmNx7q+jkUX3h6H3IohjU4Q6XJoSXFVvrarmiBEcSD
Id7pAuxe+wzWHFX6VfToU/8WW8ru8W1ZbskxSmv7jI4f5mMW07x485mFNWaVQo1/Uo9eYzi5Jz0r
EGcRn4JWf1DDo17vqHICmP2pqbdx+RJ7iaMOeFjlBbEwvQx2RbJFfL4i82rBFcfx4kW6woxbG5kX
m4kozuGymj5YoWnTrS4K/Uua/xKy6IXGuJJ2utR4GKASyX9NQUp1pbOLqTp6inXXwiUmVP7ejJ77
Nnoxa8nx637DF6wvL9M3J3RpYlo+vuo487pMYnlLus7NwB6nJ7F5ncryIBFFFiaPMW9vDf9JtYOa
PaTKXZG5wQCXcJLB7lftq0R3NGMAkO3Zk8CoopfrR2xlr1MOIh6bUyQUNOZb7WT/eZXZw4lnUn2q
kdUbc9l/8DOl3OvZuJWbXcnG8LCg5s9LnRTC8mkR+Z2gVTVLVgh18RDX6XgYom6808audiASqj+Z
cVu8VoIl3F4f5Krld8Q5z19SqfMePxmkJseaFFGicntT3rW6iKTBUz0+ZZV/6IF/TtXGqb64aOZm
JyiY2Jn0rrP5z+2Nk6D2YiyRA8o12j/bOLAphLWONnnhDQD4ra7Zi0Vc2Fs6Y9is6t7qG7efeY5p
w7MzMXhMeKhuDOwi3p0NzdktHmYcvyVePDFlcJ/90LpS2elOrfvmPYlkxTaF8LPc0U4PtHerJrIy
OIWnIJo5PEyY08Xi1bqS0Lw/Va4xBehgl8lrVkySo1ie9O36NllZtpk1C1USwkTkiRdhopnqVMPC
DEue/jOr9Weaam+9Ptl3SbtF2royKhW4BAUrLkrqo4tRZeEkGX6plW6qvuQt3c63ovHp+nA2TCzf
CiCMDIiNMCEJd7Xv26X01G8hwFZtQHQJryY5XK6x852eksoMwtIr3DqEp7HT0m5fSEnylHqT8fG9
R64YpBmdoMzacnVSr+DxqEeVa3Wpltp5Iw2wyZcyjdbEcHkTJDd6O4Ubef3LhMi7W5z7I0jnWheK
oDCQt6HiFxVQj7tmdAvvvjCeDelznT+r5Lqab3H47JW36Rb7kMrMnQUGs12ZsADIFrtx+WaZ2qQf
BTmvXDr34ttIMCYHigth40l+GWFpEg0N73qvnLCLjpzSSIeh16fc9dvmUyLJXztZcmCF3nlJvKPa
AcFsW+ykUhsdKxA3XgCXu0d+5xQm50q1noN3vnskrzPiQexThJy6XSz6oFBFu2k3Ns7lTJ5ZWZ4D
VUlzeAEQarIy8XPPK9ObtjrX5w89X6xzE4tjEGg6bRi9lLp6Ch/8awsFPXjho9o+tv6PInCNDxdo
WCpAAoSnvM0gaFukJasoV3VFiFN3kHaVbNhTsPW+uHT15xbmWT25M1O56yjVpamLJPJhSNgUaXBT
RMZR0r2HcUxfrzurlUWCsnDuK6DqTcy78L1B2OpoQ42p2+QwiiixE0tbqc15ThaLBBSYWAedHJqR
lpeX6OVmHw0DI4q9+8EKv/lT+uBp7S5OxXuhoQtaT46q1N4FkrCXpsEZSoSj9GYj4roIRli6089Y
TKxiZLWVIw3oTloXO2E4PPv5uK/z5mjQiALS4G9YTd+vz+5l69K7UY3rzYBx6QKpmwdqbQp1l0J/
izKkldwEdfhAE96hkqN7CDj3WgejaTDaEjRMSj058RCR2Y2glBAdsYr3JfiyDd+zcvolaJKgXYLn
lOaixelvW6vWJ1lMXLSHbbV0aXLbIUi8YWXlaGJl5uOBFQyav8XGaoxc6EfDSNwsfBhNuhufg+g1
yGD+rWK76V+rD8t4z1NNcASn34wbWxYoAL0IU9pFqVtlz0ZXQ3F6gDvEDoPHauY2LESeHfHN9fVd
nUrOjUjLLXi5JfxSEPKpixrcgVLetMl+lGDe9DbeMhs2logHP0/atNEZVzALzKNbOoY/wmmLl2PF
CgXSWVUW6MP8ujt3O+ZEwkNPjcz1s69D+TVOP8fy5w9P1pmJ+RNOPFsz882KFSYC+QFa+RtV+ylE
7Ya3uYwlAUmejGMRkuedHEm0FGVuI31txPSopJA8B6PjxxudBu+ufuHWzizN/uZkOGqoK1OcaZmr
T60Tx3+MJLULLbC94IC85N5Ifhklj/RMdcy+PGY6cvbpMes9Z8qf4eB1Eu588UFMJ1sXHsoJ6sb8
O6SGTt8ZtmXFN2OMwKJc2kP9N8lu5fQgh80nWB0Ok7WnzdW25L8jYkhZ/DWpRxpbM96Ou9KQdj5s
Xgh2HU3tj9h9iaHiiaPXUfw18D5pcpkaw2creBSlrZtr5SrhKHAG57Q8tYbF+obdIHtJmhVz1l+X
832tRRvHbd3C3P0mE8NflFRzDaUhXYsLV5YGlKBAtVn763t05ZKYn+X/tbAYg6hr7aDKWIC1755n
l+17R65HG0F6Qej3VvvrX9ijNxe1BR4k6EGdbyIpFhNBlOUcNEbqFH4Cnbkr6oei93aycO9/GKgJ
ezWuH3wO2XjkZRfxksbDRG16L3eHSblX6+9JusVCvrpEpOHp4IJEHgDV+YCaUWzg18jZBNo3NfmV
xxvxysr51ug+mx8j8Hpd5D+VpJ0Q85ZZIHrQ8vY1lL8kJcmkrY75LTuLhUEILwpjTypcT0r3odEe
y/beM2kw33IjzMfCizAeiOFZDm7jd4WoEy8ipaFi+TnjgQL8UKTTDm7B2642N27jed9eM7PY19lU
pGYI2ZUreEezQKEr2zXR9C+MMIY5kuQqZA+cr/3clyXWqlW4ZlbtOot2+qY5VlF4uH5m5qlfjoUK
OY17MjJgUMOcm4Hk0TPVOCxdTy/suH02A2j/7qoRsuStp/zaLtCwQv8e2bOLXjZD95TY05LSHU10
dmWYGDOKClFn3ULesBGfrp0celIIlDVYEy4g76MelZ3qx6VrNp9F/Lum/It5OzUwf8DJVpsCRNom
LyrB1As7s7uXou8qOjnl30I5fnyFNLqGZzzo3Kyx2Ail142pPwal6ysk0ZtevAkTbwfPGMls+d6a
gk/X7a0uk4H8Byk/4pdltlfQg0TMu6xETul3Jv6WxJzX7C/J/33dzMXlQMPQLEUgSyRRgT0vDlHZ
AC3SoG11J8l8MDLJRlis9pK33muPQSLcR4q5Ec1Q91tudmwSk5GQgMGXasAiLkvMdpwKxufKEQ2M
UqVLTl7DpJnrRnosO1/fC0nmO0HrZbfeaEAnNFb5VzP1uvs+6qHVaSfrDpm18KCm/rTrCFucLKZz
Q7GS6ABfYQOmouNPrc7Rh8zYqXXyNfZ7FIACXaAZwuxQ/xQUBCsi+a0rDH9fT3VDc27V7+maK+/M
kqeK4Qmy3Q6jBHtGp9tTE2QPpGOFvRyG7VMTpcb3hKtuH6GyOTaN7ARswCI+1NB51GZjV8lbPjxI
ffxa5cbt12A/BfqtaZRO8ircCkn/ogvybdjJyR7J9WlfTB1QDEksbAM8l9PKWuqEYpHYE55kFwd8
7zBAKhSCWHLMBIHUoW6hoy9G0ZZlHtVBmtc2vVPKMaLJ3emm/rMiCM1OKBXAJ1ZdHOpuahmRLzth
U2lOCTbvKEf+pzib9EMoTCbdnTWKTK3XO6Lk/zWaZNiVY5bshbzJ7CJVBCqBgWc3oVcdhA5udXng
D7RWiHZ1MOb2qFSKXRTQnA06aJtctP7CoZTZZTqqB7rTULMy1eC2jwg+Kt9Td0qsyDYtBAjMJtJ4
LPqkOojqGNiBHMrOoAWhI3aoYwhlqNGsPyU3RTt5tqIxwkgn8ov1JNllfPI3zdCCuzbtENNsrfaA
WJ7wDOyL14VnTuCMwiiwhVAfjrXVVHtx0Lt7qw4Kjpau2FE0qTfRWNV7cpOgVfIkCt26VH6PgyZ+
p1ze3JYR0jtBj9bkwCtxIwy8xGxxKHCUBml+zvtFjq4r0UKSBz12jbG8NZt7mXqC/xDmoQP1h5hn
h7r6plWf++ghbe/1YSv5euGpZ0SfQoEeNBwyD8uCCumMbOhqOXU9w22V0O5o5r7uaS4c2rmFdw6u
E1c9mHmTNAq5Cl++C+C5LIPADkVllyNAdd3SRWCwsLRw1fWodIMSMpZAmGiu0PeqlvM02QI5rQ6I
hi6Yu0nlXgisijxhY8EnGxABMJDzn9Xwmot/2q3mztWVoTyJkzb1GUlzfsWpnl/XE/ztbuu/RdkT
Y99YmHeOl7Pgg/9HgomG5jicMgiNcwsTjWleh1SJG9TVgzaUNnLdL0X3vdb0B03T7CgXXgpduTei
p8I4Qql6bLzmdSyPoohuGDUNAj471SOcj/eYVtYuqqGZ49mYBWg9F6E9jfGuhy0g1kXbHL636Z9e
Eu1eHZyJmy27Kzp/35qJDdeeHz/5vcbdmtiq98mnBu2Vz3Kg2Wp9DCHxLFTtVRrqjdN3EX7NMzAj
bUzQzmiuyuczkI0JebJoyNy6+KM0jQP6dO9Nv3yaMTcl9tZ256mtxXoajV/ilXqyEu2D3Ir2iDce
o601vbxizwa0uNYDQUX1KcdIrX01krfa2EgCrm3K00HMZ+PkMIuNFHLD8vv0Vdpt+NMaPn38DJ8a
WATESTboVTuyJ1vDc4qmoAop7mrh13Url4qa5wv/jlg4GUdppS0N+sB/o0pU97EqwNfLceBWNZW9
qdedTV4APT5DTEljChoSr1zQOTDePfjkn2Wc/pYC8xukzFsruLpNZroHEAmwHC4h+KlamIVhMQG+
9zSlL4XyvZI/moWbB4/rIskIX9tFdJ7mU9CqMF3Rx09CySts1WpsKd+Caq7uFQgDuFV4PlOsP98r
Tam2sSFEmRuawb4YbhU92wgp5TVXTIbjvyYW57dufZ4gbZi5PGf0XV3p461Zq6pdyVSAoHAOjgp0
ZH0mRE4zFf1jrA/pjTb29U6OKiSXx8i0Jyn4YcQAkSeN5r+yDiCjTHxoe0LYucZyCPeErfre6EFk
DqY37oxebW3LxK95khH/mwN8MqJFjDwguxRiHVw6qeW+fm7rjz7S58Wnw54s73sif3HAjC5Ohhjg
rBtpP5sRgeX8VpSTjYVZX/r/GlmWyzo4Q2sqZNQnpFgiJ4jij692G0Yuy6rvQyFLPpcjeA0uugWy
OO/LsRZSN/by+zD1drE67Sclek1LaacNyR4F17vYEw1HnoZ9oPMOUPP9dU+yelzhZv/fb1hsckNp
m9YrUK1Kymc9iEiZf+6pLF83sjqdFm05s1y4Quvb+UnyfOAlo55lrubxuuE2VLQPq4TPc3liYuHY
1SSWhbirMlckuB+gpfSMOw7vxkBWZ+vEyiITBb9H1xQdA0FH0EG4zOlCC3ntw/XpWvUKJ1YWW9ya
qgbh7TyDpeprbAG9UO+s/FMcbNyFG2aWxYzMTHEpKIm7sGM8DblsT35kq/KvQdnAD2ws/xIgwc4X
yl5lPJXiMVshGXbh9/Up21gYbeFIQw9cRl0wlkoq9l2s3URVSOOCucG9sW4GQVhQTSSml50wKWZm
CsoMxOfjNPlISH6iY/j6UNaX5R8b82yeXO163DeKN5WZ28m6HTWPgmA4fjLu1X6rzrS+Lv9YWhzL
sNH9YgwYjTd9j0ThazPx5rw+mC0T82BPBuMbVjUKLSbyceop+hWvTW5sBMHzcbh4Blj/DGPxDMik
0UpUHRto6H72K1cx+v2gfifr0YWqY0WBo/QbMPS1NYJOSKWPw1hpsfYyODhimR0dS0cvT2w5fLKy
vZ9s0cmt26EaQZccRb/l67awet/SM5NwmDRP26aU5zskXB+KcAOFsrZOM3PN/xpazGGpCk2rFToe
WnyojNrJxq3GwrWjc2Jh+Yz2KpE+BxkLjfFblL8q5X3VbWyE+SOXG+HUxOIuk0MpLchusZ/zQ5cS
ApfWQ80btxW+w2fglO2fj2/uGeFOtnMG75iLzT3xIu0Mkn1u133VEIlWs42Gz7XnHYEO7Z40SNIL
trhurK4RYLdJczeTILLRjl3wM+jiXWv9ytAcuD6Y1cmDNGR+UEO8sEyo8lQtJyvXUxd19p2n+E5S
uFn2a6SRVuhvNrurV7cD+o0gvKhP0C157hjUFqG1ULNSNw9HO/dfRSGz8y1+9C0ji10th6Yl0OkK
DGGsPndd/ZSMmiMh4n196tYcEDE8rLgqLS8XvGmenCPRoaSZm4zRISZLmP8BagXiIUcZPXVqLduP
sbdhdNU1nBhdbD5YDKtK7mJK3pYbjOlu9HcFhBKasoV3XZ1EOBhpDqRx5KL7s7KszuvmjdFIT1pN
YuEYthveZ3UsMAeQjLIgzlq6uUFt8qYQgY5lvFk966EqGztMn03z0/WFWvVygHEBYJORMpZVcdEf
PRoV29QtSulhUMdPgjluxDqrswW0m4IY7A4XdKbwRYRqLgAy6qxfYvSlR3Gm+Xp9FGvbDSAmRK2g
FmG1W8Q6QiAmuulz342NeKvXPYB6a2dJX0btP3n/OSiftDb6F5vt1KRyflrJ4wlNRFONG/rlg1RW
u5QE+2BKd9UQfb4+urUJ5GKlzMJmoBdzHv1pxAD3XIeSLCF2SFq+/KnUii18GA7JawE0FNV8hMM4
tQsjplKPep0zhaaXv4iFfuubNCldH8gF4yjChVzZeFKw/kDhl/mDQbBGS+nD5rHspWe58A+j53+S
lOyYxD9THyrdyE2s+SUu3QnCF035TpUDKnV4xDY+ZN4Qp/fi/CHgQEiXQJcNcdk85SdTmoR1Lg2G
2T56pfWSitbPJvNaOw491W7j6Agbz+2gqjdp5B+NUvylBGD1tUlvNwLb5b59/wwKkAr3IjqbS+yh
WVsl6UM+Q/K7AyjjY1erwa4Z+89DEZA2jclkmRCe2cpkboEt3t8Y53NAS6IK4y9UT9YsJHA+Bz6E
KKjVtdXjRDn7CMtLemfUGSKwNOcboXcUdOELqu3mYzHWd16k/aiU7q/qV3+kof3c+WRTQ8t7E80Q
sRg5FZ88iKYPFaWBPSIbr6Dz5R09+RkFqmkHA/VtoMGrPwyH3JjuFGt6wlM4Ru3tkjYk7zJkx1Zv
5v9obHom78spz+2wMP4iqPegdVK0Q8ssckw/PEyFdgypL3YxbMh16R/ESLy1ZE652L6lshE4AvAm
X2rj3fVts3CW71pwkJJAM0jzIxWWxa7xU8GaSiVr3sZhJ7ZOs8WKtPX7iwvMjMY+9GFleFMUJ6Gd
v92I0S9/H5gnqXHSDe9yU4vLP2oY1Rip9Zt0EJRuRx1lY4IWnooJmg3MTXIQ3F5GTJPhIzNXdhgY
vjYe9FSV3W2l01ZtAEnh/sWNQH14vm3VnmSXHPj1W58dUVFI5GO/hQleXL7/fxioL8PlRHvwRfRi
+YPXqQImcnOnNzvR303CPt6C6K2uxomVxWqn8qBUrSpUb6n6LVKerXR/fbeuTRSiTmABEAJd6dWN
83SiUFm/jX2xE5QDtWi73gr0Nowsu3WlThnqMTHqt6B4nrSj1e1q6fX6OBZh+Ptq0HUJM8A7Jd0y
5Pcgbxu6iFMR9juh2WuVQwlfjXZ9sAuLjROyPpx/bC1OiDiYQVJVafNWgbuW4dc6fFQqbTmcpduN
vHLgr5xDLj2gFwXboWodN7sbNgaiL8KTopHDFuRW8xYId5a1A/oBjOH6uqzt35N10RcHcdBLmhng
+H0z1QMV2XpL5W3r9+chntzRVTs0k1eXDGH4OngOHYL/4vvnrkNek1CmLVtphCigHbtU6rc0+hoc
ouLLv/h5KndoY8CfdtGJXQ1i1Ha9VL+pg62UjrxxKlZn5+TnF7OvypNiTgM/L8rCPrwV2vTw8e+n
pkSz+tz2dtGCrBAhxUqdtm+TGdmuRw34+u+vOVkCTpgXgCtc9sCKI1T6KHG2b7hgG2EKa3Rk2a7D
dsPOykRRrIIhAdICgJnWIrAVogGah7QZ33T/D2ii7OeHhwFEBGQXtWbu1mUIV0X6CJ+HMbyJya7r
D1N620zHTtgYxMpkzchlXoJo+nJ/L+oiuSrCBN6E41ubHvNpD8uL591FG7mV1Zk6MbIICMVY7aRe
jMa3ksj/cz79i5v7bBDy+YEOOy+KNT8b36L6tvcdejqU5PgvVuNkCAu3NxZ+o3VKyhCi33O0+CBo
Tth9MIU7u/CzgSzOXjQI41TqrEZQ3wzU/OuNZ8HWai88n9oMkk/XERNF1xGpp+5xsh6sLfqT9eVm
186vZqjTF1ZyufNGMcjHN3BiEgW1LSDs1u/Pozzx37TdSCFYpPFNmlDRuomSDf+9csWxCv98/yJf
5iVmqhhSNb75096TDiVN/MXh+nZaNYGiEhBoCJZADp8PQTH9NAG7OLxBqaIU+z60dWl/3cTqLJ2Y
WMxSqVRDWgNHfUurJ7hQp/L1//b7i1kKKiX+f6Rd2XLburL9IlZxHl4parDjOBEpx0leUBl2OM8k
OHz9XfA590SEWELR+8kPKqMJNNBo9LCWEQ2YgtPvLOrhPGwfnwEZWCipdhj763KJlLZCseLQyYEy
fGhladcCzfe+hBX/D5VMqGuwAb2B6gZOCZ1hoM4mSpTAafdDcbKTRzV8zPSDQ/YqEcha0wbABHHv
AWUMeImcrDweJlA+h2rQ6zJq3fdmk3j3Z7N2tq8lcPoG4gslKFNVg2HwwufkMIL5TKAS9pFXD/s3
82QBZhLwfgA/vrmSBqDLzGapK4Gceyi5KdJTEp7uz2JtnYCkivcRgFBQfc6tk0WIPs5GNAelKrl5
WriAAHmHBGynN4YatDzfXNtSFc2oawnQe+9GXeL+3j4+3vAMQQA3KhJXy30bE/Z06qopQAkq0VB2
u/9343Mr1GXTnNQO3A4tPHYyyl8F+2hFAwDik8E3gDcqIK659Umydu4NpafBgPLd3I1mwfez7+M2
EaAV8JhHGAZtDPypk7UJ/dF6PQZx7oE4ttV9RQvuL5FIBHcUmiZOrbCHCLA+xgDcUFCeIDjPIhGc
9UNROCjCZojQpMMUfxhbV6kEItYUwcoNkY+E4cA7YrmRonwuJwdSAv2YyJ4tbT8H8C3/NzxfdxOp
VlHJGoYfvtj6c5duv0QXw3M+n252+Uh6DG90+0T6UFi7YhDYihWLtxChLhdILkMqy3j1BuGXpnPn
EllbtAW+4zhcL5O2FDKD+RAV4M0Y9BbqU8EKnvxzf7MK1Mwj4sRK1FKLnQd9/C79zIo/7xjeUmC7
EY5lPNzL74/AjWu35TgESPplfesm5B1OK+rB/0pgE7xyx1QdaAdtAQlxtVMftHT/ngmwKxpYLOyp
tRw+n1Tgm0XtEFRzvZPjfCd6j7KjemOQgAn9XwEWd85qO6O2jraOwLaeM5CaIICJTn1PGt3SFhBm
regavh5AwsFRwdgtuUMRIyzvjLJSBYXqTr9LgdkTjc4pwmhGQMqMGL3qdz381ndYjMXXM5t4pWip
bet8rjF+Pe+63A1FD+oVmwqCGxC9wCpBGbyPRKKcdlQh4KSzv8X1kwoUyPTn5s0EEUC2Re0CcO55
4qgM+S5ww2ZVkD1JM+r+ttvUxfCcfmUr0WJgVVSBPLmUfqW96KW7pmIcAWRUcR8wcp6lCvpBVnRJ
0spg0p+d9jNpTMGls3IY0FiC5DCygUCp5VvYiqnVqJGpTRCX5YcxTg5d0rqpUblha+/VSgRYtmLC
AS+Jo2cBvQDngbtG8dBCr2Q0NgG1fakkO3A3eL0cWNtqyZjjCrwXeHwMJotBjy2XLYulKqzAexzE
f8LGbX9pIr2sLBtKOdD8zTCJUGjB6SUfbAAI13kdpA0QGOJDD8Le5tiWrmW+3t/BK4eE4a0DupnR
0Ks89AJgNaxxIGEdGGNgI99J3N443hexssnQsQL/D50OaCbjsTjRUmims6VWgW57xD4Ke28E4/Oh
/bhTcUTQyxxk9kdd89rxn/vfv7Kprr/f4U5hRIFYa4Y6+C079n5XbS9Nn3IqcHBEUrh7KYxoOYSx
BikoO4kedNUj3Y6I0MhEa8V+v7K5iAjV/5lLFQFYAClPgcUSzYI7GbFktnqpYRZz+xjTvVQ/hpI7
izataBbc8SCEdHItQ4oVHvNsp1befY2vHr+/O5bvTmraajZpjvFT0DzJT6rkx/IhScD4KTga95cL
0X1OHaVCSFLgCizzfVTsuvYp/daJ3hbrq4XQByA6AefH56WUyHTqoXaqAA2UQGAXVmSsr9b/xje5
SRSRNphGQ6Bz/cscfQBaZBGdyvCDMO28aqswjf9OhHd3HIs0fU/NKqCqlwJNNXbRVnpf8+sK+SuC
zfXqfFhtSDMQmVVBqxxByic7LwXZpxspod/uD6TlEctEGwyIern9C/xwgAWhKyTQUa8Zn5O+3wl2
MHMyOScUUZW/Erh52MRQkzyETTSaB6c/6eXOqC6pdKijfah8mESdHatb7Eocl47UaOP0pjXgwJju
VLl0e8EBCxL9nQ7nU1cZoNdjEwtWp8fXbhKcQsFi8V4cgmmpPClYrEjxdNNtUCr1D1hvrfIp3L0n
cnc9FY27TTIrpiizwVQMNXJHkCVH5/tbePWU/F0rjbtI6kzRW7OfqkDKDujfNORPI324L0Kgbj6X
lII2Mkp6LFjZTK5Pk1HgNa6Pr2sgF0J/C2zW8hQaY+mA75vdIs1pSj6jOfM93/93fO6Wokre9kWJ
8SfjYMQPuaguY10Ff8fnTp/l4NFnp+z7w31iALTIDTcikfzXhABnCt2zDL+SW6LCUqLBAqhk0IZf
zXInmR/S9HB/ldZn8VcEZ6WmukDr0Ztr6LgAhxlyVBO/Q9FAxTTwdmWl0jzixGjlZdUnIw4DeEfH
o2wJyiTWzPn1+NpyI9UAuRhjm1aBaRyKwiXpQbX2efN6f6GYOnljey2F0wW4zKJU6WH9VOm1no5J
jkzYIVa8WUQfzMzoPUGcRiyrN/KygyAgQ0fpjqSPaC5TR2+QP9simDHR0nF7WBlDBCRpWwUoj5ti
pHxO8/gxHd/xkrpeOu7iKHq51aYMG6AFZhOg+ya8cN5xpaMi9a1yEDl8/nlQ9iQcFWZwm4fwJKMi
FZ1ygq7WNXt1LYKz6VIxzSpoVqvAzo9K92zr77BX1+Nz23geu7FPIoxvBdrsKt/ub1/R13Pbt0fy
EvE2XBh5CTD0fSGy5mt25PrruV1rRGafACW+CsLyc55+kWNfEsG8i6bAbdYYCIlFM2EbjdMh1HZD
8O9WiHM/yha1a1aILdQDQKJDHWcjELB+2P5/jyI4v7RTYVX1WsjubFU5jzp4kQ9j9ElJvvybaSDl
tpRCcF/MZQ4pANuwtJO2kZX17U76q2jgHy7HV8wYUCoV3AK1Rnr1ATwY7/h+TWPU5gyYgr/zZrsb
OjrCJOWjp8zoDXqPpWBYDOhkYKgoN25BAuwgFCEGSr5LGjczj0BSBWjO/VmsHgcYIjD8Iq2HwNty
lYCdmsVkxnGQHTic7kxem4018v9RxJUITtG5RUmGCDvuiV9z7nb/3J/A6mG7Gp1TM2Fc6eOEeEgX
+rWbpIKzIBpeW65PIzV6rRZwniTrWGgnoQO+etauPp8zd6TT1Ca2cJgL82gfym9nTfTgFmmY20dh
RfPaZAEpI9tNyTPiOKXIYKwvEkqXQSEHoC7+ySJPHcLRBiaBmFQ67FLRO3h1CgYLCTIKV4TPl0rQ
hq7OWlrBQyboVTmY7dfpHSUMaONADRQjjGadcksRRUK6wqBDjlitcnJAGKG3go26NolrCdxGLcmc
j05P82DW/oTls14/aLIICP9GESgMRIQWWIqGhmqMN7SPq4ABGJlqQwJa50uXArzh1S7arUaJE8Dd
nmqeqIqUlNWLmhA3HR4xhcM4ALt087lD4SGwDED+CkxLhII5lYNtxKJlNJQv2lw8AHAr7WWBN76y
VkBeQ0oBvhiyJnzjoC3ZYZSQqHopJIBooVtdZFpvjjYYk4FTgLJD9AchKcaZji6lXYmKj/LFwAUq
n11PibdeoZCAA8daH1HNgLfpctNKfVpIDnGSl8h4mLyyfNhoWpGrAowpChlQpoRaUM6Pac28n82w
LV8mNPECRiSMBbvpVgWgPELDA25RG8kFPuEzDnHVNZVVveSmC36nWpRzu9UAEB6BG40CAxvngcfZ
k6IiQWtb17+ATFWuDmZzApOO3WyeBcgsWUwep052ZD7iaMA0zQ2pAdbUdIbn7JWm1b2tmliK4BRt
y5E0KCipuxiRn4+BCP3pVg/L4TnTRKR0qrsQw1dPiZ67WSpCJ18RgP4ZB/wtCDHqYI1ZblS9AJfF
2NX2hdB6Pz2Hrb7fvEALAZxdAo1tT0HgZV9moGi1duiOgnbM262EE3Y1A+4sNBqKEc0UMxjL1kNA
y/3l5GgxncvNmmbGAgVWwNoF/BMPcTGNQzmhfzZ/UY91NHq6vLkCykaEF4lCuJRA8sSFulSFNqny
3AxO+oJqCtc+UVkURbm5594EwJnEwwHdkTyZmWkQkmq9lL4Y2SekiRPle9wH97V9qwwGQoybzjRZ
Eo+3e0WrlHlq0/SlmDrPMHalvuuArOSIGh5vt+1SDncuEoVkkxNCDjEct/oRJ457fyIiAZwybBBD
Vu0EAdVI9tOo75R4azAAPQJgr4BxUiwGPsUdjDSstUmh5nBBIW5f1p49i0pxb/QNCcC6xnZhNhat
kcsNldtOOdrZMF703utCL7T2Q3PcuExLETzADJyBpDATiFAOmvHJEVVz3WwnbnjOuiYdsUJ7wPBE
eez/ADfOtavHUpTGu9E1kwLThytbRr8fXw2QGSkQAidIiR8lOXMHlCvdX6W1aTBPCY9emJCbOoAR
UFNtrM30Mp2p+UDJC5le+2jzflJRaAW/Bj3VSJ7zwfZ6Vho5qic1MF5BiCiLkLNvF2k5PPv9yoGd
BwWdihWG14Zx38jHqKs37yVIQCmDJqPiCpXXnCFHGUPdl5GqBnHrUmuXzt5WLaD8BiqAdULMAQ7a
cgao2iNhBa8kmPJ9V5+yD219Qm/tfSEry4QYIuNFQ6UM8qj8JLq5KJxCM4IyjnaNeh7rz/cF3O4l
fL2uIvgADw3lSlwkdG6sZqxJZAZtdB7o7JbfG4TbK+NyX8zKPHBBsD4gHYXqyhsw55W6DW22rDKT
jIA6B1XaaYJZiIbnZpGqTo3XCoZv5bMhd246b40BAa8FuB8shYYuqRsmmKZ24kYmxAjMpnR/W2ku
ONK3thXFhwjKMJZaEITyek4dAiSyPjODdHxpgHrcK4rnWNuPtIHmbOxakPkxTSx3rJPPaSWVoxkA
Z9h1ABQb/t6sZaAjwAlHnIOB3DA1XWl5UgvQqw61FejKoY88XdS+tKJmvB6w+jLwMlA8xh25QpUH
LRoqK8iRHsfjfp/st04AfXDATUJyC0JuGGHM3qmzEU0WgUa8ttjVmQCK8HYCi/Fv7jcCi5eBQz6Q
lQ/dP1l5uP/5t4dZc1gUkZ1jFfRg3PoXztBanamQYMhjF9xDz87YPlv0u6Vv3q5LQdxO0hs7oqYK
QUm4Lx+lcS+CzVubCSjWNFVlPPM35fUjUApoWGfhRXeKHaDuTf0lpK7SypvtK4oEIQOeE6oEb+Cy
OpQlKYlehZdZ3xXkQ6QLHNgVhWN8RrkK8kfAXXMLlVWjWrd9F17wpE7pKREVj9+Oj1wiHHwwhOI8
wBdfnjgnTxypcBQ76Dxk5jqRnleHtxmGDyunBG/scvgujKuaqrEThIV9MDvnILBI7P8XmUU8S3B1
/m98tg2uDIYJeqy2ACFEMM1oAvZI/1HebrmXIrgb1JiyXFNSiAAhm9S5lbo1doIpAMcJoSXUpgMT
U11OYYzTrBmnVArs1kf0wSliwVlb0QGilGg2QSc2IxPgnFZiUcupJIME9pcErZpytLlDAyW4ChwA
FBPj5Qveh+UMGE6pZVgdCdrHUncAJ7qRwhYcZUsBbIZXWm7ysW4b0pJASdJj2FuPJT0Yudeonql2
J6LZAjO4tmI6SnGBXYMGfNQZL+X1Y100cQ55SXbWyidTECFYHd7BoUPMTLNuWq9AwhMjNloRtLd+
K5wDSqreoXHwljBwMAVEFbzGh1hpa9MuSNBQRKkPtbrZmdHRJy0j5cSQ224ecrHeT73ZOkaggehF
2YFV4P41tLZAoFdncQ1gjIPuabn+Y9SUQw+8pqBpPfmXLKpBWR3eZGhZOsLsN9FKWnW9VQ+pGSi0
27XlYcgswQRWzBLsHdr3WBwLLOrcBqoqJa5QnowFmmevrmq0zOxB8POOVboSwhkmXc4zfaAQAjAd
RLLOeby1TQPH7noWnFNcJYWdhiEE9BPoNgDbvf21vhTAuWNyW9ZJzJYJFeWe89FytrtjrA5dxSFD
WBpvae76kUFNoUfE0gKtnB/A0ryfK8HDYUXTCwmcplWd9oShIwREep1aEIefBFtpZbOiU1bH4wGs
fKgm5LSstjE6FGRiBlX0pH/S6XZbZOCNjnZcVLgjOsNldXOzJSNVCzMYki/2J0l73bxH8VwDlJCK
lzSz4suTHJVKWQw9NAyEZO17PP28PzxbXe76t8Asire5BZ/15uYJNSfP5kqSAvO7adCdAtr2CpS5
pSOK3K+oGVSZDDTdAfwqIqLLecxqI0t1OjvBEL7WprHXq+qUhZt9PX0hhFusUJPnJGRCCuNTechE
SMJsp3CLhR4TNIAwbDgT2E7LOaRDk85xT5yAIX9Zzk/T9En2oH1JlM1ZWEDHQtuo2QZvkQag06Uk
2QRnDqwiXBo6HRt4fUqjHfJWPd7X/u3RwJMXtwPcU6CG3bzmwDFgzCXNu0uh/c6PRvVr+/DoXmYx
OCBVoWtwOYu+DK1xLOz24oyf7WinlP9yfM76kWoutabF+KG9s142w+M4JnrUASzDvh9eH2eYBmce
55E44cskPzTGod18N6BnGUuPtwOorOH8LRfHyQnScVbcXOjJMvM9MJf3W1f/zX+BG6MriDbwkXtJ
nQjCQHl9sVRQYO9lsvklvRyf8zE6OTSJDm43VJenH3M3LmqBgFvbhMQ0Yt2A5cTywM1YrlAE0Au5
oFl7aYdvqa7tJgnkoAjc57UokHh7DiCJccErqEVF8pL9fuUeO00TDUbVdZeIHmvHrUXNMaLxuVs0
bqkUg+qlu4CffLTc+PdWTS8/n9upo2H3Vja03UXqwp3xfTJEhXwr34/cNMNiROEGIyVero85tFVN
bLm75EXkNg8KcNo2zwBNgngxIGeJrcqXhJQFeNXmqc0uSf612xf02+bhLRwDh4XdoGCNW//ZtCcz
r6rk0tteizZygRm9vdsAGno1PLf+cSjhZi0xvJcZ3+uHov+Xn8/dBlneakQaML6KUu8flR0d7i/P
2vcbDu5mkwFlIFqyVO80Keo8S2lyyaK9Ph0Vsh9F9C8rO8jW8IQ2wQICSAi+cVKnZQbYzii5yIMM
qqaHhl7uz+FWAPgsETRE0A3pSrh5yzkMLUHdnWQUF5qeiat3m73U5fBM/JWFmOI0QUEThgdz08EY
AX+tAO4YTLP/bhbcRsUBbEuEsIpL7ZaJN4vIythGXDowy1lwG3Um6QB/FcNn+uQa+hdpP/VfQRW7
+TQjTmIDlg1+HlpY+d5fpMRRtBxn46UpQTCYgSNvKw4YoCwQI0b9G0ILt+m3MjMto1fH/mICgvSc
qcFmLQApAyF04JjBXeUfPa0E5DqaywN4Ip7K3NlFYbFdz8xTRWIMfDhIA3AnOi6iZppaZ7rE8WN4
jJzN4QUAHFwNzzleUTKGUUgxvGq+9vnF3G9bH8TlVRQFoAoDWPDwiDnXRc/gZ+e1Nl9q5eFzppy2
jo6RgTj8lsFA/pBz4nvbmoGNHA9+9LW092EtqEXjzwCu+MXwnLGLUKWUgGhk8LUJoC7dV1X3lPIQ
bQ1K8mI4e5TKUaOEBsRQfVeB8ElEtM3bO358ziDBdQ2dNsb4hYNEw/ShzQT+KX8pQABqPrA7Ub6y
QpehkDSS6ThQX6kviuPZMo7BebOmr0XwuZhQi6S0QQTGV1S3qXcbqbTB8oAZwBKBQxcYl8jILG12
4mh9nWo59Xv5aBdPztbQPBsfmSLEB1kqBuUAy/F7qVHKLo6ojyAM+qQSd/vyIAf2VjEJ/EZ4psvx
1TDObA04AH4ChP3YSd381/31Z1bm+jrABBBBxbOPARUjxc0tUBfTFnQOY+sb1YNEUGAK8tIH3Aap
dLkvaGWzgu2XNXvB/bpFEUdFSYYTDR7H2HRJ6CmCy1k0PHcWwCwGfKMKww/ZqzR817fWXL+t09Xn
c7dyOsW0GAaML8vflMZP/Purs3LSUN+B4BSCdAjEvFEYX/kWuZZrCELm4GKvDwr9Dbq/shdh66xY
vYUMbi+VBtggQE/c+0rkEbAaZ3unBkGtwBFeUQSwULBlTZSaIq3EnYgk6UZnUrFE6tlS9ptxY6AH
8D/YrAIXGSWHfyXMcWeYY6M2fneQyMWpBHpY+3qbNZ0iYo4mCd5HjVQlr/W2bvyM7ozMM4bdfT2v
jY+INswpLAbcIu7SzwdqyTVNW1+PPySnPn/4d8Nzlz5JWqPUWgw/GRcjf60FicKVr2cl9Sz8hYQI
7N7SGk15LHWxJLd+o3l2sg8twWtfMD4fIKxbqYgjgvGH1NOJOwiM6coBQCIBaVoUigMrmI+javaY
xXklFX46nvr0IaxANHWeROjcK5Ng6QoGeoO3iMUXus92UYUD2Iz8Kn5S7EMqqh5eMRWL8Tkd11SC
P1xi/KQ+q87HOnm2U8FCiabA6VmrwUKuxRAhg4v8k9l493fp7Z0DvGbcZqihh8m74V8CB6oadaY2
+rHuqvo3hDZldR9GP+ff9+XcTgNycLXBTmgaexYut2s3x7llAFnZL5NTvE+bzU4q2q+BSIuCd4A/
wUFaDt+qdQzSz3b2x/5PdGq2lvEAHwJlhQpMHIojsJc4UzFSg6Zy6FC/BU6A9lpsTmn/RwA6V5Ax
hxd/Y6kpRRmrkQ3+0P5Wrd8buTgZwRZ0jKVBNSyKnfjhG2CU5rU0wYcPyS49oo9dYEtvDwIEYPXx
DATHGvIXy/UfrDREVr4efSM13LDxbTkg+daSYcwCsLEsOwVYKVg8LmeRob4wscAF73dAEANFSCd4
xt7aJMAuMWRxHAQGk8nt0bnPIhTk5aZvPLXyF7vK9qlT7g3l9f5ReENgXPp5kAP2FgRR4WXg7lku
1kx00kV1bPlN5Cu/0Kos6YfmD51+oxXnFJaCh8PKyYM01ueDnNttUmEoIrw+J0jrIzR1+yVYbu/P
Z0UAJoPAPAKSFuLanO7n0LFLeSw6P1NM9yMIat41PsJViIaBspi/pynwOZoo6jof5SA7dQ/0GcHm
ZcaB0wdLpyLipqKiHvULS32MpWzFKIPufDMCd3n8qYs/teUH+wVsNqkIJXV1sa5kcXusyKXI6Qlk
SSXeWPFOqrcWA+CUoF8DZQboNgHiLg9ZNjZZDpevwTPoR2ceQ+u4XdtwJ2FOHJQcomNjuVjh0EVS
mKTMc3V7a2+2m/0afP7V+NwClUo0Gz1Jer+YP4CyObME+eG3LBevbVTvIL4Nz+CWcsag0jADRbj3
HaDIFvpeTk7teUI/Yie/mtnOyR6K7LH6Wde7atoNxEvyoJk/wgVFvfH9pVTYQb/3KcwgXb00ytJx
elXSen+yKreWnqn0fYq/J9JzmjGUDKPz5+iTGl/ui12x1djpaB9BEQH8L4u7K0Ot0po8jXBev7bf
kf5AkuK+gLU9jvwiXh6o+Wd7fTmtYUyKWq3mxgczl1Qdpa1FENjhoFiEZ4VwF3wXvgavVUicR5PV
+aQk7mh5UbO1wgwS2D2PhxPqCFhV03IGzdgRqlV42cRflJ/zj63LwzLIwM6CKUM5DV8AkeYoe54J
TX0rPbThKRTZ41v9LsbnqR/GfDJDY2pTf7J3TfkwqkdLFLi+1TBEoEGI1fghG8t776E2WkreTKlP
fyf2wVEENmB1BlfDczamRc+Nk80DVkhxaeEO6EDaCuyIxki0iUC1CLkgb8mnoHSV6mqi15hB5YXE
A6AnIaeUuBXd/I5aCuLOeK8adaFXEKQrZ7v62D5s30wgjEEtKjpsEAXmfKJxaGitdtnbZurTgwjH
kx3VpYXC15vg/kIWCpFHfq82Q4eKMKNJfQkEY8ZRetZ+ALalEEHDrCkc5ggOKuCGEevnXAgz1usq
063EB0+a5XgqCHrp4f5Crc7krwgeFjsplVylppn4YbGHtkv1bMc7SvaZ0HjcupFYsytJnHuXkIkM
gPpLfEdxu+SQ0cMEUKVecI+tHcFrKdwZaaq2tgtqJ34Xu8Pgglzv/nqtzgJt6GjrRcwWVIJLE5jK
9iDJZpT6ZN5pituObpE/GKV/X8raLNAvxEBiZQMVNpyh1ZW01yajKnxLQwPggW4Py2N/MmgunA2U
ePIdmXGmp7aZ4PWskn1jHWwRqefK97McvIVbSEPJMx/TVvMWiYWkzX01+vXDSH5uXp3F6Ez6lX8Q
z02Dkpcm9yP1c2r52/NG+Oarj+cWXxsRQmrgC/jO/Orszezl/tevHGr0jaBzBwC6CJzzAOgDsD3C
qWsT3+hhxS+ScdlaEgQjvpDATWBG6l1tayZB3+f6fni9P4E15WLvqAZi8ih84XPYyZTmxjhHid8k
B+IiLnJ/+Nv1Ye1NeAKyeiYEUbkTZrZtYRYhjJ7WnKLqYS4/yKLGyxUPEzKQ5IeThOpg4LstdxAu
nx5Nz7BF3dekBz2oV9THsTvYh8Hata9x7KrbI9tLiZxd0sZh7oYREinrXvCq6WSBl1QE3HmrGh3J
YCSS3gCBUZO3nJekN2UfxVKGeylyFfKZRN595awKAB+5hmp2cJrxzegzGRxbB/KzL1WPxJE8u+iP
9yXcXkiYAkpdsbMQAAXL7XIKozWpIEQxM7/vvEzPdnbyVHWPcxLvnHj7ZFBYiBc6yy+h7JYT5YQz
WPekIfTL50bbV5bgal1ZK9SpgLEO0QUEAnhvWUrqZKqoHPlF+1DuqnSziwN2ADQ9IbXHem74O6LQ
51iRge3u18OPDB0rAiO7cgwXw7OL8MrIAoaoitoKw6fxjiTOLjEHz9wKHoNaZDRtofbcQBADsRi2
Ga6EINVEid3SMpB1rywqbyoiz0hOnbrZK1jK4d52+phWudRDjtUEQ+VOw+/7m/ZW1TYqttlFB6Qd
hAC4eThmniFinMZB98s0P8ydwB24dTrwMmJhJGxVVuPJbdQ+sQaZIgeKKLH9zZSnQ/JZipqjqdXf
7s/jVukQBHcDXWjYscB7W+ojrFN7ivOe+K30uegP4Xwwt7sGeGCgw81CNBfxdX4uaqk54GSWwiAc
99XPUlQ3saKJxfCcndULvS5VB8NL9av9s+oEUcNb64QGOsQLbZTR4w3P5/aKpi3URm2zABA7mgYs
9K9OFpixR7YbD9Q6oxyARe9xNnRuHgbSZNZgdHlQgZTIMCXX2kpbh7OHRgD4ITDniPoY3AGnuhab
vW4XwSf0W7sjAH3u76UVTSzG585E5YD6N6tIEejzXh9OxSBQhWh87kwjjTigMh3fr46ndDzYAjdk
ZXikfuCFaCiuQtkh5yIAcbJocqXKAslxy19bEeKx+IvRuROd6q1d5maRBSj1BEZqq2++HDA+iv9Z
W5KKPDG3+LQesPJOnAUzym4SbxKVIq8YisX43OJrCunSzIiywNL3DT3M807ILS8SwfmB4ywNHZjK
s0AFRR0oiu2jshVtCu3hgEtg/h8jp4bhW5q7vo8yTa1qrFJzNuuHetjsASzHZ1O8ut4MYwzLaSyz
gMwngJYJg863S7QcnzvCZZjUc+9gj4a5V2kedZ6zrVCNWCIYB3b5gL4MJe7cRiqIMWgTykJ8PHYR
ey1FHHu3xwzj4y2NhhXgG8GRWS6RFYVlHuah6avNc3UyReVhtzcnfGFUYKI/HA0MOMnL4bM660el
J5OfedHPKjrQYjc53lZDh8ItBP4AlY8HL+oBlzJyNPY6rUFlP60+j+NeczYb0uX43KVcAw1SzSSM
H2l+1X1WNcH4N2uEQkl0ValIh6L6CRSRy++PFAoa1kjtfRnsgKXuGk3kytaXkP6+v06rchD3Rnkw
cKBMnnC+0fpRsmUU98Qo6mmpl9depVeicrSbM4FZoOVWZf4FGgJ5t5iMvVXnSdn7aXFEEDOyPE3E
ZnqzZyECWCuIyzA8APRCLxcsoXZm2oOOTAE55t3py/1lWhkdVT0AwAPWF0ozeJxDu0UHgDTlkz89
IkYW1vt/NTyPzClRSttsxvCD/aQc+2TrrczKDf9+PZ/ETQqimQ3F8J10CPeGfnjP1yPAh45qVtnA
LX2WVcgSmurk0yelPNHw4f7wK5sHX/93eO5azlSTUGJh+Cnd22DrST7GIhDfFfXipcOaquFeM7Ox
3DymFE9xUtayH7fEzR8nR5Q+W5kDBKDtDycNRCF8eKYrR7Uapkj2C4O4oaS5Yw6WmEH0dFubB6TA
wWBvW8TAl/MwHLyncNZkPze9avRsUXp7bRrX4zP5V3fnSGWnikaM38qf8vhzUR7m+LRZ26x8hWVr
NdgkvrxdVauwllMyI1a8j4eHUHPrXJDmWJ0FGmPRK4RCfZt/GEZGEelKPc9+XBzVcEfT02ZeduRq
GbwX60eyYMV5PLeGmGAYT83ZVxrP/D2LMMRW9IyeNg3dECiVREyaOxJxCY63WGpQIVHv5swzt/ZU
4fMX43O3Zz3aHRTdWn6a70EyC8oRXXC/3eoA2ROIQYQBuxWQdMud1MyZ3lU01n1Nj9yCHPR4T8xf
97fS7SotZfC7dejrpkG+xldiz3mO6s1mD8OzBzMebGjx5HsMbeSmy3K0NN8cpcd2V9apILW4+v2I
gMGRQWcbnibLNZL0sim60NT9EDeyrfp98o4ZIC2KygLkdhE95gx3W8pDJ/eD4mv1ZZQ+0+P99V/T
MWBn0FKFUBhDJ1l+/9z2thY6GD5OPtezO+Xg6D7fF7G2RKxYCAVQMHgoFF+KyMwxyZOhUVFxeJKn
D/PnrcOjigsNyDAVDDaWD71Y5mybLeIlZzlpdm4qxKQ18XmLlCVwMK7H53ZopdA4aROMP9V/Bs3a
62q3n7IHu6OC43a7TktB/DrVRNOrAYI0EE5TACnHs7t9qWDobLR8sUQK7+KlzjDoJCbGubYAT9Z1
rvweAUjxMVgV5Cx5XBhJGqc5RR/d2WminexKwN3YPAOMygBDgLCPYgrOJDlKEhkKNeVzHeKKdh1F
cNpujwP836vxOWVHYTea9YjxpX6nOZ6e7uLX+zNY2U4LCZyWrTh14rCDBNBmK+AvpW74KxEVPKxs
JVw98LNVvExUdFstjxzF1Sbb/SCfLetTFn2S37FKLNlgsk4rRNG5VYLExAzrWDlb9ilUvWp2ncv9
VVrTw7UEbpUAfKuD7zhSzp0Vu05xagkyPz/uy1hbpGsZTFNXjhJgH2fw1ENGqrvW5OWiyrPVOeD6
RGkmIoU3ljuc4IYB9lY5z/oPPXtyUAtGBY7Y6hTQccA8DNxvPAJDHg6lQ6NCOVcZdenJ1rc7Mchz
XwngnrhqIadG3rXKeTBe+0PXCipkV78fdwNooeEhAZx+qYJpmOPGqBzlTKO9HXp59A5zgYzo/4/P
V/iGxVxPJDWVc6wck/ih3u7LY3kQJ9RwQaDWmn9y4pGQhZSA24WaL3Z3ebm/QddMBQBnGP4cYs0o
uV2uTicXsxbVmnyeDDfvAdbrAumJirrbV6UoiJeriCwwxgZOCiLmZpbO8rmbDsXwuRq8sj4JqTPW
NI3mfNSKg/oNmSvOz7DTPjaHSZbPTbtPHxNpf3+p2FJwlzRrR0ZHAFKgeBxyZzlNqdNKTiKfY7A6
lgf5TzUeJ+1gKJdQFJtcOdYI60EMYnrwiXncDbMaoobkkXym4dFMPCPabaYyZ4gY1yLYYl5ZpqyQ
hkGdMBuSBi34VkV4dCsqZ1iMMEwW/mg8HoZU1MBqdLT5bFuVK5WdC1LEUXlKY4FW1pbqWg77fTGP
oUicVJ/Pkr6P2p2TH0sRZDbbN7zi0aEJTA8Eo/Go5hyCEV5O2enOfA6Vh2l8RD8L/TKIoJRX54Fc
NNxL9hK6eYw2nRlZVJ7Pk3JsmmNTHKvtoTHW8AYUZTS9o+uBf2vJDpVsHQDjZ3OXZOlOn8vt3iWa
WVA/a6IIAcWunC5IG1YU/t90nrsdnL/Uu38AV7YU6pXeYG9tdgI5PfRETXFVyNq5NQ+d/cuqIsQE
DiIU4hVtI+oNZhyA6yHpzZcPUgSZ5jpVtHOSPeVd4zVTjEqyP0Xp7IZQ8LJbmxECZXg/4u21Ytsb
VY+ybNTPdtLudeMRJN1a72abkfFx2NHk8D85fFyxZXi1oIjWz4P9bMW122/u+OIEcM5gJXV4pWoQ
IKePqNnIEoHqV04HNpWCTcW6W+ESLk95bhCtBKmGcS67p1o91cWT0m0EPHhbI0Tm3h4uKJ7hNu+Q
htHcyZVxjvV2r9iDN77D0cEk/krgLpA8trvYNMv/I+26duzGle0XCVAOr9JOHewt9W7HF8H22MpU
oPLX38U+OHdalLAJ+bg9HgMGWGKoYrFq1SojyNPX8TiKKCc27ifkIoB1ABUug9dywyfKHCekUvTA
RJeF8ElPHh3zlGZPKLsXPlg39+OdLO6qneio98hI6QHpVDdXPbs6dNZfPCUXE+I2veuaKaVvQlrv
t7w/1gsjC2YolITAKwEXxfJIWVM1Sk5V6YFUX6r0crlvqzZ8ERSVIdsBoBS4s/iARKaZeVEoERQi
d6UfhQjpurX+74fn9pqUnTkldaIHvY5mTl7bPNu6IFnA/GLu1lvMgNtiOyrCoS8wg4icEUAuySHW
LkQ6ArhRuqO534uGYgP2h41gP5xtLx06VNmY6cHIeN6OSSewtJv7AepDBslCZoJ/rZbZCKyhMeuB
EZ+r3HVE7LhbGwLkMU4UmNmR4+KsB5oY1HZeVWqgDaeOnLTazUS041uXxXsR3J7n8TDkyLGoQYzC
nvkwqo9l7GW7S7FgyeFyMogn4EwrWtkhjCSzVCI1MAov/tKL7vCtfYAHrWlIXdso5eHWaZilUtE1
quLB+mxVHw0R5fjW7Q2vGU8AIL0QWObGbw3DTIsOn98Z32L7U16cQtQl9Z805+t9Bd/aDVYJwzwd
ZnW5J02tIhY+9xLiE81D4hyr+UGnD4qIDWFLCd9L4dRCIdROixLTSRxvHk/RE3ijB+uchK72Jwz/
4pJlkBREUfEgXNVVRzUSVpOUY+ubY/MPSS9CgP7W7rMkMxoB4VXg8ETnhZHPpcMOV2+8JOgLLGqB
trkpACa+cS5BCTmbVfSTVvWIc2MGh+iDJHvNh1EEutjSdMaz8V8Z3K1kgXNRkhyDvce/x+OpVS5d
/+f+2dpcJuBeENBhPya362lXJ4VmhEqgSr6VPqLVxt7x0ewJwXI403ClUEW/vPpCKqPt+mDAkS5z
t/kxyCItXE8AoF0w5cHgAnqBtlVLAbOs4r0vwYcen+bKdEm7G6jISqBQ5cMg6AxhywV1QmUaGykz
YM5T+WiPmRfPgutvbUhQkw8QIcCQ8AxXxf9RCG7qrCv0oG4Pc/YNtdvINsvRd0077N8MlnpRUU4C
hkreItJmitGWpNWD8MNoPobk4W+GR3QQ1Y3ARvLR7LFVaW+kuPjk7KkHxSa9/cX48JmR52RtdXkg
dUPAOyMlyCjQycv7c6sG98dfqxvWBU9vxl7EsJacmxZb+WinTmwgn4BX6wXsP5nImdo4rYxpg70s
UdOw6gEEiE0VGbokB6dQl89lspciF0875gWC9x8k4MgTcupsVHMjlQQWQ6fT8WNXj8f7S7Tx/YzF
DgYJjW3QwpK7ihSdpGUyZFog2d/6oKv37zDcFwu7AFAqXEJO1wAjKFhXTi0A/241fNb3x+ERj/h3
/NXjNMqJZTa2Fgzxn6l8TsfSdcbz/iWCQWIksEDVAnS2NEiNAWIYQxm0IMMBSr5TXeS/ro8pQgWI
rcB5ghLgrC4FyO0IctYq7QMpPxUo1UvcJBIYii0RIIXBrQmqB20VXaFGm6G+VWqDer7EVpBnF01E
KLwpwkKfE/AKoySGR8vRLkGHaV1vAyX3dLQzVFzDFsxifUXDxr3VEAN2sYbYNHGmjmFtDUE0fkf1
3Jg+VrNn708SgtYBCRHYbyTMAVVZboc6lUYsT+YQOGDMj6vEjXdnFSCAscya8PjhaXI65xRaiqR2
NAbV1zT8pIsgC2u/bzk8d17R5Fu1+xLDyxWw/vHBigCWU93BVN22cQunP8iSAA2z3hgW/4cBYXn6
tRXRmjhRTCkqA7TAdQbV1dNjEmletbcLLnxy3EUojmGEw3gJcFsDZBLpel0hQemawLU7Qmz7+ubG
4HD9VUAMUT/GP/WAliRjOk8kiFHlfTT/OJOrKkdRF6u1qjApb1k3cPavmkwhKxPPSQ8pGRCZrlbH
rui9xxZi+QBfSODr4Mqszw1wt5MALFCg8ElF/Deb44NDBLAVoKxASrDUkZhqtKuQnwxQLVh4WrT7
4oaVQrtjoLhYdIX3a0Y09NCMOCOBNNysNLDIUQhD25oBu7PfGO9YweByBjp6YxQdeKaCcibuwxSL
HIOtPWa9jdBmDYViCh9RQ9Ps1KZTRIM494jVXFplutT7wTcw6u+EcG+Wucs6mowQQuSDVLvhy96b
z3hrX4nEBXYDbtRyjeikdX3YFk1guMl41KXDXwwPNgXEVRDlWnmvsQNO5pBMFeJcEXDDX8pvfzE+
q/eF54qsAk+Q2UhhOqYNxg+rz8VZTj/tHx5vIeQSAExFToR7CU1lVacE3b2CpDtMr2Rwdw+PKCh8
M5ghNALgkU+6GSrogKa2gfx9pI8j2Q1LYpWY/w7Pff1cY73iBMN35iH2Z3m304Th4ZoBzAuGqdUr
DgXwaWuBqSGIvuvdNw3U+fdXZ0O9wF6EbBSg4IBr83ubVrZUx1PeBbLUuDIeoXl5sEQRlA0bASGA
8SBOg6gTjwe3EllCwU3RBYVRedkxTET5+Y17842+FQg3NCtEZc9SwcoSxC6dEbbBZD6N1WMyPk2s
h5tAz7bWChgJuGbg0rURxFxKcVpaR6mEtZrmwo3Ib6r+ViURwcjWWr0TYnNeR4+4Rmn2WCtqfK29
jgh0eWMODALL3hFAP4PEdTmHESmcppMVGkjhOVW9Zt5/4yzGZ/LfpYKVSraL0sD4qEmWnNdB82YR
v+eGbwGnDzVbCJKxtljcNqhx4SijnbUBxQ43ynTQ1a+UvIzkJeq+3NeOjc1gdQzgQMP1A8PK3Qsy
bZRuJFUTfFWcIJ8Ea7UenZU/M+QQKhnRwZx7r3RoHNaqiawHzUmjl7AVMGRvDI/bBqE+ZDY1Vh7L
bcWsGlVMRi2IqshtmtTdzQPB3g7AnoFTDyVK61ywLFljakwIz0S/H/v4n71rb4JmAoM7gJOsMUN5
X7eKkvZGMH3I6cewEryo1yYDpbWIgqKOBEJWvaVTYtBEJ4oa0MaNDa9xDmFzMTqBQ7+xB6AEZAA6
+C64QDnDZNsRqAFDKgWWS5ovcfj5/hqttRlJRryBZHCUgrx6hT0fYrtW6soOkr791IGGiDQawJLS
p/titmbxXgzn4yW5oU+FVaOzmlq6yuz24+6XHDaCZZ4A1cdp4jtAd2aLUkwFe603v1S0xxB8P1vl
pRfPYNsI/jBPG48SziiFWqqapFSNoMh/Re2p+iqXz6N6kudTMv7ZvVTYbwa3AS8NAKCcKMVGQ/Gs
1hAqO8rR4+4upWiNAV0DZQLKMU10TuBQ4rOhxXMvS2ZAVDetLq3oRbWx04vxOZNkJ3I6yUpiBcqt
CTPXjjqBv7EhAME9ODNAauOFq3ITSDOpoFNVywF9THs/nHYDCMzF8Nz39yr66EkZlYPMtUIXQPHd
u7sYnlOESkPv6mLE8IlxSGMvEUFJN4wSmsPasKp4zmKJuNODQqQwDTMAwmTyp1Sfw/ghlE5OI1CH
jT1YSGFf8e6OlicLNCg1kG2a8buU/Sw83V+l9SwsPGURj8RM0FyCV7cuk2Q9B7AtGHKgXI51BxiS
O4uezmwtlkoNKQh5ouEwi5TwNiMZ0m5GE5QpsJxzMV+l6dqJiibWC8Uy4WAkRKgEVG/823PO1Fyh
KS1frnaju7Aru5UBdXr4dha4Z8aCcy8AZUSi3InLFyMkrq1k7v4UDaJJ4D4F3xE8VjC4LHdabYy0
KOyEvHQ5qENO8e6DtBie9+uzsMblamH4WP3EqDDi1/sHaWv9DWSLEeTDAxGt7Zafn4xNoqS2UryA
GshVO8UtdyMS0C/RNN5SWHDAeColNSryZoqK4iVzafi1LHdfa4jpAE+IBnFoC4wH3PL7Z5lUlj3K
9YtKwEBLXdT2Hu6v0PpmgwTGPws/Blcn76ASfVRapVRqcGV5seyWzlOquHLxTFJ0+dydjUPkHvlc
5DgQbYXLtJxN10pklou5fjlQ56PjHLrOM11l3K0TkAJ1YBU+uEZ5YoYCnLo0GtAUQC/kQzg7Ht1f
ULeUwPlko53jUT1CQt4Rb0jkw1Cf7+/K2gBCAhIcDE4It15l5/qdgXVAWZ6Vjly91NljUSKEe6Hd
YyuCu6y1A+4SNv+NiQ0JOs6MRxM1qxk68kLbCiUmLspZBYZ8SwKyQm+Av7da6+U8rDiNRyey6xct
+URKfzcHJRj2wG6EjA2y4Hg1cuZPCstZyZOkeJlCf0w9sl+7MT5CPhYOFNxvHg9UIRtkOXmYo5s4
OMUMzW2ly+6NRjtxeDMo/GA7wT3WFSOZzallXFz6qZI+mM0jALd5LfA6No4Ti3yilhgFmoxtf7kN
oankuT305EVys+b378z51QiUbsOMIAKEti4Mtw9jyx3YDMHj0WhhyCUje04H4yAN+qEGqf8ou+no
1vTr/XXbOFgLedyM8rgO+yaFvD6ejqbeHmVR8mntHSDsDQ2EowlXedUKspfTecxGEDiG9ckOY1e3
3VoXqPnWLFg63wIPJYOicN5gBM5pQkKlfOmm76r6exYhOLbmgIArOlnCJ2QBm+W+K7lldbmtguTy
prWu0zwleXB/H7ZOFrNRwILhosaKLSXUGfC+DYhmX8riqBNfSm9INyqC47u5TCB4hx1B8Bv5lKUQ
VH1XdtFm5KV2fhe3LhWcpa1VYol3nN8tNJudxyCdmo3ipZp/a84npf6sTn/uL9OWCESb/lMyqKxK
Qco07vOpDouXun+2rXM/HtRQ4IkwW7f0ZpGhQagJpoShavjyX6duNVAvk/zFKQIZU0g/VarmTvhP
Dl/vz2ZjP4BrQh8k7AgKUFbKPha4yHsDRsv6YqIAVbAfm8Oj0QIqjBC2QXxrud3hNIdNm4ABMX9N
Ok/YAWm1UCpqcZCAR1Acf0NsaDl8VNh9PIdyfRvGKwJI7qScmuaox2c52u2eQ4DFmI9wm7NgI5vp
u2tcG6uha5quumlF4Z2rKBMoxtZUcDexpx645FZs4eYkTWpstxhfAa/wdACh1oH+ovWPuPy5c8vZ
UiF/gBclNAWTWs4kz9JWG4ne3EwgGI+FqPHoastREYCeskjzs+rsVbmG2klDo5llcyPNRZIflb0p
FsaRizwycMmsfwefTKZFFvZ6Hje3RvsTHTUi0O6tr0etNGB4BvxavCeXizMPxLQzU21ujnr41e4m
J8LHvx+dHYJ3h6jqCrOzEq251cUPz9QEL4yVZeJGZxf7u9H1tI16NCxobt/T6UX6PnSf9x4cQFAQ
H0VlIkrhkL1Zjo9QkFP2UdfclORYJkcRTfh66ZfDcxo2ynJOSY7hO/qcVJ9yEYHJxvhAWCK3haIr
3NJ8/51hjrJsLNLxNljDwSibg/pl9/qgHxt8ANSSgxiKx2VFIc1jM+mGW+y4NP4QS/vHR4qP9W/E
tbPmzTQVs55sFFzd2hN1KsReRfE4drgX9w4ImmBLkVxHiANwYG6D5yLLJ9WKjZuTfTfSW4JaLvkk
ggSvTylCliBfgRJv0nMa4YQ6r0S/0RdNGw8tLY6xiAp+Y6sXMjgvo2+tFi46ZCSJekiGz7Umejcy
XeKXChlkHSEh9ibi37962XVFokBCFR8K7SOsySknv+XpAVWPmdw/3D9ZG2sGLwD0B8jrM1Aq+/d3
mi2DjDUnoPG62bN8yeQDeArRFvy8XwjoTEBxybrMQs5SSFXpShgNk3az+i+zdey1S7mbDBv5WLwp
cGmj8niND0FTx9CKikyDCh6U9BK17v0pbOw7clDIxgLvh1/8I89AmFqLKdFuhXSkhqfsZulkSQMk
odiDHr1HeQ0vMjl0MurYt9b4OfyIaS74/o19fj8+H9E3qYW+Jwil3vKqZ70kdNAgmiJy7Y1FWgjh
nCaliSY7JhCCTsi1eZEEx2hreNybIJaB34dwI/v3d2dVTekM7KVp4fXw+DuyBZqwHh3wdbyyQLcL
ah/krpejoymoJmlJp93a5kl6sIvL/QO0toDL4bm1KfVMV2mM4eXq2bEe+vlhmM5Wtjuvj3LG97Pg
7FNezEOVS612I/OveXxNft6fhWiRODuuVrSKcDtot6q9FB+IJtjhzUWCPUK4HbYP8dLlHgCQQMyk
MvD18snO3Kly9d+lszdhjSXC+xDQXbQ3x4OaM3lhpcRZleKyK0bddabSJbVA2bZWCRhhNMBEaBHP
RTbNdwcVBD+kSFLHuKGDi5uA/H930zQ2hXcCrKUAMy3ntEJe/9ZpvTvYh1BuBY+GrSngIY0GOhoy
K5C1lCDVvYb4oqrfPlfoGG2GoqDD1vjISjAkPgLXqygv6OuzRKs68zaUude0rjVIgk1ga7C8R+EH
oJ0jHoiIvaM123IGXabHuKdb69YPH+fo4BQPw7l5cch+jViI4VxjqUizyLEhpkoO+iHa3RoRLhMS
XEBpI6IBsDm3D/YcTigDbvVbTI+0P7aiQuW3u3e5TAj6oK4NGgHuHZyq5TJpNnEIseXwplypZbgq
idzQ+FXpn5yk9KTKUzq32ttwHjc0aiOQLgKgE1BOPuIUdmZpW2MV3uIoOoeSdAr2WimGF2E1Ekhb
ABTB6V9ZtA4FKiV57Sa3bY+SKYiirA8vxoePyXxNIGp49pHMMOOi07LkNUWzIdDx7VcOjI/eEeCN
ZP/nQ1lOV3VyDpzFTVEb1yrOwOX9xQK9E8CdKhqOejXVEFDJJ/oqq7uNB/wYvM8RFX2rzOSGl/sW
NfxVJN0Q78sq4CEFKaL1+mN87ACQfsyj5IMzmRJJbTmE0q2wnohyHkSFsWtnCa1C35SCQdhWpkOV
WkTRFCN7tecH4rym5olMuy+hpQjObJCxNuSuhQhDOiD6VkR7EQpwt1nEGERIuOpW3GwR8JaZQezs
VZcfisdSxGaxsQOAiOiI9qCMAI8qzpvphzgfillKX8mvuPWK3dx1+Hpczrh9UGIDuiVudbK6UIt6
crJXtE9BfUL5Ze/xXw7PRbzVvjFbq8fwBXmyuw+NJTj/66tnMb7NuTGg9LOzXsf4SudVVgHWBDcr
3SxpvMTOBX7lxlnFgwpBE2QBkYDgQydjappx7hTk1TI/lV3vjuNZmQXzWbtlDBz3rwx2Gt75M3VB
kdyvIEM6VgPIBI9KlLrhcfemLIRwbpkNFv4wDyGkREX9nD7NZL9KIJiLiwfNbJDx5UttBxqaJAxz
8vqZTh/GdC8EDwFcjIlYsIKeFCugX5b3zRiR2LoV2c+29LTdrVMwPtChqDrDXiAdxO1BXvY5yuVC
8zbKh+RB2O1pQ6EXw3Orn0loZonuy+atT8ZTntzKbBIcok0JgMch3Y4rX+f9sVxNzLmfByxQY7kJ
WCaMQSBhQxWQbcClg2ojRgrAGaU0ROtNubatG7gQ+/poZqdQ1KZvQxNQ+gC/GE/1N5VbakKZGLpa
0t6+AS/p6enHUnqqosbLd1cTqEg9IC4Dfm2Q+iM5vpRTFUmeaHZn36K0egofC6ELs2GiFgI4Cxur
cdxM/Wjfsj8kObbJyUg8Kz9YompMbsEAnWaAVDypkYFAipwn+4hUpy9AdqW9JsbT13NJnrOvu8zG
fwSg1gWJEyRRVjdRTmkLmvtOe5X76GCha3GvHv43CepyL2jRAnoRYwqojJDO4V9MQEVBAR50cGXg
z3CXUUzw0CqpguF16Zyk8WWfs8oWCMFpxqGKhxaWiNfsFKmU2Bz1V0394/yItM/3V4ffYPTuRmga
ZGZwmJjmcUrnyLQrmqhMgzg+VIrbmIGWHQZNEJzhVBtVX3gporCGBRGBw+MRi7TUqB0NdYzC4Qel
eU2bz6O2c53eRLDbAStmg3yMU7lMGWp4ZXYUhM3JVm4k9e8vFGf/2BQsGD+wYaCsl+n28hgRdI6e
nDkK/TqNXEV/VXe23HwTAJcbKHMkyUAoyE0gJ6STVKo7fjEc5ZPVH/d/P3xWFPQCX84IsJffr9iV
NSmR4fh5//G5N/Z1Bnv7eOSlEbpivVxXYM5R1ogil5aDhlq4Gb4MheDFs3FMQS+PAC47olA0bfn1
qSml2hQPUUANN0x/aaanOm4TCbz6bSnoXg2nFXEN/rVeRMBIzaMcBZH6qKErn+HF5NyKns8bysDg
Xoj/IP2NxDGvclpf1T3SpH7eGO6kAXvysJMIgG0HHnCA78Iq4SzxZPaKHbZzg1Ss37ae3lyEbbU2
FgrVKAizwumAi88HWws5sbOplXFWS9B9Da7sPFbgqB524nMwD+w64EYA+JlYKJs7tGNuG5HaRI4/
/2qza/6563efWwhgdLwaGHMAFeCsa2TYpDEi2/ZJ9AxGWHOfV/n2/QDNYKlYcz78bXlsFYkijJGr
tm9Jp+mDkQrM6tomsY1G0TzKjxD94aN8zTiYxuzYs98pD6b6PJenvTYDGwCmWdZsHc0dNO5uIzSi
pkPG2W+7j2P6EIt48La+/934fC/xIbQkW0kwvnPNQ2/c6VBi9fGDrCUI21kVAe+yjpaNWPQYzj6C
lK4mPyJnOaUi9tStObwXwh1RahTGYIKI0s9A8SW5O2NJqzlwW+DMiUnRL372Ld3TS9RQfdu/xchX
oabWRr0FMrzLEzpZ9WRmlTT7Bf3uU+3H/dHXpg5VRwxExKhSEW7mvh5PCUdLSGf4inNVqN+Qpyl5
vS9iY/0ZRwHqy5A8RKEcp2JyJYF1Rq8NH2283Pwxjv65Pz77xHcBVrYBqKhFHhcmCK8THqiUq9kM
3H1o+Sr5Z27PRTK54Khw0Y7MlZUDvGNB3HtrPuzI2pgVjDefJZvCtmV4f9OHffWm4TE1RZ2BRRK4
Le+bPIsH1Dr5ES7rwnap9Xp/yda3A6D4CC7BcoCibNWMrLQdYleIjvllYRxN5zToiYuUjRt1O+mx
NFxCaDyH5QJyA1QVFvuSd5GNCf3zyGB1mk+J48WTK1FRAH91gpkEIPNRF4an0CqxOxqSHeZJrfpd
+aT/VocnZWeHxLc5AJWI37hPGYpzOQfJ7G00+VZ0v8jdvngo7L1GHDkgrAzrq8a6PfHR1kGR8EwN
1dE3yZFIT1l7u7/bGyuEUUF3iPttI3Xf5amkF101+XKOlswfdPooxXt9b0wBZQuIpkMAwwgsl8iM
ylwnVTT7aKV70YoD0u1/sUjwXBnKzkLbM5mz4nKS2XYZqpNPChCdVImX6nv1mvlLSCbClDBmaj6p
mDtjaTaWNvpaVLgFKd2/OEeAFgGFCFuIftw8i4fd1orTGrPq2wVFs6qzJOL34mIO7KAuBHC70Oha
3oGrR/VRbeMq2inuHoYq8tL0W6fuy8r9RxRg2QAbs6gA329QnhEvSHOi+Zb5ywx/ZPt3m2naf4dX
uQDvmDmzPZEcw7uVmrpzvvvWBo4JgRNGaoQCD3BxLQ8smkka4DuRJx/FYGHlZoJLe0PlWG4AnVtY
ffuqj1HTjAliZensK/SrObhme9Z2kj+xHViIYJfIO8uqU9Mce1rMfmId9B+NciyaCxUxqa9uojch
oEFG5Tye1DxjHFUKVaMzhGjzwZg8sjd69Z9J/Ds+F/oJJwks0VEFB7A69c45Uk5De1FHQWB6ezf+
lcIZcNraU0d6SNFQzau5yVdNNI9NCahiBKwMTIcrgGJIKAiEO2vyjfID6b2R+onontvaCpxWRKcR
soQZ5JQ7a+1kmiQdbqzhtm4pwiNszeD98Hxww25Np+gxfNxZB/V3H/QoHbl/D7EvXDhqOExoTwqF
QICAFUAvT+xEAf+ZUlSqoownqbzoYR49c2fbxze10FGzDYZAcOevag1lS0IT6UTGiaIn6TjOx/1z
QPSHZc6Aj1ohsDM4OxRBnMl3rHMqHeb8Q2RfQpHabW0GcwfAjQrXCYC15UoZc1jGRE8mPx2e4q9d
fZDjv5gH63SHuhTEjQFbX0qI6j4O7Wae/Ty8lnpg57I7pJ4kQt2xW5nf8ndieGqMAtUWoaRiN4hy
AKllM38p6aNiHAoVnVcv97dm4/aDK4gIuI3sEzthyyk1djI4XYiHmCEFsCXFdKqaJwShTFHMY0MT
WagLUTq0LEe8i9NEKitTNlmd7JfzazifjOHh/kQ2x0dOgp1iKDzvJ1RlVCj9WCs+dbxxcmtR9l00
Pvf9cjNHpNNyxVed1MtQ+VnvfnIjr8wwr4iHI2GHA7zcCrmN1SKfNNmX48xVD7OzEwjJtBygGsbC
CuA8GnNyx7ey6VAUyIb49ocp1Vw0MhM4gxu2ivGwIgUFN2TNY9qRTCYSe9XPpTsMnvlZco6o3Lu/
0RtqjrIdxNwR6GPZG+5e0ixiW42Fp31fw6dVwUeoy24fixqlbu03PE6ED0D+Cm5WzplSs1C3wplC
CbXWcxzqkb1BNOwGHngsAogCbwBqltvdRLpB5MqEKwLSNeMpHUXo9u0Z/CuAO7GaOSOQ1Gqzr9cn
c3hsf+/fB4bOR3NUZOERvF5+/9gMVjuFyuyn3yb50db8UERstTkB1lgcFZgIuPB+lGMN8Zw63QzX
/5+KuAYI3u5PYS1AQ4U9YJ2MixqQS07jStDGGUoymddSeUyeknD3Di+H515fYMQ1lZlgePJsl54j
6k+/VgSULWJZ3hITSC5z6myRVC/lwjCuSo3+dycruTS7syvgLHsngke+ajRsSFxBhHPqstPe0ikY
JIaDRPUlvEwwxfFveKWMiFZD169Kf6qORiS429bmCHaUFVdDBAwGT5FqRQCjKpFiX5Xx1uFCqw2K
IpKLLnILNo4Ro+GAawMcB0tPLDWBpklUS0pvXxP5e/9E7K/3T+l6n1mMBt1tWbkQywIuh49ype2l
Yi6ufenKRu9aVHMbQYpoPQUwiTAqKECz2DXBK3M5GXqmlfl1SrwymJLD/SmwT1x6NMvhmfh3z65U
aYd4MDB8aHybk6PUPh+HMKjbc9qelZ04Z5wqJLksRtWA+Aq8Wc6lAdWfldptSa+VeqDSuSwFx2q9
VgwczB4TKBlHipyzGrFeqTRva3pt/+lzdych5NvXw0FiyUagLFcpRyfL6zqdM3odXWmY3BTlkff3
Yu3xoQwSdC14d20Fr2PUu+egG1euU9l4bew2TncooyNFI1D5eF/UxkpBFAOL4k82s+W2U8RW6Kzp
ylUzH3IzUHbiUdiIcJVYgJG1rlpRy89OIs01aieuKlpPyyo6mYpa7q11D+fozSuDe4wIF6d7IZ2o
1oSadtWN01w9TvNpSk67Fwki4LNCx2HF+XTOnGABc2pq17Q/l/FhEkXeN6bA7k7sAUz5OsNvZFGh
opH5eJ2bB8k5RdqzJorRrQ3tG18JCPfgKyFAxPlK2ZxGikwgApV0IfyxizV7zrBf7Rgpyv8L4dRa
NVBoO6Ki8So54LZyU1GNynqdkEsz0XMXBdaA8PLlYNM8z0YWqt1VUg5KdZjy0ygq01urHk4hErIM
6rcB/jd01HYMIG+8QrH7zCOFhwgOGi90O+vCoBhotobcIKOhRmCW9y1lJU70Xqm7a6iXQC1+KURU
8GuDjisJnjHejUCaA2Wz1GzblpQsy1oI+BR+UgrPns7o50c8jZybYbcbhQpcEHPAFQeb46pjDyNC
kmYrU69ovZbW59gRXE7r08sqfBHsB5cJaOt4rGo1ZEVpwahfB/qcpidA6BR6mn7u1XImBIcLS8Z6
NHELpkp9bJIiVq+xeqg1t9uv5YzdF3xaKDgE2wTPC4qmRtFMoP/XSQZD9FOhHiwRVGhDQd6L4LWc
RnJJDRAKXzPkCCMvUYEXEtxNIhHcKk1AtRGngAhtfMq+9+lDI2r/tJaAq8iAw4+sEQw779H2XTKX
Re2Ufjd/N/OHsuzFLE4iGdwswPw+5oYqlT6RPuTkoqNAWvty/zgxl3LpUOHAAkLPyDLgEvL3Ut/1
SRIlVuxPxaG0/Z6iD43XwcWlwRR9ui9rfYtbSBAi/wKTAseEDxHpfdxRvekTv9Uebka426yjiTfj
qQEeEkgrvoQ1qTo11o0w8Q046aPnWF/vf/3GZizG57w1udRGhDwwflQ8yOmlks9JudtAsSmglxgi
N6wWni3gO+/WNiTcfomc+LI5HKbS9qZf9+ewtQOAbhnI7CBsg6tjKUANJ4XgZor98HH6lu/3l1m9
27+jM/v47vNVuS0TAMVjX5N092NVi5R6festx+d2oJ2LaVAcfH3SsWT5US2/Z/KPPrruv8GXgpjS
vJvIrJPCrpig6yD9sk9S/uN/2wbOGUwlYiWpjvGJ5ta9J2IU3jiprIsNShvhsiJ+xu2yEhK5rh0n
8qXoIP206Vn4IN44R6hNguXAq5ipM2eYssJupWRucl8xok+F9qAgxrx7iVj8HdW+eHeh4oA7S5om
DVKil5EfJo/RozMKNG29RPDFkc5GqBoZSKR0ljsMyHYjo8qt9SXjqKCxSk8zcLYf985hKYRbJTu2
GtxCees7+XOvfui8vxievSCRkEdTJp6Wss2KsAR4rvPl+YNiPJKdNK3w/fD5GBeOAHR6hSnNc9mo
TUTa/bQJHC/cWeT7NjyjogE0wmI/XKRgMK1YkVO58438Gv8Yd9KCr4bnbGk8GUraOXPnh/khbX9k
dC8yEquDVAewhTDViBBwOqwT0Aa2s9n5md67+ckAyvP+9m4d0XcCHO6I2r1VWlGud35pHlL1oNpn
vTnfF7FW48UceKStZEWJPI5a5+ttclSpdKh+/28C1KWa4a5P4qzGHFrrp/Ez1P5mePQqYCACpGt4
3Au471ppNsbOjy6KmrmdLSIr2VwgROQQ/WFxDr54wRyAWKk7qIAcfkwe5WpfoefbGWUk1Bb6CAEN
JnNb7ADT3ijE6XznkoCgs5v3x6Xh1mFwAGpQgAFrt1x/uY7VbmqnGk7qg5W+2rUg2rdxRsGlzXKk
Cjxh+HbL8ald9q3ZtdSv6LGSDqV1abPj7iPE+tWgTogZ6pXLEud1Q8AQSX2dIMT0pFT/3B9//WhD
KouBzQFDgQ3lG3m2COsOkaJVvq6fZNMtzOfEOSuJoPpia6FwI4MayGb0evyrrUIPzKKuh8pvOq+t
HvL5GO5PvWMigLGhlJ5l3vk0SpjKuTzbDiYyuZXiZaKq562FwptWB9APyH9c/8u9dhq8bEPUw/ha
/APssh7BQyE1Dlqz20dF9aIBsi+EkNm55Qy3Wo2jPYyU+mEruWC+FiXFN3QaqUXsBFjK8OrhKw2z
QtbRujWd/P6rqjwlIpamzeGBnVJNhrcEa9hymRgXJKjQysnPn2Pzu6V/uX9cN4eHMWK8g6jc5pmm
RqQ/bGUGWhFcbp4EiAUVedmbEvCGwisEdzM6WS8nEEeyghiD1vu6hjRBVbmiMMmWAJTCImMJ4g1W
wr0UEKlVnHWm1AFd1kzPTrkbbgQMIfpuoxUVYzTiz48WGlWqU7vz5+pI0tMgHfTutH8TACAEvgwR
GGb7uBnQqQgnee59igbcxwp/7B8fiSaEpA08ynFKl+NnZT7godiNvq4GpvGyk8+cXTsoKERshzHk
Q8+4W6FvKJnqRur9qDUPP6VGhI3b2mDkQVkCCPVgCFIuP7+sujya53QAFORHn13UWOC2bBhTtP9i
KTkcUaT8uAOUhMoo29Tp/al7VpsnLbl2NNi/A+9E8EogxU3jTBlEECd19bhwbYHzvmFNNUZ5zMqd
gdnlw2zlJCnS2JqArIUnu/g4qR+H7iILQiJbC4WKZMQiERdZF1VHmdmNY9tNfqcG6AxGk3OzP+qC
1CvIDJB4AM0nnoLLvVaaqUbVMJ18Kfkked14u78PbCuX4SlAG1i8yGH9ZhHXWQ4/dnSwzVGd/bo5
0cYD50aoPGewSZ1bZM+DfLgvbuPk6mDsQRwM9gmcflyEQaNInBZ6CH+1QWd6sPkmIizFxpbosHoA
nYC5Yg1NjR0NOTML1imSbK9WP+TSR7kp908D+DVWrsK6wKxqPQeNwjzSrAcf+I/cLfuvu1dpMTy3
KelIrNTKEzQeAWKNnsv8LwwUiE/A2Qw7BVgIX3TTjP1oJKXT+gCtpSdlZ6k+s3+L4ZluvgvvWOmk
JXWF4SOURMjX3thJebsSwB2jvDITq8rD1k9m252+zcIOKhunCKFnPEgQSIWF5Yt5ZR0+8TDGg2/G
3mi7KXlqx/2u/RtVOh63yDYYfBBpQo+zYcrM3m+q5EyQaZiHY/kXDzgDjweo+P+RdmXLcSrL9ouI
YB5eoSdJlpqWbXl4Iby3vYFiKqAYiq+/q3Tint1UE02g89D2g8OV1JSZlblyJQBAt+8HnqZOaqXx
GNYoJfXLckXJLlzn2fCSoYuZmfPJU4ZQi3dVGXzkmiGIBFSI4N24wVPkPVCIg57BTDO60/BbMUJL
uyxK80BvI1SF7HE7STUhDGmNITDNDD0pi2AytnsaeHqKynMAZ+Bxi0+4ugp9MkaZM0xjiDy+v8c7
cvv4IKyAYQAgGM6w/Cjp3djsepuNoT4GHar/kpVTumBGReGieNo66IPgSN+PF+M0tlE04KYFf6m/
2t6na/2wFw4Rkq1ofiCojVHRKx0iEJ/0KiDBQ8jyw1QcN3Z/ga7AOwGuGAKRAiIlu6uZpxjRKNzt
If2jav5obY/KzwVIS1R0jFlAAcOfv3D9KRkfthoDDI/CdvF+FuyV0vKUmjYabQZnzxkifzK/6dbK
Ft/egrkAyZvsehSQRkAXh2ZzGPt9Q87jxrb2/9kDhI/E61xEkiR9PaRJ7bLG7cOsfomVs7Vijhdm
AAoNhJGAWBekYdISNQ3o4qym7cJCrfZOkR5V/EZe7DfvBKgMUUEFrxhXQi7283iblmaisZCd7dHb
6+r2Zw8Yeq4ESMvEiK6WZm5AAFhoBzfyE2Nlr2/vGtxUFOYjUIKSVbwN5+rIjNw2iTzingub+lVh
BLm6EohZkgB0Hc4qCNyQtpUkGKk3qAr4uAVyQuQK+5XEwtr40ml1lCqyvJ54Z5MHLN+13zbvMfyh
fz/fmC9Qqjr9wBmGH2gwFiUIt6bNGhvk7Q6QlAJegBZ5YoJXFqGOGRhWUTV/bkDXj7ZXfrfWi3px
ia4kSAqpaXg11DokJOVlenPWqDYWbhva4Yh8NiyneJ/PJ8AyveGelXnnKT/EBN3lHtLtVg28myJd
LgprwYUhHaIxIVnbIqR4Bsjet9TK9962b7MA9gCqqYle1JKH6hkVbEUXOechqMYvLF55Vd1aTazP
1fDSRabWMFl6j+FLnqIzzSmxDrR+yNztRwn1WMD1gN4T6yTDZtPYMPLBLKKzWgV6+mKVvzav0mx8
6TKgVbqqdUB5nCcj8OqDsd19hMMjal7fAbM3UBuznJR6mJro7IyvxC/I5f7nLxzU2fCSqiAxHjll
j+EBdes63512a7RCCzdtJkFaoBztScypg4Q6cLt9rh3uT2BxeAcJBjSfEXEY6R3Y4yFNSodF58JS
/Qcz217pgxovMGyguwqybDeqaDQLJTW6ITrv7KILXHC1bP/+6/ElTcFpYqmJ20dnAh7G+MmYPqDp
TJSUwzsCNwgAmVKgCjkZJevBEHMulV9u8msNDL10gK6Gv+FhbM02GjKoIW18yq2/YusvXVkxyAua
QlAtgLXoHeQrz0C3lYqbGpbIYHt735/y6Yk7v7dvA8wx4pzg8EIVpxRCqqO4AzwW9gB1xvCwfTqt
EfQvHFQLSXLwv78z5ch5wqrL3Lgpe/vcPbv6Z6v7cX8CC4sEOgdgCsEehXSYnGWLSzR/SFninPux
fEzMU/LiVYe42EjsLbxUlAritSnU6e1zEJlIs+kqiOm0Y7zvuuP9WSycptnwklGYWrsiUYPhlbPt
vbm+O7zdFyAGmMfy8NAEvElcZfBeyLC/2jPQSaRxlbOe5n4UuuwM72tgPpLP2w0PcnkIzONBAjdA
ruxS7CHLWxM0C9ys/ZgFmbey4wtrJehgxLWGowSMxNzH6LzcSSuz8M5xvrM8v+R7ja9sx8KZnYkQ
h+7KD3PKWrdSWsKRvCT2cSCH+5uxMDwCF3jyA8yNfKTs5qXVNEL5Qnez7y1YvXFaV/ZgYYk8pORF
1hmFUTfxoxguBlVZmYRgFDKVE3rXKsaKG7M0B0QvUPCDAAAI4ST12g9kKAfDAEbocXIOXXnavkTv
/XqQ/AcKSX621drYjoNXJOHgPo0B0R8+MDyQTSL5L6DckhOJ6FE6ml2ThI7zZ2TE977cH39pAzDu
f8eXjH9VAqNVFxifmniJBEUetBt5jIVGQrYRCw8fFVFamR3M4ZMaD+0UndtSD6z8VJVrp2hpi68l
SLdAiUYrooi+nPsu7PmeuCs6aW18SemxJiNJbmN89U9Bdlb/gSN0/fmSh8RVGzjkBsOXEbz4wKTb
zTP2AJ4XwvyIX8isBIMF8K4xqRHqVh5TvfRz9lBZLBidlVezWGZJdSNhAZoqwZoHX15aprpTS0LA
9HPue9+cLoeg13/eP603G4GMs+jFAIUBpM1NSlVx8WxrtUk553lQTT7Ntu6ENL6ksU0OFzK1ML7y
eXyqwvsff3PVBOQYOXng5RHNxntnrqsNnrqFm5nK2dWUYzw+WNkRhUYrBmFNiFjBK4OgpP1E1dpS
ztT9yjNUv78UdKtKEvNA50QYTxGOl/MupoEniWM2cACOo/VWait7vDgDFCihKhD5yJu0VAJfEqXp
TRya2TFCOwl9H9P9/Z24OajouoDSfZCRwSLAKZP0RcwMNWlNZp2JZuxa7ZBUgV2QQFvrR7cwFTx6
BGgIrSYFEGO+GXlnetXYoCLUck+V9lSVB3etHeDCVGYiJN1BgXor8goiFM03ABIeHxM0yfq9eb2Q
RwJtwzs9FfZkPg8y0SwbUlScuhnaDp1IHVSZ79HNRSWicEzQg4E/XMT1pAtSoLCryYbGPTvVl745
kiTwkpXA29JyXYuQrkdXtJWjxdRFxce3Kj/Vneer6nEwVg7Ygp4yAX9CjBW4BpCeyTOxOkJ4F7vn
JGhQe+OBYeH+jiydLHANg0kKpQx4Wot/v7rmRdQxE/wj7rnOfTPbkeykrjGeLS3VtQjpkhgeCA1N
IaLVLlnsO2oQkU/x9/vzWFwoZHzApAH+ohtdYuWEmxNRnXNjvSpRSD6wD54NlBjSDrjtMg6q4oZb
IeYUnRP0vlEDSreiiECYhxAoysREjd1NNYlTZm7jtamNGqWjigQo2StrRCMLOz0TIW1DX3egpecQ
0VUHt9R9PVb8crMHgsuNHhZAMwjWZ8C55scpd6JKM5KUhB4yY48NWXEMFnZZMKxquNiojQdjx3z4
XqccOBmLhIUb2Dt7s/snUj+gh0fzPpQo3bxSCk1J7IRradjGQZMgiHXYfEhn40uXbdQoa9GLLQ2d
b8Q8jMp2e4q3roWHFgCTwkeer45egJnDm9o0HA/c/Kyqr9u/HiA3AxW/OKQQMh8+cgyu9qNHQtN7
sdCGY83rWziggBeA5QV1JPDNXOnzFRdAvUzTSdjR0IiOPQ3TYbtTAxUBgnjcY7BTyazbZpIwU6eY
QpZ+Z+aeoI+5+m3zKiGxjbc6nrso1ZPDS87kRI0+tSRszP3kD+aKIhInfOYaI1l1PbxkEKKkb9kQ
MxK2k+9GP2l6SOghila06ZoUyU6nHBT6XlSTcFIeLYpemV+qFksVfGSp0IoLC7VQ1uM1lRJXiUZC
J9oZfK9sZpF8X6t/x5fWiiUJHhGOSkId+7zjze4Dnw+YgYl0vXCdpNuMeL3WTnWP+6D84b0/bc43
iM/HdUAmAO913In5faN6YsVeUWSgiPcN61KaK8+IBWUq3El09UJICa8t6fuLakrKKfOy0Dyi4nrK
VipWls6QCLKK3h7YXrnUk7ZJ7Y2xnoeN9cusguHg6Qd7rS26JsIW8n2A4y2aVyEaiqzAfJHybIj0
mkOKiL01n0eys8lTHu/UdqfAkx3Y5HMlYMZauczi4gHODZmeyM5J4RRAXNDRapggt/0UfRma7aoc
dPTAtCLkIYiOpb1BXx0bjcWHPCQxUHWHNP1r89kFEzQgjth4fKt8tnhssck10jSMulfzR11vrTQB
2v16eGl1soyXA/EwfEJ9Yqa7ZOy2Xz7BMQwkFGwRbp90t2ljp4OmkTSsa2hZ5Yu6mS0FU0BBAKwp
gG+gipIOVtnmBZuYmYgSijZga4DchfMzG178+5Xf7dh8jNEgCMWl7k6Dq7Gyv+J8SNcCVhr1JSIb
hKIxafgq4YXVDij5RHNUzo59p/secfzthwiYTywO8mZ4cElCnBTM0qzORIH1P8mwi9UVDbI0CTSi
EfFWmNOb2oYBvK1tTlysUbmv8p1X7VHI8oEpXImQdjkpiylnOUR49T5Gx5vdR4YXLGBQEcIvm+9y
WY3gRm4ICXP7IXOOysrwCyrWQ2bjv8NLWsKJda1ptAS+RrxP01NNn70aDIKHD0wCiV0U3wKqcVOJ
Q+I0tZ2xIqECHFGUkR1bC2iJgyKfVkAP/itBzPPqMmiKURa0Q48Yp6L+8KMpNhem4TJfC5DiJzZv
QCitZCRE24ry1K8BHJa/H/htwVKISycN7xFmG3GrpKHinGyA6tYY0xbHB58ZiqsBeYNRna9PmudN
y2N8PhkOqufzcru1wSX7d3wh/2r9m3QyKx7hmGZvQMY6m1GfYvUBXrHfW0rdANLaxGFp0xYk5Nk3
kx05+8glvhpfsgUjfO6MKRSfPwVxf8E8PnABrsaXll8fW2q7Cbxhd0Dj2/1HTAEqz4Q5w8sT5my+
+nFMh7h04Ufy4fSDbaYfwuJfjy4tjlHWTd9HI47+d4PvjLW+wEs6+np4aW1MrtAmzjhBmd6hbHe8
ROr+x/3lX9JycLLRdBihF8EKP18fcIMXw1ADPedlpk+/OE9dEYwNXzFmIr4p6yDAwnF5BdvUTc4h
q9SRMfAkhFGM0l7rhTmnJDsN1Sv1PFCSby71FdtyJU4KtzZ2M3Ikg0iopV9t4mvs9f6iLe0LQhkC
TQFmPwRd54uWKs1gsb5Nwsze9fVxIsduzfqsiJBrcVQKAjXmiIxf+UOr3tr479H7fX8WS4pPMKyg
Uhawt5sOUCVViFVwPIEAxsWDN2u2R3FRGPPv+JLiy4EgjwwL47feZxKBePkfVf3bzlaCe2uzEAt5
pV4RundjlpQZWKrP/JPF/sdJSNZH4bR3dIZJjF0wZH4VvVr8uOoFLN3Cq6V6f4hdTUJz0onlJM/C
iAZ83MXJKZ4OWvwBS4TUIsLdCAKJbubzpUpyR1cGvcpCwzqa58JcGV4shXzJr4eXVG3Rek2tOxi+
qH4R65D9abJ9pB3T5MfWcwt6o3dmVsRCkduSbl/CvbzoJ0Q2sgqAE99T+xVtdbsbYEEBiB+YTVQl
wnLP1wmndnQSl+VhqsNjSr+3bN+oj2O+Rsh2e8fhcoBzyhYxCDh/0gUxHcoGVXAogR/Zr1Cdu5mW
AyS81wKkuzGYvDSqEgLQZty3c1Srb0YY45Foid5oCOqi+Zq8VERzezYlRRE+cfq1Gb5s3ml4Zcg0
IU8Nuim5YlAp7cZq3CQPs5P1kq4lsm41B1IzqMvFOxSFiWAxm2/zqHvFWMcpDRX0+BhfXbY9jDEX
IJmhqh+cwWYQ4JJd2+zGbn9/eRbO6WwC0kUoldFRJ4rxS/p9tB6HIkDlGLE+b5cCKJzoB4l8H2Lf
82VKychAjUbqEFqcnnrjoYlPGT3dF7K0F3DOkHIXhfA3pMu00SLNQ6FdaP1de2+m/vX+8OIb56oJ
dXVXw0s70Q2pWo2aTUOa90HVBkW3c6O11tNLcxAAadSGAE4OFO18oQpaWxZJMxpW2VOoKyvZmaUp
XI8uDsOViSjsKbetDKMz67FJKXq8Ub8ZVjAoC1NAqAEfj9e0qAOWLISl8MhxkH0NTfVCy3CNZ29t
eMlCKKhERdcqDB9ho2m4dt8Wlgje8jsBvMAwyfncui1LFoPwK8zGwh8NsK6dlWL7bRCOpQYIvGhz
KNfxuYpdZjmwj6FOP03Tq1J2x7SrTurQrhihpbW6FiTtt1MQV0EhEgAWQZoxvxzXrNzCagFRhrJ+
AI4QpTakzehB+IsudhxAF/2H6hzA42euBcoWFBTyrgiDIkANPS4X91fIfmcljZRzln1rrGcv2rfJ
sVxrhrKwUjCf0OACwYFaEclcZyQmrYHuTGFnB8WPca2/kdANku6YDS9d69ZSM89rgHRBkgaMwtVR
Sb+pid/RfRTc11KLE0HdIG6feIzJYVfDqZQxbwT0qDkYWZDTFRWyOD42G7320KEdiYm5CjFGV+us
AUHv5m91PKZ0t/3zBRQY/RcQNANoZz585Fht05UMpIrVE29Oa42Blr4eWWmg11Ecii6d0vAAJ2pV
7oDdsmePf4i64rwujw74DxijEWqS8zVuTI1WGxGR5vau7Z+VtZD60m0T1Yj/P7609iW6r9agXUrQ
1ujLQUm+2dvjxSJBA/Y71JQhIupJx3QoPWo4EVYf6st/6ZK19P2tdy/GRzEWTo4ofZScDbVQczOt
Rf6bPdr9s6vtDNOPvF36e/spgiCU0CJaAy0rNurKzilGYjRjjXnQT1nv+mm3uQYYOwwOPPxE0AxU
XXMBFbq8c6qNqBdskr2LQghirtzjJbUnGoDCkxGqVU5fxa3mti7jcehpgeEUfu9nAE6vEkeLFZcV
E2gbEYSAE44yP2kiFBTh+jgxiEG7E+NkDQdT+5ST0O4ADwmi5gPa41qcfADsOiGJ08ahkQc03ymb
O91gX+D/IQ4OIDuSZ9L46NgwDpkDg1fZP1j/ys3T9oOFkAOcS7DNINQrLZetpxaprDoJwXfuqk+8
3x4Hx0MCVS9o+/7e+0QyqN1IHYo2v1Cv7DRlD87D5u/HbQCXCUDm4IaXKSILzQTABfCfUHFPcXJc
eysumDmYHBgHQDoRS5YpHHlm0AFmKQ618pzXYJzfx9rOy77Uw3FYa8q1oEsgC1ocyVfA4uQy/FFX
kizxrDic0GOUHPLsWaUn8+x8wDOYyZE8A6XTYjMSPpThXSYa0OKv+1uyNg9JV+WpUQnKFux4unf0
U2MHbRn0f7zt2COcKZxawZwjINXSPKwS7EJoOgCqX4J2lxb116rzliYC90xARVAcga57c52I5kmt
0rd5Ela+Mz6l3pNZ70j1beV1sXTEQPYEXDje3ILUdi6FDp45TCqKMHr7d+rs4yIwsp1X+noejGt1
+gv2HBoRzwBUviDAIsO1OhQNeR2LkWFWHpW9665cxgVzjlbzgu4UtC24kNKO1DqrG26bceigTXLC
/FgPjO0QEuHoCDoSNBZBgxLJosee3cd54SF6o+lB7GeOtmKnFtZoJkB6YngIOlq96qbhYKlBPO6q
/gO7AAkgAADToKMCjT7f8YnGkVLFZho2pPQVtfR/37+ASzPAsYW7hgzwLbIzh8L04rwEUCGN/Yof
R3UzfZGHOL+A0cMhAVZI3gRge+1KEahCwzm1YJ5Z45BamgFcZVg+keRHaHa+QnZZxz1VrAL5KXYc
EuWUbEfXCtDlvxL0uQRnpN3UOZCQV36rPnXmcfseALOL5zYgNSBilo4pBVtrYbhRAf4F3a+VXb7m
ES7cNdgKBK1BrfbOfzqfQJf3pWVFDsKx9FPUePvCiA9uu927QREg3vSi4gB8ANKFnrLRKqLIzUKt
OJiev8q4ubDPGFoQAACthYCvtM9GZ0w9Qsp5OPaH6aL12/XRbHgh/sprrjWUrFZqmodK+7mjPpqi
TZt5DESnDcF9glQRXDU5k5qNqHFjrpeHqOyl/mpr8AWneTa8dEwTk7FGR7/osCanNN+p7nOLWre1
R+TCWQLviWhQh6IV2CBhCK/WSdSoM4PpWUiTnZo/DA2KCz5wkkRtBB6R6LoMJt25CBU82+agORlQ
2qnzKc5XElJLBwl+GsoxBV01TMN8eMUlHYKMKBqqaeePLxnAwvfv89JGCMydqNUHNEguWuhNrzQb
mhdh2n8y+b60jn3yHa7NB6TAfELrgfQM/S3n09DUaNIpiXCaOKoW3iYQb0xK67fm14/Iga1GKzaA
nGRW4zzhyEnFVh5642djfI0NX20CPVuZzQJSEqYBZatI5ogaBtlMtLmmVAOANmHXHNLaB1ZiQs2S
e0wzlL/5vX7J7RP7QIgQGXUkX0QfNdDgSUcBvRy7wZgqQMSUIDtW+v7+0i2dNARTgefGcxwNgySV
5eVm3Oo2Hsog5/AL+ly3219kosEzsJgit4OE9vwMsIqNxDUAcdPLp6L/5mwmaobGwsrAOYDtvmVe
cXs+xaMnQiL9Qwe2pupYbAf3QARsHvQGth0Bi/kUeiUnlptSxLy6HcyGsrn9g5jCv+PLMOhqjHrV
mYo01NrB59FpYq/GZlIxyAAIUJTYi2CFJ22DrSc5WCGwDZaXnqifTMkH9hmXD4gM0B2gGb3kBRp6
TzpTB5xUYSjuOZn9igey8K4QVdcuvJD3kkdJlyDupSsRq9Ownz4Vb+jE27e+auwb95PtHLbfCbzC
QDiNzpE2HP/5fseI/vdDC0SO1WTBiJRkVK9MZunWgUUeRwluLQCgkiMy0I5ovSnKWMoH9kLJ/zi8
tFZeo5A0FcMrxU+e/orW/OUlAwvLKrLBqA6Fapov0KCWudFpDe6cu0utoOiDZG0KtyKw9oIxGKQN
aM8lp2BiPbIG3kHtTdFjrTyUtj8OK/pcuAHz0BpEIK0NuCHgPeDhns+ijAnte9rhZWQ/UT1gFZoh
HhN7Z21H780EyS97biRqAhQZ7re1H9y3evx9/7wurtW/E5HtUsw9twStD+62fUqAbwR3gLG7L0Ls
6M1aoS4NpYGg3LthhhoJM3u3zFP4hTQYvF90rXRpUQCuBHgVwV96Ey1Koh459BEoBtIFSuVH7sqV
WFyjq/Elh01RGeEAkaRh5wbx8IrM5PbIIIrG4A3iyOIpjGfA/Di1SYG14w5mkNr7KtpRFFBs3wQR
MwdVtyg3lVNHNM1ZUYODKvziTV+J83Z/dGEB5C2G7gYaBjoWROzSdYicniYxm1C651fKiQ+BYwXj
2hNmaZtRiot3PKh3LHQRnC9SBV/GGssxCWvtO3vq+O/7c1gaHklCpDzhksNNk+bQcbev6wihgqrc
ocnLWrnV0iECkA6FmQA4wtuQjGg15koNziPU8iunOiO+i5adw2YOMNRLXAsRauvq9cKdJs2iAkJQ
XOoexrXH0dISAaAJpDiQjaK923x4moP3gDEbnaD4N3iU0df7O3BrpnXUr/53eNkNyLXEtKYEw/P0
sR4fI+vgWIee7o307zJdCTUubQfynABjCOA1tn0+lURXQacVocSncf42zZ9e98fa3A8HOy38blwJ
vGFgqecitFzRE2IloG4wDqTfrbHh3m4Ghgc6CfxKsEE3fgDNucG5lU8vDXiJKu0fI/p8fzsWBaBg
U/SDEl07Ja+MApZu0YxML9UY2N5romzHV6E2DYkWhElFmZqs9XjtUbtyu/QMWllfAa1cstbe4tZM
Y1j0vkPsCRkRcBLMt0CPYppVfErO+rAD625m7ScQv6A/8lr2dmGtBAGSaJIG0Ac6Xc0FaS43hrjj
xgvNQc5SVI/dZhcZnCzwU4FrRGQCJ3YuQK/LLIt57LyUnzTrXOYrxT5L3389vHQdikEZ09ZQ7BfW
P+b5qRxX/KXb6zb/fFn7oYGJ5kz4fJ0eyv634v3Tbm6JAwmCARQhXRg48FzPVyiye+Bjp8x+cZzX
7KFpVlZImgGITBAQQpgakS28gVCKMx++rhw26TYbXtBo2wfL1m6c4r1p/d50596loNUoXADBkg6e
mbkUE20Vjdamw4uZOv70FrX6SvBmaRrXAqQbYfO6M3sdAtS3BEgYEynhtYYm0qW7mYN0VBGI5Xk+
QUR8UsGkqfwOpgjB97/ur5TkcvxHChI3Hh6keJ7K2c5SZW5UdZAy9b7iHUef2Qd7bbXeddyVY/Mu
BRkWBB/AYIMIhLTrNnObOtOK/qVsT617SFHJ2p+GJPGd/CmzjqP3xjfyF96IFFbyyoanCi2oEVf9
C382qv2wkejsZnjJhg9mR2rdzfqXNr6w6ZxtVOrv4yOCKsJOSNaj9Gj++RRMHVrSFd0LdZmf0F1n
bIxq/UeCsKvC08HuS0d4yhwOlEDWvbR+7jrg2VK2Kav/CBB5TphWmD8Z6sOGqC10R+1fCv0x6h8y
78DK4/3TK+nbGxGSsuoaQIxIp/UvrH3s+Wkj2SmGB5oOET9YCjhUN2jZsVRSrWTj+ELZI0kP7nTY
+vnAjUMJAvyOZLNhyZsMKIOHG85f4l/UOLkbax7F56PtGPB6II5eqI/udOTkc961L43+KUo/pStf
f6ugEH0AVEkUxCEma0sKquZWz2g+tC9TskudAOentYK4fSZsWyG2mAeirgJ3iCppqHRpl3uvSQH3
aOqX6MKsZ3ct0i/++1w5oSXle3gUc0B9gHQReNkN+kTq+iVV9kP91Pe/Wse3hv3WvYbTgYuGWmy4
HTdMnvk4DbVS5uoL1Xbm117bfBNEDhaIQKgM3DfZCVTMDm3U88J+5u73xv2+1nL+9qKJnvZgG0G2
BWFwGTRUlJU2oDmO9Wwq3k+tqr4l/cr63O4C6rxwB1BCCHqWm2hTqrdu73acPxcTeFrPffFAjCeT
rbgft/OAFCQHYYQgQpXfK7XT1zR2S/5M6gvK/NYM3dIkALaBb4lENlAL0tvaIHrhjLExPmvjZ1c/
lI0PWsFhu2LF0/1KinRglTrJeKXq47Na/UPAs1Q9qWsEMLf+zVyEdLdH3R2tTIeIzANiQaQIlWEl
wXarPoQI1LIgMvfuF8wtHMvMSGMFRDgt9e1s1yW/aha0jY8C7ftXb2FX8LQTmGUkJIFhEF9y5Qrk
VdWYHQWYMganRovuaiaklEkTROMax93CpHDF4XHiBOgomZJEdVqeGBZYUJ+TyI8QnYh3bn/h5NyX
h/tzWtigmSDJ/wCPl+UwYxpxXU6V8ge1WcnGpgBQu4JZ5f/nAnd9vmyAMPfgEsdcUh5M5AutD/Xa
dbw/CwSj5iIoWKBHCjzwc1bsp/5YKT/VNe1+c+M1ExlckBghHoUXrLz5XW9Ng13b5MyLJ+dAp5VT
vDA8RkYfHRSiIPciY72VzEk6Q3Hx+M5/RPbbGhv6zQIJJAMCgSgIAnkOrOx8gVRu5G6nptVZvbRj
gMq4eI3UeFECrgVidniVISw4l9CQODISLa7O43gof4/dH9u9bDyq8PsBxwCZDHBit+nTzLIVvNCY
ck7zR+I+6tHXbq3C72YX5iLkGoscjrJlNoNgQj0M5SFbyzvfaBCMDzg29BQCUFAl0iJlTW7ylqto
XhGfp4cv0ZOx9i5emoEAD+GkipJqGfVB87TL+hzc0vpPl/rl/v4WrI0uOZqN4U2VUmF0u8oDnSB4
063cgxvFhxUSCFPhQSEcJfNKs8IYYL1BSK8V52p4KFA4NX6iw05fAxDdnFchCNFlwUUCf0GORYF4
m+lOPnpnPgWg80CaRdkIA4XLjPaSQMwiu4b4LMzT/EqglWumGGrknWmj+rq7T7t669MICDcTGS8U
0WAO6GY1l6B0uULitrfOcf1PH+9itvPqP5u3fCZCVq00Z8boQYT1qXVzPx03km6KVQKUAGYBpUeI
NstlnVExxW6nWNYZFijud43lW/ZWIyeAgDZ6J6PVAfw12TO3hkzPxwg9VyzXr9Q+qB10gl7rbbxw
oARZORxzUAwgwizdbaaWRo9wo4u9CBQ1MFPffN2+FVDg8M0R0RQ0X/PdViOm9k40gdYT7Z/6A1ur
N1/QTgAsC0ZPQBtx/aTzOtU84lpuOefaDXrEVNhLVe/0tdfkwg0XDUXRi1kEDW7ISZ02UZB7Kd1z
91ZNdGfbgVOD0q3ckY8s15UgMd0rd41Qy+67oXDPkxkg6jG625XhbCLSdiSN3fYpw/jfO175PK78
+9u9dKAAwgVDI3jjoAylm6eZaE0XZ6JTULtTi9f4Oys/sELiLYaUi+j6LbtNbd21sCKac2778jQZ
7ODZu/tzWDAYgrYcFJPCa4JSn++BniWpXmSee6ZxdTDaX1HsrqzSooT36lG8V9GfQ5LgtTaPNQss
ysjM+0rjT0AWf2AOVxL0+RyQcnHyJh4whyJoU7/+gHLCfRYmAs7lTSfLBKCwrIgm95ypD2P/p0lP
+kaMyruKFWWK0LOIm6Nx9nwGts06YlmwdQo/qGbI1zyz93THLPQBBSvohoHAABTmhpNJpSBz1ZPW
O5dF0GjBAPpk86HmQWZ+Rmi+/qFWB2r4LA1UfT9tDutAOKSjQFJHDAx/zWeXJFHEdKLY52R8ar8a
bBthyfviXQ8vbb8a5c1EEgxv1pl/sPDH1uP1nkUSlNYqbqKs1RtuMe44aJCT+cR60DeWUeHzMTz6
N2GB0Db9Bo1BjEnX65jb58ljPskTP/u9/fsRCwFKAu2bBb/OfPlJBA+EW6iec3x0NPUBKPvAAr23
w3tvUYDU7VwA5Tlt0VE5Okf53sies411sGKFBMjgPSgIJSjzAADBkvaof4nOXfHq+mXxunl9AAwT
PQ+hyAH+lI7nME1tV+qZcu7bnfNsraXybvUfvh4vCdHKFEFyGV+MIgh9AmBIOQPT74t20PVKqvPW
DEEAHnbQTO8oZsmvQeujmsQaWgf19Nl2kdqO/ZpvvmNA2CMwiPVBWOUmdEq6sm5RSqCcR/5CyKle
OaK3jg2Gh/VBJA1hCGjZ+QmyuAIihhTtG1TtzLuA/OyGp1ViNAku8X6MQFkBzBD8J4EqngsxBs0j
LW3RYqk81smz5vqZ5x9NK/HVjc2PhSicWVhuBLSBXpHn0wxIaSfuGOHt4k/spSu+bz6ys/GlqeRO
WzjcxvhT5SO5VqyV6C+cWZS0A9QjkEO3mPi24UPTx655tiPwWz/Ty+bPRwQFMRpUt6NwWEbEt6Zd
jiPDi0LvC9932rWM6tLnC+57UDXjVDlyMZlRoldLC5V4LlqfnYq/P/D1V6ML6Vdua9O0ntExjE7r
L6X+4oJ+/b6AmwsN3AKceyTnoTJuQ029ksVZlzf5JQeuvhydi8VRbjls5GlEmAO1nMgIg/0bSR1Q
hcznkSikVR2iVBemf9KUT154fxY3myANL3n3NEu7Mq1jeqn9gewctrs//NIiXX+97DKRqlV0xDou
7s+q1gPSA3SzNR0lzUDKLBOryTtbzGBK90p7MP7HBZL09kDMpgB5KL106kl50db6Nov/PnP58PWA
ocO3QLwPHp+0QOqgJT1qp+iFKdOxKh7H4UCL76R6LceTpR9BQ328vyM3ShwWFBkRnCTEt9AsR5rP
2ExVVHdjeSm9A/kMQ/2nXHvRLWw6WgmCag1KA0pWBjG0RVYScEyVF24WCJKemhyV28XK9Vs4uIaI
NyFXC1T0TQqMg8LFsPuEXrjlw7PZObza31+pRQkoQ8C7UQfbuOwQK5E72EZSVxcrOsTKn8FZAeut
jS85ZISaGSvHqrqYmeHr459sWrl8SwLQPRCAOhTJwKmUVEeHbtdVpyrk4hgB4kH5msu9tM/iEIkW
y0Apy/YzzVRNKduJXJCVAqJAUfa1sdVrwmlFD1YwlQGsgtshXY+U2qnqoPnlhcV7D8FklB1vpK0Q
ChbOBvJDAqkMKi5JA9a9601Nr2aXttwT4zTZPkqlor+2nyXk1tDWHGV4QpfPtTgIK7TS0kh+0S1k
oVAfsHKrl7YaagKWQsQh0J5yPj5x+jE3YKJhhLpPf4pW2+pZGgKBLhLZQgSmMB8/0YxoUGlTXIrk
Ifrs8O1XARRo4tmOfRaAw/nwFbemVquV/OLEX4cs8g26semR2GXAZ0DCCgDGgq/kUaqmSlKWl7QO
rO7N5lufJ/PxZZJJWqS8iHqMb3p7D/wq2/f3+vPldt2xl0WWyjG884QYHCMrmkJcI8kKiYQsKokE
eviGU6XledwkGc0vkw1meto9GMYZN6Kx0gdV2fzUwlJdC5POqjvkYEf1qvzCtSe39A398/27tmDh
AFkQUwH/NF6M0vhmVow2iI1yoTOqrPU7UvmFtqsO98UsXDkhQNBAAr1wg6wnZokV06rmAmqVotw3
1QfsD/LkCLYDDYZjKzeWKRzSuE5V1ReDnlXTt8qVdVrYdMCFRIU8oCRQgtLzJK08I8uYTi+Wvite
X8e3Ztyt1UUtLRK0BgLU8HAQvpQutlNqZk1GyBgLGnT4bX2j4GmCOkcwJqEW8bZIhrdYuFIlzYUn
ecB3I//IBET3I1HJ4oKDRjpMqgKtYY1Jc3nOnHqX47f9FCFrA8uDK3Fb/pFrlecMRYMFApNKx5KD
oT3cl7BwHfB6+1eCpLqZU2uNC7aFyxTnfuzoO6SX90r/V7U5hIy9EG22AVu1AUqXI1hJOvGGj2Z9
iX/9H2lXtmwnrmS/iAgQ8yuwhzP4FHiueiFsVxUIMc/w9b3kjtt3o01sBadtl/1wopRIqSGHlSub
9OrW7zhvMCrxdoIwDFwFfDvfOHS2MibqYllN1FVfl8Yntsyc2durtwIEVWcTq4dUhwCjuGjqJT6K
dYL1ghCQiRp5XLLINW6/38nrlUzKVEf64Ne2N8uqAnY+fzO+cNT0uVtiLcX4S+upk6d9ebyNdoy9
zfBc/M3yV8NKqlbBNrLbq+J4MeINhzF5fIXQbxmAdJRDIYG2FaGBftiixKmjjL2u10FGmb07g5vh
Bf1aapOSwbIwfAeaKvXUaaepZZLTtquFGyGCe6VZxTijzKiOyuLswGC9PtaCZHiRqRQ2zNTkmV1H
VumzSl54vTc+nCqkR3Fhm3dB4rlNHUQpszpy+1NTeeQwVg4qxtAIY8D9BHJAUDEtirEoEqeKCvRQ
+rPuPCYxtPeUDD/BQu8pBBFBTbDdQ+bImjGx5iqapsJrLkP8nAwSY1UmQthHtKm0WukhwqWKZz0n
n7P6IFkft1aRCuDEL/iNZ1M4bK02KbE+mmVUzEHdeonmHd9GOGW8/TsqxcB0sF2lLqYU/BSsiGLl
IzWfYhk/9s6bg0cAAQ3Ex5DJdwQt6MXUubSzikhdL31ee0NaeW1++fvxLPYUAWwLQR8H+A14pLez
sIZaVTRVKSOVREqDLp04ELJXRyZD0EShkTGf0JMoar8X9ltbBGNz3LVCryxu6XEOaGQftrPIQAGk
WQNCZPP8dRrf9OOLBAcdA8P3gXcr1pe2VVLGim6ziPW/8uzUaGdmv0MEet4Bd8ed9bu2Vgmx6mRN
kzxCB9BVCfT0D3X657Gq+YYRHBSgqVHuxluA3adnclKUncsIi5blczYCdeKVqDZ9LGNn08J24ezG
SO06IGzYKqLLDJbTtEesobmoivc2K95RHgJ+sJFkRcCEN6gGIa1wMKo1t/Umh4yi7k5vatmeHs+B
b8ftOiE387uxFQBZnMNkOwezQsH4iIbIUXyJB0RkDr9unEoSlBm4W3m7TsGGGVOlpP2kZ9EKjMNz
KwsD3B82pFdxIwGLhYzMXf6bjUvsulPGIoNcmAMj9WTJajx2RGBgzm+AKAyECUqeZkdf2tSlESVn
bR3Bw0cCQ9bCe0cLGyH85ze2UsIDhxl61UXFD8MBpWB2ONcKvmcUBYIHAmBaRE4EKwNxjqGjOYGA
r6T7otBPh3cR0mKAA3AMAlxbYRc5ZOwthOspngfmW1eCDNxjAXta4PAozjAHfYtHzeloaVbUoRH8
KVsN7Opt6vzHIvZ0cCuCf8KNDtq5TdSksaFodiX6m3ncEoP9wosvEDo0QdsqqKAz9TFuihgqKE9F
G2QSx/b+wnMAtsMbyiMy91Qcid4RMI04CshjrsR6Ic4nF/zb84utH3arIIi/ENzqBnJCWCcAMXqX
33tR+rkCddfP41q4HV143HIXzaHR6y2FPelX5StM7sfj72wkxG1hAHCXgbfk2Go5sYxmmlqSRKr7
OisfCgQCXIkm9kXwjoQoWMDrJhzm1LEaO9etJKLmuSueV/1ZiSWz2NmrAGwivs0DSTgUwqvQO2nG
dOakkTNSf/620lRyGHbncCNAONBKu6wGehykUb2+auyV1jCWDru3iPEgQoLYHlICsPq2mhjUKdbU
rsadsTanqde8ovn8WNe7q4RqaGCjEMm9C9SvZqUrWWng0hgu5SfWX48PD/AET7VyBIgYwUU7sz4r
KyWN4vzSkutyjB8PLz/S3PB8cMLg2+IB2q7PkuSsWGsM37lv05e4eccuBRu2zZMYwGaIlQlZWjn1
Cvo63Ki1x/TUS/5s3nGl8gbUKvcaEFwVMTLEGSaNlSSPVHa1Dd8+2GTi9xJxgkJejQ5SRPFVAKNw
iUD3WETtcl6JT50ncMcZB4n+/lcKL58DARuIdcTzPKpGWRaJmkeZHtit37teXP1Y+lnyxO3tVpSo
ci532Bp3XQfY2ia91ZdFpHUX963P37GdbocXTnQR27E5zND3qFneBDjo8O3xcbi3hoH8QO4QrW/A
U3eHt6qtNenHuSgj3bkQdtLSM3Ev+kH2m9/K4B13cWHw61VM/Bj6mKVg0sUq5X5u/osSt3eogT9u
YGhF7uo+szQiGNOYLI8G7YkmL+ZhdAAPCltIiSE0DINbONX2mlJtLcw8onHsL3XiT7L05N4+upXA
f35jxyxJV6Zg20M2w/VQONCbx99/zABpbpj0vKpGGN+MOwccqki9rc6HPBjmdzwLgDYg/YxCHUCY
hWeBFMu60rVAdhXFl3qQFoeDMeDrRKm2qePSA/RT8EjAzJUUeYXxEZYk06X7m7znvuAtVvA28zpS
EddopXntZO6MbJjr1emFVefU8rrjCT7MAxEAztQEzn9xIwHyOClOg5ybq3xnoVO94zRzjxP3HgdJ
izU0c9k7hbV0WCbdJ/PVmLzJPDXr4VAGJgG6LKwVb10m2gCJXvUWaYo8cuYnjV5ziRWzdyXh0kZ9
PlYKHUWEwxbXdTfkFMP3hb+aT1nujcV1Ld8jhdPYIhuNXSVGlZSYupTZSNWzxa9QQb96aL+byu6l
HYsMPIHo+oBKd0DKLbI91slsULNwENBo9Mu6vinuG5XV2e7cHIaKq4Nz8moo5RaWq+6HvERPcxbl
ObqNj4tknWTDCxcHCPZqRmIMv1JUbTw3x+ExCOqh9g7Pg4OCRTHf04/pkpdGkUU90CuLX0oq5PY+
/3Z44QEdADHtZgvDJ8Upz77M9sHGHvxpA+YGBPAazhvqgYTl10hVOwbNaLQiI7a+6ceXn1OR6Nwt
AURTTCeNK7o0lgOZI9KenT/pwf7H/OtxzOBXIdDAQ4fC17tuT5ZmHMaorbyhOhsybNLO/t+ML+ye
DkEw0+DjO8XPRAlm9WQnfz+2YHY0DCseoSrUMiAmJhKvUXeYcoTq0by5/WRetPHz4+H5BhFCbZvh
hZdnGFQjLmwMv+RewS4ZigZB3mL66PXVHEYSQxtgeeUNShAzvKOoUxyWEbVOhihNS48av9avj+ey
t1Q344tLVZfKaMxJPkR92GkBkwGt95R9O7ywVJNeFyzp8fm6+USzl3V+7hqJHbDzNgDMCN8NHTlh
04uB1a6b1d5GMWpEteeC+rl+rUBRd9wDAvUMUPwoG4S9d+cjujoKdpXE7aBz22uqxqOHS6eRN7+V
ICwVoBKV23AJae1lPVi0g6Oa5oRoPKhEwGOEh3r77iil3VRqRrqIfgVPwVz9eDz8vaYxPMcBoIyF
Z+mFzydN3o61mvURya4G9VHefBzqhjAVyhDgUoHDD6+aECwZs36B69MooXVxR+oVKLF8PIe7w8AF
gD+RcxTADxUNvjpOVDT9YnGYv1aJTw5zCAjD8518Y9A3TVkso4nhQXCIMK6XKX8n5tE4vSBDWKNu
oCbr4ywO40H3wNnsTeTo8wMJCMSgAhVmK6cR287C1btE0ZPBDavlR+ycilRWHXC3kyCAh2J4iJsn
o4WdVOrKDEqvyg0N7YOmVn4DD3E6HJSBEHClow846j8Q2BBOg75q6AM/pmkUGN0vvfv1eCPd3Ul4
eBC65UBoXhslJrsnmlkEGY0kWkjiU5ir4FZTlw/UltUI7KwVJoCaK7DUAkck0uigf8eEMwFBxDyb
41s7/OxHSXRsT4SOpYInRBANEDPSq6H0+tKkSZSjS4j1hq7pbDw/Xq49EQCZAhzAiUGQrNxuKX2u
mLVoFLOIT9aPmJ3Nf94hABVYiAKAyu2OHbWYSpNUjaKEqfbG8hdcgp3s4PENszEKoHKkBP5PhGBV
rs76u04wiQrXr9hzPb65+XOnewZa+qHqX+YR7VxVEMddRt78EGyj2yUrdWcmmJASFl7VoPR7zo8+
F5gPKsz50YABBS9+K4DESot69g4Cqr+1+tdy/KpFuJtvKTilIIkWrEyTqXmvWbkSGrx1hFZ5ZibZ
t3srBBsW1zjHFIFWYDuBrq9Wp8kwAT092aCrPdjqCY8cFuhmfEED3bimqA7pldBNXu3Os5svj/es
7PvFQ1GbSl+hTVlYTIE7gnjS+fOxgN/dxMUtezsDYcu2cef2HZdAHV8rPI162Vfllx4pv7Tf/41K
oBhe+69eewv1Yv0qY+TlKrj7AKA30CMNZvodQkGhoJml8ajgsToBxQkSKE1Gz7RzEwM/ixAUoh8I
xYpP+pxOsZXPNA6L3LPJKXXO1eivtiT8sScFCVOdV0/zVA7X5c3Lbq2dStBQAm/ieq2da2P9LH7p
Mur8XSFA+kNlwEHg4GyFZFlrrK65QsiXVc+9yvhBVU9WrLqz63hdIUcr8o62YqRfqUYtA+NAHKIc
SfurZkeD18hoci8Ghx5PrykaoaZS52XVwTxx2IsVauxoUJYPj06XSKUhMwjmmO0S9Ulcrk02xTjz
gWr6TAkeH5nd1fnd8hI5WDQZE2I3amUptDOdOFR75lVp4R1GovKMr4rYpYt7l9s/2wmU2dTrA8V2
XU6a/uRUEl9p7/tvhxfuLNtl6VprGL57U8dPbSpZ/p3zvPl64UJJ47JDHXsSh7S8xHoQD760OfWu
CN5eDwTewH+JpoLblXqZjLYLDobAUa6jE3TGcRMaQZX/ihBmUfZ923cdRKTpZdJ9KoPg7Z1jmDk4
XahUAM+UYN8WzMrmeRzjcALUOIGNcG7XvxoZ3dquFKRvkJrlhdsifF3PCre01SYOlcFP/ygMr/tU
yGhZd5XBOWUt0DRBFP/5zbWXsW5mwAK6YU+9Ybkoq68rEjuBX2rCE4EG2NzwBCzxvpUOcnZapmS6
gyfiZ44SIeLVsV+jpnpqJM/h3tm4lSSohSTqZI0TJI0k0By/Pe42bSYiXB1sai2lBwg6zJwfU/P9
cFAQF4f723HFwQAsSNi0CsvxzsaWE07MS9CA6zBCWxifm783qh57BTwYCsbXyu9xWXg0k9lTe5vp
vzNAwmUrAQwJyTTVjhNa1ZtuXcz4pMbvONm/KVwc1ILBfuNb4GYSbVchWrRmTmgOzxOwqfH5+POA
OgjeMwTxOoRnt+PT2IDVPDInZMVzxp6YLICwu0WBw0PyGjyBAFBtx08URc9TIBjC2X5qs+Msy1zH
qOHgnWd4/EM4AYqdZF3W5W5oO4P31tcHW39yixlq5ca4BfjUXZOhwujHRm1xwtS/UG5ZyALLOzce
PhuFKJxRFsFrYfULZzCsJTbs0Jn8tireThX+smWdknZ0gHAsj08goQYiQmGR1CXTtTHV7HDy1eS7
k/91eAshn8mb0PEABegRtirO69FQGqgp1OczsU7qcfsLTYWwQoAmAKwjdiFM53l2yxSxlbEAzfwy
eP8+/vzfuQ3hvkZiixdloXEm7928/f5FUdpqcmY3nMqLlTwP/9rli2acqOO1y2n6GS+nuvJzO1Ak
t/fO7YFea0hAwmkFDZ6Ii5xsOtpNajqhU74Y7GK1T3l+ejy3nacIuTSEpIBzQuBIjHDGeRMvZDYA
E1qfWuLPadCbF5SRgDr/saC9LQYCFLx3aP2AhLBg6K9jr8Zj3aYRcfwJ3MumxFvZHR9VBgbuKR24
c+EaKR2za/MF0DyjelHywJXVMOwcRPCwAgqGmip4XCJxBd6KVmvGyQpjNJaqtOxJndenwXjN3xGj
QEQbpiDWCMgkcSLUbAy1UnszHDLLq3vPBZ3LYVUgDonSZ2gdd4sYRJgNNvQrKjbCbHpp9SdymMsA
eVperorQHcLa+Ht7XGijAd4+UzMc9YAtl6r/9Pj7+XUhHMfN+IKqs4TVxFwxvjqdqr+Kjp26Njs5
Dsid3cE72lSY3/BAesD7gosKhlkRx9UTi62ATBihAcv2WrLL49nsHHL4jbzpGie6v4OJDUDB6XNi
G2FNAjCiNcSjruQJ3znkYJJD4BZ9b1CaKZ49wxz11p4mI3RmoNC9Xr+6tp/a3mgEj+eycwg5FS+O
BwgjgZMR3hGS24OtTqsRqusfjv00y2AGe+PzdrMANoIgFG2MhZ1VlboG1i87tJowVj7k0fHP5xRB
IGcACQfs8+3wc6PbaQ5uotBYLk1Qypg09/YtR5QAgY44wV3akyQdcWnaOGE3nYoyUJ+K7wp4ajof
YKt3TOS/kkR+A60ks1JlrRMuZkBrT5FFbfb2LGBKKP3kJenIu20XylTjYnEX2IQVuy7WmUzfctli
7ar6RoRgmyfZkrVoCuAgUvjR7n8asobnu1PgNCi/2+7edeayUo0NNaVOWMYf1uKJGn52uIQVFwfv
pfgfEcJuJUyzaNVDBMBi5nhJGwkYbe9JApYEhhvgaPcQXxRMODC7MjscGq8xA+t7DiukkmylvbsD
LHKoRscfAH2FSSgLeFFmlcEARc8s/QX1Hyz1DeO65tfjexYmHKCTyJUg7S28GtkaN1azKBb8jIse
I5wZvGd8mOi/+wgDCrXdsynTmIKCXTzgBZ6kQJdFufZONy9xQIcMRGXvcgswIHtUDzoWjDU/i4Ou
OU/WCUWtpH2RRk33lIJqFuxaEEgj0cA3943P1/QlAgugegm10SOm77CTory2s18TyVO7t8U4WS6e
PqS/7wMuJFPbLlmcsK6uBvoovVBwvshYcXaEIH4HzCaPEcLKFW4Ti5rJYLQ46nn6hZRfe/tTX349
XAQE1xKddpAf5WkTUJJul0yx2iFDzskOZywZUIOSs7hzXTkglsOJB+7URtnDdvgkadTVGVsrXGav
XILKkgQ599YI1pqDU8irQ0ROb6DH5ql1Biu0MuDTFE/vzhrKH2WN1vmtKphWQO9pnF2J88WL8Yq6
cao1q7GJE/bsFIEDLv2a+ZntL07m0dFv1+PRC/gEIIvgjMIgzRN0X0BptLdnnHo7ABXMYS5jLNnt
8MIrMvfMLlUVw5vD9/lZtT8evlPwoPOWYzosRHCJb7XulNXYglHGCgv7xa3epOD+3V11Mz6/B27O
+US7eulijJ8/Ee3cyHos7Q0PDDNnceKFEGJehJWTYeWDY+LK+pqpkXs5vjo3w4slKFNTlBNpMHym
Mr+lYKKS+Hx7hwJ1g4Axo8yC52C2y9OnSbsmtaKHpLjk63lqrqS7HudMwR7iOF3wVQPhikOxlVIt
1dzWaWvwh6MBT4EMWbljiXA4HKd6hgd+lzBMLXVY09LRw7r3UxCDUot6tiV5xveE4BXHXc6532B9
biexdnHOfSZY5sVJMa5p8iFjkitwVwQI7FCHCk8G18hWRJqkRuNOqRkmrp9bH9rqlJLz8R0FFwYm
uAvqcwThtyJWJSFspLMeWsVHZG/N4bgDgAZRoMTmja408Lhvx3cV8IKgkaEe2qPX2MopNjXJDPgI
wgWLYjIHKuDdeYF/3Eqo4fmvZIGyle99djK+dhkE+UMW1OVplRUg75xv+GGoh8SVDpIzTZgOS6pC
c+uZhDPxAd/xDGYeDyXcSiDC2ShaxUZXLZWE5vhp7r+YsiL2vRmgDhJQf7ga8MSFGSgFYQvMQszA
fG7O/cGGrdy1h0kA9AyK8X+TqW21sRR2V1tqgv2U+sjzXfOCHbdqIQFhI8gAsEy8PJS6Wsaxy/Rw
Ic+k/Scpa8nB3luhWwGC4ZFPhd6zGgLUKYifrUWyX3cONS9sRoIBh47fT9sVUqrC1BptIWHhvJD1
Kemfu1Fi2uzN4FaEcG/Uo1av5oRdqlZf+g9oQX/4ztjMQHhD16GsG92dSJgO33X7+/Gw5mZ0wX4x
m1obEb8hIflqzn1gJXrw//t84QToxpAvKOeDAuYrOH88XIHv2EFogMipNUH+hkyJoGJGEpbYCKfV
2mkJEhl7AFefeOMhdwccCeyk++5G7VTnaVbOZth0r2oaVdVL115p4bzjJsIdxyGcoHW8o+JhdZPb
WaKbYa771uzVquQg7x0EE0EhTs4CFjbxdRubLmPN1JlhUb/Z/Zd1ReOC4/YSdyARf+LOPEpFtopo
+jobuy6HCOMTeR0zyUHYVQRvEYP0PGI2hrBVjQZtKK0Eiqhyb/7YJEGZnSSbdVcEonOAS/MQtiYc
5S5uUwPgJzO04pNdAE+OR7rIfo31j8eHYlcZN3KEqaCuUq8qIAlDdzpTwwOtRvIO+CZqXZHVQzUn
OH9FtCvRaIMK7RUi1sQzqo88MAEw2eN57F198Bo4+TzMjjtUMFGXnqw1Yr+Wca6bT/E7vEaYSf8d
n2x3lF1NMzPs2AjT5RV/FISvydmlEq3LZiHYlqmxGnrPZ1FYfvlxsCWLtKdsWN/I3XIeG0Q8tpOY
4b+tqolJrL03W5/78kvaSETszsCBr4IOpFCF6KlUnTX3xdKaoRl/Nj/o05/vUPPN8MIbrZu9Ojoz
htc0T3shMvqR3a9HaAlXOJQNDNd2gYx1cSvTqExgb56M9prJIlv74yNwBtZFB5kvQb/EKmtYsrg4
ludKSbw2+ecdy4O06n/G5/JvvNyOLKUKBjKsPjp2f3AriZe4u39uhuc/vxm+V3sytQaGH785i2eq
l3yWXNx7Emw4oSoK2FBaK4IY6dJ18bpih9bOU61d9JpdhrqWCNnTwq0QQctZvJiJqUOIVb40Ppsl
hszuHJAVdDjaEylaYfi6tGNwg9RmqDt/kOq1I/5inI7rmb/P4JdBS3jI2ioCdBpIC06OGbbOk+XX
1XtmgDwXwmRAeqL1yXb4WFs7tli1FaplsNAvtHpbD3P9ctQ1YBLIXyPQe5er0/PB7quaWWHWPzvu
8/FOk3x8pGVRBgmPATGx7RRAn6r31MSjozb+YATjYfo3YXzhKKykZUlJML4J+2J8M0k0yDoL3e8j
npvD2w9sG/JcIpwnN2dHYwWsyVX1YhModSs7dYfLypAevxUirNOaF8Ca5BCStZei8BNZN7r7s7Yd
X1gnh9aFHvPx1X/H9hPrPh09CMCzgdgMXg9q/BE93Kp5okzPs7XXw757os71+HuM4RFeALsPsM53
TMhdoaRtViAsFjuBWs5+2S3BOyZwI0F4kkdlTEc9sfUw/bygMJ48/f+GFx6cuP/PBLI18+baz0sZ
BIKv8NYp2S6RsIGqWstsdbV0REZSP2/OWneakeH4YY/HvStI4sFDhH2gbzEAUC8VS8uxMELT/ek8
pdphaBWG570leSYWu0nYSgV6bDVtOuK4/SoNGEYfj2sC7gjHcoBRQxXTDonb0CIeSjOc1VDJvmmy
2OfeQeN5arCnAhyGrPj2JLCps7MON3o4JU+l11XHNxKG5dyseBA4O8F2eHWpDcVZAaDSvbFpvHo6
Dl5Echf+IN4zzncthvMadBKoh0pBI4Hm669FRhG1c5fycCqva+UlRSL4r6fonszKBaQ1sUfGoNT/
csfPhxW8ESE8mlVRZIk5QYR5VopQbyXdbHbOGeLNPFQLLcO8Fi4KXqRC0Vu1iJT0BIpCpfCVH3b6
odeP36hIvOJJ5k8z0hniMZiXRSmSDnxR6JDk2YNkGjvbFPhCUPuhhgS+s8iOB9PPmS2zKKJ0eq5P
9mHOVORWLbgd6DMHv/+OVr6ttKZG93jsotlXB9Uz08F/rOadncSr7eHPwrbgKMbtQcjVdpxGqudR
OvqZ5jMarLKjfO/7Ax51I0J4M1mjlkVTQEScB+ioi5C2ifZFMqTqrhTQpZlIGPPQrRBh0Au3Rymw
BnLWNKC2n9EzWrdpMn1rPG4tvA+orEJqjx8OSBImU8Jbq40aye66v1j2q+p6OIKddk6pb7svjv1n
l0m2GD9o9xLBTYVkE9KJd/AH9Gy2Y97moetzbyWeiyrn2SeLNw2nnpxjQ1YXvrOSaCyJy4W/49gY
wpZgpss0ID9ZRPKgo348XbLVtw4zGiKtCyQjcnRI7qImWbiB0QyqbapMYSDT/VdTv2igxpTV/+zs
7Y0I4Y4ppwrtiSuIqNrzQH9lxUmdfx0+PrZq4B3CZY9kiphoVLQRXK7OjB4f5ksZX0ZD9UpZud3u
NG5kCCZJkXcd64cVOzv3y9rrq6BUj98CAHhzEm4ke3mzt+0tUGqMOinAPNGcfsxLZPY/TbKw2d6u
AoiHo7x5512RsLyfFgL4JzocuYo/0CfSXKvxj3g+3H0X2woJG9glMKF5g9ntTNCsbkTwbmSRib7d
47VQJXbPnjJuxxfeExQLTuaULSyy7CAb3goaSFEvOyKARIFpwiH3iCwLJ6OwBiuJza6JtP650a5G
87SkhyMfHMkIj5jjrZE3FfRt9D04e6y+jaqvqopnMYoRk318MnZeRpT0AR8EOjSOERIWKmtpRckY
V1H7lCWvmSuZgWx4ISqxdGlSzxRs4q3549Utfz7++J3NikUBuQev24SBJdwcc02tmhVJFa3dqSi8
lH1IFz873FkHsDnOgQLHHl4AHq7tXjVHHLm0APv98NUEzQqTHOq9JbKBfUDWnQsSy3TbzMl7qmpl
lBX+YvmpzNfb2afu7fjCUaNVXXW5gfENx8/WYCl8IutKs6eHWxHCCs2kMnI11stoQgRQv+bZc86C
dZLkGXeloGQaBUHAct91LAF7UtyA/L6M1tzPiK/VFzZ4pn16vKd2lwsVAoCAgYkDFTtbbVsxEnTz
AG13xQmYHbc5V50k0LU3EQenDVUhho4ki3Cs0aepg+PRoZMf/cOYL7q/zpc2k6A57rcV+mbzwiPk
u0CRKiZ+VdKno9LSLKocH3H9ZZRs2/t12o7PJ3kTlUXWo0/nEuMT01udszuf3PLw5QERcAqwVMjj
6GJiczazkikuOK3T3g46EE6mx0OO0DKcAgBWYbgjQb6dRGHVKkAvJY0a54Vml7IMWCEhdttbp1sR
wtkYE4XBJyloNA4+qXxmnpLjTux2FsJ+WgCR6/UUs7C6c1+cChm9u2QKjnDNOk2NvEuO8YfGV5dL
rj8bxy8pPgVsVlTVGryj/VYRrj52canFabSSYCBnJw0smWWzNwsbRWpgQsCLgSqKrQglHqel7kGA
50wBSjnH+FObXY7eHbCabkTwM3lzJux2HG3GUhpVWKjkaeivynEvbSuCz/JGRJwaXau0EEHt7xqg
YOXVbnzLlExk7/K4nYigDt5qIYE/jrWKT910bdTzOxYKzFy82hwWuViSgxD5giogHWgC9anJTnV5
kVKx707hRoSgCz1z+rHLSRrZvQfUn1NeH09hd3xerwaXAkAw0SPvFI01PbXSKLE8RfU7mVnAl3jr
T0LRN+ML3+/yuNSYYvzBfUsKLyvfHACHZQjS3UNxI0XYTiVCg7RFmD8y8zPJXhjuKCd6vFCyiQh7
aVp6q20LkL3b3x1A3R3fzZ7LSSJEpg3hlkVLPC1FejiN5uUc26dMdj/Jxheu2FEHusya+fi67wBu
xiSvhGR8MYGt0NJ1qI3xwW/Z/ZPLwuWy4QVfRe8zu20zbCYEJprvlsQMl40uvA+E9bqDmy+N+v7Z
bM6jrLX57g7iDHuI4QE/IL7S/dQ59qIvaQRWJrO5FPSNDl6pf3u8T3dncSNF2ELzlNoTaXEnMcc3
i2vsBo/H3z1qN+MLW6gDi1mV2EBQdevTGGbF0yyjQ9iRACcIOQp4K9xwErTc9Axg9zlJor7yGhST
1Je5l0S5dhYJZadgkEeFAe48EaqwjD016nQAZ1kce679d6PO56PLBHwWnF6AtRGEcMSAU9w0xbqw
WA1N62olvl2+9YNEE/eT4CJg4RsonL63v60k1atJL7WwJL6dGKc+lRkCEgli0mh18qwrfkugf7qW
P8k8iL3xQeXLnSG0NodtvLUCmK63ZlalWuh2T/36Ry0jOJGMbws7KSstZVhjKKGzRq8M7Po40xqy
RRZSXkD87cBqTWs0NUQetJAZnyj9lcM3fbyNdmcASlRk4lH5f3dnoA0LgJ0KVsiwuqCPF9+U1VDe
30q8ChSmKqLMPAssrBGhw6gO8wjotO43XxUNVLVhI+sPtTcNxJaQosIjfc80w9wpGdVO1UIKVFDy
eQTJyfF1uhUgzMKp43EEokQL7eyVzi/v0fPt8MLT0BpmwtDtRQvX2JvSQMYjL1se4Rw062iOlYrh
Ffs61k+VKnkTdnUMzgtA/QEyRyeT7Tkb6rlkxWBoYW34aMPWuX+42is5bm1jJ91IERYJfZtQU4nK
6NBtMnCw0uDf4zoGKwi6UAOiBW4Fwcir+hW8DY2zho5TBjQpg8OmMNIsYAYD9BidcHRV1AJR4mYC
LC8kJroqu766yhib9/SMeklceQj+gGuG//zG69HXpaaas6hhjmpos76kmiycsSMBBwyeIcKJ4IgQ
g3wMkBdqK0wHdvd74v6Ty2yY+7cZuCMgg3mjIL6dhDVC9lqrwEOyhhRNRvs/rO9Aaj3W8p4EkMDg
luDslWBT3q5RrbWGszhUDVflg7p2vr1mfltLQlc7y8QJCEBwhR4jaNAhbqW5XPUetKJhXL2py1v+
z+M57A3PzxpyHJwIRHw309Wd40HL19DV/WT2clkCZW98XvcOywLlkXdVnmxaUSWxLgt4csbkzVYl
1tHOdQHSMXRhRz6L8/faWxWQ1U7dMm6X8IXY386+khy/jsDBBygEfw0A0RJWf2iMtS9Zv4T9NUGt
Qvq2kjeang/rgHOzQc0GQCPoFLCdBCIns92MC4DTYDX7nLVf3jM8oKL8IIC7RFwjIxkshYEepSz+
KsG/7h7HZPM6P/gJKEblPoNwm6bMmRaVAoXfArKQXArJCeBrvPXL0TgeKH8LxCi47u76QExjW3Zt
b4dV4lFso6jMgscrJJMgOAoDTUgHEaAFiE+adlLboJPso30JSPIhxYffIupFj3Wz4kxSYdo9wwCr
2CuRMVjsHAUs039F8E+4ubGVslGXblnssJxdr1D4UTbYX+WXx0u1c543UvhX3Egxc4es7YqJUPVq
5xciC4/wzXinbPDfIS+GDByIs7fju1ZVzv2Y26GZ/rCqZ2e+1PSH8We7ykKs+4JwdcB3wxUknuy+
mwkdxwoEXhqy09c4DQx2jn+6w+nxgu2qBfcTb5nGydqEw01cU1ngd1mhYv7MFb9z/mAgzniHVnBN
IXsMYBg8LeGtm6skd7oF7AZK5S1NkMTHDwjYbFFL/5t78a6osFldqs3LCKpW92IWT8PfdnLcokHT
N/i4SDTxdk7iMhnd2E9ohx0OoMv+RalEC/fbFv3F4JvwDmMguxKHtyY8HsackbCb/UX33MNtzIB6
MfGMAu2E4CT6+my3raZXRpflxhxm5sf0bKQfH28i/r9vTwXviAcuWDxzuATFOqe+7mqSJhje/saG
1zb9kB+vWNhKEM6daQ/FXMT6HMaMeUP/aZFdTzsa0EDsAsS/i3/uaAvU1LGpTsolzOji173ljYn+
dHyVbkUI1zjayqPvewMROu6+fg3AE2TnMjjV737Zoi6AZ8FkAKmGxgVVJ9Wik3GY53DsnsC6Uupe
2YDj7pIovq155nIarMCSxaZ3Vg+ehAorFlciaAeFNzwZ24K1fa+GLpl8pxuCSbZ4exIQobFgICAr
dDctpmR4YstqDfU+8Uy/j/8+rBwYsTCheDcqXHhCsK+y0NrUquMlrOgHtWHeXGXeSA8HdXnpMAbH
PYJQlsiNMcWzw0C+soQ52pBn7eoXsut8Z5k2EoQ9tnSrko0aJDSO7/w5yIjg7l8LuIy45oD95DAz
0dbRY2sxhiUd0PV38szudVEu8+TpruQ63BWDlw+nhVeViNch2ElBDKCzISzpF2Vlfj48LwMiNnnn
Pdb63nKBUQm/ELyE3oXlAiEftbM6n8C7/k1hnq1JFM53jXAY4Vzg3QCVDOgsRLTs2o3aNBjZENJ/
raT70P7S/+qn6kPzyz8+D1gjNvxhYBzv6Lv6KityvZ77kI1B7xmNRB97y8T7SOJgQO14yLfPhwVP
mEzAN4UrS4N/Eu1w0x/0XwTwC2ObfGuJ8XyAzlyztNgSGuqHUrtoPw6vDuqUYdty5ligfsWznRLQ
EdVkDmnVefU3czkeM0MhNBgMwbuJ5N8dFwdcDgCYE3UOTePUusEso+zaeV8N2E28nxCBj20Lr19j
tOYyu9YYJrbrvTn/Q9qXLVeuG8v+isPPlz6chxPHfgC5Bk1b6m611FoviFYPIEECHEAQIL/+JmVf
b2lJoXXlE+FwRG9JADEVClWZWf7X0jvxiHljhfHdgEytapsIwh7dGn4M/IlWw3SDikVLdEnV7ceX
AJcSEpjA+AGfenRBZGU3uI0ZzI0usftRgux/1/zRCg9poHm7KHPT22JJ8vrUAXjtja+KQH9+/pGd
cCuFIIdB+2m4NSOhcud55123MR93+190dEzPMEMbezxER4EqhoY06adsRuFZ3OEfppmgoxUyCqwJ
iKbHwuv9VNMGISN01BaLCneZY87eX5O3Ni2Y+7izEd4CSu5oS0VzDafAImXQ0i+eex7YYvp4ViJD
qh3BofV/r2Nose1lLJTv3kjgtwvtftRu4OoB4w0vi7WOBepzvDR7QNfysONiROWRC3+++P3+/Ly6
5FaE4opugWQr7tJjDc82a7QAFmK88eylCj3ioPBc+1WdAlO/OtlH3RwdjcQm4+RbdBPIqHDDGqVC
Hz48ENimZAVd4m4Au/7lNPmsnzOQKAf4HJslPYuWvZr2tnl8v5fX40CRLWxZWEAEWVCI9mUvZRdA
2L3xxU0Z5FCwIY73YeQrthGuIKQBV8gRJJVe9rBkXa/SET20v4eL5qPou6PGjz6fj6lM6xmN1/7F
7BUT/fz+9LzeTS8//uiKBtrS1qryxI2Tnve3c7wXKHDX7d/v5NWRfhpEumKcM/z/sew3izOHRSoQ
Nzw5Z8PlXF7E0QmP6Y1lXm8hxDxWxiN0lV4ugpKZROWJUty4AG2QiW/eH8Ebza+5ZDCvwlUm6JiP
Wy1hUnsmkjfa3f9CwfD3W39jEV60fnTL9cMwWIxM3kSalEHBnD2Et8UpdcU3VmGNtAMfBzXmFQv+
coqYxYFrk6q7ab3bie4qex85H5+mF10c7SY9onZJOjTdjZc++v7lIIsPT9SL9tdlehamm8bB7dwa
7Rv3qjE7lp7NUPw4VfjjjcWG841HBDLiKHdwnDyY/YDxiXXdjR4veULG9MQoVtP5wrtfy3rHiIvj
QQfow3EKx+GqDl0adzd1THScq2UvPdLxe6fNl1MBqLf6wpRBEQJEePiBR1sL/73sql5CJTkiXlcY
sQEGLAC2BrrM1YmsxStvB+NCBASqL6uSIG6+l6vTU9q61EVf0ZfaFN2Us3ZL9dlib9/fBa/WZ30V
gUmE3BGuD2j8vOxH17aky7QIKPwUeAyPHzboR+0fXUxL19JQzmjf5VOxLA7x2o8e+KceEHeEwDv4
K8duLXfTPppiGESttv30iUV7TklzSurvzXkCBxJqs6uG53ECA3BeM9Yia26Wbw7Pp1Ma3K/sCQaB
NzCYY4Dx4A18tLXc0HhDRkd5U2Y7k25mhQzDiXl6awSI3YDBgzQSSJFHXcSlUNQ3Fl2AtLKQ7hSA
55XhXYfwrP2jnRSFdciSycgbOxTp9LmFdvJwq6L9+/v1zYn6s5cnjuEzq9XJxcTCQS91n6v+89Tf
0fDE0TsxkKfo3rMugjEycbKgi/63l5K6vXR04Z8SQzjVydEFkiZ1GzUzVqOhpAq2XnXdDHnsPv7v
ZuvoDllQMqDMjJZraaeI52FLnFPBzrcXBKcC4lRPcJiXBgQJS5/K0pM3pszTNncsad3i/VG8uXPB
E0QtHsQGX8WF7ejOTj1N2LlVUVeEeeQ/aP9JKhmcY5j1o5MhBz36ti0l7PpErl2E1d5vf/37F3fU
ejKetX90MjilI+9ULW86fLzc2XRLC6PPvRNvgDen6Vk3R6bWDahpNcMwtHik/DLKfr8/jDfbR/AU
wXlctShK9nKlfTZH1C87eFZLATVVc4qw9OZOQuQDtgnvYfi3L9uf9dL5imGaoHMGukE17U4hGU71
cHTomLtUavakvAGNyP4sh+34YS0bLDUcQpDSIEwJwfWjNbBzbLVpY3mTRed2xjV0gn2zzvHxVlqL
YCIniRcxyFAv58gYD2XeI5w2P7ngqogq4nxnu+C7758Arry12M87Wn/+3AhWvDPcR0coAFJCL2TZ
fHwzIYOAyDJ8D4RB1qV61j6CIbXXymx9SpKOfU2an++3/9aZe97+an+ftV+LGJJ5ksKvQTDNyaXI
bbat++uu/k8GAuwHMobgbL56j2UxZ83czuKmc/L7+lQs6q0du6JioS4YY5aOn2KmShavL0cBt8Mv
v0TwoeMTC32qhyPj505zHy0deqhRkBhyXvoypR8NbK6HAucasc21fOsxZQxqqi11PCOQRz+vxfdu
+uh7Fe2DR7AKVCLdBsbYy7WOmdZ1AxriTU38ZRcF2/e30ltHAWE4qCOvBOxXaq2jmPxqhPsEsZnb
SF9/WOQeX79aVARtVnjVcYxuEoDpa4jZ3KiGCEvqU5DYtz7/eftHJ8GxXcMbhg0KNkkqSfxRohuS
HTH4jLB1KAaH0PKRUZXe4KkyNuNV6aBwbvoIgsyJI7Z+4XOjd9zDkdELOPTNPGRWrmqzd7s/4uzr
cIky6R9bZUw/AoDrQQ4Br8J+fbmJMk2XIF2a4UrdCXYesH/yZP/rh/1v9qu9+efnqn/8D/79o+3m
oWLlePTPf1xVP4ZWtb/H/1n/7N+/9vKP/nH4JYdKHv/Ki79Aw//quPg+fn/xj40cq3H+pH8N8+df
SjfjU+v4xPU3/39/+JdfT63czt2vv//1R6vluLbGqlb+9V8/Ovv59796qwzZfz1v/18//OO7wN/9
8cv85fDre/NdwnT/s8F//9Wv72r8+18dVFn+G8wB1BVRDnnNk2Plza/1R3hI/A0QKMQzoW+7vrlh
tmQ7jCX+ys/+Br2VtQoMyFhIVa2CqKrVTz+L/L+tALa1rBwy4ZCHiv/6/z7wxRr9uWZ/kRrRxEqO
Cr2ue/fPnYdMErjA2BcB2lrLuR3nJn3XQmla8vGhSeC1RYzN9wYuKukkrL0Tj/63WKFsSBE3zXRF
aZV8xm1XfjdjBF4YtED0CRfvpbFevwf8ZGBs3BWqBxzdkQtWLSX1jKrCB09M6YWpqv4c0E/Uw679
qHi2WP+ai+djX/f7i6EjxgsG3ROKHtN4jLKuMjm7IrH80NFdKs4WaAvDDpBU92S2GzugKs7JUvVv
9rlyP9Ax8BPHRZPHKJulTdGnIoq0uypfcr5hhbN9f2hH+AxM4zq2Z/0cGZQomSaj2cwP49YWcsvO
2aY/++4SpzglJP4kzvtqGp91tVrnZ35ID0RfE1ToCtFyDCrOk5wSt6jyH32xR9qexJtTK/dEBHne
Jy5aQESRu4fm/pPM1cs+G9w3dODcf9QDd1XOZeqfMT6EXRFL6DDuEnfoWJGIKdpQr3O6vI/blhXT
qlWW+yxKVR5bhy15F7RakMGXqKQ7RUNcQqClC0SeKbcGFhj5aGjoKNP0OS8TYEJKp66vgwRoW7KY
Nn1MRwNeteqsjUgwo4BdsVQM1bmGLoofqJji/ZK4kySjzbqFWLw8dqpapiDXOEA9aahfLztnVtrf
NDbxfqyiCZLwQI0/VVvFYc6aJRg2NuW0JtJQfttZt6W5NnhaEwX7cguPHPpq2sg53MulqlPS+LHo
SGCiKttVNFiyXHS0qwnvtMgQZtN1RtIMujGFN0quLoLeQ8HAQHj8UmXjwPLRCXVaTMIFnWuRrIuI
iKulJYua/SvDMwy5sly0F4ugvsqzMByagukR1RXgP556Nb283tcylqC7RDgreJlBc+g4a5yVWVZF
YlgeS28Zd4Mnl8tJAxPy/pE5Njyr8gJ8W8Aanmhmx8TaOUigh4+A5GOXdCKfSrciFUIYeTb0p/Ag
r07nU1+wcWkGBgae+0c3MVipEEBRjffoGthAdNYFmkyTJ1HDXrko1jnGvfhS2bK6jceM/mo6PvhE
Z2l90AlFCdEPD30VcV8FyhJEz6Kjz1HDwGCSZwxdsngbeY7ZUm/s9sOcLCfENF7av3+qyqCgLjxN
BDKRSzqyS2VKOfO1FA+wjs22rhTkfnha5/NcsTyklOdJbEPC3Da7VNQVXz8y0rX7tWOQpiCpiCjk
q+TbPGjleSJ4YLyTxCD7QFo76U1URx/Es69dQZULHgSiLeCPHguaAg2elhzPhYe+0gEqUS/hNp36
UwJtR47jUy/rlsX1lYKBcRyxUCzw52Ts4oe2L3leQTbryqcjzelSzRcZZAzv359AVLB5cWtiCrFu
yEVAdwVREiQyjzYLpIEaMbVR8H0CN+xReEvKdk5U8oVU4zDJy3DCrUmoE+uUSKlZjWwtB+ORQR01
I3IpA1Bp4x6P1tZLxLCdTNI++j3KOZMpHXm5aSOvrM+0Py64uziVjxaFHevCdLyfoAo/Bz+jZphj
JFrkwK5QZbo8MyrE5c08WMwd/Cj+c2E91ajMx/rqTCZOMOzKOfLmDYik44FWPGD7NMLNsAFvBvG8
JTD2rqMN73dVBj4uiQeH/jHELa13vAe0f4uMXpPdiikJr/y+QZQxqpkqySJjA4acDRzTbcJMez95
sMgO7oRIpjMZTO1IUAdovDYtR0EsNRiwiIw7R+4207OXFdDlCe5s2KVf25Lhl7n2UYqvFi5DPiTu
mv2ULU5Q4Ib17B7on4rnc0qz8KqlCgj3irHY25etnyxXOqUL3weoCISaFd3C6n3jCTfe0iqarrEV
pyansdfUewB9ynMrKn/AHbHwcgfciYhwBlTT5alXAjcadO5AC+t2Jtp1TNGMZD4TWDK/AX81kyAh
kpT3dNihEgr05pzAeiPSUWHNcoF1mQsRGsM2ZZKy3yppa0bwLsStG/besMlKF7V+EnAdcK26ojdA
KKauIb7jj2NRRbVtCDOwADUN2d0Ss/QziFJi2ZbST4HL1CzghOEA3i4RM3eidWdonyVD9EmybBAb
3maiIa2JGktGmoT306IQrA9UxouZL4MgbqN5XyTW81gBMQUfsb7Gb8oLr2NzkMuYJuqsKbM1oQMF
EkMQDRN6x2NR3uk+6++HZWE/6jljwXkf8P7CQBCPbupGtelm0sb5OVmLiud9sNRy41Zt9nUZ/PK3
FbzkG9oHmKbMqgD72elK3Ks8KO+6sQQ+I7KaJSRBARuQC8NR58gGmK1nhmTZ6KqPdyxQyx0AHSBb
e6NuYTU9u8i8c8FC0CNCQhDgTqqMtCiOrrb1pOx01uBTPxmq/HOLCPSUd1D4r3IHhJ8uV7MBz1C6
w7IJInhBKh5QVSBol57fosB65h3gS6XVzxquT/rH2LDymmnpfI2U8nBpuXNtLqXvcw61Q2XHiyoy
xqKa7swbVLTL3AvmDKCPJta39VZkiZk2y0g7Dnlhbm5Z3Lh8k402vBLGTb9mVGUPncPhvyCJVH9r
hwzbtA6Qi0bkgzqfe5628F5Gt7muZs9T+Shl+okj2/4LkqvZ74CP3r0SlFsSRQPzzwZnwR9Etov5
npm0KQuI+/DPS91EDRkAXvrkoUmRt0zajZatNXnQ9Are1pzZfgNEEGtJZsLuOmKDugotkzUmsNdw
D5um/5mIykQbnkbNrePqbCaBmmLUVQymT8Gg6UOfUpHkgg7+pyidq7upF/p2XoLWooITmz47KuWH
cjQRhlJCdQg1vNryy4TFQkmvJnVxJJH9LaKo9hYy62S6Sp3Wp8RxjANljqnGVCG4MgyETaH6MRnb
CpKlk4u6aXWUPHb1DFnAFiUyQzKppWnITJX6nSCRVYC6P9NCLE5z1cfO+KUKp7DMu2Y2N9SToSIw
GhBDryMElEtd+i2peYKVkI2nPgXtXJZ5EtQVGHNR04dEOhP7OUcNb2ERZZLl5aDhObORudAlhw27
6SMYtsLEjvuNuTVekHVmw50j6ljjheeGTd6UVsx/JKz39B5iyx4lnsgyjglk/j4ycPwuM2EVfFTf
46ao6yQz57BZflDIJGiHDeCTjc1pzwGcmxpIahFp2/geKhpjRAyjznUPL6DaiEDoLnfqBoqmppLN
Q1374VeQTcslV87Q1Nu+8eal6KGR8TDSqlGbTJWhzRXPppmA55CCZuJCjS8PrbPANjLRXvdLiUSU
UpaZnHEqXFL1DMqctpHlBGgaH23BPDrDzAmlJNKUXeLlIWpMltDmL1GMyV88c86DGYW9TOfzr1Cs
Ee1GBonzEzrvuNqVY8SYx1r4gizMaOyjNl3GIvRHb8D8xZXMpzbWKgevUbTEFVJE+RRrHWyqrnEv
g27sH6x0lpmkQKmeGT0PM6HBMPjbpkxQjCBoxQSrmfFyJK71sKklYgCA/HZJGW0tqul0BWWpiInV
Q8YJd+KM5vE0x59DaCz+ENLizUO7crzweVd9lrWtbuvILbucVXS4RFSji/JZ69UJW8TAthy+kSXh
oPopX0rA13EZcPpJT5G6DuqmrXCsvOQ3ohWLmzshTQ5+7ah2A4zH8n1i4YgyfmK2X3jEpq+pnSBN
kDrDrIvO79l1UoXxTwk/QpGAQVG6GHrhfapLFf9QC11+i4DN29ShsIFN3PddEY5pLAqfjXjKsTK1
t64wzNtpYGJgV1Q2MaIg66Q2vj805oz1zrxf/Ck9zC3HYyx0a3PbVH3lbjCKyM1hRfBMHSgopqHp
wh8MRD9Keirx2Jsbox65ntX1KNtYEGeqmnJj2ok+2t7OmLLI9qCxJRJSznLux7xSA/vpJM34cxT4
XYIHVP0bLux8wRoOXYn2k4QwXpO3PU3lVuENcq+MM+CCXRIe7UY/sU2+TFAII7yNk6tIVGW5iVKG
AikclulSp2mniLNo5sBGpBhzUEfxYyvb2SNVqpN9rWLakzYLFfZGZdmhDoGiN6URdSGSWX1WYI70
ZKIuaubixiwPYynrB96rGDuyjsV3eEv8BwLPCQxXq1FpTo6a30Qz67tND0XietsuEq8eVk7Zvcdd
QAuFteUGtyIPcxTzs2eiVOZy8au7LOrb61ay6k5J8M+IAfd82CYtLk3i0SA89I2sofjJ2qzcStfo
z7NMk7KwcDspQtLItuP3UlgC6IPqknieRS7F9sM45gHn1ZWvo0wQESLEv+lt3TMYNZipyqtoTKD6
1fwRT47qz0PV+/NGLMwi1GI7Pm6wa+24Lx3X34uZ6xw7EYWjwaAqCY7G+MXvkcDG9RTBClahIYyW
kiwoz3yY2knjkvaEDYtOTJaSsYntfYhzWueB37eIslhYYB8lry+DJnO/1MvopQWLufHzLmoqKFBZ
NrsFqtSw/pwPrNnSQS1e3o+NoCjXsaYq3DZ2CU5MkJIyA7GRuAvFFJSG9vaxqSVD4EEYZI8lyXQl
9Y56gZg2vk54AI/B6WD9J53dl7JvAVzOEMP2KoCswhQ6WJAjdib/wJhKi7ZScXwpQ4m6hY3bl1tq
fWNua7Aa/dxpW4cTD2iwawdUXQRMnJDvV7vSwCfuOKZobI3cUd7Ut3zq15BKPQ7tTvs9zIdrlljl
TTdEJqelZ5at68zJo5zn5mbUAWoYclztZ04F/g0JQND6FC9WobLrMKVfKY1Gdjb3QnWFXmQVXvgm
QKXyDet4R1FiMdG9+jS6slaEdWHIto7TIpBTixZ2yjMd/VHV2oEWMpz5a7GE9Zj7KBus9v6YKKAe
an88C32YTcJCF7ET2Xcyy71w9pfNDFW1siiX2Erij7O6QWxqcrcJdeuLAancb6IV2Q+3gznIPdai
DOcQePVAtAsfJGcqyZbcNCLwtkkodUdUVU9XrIxwLVBVSTQaL9V1nyU1cegizdbKnsNVH4ZuLuIU
72ESida5Bq1qsds+A84aN0k6/Uy5KRs4AHiBIWQ0Onofj9wQmjUxXjZI9vcE0gxYh24O5cEbdPmd
Mrc7i/CIiwFT6vnnlEGXmNRLBXM54gFz00/TkqIe8Bysethz8isbadiRRkp+j6cfvYYbU5dk9rth
H3IZFr4eWEgaWCzYYRa4j1nL5v3cDfXnHkdtE1nQPQhEO+PP2BTpY1wnl0tVonzF59BilxEO7PhX
PGObGUrVw2QucBnr7770dUOimU7X6eAoTWJaOlXRdE1758Ok0at5pHVV5eHkiJDQ0jBW+O7I7pjy
quFy6kTFNsG0DszGjSrPhdb+dUrLpL2Yo2iq8q7i04ODeFtGKJ7ILqYhKs+ZE2OTwQC1P/UgVi3l
ropQnG8yVUs6xOEnBNZYRslQRtN9iUDGo88t6gMneMRGJKNsPi9Vr+7ilmHv1UEVhLvJb+Wt9BA+
KsqSQwu+5AFmldWKfhJZ397GXd/RAqJ4yYXKIBhP6DiIT0vlNl/wLBUHYLPchNC4ce6lK3EOR6in
3OF1Xt45bScPUR/qRwNmxd1Ex2AgHZ7Hl11Td+3NlOqJYSpjZ+gRXvX1NRBUy204TeJxxsExBE5B
9DDNiR63GS3jAcs/2orQNGPqkVklf8w0yeg5MOzUvXAdH9rvIzDgJm8zXn/DRwz3wpniL9x29nPE
ZhiiJK6nyzpwWnjpCWDhpCtjRO0TOrefhAosVkWU6VD4g1fFZ2VSlTvRgpqo4nGuSQoVJksy1L/6
0U7Vo8tw/AvaBPxCI9gM30CmS6E5rAmRaYXHzDwGKiRgvUVfhw6VXvOqZdl2RKa2IsirlFlOQcuS
RVeKDvu0nd2FyNowPPLLQH1TiNEgzG9YG17FVRl7u7H2y/EyTFnSbWpeI/RlbGbveRJo56uvUiGv
ZsweBNbnRYmL0kd5ok2PD002qR6mzwlk5uH1i9ios0kEk3/PltLjJEDSLkaG0sh449Vy+l3JKQi3
3G1ltS2dpIIga6kg0NGBYWTOUByNIuiG6CpBGL39CiEPQJAYJm0foeLocJatxyufuzR7NMugkwun
MtrblMMgz6O2097ela3BIrBqqrdlH0tNltbSDp5S2iU5Hs24/AKfm2jb+jyqtt4S2vGc2WDhG9MH
gYRLY115zvowqw8L+PtDzkU4R4UTs6FCmZve6jMmPNFfZIAZ1V8QgZDhXTVHCItjQhLwAJYoMdvG
WVecLuN6v3G/vBnHoFbARPSOl1tXTLcdUt/f8D6yAwEgoLkroV0DJ88d4evTDk+cjMPxySeBEGFR
gyp11Vg3pGhT9WKXlLbxiozNyBo08PpWz6Jtv9TlyO8nbCue6xhFSUhcRzWOQgcW2L4Ka7yz6WDg
WHm9Dvsd7sb5q4w8ROAt4jKfODKHkrhO1997TahZThtsigvQp9b3ZVCL6MJvaBcQgKuib2k4SJOb
KWpvRTO70QYBfWA1/w+C7n7UCR086Dhuf3VZNTekcqsAect/pzffyJi9jMQ/xf7AXAjA9QB0fsVY
vky7LIvt53GZs4eqic2mmVm6aRvvRCevQppgSILei3g0wMGwcEch4rqJEaFBSPXB6kQVUxrQfRsN
liR+C39Vc3si+n0EOFoDmog0YYLAlUV9zuMQqk2qcUxNRR+WTC2khX9ORlO5V4iByi2d/Lsyreat
Y1FT6P3ZfD1QH6ACxNzhzWIuj6WSBzOGVTzW8pAlo9xVMx0uHPgY+SAWWkS1Hj+939+r1cNdByg0
5AuQN0vQ8cvVi3rP0w2CsQdU2152tk6T3K3VKRLbyzwK9siLXgD3fdlL0qIsDAsCxDSE0174Le67
uByHPCydD6oCoasE7POV1OkCtAJVg5ddOdMIpzth8jC2E9Q+kKW7niOpb9+fttcDAl0RpCCAl9HL
K+0hxH9GapdGHlwHR7XEIxHPw/JRIw6bv9/T6wV62dPR8bK2B6/UlfLgpGw8CxC0K4Ks+/1+J692
3Qo6gIgCkjDuqu9/tD69AUK0Aoj50BhWb4c2ldeM+f3D3KvgD5Muztn7/T0Jyf+Zq103BPQyIC2C
dULFqVfKO6oemmFcenWYTes8MKcDUm2oneiLGKqmGGPe7aVlt7QZ7Y2rmN06Q9AjdtgO8aclhkZC
RE3/Ddwy90Qu6o2FRbEWKIgBZwFTf4yC9mY2TB0O3CGC1dwpD3knrSLnbOn0j/fn4I2FBW8XJw/o
rVUcY/2SZynyAVkLXJe2By17EHnS+pCpd1AZ5v1e3hoPZMtXlawVy3HMOmpGr+tMKMYDbzIfwR/x
c2lQOalEavhET0eokac1RdIFthJ7KIRq0xFKw+LJlhim1KFxJroRuvX3CK7Lazw2vL3TU2g3N0t5
pQBqvmuGAfCR0XRXi6f8X9HE2An03RNy6WiL4Vm/IgJgzGHZVpDLs/m1XbjoVM7mUIYSZYpoMuHR
kpU83jVwDkIC6nftb6jfJ/uqRxqiiJXqsi3HObsxUxt+i+nY+3kbUp4RM2VWbzI8+SmSFtl8Jn0e
DnkdSy9GsEazfdcH4spJJPvZBMK5TiPTLcUSyOarE8g2JdmAUCkUVpbw0wTzf+3UKDL5UVux3pKQ
mVrXAMi0Y9tHRd3yfonTh0pU3mXLrXcfIDKxfX9Lvbob0TiqMuPQ4k0MiOPRxHbZqDNqEuTMOpQw
ihGbzDU8x+2Ivosyjcpv6HT8jkzZKQXKNzYzuFQASYMwvtI9j8xU0vZpFIMtfoDCfH+Ad9tfTbEn
tmEfqeL9Qb7RFZhbHjDZYH1mr5ilYGSLtF7oeGgiEUBUG16ySOQ97wd5Yjpf5U4BL1i3KGSQMJne
sdpf56AUqxfJ5YB0zmZx4nQDv9duwBX8FfOK72t9SpXs1digYuKhhB3cKeDI4Ga8PBmVNuHSpsF4
YON8Dz6G9wVetUuGplRfPjiLq+oSqpWsgwOM4li7dUp9RzY9mw6pRkCJVrXZ6jn08tRPTgkxvTY/
qzYL3FAgxJGFBoji5aiSGbFC2qX6ENJyuXbGlt54KrJ5I/wlbxfAM7veWd8a44PFs/ab02i9d6oS
1OTKxnfvD/zJIX1hffA1SQTCAJ62a6mW9cZ9Zn3mRnSuU3XTgeNhSSaASPd2yqYtUqbIE1sv/Uz5
DNlib4g/J1PnbvDMj+4GIVzEW7Id95X78P4nvbXqK1AmgNQtvEv3aH6cRBlkCYLpoLVbXYaidjel
jvpzBLRPbbAnE3A0etTnw9KDHIOL4Vi3T8admYyv7cFJ4pkRZPYnDfRgFtSACyXzNYQv8eBKtW/v
0kwjVhA0UbYbohYIgGYU5g8nGexClD8jkZBMDSBYbqLk77B8CmAihnCOWB4etwMm6jFGkOTOM45z
1/DSvX1/2tZpeTWUGCJlsARAUxxvYd9OdGmqwB7MIuVu5lNTDCmVJ26rJ1G1426wNlAJQZFJuANH
l2eDzKw3CzkfpFcOG6dP4j+Wbum2fdCJzyWIbXkvxoSUovf+SHg13Cw6xIzNdgRrLmXbZBT6Aii3
cI83n92/PwfrZn31cagjF2JRwQE8PloeSv2O1cLng/VAL4aHJDZlzx56ijNWTuaU5shbUw5Q8lox
D9LbeIu9PDsZUhkrjmA+IF+BfCe1qMrA7Kn6xW8MCvgYBLhwl6G27fGMD8FI3crvloMTu2vItVK7
dq4C8LggWuor7z8YFbwjCLiFMLy4P44sgq8dIEyydj6Y2HXOHb9Frj71P8jLWNkYkCCAHoyPU+cF
wdHlLDpWCYcN86GfFyxOMzmPom1PFaJ9IvS83BEgsWQAqwKQgb6Otddt5Ju0z7h3oFDzP9d9ZG/T
uKYI6YZIIwlE7XbjoMWZ18dAHaiQHlpETUmsguayiiALNtbwGGYEy66CtApyJ63g7Gfeha6R7pSG
f7BEBuYFTjA0vuGygEEEyODLPRWLqJNgY3iHrmbVtuuFT6QOyxPH+LWNRS/oC+omgNqCX/yyl8GB
GkxMqXfgMqM7PrmimAfaF9loTlHxX29fQKGhWRSu1wyO5Popzy4Y7gZj9n+pO7PltpVs2/5K/UBW
oG9eAZAU1Vm25UZ6QdCSjb5PtF9/B+w6VSKlK4Yr4jycl4rYtbedRCKxMnOtOcdKtdp8dEwy/LNt
aP5gt9aNazTTJfV4PXg/Brw6prBmGUqx+GAIBaetwWYV0v5YK+4jz63u7MwccopVlhV57dKoJOWT
eVeTlfr+/rBvbKSAN1bm+NopHcjbSYJCM3NS2a0Uj+ixtAuighS3dWNN4VXF6r4VQxbdVHNW9x8d
dLId1evY/B5qRZP6iyXcx86gGu6roUv+9f2f9jpMrb9sTdSYK7z0FJgTj5ZbwRALHyWClc982vGX
wk7O4QffmHdchyQzaEhLMv4UPhJqtRYKmYrHbFSzjZJrTWBFakNRMG6b2wRA1k4fy3OI6DdGZWnx
Jtm+0SmeCl/VRg+jsqF8ww1G7CM6tP/MslR7SHMZ71Q6tWwyN8/OuPxeL2lUkTD88EHia+Lsfbyk
uxmaZu4uxaHl8Lt30wkxc96Soe+qeJcqc//1r1+gqwCexd8EGY8XeTxeowllSJupPLDGOCKyr92s
lI4zMeH1MqHFE8JWFokJZ/g0dUm5sdFaadUHy1yeXQhLgdIV5zaz08DD/R63HMgglwQpruSTIz1V
K61GR2Ue6tC+ITBZV3a86F5sVn9pGHJxNhN30FlhUuFce4o/L7ElqTXn1EMhnebKRNTr0+YjPGNG
19Yf/HKDWYdh9XHRI8yRoTwJb7YqEKX1rIUlGQskmWBKx32tDWly3djCvJ6tKL2hNuEOqPT0moKs
g3QmcM3BbD1BBQApPq1ul1LVhccVBxjlhHhvN7lqWu/KROkkyGS084Go1OGjuzju11YRKgfNos1p
mdsq5TlXxOn6/v1MrGu+FhVg9mkoK4as6rlbM3WjuhH0ENzMxdhcysX4gDbhL9ua/n5RXIf+ZzTj
ZHWjyXRDOvkUh16qeaBLaQaVHZ7Db75aeOt7Wrchzhw0zzq9S3LWkGph2MWhSTPh57ne+6HbtNt8
HH6+/7W+HomT5yoQX01O5OVPTjZx10fLMjfxIcp5d6OwuNDRdNNfcBuc2eveGArTI/4rlcMh5vv1
k36xtxZlgySWfuOHUpm0q7waqWA10rwkultnNpFX11YOgpgYsK6wkxP6TsPDmHLrHkojO5QSRHFb
GzKoEPWjLpa1EphGIrj6OLXiGXMZ/hz0cgr0Vh+v4zmuBi+lmnTmsH8ar05/0MnDi6izss5WsgPK
HsqBaiEuolzjaPf+63xrGMg1ULmRVphso8dz3KpOMbS1nh2SNlKC1i2UO0cfqx/vj7KeDo7DCP18
IZeQBOTwwN33ZJTVAQfCpDoogzJB8VT6a7Ii0xWaePebLHTumLobb+jpgJI2jNMz1ZXTbZS5tCDZ
rAkAWnHjlzge3jb6IkYYWB2ovdnXKS4vj7DS73RzToLIRAGVxZyg3n/mN2b2aNCTExOwAvprSKc6
yKwv4O+Oza7HbHtmmbw6mPFs5FVxHfJcRBnrZGpNa0JaH1b1gR6i8fdKhCHauCZFQaH2mzpHihWr
BkV91mm/iyxh+SmAIbpBueQ9F+I+WTXzL/GtBD0L1j471B+LpKkdT3jaIfjqtbA9GCi/r3Nhm18d
JIGIF3P1ppeR6b8/169DugV8iYSksp5OgT0dj5flvZ2kXB0PKCGXDxM2gbumsScvckrlpjYSd/v+
eL/5sycLmloNFSd2RoQHp+AnvW4qW0eKegjtVjW3aVGYmpfQkDT35ODETyIbna/uoohnmU0DooSl
uYi7LseHN4bFbTuxWoOGfXNvckS2vMQaXSVoMGspXl9lZsFfltvbtqYVumdMjv3LkohCzkzbG0uU
AhBJQSIAVsvTUoExmSJXZdcdIBGqqGCc7qpSw/DMZL0ehfspQjs6RFqUjc0TskafjJQ54kUezKKb
NpEAzF819F98/5W8OQpgLOAdOkki5+RzS/LRkgZ6voO1dLkPqCIL0Dn/pZ2dXDQXbuyv4CwxbLun
HqmOkJ8kerYcCq57WyVZwg2i2XMw+FfhEmDLuucRNNeb3mpMfrnxrXaOVond/kAJR3SbODYwsuh5
qm7CSLY3qT4pe2R6Y77BK6BgNXTzM6flVx8Uv2DlhztUVelmftq2hH5r3HV0ZTjIWBhX8zDOSKAH
hFbFhKhjVbe///aOIzT7LjUienPADScXvua2jp9YLfu+y6xmoRBZf0PoWdWe1S8TUm5TvzBNFClx
MlfnHFq/eU3/+Yz/DEvMIBVL47fXGTXkMLKvTXV5lLNefSrsSuq4WwaUudnKNfUX204ubTuim6eh
x4Oyt3Bic4pLy/zviiq/f4oJkxCHNj2TgF6ffCVagrisNMiD0UunQK9dLr6akAyrJ7f/q+Lq76F4
Vq7yv2E6rz5IiVg3L1sL9wguml2F2wU1UBxeIDE9dzk/CZS/x+KGwGrmRulCMFs/2xdnOD0URd5O
ufLo1klk+yaN/O6qNERNy9F8SDajFrX3Q4rWLeC855pIjeHu+3OWN9eKvoRGUKFwu0BBiGdFj2pF
vxKybD6UphuKOzfKoku0S+JeqBT+vZLVde8YTffl/eV5/EH+eQriClZ8ncwh6Pbjp5gTq50onbA8
LbWzsXBI9YOhdtJvpnH+tEyjco1vpvlBg7/hZk7t8sw97Pgk/K/xYR/xmRB9qLkdj5/MncgtfVke
B5XedZ1A4pZwYML90Z5rbf/mUOym6toGhnV4snUPUymlkI3yaCRYtntHLHs3zNGbdbhD3p/V9aM+
+frYRPne0fasjrKTWdVzbdZLxVYfC6SlQYLS6mcXZprfKU5behmJDdkI9zJW4vSvUhx/5hNeCOgf
lBYob04CbFWn9lBhKnmc8qZ9Stk5NvzXxpoJjfdL3qXnqvJvzSqZDViRHNIY9OQFogKNTZD/fHKY
LANsSs5lN8ZOEJtqe+brPg7d67Ot3l02dQdeA6Wfk6GSgcbvQ9Loj0ZBSPUzI0m3uts033GeY51K
4jL+9v57PPFM/xkSfAbJFU75zOvJkBhNZTgki/LopO1gbwfHqJsNfqv40+h242M51SirkyzJPg6G
Xl8Tc8tr24xSv+FvPLOTvF5UKxKVzu10Ducad7pDo+ccOO+tuV9kHAn5iJSD2TLjsNScLMGJmeb3
STsh7ixr7en9iTg+g/yehzVlxt65ojJeiZ4WUS2RJXX9MXKi4TJfwjxQXDTJ74/yei2h1qGoRzKS
z1TRTzIKEDiWGHuj+6gJejwok6sFcTscollmZ5bS65FW3Pz6ZeKt4vx2Egu0qRslsS49UOlVA7Dk
xdZs4RE6IpHn7jGv544jr7Li4RGtrNba4xAXU5lveldmhzpyy4dsoqyGXFPbRBFy43aIqhsV39sG
H6/xVYyWQdiXih8WJcJSrC2+3SM+TkRz7iT0xhzAnKY16WrlhpG5/vsXG9gimtoRvZ0fRidNA7dL
er+au4jGUlRG33+xb00BVQQQbgBrwZ+t//7FUIibp9g0o+JQdlOxU5ay2lSxoe7fH+X1UQuAKKA7
eqySN0T2dDyKDDsIB2VXH4Yp169b8jzUdpURT46ZYD6Y7AekDjJ4f9A3Hs3mgra2h1l7YZwKOWup
5RPOn5pz86D50jDK/Vymf3+GItGpAHdGm0I4Og19dqyIaZrThjtAHvpJ3CAqEELbllmYnjkg/y62
Hm9eIL/onUkJn0Myse94Gi3EXH279GStFTvCaOVK68mJRHylh9n0gZXeUHC3TJC2qQpuzs9R4ySe
M9PzxB+d2LrgGkwXnqXNBVSQcdApudcLnlNOvzh0SjtXvVFfunttittsq6SWemkmip76lhhpeani
X9G9frJZlSSDlV8lJgvHm6bc/DKRcqi9htiDU2y9D3nS1rFxID7+XoVF/1DUJr8RSUTvt/TKvUdm
OzzDMSNfq2dpWQeuRulhj0BU/FiUoja8oq6NraIMUeOTThjwKTtNDXBK4TETdECFh858XLy4ldpV
Z2Nap3IQps/20GiYckoaN41jSf6sCttqCpxOxZYpYfOW3pS2priSOJMUv6gyJcYspNAhDG5YLHxa
iWtPEfm5TzKKp1+Vib2a+kuIw36y8+ZgLg4Eg1Yqzo9S73PM5pCkbqzSmVSvAJpLXtyWaRkMeYrr
lV6VBba+aTEtX8Mege8OZYjcFM6K+cD053wdprY4l8l84xjMoqcFJ4GS/6X8ebxa8kkbWBZle7Bw
3cVejdriKtPnn0kR1Xe1uxqbEzFdJGqPHkPrBD/FqO/pldtvAWHEQaPKbDv3ZrU3iP/7pYudTVeS
c4gUOV1yAcSgWefaHvyCcWYTeOPTJaWsaL+pRTYnw+OfHuM8pBPd3B7Ksa25kLUIv61K3bwfIN4I
s2SNkFxzw0bgcIquGPJmtOapyw9Nj9V1dkc3mJcBdwDcz/9iKHZQfWW6kv4/7aUSGfqIR10noruL
fVFYkRWouXT3YIjmM0mJN2It/C5o3Uyessa/47kLdSyDg5kXBxFr+Fspb7B7RG15NYilib1Whu4n
WU/zp7+fzN+3LbQyZEROoy2wDJhEdlgeerPVAl3XK+ocoe4viROfOYy8Pm2S1OW4yfKgGo2S4/gJ
Vb1M3clyy0Ol6wD4FuxVcRxnF6PRC08f23T7/qO9cWW3FOgwcKTXeixX5eMBRd3no5HnpJKp8m2a
hox4lo5J0GkDSTPFDr+JPIs3LYeCS8PQk41BJfrMRv3qOki6gK4dLFP6itIq7ORcpPfzFJLH4rWm
OJckVa0b3ZThbSEgKSu2FW4LfqKH1SPbNDN9T96fg1erCroLM8D1jAVMQfrkSGLYaQREpFDJpqvd
dxbxT9Uwqi1ennRfI+m6cMeuOvOeXz8yex1AL0qOK2H2tD5SLqWbsg9qh6hbqssGc3Hj1UoBWqqs
urssH3HTd31xYzdtt3GW7pza9VUU4pk5OzDxjL4qtI5f+2jlMZYCXTsYYSuD2TSm63Qxz51Cf6u9
X+7qnHFXRigcZlB3JvN7MgxJcsRhhXkgE9up8JITdmcssu5VVUd5v7IzRB4YyOS+Gx0mNyAhESwV
het55cdVJm9j4VgP0hUADKqixa1U6HOl4SiiL7nXjqPyCfKIc9VXen8zlGG4kVhNOl/LsaBWVExX
N1H4y56z6iksF7LXVlfQApzVpvtdM6dxAK1HvcCWXVsegj4sMZE+LA9CG7UYf3mI93tq4uVJB1qD
ZDbXlsa3IIJ9ccIWo0SoufkF+Cpnr85Dp+xUa4BnU7IhR57SufPgKWGlmp6JBapBM4TzfCON2LzW
k2gYPZSS9YeqKjTDa8tSuRW9ya+f0km/jEyjeJqyxABDxsL1izLG6bpURSM9zDbDY4cHbefaBky/
cCrEfC40rC/n+OXhFSLMaqhO2Wrtk89yirAYN9NkHJY2DGeoRkPhZ1llWBzEVGvPSQQBozpWyV3Y
ZXTYxDqK1bQRHPJ82cZFEsyRlnzUhbC/1ho5WG+cbOPTPCbDrcqc9Jdl7oozHxaG19OfbeBhIfFH
v3cS14TT4zUHNkAdsxrrq46vGstvjzu1LbPW9ezMSYO0JD2CC3bFG2h647Z+H6rKfbyk1cFIp5xa
1gB2LrDsKDR2uay7axl18kcep+Kz2wuzvZxKDU6Eqvet6SVuO11JMcnFLyslsXdDPwAyyUMnfcIR
bi1e32AJ8crVWTjIUfth5VhqvRbgRugtoT2F2ykfM0Qw44D3G6oNTLZKKzGEudCIzO2yLGniq3lX
P4H2EW2QVaK4t8ZhmnfIoA11M7q0EfRtUZspiy7M3M+gusqZlI8DhSuMZf4ZwNhk+kk7Vh+4ckU3
KULw3lO7anlww2m+0pykCP247qKbPpPQStxZYBJR2mz5aCd9JoIoq8VFP1rVtAHEkt5ESj+FQUyf
uQpOAnCRQM1697tV9ernRHZ5tgFt6vzIo2q5KTAlaluYWaLzBnLsh7I1lA+TKecH8pMgBgbFJOJl
82D/NLIe8xsBOPxYZuB00X9VmXsl8yp6rDpoTV6qLVCAwHBwxs7iEciJ3qaeZcj2k1kVtesrXVuh
2ct784l+5E3I5FdmvcFgKgAVJUl63+RNpdwUEoZCkLralO5qt3DpINqUlRrkYTGKr7NAWhzEiho1
QdrIab7JmwW/+4Ia4zDVcGNvXZM2mh9xqofpI70uTYGCrOlHXLNqIrpPuhLmDlyDNKrSi34ZpiH2
8G5Y+c0YKygjUGcK68KmVCz8qo2qLynGPxrqZSIzgjTKlI7KOVkJryryfkfRHt4G94EQFtFs1T9t
S8pvzrDwR1QznscV7NTdhzosJKvOWn27hGF3XQgRK3h0U42rAUXUSy5zauZ1UU/jk2IeOGEUjeam
t3M4GbkHDUMdd5XMGrBVfdpfjHpXS3/M2nrYhMKJC1/pxZxdFY6S/yTNYF3PRmqmuMU0AObIuawb
smjtk6F3RuNTELCuYKylOA2nEMTghEE7AAwEZwuFSjIB91GKyO/nntbPq/KT/wdRR7yhMaq+7Kna
lcplb6Sz2JCm0a7tboqNoBANCFejRwO6V1VaR0TTIMp9KYs6ux6s2E0+tKNu4wAgobFXe5qA4V4t
m8RPxZI/xXFo3zqhYzHZ+ihqLDB61HpqXdg3PKe+bMVcEq/CwWpuwWaKX72s0WXPidChNdE4F/ZC
noY3owGK5HKq1Ci6QErsXqgxZySfRZ93viL1SgsyfYR/P41TUt4atZUnfqeGXbFVqwEyAlVISANp
5RT2vonjXr9AmgaPLFQizLfLyDeEyr8Du1Dxw73KmeonG4oD+kSNyt9W40V/d7EVS9+J8gH2m5ZE
nwZFFo3XkCB9oKwcmhtVTNm8yeIw3EsAI7YHViZ/GtQGib4Wx4sSFDMdhHjNWrnRXH5HULtRcmUm
/D6QZyqdGmK7iZ/0LjH13Xp/bFBt19bHKANqdgkis7qimAA7oHUyHElAOkaT3VLMkD+NxV4DpZZ/
sUPu3F4Hrup+YZv91fRZKz3gghECbLg4LhCzOXkMOwfMGS5it8bvvkzJzunV6Nu0tMgKtMHpLOKT
VDVfD3Pu/2UujZteAWHpte2SGEFDqqJe4WCxyYUcYPfW6mdqYBISauJBvOL2EELiirioass9Ih8X
JXrYyK+zUdW/nK7UH4nlcKsqPTK+Zenc/KgbyfHMEknKzOp2XO3mtrYPvNyl9mtJWzhfVnF2L2qa
hgWcL3oNPlwyPBt5ZqtBzENyipe0m9eTFh6qkcRT7ZlxYsceiYJ88Nha1CQoB1D9ngpqwV/SvFI2
9DcVs2f3bg4ctaDCHCyjo++qiDuZ37RK+EWrrK6kdiLSLzjAzS+zJZuKHEWXaBsJtuiBrFvkBNrk
Zh/GqWAiTLdRr1tdyGvobdrntCytgx0m/CkgI0DjrVJGvlqJ5AeBwyj8zoU34Ok6GYSdHS7GrShG
KAjhPAN84iRJckU6NVxDdM4uGQzIQiQ2wsq+sGbKEoERKil7nq7EAqKWJR1v7BNjS8MqbullRZD1
5rpQHowkd79SEi5iHFhNb3IAS+0Lqccmu0Otar/itLNyv1Wy5KlKJlnAGkjzK0PmSw8rqVKgn0zV
qAVArKaHthvikXN01aTbqpwzYJsZDCogFz18rzJL9I8c7YCK1a4VfV9EQlvcjGq46RlVE2ne3Lq5
4dWLGOoNkWaOfY44fFhduUAlU/S4f2xKUTw1iaA9FXgwZZfOCVxHDOvzpT4UiQXvDqiPpxW5/Goa
kXysIZjcuaMaNxe90RsR24+t3RulU39CHlXflUWM2Jbly4kw59q9LUOtUjys/dkHyxFPVqPLkipE
QUQdJ9GnyH+SgbedTo66mVRXQN2qVHfak4lewDpA3L3iZKKQPkuG5BlkXwGFi7RptAt7rUyBG9aG
/oXobaQQvBb6TXM2s7h8Sr28s8lZ6wAH5sXYdXNGwWPM+5FwYSX6zzKTufYhj/TwJpHKSGHAmADl
ddjKvhDV2WWmLjUAC8pM/TQ7hUuDC6hMX8h8KPZV4jhltlNhl+QeVa3Q+VwSakcfPMk4P4yc+3tP
n6Bp7PoOXtCWZG7XU2+hJribFoMtf5whbYzwK+WOAwdfUwXVZL5000UJHw0yUMs+i9W6+lEqFhQ+
ZWmWfts7kXVoHZHOnjUt8SfdaDQIRmNn5hc9N8BvVF6hDk+o3MWlBWv0a5y7Ntk2eup6SjwPVmA4
U/XoJmoO5gxk2bgBcqHhoqkc/kTMRcinXpQWHyd1jsfbPGxr8xfvr1ceshAVE5zNRFEuG8JMtJFu
q+XXtCJTITdLTf9UNO1YXAgzLdpLPZ/iaDvWmbS+1sBbryGYW/eJavT6luK/+gsoxNwGVhHJLJAs
xS4oRjxG267X+yyY8sqoKSL1zYJLTe+v3LxrxSYcgaelYDrlSmOhdZRCSioJsPHJCsV7ZZBVc0Xz
MKiLNiF5VIbpRlPzxb6bjSGbdtWitVNgJ84Y+Q5fsBJQrppSIpc2974us/Fnn8628BGQVY+FGop6
Pxctp4gl6ZUPkaLK69F2Yyh6RlE86dKa2TDmJsu2xpxn0TVojuQmLUlpBmrIdQ5MAFimrT2QXPXD
vsJAREZTuUOxO3Jcd+zu6yDjsdlzl4Hpw2MXz3Wt2Lf1PAixpfO1PntdK+3RH0o10XyTaHRnmvAo
d/DsBnvTRdLSPRqsdj+5Liv3IHzkgTgtqm2l4KxwjbGIEBhZ2j5ThTH7Qz7o30Qolo5550axbXm0
65QbK2FjjrOQrlmt3Xn8jd3HSUkbLh5FI+odxJv21mobZdpOKte2QC+0ufOmMFPCqzpT6+sCkQa4
gjHKJUb/RdM2apoXN3mBFN9TGkv7McUNW/hgQyryw6FRN1EnkLNXwLq3RrQohif7ISkfOIalG2fq
Kh8/Gfjh2sTJATYJ+pfvRg0bmzbPbLw0To/8biggwsda1gVRU1QtcglXb/wBvBp3CyuLaHQ6F0sC
oxFKxA6n29julE5TdnYO9Oe6rog8WdKqynW2qNpd4faN6RttlBZev5Y5ufIowgryrk8fJ1OZvivq
nJXQXSeEvFXbuW1QdcKeoLMJM/TNgW7pwKWW/rq3+AevSigr8WUZ41PWacYv11ncT7M5quk+FxaU
PBGnKVe6IvyuNP3yoUiFAexUKuZhgE5pQH0VTrUl5k4oM9NClbd1G5rtrVZPy5MZNlV72c4j1O9w
WFnNoHO5lLPr/Br11ho2w+zWii+LFe2nObPxOS+nVOep0HJvxm6egZ6b82J5GlRgl8YrplyCoW/G
MRjHsbjNe2yymOFHdj8VDdLkJ2VaJReWXcbfBaf2H3YYLdKH96lgZYdwxaevCyqFqVbEP+HkFvq9
nKghYDjqxhvks/NwEbqUNnbkQ6dfDdA3TqflZP4Ai+bWQQWA2gxqK3IBoq+wrdTL0bze59DQYr+q
qVARuuh2wNxy7eRhk/ZQpZkTc2fRkpIaRDY9u7DIAXml4Pw3veiND9wa7ZlbMgkKNh/DvscK72Bq
0LQI1hApUulTfYQDVGG4AJ4rwvQWNKgt9nAPCvCLUCrVy1Yt5ijI9YGsuy7i/ksyrvBGwyps/Mhh
Vmz1lMLzWpih1IIREANWZCatbxqQcy6EOpT6Rhup12JhLqA3gtZL7rq6XeegNdWv05RQQGFX7A9T
PM63FJHHD0lazOHeAFDQcOqqxS3ok2j2Db0aHrAADVRcpqm6UbK5gMOGMBt1yqTrT0OcdOGlu9DK
O5/tzrpoCrv5uYRAVjca/k3h9YsRF4FLe5x7GIztVayTnfLoPt32Xt7k7WfQvT3WWCln8pnCVbqL
3Ew78wPUDxvo51gVXMgRFVwM2sTpl5KucYUDDSBqqAPd94t2Budo9Ep6My+qcZha2x48LVPZPyFU
xYavxVwlPXsyu5H2mYN8WJYKIEFl2wX3yZimyxP0kPBK0w2SHz3HKsWbYqu7h5aufFlgtV+7ej3G
m66iwUBgprb9IYwN6zZN6uW56IQ0fP6u5lecZ9bz2HB29lzm6xGmYQcIN7G1A37STGPIeEq9sMr1
7+Tyos/ZAACKK3qiDd7A6b+DQefWdzjCI2xdlSC41EjTbUIPcO+NVIxJuS/4nAwIx6AoyWr0IXGk
ZlfmUNCV1xbaZniGNAfodrrVyu/tlCa/3k8Mn6jY8ccjvtBIUGICQNxC6fY4lVRnRLoykuUzEcnr
o19F4WyBvy7OfVlxly2Jx+W+Sn9kyScVaN2Z0U9ztKejnySy1LJ2Fdvuy2duUjccPuun6rNxI79b
HwmPteon/a62A7l7f9jTzPTpqCcp21J36sgQjJrr2G0W8wko5qUQrTe1YHbNjTUbft8NZ6ror5J2
JzO9/qoXtfrMApkVypFnBe1m28zvV2g6OdMugcOGxpmKw/rijlKbR8ORJjweDrKqomQhD2lNWpDn
hT8rv4SdQWE81+7o/QejTn080ij6MdRod/g8ieEDdQRG0n3LGbjZANeSW829f//9vb9qWLzHA9Yl
CPiOPjbPdUYhnNksk7v3RzitLR6vkFeSILOsIwH3tHwmueatRjbxNE5nxjityfweA0kOelnUK0gE
j5+CirxJpU8tn8t9tzMCeyf2f9dr418f94shTiZqWjpTOpNWPiMm37TFM20vz6yyEzPB6yFORDh4
CVWASjwFl1922VLzOi//2gTtZrl0P0Z3ix//N1/vi4daV8eL78jENttB+y+fY6ffGcmu6Uk87oyq
3OXRRSm+Yd8685BvrrcXI55Uz7R27lpagPMp4ScK223Unav6vvmxvhjhJAqTQOY8QPryWRHK1hDG
3gIHHYaXWXdGhPKqGHq66k4iboj9N7H7uXzGUrFHFurPdsuJJg/69gZyt6+o3TYtf7bqWXLUm2EC
mRbwmVVGbJ6sd7L1S01FuHy2P6PmuCy+JpcV/R28bGd8JiuTBekNFPzP8/XsnWug9GbAfzH0yXdA
ZWa2Es0pnwf30E9fuANGI01/9WcluhV5vDP0x/8ifrwY8OSrQN1c6nNrl88FX5wrv+Lu9+lceGZd
vv0yXwxz8iksVHTtAo4ZIUTdfrq7g78dwDY6M8yby//FKCfLH6NGrPfky54Lm14SnGiTZPv+dJ1b
GifLX5sNgY6e6aqB58oN2SF1BVX4E321zpms3gy7L57m5AMQRkaDJZWxKse3t+aj/Qg7uTgzZeqr
UZzVzkShHyUkbcaskzfTLFVkaMukPmvWNN6h/IJYOwCXX6x0CeZ4Fdg2MrqhIqnTcKnMfc7l2Y+U
FgFBPxkI19OO3oqFaxlBW4nBp82wgTy0ds790HUlvjomrEqMFT21WhqOo6lN4/amWHc6J72AgG5W
nnXoHqIv7kcSqfu4uqWFy7lN49XkHB1NXgG+irSQiapzYCiclBP94xJ+mJ1f6MWom59rLvbb8vnq
AV8ccE8+RXTbAIYKzkHFIblNLrOPzt66Q+tmk4C4pltYBGn6Z3EmzL5/fgArcTyroTp0JpIKjkTz
58X9Vtc+ELL3v5k3Y9qL5zr5KueqSwvqrmxKKNE8oX4UyOCEvMva4cEgs172Bzd+en9M7dVqcaGH
mcYqYkFRgfv++Ll0ra9XyGT4A5ExQhkSEVPm2zRFi30qIEkSyEbnTa4JJhq2p5BSsK3QX2fQO/uj
Ork67GNzKa/cOVx+ZJhJkOKM+ig9TseyvkQYZNPWx3GptPQijrxiVa14g7Y4WMZ1YNKhhjPy90P9
L3S6/FD/LD/L9udPeXOo/w80vDT48P4NhF37aR71u/QPM7rgf1BfPJTP3cuWl+uf+1fHS9v9p70C
aYhg9NpazZL/0/FSOOo/kSWim8UBjQSBIPfvlpcqfwo1Le1kcPKsQEb+VPen4yX/aqWyQmYjtHH1
pGv2XzS81I73JhPBjb2CPHBgr7+CvPXxgqQzxViWdaxuhySTwLeiimAe0/5ZtbcqfTu2pDmTB0Mx
nh18Q3e2gqKgJaOpNHhZ62wIYQBX7oUiqf0A3yHZVSeOthmAtt51xgB/ZEj3JBoeciVTn9x4VvfW
SvB+MfF3f6LRy96VJ2LPP4+BnRIEoI3CjKbux48RNzl5Kb1Vtov+hGwo+2LXMzmeZmTJW1Pc387z
vIvB9WrEyxo5QlpPOrrAariIszb5UFGh2+XqZF03Al0NpRCJ3JY0mUcGv/9MwbL+BObxm5Kfu2L8
NmL/J77y01f/gkFcMKgyun+0Ki+O46tFgsqbpW/Jk+LsV4323oH7+VAZzUAOlowoWqK6OlSA5T/V
zfglpjRwU0Zqf5vQy0QnMVWmdyQ96q9gCPPZ06jEUTC1esWL3GL8GWuDuy9j+TBXrb4nNzkcuP9R
3nTAbn2UTl/5QpnLLpgUe9+6dM8iYxOHVJJliBM2L+stG+43qPFhFFiGGlKGnM3YRYci0x//a7Fk
+Nki9/75D0JJ948t+89B0q/2/0BUWX2y//+ososP5eFlMFn/8z/BRP0nxFia2yEMRmDq4rv9dyzR
/wk8Ge8YeEoDvTNr6T+xhD+Gm2L1sK20Vcx0/44lxj/5WvAuAWnhb8Osb/5NLDF+714vljKnEnyr
sCPwxvNLoa4ef4VmVg+QRg5xXTmIPWrFoH5WWZqfqkitv7RgZ66LjoQVGcWJ3lplp5BMnd0GqcJM
7X1fxLo5sgXa6ey3SAUe6GqTphfoxIzmUv1/7J1Hc9xImob/y9zRAZcwGzGXsrQSKVKm+4IQZeCB
BJBAAvj1+ySrdkekZqXowx42YnVhiKZg0n3mNWtfWPiOBqzekU6QoqWUt95dUndiuhqsFbojhngj
IHRP5UVzPSCjU94s6dLleEyU5XSNfHUFPykY8RvK2jbejrHZC1g/BexeKKvTlZfiPIVdU6EeQQY6
9xlNebUblP3NDaRMb6xFjUiqdnNWHONZdTT+PRYa6zvE3SdrZXmxFnIQn6tlXew3tBNdeRHFBtUU
pLKWuxlMmGm2ONP3iBZnt4+LHJZrW2A7d4EQwyx3IV0aBJxFFZSXPVJd8EURfNqFce9TzcM8HLRn
SKqHjUs/XBRDRo9QVJV0N9LBFG3jwme4obLtgWybEvGtcRrrWgisYEFbeEtA061ARim0V/E+Gmrf
RZrQkVdt0KH3Gskpbi8QbZ9tvNsyxEYDULd24ULniiLjuJZY8bjBeaB+F6/o4GPLFdOyXzK/fO8V
TvHNT+u0RVxG5rfSjur7MJSEizY9J6PCLrL+Zl4xhT2kzZJ8G4FUoJ4yBNZ7erRELMbkC3Kstnvm
jVuF4pi1XS62Nk2xI52O0rS746TbB8pXT5jfJPZWggB4sJ0CpwOE7RILN6a5CbZsZej1rWEdJhd0
ZkKaCHWkdsIfGn/jp37/hA6GqzYr44JHSWyVfy5gJ/+SoZVNADiUDSkgxwFvguOiN42d0UKo0x6L
uqZB0bLB4/4SjT69wHsX/rjLy8Z664p+tbZznlM5d5hZ1xrdNbeiL5xnlyXKCFgATyO3WlgDb8/J
oMtsurFFVSxQA1IymOTVOVDKMbtb17h4wlgjHy5TZI6/TZhnr9tFuOopSJbmU+8F47C3You2graz
pNzT99PXEsDwE9RqLGlUk7f3dh4V4ZZNO/82BjJ440WY36CzWs+0qWp/JqOaon7a0Ymrv1oqzGhe
LiEnRF7VxKeep0NgOX6Jt001Ddk2KSPVXotWOR/pQ1ZvWmBYwAtgqTTbPm3GEsrJWD7IfgCAi8VD
K4/emFwH2Fc9oXRSZtu09GnBFakOdhG9XXowGGPh+6B677ttGzIoLcRwRCABTuxmRnK0IMQtxgy7
yLz/mscT7jPgKid6Sgvd8+1UKhVu8YlL4ekE1OHBf1jVNp1cWtioKTGguT10N+CiVhvXwHjFJzMv
UQUasA5iSFLUSnZxicrgse2n/mFticc2UTa4EbL3Pv63nUKefu+jjQtsMs6/VkWDP1WPqUF76BVG
oNuy9/W+71rSbj0l1pXj6+Z7gsfXhLNa435NoASVDzlaGd9huevv9GihNmel1eod4gdJvh0xbPoU
lX74SYxIMaMM7kQf+rzHuRlTkuovXxTtXdD2M2abdDW/5xlNuEOyuvFnED00G0IDAd6A+I1vgzRJ
v4GwwyckkS7vBbcNbLBwTqmv6s5e0X1JZwtvUobl0i1HNhs68AsKQyJGdM4S1r2EPbJ8SGs/+tQv
lQ1MY+qRA2583FWxCsPcOg1T7W2VirP8WMXzXF80QL76d4o2+/JnBQWnuyKZCS/ZNXDzE204BVvR
tvgrtWsbfgwTN6reeCHQrIMFIvZ7OSgerhmVWDZSrd4tuDJrOhIlxU+Oq9EJSAMUgJCp0v1bxyDQ
NniuYU2QyRIHuKlHxxLhAPa0hovBQ219LHQWErtoTaC5kz6BUMHkZFHbcpyXZmeLEgD/0E9S74Y5
DB4FIgXtdlJYpeVToqOtNyf9u8aiq7dZe8wy9kVn4ZGIe6B/L9G2iTdTjoDoNgPFG9FGHZpwl6N9
DMa3qVzWi3ZrYEhNrx6LKCzjLahCkEYLAPA3FXruz+OOz1gQDTlTqe6+chjgoJI7UBN5W0W5sOH2
mCG4bDTrART9gtIMDnOA4SSK/Jt26bNgF1ttwor2cocasjMU4Sc3sjp2ydC31O1Slzq7TJmf+nKQ
8Ga39BMLb1t2YYC3StP5H7rEcuV+pDVcXmt/mT6G7gxhDRmGKjqUDsaCm8qWxZdA5wCISCZZbjdT
Mg+0UgH8uluQY9inqCrz1ns654VNv57Dewf+SH1ER3XWRzAKqwZpFAusZkNIMnhzY4N4k5Yd27LB
j/1V1NnY8gTSvU+VXr7PUVkby4S6wyZuWrv6r7So3AvHAVHxpnEsp/w0c1veY+VYa8msgGywa/AO
XfZtGnnfOkkgH2oRHHNg+ffBGq7+JtLUwXestZv6Y6OMRVDYOOMjIr1sKh5TIr/p2XMh5lUdJmSJ
wmgWPOo6f8cch1v3C71iN+Yl2LOOhFnxZTQUCU3ZJsk+ggipnmB9Yq2aWX+F0dLc9aoP5QWaCv0D
CB9p3VgS/t1WY0r3qUv1vNL3mdIw9gC0DKP+DoR5+RN4hfhaY3nYHHXnBzepQFRqUzcxnffR7xNn
+78Wf/8fy+VRnvtV2H2Tq2z83OQvQu/nvznF3m7wR0SJEAHpU9JtYl/9bVD//Idr/wFX23R+YRDb
+IXzE9wYVPbPf4jgD/RQmSQIqblIjZjm8TmNF94fSGOjMQll3vzgb0Xer9JfGgJkkChyumhREeRD
Un8ZeAPfrapUCkLHMJHxTjamZmQjzfHZeGeUOwwsl4+VzKbHnlZ8ZQ8JSLc8LA9rDtJ7j8QpVIJS
qPp6oiom99gshSzL1oqsvTvR3TZmu1N816QFUMF5dqxl1w/B/OGHV/5v0ngvfFmOIG+hGIJxN+ku
ijSoI716kGiA4b9ahCIBiyu+wLg6G4/RmvnrVad7D+RCWeVf8WqOr8Pa7r7lkK+CbdppLFBzIgjj
YYsJ2EYKyH67yZXpe4Wxxl2Q+GTKaztW10DkvWIHsFe9I8tnt3LIqPJLgASYLGJlwH5tRRGtMBS8
5+5icBX4ZG3bFhEbxmccJl1bfUpAOF5phNwgGA/akDJ6dk3UUXT9wV/ymRwa6/oe34muNyZYqvoi
AcZPe51iN7nLqiVJttpuocf0uYL2U8wuwCvEDAqxb3SEY3OOm222rUFW4xxJ2hVu/dJaULbqIbBm
ntLVNpZl0yNGNEXyMKQYg4CAzaYb6LfRfRBVebpJQw+L4QKgFsA2VGLhJdcIqlwEcYqv/Rjp/qYZ
uyW6Ij/AqApLitXdYEYvvwLV6K7QJRXXRY88Tllwfl1WYur/LEKgH5u8SPENt6yugz9LYxR/K6Kq
i64f0z/FqtXdlClvPMDDzaddHUXTG7KW0dnYY6OznWutFq5cVQjoVFIFXakppCPHQuIUb+vc+C9O
cbN+xZsN9Hedae97Bz9n4CEq/ehU40TWwDH/LXW7AtAtRZy9WqzijYMDlfu2hX9z0+EVDY26gqmw
09wxvqY9yUJYABAReCQ+ll7q6XdhkCrs2od68TC5xGHVrvNYwVpagV233oSXrkcGchMNwnG2WdJG
7S6qxzo9OLCFPzStG33JdUJeFVgZvhDF0JTOtm2Yn1unbybuLo0l0X3pzB2jly3pPm76+e3aZFrt
rAbo324tkPC4sSxEaY9zVUz9ddcX63dNmcrH6A5eIu5EcTscmIk2p/AwYh3oTzr7rGWdhXuqBvGf
hICAcsHSE403aG4m+9SROt3pQvgPrpqOQB+DZmOVi+vuwlnTjQUdD/9oBbTaHuzF5GI5in2XzD8Q
h7ovMeIETgSXPrfaYou+hv6IcENPmAs56A6IOHAFnIfUx6RA2d/x5lU/eu5QfAKXDp4vj2b9F4Us
rMfJczDHlE0P6B0H5SC7hD4EfSVupfxudaPzhYq1kvjdNstFTQkhOqZrVH1vxKJua4D7jwFe3eUw
Un+a2EM89PLn9NpOev1UZ2lwJWq/WI9phBNoE0V/qjCKhgsIIcnjojoGO7OYfbqV6gtkdxlfxpjM
oqzlWtNw5coCVOhgy6Tfh8QBTwuUMOeIiWn0KR7HCc/SbAabHEtZw8iL0Q7YUqQL92RsE3SjJGvD
rUMoB03FIszfl5PjLZfA/z0HMkE3s0k5Vvh9GCuwiBPve4cgQYtHuRUqZz8IrNZ2dt+39G7Zu5tt
ZrsERsDSSRBWvAGTfU9T4snFlv6jaFJEXb3KTq7SicrGsbZDGECj59OYnSq4kwZc5z4qq2QxLzTd
x12z4okHNj0jcnF1uDyVYMabPcHLHnKTn963njOUe4frlVsMYGm75rMusBT2e8o4hcWk2a1Rrz6W
bK3xtnRzX0HoGUn5LJGFwV4hRuBd22Fd74d8jq+MOEGyyYKk/JgvGuphMAOIRS2hqwW9jSp9l8Wq
oDM3IsO1dYaooa1hLxLSCMTeYuN3JmGYczK2LUzn0d30wYw5LMTC3LlLcRdNDxAIO/ziHKduD0Ep
aQ024+SHB8DkNYhcnAzf5Ih0qwur9yFpjqEOo5s6LnOYwjgVf3bdPnuMyJFqCCLg1dwRicy9DXJ3
ugnY0Ouv5EwgMFjj+GpiioIfrOP56aZCxGMF8mT8hociADsn3QbDYe1GZOKRPX8uo9K5hX4gxy0b
s/9F+K6LK3YUKRzHsZLetnkwoDwYK/chzgN1rbtqeZ8tHnoKJYK+9+3QRm/DrHTvXQLs733Uuk96
aub+UJb0ljasXphmmJeH1WYwiSsrzGP5q0QF/b5i4x45sLL0bVGHHBWtFoTXAbNrU8Lgdm4iqYbP
S76W4b4ZY3AEkYcJAHU3Sa81B035Pgd0iOQDnkFM9ikUy0ViWRhOw84buwPuiOqvLrOLERIEamIb
N8P7HOS4KL+gqSJmwN7RWGy6dkBrOOoq/zFP8PzdVDV6jVdqXDy8wlkfd4EH+Y8ExwpgNeglWraW
q0Zk4aSADZcyxXah1kh/VWM+rIADfVHeuH0b32ksiR9nStpq1yid3C19BwWr9DBA3zpd00f7/w+P
1XL59Z//MJLM/3NRektN+uuL0Nj8/rnFJdw/Ao+eCwx1QbRFS+q/QmMm07/q0JH3B/0vnC08hHDO
nbBzMOw7f9DsMqwZuui0yP5WMBxwiR868j6Kfg6CpAhx0WBFGtwj6P4R3wRLLZcNbqIfnSBtdAw5
Z5gCe48naRRCi2m6FGksg7nrnqxZrDOA8QwbzflQSjnmH6Y80LDHtcBskxoz3ISm3o1QKtEGShGf
K5bLyVJp3MNVWjlzNpEaIyjCZYT2hHsR1Kze/Ai/sWNhyqrWHp7ladjaVM/SEQD2vsh0xX2ltuA8
Rp0TFnl8HNLCwww8hvboTlc1rqFluwdxYIf3HsQC3AnLxZnCr31bOniT4s/N3TWWbT4wQBSGS0ME
mYgbiQIqfl0IKB/uhTWUSfhgeWU4DDvQCsp2rldvbcbwWCZW64sDbQWcU26xOC3k1x7hiVEfVhhl
QG0Lf0zo82OcPvH5HSQmNsYIKUNeAgW3hP/5LH2u1gG55rE76aBQsOm7bvatI0LSjgUVfrTN/ecj
uqTsUoUruqcfZuO/SRyYfK+GPKR96UNCx5cQkYpXQ45JC2ykQvcfVq+f0/CSTC5Z9ZVd6CkQUP3a
QIHBTtdy0ZetIYesDxYcFFVcOHUigt8JSZss5V99EGYg2l04I6JAgpAokk+vbicXmXKphSXvB/At
TI25sNM52zmBXqyaus1sXhWxWy2ze8utKORQrh9R0Tll81/m/0i/tf/mtbxC0ZgbYVkGRt7LKO9F
rzU+V4w8sQsfqN62ZSvqN1M/NFNxRPsvD/x7Ahtj2J6OzEcMXN1yhd+wsTo4nzRIlsjXC6XF0XyZ
NPow2a5GuhMdxrDAs9p6i6blFD21nhrT8namilreRnXpBPe/HlzTgn7xNkEB0VJiOaPjgQDJKyAu
rSa/U0Iu72cT6guq56vHa/RH3cY0db0BBsFVbDVDO7ebX1+a9tjriyNtHJFZM7XI7vFF5Oc/dGeR
k/DHbPXS90EdjISS41SXYXdQQ9AxholXmYuH+WTWgN9ibehubWuY4u62WakDem8kKCZWRJYDW0/3
0+RkK8j7Afod8wLxKqQ1+szhoH3bjrXrimNADZif6Slr+UxoQFTiN66zhh7ZyLRO8Z+43eH+/A5X
qYJV7Gd9hRYUx73lxwevYl7Hm0EWSdAdFrcVZuGS93GbC0w5Phn8PsKa+wXGC3dUD5g6xxsrR84X
c25rDhh8pMt9fpPyeqmGbR5GWR9uZTeatY1XysLPotOnTF1gPtpWRc5zzbRWuKUZ62e+SUSXmseb
G/PMMDVY93M7dFzcbymZZF+gYI56uR4osGqoeUFjd09sog1vuBlWdur9ag+ZK/GjBsCwc2ROotJQ
8KVuWdJwiEKZXy6pdoLwngZCyZA01EOn5F6WYxNYn9vTBlmFacfgzZ2CAghpTWHNtveWhvf90aaZ
UTg3VeEiT3lREBYXc79ZiZ3NBruaMvBey8rcdeTjPcxcK9LJevAnZXa1+nSfHYxE6wEjeObqrhVh
SoXcXdy+dg4L9LjB2eRjgIYJXaRkHOy9hDPZPQWFshim80dRjVBL8JYSv5lNs0rb+R22aIPed7iX
T+lRwFhV7uPYdmZwcxHA+vqoJh1FJUwV+gEAXvEHNDesxjgYr117Gdhj4IemvNJfrw3x06Yb0uyH
eELRC0luWtIvlwaRvT2sa6Q+tKNPGLlN6FahMX3e86yun3llwVSuTBqNESVf2qbT3N35Vzz6Wl2H
lFqtrHuKQuawhg7fM4oKiqJ+mPrEhq84Vn3JrIoz17wX2QNlOYq6SNHDmUuvJ7ctnFnkdALsmMK2
eFAtHbL1nT0XQ/pOz4UwuI6QfqyzboQru3BEb+D5AHW9QZS3LXpyXOD0HwQuzfxuT7PdmRand96g
7mT2bOFPFiIKIq8n5kG/iG6w7qTTUhQPNs0wtSr7eD7tnNldeGIrlcUYbxFVtXW3teQC2Oae47Hg
WSlVpYnapn6R2vahKaAchzfpGPXDF1tYmoXrKAEx4MZz1lFaO6tS3UCeW/ppEu9rNECb+ViDgPcC
ivOJWdRCWiutsl+P9CuY7LM/Lofqs8w3tj8U6V6OtKyBmFDJLB/CYIVAfaiTaSnzrUuJY6BLK0Lz
ihIfwnG+VTP1chjDTgHL9dpbPM2uvLadnft/83SLoBxxqCGsaAOB/DnQW3OJnMSS9++FcrEW269T
a75U4OuG+FbJSch3bL5Ry36t7GHWX2JounI5UmojEf6y2Mou6tsYfrEXHF3dIue3bRKcw+p9jShv
MW86ehh+eGtFReBfwlNsh/w3SMeXWE5EeVwRAHkA0IXHEdXbV+92FtA/pNu5Dw7JCyIf+UR3PCeJ
IbaFk94khei8SxdKoJbHfrGRyXr89fC+ila4A9axA56cGpFZzK9qrmuPnD4SKPohbZsyFB/hy1EM
PVixUzPlSzjrAK+zoFeMNfATM7owvLzl7zmPmzcBHlJQgUKSG1uB12+i7PCfRxRAPpz2RlcMZkNm
5XPsH7CsmxkW5EtisyBY9YQjKoPx6F78+nW8CjfIYmCUIHWG6jxITTTHXk72ohwRJgq8gQEZ6PL1
9HxiC6XCuR0bN/oeqAJN3+vCnxEpv/31pX8aCS5MpIOPJ1OBt/AqblwBaJVtucoH+O2BbO7YLEKO
k8lQrQ1u4Xnz8ZqxX/B1yKZp+YDjmqja37wBQmee8YeQK8KyCUUukIcu05MxffUOdBW1Q1nH8qFF
T4q17Z0WWFbAko8uKqXYzmnJ4klt789BTF0vjZ5usjYpNEIMtCm94uCUmdmyS/Seytt8zDnyMiXM
geBDNDbPdPpgj0AyGy41VXEK+TqbRR9tTJNMzY+5ZbVj8VYltWqtPQoe1P4uIx+4SXDtNpMJNCB/
Bd0TzGUTOPRYwKGAVFHUyvt3KT5AzGJp9/DNr8iQqinfSAtdF/uAZSaiCwAUntMxWPa1CYQCiLic
VKftv5iYfU9Dv5ogZ4h1Vww3k5hRYDqWjm0ODQcxFQ+tEbRsRXxwJ6AX7xtUSDhjnGb1OeNPJ2Br
94uiqSJALvGzsqlghx78VpBqXUNEIE082PDgE+ejJURVvmkS8BXzbVKhjt5vVZHyjAfhKXKam17W
K50HaKI4OR6SKEkQkEBoRk7dzge2WECprcaAFvdaBJZ8z3vB/2G35mawD+STJbewCup23aE9xSxY
cbvCol/+DP9gw6f8f1ih+/P2dEuzk0SauiW3kkNj5caqCI+A5TJAK5MPEzM6BohYnFJVi9XFb57/
wGFZM1EazlySSWI284ITiBB8dBgFOTFinTmEVJPyew8B52LyARJw0JsIsNGEC8SiqPLzxT3NqKEJ
TKClZpSysvtKcsLbe+qvbKF7AgJzVjszomIE5XPm9j2NLt5VdkCKdElFuWlqv6ymT3Polkt6PY5t
rkYE4YoQYFE+tsQjtorFWh5wKFL6e5eEz9G7oxbekQUuu9CIYpQJRL20mRTJlEVNtrwNvLyIKL+e
lsaqgpX9Sa2lJxUuwPR/IiBwK6bDlLpgQXVAKnKriLLvNfkAxFe6jF483PuVQhX4qo9jE7cVDdjw
9KKOmqod1CaecvaOD5Zvr1N3ZRUcS86mootAkN3Pg2ePB8SD0vU6aNMyl2/qZJnj5YEVs0Jj29WJ
n8TZ0a6C3ISvrt+hoWAlpLKYVp7Wkx0qxftEKBXt4F0xeS3PSZgGpmNHjbDkQmHam0ThnN2cx9sJ
MhMeITBvVoYvQvMp51PZGi2zc8fhYvFKTiH039w9QTKCZcSOkFDFyBa+3LjR63K0j1DMu9P5QcWA
0A4lkHq+F3qeOL38AFMUvfGtMiOPBIrC2v71Pfx0eEShOTaM1jPtXaRAX90DgkD0bqzp3nbHar7P
aPCVt0tDMvEBQV5ynUMDlo9j7deXfbY0e7FhczXiNJo8EVBOTMleXjeSq221eNA/hPTg1gXoAZrz
/m4i3e/U+xrKH6pIIdWr0tpU7ehwuKBoGTOCVZHyvg6oqwkyK4XPXDFs67UetH/pp1Ya4mcasJd/
JrE0ewFKBkq2b2P6AoyjZ0snZuPuc8RIbtFeLaNmS58PDcR7/NGj/MFeHLNSEVaAjf2QYD06HBJ6
QCao1qTeGXiZ5/gxnTKUDLfn2xqWIebY9wvH7AiVZcV9/xAtluuW27kbacHunGbAGhFNxHjwaVck
RPRFuC/WCOY7+Wxj98lvzufn1/jiNTOmML7BYoG/x1vjVSmCQr8W9Ab7d1mexFF6dNCriQsqS+hD
WHvtzzobbp0uA+S6BS3The2eLa9cxHVcJmpd34OUpD96oZGdRiG27ioUGg5OqskP6EQJOE07VAaB
PAEjod2ArpZTddM7FHmNrFVX4Mugj670wYUd0gxgJVkmGbVTHcFip9JDLCGBsv+bVO/ZUvXH50Ye
PTaqqxi2U4HxX8cDToBCBVaf4ztasoHTfy5mvyeczvthZFl5OBgxjk6kRyZIky+uGcfWX51+B0YP
fxAadT7fo1hmCgKOPbAeJKktv9DKWYfFzvQeVUmpYTS1neL0wb6R6+hpFTgzwLrY6plstFFttrHr
EMvhOt9nCC+25SVqNAvTpZ6Gjpf9LHPDCeBZSGN+60IrmMU1GhzcSSol4t47BA6l0Fez1NieoCUK
cg/FDc1hD20+c51Z1uhB2/GY388S3LS8oJACivcQEuQ44DUHVPGjFDwbgUWJat6ymFGWKlmfnx1+
ln1gi6xpt/56qb/OF8izcc8AT+SgxyvC19XtYphRvFjG+N7z82mSnyiclPM9FhcpW5oJDTkkMxzV
eRuz65sV9evrv97hKDgjzklFEUl79pvXUXrbcaQtiC7es9iq9YM4bam0rUKmgAtOmSuSJ7H1/u3r
Al03sHKMNTEtfRUbC6mDXPurf2/7Ftf15WDK5RpdM9bMQJd8OIQV3mq/LQG+qgBGwEGoAZonxqCc
auqrLb3Kcnpuel3vJwwoep5RdTXd33NWwDmQue1VW4dhaO0Xih5S3HUVqTG4xAI1nIFKgo9V9GWb
zZ1j2BmEm5+o5EQ08E7tqf+53mu2+RfrFHkYegYQhAO0ijkNXx4DiPzVaKZ52f2c0HpDh6fMzETw
+2CIQKEFRRrv3KJO+vcF+jXgE5p0mREh9emFt5fnjC+RqHTLbZYrEK5IWUurgxUrQ/Oifz2mrypI
eNCQbqKqzNtFFumZ5fRjcXXo7CKaUXS5EwtC5O6WZquZRbPvLfwPqDvnc65x294Jd4SDfLT7POUA
L0Hdkf79+mZ+mtguJrJoS2OMyz+Ioy/fnYnGFIyX6b4Jxpy1ZI++iWE9MYRca4hW4oih0fn64dfX
ffbceTlo4C9JOrEAZmn9VF2J0zklB/fZacLOUpdNj8YrS7mZUbjZukqYKq1BI08o4vkliscQAZ9D
23TwzIGh0IA1yp7QeYjAhZOv3Pa58FnLLkC+KXJmU292JzA2+RsnxRpuBQBSt8RnfqtL8TtZlGeT
qRcPhZcRByVji8K8qc+8fJuxv2SrmIrp/lz4jmUbB29HB6hRts/DFTLFBZa2qLTuGlzISrQxG3cA
/hHYlQlL0kF3PI3qESa3NhPpYdUyj6kKvlulHybWluJ34FkoaA5UCDaejykL+K1gthHaQexHlONl
qPyg9I6+ssgx3k+wV2xrf4rJXA2mj1zGz0yDpqd29vyFmsPwZ7bCSKYEHA5FOu/DxcbT8Yiqoy+M
MFFgT80eLR03iq/GblIWUHFVwUU4DwfGN6bwtyJXakqdQwOb40ijtE15uLRyqv4wncr/FDJrZvO5
ZI+OG0fgbqQX10akqGjULzeV15r765ADWPSRdDqqV4UOTuQbc+ralq1DsjGTdGzDycmz/u+eNrRj
cUWhfg5++ee5GYgsxRe6VPcoKZkVurYUuNE5TmITuMncvMPQqRJ1OeSl+O3m+9Nh55tFgd2jMBUJ
SiIvZxGxFh6TwyTvzxVj322QdQS3HQVcP3/uJAIG8LiLKgU1/DvVefenG4CZB7Xb2MQRUPy0NjPl
F4WzdtNdCpqebLKoiN8oRXspurdboZN1jnfcDsi2647KDgPorj5zBFIGfpXd4ZwCW6425dmRDZlv
JtIy3ZLm1Ho5Z01LGzOXkkH0doiiTTqBnbDE81XPMwuFe9NK6tNR1eJiCaemnjaxrcYi2CkHNT25
oRTAroGSSN5ktfWbHfKn7RqBjRhNXdrStOlxl3w5GjN8JHegR3533qLI+nyG/By4e1QFuqdyydjD
gqDxmC1LkDXzva773+ZZYGpfHHS4v2AFE9GZC90I5MyrQzlx8FxJl2p+rDEPTgF3zzXX0OVYsVXH
EfPxN5u0OTl/3M+YiDxNKHzTjARj/epk1ZYIUkgt6WMGTcPzto5NE9TbOAtFQkLGFrPbzxo36GSj
BgU9bIO9Z1fN29KmFNRDhqMv9rvF+VPWR4OXV2DiQVowPx9Zw1xBu23r7DGNU7OTLF7pcdyXtCoJ
xE8BmqYXN99La+SdALMxAdL6fM5wrPnlrRGFNicvpSBeY7AKihgDEsZ877RR1qlXrx/CYnBxD19D
xuJdp1FDR/C1qk1X+xSAdsTOrMIhWIhGz+3DHCVg7iqoa6ZEhfEdMn9YPsMUjtEGTXEzCO0kvOni
RqEfiGCQFLsBUQiWdoegOOllM+Y1yfKku+dyUh+beNbxa2Cq22gEuAfj4FQj/fVwv44FWPT07sE9
OEQEUCNfTa8RZxwbhWP34ZzA132opkOb21NyoAKwICIoJMv7dwGR2c/+NcuE6aahIAGJkn6AzZR7
tcJcueSI4LXz3WLZyGB/axKaXNUHelB1CTznvwE8d6cP/ZEyTVn75cWYM8YDEK955o9jyu78/IfW
NrQvN2o5Uu+gQoJW2ZQUmCEXZELKvtmJDPZ2e1G7ypQFS2Ezf9JUOoXYJmI0X2SVtPxiQvuYEfPs
fkb8/rk1arCP5vee/yMSMDNiK1B2ZIKkbBrBX4E7enyvYJch2zNYaD5hVH6cZNcg6sfCu1Iay1V3
N06x+SiOxpXbiOhCWA8OUGc+yikAZn7QTl6s6M0XqywUaGkqiMkmP90okoHmwcLZNX+cpDCo3mQV
qbt7iTYxBfCdXFdabZuSshAQtHn2Bqzdzv3Vhv5RnxxEn8Zx9b45vQhNVjQvH+uZQgxqeo4abe8t
DfIpX67qYoB1fVDxLPzuGrAiveH7lKoyD9D4XTdgediXGe/MgI158CwmYWo2Tjet+Xyx2IU5yPDr
y1D4E6g4+hkNvYAm5tYndKnQixDzxF1nboIq9g2w944BW00N1b7MCAMg3Vd+kDtoGSPKmaxbRdhK
5TqrNLXX+4Smc/AXgvPmVnKoRLTJ8Hw0gIbzGJRrSQERRqTfNcm78zqO7TKg9tyUesjkvvO81fPe
jDZqzjMupm5KAcgrnRUwhtWn5v5WiqHAnZy40nVCQKvMkFuzeWSqoxp1bMP8tb1dBt+RkWerN4FE
K1p66KcpZBEpMTBu4+CnsE/U4i/1rqUH2Wd7CTWel+g7cmCGAqn1cGovkwWXHzjBz32iubcd4LFo
6HrhfAFegsbZLgVsi3mBPbkAEzZ9klJaP5ZLPo3IwNrYWGSPKNTXQ//BxQePq0uq4bwNGY5CL5c0
a5mZl7nszHyvIt/8bPKW2N+qXCrn5hykAKwgZLqdVdGJCwtJjnSfuv4Q5G+LDpx6sxtzIfnT36zn
5yPoh82DxJwti1XtQThhEb0Oubk6aCCEbe8mIgG/360AlJDb7muRApLFtWAmdERJlybG9gTGOKM2
ohM+a8lGR9SUhFvX4ErgO6dd+MECnRKln3TC1Gk3SBhYMdngqTANOIRWfGcvFcYQfUxBrt2R4VhN
CAg9A9txOcvB5u2i5xiYNtLQmQPhjH+L7Yzi6Cwglt6iI2vAc+sJsSf4CH4vmwa8KzZOks9Ot8/8
3rLqjaQhnqIub5U0S2nkxKQ+5A0erYgoWSr+rLagUTGjcW4gAD838Dv8g2m2b9qeuh4l9byRSYhq
bqaluq4cx6thXJ/+cHGrzoqwJWDG1tuum8Klg6W6+nwRYKwjaIZOqJuP5zAu9eRUy8MMrxLmWGsx
6wHSnEI8tHJNwnrqBJ2BN+hYG3CNwDKlf7tKwLxgCJNSAlBBQbXLuEuUWkzfrB2yvK2ve7MTZ0RT
iwkezzHksELExj3QqkdTU2PvrNv0bRBAd2F2ynhS9GjO8eMZFAIx0V+7u8JfhdNdlEaUDYhIt5hG
HEmOh6eAmKho5UdKBAt/fsa2JKfgFa9Ej0E8N/DOCCNXEi5x7tu0SOTWy5L/5Oy8duw2gnX9RASY
w+2Kk6VRGNu6ITS2zJzJZnj6/TW7tWGNAGmfcyUozeIim91VfyrEeYfR7Pz8r8ECkWRUwOBtZXNb
FxQwAYbRnTeIWHIrWSGMH4h/N2sZLOztyQZSw4aISx4+26Shf3OypaNP7TUm7+qkgUU8czKFdXPh
VOIOnAfQCG4RpKLcdLYSDulJv83EJ7dViDGTzay6tcOuYGpFa07TxLBhz8Bl6ns5/5c7t4A0OwJj
oJP26fYyoMag9AKQBfmasDuiO5xJMJP3BvZweQ5cBEDoYaJK/hlmX8lEWHEuWZu2GTOm5g0GVeR6
FhOIIwKrqZc/xJ9amtRDMaRW9+raI8VY5VYFP6pjHwGZqEMC2FFh0PeC6iMqlOo9lFEOpVI35xK8
MGYTIIguehef0WhxjbnJ2/6ONwWenZBtv1gf7IBkeO8+JMmTvbwU5S5xWxKHyG7MDnGGH5uE8TK9
THYrcT7TG5B0mTN+3O3ZgYzF8z0jjr1VZeBSFZK6z6RABUNKhVZnu0x4zJvqrPmDYkRilh3XiUEq
nL88hvZe1a2ta8qv7y2GlEGEVe9nzZ2Y2fqaUy8q+orGIIV4XkgWAM+Y7hPC3PiYIWeOfH/0C59t
xTXblT/zsS7zjTQaprHKvhMFteVglYkf3OZ+J4vZcbFNTqlg6er0BIRdRjc1k22j9S63+h16Uhcc
dFbIZY09kQjAj2gl+UzyQpnmdGXCShzgNqpLXAI3ddqsMSHIaTHh88eSnyTTO8+s0epew9nEx3qx
u9QFPJ4LV2LfWbAkXBduXXnzJoIGOLkZ5Lsk0zFAg5gZFzvDnQPSTsYysN048Xf2TZ5MzFV4xnXR
Jv0tMxZx2KQokznj222a+AAW5cItNeXMo+zK5t9RGqyRAXcuWkhaszlmZmL0/UvvtxKB0wdaSNRY
V9yvjLfjwizi1Pg4fTMRprhbfw6hlLbxwtsd8q4TgCCrAf3fbXNi2M7B4S/Jaa8gXJt3cdBD7Uel
LakOvIAt17WEleQLx0VizMjf/KD9sGbV4vsn1cQEdSw1IOyXLDH9m6bcBv4v7a586qO7ZAtyt13C
o4kUwtjJHr+x7HAbSTRerbZNL4JJ3OZHwt2ZSM1EaLuX3JRvSwVDYzRd7dx7iUVmzrFQLJl+Gc2s
DogZbzvMPGRnrww/9e4T9cAW35WLTHWiZJFEeXHTTyR6E2c9qLU2ic29nVei6cJ7290YA7aemiLZ
DyZ9YDBdTDII1oh69CJKJle2F4DezOuO2Imd+CMEhoX1sANhXv2z0SJXaE76G3uMi6zHwzItqB+f
mqaWWxLNIInzx8afpvq13LeRmZXFfsAxQGj0e85kIoTLA9s1YdX3ZcsBtlyDNIFuIzShSos7Jgy5
zORh1EgioqeRfoQ1OQpPPq889Ds4+FkBRAxzkfKpyGMt0paHclr7xZh5TC/muFmFz9QOxdUIYUrQ
WbN/mJ09NlagRAkzMxRhg2aqo07u1Cu8Es9Ya5CLfpJ7j1HAd6Kp5jtyEfrubSOOrfyStJ053W7t
EL5HieExO2qu5eUwTlkiu/NeclQx2Cg4TTBPFrVGUHe2eW6sEo0n+txYYDatjD6rmYPE6Im8/Rgk
PDKT2Awb5ei5mKYkmO6+I9egg1x3HBryjSwY5yBfaEVOdHEqNyanLq31klX+En11i95md7KLiElp
o792iSCwcAi4q9aSCl/kcrKKfM1mDPKGw2icud+Am+TkVoZKvG/5Z7SkBwYNyHdZhJkP/5o1hVzB
Dmi/F9xmC3Et5hn5rInotbep4s3v0suAyDmo1INXpj1/2oook0s/NzmJLkFGu5tgdjezdLrtvAlV
blgsEiEt1q5iK0j4tnys6uz7TOBDvfcpybr6fRxtcsPqrDbmihZ6J/5OV2aatDF8s2BOXEM2Rxm+
rEEQjrcppRxPSF9Ppc40eycKl9jAJvRBP6+pRGODEG3KXVokOkJDbtgpjKS0TeTI1Zn3UaXgQo9a
LMbwkU5uk6ozEBhk+Q9z3VPxfGiirjO8S9YhXv2WzCYgEqFCHI+pcAAylh26SvtE6gVmhUIMaKNZ
02zP+01m6+d3IfO7xPxQVRMpRTftQstDfE5AoMt49AasCfPVTyv50rUis1kNiaTFX0taw+51jbYm
JG9LvSb6C44hfBOrxqx2qWVZy22BUESuUG8xANi8AGT5SABMH5dxOctPRjLkcvf1jl1Ns89XVpKE
QoG2XRvKt8jODJPLFz4C0/q9cOucQ1A0lXztSFeQJ15ZOvJz2qWW/Rsx7vJ+93UjnwJiJ1m/aOY6
62PJR2A0lLJQ3Tx2TEfgP3i1kCQFuRvyd41P4cBrnhMvQ/hFOMhjQFOJhdoBtx077Hc8aVXs5uZO
+6oLghWFdjc5APUX2whHNgfiUqQ+UROg5NilrM+CpLnl2VbijwrbOp+Sd6N8RcsybTn2Sb4QvKmV
68n/7cPuby/ZEg+xdzuwa5rLnY3KB92K/t56Eembod9sz20k4z0oiixcgpqVpb++3oSjgNfQOYwU
Yn5OeC44PmWMhWg5OKY2QrJb8pW4f5dZFX/15G0c3CT95FVzj4vQCMoHryfBg3AXr4vnb6CxbJbM
oYtHalp7IMTji8sfUssqOKUTseMM5wJzTBwc6tGTQEfiTrIT9jg8ACVkopjcdKeSDJYynuSjsRNA
1y+DpHe6w1b1Hr+IMJj5EFZ1T9/K2L16jB7nrGOoOSevQ8jmqfdK+UvkZojYwEDdePnqCESsX6S0
lC/mhMu+cBhHWD7BVHG52MPptU7IZcoO03luF+1nLH4SsnH6UEI2w7bIlasQBAqIgd9ozCBRiFDb
t/Lgn7JMwlSjG0v08Ned9dtuAkoVFgC8mZB/hiW/HVCalj1jN8fGeZoZgMH80bIMlnw8OQW35hUX
ilw5gz1vTYbaTuROfq/W3a+v4kcmAuabQFASAALbByTkiJGQ5X/Qul7i3UUSbU9J2UhdrGJHzZLi
Dyqek4kKW7H/zGT/Pe3/I/bPx9tIDWjCAwu1g/0TMimIwGqIAVqe7NqV/NzUuQF3WlMAgFTUXUlW
mVxGVPuq3g/2veH/QJnaEgf9L9QBzIBmGcWy67DInbf4LAKTgMLMy2lGWdAMvhlpvefulIFxmMxl
qQYnn8+ibZjRdY7mkQeVZq3sy6FvpPRI9+DoB+Mgfw/rTPl7SPl/HLlRXEhhY76LVhOcp3AumLqN
7OvUhEklPhRFLRs0rRtlhnrgV+cEOGr9He3w011H5hHBkvvgX7yKb1OQiYU1fNcY7MfQqdgj9H5Z
pGwB9Jo7P54vQpadtdqlK8WMI/6Sb8WvV+CPoDhLAJIerkHmi2DC+olzydGjdgTHi8fUW6TOfhGU
1hwrexMoxxDK/beepQnn1x/80wvomZi6CbiA73AsMK4fl749hljUInd69FSVFfTAacW9pnAnt0PP
oAtAkU0MjfqWqGbt15fx9vtLbQVHOtHXMn73J7XCNFtiYJJX+Yj7SKGWKYl5FyDsjJKIFwRTwamu
9lX/60+2frS0Qr1KQQfSfqhYWIHgLaDRiSxB0xsbD2k1SNygDGKa3XOYdy3pGGPHufuK1lPSIosC
Haawk4cwL608yhnlmMSfrDZnYthvdse3SxTjBffC45WOGL3pvaUs/GFDBhDE5oOGVTwlrhyniCZN
LdG5TtikNBtU+b6sHLz/yyb1ZhiLvE8Ro3Awg1iQtWj13m6ShC6HaPr7h0IU7oY2V90TGZ9ofliT
sXOn08S0IPMrbn9ZzlhOX1tfSd+ri+QYdaYk25skiPz8xiPL0rF/o9B5u5R9i4jwkLlr0Jak1b4V
6HDMCAT7ESNEF2WKUwu1NSidgKTCnD4pJEsMTxIY/HCxtsrjMn+9nLwfJU3QtzbjVJl5JtOKYH/e
Mj+UAkQ1+M36mPdNydksOrIG+sdIRGX8kiyLQSrNaKzY+J435QTU5ubMRzteEiCA4v5pDLy1La7t
1pnNv208JsXX1LBwM5GmN1gCqUU4UaLjhV4NyYgTxYXGe7bshH0YaBMmx0WyxR3X1XtXsYfjyzMD
KTTVaGmTLGJEN1+D8Xav6CAQiH3Xa+g9vcOUxI+cZpya88EIhTcX1DYNHmbmsXV2OkPDYsjeWA9h
SBWqNwu/BHf6mOBsypic44igF2cwZocoigOUgbRmimKV1jNTMJct4RukE/HZhdNIqUMSDnIlE/CW
puY58KhlW8LknGEc7/ouRa12BgVJzZdfP709zOm/hx8KcB4dGcceSJZF7/njdkimVOrOMIWPGiVu
1den9KMhvuMwMuMQH+hcRrB4PaQQhjUlxdYHV6csqUU+yWPM3BiQHB02d5TSQeWB01+bUW5L85mh
wok5nzpG28W/IyHfcpDY/pF3sHvgQEIk9PZ9cLCcAwCb/QPNYOvVf+PNZ3jjBSMQ3ZH2YGq33FYb
0oSAlZN2VG15KXOfWVi/ub9vKy2fnCKb19Rh9EDErX6ziZixCXzEmnqYSS3a0j8crx/b4hZdhWt8
DKmzKTQDhNHVnzabGAt2EUSoiLsxWWYjeloCt5rnc02lQIClvvi5bGTDg9w3DL/QQzvD7caGyirC
WRkb4+XX3+FHeQT1GUoVH1uXj0ksoFR6o5th9LPXB1BtD8FmjD3CgCEm/OhkLOBe6eH/qzog8zcg
dgQ2OZB2bevNXYMz6ejJvepBE4q6gu9UfU6OQEaz0PkIne3faDPePi+2MVLviD72UJw5P9Xnheik
cGNuHwjDDNgsK5pv/8v3zy8DhKLvg2iQzBtzBTCJ3/z6Zv/0+UjCyYbby1FS2Lw337wu15Qp5lZ6
r60RM5ua7Kl/cG1Vlofw4bazcQb/TqX00wXwmBE8sS/g5DI5Yn7cEHzgY59Ig+EOJd2+A7p7k60P
v8QYJbLG+qs6HKx9NgR//PoGyC/43w0pJPGZukTqgsAVfjrUimV2saIm633OBrl9CsNpCC/p4MeA
PFx0bzBs3MYs/JsX9U3qHelwtEFmEKFEojJkzb353oXnMIabMZT3OIvSbnoK3LZZX6KK4KxbTaaT
xNU4f4xWL1lt3hvZ7qKXl61LFtu5xL+7fKJxHQKEetsRqwyQ36W3K4l2abaeTkCeUnCTFWsII5ZJ
wS0cjsf+kLvS8AWrKhURv76tbysr5LEsbESmaO+o/t82ObEXt0tjW/n9SNzUfuraWUFcLEd10Z2n
uhBe/t375a3QJK8TJjphYoAKETT+5iG/3VJC7jWPOZRXRRP4thWZyzFKnHHNyd2Tcp4sQYwG6Csr
OwUD/vrL//xx7FywdxghEcVS0v24pvPM8+AwN++OWJIAoCy3JdrrloICdnS73ze4DD54s4wpHGhu
2MSI7iBC8e1HDkO8dBE14p0WAOe7X3FJqnZ7mYZZcm3SRy/K+3QlN9A69rU/uO2TPY1bW14wScdm
f++26CTEg0YrtaHKS1Ctg61EPYDqUsagTFpZ1MRzxGzJBmfXe2+bxjI++PxUeTCs6DJwxjFAm9+1
8yB7DioVuXZLv5LkWBrD3WDCQtYBKrjr8Usl8fImIemsgAkBHP/kavf881Apppp6lhRkjmIQaLaJ
yXh+zlQdWhddA5cpKmnjqkhLR/llZbI0ZUHJNyLtRUYCVBl3UHxHbFSogjJFvInakAa9LWC6HAKu
kiPSO/R44/gQ3RQ0Se0BS4p2kl9JpkR8t0iRoSUBeo2kkdEsX7gmDjcKrD4uJXSoOopStoCva1L5
wyXsDcZlH+be6Ff/OlQ4cqJbZiBgOFfgjGnOM987hyPZnIuXYLF/r26Wblb0dpwrj7EGzjRZ0JAC
v71otAVcU3Z39o75KGwYcE3ixLsG1aw9c82vMe7A1WIGqZTM6U6QBGV5M4NOSKuy5kIbd5YZH8Qc
8vr8V2en2wK3Jvb6uQxZSXgcQDhdKjNgzPZfKmSy9fuNBJCvozvn+Mq8pMwYbcrtxlhEEh7zujU1
HNeWzQ00mOFNQY0+oK8vLa9V5N9VdjtH99kUDNOnnIwI1AbwC94WnVRphR2ophAz42qo4EOJByA7
mdhHF6Cww+n/FeFTxjh7CBe/OwuzlQh5kuFLfZnWMYWxhvUwEsT0CDPFwbc8gM1zUxZYcg78EQjm
WOSmdyUvXKLMNZBCRJCZhVWHMes7q1H6xui8SwofX/BJg/Aa6rIVca5h6HhClvhala6QpRkQhPvU
m3L2x5Fp3sX2ee6ZSvzidOS1f6tQcRKXkeZb6r0s/JztBW59mv4GzLDcF0hxMb0jHqdq7QuJhcb6
ErjbYozvcO817Pve5krauMAyPyBnzDdrIDxZ8cCaISBdQOovsRTtbFOYyU4zAK9msdIr+xZlYZs3
sDkBvOPG5OhdDMBuyF5w3Rha1YvnICxGA+5JIezsvBJr6dUuoAu4aGVa6h9V6Fr5s1rWExl7fJ/9
xRUmGHty2kRoD8T4EWbPMlRihdiA77hpDaIPCzLTd2WPatULTKEsTKXpzG0790y0mORabKe2iz04
Alx1kr/Qji4/L+akP5tk+hHQ55dpkmIU7WPxFBCuOSP00nrOekk5bPU3VUssXH1sYGYJl401c3E2
sl8Umqpe9SKMQuMP4fXCOUdq69LcnyOHGbD97e7KcdexmrvfUt8mnRnQ56W0iRQcVXy2Yk2Aejm9
NHDPqAF2Yi1ddVEPg+ITZ5OYL8tIdQF3plMPkqQbP7aVHTDMy/FEBYSvSA7FUPnhIqHOad5KHiBo
jbxDDC9LUtQJ3JmIueA7i7bZZgPd4CrTVNVNUq8UQWDw76VMsHvVQT/jDLPrnXp0Tmzw675MA6B2
1BapJUmWzkq99NHLGn8jb0ZtlFkdh2yi1dJ4vIxFk5pFfqwjg+iNQ2S4qFQ69bLN6uftbEfvrGv4
mYwwnu4hzte48RjPARbGKlAaJvVovq/tfdcbuAts8gHaeG6Z2ikxanB5FqMF6Js5ZOUpkI+p5LwU
fa9FBUoi49a97H6SRTLDYvL3w01BR5prd/YeUG8PCmSccku+gi5RETxXX0lDyEsXrMu6G2JCkI9t
m/FMo84ImI2FiqPH2F0bvfTEWAg+uN9qE8cL7VKlk3QgW8hU9fLfvZc7+/6/i203AM0rufFIketC
/ntHARfExskbUKuKMilN1pZ+QKa5SNDD3sp0yz7kw5qjFdLHnBuM1DQzgZK8khr7KZpxh8sVrr5u
jlwawk0ggB4dygzIqkJFFI1qX2mtEiXfZZIMtHFGk+iZDSqHUXKd1OkQen+28SSx+tJGwUaZoH5n
KQB/UZ+uajf0RLJx0AA+WZJSDF6wofLlGIHLHoknVQqKAuXOoeOsrMfcCFfzofN3qq1lAsKXHndV
+kcCuUw8OTCJ8a3M/VA7rZkdIU91TUq2cBYciBrSnt2EclLGOSDfyCeZDCBswYrV9qsIhs7ABoYR
D6AuTqK6cC7kRSZGQy78LmEfXCLAAJsIvOWrgBm7ZcgYiypO6pMPAMigjMkkrTI6j0q4rpZtpHII
dCWgj3sCk9gBbrPOnlACkhO31REp0w3ucijTyjG2S9k38vnyhLhwvSHrwlEvdMAAidkTtivBeiVn
qnsO7mfdIZZetUruWJn0IoNQA+xYLT4oGyXLXuNOqqjSGi8sOlJuFM2J3DLxHMoVA2PGe+fVtkeh
RYaf3GedfJxYMEhj0uXjCP9MMGymTDu9iqSLbbo5xmBZEJ/EYzhJlZ609gQRmKwqXf0TqQ/5iZzo
EhtliLqU+2ltWNsJuo5QqXhMjgKuaoCj5s1X5xGp6Qi1DDTBEDBqd1LFU6/KQ9QhcrfQzG+ieHai
m9C+KOZXL88t2zWO3SwjFlRBqoCqQVW26I590vNEalU2qjoUSdxJNnlwr9u84nshvDBCmQqkVvOU
IAtFe6LeuVwKnLsD1IaDtpNc84J7F451Rz5vZsa++1qph934aM1fxpxUBJIMGDq2PDu+KQl3R5C6
Kz7FiWDqBJ4EafgnhFHKwWgBpOBAKXqMfAfpPUVJg9BUJUJC7qlNyIhLNX3UHPw6eKVAOxfj/0qP
0+BKxkebXXKlQbMoL3j+3VB6XfPenDMH33uVQSWgeGNcBk9B3ST9jiGb3/rpFIZkvvu3Gqwwkpmw
XOakhEbqH7pc7EgWp2RRH0fBZjQfmUYtpQJa1OiUntQS8jkEQRyCNSnLkX1qFw7o6rVYDLkWLY5k
Vo6+ydqCyAmNH5bR5BVL82lQEiIMqfUYnmlClqY9uVmZDPlfv+4n32IUhB8S7wlDQCQieTZvgcbN
85cmS+ryripbxNkIsVU9v0m+mKB1WV1pm8n/0wfjFKKFB54B9vcgr95CcWXhjF3YbOldXqZd+LrS
KQSI/FsSWEiiYNpcVZ9rjgq2+V9/8FsyBIifhjZ04c1gPdyfVLBkiROGyTiYm3pe29C9BVgd/eQu
ImMGCTcShykIr5vt9hY6mm1Kh7I+uow7Is3G50zt7Ydi31pGk+SR4h2KwGlu3//6It8yudC3YQiI
7QQoV8yfI49W1C5B0ArnqsWCSo646Li4PpeQrxkubWlciJ1p0yA/xEsYhB+XUbRte21KQt6yg131
QPl9Q0o5g4KpfILgULEMHHIiVU5fl1ZlSe5QVho1fK7XlwsRQ1SqTnquiHMBx1Vvi7ezAr/+mtYO
f/4HI4M7t3yc85ZJPil2xrfwiYkCjrUp7MvopZsRUjoltUtmXhRZHTF2THrnl4aYfp8Weo6WmJFe
UZg272yVI+c7VNz0j0FvGa/WxKZCMNVOqOhYPK3HBt9EgnuoAnTg6ckkB8QYj2m6Nf1jD5e9mscq
SFM3xzdrSt9HPZdTQCYIaTd0dvM0MtevpnNZ2Qi7PaUO+ZQkzl3RCgyGEQ4Gm8NdnhGvOheoKdua
4Hg0dpslri2ROkMGpzN47WNDGVhUV0Dfwf5KwCjahfPqVU7wwhglD5Nt4BoTueOx2FAE33d2TF19
3SYyDp5QY60VDQxKHdLza6/ImvxarlEdP1qy60Z360UGc6gR6LTR+rT2TI9osUNnEjXwjHBLkNEK
Ak/XW3PA+7acnDnOjOKsay1vGMLF+GNdiQ9qjoPTk8x6aDAaG5/c2TQ9YgubiLlHl4L8Gzu4ZiEj
2cwzCdXjhtF6G9cyOWdiGKAFdo0B0+ckoxLjdAr+Jm6HGXEJLUgnZzzVmPNOfTfOLLtNBXFqNm1G
45zj9DZW3uGTWIagS46js9LJH9kZUX3eVsQWTf0ndEMb1iiziwizeKYzzLOOtKQmYGKaR4NdfJ3S
ZTZfqX7t8HZqe8tKjsUSlxP8FpIHmDOd3qmapixkzk5z7ot4WosHhkjI+CTlVdCRproWIPxdhhqr
vk1sjTQ4j0Urq2mBEWgaqGJnj2HANhWe+Ee9SElew/cRDT9jM/BXUs/60+w0ghi7PDTyl9+8YsRA
/AjggQEDArO1E0PtIhl4S4xh2avREbTerWjSzBEHlKxJk3+ykFWSi8lOGN8E5ON4sJtlU5dR35Lb
YcfBzVwShcpkviUDDyNH3Dq1xCM9zPPYgs1NVvKpLCdicSK3SuZHO6iG4Zgurn9ncg8mXmbOy6S4
Q+wKjseshGgczNPU83fptWKGYfMuZ3zGcGe0pF5dJ2wR2SltMvE1HoqVSdZeNuOCs63+AzEIWXPu
2pFBXf0WeszAwps33/poOMtL48RReyK9PRhJaF8QpJ6ssVis+yiq2ycjWANxMHH7BIeJiRmnmW5w
O9Rp2J5AZxoi+T0cNWTq1MEDoQF1xDCStg35skXwsawn63HqXTHjTHHsL5YfZXfl4g0McZiC/Kmv
ounUj5n1slQMryvG/qufpt2LYdnFU+kajF3cRhcRCOMHQY0EcV8pwaQPwFVw4afFc7csOuZOXw3m
Ax4c459IJM6VfMPqtIJ/nNE1J0znGsIbvqt1No2UPagB//jkE6pyGBCAENQVbQ/jFpPAH5XB+tlk
1sUFVt9lXJdVDu9E1rXvY6ftHxN8N5diHb0PY2g41zgym3OTtzLJEPDgHjKvvpp0DicL7FZGywSP
JA8lNy2Bpp/M1vP+Wu0w/RwPY/+8ws4/JMSP3ZZDPxYHVIjuqckYgMUGuZ0ZKcW0nWjLl1vTGad7
RjkuDJQdrPM29/m5yF2b2DLRJgeEXes/bTgXH7vJnd9XrjkyQyBIn+bArAq0SXl3Lqt+u8dRFX0k
dau8s5LYex+ijnYPOWmuB9Ti4b2J+PVz6U3954hYuyuKG+MIThLfeP3E/ASqiepIQWO4gKahe+MK
v/7YjnPdHKUG/+Kswvia2FnzwOwNEA+axo8os21k9r1znYPGfrSdxDjNm9i+FX3cvCZ+RjbPymTF
RhQMnNli69UiQe0maNbixsm89d1mM2LMT4b2aqVC3KYzc/eceFvRkzN9kLEnjfuepOJwOZNzzDSr
wIrPBr3rfdvK+RJh2AeXsCzif1Eav0R+M71aHG9XdIoRk/8ctICjx36YFeYnlw34bCxF+M5LguDG
2RgDenQGvgCwsPcppJjHOj/jsz0xq6X+OlW5lx1wRjcPLE3ahKideU/sGnMXoWTUF4X1kBAw83XJ
XOOus3vcX7Q7tx7byXPTMFKTM7N+IWNmY2qdyL+mNSMkjrNdo5735hqkJLYwNRMFh0pYOPhQ57J+
ZUOtnIPNL/mBg6cAW8KSd1hto/tzNYLp4uFZvS2mdmLPSLfimYjC8XnmsIGNH+rrRMzVIQSG/si8
NRSScdVYBdM5MpHSIYOfL+JSJtXwlxWM9VNKsXY2ZljnUywC5hUmQHNMCq1e5pw8wGVq/kg3e7wl
0f5vMTgvPrg/2d/FcjEmZn5skd1daHxa49YauyJ6AKurbvhiJXOS87l9oqJIowvUZizQAtgcyakB
voN1rWV7rdHAHiCrzK8oKJbjHHlMz3Jb4y8jGW3awT5z6wNXVf7jM5jvJk8N977Z1u4LtjXjrqCl
4eVyl8fEdea7KRtyFB++V51Ituj+mjk77q3V8z8TU9c9V3Fnuqc6LcaLv87+i20NVX+KY6O/C0Yv
IK2fgvgbMzHTFU1kO5LvYRMkdk69IXvsFmci1CYe2lNbeEHNrERcx+GfkPbh0R76lXBA7vDdJCr7
ZDYz0vTNHz40hLidJztPswsohvkhgQkQzJmpYr4Q09lMxLwfsOMbzxYZcN8aZ2X7iTLnAS9Knh24
8YyLIg/tHDpT9Ql7JijbsoVfY6dJPhdIGgbGFiJRYbKP2360oty75ItFKnsW9+U1acLsi+tPw01g
rOmrO6AfcOMxIBFlpjv0N+aLLnEd82piub0Q8NfdZXZWnwjZAgVzi/iUMx7rn7BNuyOFb/jcg6QR
D+cmN2W4LTT0w4ixxk7uq02090w9feLC/84Hv/q726wa8pOUwKZw2Ls7Zzwjz834X3B0d4U7Rk+Y
ltzzmnn9xenmhPFKc9aecs/wHtx28Q9Ba34hW8e9X4oFD2DpjNc5sqTknXf3lPVt+efm2inZ314z
oL0Zo5vWFf0nnwwiktSKInsyEsM+cgg3HxidJG78yNhuTXaz67yu8Q0jt7z8FAjX+JCGQhDuB+5Z
Xpa8yOprkYRp/k2p60EJpaJ4y0KSIorNkpkh2dZJIE5ZxtqNQi07ZiSMU0XazJfEr6XbRZUsoVAP
HTuiVW3DLPVJH7SSXc5+oZ9TsGc4FinAIb48AlLPI+l/ZXRcymTespcA4yx1bM4MCP6JpzKtKK5k
U6r4vI28mIkRN+2EceoAiAA/t2Rj0v0Re1G1iO9Ay8awFYeyH1fabVQz6uVvjb1CXRAFehwqUm1P
6yTE9oi6Julv+hh6g3SqRE5K563z66e8mkYxMTXcG3OGg8ZFejaG3ulPhlEDaBhxvYbfTCJX4zsi
660KE1NBiWcw32C+dNDv9bM7d3H+5+gx8awlvmRosg+EecYMzmrborTNe0jfxfOvxB8kzGWeiJQl
7HgmQH89jygcQyJvuoIJzxnpk+klnnMOrgPhG9IONSwwbprhzKMSi95kUemcFGIU7Ulo3ba1jMWk
BanGbwQOF0xxHTEkeP98D6Gz27B4nOGXk7uVoebbIQwYUBsXMSQ7uFux+V8pyIJMzsGcjCu6lqJ+
r1P5qw1qnNF6bQI3qFiSCAFcSA+SchuDVFjDv/SsUmZjrrNsFxavklAMvgu8x0+qNM5MQ8Joml5A
1Q8DdMCl1g3POkJOO7qi2C19/xw7HH79E7UUaPmszUyKOGEw0lblxy00hjW5kvDV8pmKWDQ2IgRv
FT4oSRDyq3auRGuFkSFJ/SrrXErE0I7DkWlKIlV/pukYbbxqZltmkqfmLAlhpTxXfYS2Qyijq1BG
sC6rJcRGFySha3PGrUJUkPLAaA5JXU3hhDzbWgmXNXqomR1hSeYMw2hcl3LzCRfrNg2EJ4xbuD4n
I/0m4NY0V7rvtbffxaLpm39H5i72+T19MVa0g4ABNtu7LWEEhzjaGEFbXCzk0POSq5kVNVHtAwrD
VPmlwgZaHJuj6UrqIg5QoABax5ZBHHhvCxQZJJ4XWEKv2jXSdKF0Y3bpDNyrKVCF1/lmyE3XFsLR
rlIo+cSmOxjPYUaE4zcC3JMGypIZoF7A6vElvLgrZ6USIQ1vadaJGj00TAwhlmCbN4JXrlbTTytB
+wpp7Vx7YVZ3HxjCJhZvR4+FcvoK22Z04jeDicsQsrVDTYRfTxlgNIjsKB6mblrJQX3X8KrH9B2W
hawGQK3iZoOSEmkkH2hMwVJ6D3nhtuB/GnUMdpW6ttLSWUjY0F9Sa8mv1YzfmtonLvqVapBYSC6F
oZkl99iqoQLhuQcDAgzTm1yOnVQ/vK4qwXDaIEwaHEWMs6pk4EznfiYKUOZGjuhnzPSY5XQOuM28
JZwIbtwNd5qH1qY/vxOCHmVxo9RsDyW5asvLQi7Y8KptnE2U4RjWyooBVCrjKuahWwcCT3Y9QpSt
0Xoi+XFdvuRsC+YnkwTflt05SvPqgrVUiC90bdnXWqYMz/DlkVV8MNNyInJ4cXpw+qHvcvcl3Rhg
+5D5hLtfevox/1ntJUzu2gm1HVcfkwrPgeFhGk0P8Lf/i6Srl07TjNqIIZQtrhJMJPMOdjmyUWij
s/ZYi10lzoQmlmTdTpKvJ8YBTxtiiconlEfpjnveWu/LHCxW9HeTUkq/MhdUNvq9kq7pl3Y3RygU
aIhNqerAci+JoLHFpP6hWpu4+srU6cpk4Nc6Lat5WF0ClTM5xIv7oKOIlMaGCGN5ORjYxXZdqxBF
TBzUbks/uOc6tdGM6EPdor4o2kqC9eEasxZoH5c/FTNqDU3CnXJVNvy2x0Qq/kCd2AVCKzauenHl
aW+Hu0PeAVDhD+fYlKyR0jOpPVof82sAYdNGxep8Gzx0GxU2byYDPGvvMs4gqXNRNJC9BnKgQEky
q72cEsTV3ie1lRFMLJ11mg1XvPOgABSTeETkBbPS7VfjIP/htFMdMUN7UHUpsz24l7xEa1nlm9oK
0uWmdzp8p68wzDQgo7u+E+BHegbVMgE2k8dP07Xyy6soYiYeyONHezaa2l4ayBBhVwsTT9RG7CMX
4G3HIixlP+jtpTOGadgZFxehauZxqfUyKtotz2YpXnAYvrW9+GIly/52WaG7SAMtAIAr6vmmyP3g
rFmvbskxW9wKv5Q7AdCgrHkUg7q2kfQR1YgBmu5glU3GTq99AyqH8XvO6hpLXlfgouUgm5XQQj03
bYLSD1sZ+xrC7vm5XZ/I7cafGX3JUakcFUET7ITAzkCSnjCx49WE/BnE0WNojSh+92iHfg9zcLdC
TP1NnNWDM50JjWnK8g74M+z6qzUw7Qo+OvKXhcRKv2LxX0nvKkxcqwFojrgrGEePDEAQLYrEfkKR
QJwQY+tKXLw3mhPT8mDH7SWfgy5aVqVY9J10nyrOFMuhtJrJ/uj0buVmJ88UazBfLGuVEWAm0ZDc
GcWhNyKSXpDvGjoKeMmel5SPz/5+5BjlIA9aldqQ0IBKS+Sus9aeRkpi+VNJI5Q3kHAEWQG0OxsW
I0PkXpkqLVMdXrBkPvZpR/ppIRJVaJ9otpqBqgbBHU17g56DMLm7hmRfLm3bJXHuaG7S61xBPJcn
YdBSnpAdMIPpiZkYtKanxEmXoDjpuQjayxWF5FbYn3OyjsoI2e3+JutlrF7oOhWjEz8mmbEwBLNj
+kPTfRkstFTnhmEw/0PZeS3HjaRt+lYm+hyzCQ9E/D0H5eklUlR38wRBSmx473H1+2QlNP+Q2qB2
OiZGQalYABJpPvOaYd7RPrd4ijXSMdX7j3PNNXFPL8V5ep3hamFYlkzt1AdqlO8dt40ZK2E1ctdd
OcyrEIDixGE7LcMI5FEkfnAdwLRJJFTOHjMJECr7Rq5QPERlYy2eXHnMVs1ZBbSle8IQNlqCVA5K
lDiMk6c0EdMlOovs9pY/QrdeYRJrH3qFCdH4lA33lbG3qj+sgm9ai+4odCWldbriciqYA7xm0xKk
Lp/TFMkq87Yk6MMcr0hgRkAK5gjm98IyX5DbSpOsp0Q/4UkgQwMRhDT8OgCTDFHhIMiEgUlHdIRa
GzbAmrZdUkBdVJxBJebYTJ3D6BVaCMkTN6GLQTNjzKh/KNphhsV70ZW9VE3Qwo0pmow6EQcf4pV9
pUG74A5W0rTd5rJZPeMFRB8yma3UaJ7T1D7rDajQliJMwwtUiMyymVsm2TpnGqw82RgA80i5my5o
UM8/en5Aj+EYQ886k8MLwjGiMrlsFIjMy4RcZOu4Iv0tVwrgArkMp6CTq1eMbCf2xm+R8RC7qanG
PN+qs41SusRazBQjx71riqUogS2aCbqo65xZMw/E/s8JSIsK5MW67cdKDnMFWeIrIYm2a5o0I+Pb
6rsCcjH9D5WRhmUr8WldEnWMmTrk1zWNH5x6dnLi5FArwb1Zd7Gf4YwLUH05KFWAdcPWFN+ch5f6
Aat7WK5ACCtax1XwBm825a679litGVufBtos34gAyFk6Eo6tPHLWLRskktzbe4GGGxBORQrPEmRN
7J3SlQTQYFVHQFfmqF9U5+h7RQdqlYlz0lUU6+x8+x7FMh5GDbSacj4IRcZI/ZWhYEFK88VQfPsf
b1MhJ8OmlS9fWBP1pg0AcEKopUU5Avp9L4moiNBzVM9U8XrN2cyLD3JzI9BxK6pNSGeLMj4lJ6yu
17mu3oPZefKlK2xT44WSw6vQ1aEKudeD3Cd34lK+kmBYf6J8IF/RitECPCsPaL21Iw/LBc8KbaQt
1KKoW5hTyeGHRLhCcCDkI6droUjxkYL/NqipE0GB29S43g8UnUL+dtVECWAFXCoYYYQwDq9oxXop
CA8uB3Kqq3PAUQUNapRnT69lkYCl1qzl2It5knIRcjAlYEWxw8ERyq3Wh+bAeIdGKTOx1cRu0DHD
TU/ofUltjaVBVAF5VcobSAgP/SRfxswWzZeVVLD5llWMfNWSWJPexQYtwU0orf1ese17jEb4Tpmu
yXs5xzBrtDj4I2C9nRT1BRjXYfDcArlRIGvyL3AtGMrIzb87R2yqaBOaHhXMrU110MV2geOGd0My
KvUHVnmDXGPaoqpw1uUcJ0MieVSwux7deHMSZVqKv1VH+EcRhilgKVhyovuaqgYTxjmXRhQOcRVR
UVFUe0YH5yrSD61KQiETtVOkST9U1EYJbwLtUlc2Xgjfkf+syJj1XKDVdq6Wqbm+jp0WmZPc287l
lnXFqVhzAhLCc6xyDSsaBMSHBFeo8CmAW12/ADMn5XfZyOTrVeUuEVfnMpnSAVl9AESVDgUBXtpq
S4vgaNSnt0jViGXc1mLydaIemc6USSMBayrUpqcgYTcr881cvGqWslwCCSKgv/I0hdItw1gdeLs8
mVR9zjYTGROngc40VxhFDvJZ6jqHeDJ9XXU2VlkHcKFyf1epgKd2+XWo4VHI4zyiisVbd50zmN+d
gsiYbjzKiY61dZSDpW4Qy9u7VSRnRUSuENF1A8LqQMYlqv6lEiBtAjhwg8eNblMj7s2x9NZDJG8N
yUT+oUrxn2YLgNbOi06BEsEZySFqzRQCJkbfPbDVYo+MuKRw/+DpKiARuZiM9dcEX7Ki+cgPnI/C
I7JMyRLVdFhLmNg5zshIYRMAhzU/Y97WkksVJp1rYE0wiUPkaPI8XPF7aiIrMWmM3DoGDwEm+U4U
G5A40QYyb2ptu4osNTCu25uc7buEgzLk811Wo+zubRRidWkaCZ5d6T7r6aj8YFaDhFW0La5JU/Q9
OMalGS71KidWOcB2awYccbRQwj7Xfc8dS4kxXJWqaoXp+4FrPcdoIXxLVvlaTylJ6mRY2Qxyqa6p
kumMMmwolRHMulmtclYr16FQkVtpe1IRLALcQkBliE7qX+DLZXotByn8suoIZEHeEVphkl6g217U
TSipBCk1pvVuWz+Gi323wmXpLMsHCp15Es0RbX9Px9idoiF3nQElYl0qVK8jk3+GTwlsYbvFrKM2
xqs2Ue3jqVjE0nNDgetVWWBFa6pF5CaU/klKa0uGGY1wpMAPHHv5rW5e0N7ZrTDnGhtxIq6VZLPy
1qiXLjyuvTRyKqyByaCkYhYVSQHClSBiKQ8iv1N4Pb/QqrBmpV9oOIe6dMS6BM3iraKFBAvKW0gr
2Z1L6LjmkiumXMUH+jnF73vghOE+qnWrSx/Y7mRgjuayHHBPWPKV6jONEYqhmIh6mN1Ts6qBA5yL
FlEGOYcPdlD3qEoo6YKV221ZMoiuUlzoyg1wN7m5rzD0dVG4ITp+Lz41XVbfCngOlLBGq6ChTRHN
LiszNVvq5WsBQqlorfhyf2rDfp97HZw/+k7nUHQtOa+oe0nO5RVGKurzlHLNqIqHhQJdrgoCI+wF
S1q/F+08fNUiirxklF6h69PlomPrgtmEk2f9clMB+5/sW+hiSM/JWukSVFn0OjWCGOrgpoWR3Hcp
6BrnGBnOYHtQnPSwx2bIRVJ5Y1NF7vtt4nRz/RoaVTlMOxiMS3pLqq1nO6fCYrj/o0WuxPJ2BoQX
5GTtZTHdfRVQHDoug1s5O1mN0m/aBFmvq6EGFBUd/YxM/NMcDb15UcxFmX0tmEZ/2xpt3a+Z0/vD
Aa3dhb5mks8O5XigU5flWPd/iqpuyltYcUF+DAbuDxSVCaK7ZN2h+GXvEUGwjtT8ov7T1DC3DrkR
zOJYlWJcrgxUYXZpmRggg0rDJS4I2X6Bm1h+OW86WN79TowT+C+zjcbLxh6ckkoN+Z1+XSwoakDw
qhLngLiNj/qPsYzllRdni2gOVut3Hc0SD/+z+GBlo4YXU1xq/Y3mplM2b8HmgujfxLQAJ21jF8GY
mvicicJ06dZqaARu+6UZZ6BOXtIOmJIBLLOmbRnj9JNsYnylwG9H7A/OTrAMTAj1lrCvA2DGRrnR
onRw/UuUouLO2ZiDLqZlN9CzGu+y0smb59IuQLX4Q2SPV7BI+/KAkK9R4ESXiVOMHAXKzrBd7iqs
dKuLmoqndeNnbald2SU6mN88NuXqWyUcJ6EGqsFRf8oX8E7pPuqnwRo2LTDzisowagcvTjbSc0KA
/A9oKLSvNvYquXVGNzNFJKTe5uCOOmqNzhJvxt41yyd7IbySFLeJattqmqMKh64ehto1yBjD+QRI
hpHZNJY/lyb+FCm9KKT+aULFc25bp1Cqnc6bHDYp6g1qW9YAsbCvruDvNVBWIb5iIcRQN4Y/PCrt
JAcqRCpDSQk8KvkZQ1krKV12haaeYK+nNwpOrL4kUf1Ldr+Bw1l9i64vLs+EpxJdnbWXkeTm6LHC
WAfBvFMg5fXAUSVP1SINUH46783oazFZXZD0YtuXlLLB/yN9glGMsSz2YzDUjfDuJmspNG+fdjrN
izh2ZYq06CD9XltcokpgxOdA9N85mwyOJr1md2vhXpRfusoLipe4S53g+4hDPARJMYj8c5d1FroS
reQ2qqed17rT+a8Uuj6ex5gKs52JzqAZ1GZfXU6yeV9SXew9ZB61cDJ3yNLK+kSqNHLic1QS8pAG
GA5kOOLi2u6TyjvOUwc0MxAGjnt3td6HGTxfutG44fQ26USLPbE+toQUsG/vHLMIlj97Ag88yRyA
lMMWZhj1gr3ZpTBDno3MSHTtWLZZjDrcvdvy9W59Auqj+8NV1PRsfxpcyjkqfcSw4zjEtHJbVwPq
1FMu7GrfN3VTbwBNGRpUNuxIb6vJrwE/zWOYEALYXnpA+Ko52N0YZUe/m4EnoQfg+gDXI+MhFVot
blsYVrvBridaRln2Vwp59Svi3empNLz+G4dPV+3cRcz7wLcDuDtzxEUzN+quKCKieN8M1fg6xNTg
TuR15X1EFfM2Twbz0kuGYd+PPguxo75sfa9wLy52LcaUzTEasulbYwEp23iLMcbbse2rlzqs0GeZ
wQDtXIopDw1k5St0UK1rRDzMYrOMSTQfDDuvbx17Sl6Ai9d37G4ZbzmxIgQUc/Mxqhrt5Abs8zBG
5+FkZPoIF5skWzwBi2ZXy6qy+4NYPrxseflZswnK3nR3IVjPC4Pq93eYF9MlYqwRqI/Gh69CC4LB
S6vWeKEFkdo3Bmlegfj3mOjbiIZ2vWmamAq57gzOMXSJ9DYxbS3nwraXOIXk4oUJYDCjfVmKHARS
aDgmamn078BRZIiQzAZELCMR9Q3WCXSLCzcz0l1CgkTfri4v3Dw2d4lujtdJEOp/eqJ0n1Adir/F
Udpfgnw078ZJZ5b5TnDwK0OAX8qsS2NsU2/bUbefNoYImkukNsq/ONs4GQZIS39pulUcopB1R6r3
2IO8/zMgH8KNekw+FcLPD53R+UfbFtPBRHX/yciN6GsQ287W9tP4MGpLcB8lYHfc0cjoxPbGtEXS
pb4tLJMtNdaiYQfCLq+PZu7G36dS0x9ar42mfTqI5hvY18ndgWykAGhF2lBtqjRkZwlQsdzWDTxI
vJfQzsq0tLr1uqlp96I38nw3+IUJ0FTEwxGa+Pic+ORiuyJsxdawggFgyGRdJQgz39ic8VdL2IMb
jGb7QS/q7NAnAcbxKPVfIHcXgonsxjG4ALvZh3v2pfLB6+fwGrHX1ttXRHCfxzAevxtVF5K9DR4d
eTOp2mbHg5gPpnQ9/SQmbInoRCee2FYoIt9wWUirYbAc6qHLv2UaEtNfEm/A8ZvfOHiyP/B3zJn5
XGiiCE5CG5z+0Z8BM9k33ji5MApJvxff+WJ7vKEp3cqPxOERAXUAvQDWaaBCctL6yOip15SBbu6X
mVIwPMsun+7gQ6XdjTFCIbkAnlPpF9TRUv1lnvEhSLaeP3r21xCeRdJvXJ3Vxt5iUDLudhP22fmd
EEaOWhKIUST78106a46/mFAAtbxN7mIMAUASdWQ0xIOXiP9wvmfNPO7yIujdm0kkgk50KYS4HueQ
1m4xwGM9GnO8fCqRHnE3IrXbT3Hiw3HHxsCI/AaAIpC0TSKojJ9m6HQlXhL0inZ4nXQQZvqwFhdM
g8z8lPSZvfzSzvAtThhFFVQ6TMoLLiAVLK/fqaMgQjLrNkiuk3mmLK4JYscJt9qB/p83jmztv/6H
n7+VFXWhMOre/fivL2XO//5H/s6/P/P2N/51E39ryhZkwoefOr6Wt8/5a/v+Q2++mauvd7d77p7f
/LAvuribP/evzXz/iitCd76L8LWUn/z//cd/vJ6/5ctcvf7+2zcsrzv5bWFcFr+t/3Tx/fffzq7Z
/3Yjkd+//qN8gN9/eyzi7vX7Px665+61/en3Xp/b7vffNMf5p4+ci0OAIbXFSKd++weYQf4JpY9/
8hKJ6SA14sgjXVaLsumi339z9X8i/8yrRSuRbt5v/2hLKAv8ivdP3zQwWPERMuQEwOjpx9OvXinq
tTEa/w/vFPOtgJa8ok4FEk06DFTItt8jzTMd5Usd27RXTw84Evc4clZathWIuy5fFRLf0hoJawE+
MFu7DsxTxJ5ZBuIlhF5RaNvSmFL30o/sud+lvlbUp9HPs/aG9iik802ZTnb1Yqe0mssdY5UlqJnh
UaS/ulM59/cZjbDs2fPsKvhm5mbt3ILRrZEYzfW45VasCrXQu4hEdix2YWY3abUpRzvPr3XIoNxy
mANIuzJys0j+xmKr5Hc+BuS/ldNAegiPRsuH6eI7vD5sK98qeAAPi/vIibzXgKJJUp867KusE7id
tnFPSxt28bhdEGWM/84A5RrB4ePLv6M/cX3XZY2z1CmNAvV9L+dBX99rHeHE31fqKgqesgPu+8Bv
k0OjmIdrxVuztAUO8WidjQfhDzojDjQo0Lac62Ut+0CYa9RE1x/f5FtWmoWyidQrYgo5JHtyWr4d
oymKNSNqTO27ozXSOAXm7Nm6wiPTEue6hvOUnq13Pr7uu3cjr2shI2oYtjDAor2/LvoblJ000/se
Un0F4Y9+Q9b+ibWVQeg5JnEf3xVB1HXdJopKBGE2H1/+rbKNfGyEZJCTRC0IMTzW0NvHhoaA7PAU
md9RtXVrk0aocGwUJaRkYLnEuPTEml7qCJzVc/+QtkJQY2kxFGFQ/ts7gSuGThbOKITYiBe9vZPI
jYIMb5jmOyUTltxh1h1Eyg/wjKFc7jFjspynpmcIUDJwXNd5ojc+NP5+iEtRjb8QsnqrecOw2Eh2
ebaNu6DDq3nvr9bh4pPMaRF8Q0O7sJsjmA3UX/YaGhwkhLPXTEyRj59ff7eTcU1fWKwSFqrJduq9
GwAEZRPbrzoNfdTGxUZnQiuGFhAaAlFbbvsRlrYFGLadDcgyvkFqiAYNPbmHnP72DLNeb4oHP6dE
ibqXXTbGPRCkon35+DbfyiZCi9Cl96CwbN1lD/9JfKgfA68RCLu8TEqCWPSp4P2IaTRR/JgaExQq
vLNaLhpU/+QfcUWD9OO7+GmwoPXhrGOiAgmtElbnuy0NKUEym9YpX4oMMxBtm7B7Ef8Os8AX/soM
6DY/U3Jr0mcYBwU7alMBXrBPsJ2AO2ygIJrnnR91exRPoOEOVzj0VmX+i23lvaUo48UgIRVMa4k3
7LwXeJzMsago4JgvLWId1ESTrq2y/lO9YFRUbMd6rrk5zc0lMbkEB1rOOy9dZtQZqyq4aH2aayEm
4OSEV3lUF12wKYDkwE7ubaFl907u47aBViAVRjDSWjLrxSVBbMa3pjGEt/oXy/SdACo7lYMgk+Mj
PUvHiYrYux2DmVnUMPmqJ9cubZS2KtmJqDcBDR3ZF1tciU0IZrV7ZsjB1Bu4QmwnyAvK2s40dia2
P70yFft4Wljvd3HyOIIRtBjRI5Nr9920SKe0zYOorJ6qhlVU7ynIetaNoUfmfGW2/cxw+OSgoGuj
aZ5JRKJmrKMtG/7o3If1EminJreonjRwIZ1btPxlgDBZQ575x7S35espW1LxFKayaw/3VZPQkYLF
nY4pQNyzgErM6POCwL1H/KXqYXponvPuTBteCUnWIsIOtpcNe+DguL18dziHIPG4q8+XRz9JasR4
FE/4ipLggTuPtULGBqT3WNBNLZ3S6uAPjT48WGa5dNcN7MEGTWyU8vOtFpJvnUJ80MO/Cq8IrK+D
GGT3j9yYOGPAhIoQ5ePhf79rMvpgcF2d5ADpRfQH327hZjAXoe5X2RNgflARZDfCrVqom0mZXZgA
6dgoPr7i+93IQO1OGDrnNlLA/k9XbBtotSO1tL/MpZeTcewtuf0BIpaMWmeobUzWEnNhEo6Ig2E5
hlyiRBF/fBsynP0P3T2iXKQdEdd1kGoQFLvfq90uJhhAzXdyDIGKvENdvuxt7bWsI9nMjtK20PdN
4JbxJ1h/EjpYQQLEi8zrjAG0p+tSsdp0RlhfZYHnPIBPzTysSkbqG5I0J7APstHSumISCeBJAuNL
iAKBo8vFHgnmYQkY2DMvgiTt5Mof0NS8Q83apbdspo05DcePn/j9vuaZHFCEGzw1T4ucwbvTihJh
VIx16z4OfSEIYu2mMQhih0XOW4sgyzpF+rmUPqW+yewNu3NkqzmVnNImiH4jeAhoS3G/BsYneXOK
K0M22dANa4V+qLOhor2zoL7GqgvGXMbU+ozt7tfG1WuW0ceP9E7E0ILyjqQeqYlj8wZ1TN3fTt/a
LChoJ4Xx6HWRydrqqlDeQKeZvVy6ZywCJlcz9xZEk1zi7JVyS2loSqTPWgTi70qfaMXVgDzTNn3O
/MS1TvGYyZZCPVOhusWQlE/FwPr5GiWelmpuYx4qD3WldjtzXvC4v3i0d1Emj+brpoV2te4J2yLe
e/to3ZTqbtaX86MZDnKn6pqaqbVkcH6+dZDu4JHPIDzRmDMKeT7mWqnzQib6SOG8X3JH78KDb2r9
+EiU2jAcIL5NZp85LOwmRaz5TDFrzGjh0Qhg2zzFyJqxrXVEJFwwxq6Bn8ixJMk+Dy2GoutcSYmn
CC4hFzgwJvykxkduhb+y2Xy3Rj3CBaIrCMAeaaf4KdTVx8VyZlRPvww5ENP6oMJbI/JQT9+SWUqS
9y+G/d1xJC9JfQMZTo4l4RA1vR12+OBErdXkfml7nRlCTVhKvHD2Mz5WUlmlvQ9GrUT0Aa2rmQHP
BoydnpFLkPv92NDh/ARswQtAF6E1xGbAghzuGzjTnAA5gPT7jqazc7u+trAepcgg5l34XmxYRfJ1
oAspX8Sqd4KHpz/cizKXws42dC5Eyhy62b/KOfFpfbsn8vDyEGCT0LHU/jmjIhxstVBM85comh3E
FDHHoj8UjCJIbqHXWc28r7G8qTwaaYZPU6lp6ri+hM1iTrioEO1oVxBOaEMFeeSadGXLKfwGb1Gc
xqC3nF3q0jn8bkHEae7zc49rPPe7LNX88pLCtyswppBF+8NIhX64RQw6QJPQyUWuX+OTqvu7ooAa
sE2mrm8C2B1eTbMtUq23cEoHFsOg2nJIqSQWiChD760HB4Khhb7FpKN1fQS9FkGixV4shNUZgfrL
tu6SjcuyayKmYnUxpXMAHeLcPRzQdDJ3dg4E9svolEb8tbcwntpRcoPRMqtmpHPuTPqxgYB2aGfh
yTVMtMbObczAL4Q46qMeGYdQaz00r6u0zK3H2R7CVHv0SzFNX6ZuMrsbre0K7Z4Tw+2/243jNI+L
O4QFsPWy1KP2sz8tWXoMYqobh6W0MEPZ+GlpGtHWbZYWmRQ9T7ziO54psv3LVKEX7Mv6rdim2Yix
4KkLiprWMXmAbCQHuZY6t6gDaDSAB6cyqLe/Rl5hdozypJteY90sSA8wpRe0YMGQmkq3p4BlULkX
vR/EUXZd2GDSwn0yhB1oRmyiwjg+BDBDe/s+AB1aXzi0IELUtaGwoX6zmntnysdbWtsCQ4iCRtpH
ABTTovg4SgOzkpL9SKNiN1Rxb/9Jf9axadSO9oh39GgStui3fUXUheH9DBTOuZOgBf4AdCf/Uotj
KcGxYo+UB/vS11KqJ3GaCiyDPsEjd7eYuoDaO67yKbY1yHNRYJvA44SmzaHyTOsPJU/a8phIhHeA
6cbK/ZQEaGtnNOdNzahgJM++N9w5CcIE/qZWXp8uiKco/YqPQKAtmPRmLSOlzTVb9g27dh0BwjWD
BpsaPa6lRRXSLYkX7MeEjQDp9FiXIAe2LHlL86BlwtiLMJqlgkWVJo23wwVas4s/DeDGbJR5kvn+
Yx96db1tSL0ZWbpVMSfIVnci+SXcPyHLpq59mRdbEQ15EoNIx23wsFqMmlmXMnDlWWx+RYSsejC4
glB53i8F8cax85ucz1XqUSPgBghc1InLf5wlreSLACcgySz0WL4evbIiw/5DzyadDyKolqBipfXI
UBknqJIepCuAID4ZB51xIq3tCMrGrbcIbtg9KOjS6useISn8rQvGS0Of5RjRYMBzE7kEecsxhoLV
8uB4SENkGwWQXeG1ToOcynCpJH9B8cuhgfDFRzliPei3Bip1LZcFFubLclLTAIB9oeAW8Xf2hKLE
A17PgW9uLTrNfH3lQpgS+3X2BEt7Rsklmnw4rHfPg6FQoGuM6ytClOoamyJutId1qDX18R+DrD5H
pYCWtWtUYDG3ekG76AWFzSpujnFhzjz0qkgfIjsQiwcS8LBEYEUJ90C475hqZN5YR17gBzwHwIhS
GBTOnZ/3JaMEcyXjI4byIqXMEQyIBohZBr1hbktjciUbv8qZlBUYGvY19UyREZOj4eFeOKN+mntP
ZudCvVo1PYBTSaoIapv8xt5W2n9ggaUd62o1AsHuDDkva+FGjwton7675EmlcHOlJtLSz3B28AI2
5bfoUM+4jgnOjNnVdpFEuq1teHh+/FCC/LbcPeLTRZpcLIbtTtUxlEUkwOlxX7KmlVey6pHHgwsa
VVcOui3YU/nwzUCwe9cqzbfSGOQ9WkMoNT6zQsgIKF9sOUxF74TR+NhnuBHGh+KsLBTVph6ap7Sd
XZ1esJorcQLmxD2uQ+4ng6TvrMBPToCSuZtUsTSBGfR6ccQjkRsNsV1Va10B2Fl5d9N+kd7hXYZv
xAU6hrJyo7D4LoYPLGeUMRv+Lp17J/EOEKrBSl6afptN5QlcgAA5n/lWlg+boEXh/AJDkJ7PRx2U
BQHuXkPOCDIr/6+8pmwxSj/pmlp+djvQpacogDoHV9cjmvNfHeUtGYDdZmbQ0ZY45MlECyLbeA0M
Pg9ljjOwftKKwG8vkO1ulukvgfoH+82qG7iWk5MOWz2kGTH3Lqtvs9VapnkCFM9wHE1TygbXpSfB
KC14nABsaeQBeHyUvJzROUHdk48++WHLEJnVtKQ8URqOrb13FiGFxrvGksOnT5WcNdSr5BRX9VOv
TUd+W+8N+byd8sUCP1jz+RoFI/4S7BAC+T72g4W/oWQxO0hMVjo2Vztn1mUOO9g9okZrkQV4lzQJ
AcCJ9OvF6ru1qNJbQFpO1bBGL44SJf12Ut8cxzoJ+0Buizx0lZYEBBKDH8GAo5PyoE4wc+a1IHUZ
ZnI9CQSGFyhLBQbyvNTikwxFefsK+SWe8i/gZ9gAXo5BSw/+1jeBjcNpOzOyXIjbTvcZd+Z8DvZT
kKCQcHDGys7aHaULHQdptEY83NFCUycl5zCUEBQ0hjFgPjjKCS23AznmDd5QTD41kogmUok2Y4GW
0OW42IC5P6dLj0V5QzBNVWGpaulvFhL1P2ljJS1PV0f7oCoA/x1W+7QsJl4lskbqYqyeHBC1tf6i
vNrwVcf3+WAZZdtpf484t0/BnhMNlT2kHKh/a0C4dLf5SkVyTLsvIqyTEAFMe6ZXfD/C0jRrhHTi
oTb+agOP0sSxSZGu8LdgdNr062L1BuI0PacDWgGdrpdAvVzX9iHOM8tzjCtQzilRIxk2WFoDcMIs
+Pwk6l3WVUKBGHEpU0JWgyTkDFx1PP05lLsJ0b9cvLFytKdJzJgFiSH/Du6gxidoC8sPBibVCUT2
aCnKz2dS3f4EOqcLbhcg4tU+wRROrko/l/+yTlliSi4J50H+kyrBy+0UWl4zzQ0oNt0AhPSpj1x4
a5tR4GT8ZM1LQDd8VHChUENagvI9fSL+sAjL0P9dBPPbEvQfbqlbymdLYzqNT+uF7AbXgoeaqaI9
qIwNlYLFTTcJzFnrc6o2rFQVGkHQymK0hmu4vMfGQSV7l4d5XYIIrR106TBqlobv3UgXb6CdHkq3
4MiauAZy8vK2+vOCW4naKPPJRV4hp8KSLMB8MCfdYMFkEEhbW+TS7zJjNR7UgFAHlpteCtCU77Va
qOpXkWFiNvKLwte7hJ5aDvuDJWisgqHRfyorQxciOE0r4yFCNJe7dsNwYjWMJdtsrVlyBWV4/jEK
CDHJe/84s5WJ6/9q6Fny8mCXoOv7NrheFu7bxBZ8XqmNkKce1q0RAqlcV+QBWAp+fKl3HSpWE2J9
eALZlKz4f0em9f/htjd6aQ0ARC9+zBGRQpHd1lVgWXe4jsvZ7TuRfKl9nPCGS2BOvLJ1c/z4Xt6W
EGwhmD/S3MRzaIczz4239xIMpkH5NgkffLpqzhPOAzKoQ7vOBQkCFuWX4/zzBQ3fp3Dg4IFAcdF/
V1FNo0boWS6C+xolKecpTDnxL1wI+bKseV7ZHz+gLst2//ti5RNSu8U/Rjc8hKWt94XMKUussOgy
537dMZC5k0X72QFNYx8mq/WGQ1IFS/O5H8052eWwAlnmAPQRH2kXpIF/UZV77wWBaCd9WZ/Dy/Vt
ixLdu0IjSnza6MKkvc/UohqJ61jjU58G7OuxN8S8gsg6m2n6JocDoYUWyRsBhFb3y3aoyewPKB2W
Nkc5W8u8ZauvWcisj0C/RWeTfHI7qn5WpbbZj4f1/WvkxVnCFDYdE12Hsvz+NTpR3RmTNtyujpkL
+6vzVLV20SNp5vXW9X9/PVvwIuV/juO8GzN3IhoxPNHfrsfeFEag4ETJzlqiqhuHvzCPev98lPx1
j8oiGzdL9aftAC1HKtFDnHDcyGOJIFlam7ppxrpYFbk/fsC3+w/1WZ/2E5hEQCl0ivn57UJEAXyK
cWFOT1hcNKkNGDZ3zafVJOa/vRSvzqPt5Vlk+u77rS4PjHzu0TSWgEvOq8GmOsI8MnCO+lULfIVi
/Mf6o1bIpXwAMufG/E9+cELQl3HjqD02sI+idm/YsAOJwYVl9OXfLbxtz9mWbUht1d/kSHTquFaD
YkcBiNMaCE64LdOKys+1YVF7EJ/ywAapd5qJDezyNkBXEdmCLaLaLWFKjRERCLzEsIp6LykDRodk
q3DafOc1NqW2a3PSS0ybfNXPSx1848y7oIARMd1AtxxQIiTIcWKdmgjmHuaJRAOrk12mJRW74Rqg
IIgiD+RUhRVE6B6HBX7CLAKVaqSjYOseoxybgy2poQwDxsFAOE8iY8kTCqPnA4RYTu/emugs8wWa
2gHxbaCughCQhxTnBrZNriO12DZ+Ee+cys1A2/0oedQcm1BEVCBznqp01qDG79ANkoc41iBUlsgt
kODbV17JJfOUrGK4hDAcxCGCXYAW4yP1/CzJHk3CXt+8dcD3WdVF4ghNFgPaoaHcuoo6++MMy3IH
ajSn7EoFxqXLsIEX45UBSMIyHEW+qU3QQ8Ynv/aBuO7D2rHs+os9Y7pTfqHfIDtaxIDQdW7LrqWJ
8CUGhm+FO0BIwAkOUVPrerLNdYLOv2dSz9a7tJ1pRDnSnubOu6VsFlSfC99PUmOfFK0myITZOKZu
C5SLXvq+QDzQ8XawH5dm3giNysQAzBkJXW8LTSAYr1O/7dDck1zPmGzax/FlO8WRaI+WyLrxxQFL
PWPLAzO5wLPPxaDpz4LKi9ZvPNVyW/eimn546Fx7Ofs2nPQI8+SeKPocZ1H4ltngDFOdP9TUyM7R
IADdlJSt8UHEVJsBClOus5OFpcttGGlqbMZUG/wvbOKl91CdJcfy2IbmFIXh+GCfRcnmeAzgjQ/m
KRbmcpFL9TIqGeW92zgYdPp2dOueZc5qC8WzgEl9gr2LDBqrL3pJpDZaKFBJg+6IYJontdNIdikp
GYV95UlhtZTlWIyVc41MIEhuK4p4u0JrDolUZUvKuL9bkqxDZaNGug3NfkC1qVR2i6r+wdCt6qqx
NJTfpAacjQjfFuxLeBrK3t9FwEc/u1I1LpX6cXFbBzv0eEPEXArcBaXOHNju/DCfxeeKyrb4ag9x
Iikyehj5ygsIMtELwt49oNAo+F77aXZEsxTdrdlH/ibCc/6hUtJ3Zxk8TSrijVIbD6Vm2PJSL2/0
jHgvjE5c4r0VxZsSLYJrizLdoena4hWaT/CZ4iE2OFFn+t91Wj3kM3ql3+Mxj2RfJdX7dDTQ7tvB
ouDAVrBr56m/NFsp+GdL7b9A6QDGg+HPFyAQ+m+tIVUDy7OCYBhLNcHBtL1Xr7PRGIQ521zmPnCE
nYU8wecJLx/yJNy67bbT622AePOzSNrqGkNAcdU6upyhgS17qOEwXk6EszeoggwXVL+1yzg1I2OH
H0n2XR/POPgFSzkog0goonc0vtZSVtGI9eW5bRO0FtEjAD64LK2kCmWoMYKYQt29WsZ0unSA0IYb
oVfxLeR9NmJSqu0wmpl5aXkiqy6bqW4ORtUbV7aUgaTS+xUVj2+iD4JbS2f5DG2P95RbSx3JSWpK
2rBe9hhXFLdVZDV/zVJ8MhG0t1Gi7FMwEOnWjUMbAk5vWs90pjFhggRxLCkUAEvPu8+TXqSfW7yz
0m3adeFjHc31n82ErcqmnvppG+i44qAEKjI6rnhNpiy8KVq2FjTPT77RRtm2kOKbCfoSG5o8+ddC
SnNW1aB/9mkiXEAs8LZ9I4JLKy6s59ZzpuuEej8ieRRcuWjQbYJeq8lI+/Da8bQy3mR66j83GkHN
ziM+SyAZtPUnZ3TSAxu942xRk3ZPnV7iHFXmYDvGqHk0yqI6wjnXjyjKOs//l70zWY4bydb0q1zr
PdIwOYZFbwKIgTMpikxRG1hKVGEGHINj2veT9Yv1h1BVtRjiZdzsXrVZr8qsqjLBAODw4+f8//e3
VvREElP2tDTl4u2bI9C0KeMfMzdkn/SuUlvKwPmxbzFY4CBqmNjmhAHpCaRUx8/lvqEONTYxgQFP
PuHq3wiXsz6To1N/G1YIq+IFDwm7NG9shAV74grMsJma/pH6ElvXWA3XWtvlXxcdFKVVGBHKLNrJ
t8ms2+xlcLHYKFOPfpDInYPLYCaQXQU5dmXIou2y+PsH89LQK2sHdqJ7oS/X3PukpxyMFUVbrlBa
oPzNdnJXUm1WlSnif52g0xVkW3VR+5kIJPu7la+cW7OZh1t7Llk89LTuDAsq7oQT9iIdJwsbtvKq
feSUdsjxGIUlbQ//Ylkhu1GUtA/LCt71yla8NAswXjb8+MBic28WQ+vRMOF0K/xIXDPhNqygL/0i
9Ja5snjfybdaYq2+z2nB35MtI5sAZYi+a8eseZG9ghsMy2u5bn1bXSFUwu+mlfXn2Fp8spzictpa
bu4dDGZ+wUCu6p23MooT1WqvWmSiQbuef3KM53Ki1g1dRUvbu16TCN1+q9dtDgyt8GV0TX5PfE+X
pbjV7Ll6LsAl88/ENHohKBNVpvDiQ1We/Az5pZBGegmL1/xKzrgawUiM+g1SH/WUmsPQ4JMsLDvw
YS5e2VHdeju8FpV/Wa5kZ+a49rIZVt6z5y+lu8kW8gI3MBqr21pj3n81a43LvXb0sW+vG39g0GNM
rTFeVHZT3lmTrT24lZ9KUG1tUm/hu7WfsjgdIO8V9Zxcwdyt01BrK4EIMQKEt3dhni+fZq9qAVyv
pYce+v9kX5O5PoLCzjmTtwW8IyqXQJQqGm7oloDQxsMZfx5dEOIBeGPnGrkeuO3xiN7uOYj3z0Tc
LR5obq2Vq1Vvo8cVsqIDQXLupcA2XmWfF2uOoK/OU6P76tI8+gU8m4nAvjn6CJKhE+rR1+IctKQZ
Q/retFoUF7BzbX96xEPuOxszsYuHGjbBsh85aELEdxsTF4OfTRWWIPr4N27B5zREILeE9Wp/yFYj
BLmF+eWajow9ovinW2L4aZ6gT3P0UsxHZ0Xf25lHeJOTOYVJg72rWQ8k2jWBMmaTYAJDFcl1nuDt
3JQVbd5g6cGwbKxyZvDjqiw/VKkt6m3MoPAmT2mThtmUTgecuIYXOp6euLTEsta4yONWMo5Uwp03
5MTNnx0cPbea8Cc3KLPI7uDs5xatOHp2z4bU2tfBh5dqtXI29/XRUxIPiYnBhBJutZswm0eKBpIi
cT7NgJhcCjPlzUCP+ZL2/B9qXUun9DsfIWKBt4ks5EbEjTH5+NOxXSRbCVQMj4txNLwwzC2jQ7b6
YOJh+LosSfwUJ/Jr7EuRbTgmlI8j2o5t5OEb09k8dD4STsv4y12uitksbtvVTjMkrR/IRi6QNpFp
yk1ZivKxrQonbFtnxgeb2nxfVydOv3pyXLBcoLPw6TBhxLJjHO07C5uNfe+vrh4XAVEbpkezD84U
DfXY6gEy4I48yKMxqHPd+Lpb3UKq6fp4q6Z4iC7oGmMo0lZvEdkRTWiufqMcxhOnUN3Ygpepr/LV
l2SuDiVTMrSsV9dSfjQwmWY0/FUpV+2XyYTcq7tswqHuD023lRjab9EPwh2WqzPK70Ydk9Tql7Kd
DuuUb5QR7gEEkeqC6L142s6r3WqJ2vQ1Yu7d4BzFjtWyKPFhznl7yy7P5p86eQFNmfqCk1n0iV0n
3SmCzgMFg+w5S2PjK523aYdox9/XqynMlW52r61GsWG1jOl4x4oMJVjMwW3nEiH2AhEUj5mw6vrF
Wo1n6uhBA5iUeQGGPfsyWk1q0I3pcKfQNznsWnfZamYbVltbnlju13y1uuWr6W1gchuK1Qhn0TJ+
pvmOO45v2iQxYmGac6LIom5dnXS8hPZ3O18Pw/PRaydW212N3TPdFk7KIJRmMs48QLgpyQ5H2x5j
FSx8zdHOZx2tfY6WZuKmkDj+iPDG/GcW/A2bDOujF+T8ewPaX7wTkF3FReko0w37n2ZCSC7xZbla
DCWntiTI5eo8ZOPFhehr3jgcNPysYS8z7ZA2wnxadQOEuQ+52pAGKO/Eam1UkMHZHjh57moVoYaq
I2FdM7prr+SMqGTTxpQ019Nqm8zNfkqD7uimTFdjZX/0WLIoOaepo/dyOPowmcjB3s8wZ9KkxgM9
Hn2bq2z0h310c4IU7a/so8dTO/o9CfPUxFZrSjS/+jKIZwKjihdXDlOQd1YXkmqGiVSNrvHIdM3z
UQUdbaZHy+lIUXXJ1w+08dQkCdGTR4MqKg7MqlYyGlqgolWJNx8Nre3R3IoihZcILyDmfQjCu3hw
GKWUeZD99M+ux9iBLN4mxVkrjjbb6mi5xQ6N/ZZTBXyLDS9vjTO3/enT1X66dh1lRaD0jCa1/iqQ
jWpVMGjE80U7BmYAlG7ypHZqH5cdK1Nu1JKUnYJLO+qCjEnmVx7hMKi57TmEXxuV+dXsRaalB53i
ACbvi4HuEPY4ZN6+2q24/fRLHOd2HYcjS4UxCm4coKqbYWpqp9/F1GrVhUqUVv6ja7ppEFswN8Sy
bgUutPwRszGzFzgcWdpXYTvbmp7heoN7I55tDbmUylAyMwOA4N7y83+UZItAe5VdVs2hL5NJfBEt
5uTHn81aTa4Dh74Ai/aomUY0ScIhsOpAm+M7Tv+Cdbi4r7Ed6ZOzR1e9sN4aA0bIi5JjosHHBLi2
aJxso2x02CL4HPfPpANZjXfdU1BOt3rm67MdwKBXDbwFpls8Lba8rM6+WZ4CoRiKogdRe2Upfh4M
cxCTZhcgerHK6BGWsUydrYNQNbUudaVIrEOHlPbUOJwdYqhOkoxTE5leHeaokG5MxFyU7tLnizn7
KUWUZ+/T3i2JbqELO9BJXQ2KrSpGexsDEEuLrRxR3Pj0Dqrau14o/bxtpBVkUm/ATPtSbQy78e2t
Oy+WvWfuVz5LTxVPGuqafmNiyAYjo1g7W9Qm5ate5VRZqN+TNt/WTucnIQFJlTttFhCHDxiG1HxU
2V/6aTzcC9SxB/rA6XWtR1aQm466IW93BjlmlYi1wJLtLakVj5k/je5FQwnnbqxKkvKAN5JoiraH
FtlPnhwrzDlD/gqIIco3EaxHAIDsoyrsrWX+hKd2nCgQtGJLBcoJMcqkIFTVsXvgqKU3fcO7O81y
Y0DlMD55eZqLcEyr6ntL9DK4+AxWul4t2sBppM2MZEs50XYHlYh8eI21ae24UFGTlbDkSYzZPALS
vSuV4SHOMRuf7APdJkPGnvUO/FjtvpANZxtd4JKVXJNhYqaCE6o7d7el5+gqNHWh+i9IH9qYhyNR
2QVoOhpY+sow0RXR3LqNOXmXG7uhDr+ZGLhNG4Lf3C0MmuISHg+cYoTXmCvQ1skS6YY5qy4Eoewz
ktL6ZI9vgQfjTrG2sdDWHRpZNFmgaJh9g8XR8m5E/oPSyEtUySJ3jiGn+5mHHdp+5PnbDG3FDw3x
Es3DTMbXGp/h7iuHyzF5cLOyXasuy0wPVDDOZUv2fPqNTyTJLtZgZ59wsUc3yCTj17g1uPPeuEzI
1SJFZ2SBmr+RqT4+eZNQ9yPYSH4CNjamw25Z70feacwKufA/GbQP3dDP6vHCoGmRhiPamD9Hy8ZH
KPLOPlR2liFPbMUjgTA1Fu5K/+K0HTkULhAOojYWFPrdMm+wHM23eCrNNDRVN2DqKioE8n4KO/Ei
dlrUaV21IAcFPDHx5/rFKo3gNBzIyp1NvPg+c1bdwlgYxoMFjIvKJ6IL00sXeaEVdw1FQTV3NxZR
FtexaQxeSAyNdHcIIeTncXJ7VMd9xa9EDeB+tdsEFzIecyAL2lrxdp7tVRtq6jmFbhn5yFHyJk0I
G/EylFe0S+5JxTVJKXOkdDCVI7ALLb1Mt0sz8c/EAjkdspFShoMl/zF2SbU1o44Yil7MLy5fi+Fq
6qtWhkUzeJ86QSgolxOi4UCQ0gUqzfrGKiLzygPP737ztWjNvzIi/wqCBzyAIs0vJ2j592j1sgAN
mPkXrhhFclvnAitORZcBNx/tdA7VOGfdpmi9PtqqhJgBvr+tVVxlhjmLXQ+JFo5+IqdbOle5RTOg
LmeSikrjBeRKDD8EIcZtjcJEh98kZg4FvomroQGyXG5LI0s+52Jqx4B9k6qO+jxMrBboEPfNuRut
kTY0ZJbo1iO28UuDyiLeDKp4sbqy/tL2db0BOkvvEUVlAI1s4JUv2hd4f/BH8m7SAo3K46ZV2Hs6
+i5fq1hpFwTpDkXYprl716u+vuxFg9ejdfNr+gLuQYt075mOceryGsTON2ku1nay9e7T0M640ru6
N4Ns8Ma1WtNLpDPA+DZuR9RPZyWVEy5rjBeMMX/aV8Icik+4ZdOwpbkVtrzqMDEsobaUL8ZVNdcJ
2sDR+JJE8/TFj3pjIztwmjGDGVhHRfQPZMV6aAu7f/K6sdkbNmE1NQr0Lzr/iNhoEzcOyf8XPDfe
zcSQfy+HnlXnqb8QKPf3UulztPH6WjdYB8u9H2s55EbDLvfsBy3hZ15nhYQNXtFF067Hxmz/zGh2
hDBOmYPXabVgnzfqZ80r7EdAOXZJwDu3UUqYbWRujoQCWt9nRfe/3eaSflD7jQ0qL4eQGTgupi+c
aOtSfmrtrrbFHaDOhq/8v1iwPxNi+apnZcOsgYFjfWf/hN6NKwreDK1an/rkQlfwb5YLhNxz/wS5
eRTfCYao80NWe2VvB5Hd6r0WeoOwx5aPF1yJr8y0mDdlvpE6ZJH1jbFQNnr6nAZt7oAQvQB+Thdz
4+Bo3tl2NXpfHRjYfFQaaAUTHCFXJDr82qFCpxACkY5jBC02GivkyJTxqKpmvNAsGmTstkAKmsj6
h95oM9RXBpoI9badHGey5TcQqHLUQjKODIYb/wwdhbOz6M3DYAHuI58TFmHbPtcesTQZiUXC49yH
ZSidsltgoZ2qw24knhEwhLRUB007XwZj3qy0nnQOSLCjJNssMuHLcIiwSWZ+QMd6/SW2E+t+sYd3
O7jNn0qLFxM8b0Q+UbHmh7nOdKX1HQdmCLNkDzvBpIMiHnYfTwJPrG8M/zBQ+3hlGXIi00P48Hbq
WOmcObJJ+t/1DBfJP6feppMLxk8twH3UnqM3VHDJS1jRpAi0BUakDXwoduHeqib3KTsOuj7+u95O
X/mzXOb02FV95q+owFcP/q8KiVTMWJPi1H3Na7l6m8DwrcKPMvfXDGytZlx2Zij/Vn2yXhEbN3dj
9Q4z8j1N0qRp6PU6fokf5c8rDj9VNRbJGIzmOzexFSK4QZ8IiknSjGHlz0fx/2kOZ2gOR+fOf05z
uE6/zYzuf4IhVvrD8f//k+Jgij/wyCHtxnrl8eQc418QB/8P/kudyD4miPxPGGT+DXGwrD9WcdEK
7WIi/Qbj4P8BL8dnMCnwLa//69/BOKwr53+PvXlpYUTgJeZojm3E+c1V3M3s5gmBC5tpIFGAWI5J
bT3Cn+7BfrWPjOem+7+1ZhDmGpS3PsZBvuPCttY19YuqSHSEWDpDYjNSKbKQHUULO1P7BuL0HP2A
lf/2x63mOL5Wlu5a/DgKtHU1/XIt3fYKuo890VP0+GJjW0jMc/qjRBqL6SewsNNWQUJVaBjbGAV9
tiShV+p5Wxi7snWWoQBvRFMkNRjMZPFhdnrLC1zO369WtxLiODrGB6eqdfeavCLyweiQB5EGRCfs
apE/qt4TGvnqKPyQxmM1uvantGguksIfiyAxJP69WiuN+vtE337aiXp0CbBxF4cnYqIkbmh/diKG
PG50RVjmOWyqgmTSNczIK+1bzCVld187Tmpue03O+Q3F+vRdybS7IoVAuriwp9q+IQfUvY9FShdw
dtPvfNoHTovCKIHBmZ2cp5DRHzYtaOZx17MZMKGs72h1RTf1MuUWYnw376Dg9YDA5tCJWmGVm9GY
OViKEhddoHVEpIZGojkJPTeSUbkxvN7f45hUwhdU4L0VtKNWZs3VROItUZOrd6sOfMpMg5qzmXBM
kkHqdfCicmNxihUe1dGR0GneUkwthlfZ076oSw4kiHo5x2XI1+m1f2kSOMg3Itaq6rM31vPILJjG
KwL4rNEH/dkdp7ybOZ5bU4c/KI0s3996oxiXnjGCqLV2AxkUhCbZLMglrF1XNwhktxjs28W+zEot
kZR9feOU3UOqlY1bYCEWOpoPgoBKT19zdmeJ8zgR7nLvUjJUeYizx3LLu4Ump/4p6qqm/DPO/Gzp
tjCazZgxJUq+v4pKqxuflefN8wM/gBifUGadIugvL+2ubQIhk5r0qkZPhO9vkDTPzSeXfby8L1PN
vot6/F67zmBYEcKha/9sYjQj+2bo5nIn6ZdoIc/RQUWdKl9ssrSlNQpLjCjWpXey8jDk7ewFExGh
8Y4TWPt9yWS3bHupsoFjJLnoz6ot6xZrWGvqAzOHoVfxnTbp6DIGMyorQq4Gv6YDnFXg9lxP5SGs
PBelSYXDZMNg3fOJnxTQhsZuoc3bxEO8qUrPumP42/E0rYwbVjmpsl7RqI/ycuxKVDOGU3jWdUEf
qbhKqZIINJU6Qt1AJ1h2egQb1nWHqFkFNvhQLBomrArz1tFyPaOPjZJcbDn6RSjOnDzXD9kssf2m
sevIH3pd2OSN1QCwmEwjnYXEbrTfOoVgfpOLdLpIyXHRL6WWDhFpORiQ4+WybYAKqW1HTd4a5P75
ixp2EVA7p9zVAktU0OdDOezXiiEOe045xr7r9JmjnZLVtLFopB5MAAo20j6Z06CgiqC9amKK2SiJ
0RyvUtPlu3KAsIk6X1QHSgFH38V9NZUcnEdw7hatVf8+96XfHaQqx8+5EZvxTcRC9vaiMZXxGE82
ry+K3MLOnhlvTM6B+GQ5JYFlV+C/X2AfaoUW4BcZCK3EqI5ObcK0cZi7TGgh/AAOSrBjdAfKVqLJ
6yqj8w330KO/Tls+ea2QjS5BgircxEbJaTUw/SS+JfKgsMKp1pdHPFBDshOO1MgR8sCQ5svk0clY
RjFsh1KJITTZEEBuGamaHnkrRzecE5HYT6NmThzFjR4vRr6x6agO1QueaNCn+1b6oAJeZuA7xick
qgvGKRqcc/0V/+Bsmi+GVsU+7+WYsZq7OCxlWrXmxmY4VTvbul88Nb7GTYVEzgtg+kd19w3LepRa
cbAmg9rj62QmXdk8HTe/v1U9/ddAV3fyR8Us/MeP/uYv+f8A7YpKmIKUPd1AH62bq3L0l7rgN/rV
//wfxV/V639cdOt/dL8WTu/+i/5ZSBl/rOZwBI8OX0EBq+ZfhZRBJWVwOFi1uhQysI7+XUg5+h/Q
ZKCHogRFAkq9828glvD/oGzHIeuvDHcOWv83lZSuC8+w1+tTbbjAnk4kynabN3yD0yU06wkPo1Lj
oeudSzTg+HMg2P0sxN9Q1f6jUuU9Z+W+++//7aS2OV6OFip3GuEharBVvf1LbdM7DR82P1lCzqlM
GlHzbAZwoZtWLyP4zxyCfnk+9z9Lwl+v91YNjvaDn7fiRyyEwBDH1nv/6/WYgtBahDEaumtrYRyN
/kbM8FQwic3hDFSzBC859xcQvTGsm4tx+Pj6b4WnP6+P5p2fy1/gIgU5uX6pUoPFr4dIzp2LhsNy
UGWi2H98lZMT3foroXQBx3MQgFCinl6FaZNhDgYPka5zmJldjefHkUGpp/P240u9c0MphBn3QXfj
6HgqTW6ZXngWM64wt73+0JPluS0FlYA318XBSBMD8KQvtuDBl9CCH3bml55wJI43lMKWMyTP0lnP
Em9vqO2RRURw7xI2S7MMwKYL4xM+M4v5omKxkRFdtvuGbGX2BSwwN6WdLNH6jFVDOmyTPE6oTlEU
5Xb+tIx1kgWMtfUUYboW38OCnl9T6Ijfdbn2xD6+dcZ7j4lmAICo9e5xtnr7t2f+kqiy1Xn5S+kD
rS9Bh6PC2vqZp90Tq+ZtJl27QY9nkPqdUd0Nmbjg5a4OHdSLO9ZNesBJW6Bgi7SLj/+49dD/y4nq
+ApxrHNxi2Kg5sa+/dum1OsrGUVLqOHy3oyNi2FRdX0wAOtMO7fFgYaQqW3M6fLjC7/zRYA2JAwK
ER3GH1+zNyu0RvBF38xaQlRxakd3c7lohnGd4U2v+tA9fny13x4Bvw15tmn4JM0jTTw5W9FKHf11
fgjGehREV7Y+imenBCkw1MHHl/pt6a+XQtzOvXQ80zldlEbkdEznFjukxWytAuf4IH09fvr4Kusf
/Oa5cRXTcoXu6C7NJmN9rr98UCG0205LnE449bAbZqNvtpndvvoCrLsrW5rQi6u2H1/zt0e2XtPW
sRnyC1dR/dtraoZi+ESNFw51NN6PVdHcUI2sMTdtzDDH6D5/fL3TRhrSYi4o+L75gPZMNo63Fyxz
ZB+NwwXTNUq3kFUetCWnVdoZadjP+Us3xNOVwsP/uPLMDiXwVjJ0qvzM1/z9P4S3B4CP5aBDPtkt
hTOW1Koaz3TRlgOqqOYmXk0LIylo8BtleYmVnNFxV9SbRUzNRZuP1VYN7Kpnbsm7z4D6gFmfgXjb
PVmvDiMZ9PC+HZqaIs3LiwgmhkmvVyZ2lSJLkDva1d710oog1CK68hVyrjZHNESOkx4CyLhltt9e
+Q5sCfat/swz+/29pHsEnM/AlisMQ5wsNKY9SI9LRpayIUCQejza1zYSZkiSzK8QAOXwi/Yf35R3
rulbHsYLyC2APp2Ta6rGrhwNFkqoFKQz8oEfYrj/n+ifvNR92qabpvCSM7/zt/3QMXCUrCw+mlJ8
2U/Wnw3wN/L0Na8+b8gr6HScBcIhc5Cv6Wc9mb7XGu+H7zXRDojNWVzc+q9/u/y5/PqF4U6jXjhu
Ob8sf8eskxkKMg9U79y1ndw8QSFlFs3RPsSGqnZpoRngEHM/JOuwDPvMrvez7oOQwTawFVNn7pBC
IsMa2cDpCKstnuR+4xNxFn78eN69VWx7rBtB007Yb1fxPNcyLYZFDzOgbJty1NrbhflSaAyDJGUh
JUTAC8qu+EGJmF99fO137xOyEmNVl0GBPXk1BrbzFNqLDkbFK67hnqH8Mcv4inP3S2zE+Q62VvW5
Uvl05lu5rsPfHpDP+8gGh3JyReH++n2mSaVMOjC8kyP6A4SAAOmrIdtq1dqZ/Xfr9v7nv/PDUpc3
kb3NYReg2rTck8qItCu/r2jahMgNSRq2pXuoour7otv32FrsjZfPtK/iwb1aEnlmE39v5f1y7VPT
XVMLHD6Ea9Aeq/tt00oqmAkTa2wYyEyZX19GEHzObLC/fwL5wStWDLcfDkT/5Acr5XZZHrHcIdOR
bsHX7BrDYnWRV/awq/RUnHmH3nuUwuazRrHChU9NZDPTqKKB2hjaZeUGmNfh4OTON6Jp/XOV4rqh
nb41Yj0UGrpusrxPXlcNh3vdsumHTOL6MM2Z9lbV0HBiYZTpzwt9NaeGFsP0KIQzhPbDV+62Ijjg
zIM11kX521/ickIlhsNgrz/ZZ/AUlzVpY3rY4hYiJ0QKBImuh2YnL7ZuLb07TQ0SLbfCVV/pyB7J
egjSuUvurLzW8cf3E1mhhn7x8dt+AgnmIMDr7rCeTTxLFHSnIOdkVjZocssgHgEfQ5KYF60nH8x5
MTdttKBcgh5xASCElC4RRcHcNu3Wb/kCVigWzyzy995Ex8UKykeYGvq0Y28VbVs6tTKICC+iAHU4
7KElpoAHhLIxwK0+ffzj31tuv17vZNPpF6axdjsaoVlkeA8qaYcSKAuNQs198JjA3WLu688st/c+
33z6Gfmsrl8WwtsvmaOGxHUHwwhLyEVgsgbv4JTzjdb7CEn1It1WpKJuVKvw6xBesv/4Jx+Hpacv
IvGZtg3zmAPoqa/bS+l+FR6rL4b2cmFyCL02dM3ZkbdYbsiKSraCjmtQrUfB2B3bS3Jjp1v+b0tQ
lD5JPJaUu0EWzoXT2TIAhpmduUHvvQUwiYHF8Xng/pwUh7AknA59AIsWMeKPwS902DVFHzRDPe7m
FrH1x7fk9z0NeKQAjeiyMmkWnWwtIy0tXHiuEU5JEgW4xEjTYRxzEdH2xshh3PhOFRSdET9/fN3f
Pwlcd60OIGWhPzw92ICadpoF5XnIIDn9FPuEAAwAAM488N9fN67iA3aGQ+hTgJ4cMsxGw5IWCSMk
Ism990iuDzCU5UFSYAOL8tnZNHVSHqSIXr3J8858639/luvVKfMp7ta66uRZqmFVIevcW19L8NK5
wsST6cVP6K9IEGqyc7b131f0Oi9lpsrBirL5yJr8pY4bjQKWc9KZIaL0BNVFAkRpqSRFfZmFqSjj
7dKl9uHvP0i6jmuZzpmKlsTbFW1FaCez9aKwN8abmMot7PB6nFkW6w7xduGyXmEDcFKBhUAD9O1V
lLBir6uUGQJSq7bIaNwtmSHqIiu85UyF+f6lXIbDmKIpCk4qAguvaYSdlWclkZkZpRz206L3jHX+
fiOT3ZkOrcBWTmUHV/btr+riQeFCmc1w0Jdlhy7oWzJEcZg6Pc2veYj/T26iT+26piBA/T5ZDYsT
Lf0gKrxjGTK2ruH0CQMxDkwmn2cu9c4h11zhk4BCXEAU5un6NrVV0d2T4I2BQYUo3b0gZuPcWb1O
LJlWTWEfx86GjSL9AvaDwR/M8cBoW3HmL3nvE+AIEJzwLOiY2evj/mVRmEsDilYMZjhRmO/GqB4Q
4UrGtTqWrLGcwgXhwv0smnHXJxrG6I+Xx3trkmQ4mu80WPgAnVx+YE9xvSo3QpeQ14OH12cy7wgc
W/E4A8atuDq3VN776rDD0lfguMAn/WSL1WKjlz1NslDahADnGa7yzvKyUJfJY5TjkPj7PxC+FLIG
GvF0Ek4+ch55a0aKLSxUc5peWDoAo7KIVACk40Fgj6aaT5MzN/W9TYt7iSEFSok46k1+faapY+QV
7ap185ihENaavDTNZNjXlt0+MIwYNgwG9D1Cae/Mld+9uYBY2FF0zqCnBWOTWMoWMjPDTJp+QHT7
vC1HAwtGUidbHua5dfTexwi9C2f/VUHDLvb27R37KbOhRBq0wbtsazE23KWiwkuCGfTMd89651Xl
pEAVgHSERsTpmIOAanPEMMOS7bTpRvbNBUTGdGO1qR+WUFOxGMsdBrsLvzD8m1nq/nVrek+6J7Vd
J/R6w+HGe3Di0d4kbHubxHBgHQq5s5YpOxAdFe11YgHR6KZPa1T8QReJ8YRBILlKZU/qAkGfm0r3
xn1UM8LuCp/ZQEc/CmEw3tEscS9KUAFXYvSWYEbWu4HopXYfv84n6Jf1SACDxoKZ5JLhycHg5COJ
N4MM0MTkSNBZ2nXpozchEmKha+g0F1M2taG/dP1OWpq9w5EkdkMXF7ssy4sLOnmktTWW2he9xDbV
DtVVMyeKCNHBOfN3vvNivPkzT7aOYaiIYJ9YAslY5shAze6BLgz2zSZezqzwd955LuUwQOSe0IY+
uSMkqJIeIzkkjbynl4DrPrd5mz/3DMu2iYem/e+vMUadOhs9ZzI6bScHExx3Wj6uRZuvhuihxLd6
6FBQ4LYprZ3djPmZ3/furWQIJSz6flz55HpaXHl+72hGiKwhvsnmQgYaPeQtKpLpzBp771KUuzrl
PWwhhrJvlzMppb6rmk4Py7SbLrC02ntLNUaIcds+cxePlftJyQQDeQVZcUHXOM1M6DBl82xGmkbl
XA5oFSwNYfUwxuQlZOlzaps3nJCSg4FpAWjAEK5g5oMVaf4tOi35RRoT/DLzR6Y6FOET7MUNEeHE
V+P2LHn3ezxBl5JAwkCLauLia9lv/VxvQ23y+zHALzapzVJOzH+iSI4imHDfmOjuCTUNmka6z3oP
+iOAjiwuI63Bq2popbdszKUb7yc/bS/9Ajo6EyxLPTYuDRmsUIV7G1Px27tqKZK7oiDMFIeA6fwl
CmvCSyosYwhHUSPUMNyqAjDhYhAm9sdQ3ga5Ce514eb9ix8V+T8MIBcMPVSMA99O/T/hdXp/4r0c
P4nMVLdu5cxfSrNE98MHs91JoWoCw7Xe/LPkTFXs/FHAXLAicu6DVMv6r/jMm0d9FsYOWTj/WGcU
9i02Cvniz6nxqVdUkkhAoi0tp0XfVmBxICU6qFOCMk6611ioFA11EUV6YKOrwpo21N2fHj42GXht
Nzx9/LV7732EMMRKo63JVrou/V+KI7waulcK3kcLXOhFBZBoQwjtvO0QjZ159Y8igN/ex1XOuc6Y
6LWcfEZKExEZcRx6mC8p6rFumLBcSs/02T1HAxMoBzM7KDFz4UJAIHmbgK2FfQv740uVyPYfAtvt
dT4uzqvnR/HDMrUIBV23ewG85T/IJYGtEbH9fGs0IgImmdqvCoC+c6agfG+b5MOEymE9MdMHfnvP
RNNEnjn0dAwVn8NKrjSalBznSXh3uA60a8JRjTNf+3d3JY4J7rqiTSqPk8+9meiVUnLQw87P3ZDI
TnGll4l5kLGPPdlVd31ZVoHUvWbnz8g9W2v2A5v25eVMsU2jj/e+iEQGkZ0tC518v49M5e8/fp3e
uzWCo8Wqk6Dg9k8/b143mXiv9DCKyzrEfFwE9PFhR/U98ZxRjsk3c888jneai+YqfNE5wVMpoTp/
+zxI3zAnd+iMsLJyBvbk/Grbwp7bEEGU/F4WGc9GWln+RPahIokbDMPTkHnTM3686HFsCtFjFy60
O30w5Ln57Tt7p8nEEeGvoANhWSd3BDsCoA1gEWEJn3vnpvPXDkNbMEF62fmdMP/+AwBbr5O/Ry9z
Vcq/vRcsR9gf5cK96HR7W7hTE7ixHgdofx2oGG66MYkN33781N/5iJi0HTjlsa8xOTipUdvFI9jF
7TlwNGlMr7buggV9yUWv7ObMpd5p2PLhoLuBAIoqnP98+wNdt6mHJeUHooIpiHONJdAA3m13xAgE
vTwK3bqLtv64cLArvasJJOhOa+bsq9vV05lX752j5fFQx7nO5pB7OjfLutFvI1FQg1V+w8rEPQuI
Y7lEcTcTmDJWVxjYmgBVcBoCOjjXS/1dCkJM2Lq/cycQP/BNenszICYIE3A0hwMI6a+lodLHxV7E
1YoV3vulsB7y3qOtnZftk+fl6hFyQnspe8mtSqA7SGSVxHk5HGQ6fT7zyXrvzQeheFTYoGA4fRWX
yS+irKblhWbY2Es9u7HbaW9qXnJZxNl8pto5YUgey3ZEcMQUMO6wDNSPb++FX7bI/GdaKVNH7Cuz
MpMs36XZp3rJyDq1RiS64MUyu3+GBbI3O3s4M+VYr3CyvyHLoWeLvYhZ7lF09MteagoJdorJQRiv
i/t/cXceS3Jb27b9l9eHAt5E3HcbcOnKk1VksYMgRRHemw3g698AdUOHlUoyQ+q929SJwwIS2Nhm
rTnHhE6junD31f2vP7YLY07jeMIDhXmLh2F77D9cxbRgFPSFULFYmwr8EnXBH7WMgFcHNPS2Wvm5
PHWwXdL4MLaiuLKKX6rrUMwwSN6gn8Nse3Z9OkRJMYGX89eJQly04jWtCCr2M7zyoT4Vhl+jDQ+L
pP04w7dDUTJ+HRQsOb9+DJfGvsZj4ISm0b5jFXn7HDafppyOVOnSaDXdoi3M0yhPjr/YCnnGk73s
tzI9pcjZDmw0/6FhZQUsAo6YmTCToG6KHFm48YTHurnykC4sgxwlQARulW3OMWffZQpDDyCApvqL
1Ux+sqrKQ8fKfsCOy6jUiF1a1vVapeDSRWlrUK/kG6D8ezYzzqOKBMoEIkZ2zkgq1502VmuYWlq6
h7FonZbhynj/rjQ7H/BsQpn4tu0Q+oW3ryDTnWSakfNTk9UcFHtVFqr4NnxRdu0N0Yqkp9DPclUt
KfHtS5M7YXd/nzvdFlEkEM433ZUHf2HO0XDIUYi2URUq5+KAoqzMsW4bHJCQOt9JljnuiJt+7pvO
3JER0F2ZdC4sfByLYeVyauQJnEtF8pjCl1ZALUkVzLk47znBjGzDTGe0r4337WGeP2x0upRnHGS2
TKhvHzbEbquIHcTl9I+HE9Y3+iXJkHliVjIfe8BKvGtveFknUakuV/AxiVmF/+KjQyaEbNJGMEKZ
6O1N1J2edrmCpUDLtejQFnkTaOPSHTvgVUeb2A82wW0VpBRSU5IjIPevyMpI4SLc2VwqJyDn3QyE
RhSGZHHfv769S18AJUHbxmFFb/H87WdV2wsCo5maGtGGw2qs/lzmWNeV0u8TSQ3L1Xn9F5dEnrTJ
Zvje9e2WfpiNMyWt51mfmY3XZLgjE7hgq4WXxont2ucRLiD8hHPtKHVpmLPkM/Gx/CM+PxsLkGxs
vS8TzddBiAS2U5R7qyH9faG6H+jZ7Fz50i+Nc+r48JnpvtBeOtvgGY0Yq2JM0TsiClwh1ezQpi3+
AFb0X7xCdlOoODkjssacXSl2+pSsGwshhhRbN5Ze5BRVV2s36GSTt4Mhn2It1f7FRdHMbDGoqCT+
hp/O0ACnsT7ovoSfOVjmeLcOXR5ueY8IFur3SHLe/3rYXHqgCMwAP1JSQ4V89gJnZSqyqstouMdW
4YlWVzy8yZsDP12vzFHftZvnEwfNZJpmPE4VksLbIZpqSWwonQCtlMvaJzOe0j2E9dOYxSNwvJEZ
pHTSIOFEtCO9ByIp1dqbqlrk0IbUcdqSrhBBS80Bx04XVHCJUNVSDMaIf2WOu7S1YfuGxN1Bl8Ek
9/ZOcd/FOSRdvPWYwek9x0CylO6YdBjBoinPj6OxTi4oRiVAhXZtR7E9h789J85oOrRlFrXzUkhV
69UY17HO9m2ZwmKokSH08vQ0j32DLVGVb+Uye0+OwnL454OBPBEw1vRGqY/ob392Iqj5GFHBhROD
g7tsxydrlgT0KGX4N5eyddYQTK9sBrdx+cN0pddanEQtI72Pqs6z5akk10hdArsth+DXv+r7bf/t
eWLxRXFLDC0ZJG+vldgFdoKZ8lqtZf0dds8R9TfeOkdSvhDN1d7OiZMdAcj9ToNUZatgLJ6xgoAo
VhUB3whOUZJ3Tt/nnlpp7NyZ4JSik7ErgnJbukKcIPohMCdXjbDSSHiS1F6L+ry0pDhI4fDKMCnR
znz7I5ZOKtY4m/StuT3DPC6RxIJNPLZW220ApIn1Fy/crx/dpbMMuyks/wp1OfbZZ9ODJi1jXvWC
RwdC6JQzc0GORZgxE+bpdzRQfa3QX8bSjIH3DcVpIlXtyrd4YYZickIQ9z0UmhX/7Q9PaC9FucVI
wb7WI8Upm/vGtl7TuUyvYOMv/1oSJUhx5VhBI/ztpQjHceBzqbqvQJeBnUcnvDHmbzlsidDM62FH
VO0I3WDhnGtKkJdZoK58F5dONdtBmr26SR8ABe7be8iT0RKk81ELhm+Ef5SUPaEOhl9FGmDDaVpD
jXU+ENTgDoUGSbGxHccbqef/c8kIN4LOnzYUlrzzORC+byQN4O59gIXjKXdi/ZCvTvXQpNLirlp1
rT516T0jq9gaLRzR/1axq5PCANUOHlSi1unaqpQfssThoMQZ98ru8eKlaCJtvSR1S71/+4z72Foq
oXa6D6GXL9ZImOcMiIZAVK69z23KPJt7vhve/udS50+xEoA5o5rRm9UOBFFSCQK1F+2VfcOlA5D+
vdiwyTiwFZyNGsuOrN4W7IuWahk+m9Q4PDQsudsj9D70ZJ56EhEFBznWqp2twaSCDTi/pCMiwp6I
qB1m4eza3LHNDX/76WSTW7SMN67B2XKfzF3fzttqQrKHiZ4VgVqiNRyE1a4FjILFOY3AjA1rtd6K
uqkPSdcnu0wManBlFrt8J6wAmErY65zPYoY+YuONmDsFHN99CmoVKFhtu5MhsAf2zvpg6rl0Uw80
haCmE4pZOtGxTGPtysC7sF3GQWNiIaBrz7HwbIE1FkRLXc3HnQAFoSPVZhupyvQSVnVWjty4sl2+
VKRkjaUeaG0FMP28EtRoRmS0M6adRn7QQQO4RjV/grFk7MYFNGY9lCtcUiO3gzTO2lvRJU6Yzn3+
QjB4cv/r13Dxx2N4QYmzFcnPv7omJZxnS4z0s3VMIQ6Y6w5IaOuTolyHRmKBJfv1BS8smXQoKMdv
An0mMPXtZ95kA/C/tuUU1iUyXHoTXl+zgt6FEtpUYwZDc7qWD/9ddnE+6plToMPw1IGzn71iS19h
4Ckdqjrqn4GMw4YuZT8HTG8dSH+r9R3AfKSoDQ48X/aOxVgqMLLT8rRWSXVrDE1zqMAU3IDWa6Hs
6ws810ry6UMX7qSr1V4kBnDdWGhkExT1rjU2ct2s2WEiWe09cUxjCFpLRZ5hXasnXZo5KSwiTKC0
yHd7tjGWlqlu+nrSfFmL42NZVALesgFxLG2v7T0u7IJ1Ogd4mbcm9d8OYCsgtmwEOYGEsIQXRxXX
h75o7lrKNn5TDFRw82Q5AAgbrsymlwYqG2+MnTb1fYKx344bfEfEO+iJjlTT6newLfqH2JTILlOB
d9po8v/Fh6E7KO012lU4sc6Wo3wiMkTVW2aF3log688goesYxWQTKWR3aOb+19/FpSf7w/XOs8u1
Rl6NBNUwpp5xBkLZaUEnJTdIXYZDT7jb3djBT6qVpftHWVbfK+OUA5mGv/tW6NK8fbAJRPuqlJE3
oLjNv9lGZR8z4gA9oOnimf5hflsycL20tWBgZM41xdQFzTUB2DhCmRIpWf/NvJIpGSNqack70VHA
mVP1VZtbzhyW0e8gX4IZtGzhRuDM0FPNamgPVM4xAss3vWp2rlis7FYQw34nx2YfTOxZ3/36zVzc
/WH9QALNpM0Nnj0hpZdaxeKqfgUNrnIJJ9aDulS/poDGQ0EOq4+cwP5QxLkZaiTlumwii3sZWP2V
NXMbc+fTGN5EYtMtNhR/ix0z8kEZZgM3k05crDsgc/NINtYP9hrFhDqY5m6c9NeVDWKYwmHLr0zd
l+aZHy+/faI/HA/LxOiW2EEANgOVf4448OPGoLLlsnN8vvLML33u6Gs3QRGSDD7Bt9eSuk4qCW9G
+pKNxPhEdfoacRI71oUzHxIgtGRZJ+vDRgDYCX1Q9y3Wlc+RbhDlVzpxKBsTLGXi4DwBRvNuSvPq
ygd7SQ+3FQO4uY1fhRz47S2mU0YSXVKje8pj1Rcq+NaRIHG/A8oO0neTrdtqf6M2K9GabbYQzlol
h8ZmsZuryHji7PKVbKF3DofHI1JIA9cBOHCdCIkbTn3LZ3i0CNAzM/JKUJ2uSsLjDTHAyuu46Daa
oGnwstpi+0D80252JlQqalzdRDQdQ7ADdthWpXZj0OE9GsBYw7FQx0BVTHHlMHhJusErpstC1YDm
z/l+msegV8qICpE1cXxMElyzzoYn7UUcefj8tZupGa0joVXtbTaBVLWTRpzWdDC9VNPX+9rKpoCG
DZkgrWXBqx7Xl1aY6n0MGGanmVmluGm2/LFuEUjGZF1rVVwa2FgqoG+xE7LJEHz7Jik6CQU8jgKU
hltfyqTbUbHIdzQRuivLyqXtDwYS+i+IIDiEnF3K0KHJjxN9qQViVUjXJCUyaizviHirXWseK3/B
bHv766/p4u9j/lIwwVvoL85GKqZ/zq4jfQ+yicdQm4zyBZ7+ZwV51JXT+qUroWbY3qnOYf3c+q6U
Foc3iSt1HYh6FODHyJnUh9yC8vXPf9PWPqbJiLgKMcPbd4Z1BOrTzLIhgMge1LKqg3Ui7161hHRl
fF9cohyMt+x5KD7CS3l7LUY8BOZc/V7Gtw80rRpXxB8Jbm/9yK6bHVWAPwDoz0doWrWvGNGjxO7p
OSrpezWTXd1Ws0EgeQRrta3E4V88CGCYQGYoGPMBvr25taVqiKyNEaXXiOFMogasns0Zcd7tlZPL
hcHLNpOeKjMzuYfn2+gSMmfXRfR3CLkaDkOsxTuDWCEPFSz+7pwG6iJdbW1dGFJ4EzF+Ylih8HFu
IHH0PraJ51J9UwBfbmK9QLhkzK5eONcqzJdeNNIROkQ0CXUHmcDbZ6k0avqnKAFfTr1PMQO4jdTH
N13RxUdQV+x2x6yCTVtkYZsvy86c5fyGnOnai5oMepfIBr8rhXbbT5XpkiNSv/z6bW/b3LMtwLYD
4aRq0Ouj+vb2DjkyK5sfdcunQsirW3N3zBI5+uef8ZurnG22ya+ECVozpsY6kY5JUmzxEkW2zxPp
mgHiUn2PwjZebaiNG2r+bKUvBIf7gQIrEgEjxlWXT7uuHh/UUjF3GJhH0GqJfMMmNXtyKq05ICwt
r4zr7/W786fK101TnhYP29Gz39sDkQG2R8dscrpqt5hIW6HAW77Q13VfSLXiSqnWBTPm/1CSOvEp
S6rWTUCAg+RNiKFQ2KxKRU0jwok3pjDwIba7Rri2kn2DZtN+7JC1o4fX6j8adYhPaxFVu3yq413a
N59+PUYufDFUnOg4Q9Bh7Tp/ovK40JNeQC7MpGHzCtPsuOrD70CU+92/uBJHByhRNAB5hW9HozJo
6Eg2EU9Sx/W7WrPEjswfKvmaJv7cfP4jPtj/b+SvrbLzl7v+b6AvdwtG/Fx9/hHxtf2L/yF6we3a
4EdUqzFksafiSxd/9AP8VOe3LZOB/Nat5bpZMf4ielGF/Q0RPopClgJz4+2wv+jrcUj+7/+RVPM3
1CYAcPhHjL3Nufbf//UGqtWf/fePJAA8aG/HGTVEvlfKZSpOG6oq4Lbevn1hD7HcDZA3jG5FH95p
ZIx9kZIcvLBO1gkSZTOPe6Kp0QvcS4tcm8Acjd6GbN9kaeobUJ0Vv1biDKkeD0G+TUtpzOmOs28M
J2RcpGGUagE0foxz5yiTPGK7JJX3w7M1I1g+aGsXf0hHgnv25koK8q0j4uKzLEha8+hCEgBaSpP9
WdPKMnMTZ3yIZjKGLNB3KKz7/GNq1UZoovdx2zzJX/WJRBhiC8svjiNSjzxX27cJ67yTOPZ8jGZO
/paCstcoHO0D6YPFp7QvqkAHfPjQFRySLUUZAl3ejl4oTBEnd1nyQL8wSj2+SfZ6y9ah4K3ljStb
i4RgXdLfq3PT3nelFBFR2tbxIyFC9omuq7EDdjojM0eY1q/A8l209lagJJN2p4iB7pLdzuZXue1f
HRiuniVXxGCITnnoY2GxncTNFtb6WgULqxqwybGd6V0DEveGNlKOMg1cFjiztu97K0q/KBVIc0Au
742Gg0qVzPF7J2627MDWjvca628Agt9+TieZf9fBug8QsH7DEv9adgT8LeMqXF7teOwVfABiIZVE
SxzjIJlKsSvjJn82NRFKoma+0EXvamushFCnJB8xihHW0diehiYtd7wwyV+1vn/Oh1a5TyLlNq3z
51QzcndY7I51eE7jl3XpolMZDzp12mgqv3YTXHiJaIO9opUzO2vSgG5NIWE0oFRQe1ZmFZvtCOK6
rJjNfY/I/NhbvK25WFfdrRsnOYxRJ7lsbYmVB8brOT2VYTwQedBUZr1zkmQN22QkpWuR8SUUYEwy
e1pCjRhTyLEO1+vvzHgmDkQjBAGo+S62GuXQa4sFS127rbpV8s3cWW6c1rxDD6OdIM9P5Aotkpf0
nbqj1ACwUhXN+yqzyjs6FdlXhJsmDNZ+LA/FkGI51ZY0iPSkfTGrQn6CV9Z4LWvR7z1oRr9ftWxX
AXr1h0rO7lpTYQBK6qnjsT2kmt0f+lK1vIR4l2O1wEnvyvJmzctmX8VKy3l+zGQ3Fk3iZmoeky+l
NrwE8h5pAZm9mxkLBJcOcmfiJP17Tu/KUysJdZdlrH5qujyrqRO7HJxxcGbQY/zCro5jaSinFV6s
X6nKJ6Hp2WEotfgpygikddnXGV7dmLkvima+t6uZXmqi4UuUJsMrSERZV7m8HyAuhVObabckzTn3
fVytdyDXYi/WjJ4jpUw5oikd/Sutekqxci8ONDzSE3kRVqhY/UcFE09Qt7ntLjSciF2JBw8O00vM
wXA+xWio6O052WCHWFqUYyxLWuo67dIcllh/X0UtrgIn6awwGuP544BHHQ49Lr+Fij7hCVHxaeP8
E7TCPxs6hE2KTqRtvcZ8W7OS+wQ13NsJuNI0J5MP9GbsRTF0HQLtugxbvQm0nyy6D8IctWMrFP2U
z1LuKaRBgLiIAtnqvqpT/iVVGusBizNxBySbejBg2D31Vd2/zFD9l52VtORqxRg7ctnl1e4lUcUx
rNVcEuOXXsnxQ/KZGYTodLVF38VIK6qrPWqQvTPJ1edcX8gWHnTHa1Fl3UbTBNwwK2SqkAmF5Ser
d6zGbXh2MGfyyVJuViNm1lHhPxMWUvICsZzFs+0qcRG7RE/UKEOKUKvH23lKwM3J4F47GqZFfi+t
NBoiht1ejRdlp5San6fLSxNPx1ZRPZNr3MjpFDiR9UXXm+OWlwVvhgQRgnBafdnLRYLxp4y8qS7e
DRhm3DlaPepyEHWJUKOb1itySOYw/13vC5MkE2v5XU/fyaTmSvYWJql4cyyH5IHu6km9tTH0VNnq
EZSBr5JM2cw+AR8GZ0xDvdRO0Vzv6pKbXrvdmrSHJWt2SV/d2cBUrS7j3OcEJb2qKlrvF20JKoGe
hhPLuEwqsSIF+FaSapq5AajQ98ctbcRVtIawaCl60rKZSUHdk+rnjxVxkUWN+mh5GMAxz4Osv2di
c9iUKhMJXibE8EyoaeJZRFiROz6ay6PGIYQ000YL1DJ5bEVVBRxE79mY3dRx9i5HjcuhZtdJGdS9
UlYR/WBFKgoj+Sqp7HpJnBXKo9KxyCYSZp/KjsxnyksdCX5K/kypNNkXnPHdjJppRfLKAsaPSTTs
RFqGhlNIwZA3INRiCwDU4HwjA6/cTaUje2ul3FR6/HsDysI1a4HLGbOuN0GcOZB39CWas+EWGHnv
zdS8DzkGsHtzrimiWXTWK60+zjbBQnMCbJgmphE6mX5kOkxcE1eVmza98GXCXFAC7ePGobrULaT7
jHjQJGR3rYYpoI6sNhD29gUP09dorW8VqMYWIvgvK4LNrnbuS21V95wLuo2p9c6Qo3eGhFacTcvn
ITMJqOnoU6Gyzj0s9QCpiZoqWirk0p0yy+ttYdE2yArxOLEeOkalUfRjEinm+EM2TbFPasRxXPpj
HPWPdIBvWqEyOU7F3iaizCVLtPwgSvQc7B7Efmjz6ratFuuzgOp+LJyWhNQh6omTg5oe4oMaXTGM
ClanjAWdybvX0ngMrBIsdjk19rees+2NWZZlYLRp/jEZZYKDrfWWFQSSO+EJDvxKR/8DqM7RrGT1
MLTk1zD3iY2FHhOoqH/CngdtSR6VwBAybUskp9VOJParQoIsik3cMoWDfhrtmo8+QM/BYUPdqqkW
uEKvyweTvHhXHocwIy3IS5v1Q+SUwnO64p7sI7eZDOnTsPbMfVoH5IWyoVizY9F3h0lIr0qahrbc
jl5i9yGln8LLeu3RWKFal5l2AwVVJzWI/FEpW5kpVOlb3wj9Nl7F0yrnTyPwC3YnCuO3OQ2FGZJ0
DtXEyb9liCg9aZVMP9LwnMXpusuAdu/ziWDjhO2p60ygQLRuAF7bystznxJfnBdswJoFfPOgaK/I
yr8ZUaaG5OTZ+6VpTqbVOIjn2g9mlhoAQOvG7TIC4Mao7EL41lrqT7rc8puSrrlFn1kc1wInkLWK
96rK1sks9c+RzVE0bfv1kE/y7FsTythJeUp6+z7LDBTUUassN11i9Q9EUXZhjt8jYCdc+G0kmbvc
zuuvMaZoslblZHlW5MERntlF8WfSBkihIy8cilFc9hrg0uUGterwWPPEwOdRX8NnJ7+oEcxew0Yh
mK3qekCozX+PNO2lPeHIUGCkGFh41APGHsbaaoKUd4rpsp0W+ViY7eK1ZZkQCU6aL+k2Va09Qk4s
PoE+54Lqat9HWd7dDgZ5e62Yo7vYnNeHoSlWDcZiuwoPoX51Swxx+0meBbkv7HUPVIvJyC3m6dAm
SCoWldAZdgT2jSQhVOnUlbFtSbm2K+2mDdlwW8fZyj5m5TBhclJW0OOTrpwA1+gf+4WEqqwoTDcd
jDac07IP7CR9WEnpgbs/f5nFqOzzbJ6rh3gAgeNTB7OnFwVKY7Zrhshi0pZMcVy7rp938pTVd90y
LqdRUSTDdHFxysA6iAmlc0nmwKp8nY2130tOmsy3ysABm36q/RTpaSn2Tlospa+Pc/cMBoIPxhgq
5fPktMlLoUXgaKViNm4aK5GE5erTIHalFcfdV42oSZNcPomXvyhqUgTVomdbgl6Zmrd1XVfVibm6
k7YuQSr5tLJymMgpCjF3sfWh8FZciyRCyIscDTsy4jI5VK2+NWh3mq3zocKw0T8VRGIIDx3JjF2Y
XKtmj8BBJ/RrrtR05GOnAhnMcS9ZRxQFjfoxnxtF3zemnUpeZ0SWAQyh6j/Nc4P3iDyhtPPzKYuT
A136VX2Y9HVgcl0XcC4cojiXuWQ6Z2OwUkVq+GDjRPYi4m2+6HJUvm9VqZsOpslM866dyki944DJ
Mm21JnZCykfIZh1rgfnAMtttuao1gQusjHr6mJRO2Ry1RKJfs3aa3e2ntFBIRZ3S+ZhPeTOeRMQ2
W+tKfhddKnftlrYk0myI/a6SOMBkdfrHUk3xQRuU/EuB0Wvzc0yPqLSMA0H35kNCBoJXj2sa8n4k
L0MShFrVTGZXqh2HUCgpeZgJtXqfxrZPtCjMdeVANAbw4wTnSkZGs59b0nOFA1Erp1DNFfMQaYAY
283pmfX1PcsGwa8Vp1g6Fx9B3jSBObYtPUpGT04OpdUr7dOYpkNN0pRzl4up/FjX9ueIJtFeN6cX
hAotrUSr80e9Vh7UCIZxJJvvipL77JryeQVgEZQRENCoPTpl7HjZKB4GtE2iaZRQKyQiy7uI29Xe
kxWAj6opXYxIL8KEiLWkcx6sTqt4+NgfSYp/7UrnyOkgImRMlV2pqdENDH8MEOjneqE54dyRk/Yh
otGlu+04o5g3shde9evQJg9JbXDMk9rPRf1QD/nBqIbfM+q1pblgri2N/ZT1r5BcDzbm83JYfT2x
vMkUUMya9pC1DdNQIr2olfzU9nKYTMr96CDTHMqKdoX4Q3Ya06XzXd+pUv9OL9bKLeTyIdbFU762
t0pLYG4/SZ23NtPtHPWnyFIfhpko2FoevjkqBZGWjGsiuG40jYT6emITX89BKpFRF7fT41oXH5Ez
fOJULvZaTmAw8YCeZXIy4jM05Wa3LYJVui/bbxinXNOMHgqbpUzTAiIWMI8zDQjZ/FQM6ykZi9kl
t9uP1l4PpSjbwaPw48L+Miw8D2M5oCQlEIDozkmkr0tC8F0k0sOyRq+Fnf2uk755Itr9E3WPAwQ7
sq/AAZZbeVmty5c5VuVg1KfdKFufiaYDDL2S8tuZqQgnGZbHotX7jlWwiYc7q9G32Dl1/TzoDMe0
yrjvqfRENeoHmvd8y2QmjCYCkrrnllX+EikHrwj1wINwYHVtu/japVJYD6iDNCZ0T1Wy00y337Yk
qCpK5kprQxxgqZCTIWtPuByfq9x4hBaM6MboHtOJ6BTL5inb5sFy0gMQrr0NzXDlf88b3dqhIHhH
WX8/pD3nF9wKmfpOZusuz/Fdls8vcyuiZxRAQZHiF1XXO83JnzV58pvBPiaTfKgbaZeu3Z4wmj3q
c7Lv+tGdrYKkzb7ayao4TUO076LlaMPNTfr8uSDo2LSLQNHjQ+VU71SbiMVIFEeFCq1CfuMNXbUj
ku6dnG5GMOk5qkcM22P6x6wTX5W3q7aT9eEYLVUA4OCJiPN+D5+wdlnnW4K49aCFCOfy4XvF0j3Y
q2TfT2Z7T/3kQKnmY9YTAM3GcGWJ9u0hj+5ovY43spiIhCzr1y5ZtJPToGSSCTLuEmaMbKoUP0sW
4WMbch6EqBo8WlVM0EhvBpyjXuZZ0bzNOEGrfcYvFw3lY5HgobPV5oQXSNt1Q7G4uVzcF6X8Dlh1
YIM1y8z+1k6j90ZOhVw4ztMYJ9QrpBznWyOTt9JS33B25aRhTx7049roR8WKPWPKAz0fpD2FHSSi
hRpQz383rIxbdCKsbTHGkPa0EoAa5gt1JModj5E2HilqcfqmMrknxYOToRSk2bQ3qrLatbIVqoLY
1KE2vqx68rGXnKOFc4k6Ex9KailkKVZ3WkZGj+yAj2W6woXgxuTNW8Ua2CVROlVzyGhOxXax1ze8
OtTZrm5vStHmCFQ40w1EBOqgz3JkwZUefa3S1pUb29Wa2WY3MdD8WKYXEPsot+IPfa0xYvtdz5KN
QtVDGP3AfO1WbQe7IvMt3PxBaWkEiBv5UxQ5YVGZwTJAIbYOXQtzR139aS2fVB647nSHUeW0VrFH
V9iSqnlIfPzoylBFXKsGLDpFhs7ZfBUhR/CaPUT72U7WAPv0+05wFE8xyYdKLI2uIeWN18vtfqrV
P6pS2q/K+s0GA16MeepmnVnwTUfbBXD2DfP0PrWm21jh1vuWHXRhPiXN0rl2Zgc9KMdQkgcyh632
K43Ro8jFpzxLbgsRhYMy+8CVP3RN8ao4xDxHDZsVAlVjGZHzKIkHO9agQQ6nBa+AYM9B3JPb1PrL
vEYDCc/ph6zM7yel8/SxP1WtfpdmknULmrdyjYgiBoGFdPKiODAX43Xp9Pvc6O6qRcVGgC6FGR+q
YjcoBzYSL2RIhHLNVnysX6mjHWaz3EUbioN4cu0QReIG2LHsYStmcylxJMRu+RxHtT+UcclhDvM5
7eFbNJaWa1fpO1suX+1cd/x0lsNe9IurYET2cs0gPLNSQkWNtV3Wlp8LpYwRmPcuGvfRPihJRklV
0V+JJaQs18QiLHRK2yRh4biZNvc2UpEAyWLiUdb7MvIK/NQR1k6Y/Z794GveSwTdo0wCMxv5bEkb
b+qdxzIrnqtodMRHh2MUW9lUXxwioNaiEEXLX03ryMQ7bbW8zL1dxiRdvCMerSyUQLIbYqsk5Iad
pnkQPKs8XGEeN77a5B3cOkmJnvrEXrQwteu0xjNEWPAO+7f+vJYAA3gfSHADXZjK+7IpktJL9UJK
gjQyrG+rYk0sncywPUcuEX2trUhMIUngxjfiQaynep3EUyvbeU41Upr5ztk9kcFrN8wRcaGPVDYb
iWgpM+6aV2JyUU013SLVnKTsipWuRFyXmg09BaQKz+ycHR29n90nnroky8fZaojppSMh0Vgvx4RT
fcI8wT3a6bM6RyaC7qjHBzBowjK9eK7WaA+nm9eIcQFEsAtorWt3VbJaPdGZtYmYZZa1ORjzfqSQ
X9nSjoCe8pOK+/xR2N16r8x5vAUfs+f9U8vwj9po/ztjdrAO/Krbdqi+pm9bbdv//89em2P9hhQH
7jDAZRMp+ibw+LPXZtq/0WVSHJt2G44b8Jl/9do06zdyCUzacPQ/MVs6tL/6P1tt5m/oGPGl0LUG
4gTLQv0nnbatjfaf5jQp7PSjt37dWXutp99U56lj7hNQV8Z9/8+ABP/5uzyGH2V8jppOMGRnKxiM
hCzndV2WD4lqzld0pT+77TMNRcapexFzZQUJNOTuSZirHL+nH1J/++H1Pfz5AH5sQG5KqUuP5Uzv
4pRrjjEiMqnwGP362CjUFF0aBYbiIjsnb0vX2uFaYOLPfsyZtLrn3WciZnGdYSRqLlwbiMv1YtpX
WvZvlTV/vYtznrrltHKTOYsZjEqj3yqK0Mt3Qs5k82aBFT/vJLaYRB8vbfP066f3kx9knXXsG1tu
JrSFZjAVBIEf62SExaj3RFEHv74An8yl13OOqQahLORh1IxA5L0ljuYCAdZr8l5Nbow8ydRbZcwh
7Lb9Vs6kMK8rbYgucuquyDPPdCX/eaTbuPlBpdpYZZ8b/WIEI/mKpFir9o6yxzcKbqDh3Dbm8OuO
i4WzRLAUBCNZbmwJyOFTyysqmp89461v/sMdFDE8tcIQPAIslp7W1d8sQ6RXft/P/vj2v//wx2u+
VGEvAGCJdLY+yrgV3GgasysyxZ/99bO5gfNgavZaZwSUJ1NyAPv6hsTT/BqD9Gd//mxuqPG4NG1i
GJxiLepnOJu3No3172Ye62xmwPKZNY3awsatpXUNSPqdKEQ3dX2NKfWz2z+bDdSZzc/CXpgihY4z
ejHNmfJEy6fk//rj+ckFzoWGKmx1OnicLqt6scyHPu2T4aUcBunK3Pmzv3/29ffUE2UBiGy31koZ
0NDc+klp3nfer+//rTLkr2/vnHjh1LlejOpCDItkryXaeKWZgkIsSurTgKWV+P84O7fmOHFoC/8i
qkASAl77hu3Ejp041xcqySTcJEAgAeLXn9U558HWpKdP6TUzpZaFti5ba3/L72ecEKesL9JlCFD3
rw3RN3iX70JI0eFzeRxqvax+ocadOAZKShV0lWk+gKX53I62egdb7+zZ7484f6MXgQykYgqNTJyB
ebTWRzxyJPRtyWyvPrdx2l5jUV364k5AVylUF2kyoHgfNUu3gdzCd1kZQZry33/EpebdgC5qG2Jw
UHiQICu2C5uVfeVbP1zZTC4170S0mZMeGFbUNcwCXwB+l/LITIBnZ7/eO/FsatpZgZK7nKEaE98A
N/5gB9TVVcrChf67rPA2C2Bbh0R3nkVSdbdDFIMggVegbXn0+gvcMomEWDpFwcpRCF/Vn5J0mh4h
jFHX8FkXzlqu9lZmM9INpkxyKSZVvEe2XplPVG1ZeKfBrE+ebNlTfuv3tzhRndjxjEaNk3ygTNc3
eqN4aAKcbAn94jl24nmtreKajEneTuXAzhKYOYWkio3X9ubzMvqXo6lLmLFlU4ZywXxShQW8qCmB
93iEEfaMtIUGAAvvIsR2XwTcfb+Zrly6KyN36czj+hjgUblI+m3BuivAVbirgqlIcLJvYeZ3TPWC
e+Wu03gV3dcVH+SpXeF5feBsof0HaLm48RxgZzWwBQ/whA58mkwCcE9r5B0gn6NXojU6R/3fhtdZ
DeBzstaKqCyn4TZC7h8Vsz7G8GERML2jiX1Xwnrv9wCLWnnDtrSLH1Ywwrp7ACjS5kvaoobySlcu
xbWzcKAIMoa5ds3yIcHVf8+37Newrou6sr9daJ6dz9YvtgYxQnBp1yaBPGNY8lJHkIuUNC3/8Qo0
F/kCaApPodRieYns41c87Q4PsBSTfmu2W2wCeUXX4BE2y2OBm8zeRCkYvaYe7XRlll2IMrdaB4/v
NibrmObaLgW5Tdk4hj/wyIiIqwBC7ZENM3h9IhsfIDKR23QNBXPpszjrB4UJISYRWGE8LSR06YpM
cgeLoOAalOfSD5z//cV3h8avVYaPydEooF7wplkeNg6Tcr/P7hwFeIFCswYqtXwypc63Lml2fBya
K2vQpb47sc+hLwjwigjpBKnlnmjguwpUUntOKif0cevpU8C0NoAZVbcLq+hzV7Jrp9ZLXXeiGUpQ
0FtEuUGoafW9scjZHYWqomvePRfad0uJq8bogY52y6HwzW7JjJeSAsCNK1r8S62fw+TFpKFQzYCO
j9Y1ICn7hSYTKiAhr/GaNH+KIF+0nnYQaMwJPiuo1rCzowa6lDa5BiO/1Hdny2/CYAyXYtpy+EOL
05TBH2GO2Xb6776f4/Iv+4XrrYEay2rbomDJlyD+hWtnO58YRGldrpGo9dsJXA08nZO5Q0HOAk47
H99num/wxte3ftdx1wQVbrmUAWi9wNYy5rdpFkPzYjvP5cat/I40jDhS1NeecW3sTS1kcj+swrPr
TsRioy7aNqI6V31TRFB+kGmfVGtbHf77416aOk7QxkU5tcGGNM/QndUautRvTVFcM72+0DpxdmDk
RyGzMo0+jQZvuh/oEqbwRoa91jWrkks/4EQt3qdmVc5kxZHQbHiWxhNUZq8BGS81fs42vgjauEFR
eJoW81GJCizfyRAIBDLjN+WJE7R0aBgpoHnHyAdfR4LzXZetxcHrs/6LtDRsYxBM/P+6zogieP7i
vl0/D9iLgaEoVzBpFUEduCBpTM6tT/4D42ywAOsOBazQ5uPanIW+EJNCuUGuIXwufVRngwXEPu1D
EqJ1Rn4pvJCdyrr0zGy51mDtKkVal2g824zMRZKNuHnx1e9sQJxYXTVNCmHbGULgYoEKHkSfaICY
yGvKuDgdWUG00NPQHPGC3e2Wqv5lmu0a+OTCqLvW19M26qGvFnOULWTW8Kv7GqB62y+SXIJAWMTg
8FeBPiYq7A7TWn+fzDZ5Nu6EqZrOr4+1MceGQ/sDEerZN5Fc85u/NC7OWTihTQARYYauZya6n/A8
8lgkpbhSmHmp9fO/v4hTYAFJh8oFAynT2E+7rYNV4yHQQTp5zhknVIlaM2lQXZBb+KzCuYgOcT4A
6fbTb0o6sQruLxn7VWJnLSZxlzVwH5ja5hpY/9LoOFurGYuBljY2uc7ot6ghTxOjT34ddyN1AmbF
2kDndRU8YHn8aglKprzadmGJWV3LJIIRAGhiFcoaqvi5b4trwLoLY+KaAnXQNYxZagB0rjXUKA3o
sESFnj139lM8Cy+gRaXBsRPrP7WNPpNYXgH7Xeq3E6VpvZQB9mubo1moijYyVRxlXrT0W3pDJ05n
OMZULRt1fi4p/cI01oEdKLLXDEgudf/87y8C1SgI2wSkarnsR2Bw1uQHXFYKz2F3grRIwRya69Hk
sUUFh5Qojpnaay+vl3ruhCjksqweAqnzHrL++3Qqo3sRFMNnv7nuhCjRRI96rDEdq6LaoRjnS5LW
np/UiVGw47OmqFqTj/FMd1G6fgV96NGn32AWvv6ebGHrUlO0HTSo6zP2PmbTFRjJ3wecuVXp/VIU
pYZ0+hgWqIENmuJtvYV++QGUP7/udxQNQ7IFJDjCgfCdtMnXdLTCa6+Al+nrtoMK5/Sxx5hA3o3i
iP5UAPPqN9xOdLJhsXRFAv8IEdPNiAogdg02eGm0ncBENaDmPUpxcy7Lt2m/5t1YeD2zAqn3ejxq
UN4qY9Dpsy58NpC0f/IbDSckQf0HS6vFR2RV+wOOYk/pds0W79JwOPFo1NyuduE6t1MTPaNABrWq
hl4Dr19q3YlI2hVr19SZzqcAUgLStTdZkX3xGpTUichW1BOQZmFwjGucboOQf8cX8dvYcCd8/Skx
sZUSIbbkqkZFZDyxACDEZPYLnNQJynQCqYnFc3BU/MPYH1Jksf3GxIlIlIAopiqrcwNx+W6h07CL
FH/2a9yJyQXvXdZ2BajG1XCzCLztKwqqi1/j5xn0Yr8cjQnbQKDxVMSPoIz+hM7ymu3EhVno+jCe
7QRClWbTcZT0MUbbq5l923ZCM1pgFELXCGlj0CremrQEmput3HNUnOisYLYjcJ7FRIlR8rKFzUfB
K68DFjBlr0d8zQzgiRkiHxXz8MMIWcH7A8EJqD55fVJXwjUskqFiFTFUsuF7sMyf8fjw0a9pJzxn
UNpHTjEuxpTxQZ0l1kDYJF7nCNANX4/MWM0J8tErOr6uj6YP79YZpdJ+PXcitAEHjMHhZcrTlt4L
CA6PKdyKPEfciVBTjtBcmlnn4SCeWIA60LHyO6S4IKAxBnGopHLKwQAnqN6EfBzsh99+g+JsnBYv
ClMq9QQ1A/9aTutdncQf/Jp24nMdddGmqI/KbYTCXNEn6tTJxk+GwVxhVR8vXTZDK5TjCQl+Tlv/
kFBo1v267gQosHRTW0XLmPfQ2ojdZMbgTTCH9r1X866kagkoVkWUAORktv9MOMGtU/rDr2knPDU2
ngr0lClvefkehfy3oZR+89AVUs1F2vJGMKAFZgXj6AWAyUB0P/367QRnvTFUjsPBEzCTYQ/Mw4NM
rx07zyH47ycX5kqmlgD54HlIxrySc2x2Y8Kbe8WHdbfAMNX6nStcDF3cdmvX9vGYi5p+ExX7HAzt
s9/QOCG6QvEoeFKA/0jm6WaG4+8O1Vl+T3XMBcmWpIpRI0HQcRZ9lnPQ7VgwfPLrubuHrgrFFmE1
5TGp2XLcKGond10qQCfz+wEnTllVlqlJwYzY1uCpluS5Vn53cTCeX+9Eoo4VLsxourDZkw7rdwXl
Xs9Q/+LIitQWEpXoY04LSfIgJfopKpdrJhUXjlyuPookMzizNWZiEW52h+LJnDJPdRoe+F6PikSZ
ml4nsEjhUxruwjk5qaX0yw6Deve6cT0yY1iGIcfy+Ga25I2IV78YclVQZwSXaVQ55iiuQoXVZt9k
I+AcXrPQVTplmCXhStoxj/r5kUbq7Rhqz36T10MyAkNYABal8omnn+tofBKt8rvEuYzOYmWyLYdm
zDlGBjShctkpK6+ZwF2ahU5katqoAE4WCu82ldqPpH0yQeZ3BHWlSGGIe1YXhyova4pCswWJiiPY
IdxvYFwpUtNkUKUBN57TzMp9CoT1ewGGk98XdaVIcxPzAlo7lW/ZSIBQYg/YSf1ez0FDfT1dTNCl
fbz2mC7gpgBB0aW2napdms2t1ysI2PevfwFa4DBDORnGvqyWBOQbyHaKggGO7hVL7DyfXlxGbYuS
wlEWQ54GU6v28zLI3yZLFs9LI3M200jCB2LJgiFHbfF0kCVv4GBWxSe/3jvhmiQrjJ5m1Mobwck+
5BCxw5bQc31kznYKPkyELHw35BNDCfIu2kj7vbUrip/9eu/ELPwn+bisGJu+Avi51vLjKiK/Pc/V
GwnSL2A5GIx7lw43dgqnEwBS1Y1Xz13m50xnagexDDl4rdvnsC/KG1DYh2uw+QuLmSs4olgnY2Lx
WTOw1qZTYlLKUCDao8jdr/9O3OIxrkXVK2DpPQUcbhzTj2cEkt+d2pUcJa0k0BiPQ54w/aEupycw
2z/49duJ1rKwCxUCfL2ky751PWgWFXybPAfFCVWFlHkaGDnkIFam32D7td4YcCI9p4wTqjoMVrvR
uM8RqdmOQ/qyC2yQ+C1jroc6SnnxRi/QejyDFhxHw13bXVMx/UHY/+VCQ504VfUKeV1K+nwGy7SA
O3zXYLFJADTZl/AZaG/kYJcPRk4C1AYK5JKuKhU/o8QtUY9gdU3jhyyR/KbFu2R/07Qd47tE1EjG
l6tKQ/gNsUaNHxdwbGBiZlXXfu+rKoArOA6WBCxx5NqPyYDy74OALaTdc7xSr7BuDtImJ8lasVtY
hCwWfCdkE74EUPbaUwQsDNgwsAk0+0XUejuVCqBGVNuRzZwk6FLbYQLErvu2JowVj4B1BM2PKYqV
ytONZCAwr/h7wbuAW04TznG67xKCumluk9LclBGMUN7ytENdWKg2AppFtuxmIDZvBxSib3nYZymc
MaSAu9M8sjI+zsnCkMIW1cz2pRhAjYIZc2b3QAfQZAfO2Ri9WTqQIGGfFmmWbxjtZR/Tdr7dtkA+
jN0M0zMWwmpt18DgYPsgIngf+J1CXLWXXJnhraF9zuHngKxPAMQUsAhecfvHm+jFLktZYXGQFKAD
cvmrYO2HIqk9++1k8Ga8xKwCSOk8NkU+ZeKuiCO/hcwVecXwn7ERMkg5AWEOjJEM1EsBHJbfmDgn
mxHAO97i0S4vSdOAkap+82b0O/T9MZ58Md4NylvnLgl7mGmZ4QHVYPVNT7X0W8rO7OWXZ6aK16Hp
wEDNy7FlbxnOr1D+G/3Vb1ychXKU5Qxi3twD3FaaT2OqNiTzu1R7DrtzqFFdrVEmkoFii6TyLibN
22or/SrNmCvyChHCMUtBcrL9AJJxDxZ+vqqw9rzluDKvqIP5YUAxI3kp4/UIbJDZdkkQt9d8+y6c
PFypl5bA/gSV7nM8VP1egJyJg8mvogNWR6+nzWCWcVY26fMqzKAj01Oyij3NGvLba+L8MTZ4Menn
GHyg2ZAhFyrbUlBdFMUbe0qInxbjXy6cy9CJCHwkHBDCiIH8uDRHWDF7HhBcC74BpOpmK7GF441m
3ENRxvcwFg1zv8FxYnYJUSoNum2Pqloh7jj8T/SOq5H76fvZH7+/F4M/AYkEIVOPZbiDy03V0fAb
7rTWLxX8pxrqRevJKtUmJ5xXkcpabwtWmDwJdXLwGxvnfEOoMFl93p2aWgJRuACXZ0AX8ltwXMlX
NEarWXFPzgPb0V8V1Oa/Nmmkn/KTuaKvmNCuqRqY/IJVPwe3bdaBMFcsS3zl7fBCXR0LnbBFbWtR
cLCr801EdHwe2nqG00fSgW2zTH3wjIKzhyDIRHPAKa7N9mWGyygc/+K49/v6oXNbQVEwD02D8+cC
SGW6D2QDAIWsukH4XaNdgRjsUABQVeeVqdARaOqwnExyq6wO914zLHTuLVtoRpTXwhSeAvoK0vrS
LOAVt2z2PGCdjRJebsl82uTYEfyANQSy5c18hnr/p1/nnQ1ZaGl1ZrYuH8YOPOKS/t507NtxZzsu
gZyGfXUCLHLIToK0d4RMfimA0AlrGQRhCX8GlLqwedq3cK7foZDkvc+gUFckpiu44UTLDASxGdMj
nM7A64xrv60SEJ3Xn3NJapBK8UXzGojRH7JZ6E/gBRuvyyLssF63PjXs7OQeyRxnrYdk3t4IVV5h
ufz9/EBdnVi54p0RLgNdPgF0eAcv8hQo4X7x2sSoaya8tLxO55bCG6FN+xKeA3B3gj0rQF9+H9UJ
U5atPQX4WeZJ3DVnK4GblkXWax+grmRsHICeL7K6yzNWLW+nUbJ9opv56b+7fr41/PuOTl3Xpmxp
wciOsL+LjSkc+cOpzI4ijPoeHFTad15nLHj+vZ46qeVFymnZ56GhethVsW7OoRVmvddejGL31z8g
g3pScwZsIYqlPhgdvi/B+//vIbowN10VGUgWOg1H9B3ZtfhQj0jlbwbcdr/WnZDtMBmDFqrAY5SM
xfvZBsOHroJPg1/rTsjCVyUyIZnEeQ1OnwZJ41zXceo36GfDnJe7x4DsAjjCncBjOLISvUqfAlbW
ngPj3HON1SAQ21pAIQCE0x7Fh+rrJjLYivkNjRO0ANIU4CKOIt/G5AdyR/cyqT77Ne3sqmwO8VqN
CkEUrfZFs1OTmX8tVPmhN6Baej3sNa5vXVWch31ICyQcp/RW8th4TncnVHvSmHUb0fmirJB2ioDk
BVLFc4dyJWUZ3xJ7pkznMOGJ7KGroUfYN13XzF7JF3h9vh6cdF6KASdbkUcVt4e0DMPHHvV8772+
rIsAsyD3ymBRwaGMyrW/a8IofCBkiM2V3v9Jdv9lPXaFZRxA2JVzg6nDTSzfKZjcm5u6ndUIW9LY
ENhDMD4dVCzW/m1gcSsAzhy0y68EJlQnw0GZT1hg4122FQZ0BRu07TvZxSvZS6UsjJnKqth+9GBz
m1M3nJ19TNysP6lk7M0Mh/E7mEHMJ1oYcOw3MDCqXShrtj1XEepbntozp+K5q4HgPeDCxjb81xFI
8xDKz4dmgCnOAf/3VN9TAgNAr4Mk3NJef1LoGhU5FyQfyyJqHuaszd6SGl4nfgtB4iw0fdDGPbKj
LYi34S9O1FMWlY9+08VZY3DXtBJw+zanG3S2grBb0k/XQBrnP/9vU8VZZWB/JcttWttcDWB13I7T
JmBebqF6gPfenJW3POOi8squ0cRZcyIFa082x20eDAEHSHgRp20Q5Ue/cXLWnMoWBndE2uZzz6pD
UGyfdUOujdP5O/5tnJyjQRSWtWlH0+ZcmPoDVNUMJkLl+n1touBKZvPCT7hCuRB+hyUZVHucVtry
Q6XVqOrdDMPP7bZeUNF25VJ94ZNz57AAeUJpZi7KY1lrWOCaGMhWuKaIYy23lOyh6PbLKlFXRFdW
yJ0Uo8CgdSSA0I1/xkLkuYFxJ6ADAEeQCOjaPMJzHNCvJ02jKwv0pS9x/veXGR8KLeeGGtxDW6pE
32ZigjdaCg8qIGxhwuSlLqD/UtGhbV7XgKoXZ5Agat3LL5lK/EpbKXcCe7KZqms7NnmSxPoEzXW6
K6rI87LiCunmGqlIaqIqB4SXnYYZhhlpVvvd47gTyCEfYIyciAJc9vouLOiO9dxzzJ0wtjQUE/w2
igPc5o5Fpk6yJn73Q1dDZ0Fdq6esLeCbRd4kcfBGcb8sHorkX89HyArPIFyw8IdmUXfNNOk8iOkH
r2XTldAB8VzNlgaY7FE5HYdhhKNAJtjJr3UnSsMMphRxGNR5ApvVN1C9flal9YPDgh78elxAgC+D
mZg6F5aIk8k02PlK+ElRqSujC+yK9xQ51nndNOowVLC2Scbp6DcuTniuDXyUJtpnAJSzej0Rsnwc
YOHol1SEc/Prkan6TCvBYIbSzeqhFX3ejL3fJu5K6Wy1rqUscZCCEUa960wHQzERX1l5L1yTYyc+
Z6jzN1T4IYimud9BNbYfOIjCXmPuSulgvGmnGfaWqFqSdt+VQ692xdhlfoI06mrpMmlRc9HG8JSB
ETgsGEQxvunXtvarg4SQ9fVHNbwrukTR7CCXDW+2T1ABXBmZP+88fzneuFo6xrcIcKqyyiMb0PlN
WMsYBUYlwKHPICX1eR1nG4WnzyzjI0d2bdkr3cYzcJwDtydlslAdtyEqyXeZxGTOi5TWiVcG/n9d
cF/sxmugInA39Pm6NOrytqZhao7w9Jg6vwyEK8Pr4MvD06hKYNdccSxQtoHzRxXziP70m3hOsI+6
NRvMy80Rbt7DUaZsOQwZ88o0U+aEOo5sMR2oNMfozP1aYvh9SZZ4kZSpq8IbkplN8BQxx9mA3Swm
ps6uH34aP8qcaGeVQTW86eAi2ESwD2nhLYOMxA+vQXdFeH2bpjAcL/RxJhUsIIIABVwrC/32NVeE
V0JrGrKA6mMPZc2ub8fyQSRUf/LruxPpDJ5ONOJKH4MMrx6s3cpjbWPPgXG25HqEESgeYvURjEry
2Mm1/cHDLfE7BrkCvC2uFqXNPB27jos9yNUgwjAYtPkNjHMXFpmmG3zsp2OdrOMpLjT44kHr98ZO
XdoXXQjdRKunI10k3B8S/Yzy6tWz68RZvRcFZFZip6NNog2OPO24T1rPs4orwYtbwwOqMOqbBK5l
0fZ3OFZ+tYSoeXzdc9g9SVUIao4lqmcOGRwA91iP/R7vqav92lAGUdQzDlbJQH5Mkn6QFRzJvKaL
K/2qJFLK/cDMsQ7HcLcOpDgWBWR0/936hWsicaJURK0ibU/TEy9EPD9W8PmTJ8uJGE9sHLAL/vfP
XDgTuUqwYqYFixr8ETFJg8NM4nLfrXAJ8mvdOUMPVZFozdE6vIlhdgoZ2D7r7T9+jTvh2jZYDqBn
HI+w2bX7WqrmMMnCb+NzlWDZwEItYTh2nFszn2SVkh0AxpvfzkeccLWScr6Ny3jU1SZOcH/+uEVN
7PlJnRvuVkm29cj1HIcUznhSrM0eklQ/2T91hWBdYhOdpMVwDCQ88ppt6GBzZf3ITdSVgRWMiTFq
OGxGYQW432Ip9ikw+QevGeNqwEwEVzwzlukJJrbb8xYO66cm7K5x6y+EkqsCK+iyRAZi5WM8RqhH
OR84BhJdyxFeat3ZWOFwg3S1zbITC5A6n4Ofveie/YbFidI2IlEB/4zkBM4X/LLnDepEXa3TF7/m
z3/RiyN2JHrab+GYneJBwt1raVZeveWR6FK/WD07/7z8gWFKDU7xQ3aCpfuuycidCD1PYq74CyAu
pS1B05Jh+zvrITo/QSJ1lV8wg6iLKlHZaTujj+DHzfasShe/lfeP5unFoDfwRNeb7dkBFK6bbhwe
Q+5HE6Su7CuMISqiUrID3L3zpgvesq5+8poq/5J8ASNUjbRjB8KNjHI2CNRdV4s0H/3adzbVbohU
I2BjfIIP6gqEOswX786letd4gud2/nLTdfVcNfzzWLoU/CT/OFAW8ywfpiQsyyPqVJPitpTbUt3r
rfh/XK7/VIz+7Ued8E3gjtzNjRK4tq5Lt+4jUQsyHNsWUSdOVbG2Yqd6CbuaXUcV9va1sWOX3PZi
4JU84WLdtHIntna2t1Vhg+I7pQtkd10ISWsLF1y7LcsOh5xBvW3PNr3381Qs8KldA5bAAnHcRAnf
xZBmNS13o04GHIR6jk+3izPVl9+HsZIm2rE2qeUthTsc6Q8WF/qkPFg1L+O+tbRZPwAht8C+OW5h
8QPMN2xlp24XZSbgbJdZoOHbm2hoOdD3EjlLLWFcPMKYEATUpO8+DkTiItMkTfpbDhL/PBrF5gOH
3JfClbub2/08L6TON2tWuC61IZ267z2StgncPccojBb4YPOy+trVrM1+ytLA6AeFnFs/yh1oX439
chbp3QybtOuuAzRq2i9LPcGONUHhZHHc8GRDjgEctac9nL1Vk51taW0sD2Te4vBNlM48O9Wx2STq
wlRvb+AS0J2NYWd+34SmTg9hTRe6rxKucApLZXpIJQC4u1WVXHXQbzZ9VR50hvt+skeGZC179Ex1
I3wHCU9QNzLXecESHBuxlnBp7vC1+qrewc8aj1VZFAh5MLIj35SW/LDYbU1+mnqDd98w9nH7sI0k
5Z8qRZLkgeqC0rdbUaWmPIgNNSrslMEqG0SEDQ6T4h4VGim+11DXAzpXhltWmlMIqjFOYzLst/bG
crouP1QKf8ESPrlIBt8mqEDKnqM1WSe7Fx2Dk1iZBmcMpDCiWwJUsWwQbYGgk5jZHC2+Zd/fkhiJ
NHLL2y6tdi1vsxNvq27f83WRI7IpNoBbO06W8/QmNFN7XEasUQ+8L03zvK6k7FJMh54YWNPHMMjt
y4oRUGIrCyf1GeaFX1NNu/5Ntm64+FVxCHtumMnrs3l2lsYJwQlKa1zp9llMafMUtenITwCstOub
jiwRstqhBlttwzOznkvUboV24hpKTg7IWijMDyIC1MyMc8KGD0ks4RVawVO9+YG7TyoQNJL182Fq
4n56aE1Y8mfIs5Q8NTZBmVDWh318t8UBad9G1dJu/9Sd6A0qZsagZw8KQVsdu6Gy5HaQUaM+VwFs
qQmWt7bk8S6RLBseQq3b6AdriiK1u6KEy3O+LPMc34VjzfovzQKjzD2Y9yGq0csFJzOgnWMufhZ6
KWFv2qo2/QFPZzV8RnX5Vu3xuoS9C3Uevb2Hqg++14r0AfvZN+O83cIf0trndgujaD9UiKSf8Iye
+U3ZwnBXZ2F5ColKm3fpaBKYzab1UL2HGTis4ZezT2OAl2hwA9LDmUTMb6dFd93vFi831Zvm7Kac
930jilyRLBrfGJUlBJ7UyF59TTlh2T/RAgNclJAHd3hG2n6itEXumiUuDyUAQcFhrbd0uYOHxLzd
AB5Ev4ishlvnIFDp+JTYSnQPUVnU0e3S18YeA1U1601mx5DnCV/b8HPIi7Z4X6msHPaD1QGYiA0s
QlFEIzmM/OZtisf7Kdx0eEsHPoiPMO4o+ncmzpLqFFZtnxz02sxn+9g4HasT9NPReA+XZ/5TgAnQ
7QukDJd31RqOWEqqfl2OPO41DHBDvFbNb9oGgONTUZoB5TVBMpfPVTpl7FYOA7ytdRGM/EdVZc2w
L7up1Q1cSaMihNERo+vtJOSkD3ohYXDQU0eiXSe2ZfhKdXb2mY7DMgLOcEUv6qCcxl2zBlN37M5I
HrjdYvl+UAsK047xMC7fSGgXDnu1sgOXE1YQ/B7HpfJXgRBO9o2oiNxzucT9Z6vwwgLAkZRAnu1o
u2317aJRJfts4U8Hb/FK6WTFer8NSw8Hb41tetkh4z1PPxcz0/gTLDhGbAgtaDXZe4FWzh9y0GY8
wsQRL53HbiEy3qH2s4tzkcFW9jjPJYVBcRnpdHuzrFOJrMUKG6vsJiwszoioZKuq2wkuawHM3+s6
+MDjdiSHinETHKZwjrJDYret+TSGG21uZg0/49zIPigOaiEFHMBhlvMYRlNTf0DmiNh2VwuhsxOo
8aW+y1rcYB4sUmLpibU19jtdFLGCzptV61tZhk2777cx0ns2jEmAuoVxKuoF1XPbFL3XYStRjNEx
rR9hKZqQmx5Pxs1DD9IdDIZny2CgA674Ti1jFt1GNJv0u3hSQfed1Gsq3nJBJ8yxrpKi+oeKdMNM
kEC2Tce+TOv5hL9sbY6xbNn0kbdzVdxNZd3QWxTRcnFvRgKDryOWI8EP8GWixa8NqGQwzaeqiW+m
vi5LaJtRgYU5koKjdFc12g43QyMpNMMEGuLwOA1wPdzN2nbkA34z/TRHlV6/CUDjUZOekapnewX8
YrkPsD4V+7UY1g8N4RoWydmAWpe46yBWlfOYBns7GA1LubFfVhSQzPBuxoNCWj2iu3H8bl1sWd8E
HWF4OaqLNjDPUm59dwfpLmzacd/Y1p/YNaYOlq51GEZP55caGu5ppZLtfgszJiesxJstbtMGnx6g
WQ53s7cLFmT1Du4X03gb6irTN6vmWXzeudcKTIASwzhNO50hykPw6srNwL23Xqx9otkqsh1c01J+
SpjE+rZr6dKM70Idper7Nk4Da3ZCz2sMk2sarg8Ms7+CnfcKCxr8kbQv3rVIhy3v0xaDeLeRZlwP
HTWxvsH+HwwlBpfI+bhsSbLATLjV/YaPOZbzaV7aQH5MIqvl44wxm+8ULIqjd81cV/WeNVU/fVmH
hMRfJUlsKncghIVwDI4EFeU/HZip4SOo9Sz73jOetd+UUC3B/QpARLqXDWmSG5noyeL8VoUp73cq
MHBa3okV2wdOe0DG8iCek8MESENvodFLgh+gylu2D7GpN7ebUe1zYjC/j224CL6v1w05V5l07HNM
oIvYU5sWzR53UZbAEbFPTE5EEnO4JK+hVA9DpSqUHEfAd56GrBH9PZXDEogdRwXW96ZXej3FUc3m
d1EXjuDv4p01e2Zpt1SnWcAp51GRin5JJ7i8HCZWIBWQ1oHmD7YbiuQUjs1C3v0PZ1+2HDmOZfkr
ZfncrOaCdayzzIaku9xdu0L7Cy0ipOBOggAIkPz6OZ5dM90ZXVk1lpb5opDkcidB4N5zz4L5UzI8
dC0322XUDNOIDZPg2QAtHkQ1cdHCRFVfF30n1ZIJQsq7FcyXIFtY3bsHs/kJgmjoXmOfwcawaDMu
o1rdtgYYU1r1ZTftkhW62m4PiVq0E0UyDLkOixh3oq666JrM6pzkysy5+BGgVlZlJoWjcd7PUxjN
abst60sjOrgmpVsP1eKjgrgteS4NG6/0MKPiyqqyCbKogSvcmmF3dyn3LLEv8Qzbg0PJvMJ5z5cQ
ZXoCAa+y6ZqQwB5rvIXwfh4RxZzFlE15u1bzcNEueNTfaKiR1RzztouQTKJheRaROhF50oEenJok
2vYSh5FHtDctGnMzgzolh6xnPe+uWlOst2I9B6BueksujRBtuBNIsFlwjKLkyPVGsO37zgXlEWne
1D7OXRG5h0HPUYYZyRS/rx3SorPCV+SAcg2pmS1UNCOQ9lQvTXWorIKxBoGuGodtkm2blSodEYbE
cqvD+FCiHnjxiFq/RLY75jhMNpPJqihmJTxbVZyOI2nYSfhy/SBQ/zTXMR6d/mJrzCavpyDWd6GH
xStaoMRelUzEG2qniOg7FyjQdu3CMwYZ+TXmORBrI7w0gRs5ZMjXqxbx0+iDctfGDTKm+36xl67t
5G3p4aCft1jGGV1mn8VVUR8IIfJqZuV6KqOle19L13yRSaezOmT3HdX9E23kINMyVAa0k7lr2yld
QmSDm7REtbvuV0TVrQfm4vKZRYs62WYVMsdyZlm/zduyH3RDTyvoi+TJB4J/KTufwJY9tgMPDkXP
ne/SAitXQCa/VuFHbYvVPlHK2Jq6ul8EqJyR82ten/0Ajt26bLBNETpaFZJ1p8nE6GPqZGzykrko
OLmIQI0NWakPT7qKCnljgsXYvYPOP3zeWBezTK7E2cuZKFq+o3Ltpx21cRAfVK1qctUsrkPYazm4
LvWR0uI5mTsV3k7JnKgdbBrWAZYEhlXHMXCyewsqZAk3GV1rWuehaSqbzrRGKSrtzOtMd6hRfFok
QZJ06UrXuf6OsPFkunLL6LZvCKXyKIcqKyhWd4dni6q0gWCo2cFFp4gvtOjq5n6J0PvvxoEk/d5y
7Ds5OpqSH6cz/W438T5ObiGqaegl+LNJlEdyofIYQTa1/KhBxu5vZ2OFCrNVlq46mckkIUthKCIw
Ht2auFvv0RrzGF0wKJvbpTGdwb5QDdxH16rHI/mlRbPq31rayiMZMSJLTO/5W2SSNnjvMWBFm7yM
FImLAKGrDKsDxVJazA67u9Hzkru+1OKFQdNvn4XH3v5qzCTjJqd8CnBeFQMN3Bfmt2Yp0yCOeZJa
W+g+k0XSxTdmE8v6g0Du333oGmq2nWgQW/iwdtUiYThAR32HjGfaLrvBwd31QtZBPN4xPGXYEcNE
TwLbU7VwgIXVAFnzoUnCyh+StmrDPiebRgmQdoyxEjbwI/oPVHzNlK1OnWsRxLhYf99YrUt/Iduy
1c+dCUa3H5vAyqMxcqa4Y5v0Op/ibnHvraTQIrGqlebd+nZye1WGfZDJdo4u66ksWDZhEG6v1qYh
JW4JryEGNEDZM63chKJ0YrCTeZ43+GJDID0VV2MZTxe+WMTDlMSrRXVAt03drl3XpRrZoClEYeWc
IF9MNON+9YKuWYk41fm4JQYNWiVnhNxbPwZInp+tN/c88rz64RBtInZbG4ZVzvz5XE1Lg4yJQ4Ey
+6qGNRdWXRL1yalokM96qcp1fJECFyFPrCVRl4Y1KA/PptuaAFXqGiKdfsO6vkAdEPGTxRHQfPU+
qS/QAkTybYTFOa8yKsuwflCOVhUsoaOe1XOKRUaTTGBXXdHNBRDObbyK6hvR+HDLNB74pzai/a4r
ajbgUSvm0xgCwbgGXpHQOzEsrD15p+U3IDGvKD1szBCpwkABH5EREz8McVm8w8+iqfOyx6ZYN7q9
tjZEZbbBYMQfOy6qTG0rAkcg6wgPNddJdz3ZxHTXupjN5azU2HxFQLT9DKbWmHyZA9xGsvDndibn
4U4rcLYvxD8z1BI2L7cJtTp4TXZJO8/7PcTKkqWN8iVqA4wqHcLuxAK8FjuhAb5jmxsPlQkSGMUZ
6YHwWz+3KMbSmIKBfgSULs1VMokpuEs4SHwgBfGhdEfHytJ2uCnzGhoououm3i1hIhq+awSr78sJ
2fC7COqV6cfi4tZlQQXk6h1eDUjD1VQYshuqeI2xNOv4i67Rj1ysQ2PSuMEGqlI3a6TYlfFcfRe0
N/Fz4ufKZWtvInQ7nHRuSRsnuuCtrqPimziXJgexQGX+tDL1advOEpS7copQzPaknQ8SmSAik0z3
nyPFI5sKRHZkiAUJya6TRPwG/rXJhouwih38LQuCVgah6vsl5p6/qjKQ0B/XsgAyGMgezkhGwaIg
R1HS+xNl4/i96xbYvgG5qJrhGU5tssliXfnk0FiyfqB1LrdL3cXFZ191m6TI/15dfNVXnkxPQREy
+hkhMoN+oLWsgIw0Jb2So26xd4TVmsVlNPk7LQuuoOvAbImUrAzv6oAxoNkoPcJL6mEoupdOszhf
7BYmO8eccWnXz8sXeCJH5EVp6e6DgJgXUfDoCdwPu12MBURAh2BEY7x0/eJ2jAgY+m6NUy+45u3l
ELWgtbEGAdzwOCHjcayknDKqht6nKijaVyh1l3SiEG8pRTy71IsK7jjzyzWTWyX2YwHrhV1H1+Vi
QqzERaS68EiQyYw9b0jMcyVLut6qcoR62Dn4/aR0mgv7xc+weH2HgQiaM7N6Ur0CGoYvC3MrrkPs
mwbbgkyiZETFwaE/FqF9qhaGIjEBlFCWqDIaGsAelm9BrkGDpzsqSuAmHvHqyCnheqsvYhWqZ9iv
N+1DLEaIwBckMDzUeCNpUrtIzRm27dX6VAMbS25VW3GSJQpv52kcCz/um6loqiwmXPlvZ67rcRy6
vr9cON86/I02MA9tRHx3m5Tco2Bb62QvhArGAyiU3N8Dih522CaGYa8pbUweV66LQJdDMOxu9CE2
EfhjnHAvAEcUio4K7bYHadmtq30wQdW4bKBz1J2CwPXbBezHto+AIjYp7RANeVlu44LHpxC4HK0P
d60kczZN1p+SMULBWdXD5aoq+gD28gSFAPwdgXPAqCEhvHgNNtDJ9wIKmfUJONPicBCZMPqwQpcx
RwZOuwEeMN2shuOACUX9Xm2T6TPcKQjeRVuhMseO2bk+q6ZCwb8c5kXyGhZpgmfSMzUfl5FM4oIj
AxzRqIVjok4DCtvDvZfJ+SEMGleWSFec0DFh82nzZjPSHy1EGTKNx8V2eIwx7/qccXYWR6VtWOYO
jtohmJh9TKLnkaBCy52Xuso4cQxaH8vW9rlmsKnJQ/jN168dAA2S9sNcVU/hsmH3KIOARSfGo55m
vYy7OB+BhrlsHBygrRQiqKXMG4gLw1uiJi3uEQhSu3SFC7TazWtBx3SNN4IKRqrIfg80UhVSCqmH
vEeWjeMX1ao8/87wofyLQYHKrqiJOp6RjrfxXVf6EKbJCk1BVZu+f1gh4G/3cWPCfk0pxPYOAGY1
bCUadQvIAYt6QVGIjPZiQrC2NMV1NYb1doxIuAzXUgGnTZlKPPzSVaU/Q5rU1U28FQN4SUXYDodZ
uCC+g26SMzxTOtk85j/DqvbIb/R6D6ab6jNMVej8bfC9CRCQuFlxDDrAKa9h15/vEEPjk0daqgZi
VDRg/c0M/LDNoK+wZk7hxRLFlyGLKZpLaoPhUINn4b75eJUmLxgr7IXHfu1zTZVqd12SiCmPkUhj
23TS/Vrt0Q128rIgsF8D+bI7x4MhLW3Mm6qWy6mwIRcZdCKlpDmcGEI8UHXRY56NUehYnphbkg01
i1XkAJBgxLR+Qm2XAoeN2hSC0a3JJyyDbk+WOZo+eU3bLkDvEBGbIO8WJiY/VNt30HO1mJBZHKY9
6kSSBZ2WFyxW8boc20gk4hme0b298mjtF4UPXpOGoAZZkvGW8rpbXgJ8GhmkVWSTcd6f3azRkDqx
OXIznzvoyyIY2wXFF/iyMJhai7K8XfvIoFnRc8LwgJMWmBXPMGuh6FZD08vhe72iuwa3b+V9+Kmt
CyYUA5yiYRottI0OaTWjPhk5zuKWYvMoUSqKZvtoK0wj3pvGj+2elGQIPK6uSgZkMTNd3xOU+3iW
Y8kJ3SuURtNnpQj1IrWRhFuz52QWjxHwuRrxL8D/7Tepydw+q2Aeg7uxxMDn3p0bVTgWrKKLM+4m
+BpDNqd0d6x6zL2wSIhK9pqj8WE75CjO0yUUgCX12YYZ0ohOt9a85nlImRWXXmGSdIXqWrArlEXE
fBm6ptUnXiZ+PAYzgtnfkzAswoyda7b9PPbBnHY89sHVGMKd6j6YzVxjj0MGRSZRGQ+7de6FvqmN
hdClpyF3j1sHSmMmQoMhT510AyxmdBnY74IZVTwm3mDzH5Bv0LjtFGyI70bJCl/D7uhVmayopxBx
nUV8sfNhHQeZHDRQdn/RtWwLn4EqUnqqW0wCMxX2IADsoCcOtcixNjdgW2dELdhPOo7nLGF9E6R4
5q6ZMivBrJHCHmMfRqBWT/s6iDDvYQNGPGvaIWJNpOu0KJrrilNysMsst4MiSxAOsHSL/SyB6ZXI
ShtnGTVXNNLGPFMDV/VPXpK5v0JhW/N9R6tZfvEeo5m8K0VTQp0IQtpdPQwduyzKbmi/eIELc7nG
ojWncEakzrXDe42RaL5u9K6ZeV+elkbL9gmNXl24LJxRLU95M4oesDWBR1sdZjMeZhVk8P5gq8ox
B+RC7lvQAc8WxvwNDoahiTIpYYDZ73qMgsx8RAGmcWEtb5S+wzk9AHgGGQejNNRucv2S4LJDXCVp
1W5PmJ4Uy97hSd7LbeNXaKJZcBkHhURhx0K418XnMZ6IL8KGMXXRNnyiV1s3Qnkdxeto33w9S5hW
tDOsQ/a2VMtapZFnlGPGGYN0FU5GuIwB2DDvvSMivhthu2Di/dnqNQKmsVCEuwu9Sddksve+zdde
nxPlrGE3VBdkOCLqZ/OHaVBzkpduVcNVbOBTA4g0xLx1XDWf9zVA/CgNTBQFe8wobZ13opRoO9Vk
FCqkpK+TrwtHivxlsZXN8gBLBmKBvVeF3j6SgSblN9WOYXcME0gdjyFQ3+kargHaPnawpEZtM1Cy
XEUkMOuPdaKNulrXMjAA+JZYZJtEOZICX54xW6mNAdlvsuR6DnvjM7siOPSo8RaafN7iuM3AjWeY
mRNyptc6sZdgNt90DsnAT6FvS3Ot7RYNJ47Yu+18t3kBrYO0K5LhDSfNN8B8QZI3VATKwKwV/Uxm
Bqz2fofKusUBiY303OZ7rfytDLRLsjUIIo2HRUwacglFz1dQKsBVqCQ0lbeGuy6A3UDN64/5fD5+
8Bn2CdCS0/I4jXKN0hD7Xfcl0Tq2ePZK2k82VcJAVQ2ICUFRvArrME9iGoBek5RTcRNX3Po9tlF4
IbpuqN2nbRa1XI0b7+mLXmZG0LxMzXxaV74tL4L3yt2ePRyTg+nnIu1hdjOlqEbLM1iuFoczFwPM
O7Gukp9MBaXBDQYlPQTvqI03QFtTC9SKIriSUPsVwtVJpBAWxX63MNUCtdNT9QCaRISKyCGU+aEB
sxHnIjI24N0onSjkM1ehBNN8CDHPchdDoafRpjUHwTIdBXgESYbZt54/ASSVAG8B2IT2K9CKrQ5S
ZlG+NinFLmuBIXYj1B4pTOrRd+4XyEMRDjQshFVvUFivs05njxCb6aJ3ltZN5if4h6MODdlCo1wn
Fagc+b8ZbWHPG1BxgUlVYrMQjCCTBsJORQaj5OQpwW8Hl85XpTrK6oz9lmi/F3XeM0lxO8ZG74AW
bDNI1kERHP+tmJdwWQ3pDjDqXpY8ZM04p9ta0VsMrIY5ZwXE33+OwfSzsxBbydCPg+l2oXxtyCNz
f45c/7OhEO0Sh3ENXjepHwRAi5r+SQlN+BOrc4Rboyxqzvc4JkOASNKF1wa7tfkXGt4/MKyCF9vv
iW6AwmILRhomEwGev6kaa3vZ+2CEB6LRCoBT7BrEAnA5xXeLAXSLBqsJwmwMFtynf06hOvMN/xHb
6Ce+dokRzVIHmu9HpJl2eQ1RyzXIg1OGeg3jR8zixL9wGvjHZCo4Uf7+0+rJYKklCdvDEGDiX+w6
FnOuStS5ucfJBHdS2D90qEqXdfgXV/gfkyzjn92JGvDDcJrEdM8EMjksbGd2E7Dmf/GB/ujVf2Kf
KST6GV5JCuZI/63V0bMXqvgXdPE/eu2f6KEo06delQXdr4j9SCu9Huu5S/7ki//EMLNRZIdxZnQP
DHqHQWqdFhGQx3++oP7onZ///b8xFYvF1ZbKmu3LMDA4012RRhVO/z/36j9xQ+NWJWAH4brEWw9v
XiuRMrmNX/75i//RCv3pgWc66r1aGiyXisv4wwBT8lnI1hi5QiLuVapmsLEPEDlR9afi+cBv+f3V
qkTpOTxb6B5xqPSFTNrcNBHg1X/+gaLzHf2fT3f8s0kRb9YEsFBJ9r2QFRBoOawewxX897lGlj0T
VN74l4FEA7uoVfPYbPVjhJVGD4Wp5wq9SlntkM74sbgE0c2p5SjJ/vPd/fv35X+Vn+Pdf74P87f/
wNffR4Vmv6zsT1/+7XHs8f9/nH/n//3M73/jbxef483X/tP8/EO/+x287t//bv7Vfv3dFzvU5Xa9
nz/1+vBp5s7+9vp4h+ef/P/95l8+f3uVx1V9/vrLd0xb7PnV4Aw2/PL3bx0/fv0lPpNo//2/v/7f
v3n+AL/+8mWcbfWX//1D19+//o9f+/xq7K+/JOKvEJwlCRcMji6cnCUF/vP8nYj9lbCIMSnjSJyt
QwZknla//oLBzF+jmMdxGNFEhDjq8OSZ81/C9wj7qxRcUh5C/Z3E55f7v+/ud/fnv+7XX4a5vxvr
wRr8Sfrb2fdfC4oyTD6EiEKMSUKJELmfScOkNlRQF8dpzZAcACKWn2BR2xnkqRBu57cY1Q0GicFg
+FWVhBvYIcm0gOtZlNSoG8ySGbkCo3Hqc630MgJVI2vQZJg1bzeENLO491CvljKlmy2Lh5YQ7a4A
W5zH66GS+oDnvzkP68vyFHsASV2KiqWSOc4Tj2kW0kqLPl0HIKkZD+CkDbhwWs3XLoq4j4H/AjwW
OVJbyns0btuSU6lX9h6CX6VkJvGpSzQ6GBhiBj8V63ILn7RFQWY8kAL0DN239slD0MrBk4MdW7Zg
9t3d9mOPlJZ2AHLw5TxDAXhaQxH1zQSG39NyYOE9RbUrTmyczJIny8iHPI6WHpoUp6bx0DntxOMM
pi41ee3E2KIa9dA59qVVzcHCu3sDndoWY39s4M0urx2IZHGeOBBG1usEK6bZoBPnCbCbBUSw8gbM
lFnUGT7eiBk/asjt5JfJqs9EVBIZctaNpv7aVSO8eeXWe5wEZIuA6qfoDkx8aKspau9VVDX6vQJC
Y25qFgjAwAxDbXDUElB0BYac8yGax818ri0/i43hS1KTMDXOJ0Gcd6GIOvBOmQVnOav0UldLbmGD
sB2aErfkxwJaErzOhg2tWzFGsPs/jylAcAOOomR5O3iSCJaBWYwpZ25dEYDwLfBmwUFGWjqmQ/h5
3ZnbbnZjAs8eMExfA8j86yRblnpeCrQeLDLvZIlM8brF1TI9A+0dxzs+DTvfIZFlM/UjvPzIZeuT
9rlUrT2WHmbptuWvBFOUDzBTiiULnHsNRanyoiTVbwv3Hu3WmBEG4LMaPQTXPRB9IO9libpuge33
XVOOPHlJShjCvkEI1vlLGoPBAu597cPcYMgOVt+sgBXlIMrCPSkznewf4bk0NMDgMFQEjrLdA4RW
e9zUwKVBFS5hCktlLONEgglnaIu3s8C2E3ySumFvU5FEzVFCh3dmaUhfhzftAn+IOx/IoizAuWCB
RtFf12AsoFNa56t6revwAsOgZfvGSFTYYkeXlsY3bSPH7RY89DZ+4YWY31rYKOwmEtQz8DMIoC5G
2bk9nrDiDT+KwFb06Zh1EtC8MxQz5XQtu0qzUxjVo8zCUDv7ECBAlmHWbau4a9JwbPHg2nYkwWvt
oL7/tvZS+g9BjBTHkPUBPYCG4evraVVj/AOk8XbcR8FcFyfmp6bZgaY7o39ZwBuwt+BijfawBaZ/
AJUUzDy7TkWEpTe1oI4gWTZDzpwOd2i1yJIR7vo2m9dgfAscRod506LWBlKLreNGFXhmIphqELgM
4KKmXgRiySWmjQc+bJTvJQFhkYw90ETJ7ShBgh5pFsNgFhE/c9BctStGpWnUmjYB9GD77WAj0GfS
shgHGF6pUsS72I/9q+tnkDxWtBmXQaLd3Qg/J8wVm4YhLUGRDsTqhA6vM+jxnwWIXJcRq7fMzbX/
GGPhdiXohA/Qt71uBV0fQEomybHGh47StiqCvUd+30XfwlEJIVguzkBFL094I4HAtDccj3yqo4tt
dH5XsxrvrA+MeVvkAt5xDcvD72Xhg5eBuPIWuGWUt8zUu25N1geK9LILFbLkYirm9WqIu/6xbHp/
D35eEp8Kbn6wkFmdFvVA9hN0om9qk+MTRj1izcCfi3+4OOoUuEUsQeCE4GDh1NxDAW+jxzLZfiMP
uvJHaBP+ykEn6TJQ2G1Wrwvbads33WlmmmdFLegzwZhtu9hQ1oKSBcUc5iEgW1sHxz2IIovpFgAz
3zGP5L5dFGqopAaTLJ9o9J+sZq4CncoNr2QIp0fsALFOgfgUetf3QXuchSAfonMScCgpc0GHEoB6
vF53YHu+Q/C6RVfdaD1k8J12YHj55pZPDb/HZV6OrAf1zijY4YDnJua9E4Mr06EMic5LTJLrDGPj
OBvgwwbuJRDAF4/DvszVEjOkiThCHsA9Bys44tXrACD2unQiuAiLCD11ZfSbDv28jwRje79wzPhJ
YnZTt4QHx4PTKqAeqBL1GMJg78YT6Yvb1QTtQTdrhO6yB/3Ka7pewuSA4Wt7QIsaY+wL9OMwr0N4
SnxIn3RUf4N553CKfgOaJY0wXaf2GcHeBKs+JNdAvW9bwNmPatu2fI2czma9VfkyjjZzdXFlRxCC
KEZT9zOowZcS5ME+T6D6eKsLw2Guy4IHb9Y2R6sy3oZFW+VxG5RvEvLfiwn8pd0U0uBHt8Xhkklg
Rx2mriO5Ryjg1B7ViknUSnAVMrO4ch+ETX0F0cMPEGJvJa+PwzQVb0UU33Hfmi9kmoJdU2vyMgU1
uuxa3fDOXutomo9NpQDoBGMf/ihaBBhrXV0SbUKw/0j1DOteFMUlmAhDT46g+KBcMOY0ySBM+9Bh
Y4GTwZhNiwbDR26+eARhme5x8n3ECaTMGeOgUkLgAmpLM14qP+wHULem3JmOqqOK9VntozDTmGt7
OxiyXKLIEQdsqPKqB+njooe/yjPKoIC9T6N25cfCVvB/wm6YHtouTKpUddOWg5QzDGnRFPal64aw
yDWr5ZRTMZo+d0EBakXOSy1tKiiqtUMPZlr/EG0hqEZgX7tvleiZys1arRjQzkOOkXyYByr6ocq5
hhZiDvrPFmf+jZjZSzcGzVuvK+zP47RlNQ/7bC5MOV0CbKsPhZVR7jCDg8M0rbDBwDQbOEc4XXdL
0GaU1WrPpbXpsi7tFUJbxCsejWDdNQH8RMckmcHlq7pyP6LWfMYUtQ6O3Zk9ms9RyVk2R/Vs91yv
6/elOk/OpatHewsUDPFcQFa+02WId9AbrdkW+e7dFQ3YAzZkDqM2J3GTg1juEcuC8cVK1A4Mh1tk
X4hyRwQvoMUZyzyYunVNdUT6q8LWeD9lY8FV3K5o4acSirFhuMKwE+zHAcS1MXajyljAo30AJvUO
fGag6iiduyklBhtqCr6U3y9bPO+MS/xVUggAtPUCCpUuW/8hkUbzZWjr4U2AavW6Bo68LkVlHxZJ
QWEt+TbtkcMqXoQ29uBcO+yh+/7YkO17mBrd5WUTimsVDf31yDyimmBa9gFsJLmYWxIeqha8/0kC
iozHpL/VDoQkypo5N6WpH5wnkCtVQbQvfN8/gQuznWhMo5eKqydEwHWokUV4MSIe7hMTTJUtHf8c
sRouQNQzUNlgnKcqDnJz6x5QJxicpjXpMW4H54OZSdzBbrE6NpiZX2vJsWbFUuKwDYvrdjSfdUfB
dsUDIHNKyPSgcTeTkzGsz8089y/g5gX5OIQd3Py66ptHKXmoVoEnziAH58lQOJcS0w+g2s/k3YOI
8GiaHpgzWpGlSwNoLi7sAnPBnA9rdUu8xjgMzIcR5B5L22yAfU3WoukbUJwtDlE3iILAbHE+dsi7
MakBm38HdhFwAqgCot9o2zj9YVkItxLl2VG1G6qGQQ8oGgJ4Muqk181ugFDRpMheLIKTEBvkHSCY
zRfGFvFT34C+hsWpLKbrJSDwBVOBVzBU6Q/K1u5bPM3+GiH2KBc3ot/XeIhzBA8UoLA1gHGRWTGo
r0ks+lM0mDplEEqD7bCRcFcmhcqnQE/uvkcEYZV7tpWo6cxdF3ty4/pFX0RhK3d919sHHsUUHs0R
1rYZAKgDynZwJz+rGuZ4njbIvIb6BBPQUKddqLESE80HuOPYZm6vpwbjuVn1JosWz9tMB6CPiKpv
KYZbXZeDirZdEcp5eD1ibXf5AKwFH2mNMLwIJ2i+CFasvwF7rn0Erw3bVrBWhbpcKNjq1SSShykI
18M0ttArOF3zIrfgbz95FaL3gDQ5ygA6Qgk186gCHbJqo+VlNuu1jocRwFTQdhUq7bA6rEiC2KGG
oXdJ4TDBLwn7TmMfJil42POdwD58JGvbXC3QJX7jphfmWIbgeuzacdQ7TyhmXu3KsGm19RhntWyW
NoWsSW+XFPyqCbRNaDQkn9u3oBGoAjumH0tA13uOCS7qFE7DH0TYfseKojkG2OVeShBav7kmqncj
DLhfIasbbmeC/SliekpjDBOxVdkquJ2hUbj11oVFpuKxey6SRqcOJ8ya6WmtbqCAhA1SwxEQhdCk
82w6CW/qpOU3ciT+KyQCIFtPjHx341iP2dDQsEih6tC3HTbFoy4mciUIGx4HIYe3/8PemSxJjiTb
9VeecE2UwDAYgC0An91jzBg3kIjMSMwzDNPX83hVve6qJJ80W4QLUoSLWmVlegyAmaree486bJTP
g8YaYDDPzdA8NA35pbYqEDv1QX9HuME6kUUSw1mH45H7J/phNUMbijKaHl2zm+7XilUWPrs+pva6
VY+spD0IyMvpdw/DzXM+1hlilUm6llFETY4jykiXmv2DsKp1P6adyujunezcpq57HHqyyw1RBH/S
K/vYSnddiD5ZLwk5+wNq//K4RFr2hb+vwIlrqlNLnAylboi+27G8+jn75EaCt3lgBmhw8aRXHC3t
0j2JhIIHbO4/aq/x7tNIj7bGjLBNdPZgI4+eC4mOW3l2jqWHbz9AAW4fXauM3oehLS9G09FxTyo9
J2XKRa4l+XKDQt1ohr0voiriAEETnEFe2Oa7HUXlSWp9c87MWGxas37sV6oWfxai3npmxmSV83tx
/TZb0t2EG/MoYlUEQrHalpK2K56ttSd2Gq9c0A7JwtApaQo5v0tx78VG/1K1Ti8DWZNkCnMV51Yg
IgSkIJ6kdx/Hsm64aBtMjyZZo0PG+ISqmhmYzw5HuR8omyp/MGwydg6rxz4I/Fivau6h0okVUxCW
CNvYxK1wn0W1Wtiwstk7DMpuvNOytmn2udaO5+2zliJ/8srcPFhW3s5bnSav31Er/yh6ciYR3oK7
scJM4Y+t+1MnxfPWp4Xen+bVVdltLUigMgPA5+cPxVL4+Ek/MRHM87cM+D7BFSNFlGYP74sXLXLf
z1ghmHwQNExnqQWTEev2wbTb3AnArS/7ae5sHMusR9BIvJoeSd94kdidyVcfNZthqT+13nS+cuyy
zcoILt8RFTC3XtS7YVq39g/8h+0uylnytikSyvHAoZoKJoeYYq4V0H7XhSkIiLLNzKa5KegFntUt
/SmeIp5xYR0aOY1DOOOEPDPZQXvVkAK+1VyXBX42whP+cl3qM+pN+zR3Vur61QC7L/UIDztAZb6r
QdhXTRQ7vCMfU4zg2GIm7Ts2GEw9i8ksYDXnxyTDc0+FaoYMqJxgZv/njZbheBcFGzSMycTm31XO
RWnW/OgMFWli06QT08r8TXLU92g3ZIU6LFi5bwkzv1lcLdmU3Qoxo2+y2HddL96sNrt12qGtHfLK
nCpBnaXpFs949iDrKEHJrgpvkyysqArouYo7qaU5Vhhm4vpFOBGjwVyQ66IYmE3nyAB+1R9wcY0M
3mA5FCfGHbF75WgmGYEjxR5zCgjNfOwabE13GiQ1GjeerKlMfSNPLPmFmq6qTxWXTPpzu2vx7WLb
A9rQyXatn1O8sy4LFfMkU75LJjh6HWzldjpPoYy0HfEsrB9hQ+Me74oMiN9dTzfOaj8nyweiKROd
zICxOzolxrisG1dP+VQcLVgr5sb9OWVD5r3Pbh/Z+LcHDqdN3ZuyO4/kMu5oHazsKccDOOCuytIe
07+buVtMY5F7YefxHN3bkRnVW4I9ajqsE0flFl4hn5qybOtHRbPchqvLrrZacDPjzqlKzJDCobWd
/QbPuxcuNk6JTeQ4/DlpTN28T9gfV+wzgdN0w2cPW+msntjEisiGNSVDuoXbsKqHdmIRxzbNjTLa
6bxNNvgAd8DGm+eLtbfzyEz2DIhK51TUllA7c14ZSbLAYBXRg+bafHiv6RpZeL7ReMeocBkPmFbK
4Q77HxY+E3fksstcR9e2JNGqcj/0hqbdZWnjkdWhfjF9/PlGvfcw8EbnApcCRTJ9lP7EMF1y7FYZ
XnzaKAzLmNFs7c5bZz53HVYmtf+9Jx3X6rMTscl1Wc7atFZUx9aHl4jm2INWXgMMaPEaulFfnx0R
zWtQwj2F3QQqfQm0SRDhwPgg7/oZm36kJDPmyGD41/J60p0U+9WKdqyn7iiQBllgzgASYFqewVYB
j7qjLCWm2CHejCTDnphjlL6hdyT+GR8eytwQJ7ms3SFSUR5GBm18PtraJjG673IwSOYq9RrXnvK7
1GgvDGCdbzb+rNuRlH3uQxMYcUjSut3OQ/WjjeYn4AOw7Tr3tVtKrBard0yb/mgQ8/CxWTC698Z6
Q9UFLSYhd9TqZEdWokxXw6AMiKu9dCsVx5jhomF/NaSEQeu2g7WWmzaBBAldRts7Y0cvbFGCVQMm
qnza9aDVN4PblkFjr9M2KvUFAsSgNkzGxR3Z1iggwWSWm3SELXWw+5GNVqmh50xVOMBxxngbss7p
R29imLZnTtk878XiBXBoTf1C0izbJ4Vz0sY+JlZSlxtLIx1FDuShd+2PVBZORbDGbu9jNxK7UY/z
A0GY/oDH1Pg25LL5ubgyIaskJoJrTVncYXTi7sLu4sNaUBehVPtm6WR69d4oCMJ3OoZuPu59snT6
Jrsyw5J36hSn7fzTrbyr/aznxZYw9HdRI4huZ+N5XOfiuRiH+GUEZx7SbTjfzShzPmHdM7PkB/vq
oPD70AvSRyxFOKvIjd0IUSwbPCV6wMAMO7Q5MmsaR7ILWtyRd4anrDfJi8SYk+0GwQI/nC0TlZPh
xQ+akjjEZfpl5ZU8pO1yazJR9PPReRJV0oQi1ziqWyxmOE1H35ujn9Y4ZQeRlO5nbbtZQKyTSGX5
g8yXZMhsNaCQ7RclzcwXjiXCZKJa1zCgnEYHJo1Tzh+U9FpQFWzeus5nsOPk8V3qLm4oBfPY0HHU
PTXYZ8lL6zeRx+0zZ3cF+o1PkTJtxZpUryuIxGpTWGLYEA1rH/MhnSryKXPxsNbLvVBrRNOm9M2q
Tc2hVLEWWkU1+3Wki3ApUsH27fwxS1gNGrVe14WEFqktk775GHP9YR3Mh2VYnpY838uKNZnWUL+C
661PGbtfU/Dte8w7+yQzp7dKzOsFasARXXvdSPaD+hb+zl0kKgJ+BJcubHwkKGkz7yEzOR1aQ6Pv
aZLZF6ktdt5axTeYdNnp6oqv1hso5xzXuM6A3c6XrcSrZ3bf0w79qmXKdXRaB0zhXO/rAqHEGLxi
q7OMAA3A29E2WmGfx0tI3IQoYS9fOUPHN9WAP8A3dkjzbgxMlUnWvreWgzyQ9XuCzMelMLTQTpqC
8SKbZJnCCsyjgzGat67j5FaYmINd0kFZFVFC9hSFgvcFN2Yk05PJWrUbU/LYNmsKOcEsl3Adi5dG
z7hTu0g86VciA/OZMkRfwrBGDNbHwGcTf6ieuli+xh1PZp4Oc1iYOM4wj7+UeMADflnXji0jc5kW
C+MwwBMpmTL5IgrxvZYJCdVS0qJZstxRC5SbMa1sCEVK++FFs4b/sE4D7OJ1sCb1U5PzK50Velcg
GOT5bdEbOJszlxlLG7+s+RUyMat+mzomUl5OygzDS/k2IiBuOiDOOAtLNyDyHg80jpl9b/b9xAKb
60Fu4mvkIljiHzSi1BpGIQDrcjZyDjY8x3XcHCeGv37kVmeVR+2z6BpBoIbJdRZBbePWqfaOIGfv
m442b/TYlnsVqx3dTEpbTKArRCFcJtAH6VmVUh2ZDnKGk9Gaq6K/J69mn/gdVl/WmkUMGCqaFD1N
niyl+vOUQbO+OtstXyvmim8tKxEYmA7/vNrqQww+9RPLutNQWbnL0ATtKAQlgIlYNxXfr9Am69I1
PLJs9LDfZ4bIB81rrpF+K+mHDdGNzPdw1lMYKuNRoh6GpZg/E0Pz1lBpXZRtonFKzVBhmWx8g/XJ
rMJzDPPqch1eyIM0p3rhskzdpLlH3q4CNi07lOiM0gLMlp5vJqn2wQCDIlqD1i9qcTHMoXhaIzYl
m2vFQ9umP8hmYdybrHtRefeDlrscR9EsA2vN1zBrySDh7WeSnVuk9QmGjn435RU1SGuEeuN+T7NB
80v0iGjT49iOqZa6vPFbq8jMwGiIS3e4OjcZ0d4AQ56kqi2N2xHxlQGQ1W/HVDEVms3RH2oJuX3B
YAl+weAMygoDq9iyLNtEL/R9ZblIeZ4ovthLd8zIkzF615cTnCHtlvNa7paFq5lilSiOG+nf2Mcy
+M4yjf8CiPx3B4gtbcOxPNOSjmXplrCcX4wzbRlPmlkt0s+NcU+Hts0XDIIU5/8ebdXFwa9jCxBC
6Jb0LMP5xbkUTfaUY6PMgiv4qz0SLTTm02KvQg//4pn405XwVxfCFWT/TwuCy7cBVNkRlm0K3Xbk
r6sp4N5MGQS6dGMipzpXti48DOSV6G2sqR1Djx8q3kvbS76JWNr/irD5O4bul8/HxGYaJAnYWPk/
rWSYWtcDi+Wlm7TSLMLUjGEt305xLliJYxIO0hyvecVAkY0XXRXiTl8bJg0WaNcQRV1LzrHX6N5F
DAo0wu8/m//TlppL+p2ZUf1z+NVT8zcbzv9DxhtxhZH/18ab81dPmKP+q+fm97/xh+fG8H6zCLjr
LstHPIG/5h+eG8P5TRc8aR6dEL4W70pw/oftxv3NZgpqeTz2wnEdgYXrP203pv4bbnwmBTaRCJdR
6b/lugHA8PdHXhBPZ6zCF4lNUvLc/WLW/GfjMlCwhW3GWFpV3B3xRGFsKv2mKTsGZN3GWsaCxsgY
NkOtjrrZvrfleEDb2JMzYT6tJ2pn58AeOj3xayMm+cZ2eriiXqg8hlzXKab3ErUfdQR0aC6ZUmfH
pSkY98qXceio3azhBgXn2zXRcsvq5a0zmHj3nR9ua34fGSZw5BZU/MNdlxaHccjeY4tbIo8AgheW
mp+vUwvfNe0uoCp9jiaW2DhdAumFDebVON0yezq1g0lpYtXnqkh3DMXuZO5MgUwEM6V2PVSMf+rR
sMLGQh7ENXIV7Psv21zfl3He5BlB+p6istXGn+0sp21RNAG+/s8sL25lzreFn6A4Wu1AFD57x3OF
5dnstqTHfmprVgd1rV67rrwDeFXhCep5yb3vdsrIGrR88gxtfnzPdAhADk0OkeiV1mCKjaBY+DLH
YWHYGMcN66syBGYCuvPQXu13DvQXSdnSU380K4gWFkK/ygKKE9HlnY4liHgXauicnMweicBU/W2V
TvfWaNyySSBYDabxor7kHhcypuo3mENEPpsZQhGcpkGvLnYdVYHoOlLIGuM8F/Viq7G3eYfl/j7J
mk2Ro5a43Qzu5t6KiovZsRzXQ1XpEoWrpHlkwPrAgCcJtFirt3JgimVpzndtju40Rx5nx+0ZyPI/
uwV+ehN3xU4rLLREz/S4aonBnXhXfCWA6Kyyxshf3BRMOYXZqLuqMx812CywDcgQV1GskxfxGDup
9ZmpwMnK68e2W6Edte0nmTCdKKspfjLNMXy1yAkx2yNcYi4R4xpM/JWZIAamqXkwlumosmzdFHMS
Qctt02DpOF8ze6aWjK2dlP0decifrTAvUjUvVV51IRPMCSkyv4WCZpxNK9kaI8ZvdlstW9ymc5C1
3gW5cL+kTAXtgcXR1/J2WNSNsPsOfbnoQsIa1p3nTh9WOqzbtnAoT+uMr6slolvzMzJcVojhipqZ
AdtEs7pXBllPulZcnIKuNWn1jlfQmG+wyiMt2SpcVPYGo48hAHrNRjcbcu45b6NRE1OfnECzonIT
F+mnmdGq1ihsmSNJYpn63ssuhQWqJkotQqFZzEhTsSKqtCZh+NZcnzSWuAWIaMsOPZPZkUBXoD4Z
/cQtvk8iLf0qvYIZBspEeoKT6NIn6CcjPupyX2Ic6/A6oBlT/zjsc/Oq/DxylflJZOtb6pnA6Mqj
M7e+prHMT6TGZzUaO6NnFN3CBmRtm1nyWfbeS+eOOfSCjg70srilsgZ2zAuSDPcVnhXPe89ES5a6
zb7H03lUbLUw0+4usQigFJlB3s/qKLlZLETMKXPiR9MYGzLioj3TtfTQDppy04FF2Bp4zOlvCxSN
cXwvcLBtFxGJVyKwjyQxzgv7ZphfK0TZKrZvmgF9cpntCicoLTnbB6AslmZ2sDRagQXy1Owh5rrk
C8l/1Lfminl+jY+Mvuc9LUcOFoVGltfpbvI04sTjCVvXj5X4HIHC54JheVcmdVjO2leK8MxWLT2i
L4huY9lQzRpHa1xOoLlyXwIwCSRb0OvFNfmgWtv3Q64DNpmYs6DZXozFxOnoqoBRPZ37tCcteAft
8Sarc84CPS72amK7HrHak7LdY5/jy2u8Su6BntFuaK9EyQzfaEf9C4GKPJbL+dUYbvaZV0Z51Cs2
YQpiIi7EjjP+ggp0Wjz4vVNNYUYeb2sSZVjG6tF2ire8ewDGuQcBafhxBqW0sIrNMMYTbVexfIuK
AyBOzm8lxuEZDnp/0WLjWE3rhuHsMVmmnu7VdAm42FC2JtuatioFeklm1QkmsHLf9Wv7tkCPvGAi
u9WaOQ7GAnOyTlR50xSwonQHUaz8oE/SQ7tWGQz95aZYLPkxquZHGg/9rhOJGViDvQe5tk9qDFKD
HpLMX/2mx/iXyCPRmoCm7UZL0+fVTuWGtNExxweU2hy+dtfgniD0JSOkiGX4WhycYW1cnNg/Gx0M
WQHuidcsqMYmyEfAezp3TKsu6eA+dZLbQEUnib6vi5bIpwcGdAi6yE0uMEu+ur54orNZN7XV2duk
42Gq7aLEn84atjQhoZOOUb5dhmjrVQyweyBNfju3ag8uMN2anRqDQU0P7Ad9g5KIXYINxAAUPuAX
DUEFkjLA6Si3vVbkF8/jBhrX6Q0VleCfQ4pu19IeMaJ2edDdiIWQ3WpvM7Bgm6qX+t6otPV1XtcX
l/2RPgFqKgvEXh/DJyyYwW72s00wPKnm7Ej0M/tMMzhm1qpV/I9OYofOHJF7QS4JEpmqTz0xy8O6
TPleSyz1klrG8kyHUr8tXlXe67m98RYa2c6+tWMISESlbea5zag/mpr1UlZ5/y3TkedX56Vq7OFQ
I1tuE5ZqUyAV4EVrDlktd4aNXTBu6afo3WMY4zu4lkAtTbBo2mRLAvg46zpjvPZr6qV5jgSp61Wz
8eQs9keWebuxcuxDKTT9sY2HF2OR3GXOQ+TATphG88WKmUnYnXYxYwY3kGOq40TiAgM00JOm57Ys
8mY4YOImE9ddZwgBAOFbptbHxNMPasZMUoqgxrsAL69FcCs3hk56PE0CErFntmz7WXqNt9vPTtqe
Gc/Ary1Ytwn2Z+q9LdinfospxgzIBO6XXHwrPWKxqpwSn+aYuds83Q6msUuG6/tIBhEFCPG6DfRW
bqAvcGfWZ11pmzlmtYXkZfAiVhiqx9gw3xdEfm+ZuVu7A57SbWpZT30xB3i6VYAjiY2Q9GHZUuO6
cXzlgSFIxI3IFfc81olCCzPZBaVlfF3XBNfGudIRz+AeLmokzRnvLfuO9QLfMZue1p6hk1RlMM7U
SzEvggOURYt3ZaT2Udoc69bYFZBbrsE6JeVRGwZ3JzzGnHGl5dt0idERrfWBCeiNWbMmKsfgvCP1
9IQ2ovOVTFDpEqX2+CmeXeSSEKMvfOBF3ioGHY2tf2IoOgmd+4zU7s9xxHbRIrgQMwSc1O8LER/M
1LjloabkQzvHEcJcz9tOtdwUpbUHrswAsfvs+gdNnx4bS7Kviu1s5mNdF29jE79Utdg1g7sdve6w
agUgSQ0fpn4DOySE8tCFuAigl0yz5zd6CtW9JdnZLT/ZWvNqX/1DnA25bN9qp/uy9AjmiSLtW5/R
SomQqZ2WWruEgb6dkt21px/jxMBdTseR0eHa7qG37uo2pprvtmbpnVHyMKq9j4tx7uOzbj3Ecr2v
Z++kCrRdph9ukoHH6M5Sb3l5x9xPBAdZPXenzqK2WWJ1UXn6Ial1EdDLoPNcaqamwrRi7CWDjgbs
z0pUCg6jHXpuzvcFzxldU/7EBRIT63Gt8yKhql6xbG19W5vd/ajZW86Pi5T8D2Q/7bncrN2DCWYM
yXYeA6O4LdJl8LXWuOjpEmKLN8NJ4zJpceDhMkkO3vI2j5BWZfGSpsXFolAFLXFyDOc5BVzSVBaI
lziNkUKGoGAyTF78rhb6WxrbRYivXHElkFdX5q2zfCcRE15VNnCR7BXGEd8hc6vKewbElbLzijhr
pwPLMbudMrX70RRPLWP+WZ5n6X3nSUrDciAhEKMrjzKJMOqxaHNKps8KnNXGbaBaFJZ1gTRh7qqm
3K+zcZNl+Lfluilx4vldLyNIX2xbKp0vCQcNLPLynGretaNIApdrLL4+lqP3RuA7yLjKdADvReUE
6/yEOINnIk84RdM+kBYovnQM4RfdtjNEPkOdcu7ARANvZY1cAQqqZcTonXDK2zjeekVzs8TdxdTc
R0+RTO7MVysafMGxx51BvlgZzZNaP3P5AW/mCyhgqtl3utwwccNLkCf3ywJ4dFWXulXmfVdnP+Y6
vYAgeIZLYQe2tWxyHL4kqQO8yzf2lG5ydzga1rhZ0uanJ+r7OR43NVOWzPlKzH5fZhVCDNzNGLBF
grm1aR3woKN55NKmW1t9Y0iTMM/4b462qVAHwQAyXeUPSJB5kPQAEmr8txM4BIS+/kL0fpcaK5JQ
su+67j13tZeukTDOM2CU+pBv3A5FjgXIH0U5HTQCF3ZHSbpqHDbmVVdJ+0kE2LncIKqmDVnyOMDo
Dgo1aX5qGdlpI+r4NekPuea6G+RG8HAOFgBnmMyDmJAJUsbb8F6/RU3y1pSAXvpRnWNh3DRt+zyu
RRnMZjUdm1JGQbTgfgZ6Gqh8XEPo1p8QPR5rzax32Ng+EoNakiVt7Y7K9GkEGeRjhz6A3Oh9Jriv
Y9S+lXmFmbbXYiwjcxk4U/a9pGkNunXWj1ENbn9VLrwwV37GU/2g95UdCuXedaw+5F9jkLrU/a2h
q8sayxvchagXhNrgQhItKfrVZq+OCYSr90itt/GbJjkGtN4q9/C/WEFg2ZJhNf5t3V2KbUo8xZ9A
dQFRmyd4VVl1LHoG8NqSRi9CAEtuEfnoj+frv4btmJM45gLT9qCmtvxymP5qduQTCGKxuAJ+bVrq
VFxVXWhI9xBLgnmCTuaSs5TeJkqvi5PtaePV7RfzxzscXNuoqHGSORG4tyLOm203RdXFwXNwEG1m
ho7Lgu55XIZtghSHsyZ1HtPRSjb8SGfOh8NilPSQMdXKXM93QwRKKpZjdE7rsi9ZuKIZJ0sBFGrK
pgXJOgFrdhpxMHJsFHbbFu+RO5cHrBGwxebvsca7rWfbxeLZyJ3XWnPPk0ajdFU77PKny11rLuV7
EunuHhoyAm+bTY4/G+N7mU7PUVYdiIzRusfmEbuyBrgAzqtuno2Rxxxv7InSFAmTsyoEWBDkzeg3
GoEtmxOOdM83JZhcbpYClo85acmBq6XUHDoPEXH52bDEFrhrzlW6FcUsNnM+sjye3noHJQ17aKJY
4f275ptmhQOvAD0p6CAakwIxr6dHdMri6AJZChJTu8ogLthOszrGs4qST+XlIfIoomN1Y/Ekun3y
gW3ppnK0b2DcnJC9ApsIP2XRVdukAu06rWJjA4jsogUrJWs091lZW34esVgLkN2mspRvqHgvBSiq
TkFw95ZtI7Q5VLiEg9quTkKYNxmlWmlUx25CVAVIDYr26KXmfizxhLefhUTL7927ERe9RepYucbR
wUtKECDoFaTFdOzfI3B3MLs/u3y6aQGgF8tb7BCiqZZ704pv5yV/1arm3ODBxnHkg6Uku5MebVe/
d/HEmeni952WhIBozlad3ZnkVppe3cXjSztnD1mDW85aV5BezStTBevgUBJTMNY9VywbHmIwGPG2
iAexLXCQnbWE8jRqb1Rk+OVaLBeUToI+3j2vZZjI/psVE49YtS92bPirqV6mpMUe29entMKXMBve
zThn8rlVhGkIgIXkcRHxCzM0te6twC2qE5/BVizOWqY7Poqi7WM0O2V99oSOzjirnWYMS+l9ZDbJ
xtbxAJCguxlGEKNovY/X7crBhOKSz9rLUInbeGZfglHD2QLRWAVV177GOaI5kOoHzes7KqLi2WBh
57C2jCAKZGuSYNt8NPw8hu21xMnPPu/qQ6RP3qXyGoytQ2ayToBAT5fmd1DnuRZdml217Wv32YrX
J8Pj5BzzckG7dQ5mnFwYDHmwvxPJxWDqMV1iBjcNtXZvNFnOCq44PiQrQvtoOY9xBQg7LV5xOPy5
V/nfGvb/703yb5uv6nHovr6Gy0fz68z//8Ic7XWt+X89zd+06mOoO7KJ/7FTiJ5/y9Je/+ofY30h
fmObkgmM35WEYAk+/meU1v4Nj6ZxTdLqeG9Yi8To/s+xvvnb7/83f+QQysZr9JepPv+edHX+GhqX
bgrBprh/I0z7+5LDf+pIfD2ICtKQhonnka/w113QYN+sBm91oDVV7m6YxY5y55poRUSX0urV9ipa
gGb2zEuz6PRpTKeqeVdWYuioToDnhaU0Hds3aEnYW+fYiYMMK/NXsrc9jeik43FXnqa+p7CSP+zW
1ouTpeOG4HXW6z5cDRvPV6dZ7je9WqCjevpkDduM2NhthHOYzsHglHWiasW5U4gm2UbXKBOqt8HY
zWGZIIN0q1P/gqvwd4GPH8xV4LPJ1UIbZ9mD8YvaEVvrbDc2/bkXTUc9ZRYvhCoPpFqTc5FpYpd5
uJn9qKzjl788R/8LafHv7II/PtnTTTJO0nH4Df+iYSZCWSbfFwdFTJhENsMN+52bf6HIun+XZPl3
9etDZ/NkGsimuv3L97dM7dIpiTFXZWD1TKflmCYSY9/rmlgwxQLfqMYTCYQ2v9dGfbzPtCpJ2Uai
KZVv+gnWdhrOCmDRHwo0/M017s6W1qfYr7KFSYxW4K7yFZp0sy0Xa3AISaNgUxr3FNaW3WIFwvpF
W9OxA5pTfobYhjo8FiGU2oGgUmyq0GE3wWOOEQAjUNFCBkyQyKYHEIfFg5rE/AaHKrnJk4RQZg0n
HWeovqxH7G76B/t4rnU1XE+iJWJB+qxdgkjL0jaf3toXX7R+DW2J7pmIxQRkMyz+dL2bDgNbdpkl
W/pCkpVTHfTdWMVkTvX2jY0ZoCvW3u2+XEndFUCCI0GZrxFG+5rgTuEDMo0I5CyKQZWFEWThetHr
Oy/mUgwKox6zjdUY4tXox4iyWbsm8tJ4rL9KZazzHhfn/LhWg27tysYz2qBPswQPDWZ8j7h7E+Wn
nKtsDqYVsxMVIGRsRDFAwThVCf1GdvuJTASr3PCS/l9tAv9VfGY7hOdyqkm0Z49Qv/zlCdVAz+ZF
/6N2k/potx3d5cy8jXG6mENIg+RxKCQV3/DblOSwb13zpqwKPZxayvNCJPEfhJX/fwf9N2AJfzk8
rqyIv7Ecnqp0+PrxHxQ78Y+6/Kuy/Ptf/PMK+s3h6rG5MXR0ZC6Uf1xBmvubvL4HnudI4UnDvRJA
/ryDpP6bK0E6oPpyCNq2BafkT2XZ8vgj09FdqGe8GWAg/o0bCELE33Rlm+vMIs1NHsKTfHl8IH/+
F2bLmrO3UvACsMHDQdOj6Owcdzst2PD9qtE8bbfAsj91LJCp6fMT8SzKNsXh0FiHQo+c9IZMuks+
shY/2fJVH7VUxocFGXQ7l076DcpJs5n7uugeiYPOO6dqmzs8wBKbq2G9VlPbkR9HxfXtoeFtrO1F
f0/nIX2X4jqNnBpNvmADqqLQtSq0ZWOeWwTwIu9Yl5K6o3k121qPU54p7zb3KrD0ACsHdEhnnqMw
NsdmJJ1ZSrEtkYVfDeVqVVhjgOs2qlhWBamt9L6aGn/1fojtuKZH1SyTgbMu5l2X65mDIcw1jKAD
NMkYf+QFw9RXMhPRHMYjD9fXHJBOStF4QJVz6IbGvsyPuqMV/PgUEFmko3kHH9j1nsB0pn0o2auD
Pw9i6q7z5vItqWFIYCwhhbCQMR/3BJJ65F6Xc7NxNephspDjpbSvazSmNS7yoCDe7OxKjImbiH6X
ce0UO2d2ZTAzEFI4pKQpBiC7spw7D7wC7DIYZNphtsUt9q7BK4OSNkViOCyZPkwhK7w82kptKR7r
yZO3hgGGfTNXdY7CpEWE5hI6uq2BT53QYmpVb/jHmcSCNmWWyg4ase37xfwUQynd+8KbFozCScYX
bPeYyKxVN4xtVug4Ooc8aW7Jr1XqGzDeWtHoNFW7IRjh9YehGfRPXaiFbHMCoshestik1icwfuqy
zn1LrJhIWRaBhdfXfon3LCM2n1ZkyjaguxvucfWZHQ2cTL95QI2F7xha9X1qriPQRLav5F/0i+UU
6R63r3NSWo5hVMUIv+EEAg5xUpfrgTGX9g2UfPngzWOr/gdn59HkOA512T80jABAv5VXSumUtmrD
yCxDT4Kg56+fo/4mYrqrOrpiZtWb6qREkcDDe/eeuxmh9W/sMmk4scccz1M6RU+6KM0uahRqf7hW
DIZaUrZea2maB1PbhUfUwtgeMLAwDG/jbMxWFaFvH26ZTt9q9NQBCSDtsu/rGt+V7Zty2OCZ8Zot
40yCU5tSRkh+5+oDyy+iVWywr43sIbleg6h+mMhtHVSLPkkqjHIXsTaj/xEnrlroykf1Ywo0dm8C
V4F7Snz/vgnxq68QoiFYGFL6aDihYj/GkVjQOukRJn8ElqR1nFBy0OyYxlsP6sxD7vXVuBvdBEc9
HvDqNmhd+BjF3AI8ZNuDb8h5tbi1JngHu4rX9tOb5TVurBxA6f1tnf1zkeY4ASsfCiwqZ+H5nvuL
oq2UOZtz52E9p0OOFNsz/2dTQ9z075ybX8rA/7kCVSDFJ6ob9M3/XBbbNm9Mn3OFBmDg4h9EnP3P
tvn/fYVfFt5Q9yMRN1yhRK7Jd/C7P8Hl/vU7OAKtkFIB1cIvkDK5xC2PCwb93t9gYbp6gf/wHf6q
w//vAQatn+sIvDwu0j+MXe5vdbqGQQ34keeggyh9m/RaPAF8Dd7S2LHkSRhIAXwzJLUKPP8tTfZo
q7Rf3Eo3ZqoW2G3m7ZDllm9Tg3Jx3V6rx3cjB1Eemqkych+BJGXkjIu/3EiGZ+oPj9IvuioleXpk
6FNLwYQNQv+6P/5t/6PzOzVe4zPXgt0guu9BmN84tQAz7vzhSv+s+blXXAkAgsvhxmfzvp5F/34l
y5EtulALYPCsn7F4ZzSxlkdsdsvmv9+Of7+QHXqe4/4lUfznhZai8jg94nl10CyU9LBg/74SIPP+
35f5/c75ygU15YNKdtVvL+HkFXUwy5mWnQelZGDQQg7wlwlRgTXmf7jWP7Fs13vHwF/6pCZIUFa2
/csLn/p554gU+XgfTMcq2zUQVSbODqo9Jf7uv7/X9ej/d3Xp9WJ8KaR7aEz5769HQAKKWqS7Cflk
pb0uvFcBddY/hRaxWMGHP1xMfBOUZ5uwkD9cOHT++cr+9T3/YnV5AH55Qn59GkdHm1ijkELm4/bP
vhwy7wqEgYAOMORKQgonm4NN4X9XhVXcxF21XGxcYNuunZprimSSApJy5vQ+AxCj1rmnGfsnuO2o
7NzeetdjifjL1UAZFFviKZO9fplDxdPi9ln3HM2p/BJBk6ft7GXICoIrWRVjf5RupFegjrEwXVTI
jDyY2w6gamudcZ4+Z3ph6h5Q3a0abxw+C3gWJKXFanzxdEB6EswYpqJuG1xcptHtJe58Gnhxw1H/
BumLILlJj4KRhU4fijxCv0tOXdOvRw8Cj9B+65A+EKYXu49/sD8gp5oERmIAwqEOVvHcaVxbnpJP
TO5TdeoDCCo3IQD/p2YZafhN2kXFoK32O5Ph7sGtkhpLT1KRfIb2CEPzFRiTzUhyWj0osx96z761
nbEd2INR65LlGtRiFQy15YCvwri+m2qpP7PUKhgd9oum8JzzcrrXS4NDMlIYgJnVDh9Y4uoT1A4b
k1gjHkNiYR6kITm39h3vHJDLCleKcmodl8jXNvSM6nsV1kO5G4ZOMHkHqZDivSJ4aeXlbT3dwhRD
yYN5GU8oBt4W/XuGJAiAgEp6sO45QDDAQTUz58qn6QhKP/8SYv3KWO8Obs38KwmM/UhhGD6NFWv4
npjMXVGSMs/sH08SJ5BXWP/R2TJh062ZucdnnebXUVMwqV2LZnSDLmS46THxlQCEr7grR2fV88hb
Q9Bm7hFEpVg+zrTsmYcpSMDuGdEBYVqBZ71qtQxQqHEvbAdgEw5PtWeSB4oH3J2oI3HcER4PzSCt
zW3f4cBpLSvLV51t0qPSRGle+m4WejdFc9ifSm7lfZgEzXGMQjaPCtohqaU8O/Z+5M8xOU5kmVOr
FI1LclznpMW2V9cMkq7yNlOrx/ngtjXPMi40Bhik7WBSp0Icdy38/OKmGYck27vNMBaINFIl1P0V
1Jx9G+gm4aecos46zG5YjE+ecLOPtrbC+mTTrz6SV1jlG+gvBOMBtnKfSb816bmzqxalRDqX7qbx
TPa1WboM6oPTt2EEI0WpvcOZbFp3ZGjSy5HGt46VEV6/qakvkS+Ck9+lqh03GCO7XeXM4VPilPnO
JW2rXXmIgD8YIyc7x+rHgzWP5mESoUf57OifSo6MQkSpGK1bwSEzpv8IGjHSu05bXq6pCNCdOEVo
NigjcZukfTQccJ9bL22Ugf8j74Cefhb3yXd46cElimCxMDitljdj28yQfF0sOCszRXJCJKodYCXc
yUojQ5lYdXfII7p3D3vfBy0hWTHe6u29hf/0YegxUbtEXjA8MPTxU89I68NvE1vuYVpYW3xfDILg
8U3FRqsJw4ZHW5PBEovcsM+Xoj07y/xWE6X7gYGjOssqW75hoCflD4xJWG85CjfzmiBHMe4nS5FX
YkD4v8yQ7JFYtJbZuyWRKRuyJJ10i5+j/Dl2DVprbY/hZeAc7+1FqAv3JPpqUvcJdDy5ReGK/ABn
cQcMxkkBBGELncW6ZHrWHKzU0Kb1omqC5uaMDZQhMsxfy95lprhpROE06aZLtbMR6C8RyLFE77DO
gDlKJzUh5akr6BnITAWJafpLx2lp3ZcOS0fljYm364Zstk52RuzigVYh+b8G++8eotQIOXqUUKT8
rP7u1Q5Zqn6mzE1JA2m8ws+WrX/NzsVc3lqXRMCn3wE9SXHflO5Lxfx/O2eVviG3g9xqJJHxpgm6
+TXQtrecJRS7W4sM6v65MRhI1yks/IfOyhLkD7b/iY6VCJM+1IkiZ3jR9lbUSWC/FAFZs9UU61Nh
YuMf6s4J5BFW22hga8wLeU3pMuvxibNfttwUIk1r1OaLch78DqzLexc1Y7NzUtWnj3h6mCaWvUAE
XNbya9EnstoEqds4YO8EuAhZDI+cwBbnIBtw8Qc1xgm2LwUo0am8C3x55awXTxPFFMgIMhAuYYvN
roEzFn94ht/1DrrVTAQWoXjBLusXGR8mmrnqFXid5qCFR/vkg2I61K0O49t5QBJxPYYb5sBW/QTc
nNzCauzS4hS7vTtsApJrr8EmKtxOai71zTyVRQyU7iqlkl2MAAoXO9lxK/KisnQNlaAAT4QLn/c7
WEDFuUuRE2tVR5cBXFlzGHJGDohtBnNwabyUdyYk6Jt0PPetjFVCgAJNBxy5qC8PyyjLtxgb9PvC
AuDvYietkAQGM61YQmaODdxE3hIPRAbuoUTuY2H6h25JBx82E1LENSrVWO7ydsIjXIPXuDjdUnFn
J6AcZEJ9QOI3YsXsNX2y81ZwJIhsspMUIes9oa2rmapi75eMI1cymyhHrhQ4jvyJywrmL7LeJwQM
08ZcfPtoxCDlmaDnEbGnROd+cWrHvybbIgQsE9eq9oQj9Uj/BSyhO9eescLGmrWHZC/nZUmSC8u0
zDaJGPrmgD26z4hQisPxDtQeItGW4WPDuDs4p3EraBOZwvSnWnGK2ikvo0kAxJJPDfNmZjNlekFb
BkBRhCTkZhB5QQgwpdWUd0X51ZqKgvduCEZ6Ou2YF9sKvBiw0nxytnYDYPbTIsFtWzK88WhUabrV
btFDvYrGzD2kgW0x7DaZHKk8YwDwKytkbvCQoDsn3TD64CRPZIx0xux17GTKNoaoPLjz5JKVZE7B
a1mDclWalnQVH7NI8CeI9HbfUf3ShwjirkYLIlTOWmtyeYjBHrtHQm/zColwnm2CZuySrU2yQXyR
0dITbE4zCJPqUppNiZZzF7reQgWl5+egrdrhSSDekWma3QRxYzYVvZnNCMq/EW5yl+DR20djmOxQ
AjTrSHrxjtlojKi9F4gQlmk6TILOWxG4JM7WsReccwn04ycuDsQqQ0sfrUndfVtYpOTMbo6EBnpR
OTwOSPuY+5OuFh561+/uSCcVX0rCPnIWEsKHrAU1ddnqySHrLHQKZi5imnejBwL/faR/gjyyLjGo
tPUsz6prDVUvM/6zmMHV3Ya5AwpvQtH4mbG5UhgQgHasUCBDWoCfdQIN5T1k0VI+TABcg48xJ6Hp
NRQVsVztEmZsaZ7/BfQmofS2xqIAK5RiwhJfrOkatUJ3uH2cGKpdA0Rb76RKGdB0IFKQKJ+RBMMm
SwK1CyKCV5I5QVeiB8rFXV3rqSIA3Yo+SwX9E6xYZX3hGNUva1K7ZusJ3S+slWpJIfZw7+ePLovy
+bvySR34lGCb0l3vkwJDuGVqyicX5uth6Boyi3sTJtRatHE36A0lQj4wDFtlM1hZtQOeoUm19jMG
Gc4JpRYzEQ5WdLSgfJK1Qzp7cGbHGNYFQIVs5QPa+1k5yNYDOpurKcuPmLBPPYQ2IGk2EXghDMMN
6APriBw1B43EpIIxX3Q/QRl71u2uo5Rv6Qyt0nDgBQAK0pX3i9vRqZZ5OC8oT3uIg/YSoxEwjKge
R5UhmBwZFt0FTVYBvrTdu16glq+dsv9JLn3xwitH1JbOg1MbarWzgtb6KWPeLHQ29XwcxXUE6UZJ
I07LpG2qxrmKv3mO7vcNQZDWS2/noGoJbokUhBNZyWuNKrCzg6cEf5i5w6sOHfCjdYgbOb+GcxlC
fQnfXFrsJyQMn9tCCfRfPsADTK4gVCMzRcsxXZY5PhYootO1bEuxL8eqwdtaXK36loe99miyJq7O
QeHVxKHw0L6nMLiKdV9Metx2C2lTmE2W8VQnyp6PLIvJkUNVVKwLwkjTrczG+Ru7QYYddyltcl0T
oW5gIHDuImGLq1ZdsvOKwYfV243rWmivJRc8TsZLQJQzzTFPZQ+4nZrPxm+HW5sJwz7y8xBPVthP
KxiwyFF7Kx3fxdAxCPSraeyJzOi9jmUzJld3yxgta841XXRSKyOdlc9dBRNt1fF7+mCQdP5ucyjO
19Qiw4WoWPsRK1L7NWilmLbE2y2nOBHdaXAL5wOYTWzWsVPihFrGkeBalXYmuXiRUNf0RweWkd1b
M9yIGLs1I8XpDl14dWidgQwizibMzOLmCj3Vg/lGjlR/b1mmalF95/knMVBkngxX5zrikd2ChSS/
dckg/eJK6vON6gyEBDu1OBLiIn/LoJviy2fbLdYDPXqs/sOScIxh/+lWUavCjeWBKfBqJDex3fr6
bGcj3LgspI7vWpeaAZQsaANYQV0YDuBXhm43T1lx0SA4t0I0/ra3AxtAEWrqfTgk8deM7tqznvXA
y4V8DEFqkT7WphWvBrboZ0We7z1SAAunlIfZgqZB9EUZ7dOgk80pUKm5S5aay046bvTWScbhLfR0
+rOoC8TPCirsPnSS+Y4BLOfyzjPT3gGmihbWwxM41w5JRy7I5ZcaONoN0erpZkGPsex45dx4jbSV
sOLR++aBd7nN6a3jp4hF9UhJWn/pCRQGCsCXR5XUUgA5dhQjIZ9jDVe8czlpMhRSR9t13L03TO05
ZyJ65omWm5GY5x0fvXm0kR09j07xFFWUCS7djVVmp4K4V6eQQDtFs/xkoZE3aO5CB2FwMh5n6new
UUtVvbWGrO49f81hum3nelMaH80iQuBvgfBzMOBNfSQdVI7rSiPzhEDFWSTCif0F6Il1qCdNj4oc
5B5OdGuxZRR2tExbH4aEprBDfNGwHkARzcOd4iT57mFXqI+qta4iqMarblKlg01YRCZcDbGHEIC4
0i/oFsuL16AacK14OhUMa86jiWoeOunLuzrwysMw2/nFRJ1P+lLgriu/qO87lAEHL4eGSYSzPyEk
M3258Tpv/Nr3qM07X7XegdQ2l7aObNx+lyQi97daWOHeZkOxVuPEB1inTRW9NN4U7BcJWcIDAsH0
b6b+blR2IpdvOcQMCY4oomEX1qHdbaoR7CMahOk5ZJTzCJiNCcvoTpG3TdNSQ8t2rQWplGM/9cXo
7ZfhGik0eQPWyyad80OtIjoWhCKuIQy33qruJbyQEWbVyidLJEWL3g/5hiTRfu0YMWMTmkO4onWb
8X2rQk6PlgoSjskNIgmwRptAMz6MEjBqxMRhTZDXbGvat/xPbViWr8WcqXxPOGQOtsYFN2rrOdxA
xmKv9j0Fjx6nAUF3nXF/xMTHbdnpq6+92667NMiAL0t7uNVLD+2Q4vklgIz+VJK21lO2Aur5tgSh
fpsR3gw7awlE8cDt4PWZ9FWWKyeAoV0fIJfslhJYwHJ1f43X3iB1ACS2vaNq/wpj7QS8ZQTPH0DC
5DXaKKs3xuZgsUsBV6DMN4XaCjLLw00oGx+oj8E01CQD21HXDN+GyOu3oeM9ODKLETpoTlKgEccB
Sx2vjm8JtR54px4Q+gY/vJnO1FwCCFt3Klnewypy3iOCSC80wThLosmpTgFvFw6WoCVtrWpyjtBJ
jw5+szCw2Y7pkj5BWcp2xk79bSirKEVsqTCzTgUPwdYwT4I+5ieNu7ZSCTYLdnGxDmzkuh5hFM5K
Mx2n+uXJAwK4moanaDEr/WqdGeRl5V4gTz22NYP3XQ73ATiGKHS6DUvrO5bNaAGpOosfcJssubUI
QcQKNSY7N4LVOAKSYjKJXic5jJVpP3ynvHpya2fToAXFAQo7EdsW3lPebDGYR2VpeU9O8AwQXPTk
iJbjBqrPSD0ku+jOqeHs4l28As5Ehfr5Vqftc637DzQjwy2ylRl/Vpiel9lZWGUxMZsbd588YpPL
DnPUFRjCECD2e9+4/fuSVr5/I7pyYrWtm/qWnvxMeVhzaJrU1d0YcI7l/NR4r5wNx5sxQHWu8nEa
DmACu++aohLw/NWTMWgeDYy3WNICulMbeNmoghIvH1476uDPovb4HYzH0XGbd3ZSbJKghhDsC85k
t1VQV+HBmIzs6ERPmHcoO5vbZAxYfSnZHHudLXP1EpYykZuU7vv9lAzwkUxvs3A0UHewq4bN4N+R
0F7vgqHzW6Kir3Jl7Fvjp8KumO7JlOiPKinaEK5e1n3k4G32iR7yDwsvNNDiUcmbiOxysePwMI/7
tAnveS0f84TOQYLwD+PL5EbH0PRENIa4YlCLUyeH+LyVfQvlX8Vw2HW4yXRs3jXCbah2LUNwCPzR
m+HIE65VH6Avr/nJXoGTNMDslqy1L3bNsDgaMgeuN59/J0arBK2cBZRN9kBAHYFKWLLAEzo0Bu3R
M7dRPAffaWj+qFX5GCU5atgW2t/97Ka13C2M4ottjNL8ye6cfp+iX/9pF/msqROIY98GFiZXvKZM
nBFRhSUh5nnm8iok8bJqQN0yp4Ds+BHroBTEzeK0dyL0FlBp8uwkbUJaVz00CpzSixb9vkcaO6wD
IsNhZ4Gcwebh9LgaCIk0GV6/ZM63Bl5Zs+6ENYCvLlqDNyGNl2HHgDmaEQeC6SVm72q0SHXeEn9R
2Gcr7RTRcmU8h4ekpL9/h0sIk1dsXCzBZKKn3yTN8QECTJmeM6fCAxA58ewf7HkGa41OxftA4iBJ
U6Zy8jYIt/o90L0lf4xlEzxrD742FpN8RILY8zl8VGf5MRxzy1oblyZLvCoT7WUPKvQtf0PPvqf1
zy1bcUhtxo8yaUfitu2m+Rho0y3fOw5axcNA3XvETKmmQ4VgAH+rVupRxrWHCzuv5LN1rXYPsWPL
9hDWdrTuuqqCO2aBTY689gm7tkvfvBHyx5LayW6CIWURtViBX2wn3O9ECiXZueC+7ybbeHSgpdhR
m6S3ztBFy76A7fXY4r85jEgJOEaZcLnvIpE+UNaNdySaDOT1ygmfRSt8/pU3Rd+rucc9bmVw09bM
auOWEGk873uBdM45ERlgXcXc0WtlB2JTRpUJzshmYI8HHV34CyG5ISx9HuLXcqkoGeMlsSgNZFy+
4inKceJg2k62y2BhIuxj+qf4ReLsNTW0A1ibPataFUW0WTynPccdJpbZz/F7ELXMBKiePrhYjrfZ
Cpona7HMS1Fq4uaBfGFaKzMYYCUQ2Iq1otsPHkaYwoM5sAKzm5SnmnYhgWGLM64LsNLqDHs5/Fl0
nFxRl/dy2SRRC6iJoJk5hbGLinCVLDrABQhAC0MDuQvresIBVpW5g1GrGup9Hud4XdzZvY16Sx9F
2I1PwsZY0mTFAM/lR6i19UgAgtll4XdcQnPoGkleBk7m9UQBWpAqKghf93IpfrTwCxpsilfmRFVF
mX3KkzJ5y6JEk7rXFxzNhOF5ZqYcvtAVvB+S4hkKV15vbLxfzWqMW82vWKMg6aaeg4bOTmUyd4e2
9nxkKu3cn2YkfOxlkRPGO4dsZ3OjUWnqY59VFSMDfuo74iyrYVv1A8zFEGC9Whm1WPFJIFKqt2W1
dGcnIoNhxy+Om4RpOiwMUaFL0RWDoQ2aliTiQyZQqqaZqRWKEqMPgpnhpbluunEX8OR5ocY6Ac8g
/MqgT2brtlKASHhSHXJg5USBWS3qucWQdY9Ng0owp+/IreL0tpvojeb7DOiB3BCVw/FshK2Q3Ug5
+O8yV+nJIkZ5vjd1d2UUTXZDIEIib+Iwu3rmRkyfYBTS5hOHf5XujCHy+k1rZhYgzMck3Rtts9ka
fFPbwYpGRnV0bR71OCynJITL/FgxnuObBRAHHmTnBo8pOQf4inCtWpsSH8nL0mpxL+J4aVaipG3k
wtcUuLcXQGYLam4KnZCovBJM7pstrq1wwm89tbWJfz3zLEU76igBQaLDzj510vmk4uQOua7U5sCs
6wUe18I8p7BR5bZl6y+QRYOg22RxnKlnsu4buVaIk2sai0vP9XoL0y2vtseUwAvmlRdYLNeFN1iv
dTQ1h8xnS12VgNQ++eHkbeq3Wf4152uvVJkq64mhaMFwZciThcadbz+NXQDVDaJmu8lJxSkAm5sx
u86ehmNXhnF+IIVYm33custz5qbIgotxml662UbkO8f2eaZd/cgUPftadY05kJNVGtJnO50fElOh
AptAAaMdpEdZRrMPmaZos6dKzgRyjiiX4YYtY/hUCsqBW1ATY3Hp6siP12VQ4AaKhkDOOyQMutgR
rxHSSKzigrD2zvd+WoheimM36o5hTcn6uLahzR8Bpbb1p2aIM79Y8P2SSxuV+cgjG9vAn2eHlr4b
mPFlGODXbaIprV5azLXUyG1AF53pumXhJ6NtvluG0Eoeu6jTjL7g0n6x47g8arEkB6AZMOScrFhe
09Z20D1O+VPiavpKTjRG4C9sD+wBfQ5sshnEYbOmHaPFuRtjcAK5S4DPJUmuFK6MZ8s/uWzZx7Kc
ZQonLKg5kybc/RUc+/4DBWeHhXokS8FuQ+8xVazD67Hpyocg9tsnm2O/s/KsQackfXsairOc+vOo
VLWDXx5/8SiE2tUwRfQaM0EUNea7+YMMVe2vexD/wzo2bC5rxb49nSxMsP1aOuDJN/XUpw92XNjL
sXCjpn5rlmy8K1JPcBqP8+KtIu0bk49su+fO9cwzxl2bMbCnLZr9aX0TLI1JNgvge3IY7D53V/PC
GQK7eq5oJmkilWnoFY98dktuHKiPzjfgZOY0VK55kB6FiXKa5VUDMr+tsSJsbEbuG4nu+sajbQKP
02Vy4K2w3M/xfvbcBn05fkkoRQ183umSZR2TT18Y9ZhVvfruCB0mmyS1hx0i6kB9SakB6X3O6CKI
bu38Q8v7cjRuRiISgclfpe6Dkx04Lm11I4jJqoAW7EeghtgjvdTeKScTjwMhD3uVegjpy3R2XqK2
YIUdehYkv2v6BNZfMjG1LFt5UL3DISutwg4Z+xiHW5fhxE+2LIlwVUPVjNys+Gh7g8eDHI0Hos5R
FfJYVVjC6P/V+L9QQsIa7TRMXtWoB/L60l1aDtOdCIV6l6aTZ2+S7rbR/KmG6X20rshtw/zdMEKE
9q93c1vPPCXwZlbDKMBG2gNw+htGP9MbnaJqR+UsiLOadXcihza+9V3tv4reyxgzqP5OE5d9SOOc
eSfgmpbzChG904HBWEVNyuD/O+9StB10Gz5kpqdTVUR8oNizd3Epxb2d9kgogXUEG8CK9ltPwvRe
8Ghu0TQGZH9FiSp/EvBe8EuMaB1v4kC1sJ4K1uMDRToK2GTMxLEYo/Ipk+341a7SuFrRGIVzFceh
sR+SNNLtAR0fAL7O8Q5TSJ27csnW4okWVnmZ0TcwziSB+Acm0eWLal0mI4JJmznQrpxfmgWu+23C
BJB74ZQ6Oo52j+J2xPz3w+Y13EfCiQg47+AcrgAPFBeg1HQdELLIC0kpGZUUXTcy5tWAJdFi7BmW
HWHvcWoHL+UC7XrrDb3fbFsQ3JzMyrLflBnAw2MUYvfclL2vrR0VhQYRxIzwUBXxUjzP6TIB3gRC
rKjrwhU4FEqDmi3thO6vl/tiKasHF17iLVAImC5YMtuY4w2ePMS7/HC7iJys6p4+ZxB/HRbMa5BQ
3etwiynCJi6H+LZPW8TS9lx1w6tXU2aF8dxOoFVBsxwxSzh0nQMaabziDYdIa5FQgWLGFcCFFNml
/mEpumFLevme9SJ/iCY/T2/yGO97gun1TGtlOrmuv7wwbY/bu1TIKKN/aMcH5p/xs7ZS3quxz3B1
4/5dI9SLUZRQp2dYTC2OsBzqeS8Wbli/tqieN9NiAQyap8R8M0M+llhyu+GrS6xBz+dOygc4ceEE
TDgHcUPju94GTCWqS89VL85clSeA8f4dRxg4EN1kHiXJaBmM5oqJxVC2EN+hIkVBlw/rpdfhtaYv
nB0mS8cH0+yWhz5gHV5jLBMXBmc0fhv+Vg2O0ImOM5vNcAMloL8fmwF9Y9EYPJnGDUCpT3QWSjA3
Xq5QXvT1g5056naqrMQ+oa2rp6PtpbS4AJLXDxZcdoY7A68Kk37YEFVj7mPjYKtHpb7PqG9OMkqW
jwi76ZPpEFLimXTHM+HqS7vVZRzBCvApsHY6RORJDFwxwLOw1KtH5f2G5HymQ+/ajB2cRn7AIF8g
p9CPrB8mPeVbx82vVvZpdm7GPDXhG6wuc67cZQILwc9i74xTgpkxnYUhxe+vYC5R5PfZwA3aUSbI
gN4SNBlmpoFXPTKFSOYnlASFeafsMViYSizJrknyn60QJF2VoT0kDxzlg2HfU89s7JYAhrUYnJDI
MKcOyu11jAt71gsmuvTIcC4sAznKJVGzf8y63JulUy++7Kcrr7TecsfFF6R9mlXQZf8jrpBYBYaN
AoUA5HmXdgQz04JluRyyiPlQy0w3rBnX2FNnebTWKQByGn3nLFXOGbdAAzwZYdyLrWPn1cEEtcl9
lXwPFB/lYJxJX6lucN05LUo6U3xiYG9z0E5v4ZIT8ZCGHnZaVlyScwY2QyIMAhN8j4GM5sdqrGkj
oU6EkkwBP5GYpAGlziEE1hW0mvm9q4iHT6fK/miCoYV1mlfB1wRlUweFBkgg0/w4+A68OgxZ4pm/
0EIdAQ9baKpZuizyhtskK++zbsYKIdFlkIbhz3o54J4IH2lhIgNRcZA+DaUR+i7HSQsuac7wIM3O
SHp76STLDaC+6ZtgX/1hA0Gb10OuWHfqUF2f8yyY3pWWztPcWLJgyp6m0eFanvlMC2ktEQOJSGE1
qkpmZ7RolcLqF4ARTVXYkYWS4xGfktwccTZH/qZnoZ5X2cAwGaOFuq7U8UD3oOziUEAIbOJ8rRzb
zbfLEtH7zmOrfbX7yflMKgp8AAtJxGbC1trdpBFc1yOz8+mxy62+3v+vbiKwpDIDS3ia2/WG+KXh
J6mXwFoTOtCXvK/gznh9dp6nePxQGWEnmILFl/9Wh/6u6vWDAGFqCGPjalP8RahcjxJAeE8agmov
c6puS17c0F/+YLz8F6Ets0gRMAgN3MBxfjEmCp1F1twRPV6oZC2sSxqSXVbfMcvVzsN/f6F/0bqG
QGJDNPauK/BB/lOmjD5LF21JR3dJOLGJ6Dmvo8f/vsS/3DMsch5dHpvvI341N7nQFaY+5xK2ftT+
c7VsaeL/9yV+V0EH5AkJG32ZiydL/aJMzkluH+hWOwylx01j2VAZ9gKZ7JLYf5AHB7/JkgPhOpLd
HDuzdK9Gsr/rx0luscmkB10w62iV0daDwMQR4eBN38rgJgVo89/f7Jds+qsYmVumcBsGgQ3M92pP
+/sFayI6DTpbZ9UWxEzSPBTypjL7NLzN0tuYAAPGvd4fxNe//2JX2TMaNuUG0hO42/5xTRUz1ARs
zuRiuKi6PwxVt7P77X9/s9+fvFBgWnElKmvfc359LHRQ9KnxKKFleD/1r11w/u+//6tFUwGDlTxx
OAtQInu8sv/8Fi39U38yngd7HLyqFOuhfstcb21mMhgVUa2WJkR3+FDta8vBmN7iMc38P5mMucg/
vBm4DLBksFgoL5BK/Wr/qEtk3SFRPrPt3tewCHrRXeYMKOJoyQfVZBtGCX/IMv9LG//bRQOBvUy4
pERfrfh/f2a8IkR7mUia5Fl4Z5o3PVINtA5ZoFZ9nkne60dgHYyIGFMYdI5O9zAFwMrs/AzW9dDG
MfS76fL//nvwSOG2xkFwdSr88pKaFtK2wsazirrPWjsnQQ3mZg6pFvVt4PVgboOVVfUvISApy73O
COxP5cg/mBh+e4GvPwgJmF4Q/m/Szms5bmTZ2k+ECHhz22hDK5IiRVG6QWhk4L3H0/8fuP8z6q7G
aQT3uZgYKTjDRLmsrMyVa+FfVVtYEEulWucPYGbLFMilAVuak6AqBJ25rVzFpGBA//y8PPIzdy6Y
nD/pqLtFrUYK+EiFwn6yLwwyHnD+9hTb2gqOyGDl7J4dK8GYsPYD+i7AAzDWgY7hwqaQafGcuDyi
MweBEU6WZag6XonFPB0RgMgRkQLN2sijsaNocECWmLe+9lG3btFaa9Fdi4NwbHpjT834FmxyUqN5
RO3245jJf0zbIDeS1l+mycpfPzomBxkRyKcxpMN3IIypSLVSagxEaaRQPigES77WvbKLVy7c8/2H
GYdWSBUOabp25qvsaDPkja920Kp5G0t5baJ9Sq08AyEAOrl9s4r/z0P+v/a3nW89AgmFJpq5ZYfu
HWFQPVrKjYMWNvyE6FHpYXvdoZ4O8/JT7Ey7Lpvcy5M4f/2p58Eejdcqrod/i6crDG1SfYqKSEf+
T2cqn5Kh+ZyhDAab6+0HLXE1sicYlMMkOiL7vDRXqbLItDYByu78l/mV3yESARuUvQ3gEL1sbT41
J+PiClY1aw4w6AWnRe101eRqqFqQeBzh1q31Z8X409MHkslU/6xd2r1BmL27bHFemTOLusUWceg8
N8Qj1pbIevkyFvNIRwOBNmnjtzfGHz3Itkp4SQO6xlGmV00YF2mmUYWBliLz8GkovhkVNHLxyhV4
tifebdisFUqBxGmC36eQVdi0ChOUSXc2j3i9ghLo69iunF9FPZ8xBkKFCHiPapuGEDV3jTaica8S
Z6ImdEcvcrMtrXK4TgYtuh1b44+n9c0s94l2WJddxSPtVhXVm52KOsjK7jw7dzahtEmu1CbVR4Az
e+mjU97XZeIMlmJsIlXvAQ5Qb7dTXXvR9A7i3UYlEQHf2ErEcz7RaBnDSWBY0ATYsBacGtVbsjlU
Oii6z/JP1U9VhjgtvvPMl8tb83xwmq7Bf2/QoweSUOyh9EfIDasGIF/OZHdQkzWhcZuCtyjgCHX+
XDa2NCj2pi6buqVjVxgUiks9zNgkA+KkeKR385qWR3B/0FCr0tVlU2eumUcQnkSVGRjERNo87qNF
i30t6iY/szZpEsNB/FqXEHDVJMpV1DSbnxQFL9s7P+KawY1F67RJGYn9cmovUGKt0KLA2kydXt3K
XgrFZTTBfiul3Yo3OfdfmHIcQ3bmJlHin1NTYW36ulHHdApBJHmtkP+DCw25oGE082BDQcK88a2x
u6Uy/mpRGF9xM/N2P3VmmsFOmduULVU/2zFDN8aAFFoELTuHKgmtauXN5bk8fycRWR6bECazUOzW
UioQ6mmoZFeIi6I/OubtdQXoyy1Haq+akv2Kpa50+yx50Fq5/OjdN38BohXze43LTxW+IE08L9A7
vgD9LmjqOuUuN+E9zca3xCpX7qOFU0GDnKGZPHoNXhVCZARKGGb6iSgvaZCKkm5k5z5NuWXr/6Od
2eceHQn0gulTVLBD1WvbK/ceVe0QtoQyWbkklnbIOxmTQ2w+5z5ODZVeEvutQiW2zJWnsvB/onq6
MpaF40azHdecwmtQwT+emoCHB5xbwquoAoy2qbXONVR0rwKjXNnt573LKJgcWxJ2Anz1AbxAzFqL
CLIXPk5svOB3I+mgGFNXqshTtD9qsKemtGZ6wYdhGkYri+QUfxAGGbX04AKr4b2pvIT+A+U/Hf3x
+rFXDzLFNT28y7sbeTgU9KlVnyERptgPNZ8Rb6b8x8qRXJ7wv98iTIMeNSF0LEwD3zLmME9+yuXv
HjwFmnFHE6JpHMLhOfFuvaijSLozIVIfV67EhW1FRGCqoMzMmelLuD2UztRys2I6ikpGGruFaLwD
Q3F5oAuH0VR0bgzIgsg2iG/8FpAo/dDkcOl/+aPmxh787m8a53alGXzc1Ew5pOFmVGLemRrp+DyW
fl/qRQx5K0Wir104PhW1cQve6yesr+2KrfPlIzI0CWQQvCH1JOY6pV6F+lmed7GGHndp/9RilU5j
59tHZw8zPIRUmTykAqzsdEhjB1BoRL4H1unuDr5bKtAgkvNxx+tzJTHyfoOf3kOza4FRRKZMbf2n
8//InTlQs5VFF5BngI7VfirI+l9DqS71X5OmKKO9FlFD2ZEdn+XZmiGi4DdxW6GI26OP5o/hNY2a
5mtCY7Z171VF/xv2JWe6o/UAPLxFcS7d5sgX0zYxUVDYU01L/owerU1bcwqNV5VGyUe5SpwbtszQ
EIf23UsRVLSxDJqZkaoqsuSgI0YNMCUIqy8W2vAvddhE3yhmNNdRNrS/kbltrulZGKIVB3nuO94T
m7OoFlk5SBFPV8IoklErQ4AhKZovTuRG9q8S6uephPT62lJXPP55FDm/FJHOhN2bvfx+oR+tBQGs
BmaiYS3sCeog74naHXSj3b3OTaZN3odvZx3qCpWEo63wRrVnT3FkTjZpB1Zqx+a9CIMf5KBav7cm
+vazFUPnLoffjuIUnBwWDWOysJ9Vo+pqI4JTPcu/afptZK6s0tLv59VLGo0DQDQnuLTCodfQz2li
Gqf8n4Ya99Rbrx8+krCx/DUhzJUUSR0NDpiQ6bGhNrnhtLhWu21Azl+2tDAYIFTk4bT5QtZU4bqa
QKxHVp3b+Jh6ltd1NW3NxLl3ph5wZELY1c3U9T0tW8ip+FKyTWNkSqJc7lEIHp1dncvDy+UhvZcA
BCdDdkch3mYDWNQjTndangGRbRGi3QBQg+u3uEEVc0NODn4JsCMQ8oBgeYHO4LOOGpMd0AWSZ7c5
TdAoB7mKGj1d/p7zc2ZS2qFlGyE0ckCGECo6SPQmoSVBG5/pn3UdraYaPe68voqm4M2elJVHzfmK
Mm7aKSgfWAaYB2FFIec2JbWVJcq/oXcHE+SfHtnnFUd+fjXN1DA8PckmzHlu4aVGPQLBDqBh8OL/
gFQVqLm1h2F9ZSXPZw4rJkh8kj82V5Nw0uKCTuEhDHzonZWfTZGhJjy+DJJFJ1AFQ7hS24fLS7U0
LBjNLVIlsjyHE6c7B+GdsZOg63Kt/CWD9DQILTjk1hzU+YFwqEfokFEB49X0s+qOHcR+5TvUP6wO
GdU2Cw+ZUkDG4MefLaNXVkKw86fnbA6aX1IGSIqKr+rEkyzE2aBXCWyo1bw3QJe7uOb8tQMSUTwH
DXRcTcRoLs/l+eKdmhVOIbgruDWAXrhRO9wARdvTondjQ/cwDA1K6v1Kwud86fD4mqrAlWvznIeS
+OR6gbQgo0kxCF2Qrjd1CeV+PPa3hSqtpI8X7HBVEv85hkUdWhO2iA7TXKlUFK8iBCGMmV5PvouT
t8tzN3/sqQeb7+O/RoQrjGawcUwIXt0h7GNX8QE414kLC487EQom3p9gqJ4vm1x4M8ENPfsMdqY+
0w6fTmAXFj2gQ1RmDDV8Cnp1r9MoNVTyTxQGnqCvBxUsfwWMSwKv3IZ67F62f7ZdHJ7sMsygnAcI
pbV5Fx+FBy1N5Uk3t/j2MpptTW+hp2YZP0qtVVyFatQ2KbPxy2WbZ2s52wREwDNN5761hSEPPY0e
EVoFbhVBDGgasALhl8Od33MsLptS5wTPyZJii5AOa7aJX34nwT4aXxDZBtAFBWEhfw9fxibIAFNP
r5BdX9Xxa5sMwJ7v6PK6DZJ5qhEXeoEU00yjfRHL11L7qfJ+W9a10a9cF+rZfTF/GPSn1Fxkgz8L
kzBVyE2VOnotU0ZvKgmwiIjMyWqwvaDN0vt4zEPTBWcK3D2UzLa5ynPVeAwSVdrJYdV6V2lo+8FN
hRMaN8SR2hZoovrUg4PstlU3FnSBS4N0a0NdprtKDMjZpe+feL1MS+2ttUIQe5Qho3bFA535WQdy
ciYchlhqWGeVxsRTuwG1kQiJyVS74wE1bYseOU+0FuQrVKjNq8trvGiPFBsHlywfZZHTLRxXU6fU
JsAnJ0hu1OabH6owO+xlfSVwX9i2lNSpTBDicmDE526Y0NQAOxHjGstPnMyf8L8cfMleuX2XhjMn
0bkNVQ6IJZxI1nsKuI0iFAa/K8avrtub2q8iWHF1y1YMxGUp+80I4tNJC0NZCdC1i1xfvm6mXxNM
CP7wGHa/Lq/N0pzpvAio/BGz4LxPzURJwzU4K09E3BIIQqH1npZ6GEI8FeUrwZE6L7Rw1t9jd24i
njtnZz0iP59bYRy5atDLrzBHOLAIB5HyNIwyMM0RlCh8gZIq/1NnvbXPgAl+SWgou0tB8lqPtFAX
CH5NRD4HKnyg5y259n7V0CG8TIGf/LSs2riCJgEg69jZ1jc9ypUfH58vshwyLllWyJAL+eqy5Tz2
she6rT5uvQA4u5NfOd6HcUMc0WMzwpHJEMshp4sZAG+081/5DUKncUwj5uvl8SxtM1Mn9W1Sbaci
O18/R+7X0UsYt3SJ8aQW1f9s0PWvih2Xn3noaj8nE/m9j19o2CHkIofD3pYFv1o7kcZConrPa4R+
JLmT7lm8f4asbuh3kLNdTy5pJdRbGOV/Hr08fnj7vN/xR6OUPBvtL90GetnDRVj2bso7YLTTK69P
V+KgNVNCiGJP5EjKmCRFnL8Ws8wwAbmZvwX6ihNfOLgnQxKmEU7YxtAy7ABc3frwyFtNeIXqycpq
LZmB+ZSgHMUL4g9hf8ihXOkVqGtmzt62SvXJo/kc+rH95W2on3sG3eHZaYIqhDPNEsxoHRpfUTv3
4kVfe7MigHy+bGBhHHONCZWPOc9GPeZ0nxdeEaPAhFQMRA5/wibd5xBxgNhduYIWorW51AuzE96N
V61wbmUILAPJBFAKqcIdiTVqEhCOZb8ocdEmNK4sznlsChxuLhsoqCC8R8ano6ogzovHLIbsms4x
+C0gap/MaznDSe4tFdK4FhLFahdkH9982NVJeBJB6NChntqdygD53YIWC5rqXS02UOWSYEFVdpcX
benCAPypkIMhb4EMi7BqZj04RlplMfqtRF1FQMLzybG/oGMeQwZAbaAJd6V3o/mHLn+FCGCwnyuo
OLsfRXGrz9D93dA+kLm9/FkLm5VkHcowc3QMVkY4enTBl0ZIjxpH/EDHJX3y9crCLm0jdhFLSsMg
pBGCE3EmpFqTHAs21/5Iu1b90FDShhWkXgNBLB0Mm8tfwRPP17IQzaBhafrwEECf4xcIik5bPzau
oTJdGdGymTnhMz8tDDE2m3y91mwco+vnk2tSxzVic4Ne8eWVWbKCn+JyATnMu0UYjOoFDsAJYO99
fWfMHF1TDE/EylAWlp+qCnGzQh0L8m9h85dxWcio6nHGUQc16Ahk/VYi5oVxMASTNzuZJMRmhB3W
Tn6rJRXjmLzuFaaVfQ1kSU6sj+YGALrOaAnWn/K3KWbgyqHJ2kizALc3zlZpbyZ0ei17XDkuCzfi
iRVhM49QZ09dhJVuhIOEDEELZ+mIBLolrzwml6YNYmTwLZSgAHIKyw9tsTLaRZjQehdfS7Tx6FCJ
eE14uLzLzrIQ87Rx8DmgRE5nEYxWqZ7eNEHienpFvyQkEFTCb0YHumGDiSzKZtu2f/4bmwBUAVqT
xRE9buMhUOdb2IQQdhd2RMTXhfJU5WSu0kdo0y5bW/A/kNvPmRZq+XOB8tS/k/k2zFyDr1BDiQM1
gOsUdWWz5eIEFGt1K5f/0rKR7yPBgcoVWlfigfJs2jIMOqH8yb6ZFSgU29ip9crrY2kbzgkc6NWV
OUEljKk14H9wJBgJ5Nw8zLm3KC02PVwPEG6uRAGLAzoyNX/KUbgZ6nTSOiamtMp5Seg5RzXTmMZt
ZY7V98srteSMqIPi6wg2WDFhVGhghgwaU7AFXtuj9QBJ1cpmWDMhjGY0gs4vPExUxeB8RkgqIoXo
+58vD2R5ef4OZN6SR3MWjKDUJwcrdi9tJt4EOlWwz5r0X1ytlKdnjCbwJorjgo+AxUee0M1NYKrS
n2dQTOd4V5MaQOMaz4q1a/m7JWdxZM8SHoyjDTuO7+Uc3ILWyLoKcjfvfGtW//7meTBJh/4hyOP9
5dlctDrrBpHbJtEjhih94hu1H5aJO+XJDbXFIvmtKgMyVI+ppritvWLuHOSES6Qs8K+9eQ8drZ7a
ZxbMZNiDL9cdIc+SoGdTdBlC2ufeeEjJsBuQEUW7y8M8h1YKdoXtrytQuyAykVAunQ5Qqujl06jB
63ZoGC3QjrweXYiR9m19DQv3ZeOLTvJozMK5ML2Z6z7FNlUTdg6cgPIgPY6Jj3wF4ulG+vHg5mSO
hROiDzB9Bvk8VhWNX2hRa7gXaUe+PKrFc3g0qnlnHa0kPPV+i1AOfAgOnMNG872vW9pt/AgQ5ZoU
xTuQUEgImTaZdTp5iKjBiJ4aS5rE72qdFH5jQD4btFB1ldZPxGboX/Zeoiv053QozGDH0ORrGe6r
6Idnmm7nv3X5iv+Zd8rZp9iOPgMMwDyKD8ROBePVFg1viLD+ndpQLbT0iSe2v3I3LM7vkR1h12jQ
65HTZ8iSCh/hhJZ0A4fJ9B1OyP8iTmXrkQ0lyQvGUggi/ZKUB+xb7E9pdDZaDtkYFOErRpamjQgI
LDgQ1QUckyYPKdTqcIpCZWT7xZ2ReHdtY79+fFcS+DiUfgAx2GIfnVV0UgAEI3HjyMxeTHlMritY
H+8C1dFejTT+etnc0sPadHh5AfshAkLH5HRjBt1MPBiOEKFCstw11+Rh8+6bScg33rQSNJ3WfdJv
a29/2e78a8VNyFtsjr1YMxoTT83miGJ0rS9zOUnhHfxL+iGuR3kj50b9iL55kLwObQ5L6ioibv7F
p4YBhyokEVRymsR9guHSmcYm1BCH8KG5hcKssZD/Hd6kWoOkhZLGJm3tr1B+T1+bvhi3TTTqbh2H
n31N+94r/qtmV/EnyRynQ9xBu+HTIbPyVjmPQvg+ZoaWaK5TWXxAJpJcS3P71KbUXpria5+9XZ76
8xvz9PcLfi9La7QRAoVHtnKIpVdLhdDsKUkPho1oZfvhU3NqTNheepTpcKwxGC/Zyn4A+Se0TVAH
XR7Swu3IBsab8RJCY1AX0Qhq3XRUFkkcAGPf6NarEX/XtC9SNmxK4y5Wv5T9bd3tIWlT47VavrKw
XnORCXgeooZzPeZ0K2dWlyel1qA+q3xT4m2CVHTZwW/6xzJcUE5VDa3mrKXef/Hieu8596vJAP38
NM3nCNwCpW+yAeKWkWDNtYeOTU1/+g5imBgyrTK8aXQAPTQESA8tVLtdxDE2XQSm3CzfD+pulrKd
tr3+qBbI3F+VhLxIg8+MNE106GgTHp57CD3kuQE6dksj2Pe27o4ebKbRs15djUjSDXa1yeofNBdt
Y+m+Kb6n+u+6enbsB905RKN88IFSUOFI0ufWusmytWznQjx2OnRhN4eh5U1ZwtBpbofeDUZtcpGI
4gQ6La1b4KbbMfpswPtyecctHKKTGRcWPRoGSUp6zHbjHiH3oWIen3mps9n8Ox7iK7HKygJrQmwN
gXNs1z7mcrg+G5r85eQmHiCH6VwV0VZz/CXDA3l5iOcX3snMijiHsGg6GO06A2oLxOcL6I7BYYaI
llw2o6rnHnm+BHihkP6Zmz5Oz483oreMcMHMiTS48E3So/mcJb8d40ZpnyxL2kCiPcVwbX3tqxgS
mb2q/SJ/v+kNE1KvHkF3Z1No9/1wqKFRk6RiJfp9v3KFK+PkA4WQ30tp3IBblImAVaexbyKIVjM9
xRxnHmaX9ncyKpuZYdbyH6fwe16AB043DboJ2eC4Ywg1lPMEvI6eiwcbTsbK+qTW5o/L83gOeoNB
gIeGAVxYs0g/Cjcb2Qp5HGvm0Z/UrWS5TvwlDK6RTlTBGEXwhunWZ5sUOaU8p/xKvrwdfsEVsjJb
i7vm6CuE86iiJWHFHl8h00mge79KsJ4Z3NUrg13cNEdmhPMn23AVJV5vbPrK0T5nkyLPaB/jdjCm
ig4oGFpbhETd2FPJXkI7uWtbr91Es55OrYX2yoNlIbxn7hGORb2c9jqSLqd7uJOdqYDj0tgk5RNK
QkF1rekJfOLpxnK2rfNm5d9k1p+XMf/8MAZ4kp1vfQVu6OXyxLy7+rPNevQlwvzT76JpWs2X1N0E
59pVC6Q3i2cy8xsHYn5oiBUo4CT1Qa4/y/Lenz4N4xddQiA2umrJWkfRuFHbm4pyR23vUqNxI6jS
Br2hJesNoi/emsXh8jcvxKDz7M0dv6YBZ6iIP4crqrcQSTUABr95Kto83yQt2FS1fhjAi3jd5Dbg
SEDBK82K81ncrSzZTI4Bl4R4cUJQZeZdOBkI2SAu0jZo+6ZS9wum2mRlx56/huYx/rUkrItve7AB
V1gCAcE7hR6UYN9AHmW25sqY1iwJR0NNWTQvxpKvyVuPm3vKyJ0mj3q7EsO/I+rO99q/YxJvJQhr
bWsM8IJhOasSQwrJH5ObooVbMXxqUTBXcZW+4k7SJ0U+qNqNH97qDlHRa+K8acWrZU/85Xs/3lMO
p7H3IXNSNyp3OTpCxdfReVrZaIvLPWcQaYSjBPt+jI+e/KaWeCAn+GBT8j4NASS+lQWVLgrBzaDt
Y1XfD/JEJsfaQm35PfZ+Vug9u+hhHSanQyt5rSdweecffZDgN6ZALwe62YxNZk77fCxcRYZNx7mr
A9VF6IaMzm0tP/aNubHCj1/vlKjmvhLmA0p8YZukair1IdrNG5QtyFdJ916X7JqkWAEkLA0ROxZ1
irmMdAbhleoYpLLFhTAYUuRKKGZsUBdER2CE2xbaTWnP/+sdPHovIWDkhk3jEbBMZycrA14K1Geu
kzn7Qv7dFvtY0R0YoyDFzURwmg++ts0d5VVrzK065K6TG8/oKF9DxXrnwKoMedOT2SsPoa7vjS5e
SdEvz8rRtwgxRRs78O4ZzH47J0WMA8JYsnmfQ80BL67Wu5Wc3qAT2KYrR2DhBJzMwfzzoxPglXQR
ZsCTkJWIrhOr34dTtsubjxeObYPWCAaIy6N0LOzrBAiCEs7Di6MbCJRdp1mpBixP4JEFwZ8qHeKe
csZAUueTb30dtOs6vYr7r9rwlOY3oBZ19a7P17bQHGcLHu9kXMKhAavkB2iiEgpaX5Tpqyd5h0S+
kbLHCk2QBlQZWL+17NbikmkzDMukp5y60emSGQ2PaHNkpLrJufD0qxRG7jxzVt7Q84SdDe3IjDCh
FZI4ozWbQYjKLfpDgI5UBrnb55xeN4iXV1zxHNVfMifMJEG/Ch8et1ScPyrpXoruAYiH/m9Ukkh8
wNLMzejm2S9FRxm6X4k4Lk8pBISnU5pEaaI0CW5XqwMYLOUHmLnvu8T+bw7bv1NqycqpGfToSLkl
jLEwPtfNQ2S+Td7ny/M4+4n/fRrprjo1kYdyILcDqxZP0kbuod+WViyszZXwPIvzRoaTAgttEBy0
gbfu4N/McgiXBzLvYnEgYGzAgdAYOGPQTwfil7Tc2zJLUlca7KyoQtn3StmAg7mVzDWMxlKUTAww
l0fJ2WiQbAnWUE0w6oiVQfemG/8YgXqVNVdlPrhmBG+68yBPEFYNxCRWQqPnQbbqgz08Oy2qar8c
/ZOs/cqtX5KGCuWj02TbOs+3en8rWT9ss3LjRl2J6Zbc3ckHz0Hfkd+e9bQSZES5u2K1flCjkYRM
3vzUHHpO+UEMKD8NX6HNzm6DcQpdqZcf7KBNVr5jYZVOPkNYJRJdvDJhXtwEJYkI1Wxk3hhtdx3D
9AUXC0q2fhOtdcDPrkDYGidGBc/kp6qN/iRG02mXkcjqs3FThdkOmKjbQtEna19sa5X1bT6cZ1YJ
Ed9zaircPaczrueDlpkDG9Loq019EyWwdEoAu7f2p8R6yMbqj26mnytTur58EJZymbj5fw3bgnPy
Oy1JmOX5LfnS9t8U9c87e6P9klfXTQTMZ4LD77ZEVKw1Vu6Ad6j/+aAJC+dcjHyWQ7DaXPHQXzE2
zVCku8B2yi2aNfKd4sFR0UFstUmyvnd1J3oOkhRO2X4KXPQ7VCI5AFyKtebfFrwPk/H3g4S1D9S2
JrHJZJi07afdtx6cU5etuLgF9J19YkVca9MsO2/ESsRd16HfEY6vdI9z7W01+0cFJ2yQbcidWjnU
xrI7xZB5Zygejs9F1GxhEM6bN9Uhg5pspultZT8sb8S5sj63TTtiHq7OsiItRtYkb78M422iXWvJ
vqPvaEBhagQUfpvqLsx5l80upeWYk79m1dP9H080GjkoV296hyTjLB8Z8LgLdw04sKre2rDW5t6P
LoKoq6K3kiqR5QJr38A/nkifIU5WLRcut4j0ZGPf1mvfNy/82U6lz4uYSJ7vDdETgeYqA4lZMfV+
O6umxk2HjPYjMtN1/G2cVraIsmZP2IhS7ieIRTAdUThckUxRwn4TKPuiQJfwJiy+dPazYdxDsh4M
LSnJe6Q/0IT+HQ3bUHkyi1WCi3n6L41f2LLmZKZKF83LY7xl7XRdJdMejdRNG35RJTduX0ddJavx
Uo580cpdvZR0n9mN/mfyRagH5GPGoNBKTLa1Ibi5S7xib3r3HgWxlOdS8csJYA9ZSTf8L1YdmSTb
jJ16vyOP7kCJ67myGs3YTMk3J5E3RvYGmfbGKr+Y9nU51K5lPUu6tDJYceFpKISuh74BQgWV4ESI
fzq5p2VRssGxyNeQ7Ls9mATjTlNeq+5znq84YDF3g4F35hDw26oMz5kQl2gV0t4duoNu1wIhbOH+
VZ1248TGTkvWcEjiXT4PZjZDGRaM7xlRnAEneEZeAErgTPYqNx/jHCJ+5JFqIh+Ygg6TNYXXfpUl
K2HxwiBN2gthtaDZB3JBYZBot5azjk3sDnAEbNhl7ZZk7RsyNNENgvDK5rInWzQHqRQcGgDE9Hfn
f7RtqjZHiBoybq7v73oJshrtVsj/lLXM93v26PhIMqH0llC1nS9Oh3Tiqcf04aGdpQ1p16yABJkI
M6ESmAWbiYqQBuP9m+99qTMIyr+q1oGayqg+Iz1pm4fL4z3Lc4jfMU/I0YCbeHDk1uM7zMjb2Kq3
T9D5Sh/xk3pxD7eEl91ZoZsqO2RyNnZ450gr2Y2zIyNMhOCb6wnE/KjyAToi6W5v+xuw0ug0IDma
yfEOxvVdpRor53RhO5/MvuCgPVSljAiWVVJ5wS4qbioIPJJgL3VX0vDt8gwvmuJupJhMb9cZw0/t
Oa1aOpwcCNPJaB0KdZdU4Vbttp634hDmPXO2p2jCAtsGFNYUN68d55buVxQxBudhakCnfp3WUinL
JoDbwqwI8EB8pUay3mXljB8P0Pp9l+r9k/hvl2fsLKh935Mgif/HiBBNBFWAPKHJq0WuaWWjMCTX
O0nz27e0c5KdaUf6lR9P8nM2JNE+KYr+rgEg1dHVIIXXMWqpa/kH8eEsfpDg1ssA7bdQlxm1urVk
twqAKNhbw7u1UFIMnpzwuoQXvnW2KE+Fhlspax8gJkD+8wEW1yTVOgD8QnJAbWJ9slI+wIoQy1Tc
VNppaOjJ92hn5mgUoMLkVNTOKdj/1I2V6O7sLhWtC+shjfpoIPpKG5J8CJpPE6SravgPiPi+/yrb
+6Ta19XKiJf32d8BCzOOKl3ZZRUD1rzvSfx5LO5T/c/lbbZ4MJ2/JoSsal7KE9JSmKAKK1c/wbal
9kM3AWZYw42vDWb++ZGP1VOUD5Kc+dOi8VPefpccea+udh8tOtKj8Qie3Ik1LYZwHysNL09UUPVD
j+4qTyHYsi1nxW3PIeO5r/k7e4Lbzp0sNox59obpESkD3flkmndDdggBlDQ3lHEuL9bSFNKKS7sT
PHozI+/pFJpamaDX68RuUTyF/Q8/ogqxljdZsfF+DI6WCWlEJe07bCC/TUUaEWy0Asl4Xx7JUoRx
NBIxMFWp4/VmiZU00V7UXtu1zVbu+nijaCtnaGlDkFAE4aMjwkvH1OmcAYDQEaOnpgfGwK/2KfWJ
8a1FfbQ1bnvvcHlYi5N3ZEw4TUpimEOnYKz3+p3pP0U0AlfdP5eNLM7dkZH5I45WyMMREZxhxOL2
Ubv71Nyjio2k4ZrHWxwNxWV4LYy5kU/YbnaT+SiRc5MW4Ebyn0PXb0b0ng1lV5Xqzg6eE8qlCnqs
U+a21XbUHoLhR7VGOLo43L9f8U4ScTRcQFRdKBV8RRbR2fJjMG40lLnXeBaXrMCUTFgP5QIPGGGb
OA5XqRkDxYf2R4+3jv1JGrb2WhZ1aUaJcufXN3V7wxFm1ITGrUakMHFrHwUm51sNXLSPVqAV76lY
0SvB/gP7AI+GWU3gdIOM8A/IzmxFkakftkk5y1gkuX0VQ+WG9iV6dZRDpqTa+bHd3tv2VOzkqB/z
+8G0auis7MQuf/cS3XpA4HLfUd0pCpD79RP1t1wnaIoBsAUOlxuZXO6hyM9RerfTprnrOm2QD0lq
DAQIlV7oW13L/DVi68VphCCRZsEZ8Ck2ppcBItZjDR5bKp1Pfai6Cq3bjR/vPn7QSCD9a0aIj5Ma
IaXGZB5HT+s2Wo+QopVvYN54iNrk6v9mS9gZekzKXeqw1WXf7OQ2i++T4lO7BmRdDGKInOCHIjmm
naVofSTmao0ldE0j+t1Ch1HK7QZJTR7OOsK31SO0jNscJr1qDfS5dMAgS5upyC12v8hZkWSqIrUh
a1Yq6jbzdqkCRAYKtY+SZ85hGnkWBknzIo8k4UouCgVKfIsRlpXf7ovI+pMUhr7yQF4KhWEFt0mp
YAkQ/ekJ81o9kMCi817M69sQkK6fBSv31uJ8ofYwc4bBviDmMM0uaMtpol8RSeR4OwzfK6XamAMN
/UO51oW5NByEugB50NFHvkaYM2SY8nIcuVFiRMTs/KlLHi/v7kUDM1u0Dt0UvA5C5G47nSElCYMx
ZtBvex01P/8bA9TPUSnEf4stkI4fDb6j0wIJr+AvMl0InQVr+hFnFaV5ayFKQKKftYfcXlj1vFLT
sorQfhtq76CEO0clGZBuEUPVjFc/mkV87mZNXCje/pvR/TUshBVd4dMem9ByaZXZD/rSXN1XV0An
S9vteGzCnaHUCcrfAWPz1W/w9Gy1YSfZxn40ViKk2Y+JdxNoc8qI0BnzRhd2AqUSy44mgCuVpXgI
Z/0cKvId/deqix6dwTehnk7uZFgDLs/g4vAAMEGNB6GUI3Yzp6ajN16H2bGDIUwptW0cWUjVa6+Z
9OuyqeVtwt1OJ6pJh51Yl4USPc3MuRerKzTX9O6s/GE0ocW7VrXfeXllGE+S+mJ1KxfIfEbPJnZm
liDtChm1iMvTIZ8lkGOEJsKfKuic7FcJvteOD3q/vzzCxdOMlBiuguQgaJVT75frXWCVKqbKhldW
rVRXnh+t1U3XjAjPbTh9Mi55jMDm9tp78osFE/TlcSxOGX4Pqs05vhRlxKTRcpB8xCuNUvu79MPr
AsJcsNFXdv+9rNY6mZceIlAk/mtNGJAm89buc04YyuME0nK7I/O5QfYNVpCvXud8Uoyvl8e3mNak
yQugODAYukrmCTgKnZFolNJQwiQaTk/9lLqoBn5BJfg1k5HIo7/EyFCOzQokd7Q3zRm3aqtvW7vY
WUikX/6W5bn++ylCLOV10ZgkJS7MMXq3lIiiPiFi2xrNLhlWTC1MNMARWvVmsAIvZWF71kiXo1vL
zkGbaVvUSIZvA+PKtNKtb39HAPnywNasCcsatnbTIZfKueO9bE5fSv9t8FUKEDyZnBszu7psbsGR
0RFpMjDIiriEhDixLipjUnsa98CDHEi/tdIvo/mMWvKKw1zw04hy0FxA/EtDvMjEpA+VFFbp3FRH
sax6MXvYLG4y/UpJ0N9SeT0XK2nbpXlUSNmqcy8SBLTCwOy0BRHu4TWT6XEo3SAbbtUdGvW7rqlX
2iwX9iLEqCSi0RaCEERk75Mls/LluZ2zRqB54I7aIPXHHkn9jRdbj+aH8WgEDhictYwg7qIYJ4xt
8vPBi5H/dCMY7VvJ3jRUFnrO2cf3xpEZUS+jqtXCaGYzHiF2VN8XtesVKn1LK/5/6YZDBsahGkb/
OHAy4YSVjtE2xURj51RUoG6hKIZtJ1PL2zHRn6ShDp/scNR+eqXZ7MeMBvYgMttgoweIUK8cv6V9
ysxSlGMpORPCpyDErCBCqnJNDN9D+TsUnMk046JvDPrLnXoTruXgFvfpkUHhvE+1V4a5icEcmpI2
Qdj8C/rDGzWP3D79rgQr533pxQbW+O8AhaBTCmw1bZAI4gl+V9g12JoG5pc5zoU3ci/JOGzKNk75
4/JeWhvmfD0fXR3goNKhCxgmbVtPZY6jCczXPLAPkjM9lujA9dkqVHQeihDCnAxViEENb/C0OtMS
t1B/D8VuQL9Zv/adO8u5tvQHp/nSpvvSSBBuv+69lefWok+woW4BMjLrigpXZds3U+7nTHMj+xAU
XDWWtu9sV6b3qF9jGznDDL37A96nqAPR4U5z7enkxv7gdVLI5GpmIZOiDutd348ARVI9pWXD+6n7
UUFvba/ewDT4LCHCve0tlKFJADtc4kF6fXm1l0ZP9RyBJGrLPNMEB+X06AgYmc7M/z/SrmxZUlxJ
fhFmgFhfgVzPvlaf8yKrFSFWsQq+fpwam+lMJTexqtvW3Q/V1hlICkmhCA936kHCAARZfMebrael
O5FPu+vGLnAy8/BPrKkZvZKTuK0SG/mp4qEzILsuagFU9xMOr5CVVjTkPCpq806wbWVEZugenOS1
4rc4pKG7DtEF/igjLTL4yocthJz4rrkcPQtIgITyfFk0SHAhpYZZkChPpqJ6wNWwMtFL1zewmuir
xVvVA8vIuQk/pazW2nk3p4mbRmOfAgo0usMBGpMigaqy375cn+3FA+TU5PxJJzvZ6trUROiJuHMm
BBRf++7NmTaDgfL6FwkxYIgGah/XbS5OJPYQJgv+ZKnEoSBQjFNeY5TZ4EPNsbkd6BrubnEiob+K
fBJe474KZjKokU6AYkCHvbnVsxtXPmvmzh+erg9kcV/gzW+jjGxAsk9ZLq8ktXDKeV/ExWNKtKNg
4mX0wHbcdfcMkvHXzS3OGxQ+HPADEbysFHN6Gw9tDvxzSDrR3DRO6d860xpdwvwj6ikLD/x/I4o/
VByJQdbDiG3LyE8FZEXSSJgr98ey24EZEtVx7HY4wrnbZYi7Cp6CFaG38qd6MNBPWR2Sge01sAlP
qbXvKv9msH+6/lpI8B9Mz0IGMwMiUdtjHSgZQe7YR4zckahNPgwN6nK1ue0ZDWWX73L7cyjlLjbW
yj9LTjkzYwEaCa4qWy1Q9wJFYq8AhG9Kav7QxQ3ym/qU3onegIBq3DYrL52lpUQSF/gnwILQC6gc
WMjZ2hqQVkimgGKRdocJtwP7ed0nF4O9UyOz056eH3Jq9IHBSK/5fiArEJzH2iazMbV8FluWuwkZ
sIL7T9L1IeyR/PgvP0DZFSWqe1qW4wNiLd9axc6dPmJ6b427tok3Xf1k6q8e+YVq8nW7S5vxdNzK
Pmnqlng5wWLavIROw85zZHTdwlKMNVN54IgEJBMvn/OZrWMjJk0zYruDB5YYG6N/49rO0vYdaJAz
9JBeN7fknUgOQZR2xgIid3Nuzp4oaG4ZjkzDuDX8IeQteDr4Z6klm+uGlmbu1JASIjeVXcTArIB8
vypeuql4JcW0MpYlz0dFcsYg466+oNlLLJoRr0cExdp/POSTxWPxNw/7UxPzKE/83tbbTOS/XxbD
G25LFz3peFOGXRy24lGscUcvLs7JgBQn91NfFwnF4ozp0ah7yFyAgM7jgVwLctYMKW4tNW52fYqZ
4/RoeG99dlc3zy5biXOW1gdpYtRA0JhySd4k+eRNDvWwZzOvDHrto6rEfoiLlft5ydMcwDEhpmvi
H/UhSpluT5aLo8FLObS5qdGhm8Lgb9f9eSmP9lugeuZaB4GoWlDVW+4WHQQYoTuifXaC7EyNoM1G
D0fQzA6SgYP1GwEHshjrrd/FmxhbyqviMOu8Fb9fPI0hPAC2fLDM29BjPvdKUjkDins5jvypRZt6
0ssglajHWiWw9SX02f2wTARa5pMA3TphOa31Ss+Hkho+nH6Asi0cX2S5W8z5LoQNRbdN3ZsCSnhA
CMS5vunKEu+l8Pr8L7nsqUllb9h04HEVozbv13KbtN+aZFcOJJrab9ftLEHusM7/Tq6yN+zCHxN3
JkwcbZmA77wIqgHclm59jFuQnKE1KnLbb2RKd8NQbLiZgJznj7to5tfR6UcogZMFoQJvmCe4yWmQ
mUjfQyPT+znZ34XzbWR30GoJU2vXdH+RgINM32890LlIq8yyR0aWoliPI9Xg+9iFElRJb03+0noR
d77xPro+2Uuh9ak5Za5FiahMQ7EnjNn0pRjFprcc9MEjuzjn4Yw/VeT9PauzIiCOCWiqqW+7pE24
7zWgdoTKVTSKqKzuJx10O2sUMIvDwsOOoPY8K6Qo+5MlU9lZCeyI/GXeFL3YSSOOPHHnraURFk2B
lG4mmwYmTL3PqzpnTs0FjgLdgM7fnmhRDkEA+jX5U/n3efLmchYaeR1kn9X6cDJ6sgW6HpFDu2lt
EMo89emD7gyha9w27cpuX7o6To3NUdPJvWskaRUzF8aKvil2PTd0iO1ZoFnroI193QfXTCkBWJpO
wsoNmCLDvTt+z7RHROsrNpYOLzCnIcIzQQwNsIoynAZ11ZLDIapOBGlXhsCbBJBYCvy/Gs2JJSXs
QpeNP/klLMUtmkAJesvofd9/XJ+ypeP/dDiKf3PRW3pZwIhtJeg6fm5EEhj2zjBe81EEjXwQYnPd
4uIEQvwQajvINV8wdeGyiSExhmy9ZPdWua30Q5K9gnPvv7OieN0IUHUnBaxUBUTwjFj7nLLpmBjm
Q8bo2iU+r4Ryh86k9XixYTw4kJSjlgEjYXAP+XOQhG5qtMUNINZzRBZ0oEDLtIMF0VJcP/YxRqMo
NY3Q9uqVb1h4e+ATwDIBPguksdQtLSsAPqr5E8C6Zrqbvo4q+9CDP1B3v/er6LqFo2ouPwL6j8Qa
6I2VjWY2smym+UWQ2z3YnbQt5OteLUfu0Q5wk8fOWgPLHISoE4yJRbfMXHEF8vN8001GLTtCsJoA
9W0Gx9sgQ3/dXxaOjhliNwuUgxofLLrnFoqmycaaoD7GtM8qvs9HGfBsJSe9ZkPxSStLdDcXsDEN
oM/yPlNXuzU8ub0+koX9dTYSZW2GJLVJXMETal6iuz/MxCEhLwa4qP4bO+CuP5+xCey/BsjewbFt
9UGpPwAQ0fEqXAdJL00bcgLIruNfM9P/uSETVUZBajyrpxrAqqCrxyoFuZ3hR9SAMiKwnSUrN3kn
/A1FTvzABjkcJGAM4Nohxd5CCwOAUI47py8ZZHU8MewmxvgW1rqfaMfRk6BmogDrpk8hC1hzJCAT
OYG4OR9TAH9b7Dp336GSARxS2ZBNmlVmYGuT/EKHSf/gcRPf+kk1fso4c+lT2pnkw+rAoVMyDfng
QXfjnZcZzg+apNOjm5noDdW8vthVVVUMQIHFAw8nCR2xXU1bt7/161QTW9KkBtsZccy+1HY/fNFq
QQiYC0v2UY2ekQRaTKGS5rVmv0dhsNgOvOb+yn23dLAAGgWoH17mwHsp991U4RrMDaRMadFGrb2r
Eb5W1l6K28ra5N7zdadaWutTa+b5Wse8S0ZuwporBtSk0arWssBDcuO6maU9cmpGcakmneA+I8wY
INLLn1L63HffxWoBbJ4b9dgCtQ8QcohRQcs5j/Yk9KmpzXwCRsawEd8rEpn5jlgPKYOMSnWj8R2A
RL54dJyVR/TSmxIN4/+anUd/YnZooY+F9wAyfORHD9qhMn/OoEnj9Bvb7gPdemi0TQuChDVk9wX/
HuLKmbjXxPGJ0hNgm+eGPTG1GoBZeQg9u+9W+Tn1cgt4VNy/dWlzdOJx4+FBMIuOSDTcpPYTrtLD
xMrjSNzd9RVeuKHOPkWZg7b2MtRl8CnWYDggRLYjza4AXm7jsCvTg1mu8f0sBFIYOG6oGUKquypZ
AnVokVj5kIdZ6byUGQRpvCoN7Zzed1r5C/WFfTM2L5Xl/bg+0CV0+KlhlSzBzo100IweYmnldKB6
hmDHy92w1az2Tnd60JVURcpv+NS45TFlGr3R3SxBf23VsF90JLoWtqljILme94+6OfI9zz1IXFog
pTPR/0/bD5ba8r2PUZcPuMXEkQ29fRx1PXvUOS7kIi5X8KVLLoyoFAUfALlsiGEqnsTjqWlZL4Fw
0vo+pEC1615j41SwPqDSkm7qOn1FRubRznaTSElgyDURjoWTCFgSoO9m7BEwHsoRAVzjpJFEzxEQ
5F8IYTu/cd8dYw2ztnASQUZ1Tv4g24CQWD1eBy4dW2D1xmEKHNQ00PvWsV0OeMV1P7lo3583J4oZ
hgk8jj6DyM43Z2MMqIh5Yx4K80PigWmBVz2qjSifjr3+Bmo8sEMytidCBhm6GXTykCUHFu91Epr4
s+tfczm7c8Iar3dQceFucZRQSM/4pMF/Ztx6DjTbvhuLMJN/fMqDlNiG2BFQ4/AmleKmY71LJAAG
0BpBrjeJpP1pmu9yrXv0Mjg9N6McNQhaiGhKmMnBezBY96OfrszW5WE2W0C07YCqBwTHSnBqZ2Ni
5DYslKTbjPpbMUXA9e+yCfxUh+sLszQYMiuHW+CUgCS6Ej06zkSxMmArhaxd+9gWCYq9bZ6vDGjB
GVERJUCkwQhwb6rokRvbLvS+YMYZ32yIozIjf/eHAu0p2YvfAH+PVp1M6yFvXYN5ZNbCjIPWTl5a
88Xq+B01XqVbhRpZ7Qq9vLLn9igHZRyI/YB/Xjl4UO0jVq2LPIwLH+KsBNx0iTs9IHEbgABmU02g
+xm/yT7fZg0AUfbL9elfqHWe21ecicea3TttnaMo4W970Qdi1KAoa7D7if6qm2Q7ahYatBDey7WU
2pKXoZyE22vWhsS+OT8gyhKwlKlosCZ4wSb9nZlHc6xC5c2UrtV7Lo89DPNfWypkJBnQEcwS2CJT
CwAtiFTkDUluvDV01+KY0O6G2sVMTK6mCUHCh1SzgzAAzUyBoZfojdl2433WfhbabmXpFl3nxNa8
tU7CLtlbTZe6sIW3JELkn7qBEHnv0DK03G8T8s2JtS2BQpKv1w0vjBEvIyDKcD6AdkStZpi+lzSu
VRbAq/2KCy0wC1yU6B/kR3dVhGXRFl79cA9kEPHX+Ri1oc4L3lUQRzYblM92prnTK5C8N13Q/nl9
EzhnYDphxQaKVI0mq3YUZjwK2Gp2jnE3QY+6kUYwdSvzt1AOOjek7LmKjLWTSRjq8puU3U3VTpIf
preRyFm6XdAXNyiB6OZ7WR68ZtOlT9fX7zJyhHkLpTXcziA4VFM3he1nMWLDIqT2AEAUWuGhNT3M
5Un3pWiqEGTf6VrbxsL+O7Op3L8Ex7yZW7A5WdnW51sjp3uXHO12rcC1NjjlUIE+ms0rie4zAg1O
UDtiUGPQpd8Nm0at1YeJvk28j+sTevlkPZtQS8lMIOYYISuCwRUuUmDHtokm63NqLLy5Q8nrw59b
w0UG/TSEMejjnrfMybYfpd6j2cXAO7xMNgQtvGl9qyHxlgq5Fd0AhEW3cnsubcJTi8ri2XaXQDIZ
yp+aUe0a+VXL0aDsOduE5YG2GkUtWjPxoET1Y6ZkU7Y8UG+cpTXG18oyGgsXdDWA+49lZMZotll7
M1+sHWggiO0RIIwQDCM4PJ9NOphD33WGhupnCD2wmXWMOWbI9TuPP+EBdX3tLqKd2RqkwYC3QRh6
cT2wxC6ajMKa5n9tcjQuWZ/XDVy4PwwAxAxOEcg7Iqwyz4fTl40LfSUw+BeAoSJ/2bf3TfnOR8iq
Qbsgb/bVsMbLsGZSmcEsH/A8M7FG8fiZofIHWukSzIQZsJdfe88O/bW+8otYXhmjcu+Z3dT2BXKZ
gZT3nrklZolge3d9Hi/OK8WGEpbRKZ5yl8EGw7lI460/gGJMRsJa2cxLDoGXGLIXSP7BJZTNDJQr
eKcT2Kmr14zkYV2tOMTyZP1rQNm7TtqOU17OBuQLXumG8bTKTbY2htlBTg6k1h4JT1uY8Fi8he5H
MFlrPrZiQu1MKA2OTMc8TQ1zAit+1/2VdVieJqCpzfkNgubC8zFQaTo9VJAxBt4E4Giu62fTeb7u
U5fwgNmpPBTxgBBHH6G62FYLFkPgkWYtqzSKBShu6mjyb/ou5JYbOO4D0+pAdCDWayJdrHj04hSi
iQvYLZAxgM/tfIRGnDopuNe1wKV3In/wmpViw+KOOfl9xdHivu85dN5xtI1owiT9ZvQCfbrL1jox
18aheJtwSGyP8+4v6yzIjT3V1wrIl28irNMMinTn/kugg5XNj/5SOQ0S6yRB8urY6AELYn5fk5CM
h8qOOL0Xf1zcmE2ibGcBhITDgCj+5zSiFb2OUaXoa9OD0Xi1AA0S9v66Cy5N3qkZxQnyBMT7iQkz
uvnhgi3F6X9eN7DgBcBTo0ICmXW8EFStdVNWDHIg6GwRzZuBnKSIRusg/ffrVhZ2K6zAi+eSIJgw
lBCB8BnkXE9akFmbAklCVqco07DwupWFycJrwAELOPIgqLYqngaGPpd0BaTnuP/mu086WyH/uRgF
Uh5gxQc23AbjLbJx5zuSzRS7AIWx0NLu0+EmdTaE/ul6wwTmZ2b7QWO7/1vF6uRo7mOg0uuhYCG6
H/Ts2SIrvz/7y1nBYf59pC6gIWQ7LkqZ50PQej1O8qFkYUt+GfXL0B4Hti2GiCUrhi78SjGkzFXs
U/gcRNpDs5zQeXpM3E8r2+j1ny45hArAjwTwDTAxCD2V/UHyQock/IAOb/NXm0Rdv1ZYXhjHmQHv
fMLylhvOCBR7aLsPE92iEacCkGit3LSwLMgiY7lt5NXQBqB4bkpzg9rtbEXcZRQixOa+7csQ+g5y
7ThecOJTU4769pF+SQwJU2Cwsspd1xx7b+VmWRoNomaCB+vcSqoex1nJrKFrCRbF+m5VgVfc0AZd
B0jWpStedrHjsfynlubVO9kuhelMKAvDUgmVMV6g+LBG/LEwXXh2Y1GAmEDhSk0Rt8PQp1ZjszDH
cyN9s5wNr1dqGQsuBhMANYMncaYIUnwYcGfqtRQsBRn56VlBXIFynT+XEBy9fjwu2kED7FyCw63l
Knvf8wa/dCufhZoWcRLyOHK8h2mtRWFhSZB/Bm4HUoMmAdb9fEm6hJiJM3VJCFkkQ3tN8rfro1j7
fWXJe7MrWG7g96t02+SPbfXr+u9fztKsnI0U5+/32MUJnLDBJ00dA0zAzXbv0/bes6bm0JbARwjJ
1qqCi+bmqjlgMmjzVhcfR7WcfA5KAjFunKYEad02wa6PtZWD8nJPIp+OthwMDRvSVEPZJpsg7tXR
FG2zDwZrUHDeDtVjZzbbavh6fQbnw+r8joEpSAc5qI4BF6Cm7lNhowZowRQEyPyntNDl05A1N9OY
1vuyb5LQHIdvpBnlTZrI79dtX3oHNN1B2oJOeRdE4CrQaoiJ1GoP0wn6mZC6xaZZw+3PB746Ogt3
F0IBgKlQozj375gLJyucmWLB7jauZge+296kVfKldcewR7LaheTjXwwKb02kp3FAYGjnJjnpEobu
daDRxSP3qqBdq4UvrRhuz1kbHD3eumqgd82c/4ZB2wISKhwKApH0H1GN1zkUnYaArmFGLk9V5HBm
IABOIbTyWUo82Oe89j0BUCEtHifUqsRTt/YCvXy8zdl8nHVo77XAjaC+nyqz7CpvjMEDmHxxaaiD
rbTfyxgarjGIQx97NJcKUNU7UMVrdtcX7HJTn5tWgoaqlQYEdGHadOVBGui9dNDc/Dz9MQD0fIiu
kjwysnaQrcHA5ellgZN+YUW1bdfKFpfOcTYY9dqoaTLwZsBgJgMYRcAzwDrw3PgygOrJe2xA9K4e
gmbwVw6sSxeB2TkkAv8SIH3qPVINTapPFsZGMzTb811dvtM/TnLP84fsAe5cUNtcohRF3Gv9bEP4
Tr8fbP8nekwfWm2s9og7ttedYnFA/xpTCeF7n6SIVWCMkZ+2vplwTMTWiuNdvoTPR6TW8F1m44lM
YMTSbqkV9c4tB0NwkZNtbR4bYzNV303tn+sDW/T2k4EpXsj45I8GhU0/MYuozvid3Y8WHsaltkEv
31ofwdo8KgdwrtNCuiVEPnTyxOij6IHXWemMWDMx3zInYSXzOZvcOMFSed8QkaHoGbjxSuh6SYU+
L9VMJw2kxQxRnD/ixAj6mGxrsDEO27/ToP8n7koraLtAkj3NDnby6kJXL9YDqEEL+8HK0JQRmO3K
k/YSR6N8xby4J1/hF6RCNzq+QkJdjQQmk4EJ3tz0K5MPOfRcBxo50L7r147nRac5Gb0S9LIa8i5V
A7sjfzEdiGfswTUdoe3/um8ubgiYgWw7avVooFJmuZk68BxQ2NEs5OksjMNwQF9FUZ2ggPCyGe6i
GxG0zY8gQ7xu/DLmAjgfaAygWDwP15DyqkN7nz0aJmynwjuiay3KkPoaJPl0SvcQd2sONV+a55HJ
qTlLxdtK1xPlaELwJ0N85/6spBHFNLCa5wpthXVRR6zc5sVwGFh0fZxLa/nvODHb5z7kJHozmjEM
F9A1EsQ5xEm9dU1gJkGUeN3U4q1uQWQCr0vElxe3etY1sisS2PJQjgl6MgVeN4E3P4tGSL/ZldzM
f1435D41sj2+FXDeFTahxT1z+g3K9Y6aXVtkA75Bczl9RYp2uMmdAo+qqezDQgeFxaDF0w5sVOOx
Ssz6IZf1rsX7a4XC7z9MBhDp/1ukUh+nBvSFkBjBh+gOYBht1Hd77n7X2m1qb2OI16OBecAkIdkm
146vy0AbzkaQcQW33ozTUdZcEJ6A+ajEERmP90QTgDyv6YcvuhVg4zbek9ZMwHjuVubo+zk4ozHN
ySdY7VLyw5/b0P8izkBHBBQ+AIpHCVO5TrgmiVZW9Rxn2MfOKfesQ3vG+G3Fb5fmC20XOIRcFPAv
FATcrEoMj88hYY8jVlLvvXChFW634IOhXWa+UZD78DanwDIO32RV/tM07pOwKOhfcvJGW4usnE6L
RyNoENELgrwZsg/KEdxnGi6mGqXhtMk3lNBn4Jj27SQgjAbBJpo8WV2+sWW+ibOViOF3Wk49qvBI
Q0J4FqkBdE1Z2hSM4wQkUmFaPdaO3CW19S0b0yBvnyejjYyY/YSsw5zH7VHH66uPluMWGmrz0Ngp
AjUzcPyP6ys0b1r1k7AuHvK6Dv5WYeyj2wjRjnDoREJipX/KybgD50FAqbwv0fBK0zXaiiX/PrWo
xE0VVB3GcYLFik8C4mBW1OjZR4K8ib1aNZ8n9NroFC83tHaS5gBbKaJpf0gCt3qvhpUbaOm+Ox3Q
vAdOYona1lhj+DAy4gjmXARJDPaoI2V4/Gyur9bSo+TUlOJAZdZ2DByHadgAf9cUG6iKucknTePI
hKjUGHdB1a0c+8smwSkPlCxOI6Lc5nyokhRS2DhsqYAlHtapeRh9Pegc/546IOrKH1JtWuH2Xjo3
ZqV6NGKCrAEUdudzquW1PTIDhyCxALl1vfskXouRlpZtHg9aEOYclIqoKCs9Aatxi+vbccfqMR/7
AcA+HBh2lGQVaCPiFtqcDSSCVi7zJaeEQAwo2JHBx0tdOYDqKsdNqvfQBBgfUrJtoQM0/M0lAnYv
XCG+ZaE0pKya3sqhSOwBKojdV226j9lb4r853va6Oy6OBLwzJqqCHq5F5TacXDlmuEngG17y0nX9
O6/RlTJMK16/eOEDieKC/wW56AuINtqPaKzLESGef2ezjZPeDMV2rHd196jbm9LYELwRnFujf/2L
8Z3YVY4qJo2ODWyaj49i66f8QMRzmWsrs7h0BJ+OTvF1HidTnM/yRMy1qrAm7s/Z6N5PrCI0q8Ld
JlVnRKIoViAXy3YB8kFxD5QS6s62h0KQBrV+sPjkYZJ7N73rROOkPVCtCApD2zrOr+vzubSrsZn/
z6IKQKNtnvQEjWUhKePQ4/d+t4aNXLzdT00oLonHjSWcGCY8j6IVGTtrw+LHePhSOSHKSyYkzGi7
sqGXjsjfYHoD5WS0qSubjdqV3Uzchpv0KCXbH6AMDGU6RASopqSWx9bKb/VhPFyfzBWr6mQCpSFT
dDFhpPJhqkDV/2iy91p7bKx9LUKxhtha2usng1Rzlz7xuxS4ciDqONp4bhhBxyH7i51wakPZbxDx
K53YhA0rbaCUGNgWC0xktOsxGlsI0K2YWxuSsvHG3EtHocOcy75mwHYXcrOq6vH7GlFCEAcOP1f/
Z7yOWhYgadyKBndo2IEYONkaZh9/QOrP+Z4AuLv1S6N4kaWX3ruyradwrGPtAdVdlMWGNB5umciy
m9b2QNh83XsWxj4T3ppQ9wO7KbLF5xesV6Avs8XrFQmYA42PjSsDr19tAJ+rqurg59c5Hqy4yX0V
Og/lybokPXJkwyDsW80T5mOc2zeZHPBkq/3d2JtDhPDlToI3OWC8nFaGuXDizBQVaARDqzm6YJXj
wCnx9AEjMoZJ0LMF+ilcFtcncunEgQkImKHN3AY4TrnO40nQ1o4Rk5XOjd/uZbPxyjBzPyymo4tn
Jwc8hlcqzUuLhxojeAdnGuEL/rzMIXlrlXPEqd1mzk5D3Ikm1OvjWjhenFMbzrmD1IYOxFJb4KwW
EagpZBxN+R1N3kBLiab97i9CCZC6owSJ1pI50lRmsWnG2OkI3qOJcbTYsZKfXrISUy7OGlCtePrB
89FWdj6iXFgJYxNMeAZc/vuQ343tyuMShEwLHj/HyTMJMurAKg1Gy2U9puAiR5dOIt5mQchvtp72
75CNqUAFSM3PrCn8A024du8WvD3y3Mg3HE0he1rq7BDzuv2wJNW/Cl7SvW7E05ZrdoxXhVOSXdnH
dAve7e6oO1NvBZNbTB/pCIYzJ5ZZEvTS0isQjXp1lI+8u2uTTI/GxqnCpOnMu2Z0tYdaUNlCHWec
dsIQ8VeTG9mdk3fVE60aeWvxpH3MtLrDa5NVYLpLcx90RF0TR7FufvOmFGTVhdVQE7pwVfvadUmy
sdo+ubfd2m6ixE5AyFShQopmfuaCG3CCiM1764DMBxM3PPfVFB8MWxgbnyLQCbrOs/askmWFlLOo
bxNC5i+j/NBDxyMyRVdAO9hiIEv1y2ErHLve6sXg57suFt0eWcbh4NA8iUN9YuQtzibvODiNBMeD
LEiyoVY2VoGV69atWel0Hw8+mKSqRm+aoMMkbgeIc0U2cFro/3Nybd93WYJWXbv3t9zpk10++c4/
ecvyI7KP2itP8/5zoh59aKrB2mgGIx3w+hbJggTVUCuCIKsFXKGeGl/IZPooa0vnJss742uX1eZP
q0z0x8HN+KasjQQBM1oOskgryuxLnjqDAJ9zmf0oqC2PHMT279zo+0NZGFNYD2N+h/+9u2OeB+B5
5pI7qo0GCiuEHTxp8jszsUVUl1NSBQLp3i++MJ2noYh9DgnkmlRowPGyYUvzOM52aCQ3D6XZtE8p
J2KLrjS/DTkh4xGAr+HT7ZmOWm+NZLEHlePdgOa4OrDAaPvooTXjPqOCV2B/n89waFq8xGlePJfF
5JQRr1h16EohPmLLYX4gjHr4avUcwNHMGCf7aLKs/YcDH7nlU1YdaaeT16KrCD1A/jUBM6A5PUHt
qNjm6WiHGtXcJ9sV9NAaja3veouSeCM6QY3AKZB3DS2ejv0uaxr5lFX92Acy8+ntYGs5Oo20bk+T
SjMCV4ryGxp12CvBvLBAgKX2JTbspogKt89eS27JFxPUap9+BRbZOPP1NuAVL14L0ouvdoaMAvqI
HLSDsJSJL+WQ+U/UjxsnKCpCwHlu5TfeIOPN1KHHOyub4dUUo1kHsVaXv2Q/yI2BguKr6SRoaMk8
FIuC3CzBAp0nPnshKYX4V2KzIYgRnL+ao6ltS9oRFuilngHzT+XwTup4ONAsr/2gGBznZqhMeh+T
Fhu41G2JXQQwI8ur/mYYUv1jBPIpMFNh4dNtj+Zg4y3d+7zGAxvUObY8CJpoODqcOh2h6DfVR6vW
0seRT10ZQGxGHITnpNvCbpEvsydWI/tgS/Ry8PQHcF3DW+X63SH3Mh+FbSQBHwq80Qp0KLGoqsv6
a+xRdo/TsIu0Oh+/ubkptpMFFifSF5IFjVuBkGMax/gm6ROErv7o0J2weP4icVxvdd6YfQBD8aH0
K7EF0CO9s6qSP2t0ZHuHERvbIQUnguewdhMTMOpn49RvwQmXfuR+owXWyLoNOCvcPSgnwCTnxHYf
1fXoIulnmMCEgEA13lqjC0lISwybhBfWpuxTe9hVjlP7oZdb9hSgjbjxgwG8c21ksiZjeJTVqA7b
FShagx6kYhs0+LckdGM33ThGmr16kI0Hrq2RGiTjLbseQ/TbTFXo6036CzTx6KWUpWjfRenTzUjq
6sO1aLvvWZZuwcPQfJBYa/cCWslhrXXtpnbrKiLzpLNCm75YRqf/GqzUC1w3LZ8ADHBv49ZvbiCT
MR0MOCK4xDW2JnKxVAoAR+C/t5wSPbJEGyHkRTmYFJ6nZKujFmG4H6b/RUc9eXJCrQrScWutSYss
RnMzXHCmEkAyWTFbAwNVGnMtWWt2AmzwWb0GrFyMek4szF9wksuLu8qMQU2Bom43flbGj5lk39ch
eEGQEEq++1n2aLVrTd+LIaSloxHbR64cALL5pX5iVTQu76SGoCGdoY/Jwe63XZ4E0CVK2F4mX6j1
g4uVt/hSoIKsngukInIqCLnObSYNA3XxXL4u6X2SBIOzbavd0NzRtUfdUth1akiZUig6jX4/V5W1
+rWr/yHxoVuTG1zyi1MT8yeczB8XtGbJvGqTe5C5DcZj8uelcQcJLrzkgPGaaY/PLZQAslnmXH/z
h5th3Ln+xrdXatJzQK2+lcCRjyZSkB44FzBuo8kb3ejnku3k3Q5edmyTFKqTCXRkzeh6bL+0JCem
VExG7bpNlWcYDfVePOsRionGGrT3spMdDKKnNpSXF0GUV/gMNsBIGIKBDiEiKDMnPXJpDZYV7dYE
spD1DpQr0BpIQEWUg4OlMIKUy/0IdT6JF1urf7oACVwf/cpEq/Ahz00FbWYkRR1vfPI+dMgsHOM1
MNSST0JiAO16gAIbF0rgTp81IHrAy9Osf6X1K6vf/mIUc+YVJAGgoFd1sBAFNXRs8JrJ/Y0QQYsu
E9A9esUagnLRV3BEAP3voeFYFcgZTI7kRYrnLaFHU/spejA2rZQY1kwoJ4QOuWnIs8NE5734fYIW
iUhfk0tcszH/95Mjokzr3rM8PJm98pdIN2n5IKvnv1mRf2fq4sUMEp9qwDAqhGvC/uKVnzQPh3qt
frDoWScrojyVE8NksWPDTgH1F/LG+5W88NpUKbeRJvBAohamSuQbAanBxn43/picfz4dTsagnKc8
NcEpV2EMbXPk3Zfaf0np0/XlWJmm35fuyYr7tAAavIYJ0/qHZRDeqP/iTphFH4BMRb4OIdi5S416
l456jhpVbhwTyAjixtb/WK5lnieEbWjDA5+rr5bpdU8zhd9il485wCzDo6c9dfZdDAC7s3IqLsUD
p5aUTSgQN7MCDUrhqO8sto9rL7CcJ1AAl3+Ogp3H5EC7b+Z0RcrnfN5Mo6Ki4LDUG5Fn3U/Wth/+
Zu3REwUcPnKvwJmfm6jl/5B2Zb2V6sz2FyEBBgyvwB4yz+l0v6D06a8BM8/Dr7/LLZ0TtmNtq3Ol
vEXaRdnlcrmGtUBcZEQotPf1je1Vfl985ax/CLAFHfKyrxw34d59fCmnvZNcVdHBUY0tSU8iOqgw
II3eayzXqRpUT8umG3gOjh6meK81mc9UF7XsNgTiKOYwUAYCyq4QB1b1inHYCbW1BCPlRbzPnMUH
SpfBduePo6yI52wFCQYGiubWKnouqOvraySVsssSSY0d7bvuHhOfUdCOgI4dHefHrBtd6Kz2PndS
EgBnWBVxy4wd9/IfO0T12BSCk7wna7WaOLo02+vmjHH6x1i/6kEpNhuKrKPMDW1FCTWNsjYb5FUg
ijf0puRhAjnH+ZWVSwB4FZ8Gw4Sb4IdIDqByxlOnfXeoq1syKg6T1EKQwf/394X7wCuB0tXO+P2m
/MUGFsYlsiUe3ZFUBSr9B95GjIHxtMPQEUJH9PwLxghDRE0LGGaBOzogqrPx+NH2dgxkReSs+pWi
1Yv6Zgxemqy6RsPy7YLc39oNyIyNPgMUMAEOUTp5x8G4HSIPiS/FWsjeh9sPFIwY02nDOvC1GLRv
rnOfOJdFsksqMIReNvWRqJovpEu/WQ/BASDnaHuAA0JlEQWxLu19p14wWniMkSA6b0QyV7NVTAhe
So9hdGSBYgwNk+Sl1251XeEBpHbKYdfRl4C6hWink1baQIRAwwUzr5PMQPitqv5Kj/WHBHH8Pi1z
r0JPB/oEwFmQd88d3Zf5W95da4WqHVuhjCcc68hz2qkxoUyS1seKpdfg0zp+ZUv+Wy/xhd4Rc5lZ
BG08ZzhUZEJerfRzmiu2RbVogkk3Y9ZaRoSdXzBCDFAMWgJcKwut8Wliefj/U0mw56UGjiJgvHBt
9lboVC+Fg9luV7Fu8jP6sW6CP4x0I6Veh3WL2VFHE2jb3SzTTeMggAJ/j3HwyP68VvKrzcMwOeDP
gb4gdlvXbMkmyxpwnaTXaXEZzXc5eo9N4xvoRAcA+Vi+ZQSoBPt4KX7l3PLOLOTeCcb3hBUt5zVD
fhqik+6yHJJAR6I/UXGp8B/55JY3QoQVHa1y0Rx+cj33wOihLTq05CtKZ9IDtZEh3DJNma72akPG
DLyZkoMaDArjU0kQgsJ4qutU0yABa+lHWhWMqqZaqeWh8IfxLvqHfuE0XqvAEONUBbquSpc9M7hU
vyjA2wYkVyeggEAC0s3yiMrJO7q/Lr5gg5xVEtO0oG/HPO2p7CabOub2MwqodvxQuATDPc9T1yCX
XV+PHQ3KWX9o559r/4q++J2l/TVgJ14qgNZFoMqnhumnPIEGDqHWgO4FMzJgSNNFP1qjZoOlvs6u
XbcyXs5rLDNKLDVIdDHgoKMf+1ThOZ0MDoUKo0x8IwOufHm3xovieMmc41aIcC1C9pzWFoQk5J+U
oqBzzO0aT8nnbng9rw7/JfGMbSUJZ2yemyUeB4TH9QzkP0A+YsAoMFEkIv3385JUCyecNNwkTo5C
DOJF7z2OjzR7onR3XoTsIPAJeGBFAiMEL5jTvTHNpunSCa1lZfROU3DnoP5coyKp+5P3TrR9E/88
L1Cu038CxWYoNx/QTdxBoFmRnTOjXwGUvAWKoOfFyDfpQ4x5qldd2UZrlnyTsr1T7iwrLPMnYn3B
UW1WT3z02yCEB2o7pJD2rWCHsVZkmmWOcPv7/P+bzAjFoPoMEiM8SWaQo4H4laluJen+89sQ2BQY
eRWfxyPrckDCGehTpk9tvwRsfm11C8VE1EEv0gVlItWwsPSgot8VIw0YwceE7alOcV9R5Kwg0TOu
0wjzKGxfxpM/DQbi5v15K5Cu30aWYAUmILRtu8X6JRgB1Rz0zCt8wWfkRe5MNxKEd1DpLqXVzpDQ
oCOTXdbtUxU/tlZQNocBBWLEzuzSiPfAt8ZcV1CWihelNKCh9h+odPSwfApooqlwjCGCBWqJMTG/
oOPyYqUaCs4tcysMR0clSn9z85hTp7hzMARVBbwH4cbAfB+Qaa24Vay59IBjXAOTCgC6+QR8Tc14
arqI4IvGJ2buuumy9xROSyWCH/7NsSCFtzRpbqGbmdHbbACeWsluy1aF8Ss9GxtNBEcP7zu66Qox
3Zj3VzadKgQjxiWbUyfsbHbpejkoxFl8ZTWV6pUnPSUb2YJfnvohtceayyYVsJX2bfZUJQfg4mD8
5Qtn5EOSCGTLWDe6cQtJSW/7raX7vYqdXbFd4omnpKK0rSAhtxCO1nsTDT9WoShNSI/6Rg3hqHuz
UaN9BWY3Gq/UhYyn88sk3RCXALUJ81HoHuRKbmyuZAz0Nw1qUSmyQ7oNqOyQ5TdadI8i2HlJf4rj
YoCByBbvBDgWjB0IqmS5wXLCBzkAD+BH5Gocf+cRIBBvNRBD9dVuIkdafF+im9q+R0nuvHSZnogN
MflkgRYH4xanekaOVjIQ4mIdWffeJugtn3+guexutp9J1ikOsuyEYfoUM02YTbA+MbxVFZ5JLm/0
My0deD9XBfs5E9e3qyApr8Ys7Pr/nddOKhDQLxjoAD6nLSL/aCACNeuoR5rGra6W7nsHtAp3vk3c
CRT28fNaLCGIohVLKrN/XKIuaNU5A7VYkqZ49tHSwBhJZgHBDtQN49WixIGSCgH0F9ot0MMM2OHT
ffPceUBqEW/p1ur2XbReNIl+6GJHsWPShhKAJ4MOCUN5yGMK13c7mRz2j78e0vxmae9W4MUmbXcL
VLUdel33SZPcg8T0cWFd4OXv57dPdsgxrgz8KQwDuUgKnyrpeGvpNB6C/AZMiNp8PVa/zguQriIQ
cFGMQCUYedRTAZlpNbNOcJ3SaD3wyl2t6fs4dhUWwS+oTyd8I0a4wHQCDlLK4xKw8PqDiS7dYj+w
J+sLg8+ci/w/dYTDbFQGsGjRBxpEiOlS9OFkxXtjYH5PVZOSnquNIOGlkrqRM9QA0AkqE/Dy3ruF
Ns78qbfuBhqWVXrs3C+U9Fy0cTlwHiiri1B69TR4etsgWR9nl8v6pjtHo/1CdRWsxCjZI8CyTfHa
0giQdJiGhI3HWEBngFTgilQlQmUWvRUi+HonW4FFVEJI4bj3ujM8eOXjeZNWSRAcAyFlUYFMDmcG
1DnGfGfniq2QxqCo3dl8gg3E9GINL9OXNJ5anMrO/aZXmBW6WswnbXhhyQNAl5Mb7QbJtPUrL7yN
VPHlkiD2zG3+4J+yFe0xr31L/doNlaj43HTFs7qVIzi8uNWnGRBRWWA0TnlIzeVhnL+1q3fvrP8U
mOfzafbz/I7JnNBWomgTZUaqrMJhymwMJnCKgeEx+2sSQzxctkIEsyjMzozbCGqN3gEosj5oeYFB
SlSQlDJPtxXDrXMTNlW0m8hMIabGCyyfF79wfvbTsdYVgxbSzrytIMFzW4uRU5PP5oGsNYiX9zXC
ht1E9SOI90DYBBB620RA9YWSHsZ8AcCHpDImxcUMgMdi1pn8OsxH/bIv6e2oBPfn2y0YIER4HHAT
UFSfuFMiu5pm9N9DBG1uG/5Mrlc/TQa/YASTMg2SNZeUlOFkv83xm1mrkBQkW4iKouM6mGDBiKoI
4uCMg1GkJi4RHYhAU3Vg6NLQf9gqgGyJ1Z+IEe5EDP/GVkYhpu/RBN7Pd73V/O5LPTx/uCTH+USM
cCX2w9qMKZ+lzDt2AyYWjGX72cNMvZu2inz0oiiuesnNSPEORhUNk7efa2nM0PSGdbjqmdO8Wma1
S4bfSYS58+kJJoWe4p9eOh2+oONGpnAba5Y22U1vcpcVtutTmz34PgH/NusVJXPpnuGdgLjWASqh
CA5Yd20Rp1zQtACp003241pcNmuswBFRiRH0IXMb00mHmLk/NM496/Z5cjy/ZHzbPx0y8Nvh6QPS
R0RMp36qjxpwjKF5Phgn9OqnO69FFgdDOoXff6FGA/oq9IgAlpkjUQoXigdwYARlEDUnUzg4RwL6
7FyVP5AuGRpF8Gsg+gWE06k+XUEwJmG7yMJglA7oHQt6NO1YcfPLzpKho9UWoTiWTRxNjOPZ1OJB
wxQoMw5RglQ4swBaZy2hN3oYepmRSEwrxU7JNDMwIgjwRIR+n0bq2OQkmJkB/mXSg2LJa4smpN44
7VOyKtSTOb6tJMEjrSt1MJgA9RLPwoSydV2O3kUM7EHcNBfnzU+mlIl6Oxo3gTby6SEMqJMo9zIk
ResZ9LA60OSYs1taT5FPllm56eAdynmr8IoTrLyhg5dXKTIxXlaCAeMA/sjEvXKov7D9eYVka7eV
JNz7oJxbMeENhUptD2QP36E/R283kqfzYiTBLTBDPxTi67oJLwzN1GP8F2Ls9Y5O3qGqaoUDl2vC
wTo5rfknjP28yEH/RZBYKsrfC0bEvW902E0q2i6pAQAu6l8pgotLM4M0Cc+aDvV9NVwsgCSZFbeC
TASQbJDYwXQzhzk/Xau0KLxh4sPv/XI7268aIGr1TrFYKhmC22nnqcVdBxmutbfit8kAgpmKS07m
dVA79QCoD44tzPGf6jHnZgYoMdwGmF78WRfJ9UjAekTYPgcCqd24vgv8WP+8nclucT5PwPNiaAYX
YyC7atnUx9ArHWsM2d4yOOymqHwA8QZOvcMEJvhvz4uUndWtSGG7xtrM41rHWW0Keou+j8Ccin/G
2tgVnrsfaaFwqyoNhZ2zWnSmRQ5WdanqKuit+T2qte4iH7u3atS/615c7aLUuy3QD6ZYXPmGfiyu
YPsg68vmvMbirtSYwcaFxBUgWcYQ3A/vcxV91yvjBiQAijYG2blGzhGwxsgD4qYUrmHQsZhLrXFf
OF3h2UDmzF/ToI1+n99GWcIMfVSg0MFYCgbBxb4PC4OMM6bb4T9M50bPnGDJnRCMmodGY1dF9r13
iwsbc4h2vBxje/jnvHipFfFEFjKogDQQ0YCdcRxbQCEjeK/+6bMChpPuzXjElfZeaEyxkdIl3QgT
nD6x9TQCKhiSMsDWq53XbM0uvA4ULtpXomr83H9qCT7AxiQec1qotSQYqNbdK1pSxIXguJ6rO9br
YZv0vrsqW2NVGvL/b+6bEp8EmDzITVh9NPM2YPbg25jqAFbWzbwsAdrl7uMRcDBMP0ZD/1TUzh1N
px400PmhyQbfUCJVSrfY0QEexKfYAcV0+k2Yps3baeDHB5nrPNl7wE23QkAd+CqQOOlB3UgStJ9o
CxSMBNpb8w+L+EV+zFEMMVgYxSWYPxSmK71LNtIEj1QtQCAgXK8UCCb68hYhT2qAhPD8AVFJEZxP
MmW2Zufckmz0o+4w+ekjGlMIkTrXjSr8/xuzIb09JMbCt2jo34jXXyeDE47RK6bhdpaT7tLkvUSv
7nnNZLVpzjbyr2GITApsTFhTc6mzne9Jml4AsTIwxnI30v6I6BnlFRYCFONxHMk+0eqdG7/rWnyf
Jxfnv0SxxiJFcN9oToRpP56GNkMrMYGNmR5qTUWzIwsGweqAhwEAA4GYLHh0mne17WV488TUBpO8
c8TA+uErmnyIME83Eh3PKaDv4eG6Mb5kNEEzafIaratCjNTNbDQhp2Iq0lduv0ATa4kv2q6+McZH
o3TRBuIoLFNWbEQPHOg3LYxgoAtIWDTL6zuNJB6iQmDSgdFttUG17tvklVpv87ofojt78ktrBPjD
rlNNnCqlC+uZIFTtrBaKmsgtVdaDk1wmbjDVV8D4zYefmMjGeQQM+2iizWrand9MqTvbqC6scken
Zmj5G7lKgVDGgtU5xOkQxsVL6YE8PDgvTZahPFlp4XaM46ROCrzygmS9tcddjTZXezysaYu46pFo
j7kZzkxRFZcaEu9w5AeCfJpt1Lx80r0KMusouSjbESDs3a50tcMAFc/rJ72GOKAXBvwtZCsFQxoX
u1giE69lOwEpJuJUbbAOOV4Yq/WGa0vhUmSK8f50D/Q6wPMRy5BLFVu2ZlUI+Ant/DbLf/WNNwZm
7KT+atov53WTlThQ89QxWgEudxO0CqcHMq48t9NtiEOnmnXosvq675oqtPt4vgAgknMYHPJPnzad
P7tDFZIZGP51tD4VTq3ChJc5Uzh1tAdY+JpPeLBm0ZMZUVYesNy7tIYmsBp6kytfWRJzReWLP0dB
TcD5tIU7q2fxaLpkRBIxfXTL93p8qIDWu4Akx0F1ftdpoOSiChv6vKuQidQY2mMJKFrE8qvmmkla
RZDJisDonlK3BUbwRTWp4K5Ucvj/N/cxNQcGVkmk1Bca9MPTUu7BkN1a385bjUoKPzEbKTWbAKfv
Qhs7H/3ExdCW8WTpqIw/n5fz2SL4qsE80eSqe1Q0ziZNwHTQc23yp2l8KPW7RoXb//lwn4oQfFdi
16vncREz/RnTC6MN4wrtDL9XVRXg8x2OmRPdBNfbHyYzsf2kB2CJtvBe4bl+iFvvUXcHRc5aKgEM
MxbybJwfRbBrYrAkSiMk5Ic26Nk3i/y1y+VonqBDBD4eJ0MRdn1I6qWb/yTf6UtH9iSq/Cy6KzES
dH7XZda1lSMEruZcogdvQurLKcI4z/2YAlAJxSBLoY9svVB6QvEHiSOgpgl+fegRuNUOMlOtd2dW
/8snU3UxSozLhl9FOE+RWaEi/XeLSYhyKREeDnYNguxnHYyfCS04+IvfVjee99ty2ENPhn3GHvSx
O6LA8TyYJNSNFmhaFXxEo3oWSL/JAVAqgc/nJGGnZ7cdwHKGUX6ErE5+Fa3DVZsaB9LY+wW2v6yq
6qVMHLhEYPrIAcJs+BHfuIqqAsbDRLGZbbfW3xcaASimWEEuGlR5DjJ2thgWcE0G8DeWIEuOfcsa
qb/OdLqMQRKy84Y1d31MhFYlKBpcjqjFxu4lQhLp3q5GS0XSJvte1EkckMxaaI0Qu+GidYyQR8by
LHhP+FGmh9o6X7ppdT1r/a8yHVQ2wsd0T+szBNRzYCA2LZgiCq6nC7SAOneOXR4oai1oEjo9nMhw
jdmukK5L2DYe0jgF5m6nA1oZVbvDf/yTcNiCBcwPjlAoCMfkTqcNK0KbefTCdtKPmu7tqY5OWtve
awN5WdMJIQ/aac3nsY4ViSrJAeTs8SAr44yeaEs6Vb2Er1mLCDGcHf+cEtc3gWH1164EjVx/Cg+A
wcCQ6KmEfIznhowRsrbRzkouGuNqBkBS+XZeiuSaOpEiHKm5TAzAL2IVR3rRzhixbe48d3dehuRB
QSCEQ+XgHCHdJSxW167p2naoDpX2vM8wbODHsWcEtDeWQ+9lGZgYpizMKwBxz6yfb9FphuSNMdmX
XTE8jP26KL5IdlJgujZwAXnCWqyRkTSaLDQAAhrV/I1Kgl+4t5Gu3Q/ehFrFHCrUl1kqTBQ4nnjR
mTCZ050kY4eyNn/S1EYEspSiu/YA9LVLmqr5PqYO2yNSuOvjld4C8PqGuRoFKUSmMNg/iyyeF2wA
aE4NnFf0aJ1+RWS7yTxGAKSYa2fqMSJcED2IncJ61jxA5PTZ0ALkfc7K5Ao9XDC6lGUoUxoYMr+g
lLXPM8kAVNVr1Hp3x5iEwLNdB1xtRXapN0uZ7LIVv+R3vdM9V15qhHVUc7Szsl928eoUL6bT2xzH
xnjWe0v73ZRdc/CYZr7aUdQc834pQpZY63WSWgUqIVGU+DFw0e6HuJ1VjUqfn5nYewRmCNcR1zgi
jUE24+FtjmUeuCbmvUx6X9r/9CgjZEYLdE6yn1VNjJKUMyQCIIBfJrwuL6w/Gx1rGiheK8Oy89wH
Eofl8K2kz8n4DsK7FDkY58ZS0jfKzjcuA1RmAdEOuEzh6E25udigkciDKQG4qsGZXbI7p7UUzQCS
uAd3DuiwkM/GQRe7aacceHnpjE7ofPAA5XaR1j+Y++bQ/fmjJDu3aHYBr7XDPYqYs5qqlgyY7ckD
y5125pxfOF4WJp3l5+R7PFuK+026dhtp5umJWUdzZKyFtH4FgLhp7nJ638yKlZMLASw+mpF5P4qw
QWaSzTH1wD04F9M/0+zM9y4dXyrWV4oys9wAQZ2B8hyqsxgtOlWHoYWnnfjrvIom9Jz+7BZ01lyt
nh/PqAzuTHo5YjK1VsFE89Bd9DuWR3DYwGWECU4htHetnkZOgVV0+pd1eJrry5gBfMDPtBe9PRqq
t4okK4BJALTpc+oDDN+Ic/IDCPwKdNHBRvoXzK3PJNCzMEp3feZT9kbyIIZU59atD+dtUxYRbOUK
oT8zASk4udDT7fpDSufjtKjmwmTmz99IWEzUrT7lUtt+6s0cQKd8NLvuLprpuDQF7xuunFURfcjM
citKsP2sitH1hgg4cGOwT8XO0bVzXy/yLxzorRjhaozZ0qxtAjERhorr+X7O3ryiCqLlVwL0zPMb
JHP56CUCaY8Hn2+Jfeo829+VU4+ThlEN79Fjnu/ZD230NIBg2lEl+k2ZPThw9mA7IoAxE/290Whj
0xIe9KCPszd8r34yV+zcTmseuugVs+CadTPE70sVFO6RZL+7+jahNSo3B3e80q1frdb4Rf2Ur8fS
CdNShcEjM6bt9wn26jQdyewY8QAgo5nuj8u+pQ+k+9mnisjjT0+26AFw4wG9Bq9V3EKC4yGt2xmJ
jZVozQRtXId8QTWDg8f6ffbQOEuYGMTP+nKXV7h88x81ARxQkDf/2OQym19LF5Cjc6A7D3Os8PDS
yHT7aYKZD2ZNUObFIjTFFdCosPg7pIZaFhLvmRV7h4VjdqzAwRYXYfn3I1gE85YQj34pYC2Jb4im
QdIDmSiQBgPrHLlTP7KCSUWZJ3O/WyH85t48YrOu9koMGCIAML73vW/3B1rsSfI82cciujNVDRKy
QGArjlvdRlzTLHacLhDn2CxwHd8itzOG5TzV60hmvXjq62AGQOYXFd5TOcOi2Y5RwduSbMTE4UW7
PiYAprOM91yFuiHxG7gu//QRo7sNOb1TURiMZUVqQVTKnpy4xTgn8IiruxhYiyTAQNh5LyXZrxNp
wn5NzIxzbYY08KWsDTAfMZ+fJpbvmH5h/QDOLlpeFI5R4utPRAp7xjCIXNojRJot2en9EE7Vja4y
DMmGnQgR3M06MRa1PJiKp8Jv8ksUHLGsPpDWx0YRUpnSHcN5wswsUn0ospzuWFEyK7cWvob5Uzpf
TOltXxIM6YV2vLPK55RZQTL+6spfqXMdrUdK2nCyHJ/oexdQ5OlFH+/bKA+NYYfJqmDOByBt7hFR
ZGDHS+4m7+8vQVRLPj5XWBr4x6E0U/x+ix4FD81LRnugzc9Jc3f013nrkuCKcqaFD1lCNNa6mNFZ
eZQSNT8rO+y0bynSoV7vZ8mFvuzadF+Ta8/YmdV9D3SmpQwa89Gz3/IiOdSqK0jmfjdfAxLp040C
c1k06Tq+xsMyo7AagwQ2sDPd78YLAJP70fQ2tPPBtu/LIpzmL1QcIB5jcw7Bywxz76fiAV5NupmH
plFzP3vP5ooWkepyThQXoPR8fYgRh3m1NdK8LoWYsntL2ymM62PZlF85xBshgkO0LS2Z0daEpdR+
dMDFHtKdowIKlvkm3pfF5yooEKiEc2UM85RnvCydOD/z6GLNQRR50VKAzWZXVfVtfj1vrLJ1w1wv
6P6QNEIrs7A9eq+jvzdecO6WneYebfdp/cIVzEeH/xUhbk1tTqBrryGibW7y+Hvj7LRScbrlWoC1
HPOtSDaJuSbAx6890SZcH+txsb7p7LpVTZNJRaBy4uhIE2LSVNiXZDSNdqXQYpyf0AW9ZNeoup7f
C1nlETh8HzIEJ7XY4LoAzQjsq31bf1jIuXeBZv/PTH8M40OOa9EeCoVMuVp452AmCi9IMW3Y1P1g
VWikCuz2Io5/p0gekffzasluCpSb/hMh3LaRobsFUvFAaY12k3ZEEG6HrLxdvZ3ZKd7fKm2ETfKW
OE+sAaI80K7HxnFKf6A9+rw6/DeESBub9KGOsEnZsEydoUNGky5+mvsWfV3cwveMK6IqEPGVOSdK
OJwGbdrIqCFqqv4xtMu8+13PeCgeziske80jX2aYvD8aQbL4aFvZBCYUcD8FC6I79EyCssXwo2G8
oo0TRGaLl1x9S11yWOzoJqHxQ9IoJk5lTm/7BYKJ1OiCBRgDvoC4F+PyP2d8NglK1JcA4ancfaqr
NOaOWlhYTJbZJkDJMM4N9NLTS2n01mSeDBt5whY0Komfpy+02uXR5Wyt/ux9I0gh93g7/v39gfkD
dM1jBh8MP+Jgbdb2TQQY0T9uynXDoj+M8+78ZkpWEoM1nEcKjFYeQBRONasLWs9NCkIyp0mD3t07
+iEhPqpvvp2GCLSYKuUlsdGtwD8+bfMYcUzwS9RzhK2zmJ+zGr3EF+twzYiiFiU52idyhLt31DGM
bhUekiUgX3cpEtiz333hgj8RIjxVaT3YZYmwNEgwDOVFAfG+TSpMZon/AHwA0pC8vQSWwP+/WbDM
0daCZE4eoCx63VUD2KvYVT+lu4rPb45MsW4S73siTnBXQMQBP4cOm8vNX1mT+qlp+Lm2A++5i7VU
TYWqpAnm19oDIoES0kwnbNk7OjF9qz3OWWibD9nw+7ytfzYJC8U7OB6ElniEOIJquh455UDBSUG7
BtkLkBiOflntzwv5bN8Qgjo4SKhREwf2w+l22WuBCugco/6KarQ1hI2W4nX6SLWL83I+H1zIIWgj
Q7EX4ZL4nmJrXOl1CjmG8TsDci3IzJpvJij/RqA30SlIbEXE/NkOTwUKW5XrU2WADhiKRbu2PI7e
Zdd/B5mVkqZNEtZsJQEp/HQJ0S9ST2UPSavlEETNUZTuaR/FNwZhbJ96oMOoi7b6ZSVO/JgYbnJw
Bi97Pr++UnXBo8upK5DREIs0Ueu1pNBTtHs2Nx1ajnPzwaXfZztsWsWJk+7kRhK3qM0BL2ymtyWF
pGyqQw8RXOOA5mtGl+cxmb6N1oPVK8IeqY1uJAouxbUiTIETSAQIdzXtVpOiofUuqr9QZcVOor6G
2iZec7g4T1Wz5qQEny4E6TRIncA2On8cgc6m++3wO7Ie9fR59m7RF/+VvftPrCUYEJh1WeyUXD8D
2ENA+NLuHW9Xejt9UqQ1pC7lQ0Gx4cGIW8AOVJCkWTs7v5nWe2N5O6+M/DhsZAiXjKFpNR2SBK3U
HJei2hWoCPVrB6q5FH2xLyPzteViVOEEqDQTQh49pfq4GNBsNNdQQ2PhPP+IVhXGnUoKT9hvbD/y
ysKuuYGk5CphTwP4zDMVL6jU2uEmAdLkIi9pCdZet0UVrR5kNLZfrsx30XIKcIAE2a7zOyV1GRtB
wv2SeWUfGfwgz8ipW9o/cXPjkd3a+o2KNUriMhwDUCuEmgYaW8WmKy0acm+lMQLDaWeXd2Ma9vRp
rG7Rt5BVIS3+3srB3oMWWhsVAxQMhBVkCYlHN0uRLGHX1LjP7bfi76MclGM2IoS1S4G5yaYFSf+s
vO/N+3Z8aapgXe7M4e+vMdR94JBwQ6NsLQ53NgPqHnREm4kb3ef6E2sC1w0sXDNsOZ43B9nBPREl
LBsaz1xaO1g2N//da28OSLCDql78brgxmleD3cTRoHgxSGz9RKSwjLlmWQDqhXbIUE/G26ofWu+6
VJWP+a+cPod47exjDQW3Pi5Zty4uFPOMX8v4Dt67yHtsksc8PUamwvakGgH6jKdqeFlG9EPD1CXg
/EPpGLnHEb0YaQcSw2syKHZL4olANPAhR/BE2TSaJOshJ17vTDuM6udR1XPFf0JcNiwazhDqIGg+
Euyh7N2kMiM0pEcmWjH130SVOZMLALAZcNuQnxMfc8TFu5iuGO4FWxgo5c2n1a4Uo/5SEUiY8WI3
WhrF9sIsMewJSvNz+quqHx3Mwpw/NbL95hm5fwUIt13SG+a8lgUSTMWDDk9tZnc0f0xUXMCy7d6K
EcyqZc2Iext6JN3FWr7SxmeRwqIk1wFnmPpPE8GikriLkzmDJm71qqXfPRCpg2ozWzI/V2ERSncF
dNyuSzj1h8jI7WbWZHQ6SvZ2em31ddAVjWJbVBIEZTKEblXFG1XAbkSQAalVXHHSDdmowP+/iQTa
vkZZwEPzl5a8pNYzWQDkOyl2RCoDPT18hAt1BDFxFUdr2WQzGq+q+U7TQre6JsXv8+Yru5lROv5P
BDfvjRp5G3eZVUNEvdyCUnXwQgttk/VNo4EquQElq2qaSOaLTRe9tiiHIi8uJmTR0wauIIIaQ7Ls
G6cLTXAO50uoOdfwzw2Qbs/rJzXqjThBvx7kHUCYgTi3vZ6MY0pfKQmX9lireonle/Whl+Asp9EF
/NAKQcP8w2GHBplZS/EMkuqCWj8fxOLNJ8I15jZegVER1PhI/TzVL2lyYcXoeH1i7Asxh/khSCQn
bIZpKIoGjl9fjmPxjBg+r4MRHZiOYgRBumgbQULyITZd9O+itTVwkm9aXvmYwgQfoMIEpB7aQ/of
GCyYPREtTkerPAO6A0yc+BaqWq0b6gMmdBXRtNTjbMQIlmb0jBlJDDGm/qBpb40WnrdkaXiGxmds
MUc/R2h7elQr5rAy4r1HzQpWOC25clkWktQ8Gsl0pU+3c1miPc0sG7/0OkVRQLaGBEEARyDlf4Ls
HsjMZC1herN7V2W5b7PjpKHv9eK8jjJ7QKMTv4OQHXRFwMGkH8naubCHyjiY0f/G5W6hqhyopIcR
aZgPISK+IHD3ByBvQMhQB+hRC033JqLfLXrw7MBAw0T5yLxDp2JYlJnHVqpo6gtBVwSX2pVXKXg4
678fSoNaFGYBSwegnJi7aM1xrdca5tHPmjMEFmXdgWBwswkamjmABh10r1DYpHS/PmSKiQs0SHSZ
y2U21XtBQVL9fRj2501CbvYbGcLCNdMICK8VMgznIukMf2ptNFfd5/39ioxlF4WVttPN3XmpsmuR
4PUN4D9MYaBT+PSszWQ1UH+A0KgH84qPVmE2Ap5Pa8Av07sHezLNsO7q9EbrIyQWl8I4nP8Ama/n
7A0c0gdPCbG3PM81lww5PsBCYJGTXYNDF3m5r+WvZqkIM6SHm1eKkGZGqlnnu7yJAfSCDKPnDXid
t2m4snIHwuvGBzkxoiZbNQkqNZmNMMFNrlWZR3ODmp9e3y9W2E8vmaswGenaeZx3EA3DHE/sVB8t
Tmhe5hMspikBzaH51H3HMxNNrpjYS2zF9SI1lQ9pIuNV4zQ9msyg0JJaT4n7fW3fYm99KEr9Si9d
3JwYTbFUXbxSb7IRap6qmMeNZsYGVCzQGcpDqPELOUlMyWEoGqMtiNXETGFR1OBNT6CWxX6TVfPX
ySe275UvtmqMQr5dH5IEXVC+mZOOW8SgY1an8x0vIOnDOKK+9/0LhwoD7Ch02LhExfcmqNxi0jsz
8gBoD6L9LZjuR/cZHeRjpGKIlZn5n/5xlNINjsh2ukFO5i4pKbBBKxABsnraNQPehubreYVkJxfw
P5x/GGMZSK+dSql0uwS85oJ3FH1n5PeMPuAmuuscxSNatkMYU8OAAQadAAoouOChG6a4TbBusXY9
xBe6eZtPV2b1MDiKOrn0bt5KEmxBRyPFkPR8h4z6sLbeFevRV0ZKAmClegiNEWMaVXMwMbIxd92v
2n77woJCQ3TZICvxidJ5aN117T2+oEC19TQrjJtdD88R/z4vR2oeGzn8lbRxua6m5agn61hR94rZ
Vxbba53ibpb5JetDBBGKCtnsgAQ5hSrz+G3xkNSdjwwwvTH5vaA+ZS63uoorVWqNaLGx0T/koMwn
mAl1F3MyIihVoNZlLf9H2pf22Kkr0f4iJObhK7Cnnqd0OvmCMpzGxsxgwPz6t9xP72ZvNwIl795z
rq4UKbXL2OVy1aq1Itd4J6DdN+lGpr24HVHY9QHMBMrBUewUgnIzc7BJ2HxEE7amL9q46+p7Z6tu
uOiQfKTCHyRVagzMedpVaWZiN+bayW3f/WD4FeRg12ubjRO2ZUnZ922eUJG0sDSaj2CBs4uvlhQM
S9lufd994N3Umh40f//nkpLY4CUMxGtiwKXGv52HKrTcNhrK7Evd2U8t4zdUr8Ff+mLWryUlD5h/
CzU670b/m433majb3ezSyGuykz1ssQltLYK89M4OBc+dxrUb/Daw23bBrrZvdRK32tP6EiwVIFAO
hlQfMjvcBMruSZtgNI0B2Bh/+p7z92GI5uykN1eijsbf66aWbmkQxIEGHqmV46ttD1tkxuiDAi9i
031l3IMCIVw3sLhiZwaUFWOWVgvWwEDj5nFm3Yg+zhtrP/xL9fHcEeU288xqKFwOOw79Tos5dIxH
g/1c92XxVJ/5In09+/oY/QdMU9oQvAgz9jbVacQMgtn4J3+rhb24bhhmtKGq4UMEW7k3x3TAC1DA
VluDxvJt6kIdMiVbLcnFnXZmRQnyEM8YUfRGBCY4Om6265MQKCyuP/jJ3vZf1pdvMdyfGZN/frZ8
epqPliFBblS/TQD67oA73wfGC0mjrj02dCOV2lhB9RFdehpA0eLjonzj1WGqAcN6Sbc4vRevSeRr
ErT3QYtz6ZRRVxCBqmY8mjX/MBugIHb726T3Tutrt3hOz8woIcGh6EMk4BSLCNSvKUS4za/rBhYf
saCR/58jSnxvLKtgNqgcotl8t7keNu1xDF5t+8lsvhIglqA+5VdbsX7xRJ0ZVWL9RAZo2jMYdWrE
dtSFkB/GjJIQyXFseb+hRLUn5RN3kaEG3yZKIo1/rfTyZcCodJNVIH0ev6wvxOK2OftJSsDSuJ46
dYqfNGQjnmXPdY2ZiKdWO6ybWfqgmJgD/kyyH4BZ4nLfFHVfDFXvohZixhTMRsU8b+QgS46cWXCU
DxqkzG0L6sPC8HXS48l7NLw3EKqt+7FlRfmCSYbFshoPMTH/bwJBRMrCfvreB+/rZpaOGXpjjhzq
wHCvWlh2x6rLpgbOFKhvoBXj2PsZEgTrRuSaq5nHmRG1qOybtU7MFkYajOwU6XPQxEH2CCKoLrvu
qiyuhy3O4qX4e25ROda6mQaYXYdFtwFnccRNnAAzFOXN+JuVWy2tjTX0lA3hB3wwxQhjWvXCeDwN
X6yNkGss7oZAwrvQ0ACOU9kNfa/ZreCoCTlt9+Jh+PI4CXPvNfMb2DtZyEZ/PExdK2IKhq8r383f
xqpB+S/bBfQXuCVunGLcW9PcbwDCluKM1JCAloTUyvCUdQ5MbhNdAuD9QUOtg4IRIkGh6kfmhv2W
rOnSMp/bUpa5BYpQKyDbF9XNGKLnH83tL3sLJbW00OdGlIXGtZ36QsLsSwFYQmrEVT7cFRp4hP+p
BY5qtIlGGB7XID+4jFRITXzSpRMuBiN2wFRMyh/rx27x45wZkL6e5wWZnwZeAQOpgUFAwM4tTsNk
eK3snVFuCSsuxV0QlHhQPwDHm6XSvHHfFjqdbNmw/F6Pv5pxv+7M0tc///sVZxrCbS9NLLxeZhKl
VhcT76WftmZGlpbs3Ir887MlK9GESQqM/0VVdhqcQ6JjJHSIch+voed/8Ad0Hhg6wF2Fsv2lpXws
Ksgy454SdhY13d7iyd70NuLG4kf5Y+QjNzl3x0kGs9NhJMHAmO8dyLA1l7l0XjxgTi0TWxn4f8WN
EkpK1ZThmrKa4wx1uDIsp6fsX9AiZ1Z8paBReg4qnib8MNN9YbxPoHZZ/xoLvLp45EgJOh/vQ6DK
FT84dxBfBCy46CyU9gnvUJff0+kAGiw/OdXtV5xQ1h/qFHo5OK94Ca3/guWF/N8P+ETsq2lZCwi1
LH+RqPXDxP1SdW/TcFo3s3iM/vipUqCkOoWAXAc/DYOEPu6G/DnYSl0WD1EgadgllycEWC63diKs
DtQneMyX4OZpnx160stT1e2yLZTS0i0P9vX/GVJjglmJNCMonaDiZI634/hFaEe7f2uLo73VKVk8
Sme2lBfdWGVlLjzYytCKmUEyUdONu3TDG/XTVOZkd8LHspkFCTuG9sWNz2+aPrbZ99zd6PMvGYPo
IuRWUOtEVUi55+Y0sHMuI8PEqj01zYh7zonP7bEzAlA6TGHf1huN5MUzJtVWAQCRI1nqKKPVJ5Qm
OfKkikaJpYdoj1gWBSXUfdKcHD+kyX9I3MKsuWPmjcfifkstY/Etdv4L5Ec+i4ea3w4GHfAL0urO
nOI5jZ1xX+e3JL1tm0OaPSV4m6wfuGWbKDTI6jm0AtRKEFAofU+h0RIVGEYYbbRtHmj9oLXXxO3A
RIhp9oqFmNreMCs/oJpzf7CHAvwgaSKUmyz3/bIoXZgNSkv7XbO5Qw0Ysgh80opT2UkwKfB3hwZD
VZGXZRayY3Oc33V/1vHL0Ogc+PgvQBkw7qEcBhIajLUoQbZBjaIMZjnBpVdh2b81/nu9yfK4dFDP
jKh33oS6tz0GGHTyOw7hVB1drI21XYpvsiECbn7MOQXqE9NhINhJe1rgaUbCKv3FwbTCgt9l/bA5
cLEUrs9MqbUWwxb+SGlaRFOax9BGuaETic1p3KhBb5lR0niezRVrTZhJ2qfO+pq3Fg7jFoHO0g13
7ouSv5vlLPoiIUVkazufXLn+PZKqbNz4OIuf/8/HUeEquZi9QdPhCl4joddYobcFltzyQwkiiW4U
emnAgsMexwL1L9iwg5D8Sxs2AOUfyKllxFRTEubrVVO3YE3W0vY184KH1tAgyTtdY6L10Jn9cT1i
LC7cH3NqAsIKmjlzgl09OPwwGdPjjBth3cTiNpNMCVKNDSxKyjZzjcQZ0gImuvqXhRFURnZj+u2v
bXhS1hC6B8BN4j1yGeK526VOo9UFdJBEYoci0fUHDFpkXmyXZU5369YWBoyBLXOkrjYKfJLR89Ic
VH8Ta7BBo2UXWZhpiKXOTYLGPPfQ+o3qmYU+J0cjf7Dafg8Rk43bZeEavzCvnCl9MDNIN7dYUXuv
obQMKrYhDgDatfR7XdtIUJausgtr8s45uz47zA8xRmHNsp56PMXmfgdeztAjr9zCPYPixE3S/8OB
vjCqHDdHgGK3N7HCpL6v0xG511bqbcpVUu7KCxNy3575lVp+VWg5/NK0x8TZd/7OImls67dO8sa0
HS21sP1tFdo+IztCv5KMS0gkXryRBzwcvR7dX3r6TTQv/pBsbTD5tPn021wHKjAfWqEqOQNG34oG
1IgFIGuvBQgGhh/OvB9r/1C0L/YcY/MBHLw1DbdwUPHWAN4QjO0oDKplHV3YSWNIldpkCjPr1a1u
s36/fnIWLtGPoXxAgVH+8NQ59VzTrcnyQPrQmdbBm36Z+V6kXTSVh2lLnHEhYF+YUnZQAziT71Yw
RYw414AAPQblQWyRSy7EzwsryibCbHofNB2s+OwwmfcduOHXV2zxoyBX/38rJt0826WQeavMmsJA
ZoIh+wsd9oRuwIyXQBjAEKLjDbCp+Xnug5AWVMwDZg08qu8wPAPdtV3BfrIkpsaNhZkgts8phNH0
rRLxUmy5sKzEbc3KwaVmySmH5hEKrlUR69lPFBLABE3rGNyym0/hRZOYTQPTI7rBKMQoKbIRZElu
DSiq9jzMQTqLqV0OYsk+7AUPs4JjWBFZRPzXXxGo5z9GVT91PxNM4ibL+aFyH3Tj3Z1+rZv4mLNX
Ysa5DbXe3g29Mxo6bFj1+OLw5ipLRJgBYN9hpIv1Vtxb723+5hrPyMMb96aYyM7w0d71Q51h6tAh
Jzq4e1FAEsD9YiY6dM5+UYzeArcSDk75MI3OfYZp8fXfvXBOL362epfSgRhOh5894BVoVvvReA1o
rJUbIXXhzsRdDfiijhwEFXXloKY2SepOAI4r3Nl+pUFQfE+xO8DMZlvkGqcCyUNfum2FxSBgJF53
8nOYAC8+6GeRoIAZ/hNp1Jg3BQbGKYAB+XOlX5f5hnefo8T/5d2XJhyMoineFUNN2yTD39+h1xI0
aZTpbB/ob+teLIBJYAZYKZTKUGqHrctgJDuaDgTwwL1An1pQfLK9bh0mqJSlKYC5984cN0PoBTd9
1Lw4dthHEbRq6/28FbGW3IVOLTDj0MQC84SyZ3pSG5kw4W5T/Vcx96YX2kFwcwOc9jG6d3miQE0M
jWkwMQB9hBbMpbuzrnOt1hGdRtedSagBXfJukMK9FpU5sFDPe0AK+2aGSk5ldVBVyTECOBdGa8UG
pdWDgWf1PRr1HcVYZdC5sTUm5m7s2mGCejovylCDNGQV9g0jL4nHu5dxrrCCls78o5lkW5eV/Dyf
/AHIDXwMqMV4auhreJG7dtaiZWWneL7UkD/Ngxyc6prvh41Z3Ig2Rz6XY9Is0/4Bu4LVRK4MNlVA
TIEZu1xNzZgCCETgBFb5e+peJ/QwJF+d4rC+Rxe3xpkVZWtA4WLIHDlh4ndPjMVGC5IL48u6jc9Z
DABVmGKzXaiISsj2pSe8A9S+tgYJxq0fTO7cksA6uMmM66MKfS3ZuDyWgoccL4WiNZSZfbUN2DWW
lhocLrXANAetGZrkx7pDixZQqkIGIIUgPoWPpALTKJHXk+fuAzsBh8TG4M/ikp1ZUNIY0aBTWjNY
mKrHAQTS47OeXQesC4MtIeHPgR4fJ5DEJuDFNvA/ysdJBqhJmgDiZvMdIJB6c0zIrhxDx4ek4259
3Ra4CC+MfcKCt0nalhKW3TZxYd6O4lA0O5/tjPTo2vvJiqvuvqBxlRx9a0s9d2mnnzkayPfNWWYI
7RFABaSjenPTohQeHNMtVbelgHFuQnn61SRIEmOGCZ7HfDqBNQAhHjoAWbDX/KjbEgRfqBXL5cTN
gsc8vp76rp5KxuwS4Jworfdd/6DPb2Z29Lt7QaD78J9vnXL7e62NaOlD6k3/0TkbFbGlc4DohCsU
8D1kh3LJz5Y0adw04xb8LUBzgtmdcDA3wtOiBU/Cm0yQ4gDMemlBn+uama5EHlldaBS3Ot3i5Foo
TiBUYBVByCX509UD0Daa3kDHBbeWg37SdSGejOCosdu031VunAYsbDogJPDPRql/6eSdGVYPA/OG
tB8GGAYqPdAOhvUz6+8M8aWrr4y/ByheOKlq1GUCZ7+WTtZpte/Ej3o2rzRC4/XzveWResSaMneF
RG0TEKi5831eXiP/Tdyfen8EfmzD2tKBPl8/5bRx4D06pkuf0LT3vnf9VTZ+W3doKQxjVEyXc9ge
IHZKcKxrB3S6PSZ//MRGr7Ol/9HB1MKxgloKmdJ5B7qYLdaRpUVEnUwytgPT5/vKlp80YtFAIjgK
9tz34C2PNP1LZYQiuBq3SJEWltCQPO0fo58YOFb8A1WiUWkubPUBqmKm7b7UvTvvcw/UhusruRAa
DfALoLQtxQQxwnx5kFMdsrwj+AwiCr1LQ9C7tHoAYvpOM+qr2rojurX3HaSD61YXqHiROP0x+6k1
MHGkCA7iB52CI0arIL7ixSl9tYR51DT3qqtf2pRcD6SLcY+DyMEOIgGti2yGnJT3xc7I0eZ2ZBsb
r09r4Svjh2FbYcYfGYSKBGnTbKi8EpvXrzDZoPGUXRGn0s0oD2j2itfk/M0P8uBELT4eM1uwuOX9
OIa12UPmtZ+TsJkZ+Vq2tf5QJmaWxPrYO/kx6RgHg/I49VflZE3QFhWuFXsmqX/zbEjH2NSK6XcO
9ub/SAIm4s6exBSO1DV/ekPrnMpRsGuR+nyKcFfPTzxoDWwKnX1LuoaeMObS7QFQ64obreTBLdOH
aqPp+vmBi0+GoTTgJPBkgjDa5U7Js96wSY0ev9Fd4amgWb9FdZsnW1NVH9oASnaPSXH01+SwEwap
lcwXD9+hb4iN3t/QlnpECBlusabjO+Vad9RtDrIKl9XTT7+0+V05jWhh6AOrd2xi3dXoTe1TzipU
dnsQ+n1pqc0emlzjP+tAmzeWZGmzgBfIAVJecgKrmyXlug3ZEPShPaHRg+bO5s5tglNdt+3JslAF
Er6fhKKyh7+/4CGOBTyqvB8hy6t8CzxeUc3/6I92j6ApDD13t35Alz72uQElhvd22vsaNnoEghOU
TSqtDhOqR9nfF5Qw+ItkXZIu4v+ogVxrhoZT2Y7y3WbHObsrLR7yod240hfSFRA0IMrhtSgJHJSX
TlkMTTayEXVof4yphkM7ResLtnAj4UEIikBMtNmQmlJuh5FADm9o4YgpohYU4tC05iaIMIewNawN
WwsfB11oxwXURyraqF3CQbfrfEjQiSZVOJTf2+m+r3bZlmjWwprBCioTWDSp0KPsMeYE1PSFtFJ+
c/3bbKtxsfX3K08pIoZ5yGV32J/KUNd26VRurNOWBeWrZ3rm9oUJD0qTndwhO1b1cf2rL3+JP2sk
A8RZot3UJG9mAR+aMt0HFghhpq8uSrB/P9AF8RYfZTcpZiy5bi7tOINRk6GAncJ4nJ0pTP0fvXUX
ZGRjxRbyjgs7ckXP/IGiVCcA4SowMPkghttu/Krxb+tLtlClv/RFOSnMTcxuGmBjTp+yBMDwYld6
WZiOx36+NdtHWp704If4h4h24Zqy3VzQiGrUl9vZhqxnF/FGj+rq2tr6VFtLqG46Uok+4HAv8Z+d
+r5Np9Bi8foabtlQtp2o5qQwe9ho06fZP1ZjBCTzVoq2eHpQLMS0Ih6x4Nq53AvcN2lqd1iwJgAG
3YkDkI6JUFbWPP2LALcAfW3z5y6B2iYQujx/wdTpupsLPQ5sFZlzQwUeBR2Vk6zqGkCmK2x73uwt
73Eo9oAu7KcmSoog1AH906eb/O+JZR1IasrsGwcOpXYlI/ZcNovW8JCaFkeM8oFvxe/idtit+7aQ
OpxbUQELbVD4oOCCFad9K+vYnm/9oQ5ZhwiyT4q3dWNL+0Ui7+XYmKSwVfbkXBus8nWgivI2bltI
D3molT79gw2QMBi4mWz5ar/cLiOynKAJsF1o+V6mNz2IVrZu8UU3LFx4EK5Edq7CdauxzUY6YTtI
uAKR6D+U67fI/pe2ffDHiIrWnXziZfMMI339kqB3Tv+l4OWcW1BXCimKyAqcXq2pQ3QmXX6VbPE9
L6UjgBYA2AwGedmqufwahfBwpkfAb3rjRp9iPnwbvL3FTmJ8/YfPbuMRjlIQIGUfSmBnNwYobQtw
0uKzu/pxTuK0PSXml3UTSzeG5BIB6vJD81s9kbzqB72fgbwx8m+1doX3T1wNO+E+Jd7eDw7MfPf0
feVtlHoX7nZYhUoVVtGABryyhA7hiYuWLgI5BCVMqGXT5NjgIVZtAVPk91YePDCEiXDwrqG5pp4c
I+d5ZxYMYAKX7yqrCRMf02yYgZkA/zJ2gGUAUasBNTVCV3tmP9dXd2G/X1hX0ryBMV3zgdMArnUK
S//OaDb8W1xHDNhglgNtE1dtcuXe0PWomsM9BGymvU/Tk0ZuydZlsRAcYOCPGcWPnlg9bQOYsdIb
iCwO5Ogk+39YqjMTShY2m5rfpKwAnhFUvWMHDHD6sm5hywn5sc5Ok9aC59iSa4USRFgF72SAalm9
0Q9cqvZjcAcPLjy5UCZWn61gqmIayMWAxYDuWk3xtCMYG7DCsrzDgxv2wL4N3uO6+jLxL8kW6muh
4nRhXe6XMx+hnDtkmo4NVwzZoQu8Z31oriVdVmq5QGRhHnwqsBG7w/rSLkTEC7PKHUjzLMVjCk7P
1lOX3OTO7WR8s9rv1taE5edviHegBw4VG8Lg6K0p+UPRjaAH1L0MzVSdhIw3d4WrhblONuLT53WU
zQVQ6kGsAG/AT2+Cnjd9KVyG7l0X2vy2np7HRkSjddKhXwFR37/H2UqkCWxBORinQC3IT3Xh5nXt
sQidZM34wsiT1n1b/0hLa3dmQi29O9wtg6SCiRowztZ+s7gbdyJeN/I54n0gZnBZ+biGIflxuQEF
aL7HcYIkdeONOzfr4nErh/gc8mDBx0gh3s7oc6qlssLW3FKnkC/3hrDWTo65GyzQcA2v644smIH8
uiybYCxAbu5LR7DLiiHggA8U/IsTXFsTJOBfuLHxJlyyAsw7uO3QyEJ9Q36zs/PqaMI1WJLCSp5g
eKRJnnKd342z1p0MPdGO6z59PqY+Xhx/rMlfc2aNeU42axY02UvasNCuf0xl/mKm3/zZPIr+fd3Y
wnYDiyuIFHCOwLptKQE9y2qSNA22c1CloFH4MQE65dbP60YWtpsvPxGGTIHqBV3UpUcAI/eVJ1nK
JuAunBCpjPeIm9L/vW5mIRx88Gz7UmQbsEQl7AgSFEYj8WBesmfzGwEPUEYx+hVXxh7gXxSKtoYm
0YTDT7/MXHzsclS8ACwxQVeuZLJk1oqApOCStWq/m0PdTgQGRfTkAeBIfD2P4MkdEkzxR54/8DgY
yRg2ho+sGm9kzB1oqM50kT1qI+im5248jaNmvxZJh1SE6kN9zGqLzfFgIZrqhduTAx9zaA0MiKw3
XTvyG1SQ27vGECm/rj1qP7izi/M2i3lv9oJcu2ahfzdF5V9P1O9OHNuLYnisQGC2Z9tA85AxDRRD
aeC+F3o17WfbFz+pJpzHqkuKZ4JO1tea+fzaDti0d2DjsfaB+qjL0iRxMQXDlZ277tvQELA7MUGM
cOJjL2Ij1cq7igLQPOt5l0ai1YcfktGz24MArTpxd0bYbkeveBjLtp+v0WUdk4cAyNJ7jLr4QzSC
KrEPp5JUJ88h4rXmLdl7dAATaGWAHwAFTfdAqAWtgMQH3XmccoEBoNkk2n1ulvoba+bkseo7iv6J
5zSnYtCyGIJvUM4Z7LKLULci5XVZs+oKn9FKd1bAxH9mY1YFWNNY8QK6ohrvbBCG78uuo+9d3+Tm
XvPaEm9iz+MM7/KUv5n22H+r5hSaMgPxs58Qa7B2bcptSGuUuXVjkw7lt95NtHB9y39+Q6Mmpkum
PA8wCQA+Lk8WxUVFtAZcyWYxRza4H0ytP8yZfqCgZk6G4r9M22pcLR1mlCSk1nUAQja1KOIkqWeX
BU6ZxfYuwEd8+nuIHZw6s6AE9brMvaqXbKkppGO1XIRjeVpfti0f5LKehdheGNwWH5EC+6ujd5P5
uG5gIcEERZGF2wJ6V2hRqLGoB161KnuB4kZlat+9wfO+lSQd26jxS5RHAxBg7oskSHEKC3eYw54k
1Ix7Zha/29TK8P1od13TcWji9V+25DrIRpGfgd4OpXol4OdpMo2pDWDEyL9oxhC6ZKPRsHBZwvM/
BuQPOFtbv+1ZZX4QG43mKzNB4wgEhiPqq9LcsLTlirL5HeoXmSelFVu0M4C+qDc1o5ZuRw9vUjy8
QeGNLsClLzSgiM8Sm4BIFZveawCOQ+JsfJFFI2gsIp+ELfS7L43YXk7rEfrqkeY/Dt0+57FjbZhY
+ibgYf2fCeVlGACy6iYZunTd9J05bpxxQLLLER3MLXbLLWeU7aVXvKpHDc504mi0Vx0y8i0UwkJ+
5KOigwwJuAcgfJT1ooMwB8Q9iUIo92Ad3BcH95mAWNlO/p7KFXQIZ6aUdZsqvWBCQ4kyqekRYqdl
nu6dPu71W0L+Puu7MKUs3GR46cASjLZWUxL3Lo3BsJpXr7YOJnfNjdaDwNK1ARZNkBpDqAZodsVY
k1YD7wIs4VhHtKNhTaCRd4QMVehALznb2hSL2+/MnBISOoPZotRgThRJSIdY6O/JEA7567pXS3sP
eSYKLKZtfu6kguWMO7kDyAiB+AEACT5AG8a8xc20YUXVjBVlqrtUIJnNwDblkwfXfnK3mJOXFuzM
E3XQrpjbuWEf0qe14x5Gi7Uo+xu3Myjx0CxKsuf1hdsyp2xzKiBv3uVYOMv6lXu/MGcX1ZgcItnX
dTsL3Qww9yFnQM8e/WFA+C9DXYvj1CYcI/ID7t3CiQLniZvPhkDlg8ak2vdiu3G4tNclZAM4dyjY
gQn10mZAwLGeVgBTWFUpJ/qs64rzZz7Wxc5o7wb0cLRgAxSxFKECsPDDRT3w0KS+NIn8cbS8EVwD
2mjznWY9OIwnYGso9VPtN2/g4dhqVS1a/OACAC+YFLS+tOjy3u4ahrBbidxDu82A2jAbqfHdZIlG
osZukvxQTLzYKKQtXMEATVmu56MYAs5h5cmFT1wyd0RbpSTOqeK3XtIc1vfMwnH7vySMLpBZ6Egp
nmk5dNBtjsq3zlixc2bwSrptNwGL4f33D5bwDsYsQiBHQRVf5jpwUQhGlMoqFETMR+4darPZrRtZ
WjBMnkvOGMykfCqpG7NPWtZKYjdXhBPGsKwt5ZGFrRCcW1A2nzdDCka3BLIi9OSzh0zfG9axKG4q
8Q95ukT2oj8KaARIreSnO8v0WDmVwhcSU2lgiJQHUU1+ra/WQmBC/xGtKIDWAS9SUcRszLzaqi0Q
hBhX5nhV2jvhv1fO1jN+YeBKtleBvQFrvIf/Kp/eyQsuqEwp+oxW+4Cnw7EcgnYOvdJx09gLiH9L
9YLcpQHhVdxWRXM3jnn+TGeLXuWFWVSHBOPdWdg03N6ZbpI/y1L5jZlNIO41ocwOFLkDCs5uHLsk
zCpMX+1cSoWJwgF1nvMA9DERmiDuKeu6psWzx9DKjSxQenFZq4B/wEODIxlFb1/tJSeCpUmLBgFe
bo6+E2OZRHbXaaexlwabXuxMc7QPjuDjoR0aP1r/mJ9PMsxjZgXMxmiSfpIRhVLoSFmNtiLoSpp9
77H0zRcAjJRJ+/ei6zAl0ZwA7wCArobDKciMrMzQX8z5IELPKOmJ1K4fYlxnix9kySt8Ocn2FVgm
XsSXhwDlGa0ac4zaElF315Xv1o9m1vs//dpCCWd9BT8fBzklhaDq+IDfgiD/0hZym8DtBkyQ1vV9
Y6GVBF3jQRzsWtv4VIuGPKC5oPfnWqZK9JGabuOVbECbGeBGQQ28V+kd1Hh2nd08rfv0OSDCpz+m
1FmipLYrfe5hSrjg+OvKe8Hrb+smFj8RuFvQyPSt4FNgb+wCZ66GiXFI4yKxHhg0+AgTGzfVwpsf
rgCSjT4fcLPw6vLzcBqgipcL9FfGPZ+faH6tZa+peXIw4k0hndlcz9BIz+7qHHDMl3Ufl5YRLAZS
WRtXC4qsl7Z1TfMGyhw0iCHVXPAyKuh+3cLSKvoS+I0UCmDFT3Uf7lSJi9gb0foVWm+z+fgvZ0lG
eR/ERpKMUO3niJRV7dxifHNkR72AcMF8pMii1v1YWCmkgWjg4CvZuFKsy5XynaqhtW+A/kMYEWc7
zI9sWFg4PcDIo1ogEQY6/rm0UDQYGyQJKaOyvE3IHW1uveB9NDcejAt+yAkviARgAhAznEowgEhm
2bOSldEIgUf7zd1SvVn43gicEJjG7Y6mhxpDy473AjM8ZVSDWXdksVneW3xDcXHhRnIBLsCnkNUo
7N3LlTLzxHZR4iqjxjgYxcvoHyrvq+2edOcpcaCYgqHe9Y+/6BRQGlIgACB3Uz4WzlIWgwGpno4w
OGQ3jvNKvG8MA2X/fzYUpwTTU175sDGX9wm/R8k6o8/rJha//R83VIGAdpo7QLthwp7F3jDyo8CU
wN+bwEgETgj+xSyXElC80S4bsEiUkYbhVep6qNGzf/Di3IQSLzvqEZR3YCKf2zDAuPOw8Tr5/PRD
io1SAPZYgLRODVmuM4C6q2nLyK1oaJcv2RsaqyhxxC46NdPP9QVb2stIVkESJiFgUBO73FrYckHO
276EANa9GCCfjGlqHT01F/yDB5G4B31LtmxpM8NBSA1hRgAU9Uok4xmpgroaEGdcCn+uiuwH3yLi
XYpl5zbkTjw7MK3VaniVwYZWhvR96L7qaZyRjY2wsHQeqp9S/xzVKPTzL42Q0UymVhtxaTnXmpuF
BXl2MQdJgtBwr6EZ1cwbcUfuLCUTBqQTmQC4mdCiNpUjOnYmBCaFwLcKnmft2oZ+gBtZPUAXYots
bOEjYV4DT+TAxnXwSYzHt4cSubheRi0XoBDH69J+aaatpswnK5I0wMWsrORSxNWpHCVdx1QOcjRA
D3uGGaa4NsrQo4f1Hb5lRAmeTW0EfTLBiJMA4A1+Mav8B7E1yUsgGWixoQEfUXNc3Rgnd5pATJCZ
qLVb8ZjW0bobn7b0hwXYQM9Wjn4rF2fP6xqjcmh5T00Ql03sB09GHkT6RjxYWC0kGBj1hky3rOvL
Pz87OUnV1kija1TCmx4yrJhkEl/Tv07KMIgPmV9USPDVkf4pvmhdRZxWKliVxHq0+BA7JeT30o04
uuTKuRXz0hWRjwnPEmkF+ElX1w8G5feWt4VPWjRjYb3w5LfxSlRO5TDhzejOGMQbcuemn6xbD+AR
s+B/v42hiowMTSKH5ASe4s2smW7ryBYF6t0egGaNFaKBtL7JPl09+DDgpUFOg5KVgfzp0ohZNSUe
nC5AoY6zHwO6w1zmYUyB5cmzp0kbY0K2KHg+RVHFpBIDMr9uvKlHs6KgNmaqd7T+kSZ9zDBpZ+d7
uz2A6WrdSfk3XoRR5AV4X8vSH1AdYIK4dNKbK7d2ejRqfb9Dzu6Bo6begbfh4M7+05AUx3Vzn1Gw
0p7sIxhgK0bhSdntJAHJMpfKXCPKjDzf1S7a9ocqiyrvC2OvhvFIyFuQXq2bXfISo5A2VISQQgAx
eOklcuSRFi2K1lZ7lRL0Z2TL+LqbgrAaNvibFkITik9oNKKBgUmqQN01JcvnpoIp19RPhZXc8JyB
xqh550H/uO7VkinZJNGBzsKVoT5W7bLqRmfAbnHcQQ87o+a3PhH9Td01Wtin4h8iFYYmA9Se0HGS
lZnLVRxNvzMSSQHdmu4O/VbQWaNa9tegb+wQ4KQlNh4p66cXZAD4BnYPSlxg1fdi5qVeOOflIzVy
TJ6W1V6U5dv6Oi7tDmCkpW/ydlefSY3XDnkrBRj8wfkvF9PBhArznLZdmPls37lbLGJb9pRcqZs6
YKkI7NUFfddJD1HS6WpCBb7Tmke3/ev05WNB/7inHHFRVl6TMyyoX4JpV3uBTO++2mJhXAj8HoDL
SPbRNUGerCSyZSUCcODBh4mZp8Z67AdnB8Td39/7F1aUlUsL3rJM1vcnYu71NnnjfXNrzb9S2m70
f5b8QS1QwgWRzKA0eLnXrVlk2ZwJROLhKR8DjJJpIdkKvgs3DIpzKLvjPyjoqle/jcnrNgHrEAii
jJjoX3X6NemysEy6x4ZC0nUjXiya87DJAXUDUl/VKxQTAbpAzj53c33lsZvc+t2Ozc79r0ZffNii
fpHfQr1ZwGuAJACJDVZRiblgped6NyDjYEHwS8tB6FjSDfDwUgBEembh8YQ0DTxYlx8Jhwja7R1i
LapEJ52XMR/Fd7xEMFXlbNyTS/sB+ZOHR5qsSKtPQ2oAnld6aJRk3hFYQiChj52Zb5QdPlOu4Kie
W1EuD9emRRlIDbb+/5D2ZTty6zy3T2TAkzzc2jX3PCd9Y6Q7iefZsmU//VnKf750lVooIb2BDeyL
AM2iTFIUubhY2OVPbSHOIWJWdwuGq/nJ0BYXk+NOs0VTpUBt0u0vsgbVkKDqMv/G9KfxwSnX5qQi
rP/c8xV+luAMfjqTKHGgvAb+nmLaYsLDWcKYJNirtapbK7STba+6B2TWiqYRrhqwfdnmn0ziKPk2
QLnrLqAjDJtu2KeOtV9SehkVbDfDFaOOHnK7+/eMj/ep/ooUkuSxduaoiiESvBzBYDsB896HaAXA
1RqdxCpV+KPMQzhqF0V6G0wB4mwOLZqlKjhHgOFHtxYYyVn7dP5mkzoIxp6xn5S/XUWQiBmTyp87
LgE45PQw6qWRbZlltEmQNST6MSRj85UzRLkJtB94+aHSfOqT4zyPdszRQ0OVbqmrf6v05lA3KDm4
5tUwg0ywVG2lkWrJ65zg4wJzphhpknZhJMNUROiiKWAvOlgTqwu79jF/QRRVB2n+io/FgxoEfsLe
mW6WY0kq7u5oKDASOwU27jw33mT5O3MDzbpuowfX3NiuIjRI4w/cAI5gc8ymcKwJ+tpLbvM2au8G
WB1zC4zeJsIymfMGI0tNUC/8nxgRGdN7c2xS7nR6F6/j4VlDs6CtN8m8YMexIqTKPhvKt/heKBuB
uUVQKSaage2ePNFjgBL1kffTbyc31AaWgI4m357XTBrEMAhn45GDtgHeHqeGGfujhyYfvpZDreu0
u689Fwup62lbkHhjLsV3thCsrbjJHNWMi1TRI8lCWIkGbLTpCWwmLcpvk/6y5NZdg+JsiIbW5ryW
MjNBLRENDyTOqI8JaZjbjlUUZxCVtyQPGmL/9ofygMaaauGWLHahZYqQ4qIGb4jshelgYTMgw8Qk
2u7f69ZPAktJ5ys9NxBE4BGFKxff7vSLZZSVUzVARuUCQIyF6HUGBL1tgq5R8T6UGgfe+ijxIGLx
KdBTUaDJmZdpQbfZGQbPOAy+FRdXSDYbFthYZQCI+pj1XuBMZn5tDyS5NxOTXngAs/97nQaVRlDl
4VWOIWfRKUjaUM/X8EPybnhCPo2xNjNbVWCRVcRpqcqAU/EKGm86it2BjBhJ4bWImkiDD5aXxUGO
dctRn7xG4/Rz8c3npLRCs65uDTyHzpvp5y+LRytCNc4bhaJPlDPEmsjUINcJ0X1bTw4o4utVDI7L
qro/L+hzPIMg4NXQ9eSvSTFDtMaJUMtHfyLqLyvnlZVxUFQ7PMjRGVHo9Nn1TkVxnY/yFdB7NRaz
IcqYsVXPX/s1kkXVha4SImRiIyF9a/CWDjaZxP2br41B/s8rAoAyRu8D1wyqQpiVE2IIpj06ncUo
5eeYu3GKcVe6xcbSVKUgiSrAGyFFwEwWApbYOJwNJJWNgap61bs/0JXfuhECctzEimtGIUdkYsaS
3hrLWRfYWjkHSaNteo2tI6LCGUvFgO2J387IQ0QIuOaPs9a3Dk5tjsZQ92ov8J0aPF80+vdgZaDL
gilrlJBAIiC+4+K2Q6QqQPafOk1QemvPDfPsyqvTlde9Ok2y8TATtPzznAoPSkBgoPZiAPXmCabn
pH2SRSmkekXxCG6oZ7NB2qNr2NCGGSCCYbcy9tfn3VcSJ/jImcNZKEGvJNrIaMVZQZe0xuiPvhmt
t2Ketgsy8hk7g85L+lx5hSF+SBKtJErruGcMkgbvCYMtyEnWWkTWC3slJnK9davqzasECulIMdQR
oFwQmPRt4E7IGK+zCTNuL6nrrXvtm6sCjEvPEpxnmM/jGBDxZqGuTQnr8zo0AFuckztmzis9CkZX
kSJ/frfhJP/KQSvhNA52daM3kQPFMsNC5frF9pcwykKNfCv9F09TrbT5nIgYUAmkQjBK6GUJ5+gu
yZTEHcJI61yYcxNYYL8+bxoSzwaFFKewRReAp1WnCrG2QKEBM71h45l6MOtTts4HULdgb5OKF12m
DGrHDiDH3M/EFyE6aoVWmC7a6XETEHKrTKn+JPCnVRks1uNzz4ggQBCKiQ7tgMHtIngxI30VNBG5
cEsybLQ5u0l07absbXKIzOnS0LSD53V7zayf2na5asw4Bg88vLBPbtFDspE2j4caK3AiDRlZrFuj
wiM/U6fiugbom/f/kafgTE7PfepGQJjypMZskLNpjHKnJ5wwXl81I/ajMUCisyjU2Xu8kFVmxJxp
T1FulHx5kAtgwhq1MhTMxLZB30ToQM4axwMc4tEN4u4exFbbfzYvCMHQLFblAEAj+mVZlG3ZzDEC
AfKwqNe3Dqj3lbvzJOke2h54HONp5wI2IybTNGsrw8ohpmb5uqJP7syxsQPbLS2n06GrGYunjAZr
D0mvyjWl54hnJZeOnEIccUQa2FopgWw7AycWG0LWGBdFooIESLyHI8z/iuER8DgDqzqwMFGISWv0
dwrnekhUi9clUZu3BG0gKpG7gu/kVITXYp1QqSG4Od29HV2P1TcQ6wzs3uu/2faORorcRVJuwBKl
I3k82B6pNMyDF81pVodLu6q763wOUhS/jdW0HGzt1beCYXrSxt2/WySK+BaeIYBYIZ05FYpZ3Lps
AORDf0K/ma36wGJyk2rf/l0KelcY/tJh+6ZYtQHFJMCWBbY4kmJed8O8b7t+BZiv4jqSGYWFnaKA
WgFj96kMPWVe0iIfglFgRMXqfyH3/3c9bAQI0wQ+CJ04IV02MwwEjE4P49YfDXKwsFOgUOgg8x9A
7PioFyBCML7TDxJhIrtG4xRWh3UgVedwkpFAeTfIbBs9eyAFAT7FbSfcpLHj1T7qITgp54Ji1AQk
JsZ0lyerKvrVTauyVuSx3IyEqwj4ED67BvYH1My51ke2XYxdh3l0DDlb4OR0KQvM6W6ob1MvDYos
DVrV7izJKWLgkDdldUDWkECfytPmkbR42dRhXvFpXe99jHG5WKYKPCixON63BGqEX+So1Z3KqSyj
iZJU56lkpx2WyQTN8khUVJ0yKWjCogaJ88MVKZyel7c4vWKusWTkgmGhtGpEU2INGADGEwN0uYCP
i+Uyk7pgW0vw97Vu3egopebohj4a/SV4+814O6tQalJ5vEmJ/BRMDmLDDfgUMg06Ts2t2YH6bItK
fOD4vy33DTkL2PncLfrG/zp+jAjnYLEfmNh8Hfe7cIjTWLVTjhQHF9Owc+MJa8ZVjE5//oZo5lDL
4MxRKN6KSYRNraQG1W0dxig+gBiiSPepfjUgI8ZuzPHJnANvucVinzj9UdDtuNwkqnguM5XjX2Ce
GmRO2Mjayq5DM1q0AzZ+mTd2S97/OQxySuW/agoxqrNyAwcJNbNcX2v4P1Yg7V0Qjp0XI3nF/GnB
AZwP0AoGsE51mX19Btk2dy6kEUPjhQbDXpH0pq1VDIqycMGbff9f0p+E6ig8kW5J06Q06rCwll1p
g4/Ez9bL5Nz/u0KYVUPbCR0T1DmFcytyo80o6l9hjNqz68dvrEuvdGS8YEtSZROSw0OjFLQqnG8e
di8cHrCNZWHFkGVmzQWl8e0yO1u3K7GOw9vk+bDTrVsD8NqiNUFlfm0aD47TXcY9CVrrrctzheqy
7Ob494hHPLR4dvcUv2ch0Us9Gmu7Mw6kqQ5Zntz2qGwUwEG6yFfRbUpAIqIwWckFBE5BrC4CvwoQ
XmLImUZzzqcB4MSq94PS2DMjxFrBwkzDUkNW9/38h5bYk4d4zQFwAAhhhPbUchcn7uYSPGXYOobV
zmQ7Fz+WURHPVDIETydRnRd+lDRhl1bBEm2rOV61yqFBqRkdaSKYbNw2TDd6aGLnW2/4rmGuqFgl
2fr8eamk8Kh25H9J42MilkIXByvgYoAV9nj2md7jeSnyE3M4kQaWIoOA/1SKZyyZCzNswgLL2A0M
0Bcpmk+b80LkqvwVIu4JSECmoy8d//TaVWXflO4um0NGFWgIqTmjboDBJUznfdrD1VZulDEXB6b1
FtKOYd9Y7SUFyzbG9M1wMqKtOamKPbLj44UXjJgg1wEQ+/T4iszNQQKLoWzPy1D59C/1str6g/F0
/gAlNxhYWFABRMiHIBE12OZtZsxNC1twzCusF97W0dt5CfzhJtzSIM7ji8XATM1ZoE4VSaaemp2F
5ND10hJcaiAGyJMJ8+V99TrNGUVcjEtF/PssEwS9mPMFCT6W4FlioX0pNTL4NlKsIV2N/nfbWkf0
MNmvVA//VTkIAjU0n9FBwBPjfhoZFu1rpDkN/cac71G3j+lzZx4W1dDm5+90IkgM6H0Naqpiwp1p
dN/cHCFbtT6eu+PpZ8LKbwftYrzlwAgrFsh6e1zqYXCQZbCLZbh1qq2WvHTxrp0uGvMi7hVgTtkX
OhbHHfsoBtVxldGOQlzRzOGs78GpvI3SV43thkwF/pHKwuQfUIiAMqFXdSprXLBDHp6Gy1B/Hrxs
Z5Plrra6tdbRAJ0lRS7w2XH5BDsH6oE1Dv8X7J1oQxbX/KaYpjJw3c3kPUXN+rzZfQ57XAaIZ8Fm
gOVsIrNAnY3eXE/YwUzrX2S+b7PLZAYMRPE4ltkcENqYc0ViiKaIcG6GgW2OlsulGHdOlKIicnde
jc9xFQvAEVTxPPgTGYSjonrbVE2bNWFdrZwGuzjfY/vGyvYldrPmKrCmzAqOhfEfc2RxZVsnlIJN
KPQWO0jzPXHvCGkCV9/3qheXzASApgSmDfg8ILyEqw90tlNFEhxci90bRbflC+BIomIYkErh6yRw
J3H+QOH0kq4mKBsXDZZQ3c0+2M38e81VsbHKLA1X+F8hwql57aQh0kLIAues9336vhgH3VAteZN+
HPQYkC+iFoPtvKcfp2qa3s1TiPFyclFiYHeHpyloS2P26lLnyoyjUuFCUolY/ow2KTopwF6fSkxI
UhE9wv0alT/5Fdu7YavttalZDfX2vJlLz/CvKEACTkWBTG/os7qGOcw7UN21UxP4BGmdQozUHo7E
CO7qRKSldIKYqFg743ea3Dfp83lNpIfmYH0JyovYjipC0LBQwu4AtWlC07wbs81ADrofATwSOioE
n1QZBB8dkGdEB7EIk2C2frJKKDP16aaZrTADwodhKfl5haSf5kgM//ejoFCUk+dgm2UT5rREbSxk
6Xo2nGCovxBK+bTL/9ThB3skByOihQmSfTwfsH7Yot5ztcRf+fxHIgRPRW0sxnIciBjje5LepP7N
whR1Rfnn/9BC8Jne9mlLuCGDtGqTxBc037agrEhs7JlRPqm5uYoJydGRiak9qDimvrUhjFYJ5lIn
PjOwbDXy6lBvNbjlelzsVevQDJQ04y5f/P92nmLW4LgY6gIX2J/wSs3H0d5GvaqgqbBycYeOWYCW
wGsgo+j8lZvc6IMfuCr4jMLGRahq69QTlslBiBGv/GE9ehtiHlxVUUdqGxhAAu4JVRCs3j21cEuf
k8RgkDI179j50c7rsbgrojh0c1U+Jz01wIlB8oExNaR1p6IS2+1B3Nwg0OmPVrsuyl+uKpZKM5Mj
ETw1OvLXLC4Gy4ugjVM9e9UbM37kfjh6D95kBgDUnA9C8qP70EcIQu6oFfVk4w3WaaA8SukqYQwT
scFE3mryfF6WSjEhSvRxPOptjbNLOrJD72ZkLwTQD8P6bjZXo/mFXBiDCn+/lBAw0CnPu9iGNLOy
3wp3TgN0LDdYn7I/r5Wk3oVM8kOQOPMPeHKD3juOcIjXXfRIqpWL9uGS7Rhd1c6uThHdk12kq8DD
XIFPQepIrnDnLgYDfTEGWcOoy59HP9v77JFEXCYm0/wsNFCNbruvpM1HQoVaVB0tfRLnEEqnblOa
d007YZPr1uy/T1jMXE7v5w9X4W5iGw7o6DbXubtVFPBhzIR2Q3NfaK5CK9VRCi4Hbl6yjCXE6PU7
ycJmOLjghZv9XTKFsx/0qsxWpRb/9yMXj4sm0ZgFedF85Q7Xdf1otg/nT072gDq2SsGxx7ZoWp+L
WKYHNr9Zs+I+lkAPTs1eCLrMi2InGyHAY8PzMmv3hp8FjZHcgWkHC1DIRVrdNAUmBEpH5XE8aT1n
+UIg6Tyz1bMUoh27frZKepkV8YXrzofCTg+dr4dLU4GI2lkTpivipTyGIf/EThQMXP0JBkdfrsKY
K7UGBOdMs8NCf9ezZJuUy8bAgpmyy64weauoVkhtBVcb8K54zn1CuFsYEGBFxj2OYCVAO60rwwbt
iwq8K70IjsQIjo3VlZ2fzTjTIR03peeF3ZTejKA+Lq1fia+aKJceI2ZBUZoF4gKtyFMHcLrBGjEj
ibxg4MSZeejT7QD+Nn0JzPolH4PzziBX7kOccGvbIO7vQecOf6ufNWBhvJe+Xi39xlK9i1V6CYEE
tb8oZj0E0fxBrzBIdRjYxWDfaPrBtn/9N6WEIIJxMa0uead9pj9ce1uBvY5dGumVn63OC1IpJYQS
jkuldg1BA1i6vOssevIj0GXd19UlM78SVtC/4RhYJFLE5j/myMF8PbLLHDP6YZJ6+zp50S0SZuUc
Om4CpiM0WNi7HhcPka9q6XItxKDC69AYOQQ/KLhTTgUTpyd0mSA4TfU90/wLhM+7rHOuxiRROZvs
vjmWJSgJBsGq1itEEWbm2yReTfUdXXao2Kx9LYgTG3xr3hdc4Fgk/0lH52qXcdMWKdTri9+ld6HR
32zAnpQInLwqUmuZvfCHMwgogQFCX+xUVEfHgRUg8wiXfONGGLB9Nb3LaK43prnyYhVLt/QiOhYn
xJKydq2G9hDXIqd07X2RmAEYu70YzTL/0qvXTfmLOo7CKaTmcqSkGFKSYnAbi39C7cpj27FG2RCI
BkfFJiYL/8faCRHFqjGbNqBGFdbTa66HenKbz4pMmf+JT5aP2jv2KKJZBlax0++F1giNnRY3TO3V
12MT3SPjUlzZKhFCCKmwpNerhw4JVhNdwvvXba96BEoPig+EYOkDH1gXDBwFozbFaiYAjzAjZSTf
e50FmYpBTuq4f4V8gkGjyIVdHQyh0J3n12V4TP1kn6KYy9567SFLjTsPvG/no6/06IASQyuTszOL
2N4KQAIPe7RRJppfO//WVo12Sg356O8Ln4bp1TxqPMVOHWfn+elNkqNPHtfaOpq/UtcAg6CHzjxg
VJYlfCMnGVNwH0MX9DuLIHa1MkjpcGgTVW9Mbgx/BdlC2ZO6rDBzAkF6g0dZ8/J/YzuKkCo/uQ8h
QpzTkXm6aQEhpMCkYxF4GPKnT2micE9pOCWog2MZkIspVSG+VVo/zJ4FMTPH8cZFEiYlFqMRloaL
z4ImL3YTnnznrU6SMYG9CHNCYDQFwPITgKUiWQI8e425kDWI4e0RVB1BV680//m8INnzmTOLYXIM
bFsYvRWiTw7mD6d0fKC1CF3bc7nVimUTYX1m0S27wf6FbvQ1QX0qm53LjKja6zI9gdMBUpFPrOL/
p7HPWfSpmjKAVWza0pWF5TRrY8r9gOb1gEUyZrXSE1BEnddZ4tIAoANeitY3pg9EgJpZ0WqODPSe
iogWoHB9m2aMWp6XIWEdMAFb5UXfP1y7YhV7XEjvlBSNIGe2b8sReCBIGy487Dg6aDO2SWlMu0Wx
yb0wkAKE5pL9wOAukEPOmAdpDC7n7N8Je/hPAuYVU+sYExT7vM1s6iWzoPdI3kn7kMf5CrzDOPU5
iBxfETclIeBEmBDXKLqseuNAGIsZMDMamUMT9FKBlsxv549acilAEhqVeJ7hBSX6StWi4uL3SK26
ecQGuiQegyJNtZUxa/t2TsmmK3wjAEHMr4HVj+dlS2LQiWxuakdpHbbsUfAeoXmlLU6IeRnXXDWD
tbZVyxVkfnKso+Clc4b6YN+g+xLP/bWLZKettlbTYTUKSGHr3XmlZAeKHQSYZQGJGoAUgrBkWDqz
YFCK9tih21omiLJ0hz1jcQ9BCbT6mRYgCa67MXvSO1oqHtyyIwX0zANlJAaPwEQoHCkDgStlGrB7
S9MF2dINt2To21VKsJhqWRhVyJMdLcaCCKdzsDhP8Kk8TL6NsZ1D2xajjCN99vsDjXZGfJUOCpeQ
pcqYF/krSpyHW+rSJqmNmGAzEgUGGcO5Tr6RwQlzM3rJabcHRvF9bsz9rH/haXwiW7gtq56g/IvK
F15z2e2ItdwxMW60ugvzsQiaxXWDkWi35w1J9ik58ycYJAxUUMSXiJe1XjPxNjXFf44eatGTkear
OVZEAMkVDXjzhxzz9BOi+9mPmQU5XjStrqpVXWFwqb3V8o1nrs+rJBVlWRxXCuozQHNPRbkazalF
EGxqMBjGabkFk1aLzTedsSP2hacaUpCK49QYOEOEOBFkFJGmJH9aK1SP0127OAboYoCSmct6vvZL
31gVaXTVFNiSd15P7mXCowSUVagMgTUbfBIiwsBqTcxRzsh6mvKGU/OAS1dXrbCQKnckg//7UfDM
8sqK9AkyWOa+DWN+EaVpiGz7AZnR3k26wNLc1Xm1ZCJdUNHyxVXY3y6iw8Zyar2F4x8n41HTQj/+
7i77fnos0dxRPsRlcfRYmHA51NSMsDEcsBMXiJZk/GlnoHAFIlK3fhRaEkTTRUr+GauKpZV4gaFL
j3IbBhlOj7RJ0lHPuEjNWDbMGA7LkG7o5GzOH6NkjBByTD7voeMgwRl6Kmeh7dy3/HY3J+zFtB7i
FC0yMJoAYL0y43c0YPDq17wVKVUjGrJDBZsrB9zBHYjIl5fpGcDlDXxdR6cM66nXZfqku8/UOcTu
fWWlgCR84Y7/Q6WCgRBOwy5cEBh+i7New5kaiflAMbVIS3OdYPakw7ZKxblKSutwdbye/0+W2Pn2
WALISI5ztfOfCXh4yyiqQqConro4XadVvTcH1gZ64994evx8XrjsIuSMh4CWgZfzU28VLZ6xpzpu
J78YEUnvfdz7ABkFvhaHVaNARaiECb6xLBjeyQwIG613P96aQ7Eqspe2XTNsOT+vF/9TYig71ktI
KLqlx3Qux7KNxrNZ/AAfxxf+PhqdQFCimo5pg1NfiPUh9hoff7/3ywcjGd/MUlt9RYQP+AV2GYBN
URDR6J3l12gpgUx0VYA6UcdisvMSZPGeYyH51hoXc8yiQ0fDOGUodIWuPoSkCuYeHMCqmRlZ9D0W
ItzTYIS0vI7XeC3/qXX3ZbEyFw/DYlZYspvy/bxG0s9+pJF1+lnAfzS3pIIwk2mBAd4Q21B8eOmZ
uZguBrUNMM4iThtV5NQ1O5Ru5hjAIQxOp2FcPBlZ/yU5mIWEV4KYT/w22NIBb+HwHs9Lpq2OPHid
A0u9MoxeVXeQfiEf1LWIdMjaxGRY07O86Anij69368E5ZOmKDL9Ikwd69WhF9//+iThxAnDawAN8
mtL2F5D9Vi5eNc38MqCCo6nKC7Iv9CEAk02nNjC3i1cWHgQ40w8XSrTuIVHFbJUMwXMSNEH7KoOM
2dn42Z1FrpHpnj8nWR59rIbgN41OdZTYIWIaL5MMbGX7hq7sXhEnVYoIDkPAx25SC1I6q9+Ubb7B
JuagHDqFNcsiP0gYkEMD74lnJv8ZR1mfq5n+MPEgwJcdeUHiP+VARebOe+X/Pn9sUoWOJPFjPZKU
+XRGbgtJDXjZHXDqls626BUZl7TQc6wP1/dISot5p7mZcGxjutwRTwumFvdmYqwcO38ajWGV+AM+
3IzGlrOyl2EMqjrdFEV23bVM9WNk+cPxjxEuitkmvTlnUJl5/vOE4bd0qTcFqI3cOjkw2w4QQraY
nl0l5RdwU5xc43/f1RN8LcFTj9ocaxanV4y9teDAmtYglJix59p4+E9fVpyqrpLIGzBnjNKvm+yr
GBSWFaBTVEWDojAgT/A7x6jmpXZxmhhk7cwysGkcYFXxeV1kIff43IRMqBqd1kk52JHMt4YZmuPd
0N+b+WU570rVjaWSJfheMbbGwnr+jdh0WVEn6DIsWR/79Zglt9noY7HfqFBPWvTgzEagRMMbFlH+
1D+6dqjnluPpMKsT7YvZKjc4x29uGe8zrEMOsB2EhDnJHmrfP+jt3Gz++Xzx3MN7D0kNutriE3r0
osSqgVsK4zpBOHufag/uGJJpa4+HTHUbyNSFONtBExvVZZTVT9Ut2inzHewRDr1Eu7YNZPJkQCkp
DQdsCslBAjcnznrW+0Cfi915TSXmeiJaiHeF3Q19V0DT0rjKmnXRPleRQoQkeEME0JfWn11rYlW7
cpooZRzJkbV3GV1p9jrzN9F4MVgKIIJUF6zrwhQFioDY+Xp6jOOcGyR1cYyjszPnQ1I/Z9Pj+eOS
6nIkQnC8QnPiPEohokrXGb1qQcgHErOF7XwV1y8/eOEFghGuD2UEm1i6yWd5gw8DetEyPczNK4sB
on87r48k4UV9H80ivsEFEArB0dy86pLFhcX5BOvv0MEZVCs0ZR/lQ8Kn9mtupj4zKCTo2u3ILr1+
X0arf1cCvCVglIATcQ6G0+8O7hRzXHi3LS51BvAamEyR/5aKVEf2QY6kiIVYt6GW3kzI3Kn9bbDD
0ryospdh2Z7XRRJtsZ/zry5i+dOOSqolKXTJfBAkgmifXRTZRstefOu6Wu7OC5N9Gz7xjvoyJ34V
5zM8ipFz0FcAuDN3JqpNTh9MS5OsXYzAKU5PZmiI5ej0QxKAeELGq1E8dRDWeWtnWvXLcDHrqk61
7OjQ0MGL2gX3H2z61AyIl4ylCaLOMAERNnYuY39vvTVRTMpq/85O3jyr3J8/P1k0AB0Zh7Bj5Bb0
macSB6S+E/aToQ3AwC84toGp3ZMiDsisBSlRTBWrhAmJRWsByVAYPAeu1ti6HM7s0C/ZZjZAia24
/vhJibHnWC8hkHLkh5fzYaeRXeugcsOKpyDK1mW56qMBUPBbDUn4+aOUmeKxSCGwdlM+zuOAjBgw
q0Ne+d8GDBhbdqLqscqMBDaCujiY8IEFFYxkXPA4iTV4MQOK0cyfW/fZBzbT3RvpLkoUqbX8HP8K
E0mc66Gca9eEsCZOdlNRYeyS7rD3aZ/aVaC5yy/TYTTwNF01KCKLVUdaimPaiZ5NTsYh3zXxAto+
sdgMlvQKlMSKz2YoztMUrJJGmL8duYqT2fxIDLsL9J6EdT5fug1bl7q1yvTkhnnfdSda1d6Tpjfb
rDeDwZluzOYxZja6PNi4hnVLXzAoTiUJ8ixUJj5hcCytsBoXvsmceNf3CNjp8LtdOkW8lnolSp9/
SHT58qjTEGD0gMRaGkKooz/20cNg3XTVdvkZzy9fUMcEqZ3BKSM/DddOfjtq7YL4mWd2OONB6LsY
QlS1xaXaIAvA2mZOTCi2ArC5vkxaG1J0J7/DbwlzbFiKQOxSFvVhMFSXggxIAgTbhzzBepZ6WRDK
kE7hWWsGnf5zSV5rhv3k1N6gEXO1GPNjpD+5fRc6hYo5W+okR8KFKJczbSzyeERA1YsLjzyUevSQ
J8vGxcl+4eMdSRKCW2MZCxYH4VjrfAe4xpy9UtU4hFQZnw9ZgpbBwnz6qR02bBrtvoIyafKzs1Ze
tUl7jOSrWH+kYfpDjJieNHlaki6HGL3HvExTh4zPknzFdY+ECFbhD/5oph1PsqeHdtoV/X0W77/w
RY5ECN9eq4sYa4Shh0GgAHYZmQngyorgKDss8CXjTYdYjDXhwjeJy5xGVg0hdXuJXQtde5moNi5I
n45o/CAAcQo/8Oudfve00YvcZTqSHu+dzo9x4gbYwYAZy2uKOMGywMwevPIL7RGws39I5XHkqH6F
h8vsY+cLLjYsDRj00AEG+vwHktgzFMLTHyBQrGMU8SQtGunwTcRVm5lPuYXXSWrFb5QRoDsGVc1G
EvaA6bINVOUN5N5iHjfNzuIMPfxTM35iknnlzPleq+aVR/rAyt7PayaxihNhgnW7LDbMZIKwsjhQ
1iH3CKZJ0SmTnt6RQoJ5Y5/JYhkjntwLMDGL+WQW9zmmURPt53ldJAnOiS5CYJt6Te8b/Ic19OwJ
w74bd0AFym9XnedfzdR6Anv52slU5qc6Qv7vR+bnLKY/TiX/Xmg3OoA2lDXoMRUhgv92IQk+0U3w
LM+jMVhYoVsMIoPSw97mQQUjUukhuBFFCY8VMfTImHUBBD5mCHwootrSLcnRTjTh/350XAlWz9TY
ZghrcLfOcOkNG9aZ3J8CMpRhrbAJ+bmBshD8lXgWiTfRUBol8XtE72auV1Z/0aaqhUSytAEK/RUh
3kKk7zyOsUbVIgnoFPjGJSMhCFtcECmzPKBGiPagoxIrjxIfUgXHTfxRG4waUouWBL11V5bfG3Y5
JiyImcJ/FWfoCv5rsTTvW17JckAsP81bT1Nd5HLP/VCG/4Ijm6i1sW56n0vA286bAhavp2xb5pz4
HyTO26nanQ8VqtMTfDZFK40tJQSCQBeDd8tym055SNPVZL2elyT3qg/VBMedKr/sSh2SQOE8U1Sc
jKAyFABv2b17YoKC67Z21Q805YnQDBznyklfuup1wJjfqL9W2Wo2g1FFuaQyCsGNMQcFfLINvSzj
mUavyjKa6tyEdMVoR7CUM/z9wU9+aPO0A4XYy9CQzfnPozo6sekzYDHCuHDjbmIbUz8bUCz1Mcgd
wW2aXDnVqjIPRMWHJb0QwaAKhlsCeOjnOicu/8hECPSmeJWW+t5CicbV3l1A88+rJ/1KfyV9qnd2
RqqXlELS3GG0qKuDpv+KfR9JEJ6ctetSqvNw3oEK1h3fsTUpVlESSa+MIxlirPPaPussfCNSfHew
1zu+RpuaFQPm5IE5VRyZNDRwQnIXuGgwzQuhwdAmt8WULHzJvLOMIjC8FesvaXrTaNvzH0dq4keS
hNCg+xmluc29tr/XyYroa79RRQa5AXxoI0QGKzbTepmgzaQhZxjXmjWsK3NtNEPQGmHdTdgUAt5o
YN+e8/J7PYYTVXiY6hcIgQL8fEgvB2jZ1z8d6x1tzvOnKL07jk5RCBRL4S9RybiG1XM83fsG1mTc
RvSRkVXZYydDowJBKwzEF9rEZKkiu8KGvDAGG5urh9ESTjHIv5JwVLUrVKIE53KmzlyowW0RJTON
f69v6fxtzA9ERUOqkiS4mIVplcntuaRJA2r1ItWS0OgDh70zT+Fg0ugHRmCAV0EQidLn6WXfLjMY
XjHeGereizZgSYTzNpDbXoXNlXrXkRjRu8y06GNeo1rcH5gNGadLJ1JUVKWmfSRCcK7BGw3q8sfT
5D0kw+/Z3p83bZUKguuQrHXAy4uTMqss0PN4pdOtFf3+b0IE/5nt1ptGfk7m6GCjWIn5/a0Vf/tP
QsRbtuy6bMBTGU8z3EOZuV40EripiohNcV7iy7kbrczueQHPcJ8S+zWNt8UXWKTwwf8aryfkwq0H
JKbH0x4MeIdkfE7HNuzqyzy9NDBKd/7QpJHtSBY3v6OsWEvNJHdbyIqbHxHW8ixt8axnFtbZ6uvB
91dtW26IU34/L1V62R5JFfxmGAynWPiLKZ5e7eZJA8312DmbwjDQVXK8oMpz1XpJRUQQWSfrZIwm
j9/vQwN+/yTwozW4pQJNheRQ2YfgT65TdQbjqpnz3mOrcnpR8rqrRAjeNHSLreO6g334G5fdV8Wb
EmKtECEW+dvK02Ya/zmtx4Le+v29nSoCm1wEoOK8mYg8VQxshTW1OnekeaFBku3y6AngofN2Jr1x
rA8Zwsegjhkxw4OMtJif0nIIUmZvchYFTVN/r2wVAFlq1ujHg3ULjMEoB5w6U9sR4J8sXHAu5hdA
Kxb4dDN26aptDkm211VVY6lJ/z/Orm1HTh3YfhGSDTbgV+jrzPTcJ5nkBeUKBszF3Pn6s8jRObub
QY0SRftlR0q1Tblcrlq1FrrLDKhQDHuw2X2qgzERgwNzknxhw41bHqPcV+7x+h4ufqczK7MIwZMU
BfhswMGx7oCXIf3nyFgxMTnsh8IT5migxop1AFF7uW+dTk1bhSiuppgqIweabCuwDZr9pgr3zOm9
Mfn8D2s6MziLP7oxjcQysKbUHcw7G3mJHzQcfQoyrLG6LG7fmamZm49ukcT9OAJEIZKnMYt8GTq3
ab8ynrfoCmdWZo5uwqersIEVO927FpicHxW552vI9AVBiQkg9t+HmkceGyzvvYCZbgw3GDRMifbs
6L4stn3+qcUctrzFoIkMbtvqeYhBcrAT//SgcaapJDCgTCybM19hoNjs7KkQjwq51d/x4au9FjYW
/fHMxmw3LXTKGUctdHo0RdZGqe9O/a0etzT4WbJtuTZJuvjxzszNdrUywproAEti7J0PP6j5aovb
1SrEYiLpgMEcFJgo/c/5B90h5Xk2fbtq6P22/B4FKz646OlnBma71rGIycKBAV3vE3UDSiaQm1w/
t0sBFm90sCdOMR2N4cuPj6FRI3JDRDxryLPnIqpvBAccZGxiflNjsOQ+JBAGMFm1phi69IkAG3OB
HQJ294OYq9lnPRdZj4BhPzvOE9BJvXmbrD1jl3bQAsu4hclzE/NFM0eAXI9RlJE1HS9zE4DhJ+Qj
lO+s/fVdXPCESeEPnAmY43XRarrcxQocw4Z0oZNOMA8KspaAeOBhW6Mqmg7iLKhfWJndG60onb6x
YQVD7Y9FARbUMt2B4v6lQt3aRuH6+qIW9g4aNxbYJyaOGBBLXy4qqtOUuf2kxN5E21xXP6y6922D
rNSpF81YqDpC5xpinPP03wFdMugBoHLdxsV71gLHTvWjWGPTWILLo7Y50YrD2eBz0884S8sdaSvO
IuhPB27Gt26ZxM/Ejt7HJIy30mruVFDcJ7H9OQcI0GtH+xSEyvJIPZZeH5TimFR8jVVm6XuaEE6e
gF+QEJkTCLStifnhEvLQE3CyE/noZbVNPQf5rg8BpciL7TUCtkWTE98PRuyx33Meu6h3QkgHKuX3
/U40NwHX+O/rAFnUYg2Xv1Sjhdzdf7ZmyRSTdhvbDLYGULKq6JC1sVdJn4z39bixrKcBdALa2F53
WnMhrlxYnXmtDcX0vOpT0BOoZOJn6Z34ZNK8+hoE7nBya2k90MDmv4Kud4tdWDdQzkxtEhxDQtun
bkgz9BVMWqLR2ZOjoK1u/UpX6N0VVkMh5mkI+iOqQnvbyRCBpQbuuvdS0yoOQSLDtyhjQ7opjTra
yaDlK3XbhXCNWSycSEAFMWY7B5BaNO8MYyJAHjlE1ayXRhxBSBixfeecsnYFLbh0Ms+NzZLvLoTn
Gg2MYSLWNL3O0OQXxSDzc2PI9Mv177Zma/bZBmkkeZnAlhU+1+xY0H2Q+P9iYsKpAqnMnLnvm4WF
cYgGxy3lv/vsEZLvq4JWi6tAOjfpsGMCez693og8lp1GkCF82Ccd8dBKQC1zDXW0NAYNYBU0vaFm
CnjavJ5hpk1iNn92S+beMLDvYfZDNemdicG8Zkh/aur4lMU+V8lhhGZMmMjH65tJpw8yv4ysSeMU
NwO3+TyeJimpqbamDwbtgS2UYz4TYXQ7LjDjUKYxlKQ5eyHaTT1C5G3PpfHFidNnRRt7C4YUY+Xj
LgW2858zhYWz8K54QeU4xdLWirwOwgfJeM9rnyY3SrxeX/pShMG6KebIcDlBiuDSVIYx96hKYuVj
8AgDD00Y+EGG9w4dkgCvnsqo1xqtixZBUgQ1VMAEcR1fWiRu1iXWZDG2ftV026HrXo4He62HsmZm
FrADyMp2tICZJL8P4k0RnJoY7rXGFbDsvZB8QyvQxi0kpm959q2aLk1kVSbKDxMn3rVF7sUivouH
4VU0n6MsPem08UsiPze2scvS8cjN9+ufcNFbgNyd2DScCex2+QvasFIt47iaagYlhk/wZa/P91r+
VGsomsWAfWZplrNBkBLaWtMlqGu+Ecl7FDVe0hMvwptHNt2xCLqVKtBSLgrvhJ4OqP9xQ8zWZoRD
q63pAkRC3Hsq6YeNbtgakGEp0rEpbQFcDNxHH1xykAwCjxl2sNzEyVuPKVoybq5/pcUMgjEyTf5A
WZTM8bfAqjqsNJDokhBsQzf98Klxd3q8c8HxBwUI6myctdHgJTAy5G3+szkLJKEMoHEiYNOE5FEO
OUJEsuJba91bwa40N6P9EJX+gEBnvJemn4KGIiebWh3t/CjytRR8QeEbw6poR2EoeqJhmh8VkVXT
ox2/pstvQ+Fx9ivon4rYMwKvM1/swBvDLYWSjX7gya2VbwIMtpY3TbMtui+p3Obx7vonWXIuoHr/
VzYFInuz9xQNlKEtWim/afvWI1OCWhd5tTKEtRSIGBCPkIKHb4Fb6/J4ij5Hkp42yufk11i9F7YD
EjwXg/T/gK7EZQ3SWcFQW0TR79JQk1RVz1mngLw+CnzvUT66a0PUSycFwQ6wQIiGgrpnFrwr6eYN
hnGUnw384PDy5OT0YNBqJVmbdn5+H4N1Fa8lEKNMFCyXS+mSNA9TASxWV2VCemNHyUMLjrsbTUq1
sXRNntrGbG7UUBPbH1SUfb7uGovrtKavhfaghT+XPwC6TXK0G/wAozyG7RcS7NXa51oKppjM+38T
09+fXRxlYQ142cFEqSIcgbvR3spxE7YE4DcXNIXbf1gRaEnwrMeu4s+lOatMrMrVk7nW9JkSp6jn
20GOz9fNLK7qzMzs2m1KABfqEt4OKj7wUztae5nx2a5ehXEsVsG+07/2wU/OrM38xAylObIO1vCw
r9P3ETxSkXrD3RsVn2t3m+fEc3+R8gj+Re/6Ov9kv9dMz+5CMlaBzgfsZxHtTXLT6m0kTpnhq3If
phu3TPea3NiF9ir2I3C3EfsS6WPQPMo1Hv6l+IJ398Tm7nDM5s4+LC+BbOUu9sCIJ/T2ocg3Mvwk
xpXH2tKJQMIGukiIy+PdMTsRokvLgUIHAkrfdK97unOraDsE1oqbLl6TkH/DlLEJZSl0SS79NOR2
W3V6uiQGUOhsVRfx30arm8QbAjMOdkI2wRZcsvVzipTV8dsMvVK8CVRUr9zYSyuGehs48ieCBdT2
Ln8JjevGCZIWrtzthPU1Ux4x1oDWS8fl3MbMgROg8sponC6HcDM6XmIezBSklfkObAP2PwB4MVCN
6hc01aaPONvaBhShuAyxID3iemjM2Iub+B8C57mNecahjB7JKGwELkaLoP1Ij2YVfXdU9S/Vn3NL
M4dEq8ExwgzXXfpa5fd2/dCPJxI/yJfrB33xC51t2ixMK7crgejGFwqSl7BiXgr9aLaBwNrI9si6
V8LKos/hRY8HGfL5D3qYmtd2ndJp4IffuvE+NZ/sNaqEpXgBNtX/M/HnAJ7dO+Zg6bIrp33rPo/d
T7PaUO2rtTGwpdzq3MosKpnSTKymw0JqKGKbTeWBweL6h1naKiA8MeQM9VUCMsHL48mTAiVHTpGK
WHcc46YKoNO1UvhSHvKnEk4QXVGkmh1P0WP6rELzEU0R1BX3I8YxFd48ZhF6fbGvs2QTd9vry1oM
gOc2ZxeLnSXURhREPA9Hj2V3dagxSntL1K4b/Cq8B3cGIHPXjU57NbvM3Ekkl3CLQM5vfocYdRhr
oOLxTgD4uZ3oytSveEBnVX+31tgP/pQULo1xcOdO9T50czEnOAtDPEybzGkxi9lw9KYxBWm7rTck
29axoYj30wXBX8ffCzp4IoyQJ++SQXmJ+G3F40mhRNRUB9bfCeelJkfbfQ6bDEqk6cYB384a6vPj
vkw/VUAdG9+fQwj90seIFEMxKvzUtNrK7pmqL3i8tQRvlP7X9S/w4byAeHdSJEVcJqC9mD9BKwHu
2yqyUyiSQi++HFntJem4pnv64cxMVgSfSq6IMB++MwbeCzuTaE9gzn28qfLqrRcmROEy++3vlwMp
ShNM9hY6SPOaXmvVQSJGZAskCr8plMtGM/Svm/gQmLGWiccLdX90qegcIJLVhpWi6oGCbvFlsF7q
EVTXvUfD0MvkJ25vr1tb2jlUVPGMwxSH6cyZAaysGJKRa7SppP7EaXjnRvqTCNcY/RbcAAn6NJ1L
MHsl5l1YCmUxqcIc2Q+xPjtD9VQhs72+kiUTJqeYw5uC5odnIum7phc4Un5UNLYPjtIakWaNBuvD
wcGAH8PRxnsUJPkfytNaYtAYHAHKpylS8O7Vymo/5M8Gs/zRWmksf7jQYIvDFcANwib509khlYFq
xZAy7JmLIsJvg27U+Nj0n65v25IVG+w3IM/gKF2KyUHOrs2Bdyh+5Xwq3/RPsfUdk0qnInOhoDiu
BOOP1WgsCMziqEdNRxTliUtTJQttlTkwpcHY3Dc3rYVuzEHkB4PdUu7349ZGsSTuvsTOLUBLf79O
POzRwuNoyoA05tK4aMBTWrQqAxF37kfO3nGPeE96aGmsGFryQ6gnwQGBnMbs8ixDcC3I1YoBhgDw
8qFjft+H7On6WpZNIN1FP9IEy+lsLWZOdMRAXwjh2PBYVB1mJtvix3UbS34xoYjx9sI7ARO0l/sV
RlDTgNhqhibWdxflLOeLhmgx+WsROfgEPgmB58HT8dibmWnipBO2xm6x27wUJ8WcDWbtV77JQpS7
sDJLdtHu6CwqYUUXGNqXGmIF7KfK1Eq/ZXHP8A6ZeP1RC50Pn9SSxyJvYSa03yXUIdPAK6vN6vD+
x7G4adP+3w4uo8tNK+w653EHO2lWbYxyP/ZfrfxmjEwvsiGJKu5zVCdKP12jKlq4mi7szlzbLEUa
tsFkl9VbjKr5WSu8OHW3bc88Zj0T1An+2gtBIkw5MA4g90HV7HKlWR/Iuq+h24LYBV6y3JN15wXW
p2BtEG/h010Ymo7cWRi0Acqn1gBDlZWqF0da5hHt3fx20MXXBHTTK+ta2EmBthSgFNzB4PgcVdAY
GBmnFoJEVSSfwGu2qcOm8TCH5cUkO1koygXMXLG5tESIIuF9jNzC/VBQSRwKRuS4yXyrt0Fy1npt
tBEZ5B3KlcrwwmlDhP/D/TxdK/Mqp2w7XboOQgdq9DeuyiLPpugFWM4ax8vSipC8OhC9h1odareX
H00MpGi7BCsa8O6X0OIVTxYkUbS1snOLCzqzM3OOiBjMbmWLWBg4e0lD33TUJqnG3XVnX7ogxfl6
ZndxH0SoVCmsJxizTZKMIEncVc7WHvzCvoG2eg9m39LYVBjebMZbaf0tyGd6K2HYER6CRJrP+wYZ
WISnafLMFxgjoEayNQe2pWb+fH2ZCznUuZn5wELAGpoaKcyEEZ5BwdfOKl8YyTe1SQ95seaMi9am
i3gqIaKJOGuGyL7sjc4dsSi4BSnyW8K+S/krbKtNhNfP9aUtXMxgeUYXCP0gztjcIalREaCFsDRL
Zo+Gsu6c8tt1C4uueGZh5oolGXSoBCw4cetnYeuNtH6GQsWKKy4uhHNwJEB9B4n7bNdqmQ2qhfyO
X7nhE3H6F0uujc9Nh/PiufznZQ6FJhsvUAGZgMvDm0v8b5VzOHsfPAcTrip/dVDsYIXnvmTZFlyX
Djs5vwgI+TNV76/v41LogAIPaIWnFMecc9RnrCoDPoBEPXYfYtSisu6HbLYBGVdCx1KgtyblNizT
BS3+7EhrrjpqSkCSYss5ARW96XPbC4bEEyLdty71pFq7yuji2lCAEPiAwoHM0OXOplBKzDrGMrBL
Wp9Z2B9tqMh9dVLrtqj5KWsq2x9Z9Gpr51l2fefxJKJHzTpyE6jyyJm2dkVdKi+k1tv1Xf/YXcBH
BxoFafHUgQJd+eVPQ/8LdUdIZPhlWXk8srzOZp7dopvS9fHRzIMd70AtZZSNx+PEp0DM8OyUYOKj
BWy9LTuv5L95uTbQ9qEehp+F6xzPX45Da85LN/D/oIsjJNRZ7WzQK8XSfydFtc/pWzb6Rn4q1Ob6
TiydY4cDt4nLX0Abfeb9hWPU6JynmU9LFR9KkjI/saL+lFup/S+msEBkTwK8ifOzzFxZBZnA4nI9
nsSApnRPXm2ne7m+oo/gTdhwYAVIXnQ4PoCN0PC0FZmy0hFSoE4SvbW1PFXtryH4aXXd0Y3qyOMN
8dHLfaGy33LQo28Mk0BbpqErCf/SBwVDOfYVfXDO54hpXXDaySHAU7OjnlX5IDwMyx1kJwJA8gbx
2kQrAXPpzIGBHaqouDpBxj5/x4CnVto6hAeZoRc03x1nlxWjL9fwcYsLO7Mze8m4pRMZbm6gbN++
1f1jmx0Jx7gV2mPiRItd0f1DLgciRzB3TWEa/ZXLAysRJY2gi3BgXXCLo7puGJ1XaboSJpeOw7mZ
aXvP0m9W13FFoQoKgqHHzsm9GoMW7hombCkWI/TgM02B0Zw3v3EOlBKNxJnr74PopDQYr52DILs6
20ZrGtyLKzozNvtQEdF5pdIY1xsjXlnemnJfgbLy+plbSm7OVzSL9EkVVkCyYUWD3hlO42cYJIzy
u1q+me2/OPh/65mrNrYYvuvSEKZC+qVwD33ypM3Xck2LdPEYnVmZ3Q+26JK+4rAi3KMoPg/FA7Dm
bbdy+S8eIpQ04Ad4g2H0auZtYdrGUuGxF1rhRjS/iClRbf3sVCBxMOSOWsR3h7VEdMkhJiotAWEa
PIvmEV/Guam0A4dAFr8VaenFOty6a/Rwf0bk52nVuZlZglhT8OUYAmYMlMvfmoS3wDxXso63LXeG
F4bJwGAHcuqMe4CINGpTUNF+w5XcbQZBQwzxuW1q+EgJaP7smkb9qW+onMBMlXAAmdZwtSEC0kno
3PmuhlE8t7ZOCxQcqPsSB7F46m2w8rQqqL6U+FfQjQVy4z0tocRbR3mY7EKDtTWaTeDP8KIa/a4n
3aGgtsHdVIHENS5Bwm1aJNl1UW9l267rWLVzqtQGae1obSrtFI9FUI4QKI1TnXpNUTu+0/NiVwK3
oMIac64Vy7PU66OmEN6AvuC90DUdPdvus58GpEHfB5LU0pMOIIwe+EnwqurZiJS6KsPGZ3Fh2jdJ
61gb0wnJS1e2fXxq2GA/0kiJfgvShS7cOr2ZPoD4uNkAtxzaXsQwh8ZSYJgwa0uCT1EheucUKTwX
/biznAeqlT5GoXZ2fdwiaA+siMmeZQIqb2KInbcuLsPaa5o23VNd5zvF3CLbxaKu0G2UrLsFKrL/
FpAobvyuNwpIDZlFupIwLB3CcxeaxXw9diPk+3A8FLpmVXDfBM8Oaktu8no9en1sCSJjQBNqIiVG
mQDSVJfnsIoJi+hUxxz6hyw/gDQvJruhfAMprVfEt4FztIzDdZuLp/DM5Oyi6d22cjIDhRcNGHJh
lhGqIMVTWIxfrttZ3EP0HdGPBmwNZ/5yaaIqxzZLYafu9aED9j8v47fYsp+Lplv5XMvb+J+teee7
HzII904V59E+UPc7GZ5qJv3B/caK7ThuqwRS6WtaMAuPjAlWjb6RjXo65kdmkRoIj1ADIIxaoDiF
5WPenXT/I4y+Dbkf892AAytfcc49TLWaRe3l5kYm73X6/fo2f4zkl7/CvNxmTCG5QR3hV7QJkI7B
ix6STUZ6P4g2XfE5kr6sVt6tHx0IFi0+oZInYuH5ujOOuVYZ1RlUCbhflMaOSffYBWtmFmq8sIMH
CbrJNrqa88Zc0LV2kY45bsLOfmECGr9tpA91JG5sC81iZSadH1l45NVSH2UOcSxwcrt/71rTr7An
BmU81jCCeLm/AQVGmSbI6VX5SYpfSTR4lsauGl8M9a0d7jFGPIxrrZrFLT4zyi6NEhWkoWb4qD0f
DzG13+uo2eWarWQBC+cGi5u6DiinY+ZsXoEg6BEGOchUQcEOZkF1r8Wrws2vHlzoXuitqk4qWAML
f4wLk010DqctxT04OzZQzmlEo+E+lfqlqwSU5fdBMABL+Ov6wVjcwzM7s4MRCJEPqYO16eomT7/X
aku7p+smps9wmWlcLmXmGxoSOoCpYCm1fhpJ7vUgEL9uYW2zZo7gmpXDowyLSICmRtQ+JtJ9csDh
i7maFVOLgeRsv6b9PHuAqMKN0VXBYjL3wXB+GpXtjT3IwwIvoHcdDbwKdDp/vzqcqAmdDykQ6DJc
mhRW2fSdi2qvWTNI7jwM8j5r5c5a41VZcoUzO/NxtC6qrIFEsBPR7BayNdvaTjdjGq7EijUzc8/u
05Y1BGYakIsIjBtFSm8KtQY7/ziMD4ERRCLHhmbsRLg7swOIVyGJiwpoIbtxE/dt+Vq0IHnLwFHa
bco2TK0jb1wKGgUdyy1msFDOckvjXhLZbi09ZF/dTrW3ZjUJQnYacKDr33VxI85+oHn5XR1LM+TV
+IFu0L7kAf1ZOWzj5C/XrSw57Pk2zE4fzaqxGAJst9N9FnUBETvMo5ZPQCFEZESu9o52+nWLi+ty
8XBGhWzKNmYWw0ImRWSiJiylG+zikvCb3GoT9BzTNb7wpdCCIaoJYgMoJbLDyy2E3Fsd5pOpprHu
dJA/ysz2r69mMfqjSzU5EzRfoXx+aSMKkrgeCRoDJaj5Q43Z+oNJDnW7A40bFY+mHXl1szL2sxTQ
sH3AxqMMipxpZtMwBFQWelSDeR96Dq39dByOirGtndUrX+tjsQN8LKhrT8g3WJtDvJxElHqUZoZO
n/JGYzO2oUftL9o8Zd1Npt+u7+biws6szaodjurqUSlYi1D+ciE/TmoUIiovX6PP+TiXhuOPaxOp
Jyq2CAKzqGmMOq2yaV0DJ+BtrneWUBsJIGZdGX7s0E03fAao2x/K/hSkzi6IhxXPWVorfgDKYUBp
Td5z6ThK5QUUsnArRXiWBupH40YbBTA+EXLlG34s7yBuo5yK7ib0dD/A9EY3EYWc+u2yqk6omEf7
QLnNph7AEivGAT13Hpmv17/k0ikHJpDiWoJFJLmXqytaUQhJgAYObehvaZVWflh2wbYp6K/rlpYi
2ITWA3HBpI85J6szMggTCEPlaDda7TsZxk5D9pg6UL+qmPstt4fqgcuwA44L3Uq8DpGmrmzwYpbt
2NhgAmKVSUr7crVctnbYJw5q41ngWVaH7u5LKbw++8qHB5k8FOzBtvdjWe+ur31xl20UgaALi3LS
HLJOXadhYWcjdzK+GQwKQ3jUZ+HKU2WhIk+RWABJjFK4gxnOWbixdaBMDmip75iRp4d9nj/28ZOt
UAraR/aBVHemuRsl8zukHfSLIispwdIXdgE2YPAnIObm4Q6jRm4GkOSEU3po3W43AXDrR+7eWfGx
66XnOHrl7l2Kemi2gRyK4ehg3Zff08XXpFWKFffut5HinfKogG2vwEvl9JuwWuOAXTigCAR4BU4B
Cc3SWSgwy7zAqFY5IcHd8rYcmAvROB2BZZkh9bBQc9rXtVsFK6tcAArg6kcrB0A2kNwCnnW5zDw2
m1Qp2M2GXc8eOu61osG4cYt3MCRWToL7jfvbRVsN/YoN5X/Nyz5NWwEyivFVDBri+F7aD0DOYnQ1
mI+UedPJH6x8isKf10/IUqA/s2HNQU6DwwNua9ioBHsyzcZTEDroyY+YJ3cAKBzQYv9ah8MXlDs9
s6HHIlljI11wpotfMAsOqOogU3bxC3IIBAvQp1XVPch3bu2633CA7gYZr8Wj6UTO3lTonf3RksB8
4Ae8U5laSTNSlvtGEY723uCdfm/GMJgUAbv6OUI196kkBlc7k0P11Qu4E4Z3NGTJwSny1to1KSM3
sXC7tamhhZQMpL0WeqQccG68li8/ud23eZ9P9QYe870xurtCroGiFk3gLGEeAewZH5R8WlslgzMg
GINm61iaKAIDpHHdqxbuboq560lvcnpAfHjyN0Mpxobj8aDUwSxDiPrdaWl6IgpWPuWSJRT+Joo6
xIYPeFM7j9PEDBHhZdyh+BtucnHD86fQ/Bc7yPHAZGHRqQN7+V3c1GUV7gB8F0VuKflByvJQ9Yi0
MV+jbVk8kgwtcvQfwS6IosmlLdOwChY5ycS2dx90byjPeCQ60DSBssqDkb/ZzW3Db1T7FtkrWOil
o3hueZZftpmpZaSRlZDh5JQnmh1NavjcuneiNzoerjvJUlYA3P0EGnLw1PmgwRSzKFQDyXO/EOyO
5ebz0L6KttiGYb4r4tqrre5ESHLnGu5NRYMv180vrRWgXigqOFP1+M9XOCtFyKbmDXTmpltbfBp4
5Jm5BfFoF3ps5B3OeluHa6RVyytGJmJPZXgMH81Ot9EPVhSEWHGf8Ncec5/GQDc9rRM/scM7m3YY
ZIEAa2H5PPip2NoUwlKmAhUqPCvROgcgZ36hWEFEnbbGacmrO7dALn90uwo95wFw8IMrtq7Yi2CX
gpQuRlVwl6xx0S29BqkNYdaJvAOJ73xSSAsZVA3U0/0uPlL0pWrgBJjxO0JssI1DOhxZcIIE0t9/
aeB4wc7wB6cwR/gDiByW0XTBYCQ9vktqraDpUxcnocDE3sh7Jw6+tYmoV3r6S6EJwzKgLMAkA4r4
83vN0lkqzTr3WWlBtjjzHBvJLoBABPMf11e4kCCBGAKdVtD6AhY9n3oNCqaJk2NUruU/oBWyB8Xd
psa7UNT66IAz/7q1pa+I9wRwLjCFiu6fpsXZ0WnSALTvAk8KpD4vfxStTeiekGRL3XLfVY+tIH7b
BLsQXcnrphf29MLyLDQaOcRvuukxUwWPXRD7dQYUUxruLGeN/nQpCsMULq9J/BLuOstxjWHEFIxC
fKhH64ahNYub/y4ywo1V6G2imKeKaJe7z6Md3Y6dva/IWrF0cbGOifCE2iUO7SxaZKMszSjDYkfj
KxBllVF5Rf1coel8fVMXIiEmRdB6ACmghW70bKWNix4yziTSXNrcaLfdIlT7dkl/GFl9MFR/TIM1
7Y0FhNqkDIULFa0tPJ7mbxZWOA5YgGEzkUcO+hd+Q8O9Tg94e2buIRo3yvnMjbtM7Mz4DdpRHoR0
ufPQ/DWpLvJqPCjAqYLbm0Ho9PKubSzRR8aA3xGjupDsmfXq8JOrA3Tmb0W6ptWx+EX/s8ZnEwVt
P5QSfXfsNHQKavIZtYZN3zOvWAt5SwEBxQzsLypuE6Xk5bKC1By6phnx6Ce1D7AFei/Nc0aL28hK
nnuhn6570OJhQfAxMRmGsTr0XS7tVaQnEm/F3KdiAKqvgErHLmmIx4oTeHFA7BvI5yD7JF1w3snX
68YX8llUqv6zbV7ahp43JRo9dMAYQ0DH4zsarcFYpxMwey8ARQkIIWofIDed1y+g/FVEbgBmydRw
ty5AAZwMyALl8fpKlu5ngL8maB8mWycIy+VSeIPZd1ajt1tpke9lGDFvZCp8Um4oNi3v033U5KfY
sWEcmJpqYLEXhQMSw5C/gW29Pra5GlaS+T8X1Xz1gJH+0XrB2N8cP6AGJA1xg4+rUclvU+p1ELYu
+U+Mad4yMo22IwCzb0LaXsH1njXaB9X6QapH7dqHhNdegFZqbMvbwLX3kWkAYb/W8FveOm45oPNA
hYrNR1jaqonDQcALshba8vFNk7zHgQdkCaiL32JWHJl8p5XlmXb3aqp0F8fa02Rt+GPJUeAeIM3G
cwTJ7SyU4oNQmaBL50sLczuS0f4AbDKA6pVeSdWXLeHd4/6ZXvyTap7dwajflWkzPWFjZh5cGh2q
Nt3aqbO/7pJLEQuNWzTiOSrBmGK/9MieWEaMuVUI/QCaUlQHmfyUmDBma8wFixFkwlLjOQAqpQ9l
ymzAVFcdY1Y6L4PA3EaQ/dlxomskEkb71rqD85k2lB5U5BR3lVPRO9fW9JZlBTj2qAjXItoUiudO
L6byC3CtGAydF2ih2WxafFKuqLTXyrsg/9kYv81664BF2dyX2T5dO2dLW31ucZbbDFGhKzFpaMbZ
l5L4qYm68PDQWWt9/6W74dzO7JEXqIDkVQM7hpnujBIgNNH7Rl8dobwN4ZRoJXwsZRfn5mYe1FmR
7GWHjUzr91GDFKB46eQzMTZ5kHu52F33V8qncP/hw6FpgLb/RGQ1zyzGWMVOZuGORQkEWE2l+17v
q7Jyqy2OjH2ja7O0tiEw1rsB4tWfSKHNR4OLwbqpHdWiV1nQfmcnFnQ+GhRKwh0bh+HJHHLi+NZo
Wekjok+5L7qMOQcZJP23hGLcwOdDaG2jMUQYDN0wua1KUXcbEzOkGnT9bR5te27om5TkxlZObmtl
ZgDGn4bQn6Im1cGsumTYECUMuWmjOHP8qg/ce26UMVCE1C0erZCR19Kk6TsnCuxcBnVHZPkVCYnP
JA0wmZjX8bFRnYW8dRCgbMNQHX6D29y3TmBxLyVG+I1qWWxQ9dQvVml1xWZoym7bxDX5ilEGnHVG
pI1BIRVG9o5HpXkTdlAR9uqiq1NfVR2P9pUCTgCYxolkgqZsGtMiB1Ga4Pms08YcPVH0gHvEfVYi
NIH4/qZLIgEqwzB2f+YQ6PCHxhG/k7CgR2UJuUeVYNiIFLNZN8DYg/qpBnefV+bYZC+s4iHeQMCv
8QEnhBBhQ5j6VRZDc7JHkVegtoyDBhyzDdg1INTCfysR1N+orAfXT8JK/2gqmr3kEJIKPF4O7qZ2
DfE75djeZyd3wnuoapDYD4c0x6wEG+8YuI63rU6gq0Bx7WedcPdtFpg9xt7ro6qb+GbsuuyIQpd5
JDXK4GVfdNIzswjqt7qChxkaqMobzgdLnTKeu1vTaGW4AZ9jBna6NjgRszD0YcioE24Skxgn1cB3
vSE383dTD8DEBIAPMl8PY1luOqiw5U9FH0e3th4s5pfFWGKapy/LSbUsr/i2T6JwF0dddW/wkb4w
3csRmGhotHumlZv0seBtVmybjjbhyai1ddd3ZrW1kAR/xwx8uQffBvCqBTxDrTwxFsP7NPiBPhsi
qjUfQNa6hvcoCBzHYFwLzH1Unszuy/+Qdh5LbiNNu74iRMCbLQg22d5IapkNQmYE7z2u/jzQ+b8R
WY0gQprFzKYjlKxCmazM1yTRg5a4eXzUip/17E3anWlv8uFXDgReNdR4YIEusu7CuVr0rVM1CZkB
xOE7aGMPRvAjwQwECZiDSrhp6K/ogt9WWeQ2KaB4vdg4lFaOQES0gPYDMEPcW+wj5JI8Z6HZFWA2
FFfdHYy7btDZlTJyEFvOfCunO6kw/Uz+RyouHn9p2ejZZJEXFEmDQAMlax+xiQSmo6OmVGKtWktu
IRvE5cY5vxYYEhSkRvhsxhvNDkVKjUZpJWpbHfjfhzIz6aceJ/+9r0Ubq2ltPqmqIFaoYufBKX+e
lJTTwHldAaL2G506WqUXN4o8dqmL7C2aShxfnTcHSpK7c2cOW2o3K5kXnUwbXAy1HcTaheitNjXR
PBBdxxi6kTsuMv86jbYsMVfSAZQDIe3rPAkAM4hhKEXaZViSDijtvjaOOFNwY7+3tp6Ka+k9UAny
VWaSCoC4OidzLLUyiKD/MVefKvq0FOMm2EW7Fog6fqlmwK8I42QC2D3ovulOXHJf/L7rKzcNguQu
DxTrNmx65xgGZrj3/TK4DaNB2it62lO0aMzE95J2oC+amqiHq3UfbjF21opSzBaof3VBAgMHPl8U
Th/lhtzhcF2aVAvC2Q3TfJ/OX0Itd5XwC5waNfUyXdlY9mur4TSs8JmSJs/UOiZsZwz7MnuvTdMh
3XIIXH67kNMgt6Kb4LAWKI2YjLap1ky9THLcU6cOtPAxCboNUYWtEMtyPH1PFDUbOyBEliV8YT98
Vtvoz98sS4+aphBypksF+jxGXclWnzZYS9ly+QKQ7Gvgp1eYDWzk7ktG+Wa2TsIIBYEuSmuztQmD
m3qZPhawFcLoPnbc1Nlr/cfMPFzOOVdOPobFkCC5msj/Cksgq6geZkaD/v0UekXRPsaztW9H/UZt
fc/Kpo3bZDUcuhcL13Xprgnh4tmszE4hf/eptipzujcqE2YEMl9aeF9uuSetnLU6Peh/ownrAkbG
KMUT0WrpcR4aV1V/NMl9a1yFdGjyrcNo7dPB24BRyA5G+ElYIXqCImc4LC4v5j+6tXeswzj8TOP3
zuB7Vfdj1Lda7GuTiTYEACcHJBwlqvMlqWsjdfMgqUDbQZUs/NKdU310uyTeTaE17Tqz+3Z5tawc
GFQHyGHhyi/5kPD5snAsnGKRbSgKoGKj+RgExkElO3Yvx1kbGemhxrsdWeQ3ikP2NFkRew2obbPv
51v0Rl0YNWFNcrhFA10PRS+N0xeNCBFiq/mIHcwpACqr/lTIMnC0DxO4vtI/Tlv12rUFYsIp+79Q
IsrWjBLyKAXQOqwutX4YzMpTZ3NnsftS+2vWeO2WGsta6soH+x1SWCJRlyNsMxLSwnGvKj845G3y
mO11KXkCheoWC+OWbtfifCEfUsfZDb66gTFaSQYW2BQy+w5JBy2l82VKq7Kv45kZTnFPjVCzdqT6
vpXkaxsE9eV1sxVqORBOLoJU6lVNWqSCqrE62pXhSSSu7ZjA4tu4ctaOFhD6cC8wZuOLCjtBGyen
tifgp3Gf731sCzxVKt5J47CPrWxvp9J+HIuNK2jtmjuNKRxnVhCbYR8TM8XoPq81KoTvLs/f2v62
kCDQqUOCrhA3gw+uT28mcIul4SPAmCJxD+DO3tDTXZ2731HEfZDDTOvnAVzy3DkUK6TXKHEeFviu
ZOGDFOiHPtjyRlvbeicDE2v8RVsq5pwAuDbDj2b6ZPs/1fE6avZz+hRm78z+n8vzuLoOT0Yo3OJx
G6lytIQL/Xt7RL9sP9evm9r9q+vhJIp2vtojg26itsxjbdG5GGIK6kmobezetfPxdOaWH3GypQr6
PsrgEAQCtquOR6X7UevPRvTdNPZ/MWmLlB1gOZtzXxhOF3etpRRMWk9TIJZbT4uO2Cg5/uvlOKvL
7ySOMKK4cTqa0YxIW5Zbl3y3S3k3KPFVkjqfDV+/KZPkb06Lk5DCaWHlgxHPMyGzlsKo74XhSzMh
p0kL0fge9ltN7tXlB3MZ5h1ADbpa599sCho7Va3lcAokN+0fSpBoffRsJFstg9XFARRiYfihZSZu
q9nvJ1XOCNSkH43sXkqvoC/vcmdfUU/6i692EkrYUjklOWvUCDVJd3KiumrW7dP0JqA2kiR3xlZf
eXVvnYQTFqMWaaHs1MsUytVVEvq3wbBlL/7WogLhCQoO/86esBCzyMkivVtmb/qSmy8TDuPh6NrT
TYva/3wFew+tw7Q8tvERp7idGX0YnBezfZpQcGuk95fndzVVOP01whoFL4pmvM6vwSirq2/p5rkW
iNG+CdzSvHVIwVT5qmpuw3y/KY3xq+MjPnuAgGAjiDwGdEYhT5FMPKPsZkIKwVY/J6iaq9XwIHXk
JkpymJzCnfPaG+svuZPCxfa3TAzX41OUQQaEPAVg+/mO6emJDpEE06NTzGtN6zE0S928+yCbvatn
GvKTsIAz/6tu1p90eeN0WOv/gZGF8U8ff9GwE0ZfaF0PipTR98PHITc9X629yV6U0atX31GvKfPu
yzFhaYz7wEg+Ub3d+2Z7V2ebTiVrR8fpTxG2GYBaPGdaJiJ34LyHe9n5h5eZXAXHjeW2jEn84qeB
hBlv7Uxe2Fmkahbpb/Kq2XgJlG5TvDf7DmvHQ0X1JaZtEG71kNaqLYv3ycJXhZ2BcOX5xwZWkPSV
w3QHWuFqJZCRH5r8nCn7GF+IJH4Mp4fsLzCYZzGXS+nkGp11dlZXEbOikF/t1WjSUs+MswHgSDR+
hlIxvFye4bVr7nSUS0p0EjGcozLrFSKiYxlLt0mJPkPhhuNOk+/jdKtSvZwObz/n/+YUssR5NF+p
plgt+ZxWXtxERXMsgbRbzj+Xx7R23/we01ssw1wDXl7GNI3drvArshH88qJ3mcMw562m5uqRiCsb
RDYKWLYjAmxSVTGLDneknRHixzPvZPnZ0FO3tN7b5jcwu2kxuZH+qfAfu3xjf6zvw39Di2ibZpSM
xJ4I3Vbj1aBeZV3nZfiFRX+hsLB4TP3CMnH6vOluWPUIYUolUla8hv5VPe3U4F6VB1fRbtLYs+bd
vOmWvLr5T2IKu8Ga5zRXCmKalA4S6yqVqQ9T64+vJOPWRK3U35uSFylfLy+fNVLE2ViFPRH1ttSl
CnHzrN/VznXdPhgmhzvuj3cgOmWp9ajqhcVVp7q+ubVHVr8pgHIwTYsHlCbcsAqdQJCH4OPTov7Q
DfFzNAy7IXxNpS2pqdXdeBJp+SUne78d+xSxayIVfuqVYehpsIZLKd9fns+1AVE/ZvVowE8RtT0P
Uyj9CHAHrmIqQX+w4hhiX8A5muv6l0TpNp6/q9FAbmINwX+62IazqzpTJBmqkKTC+/c1EKLhLpOq
Z+Qid5cHtjZ/cAf/DSWsT61UU3R/CBVKMJQTraX5DPvbK03jcDnSrwKreHCehhLm0DLysO8zQhX5
baN+UZ0ns3zoqruw/J5grzp/kZVXxT+q/ccieUGVytnyd107U09+wC/rspO1QhPWbGgpk/oUP7Ls
RrbvFsdJW33Koq3u09qVdBpKyHP6ytcbB4T8rpmtn0n4muSRW5i9V0osHBCpvZ5uTO/qh6RQCTwS
7NcbMXYpNqWk6X0+ZG5cgy7+0JUhBPC/YHKAtP0dRsiaNDukh6YThizyti30q5kQ0WgcwfZt+IOt
zCG8aqQRTYDQ8CKFOcSx9f8+l+UMzT71dccb5AxjjMB6iqmqeUY9QmXrm3ojn1h5EaHtBk3QpkNL
UXGZ6tN1gmR+mGVhsTOKSHrRuszaZQhBbXywZbkL24GmIZ3YxSYPjSlhO8yV5heZxsMYNRGz8+QI
8RAEhr7YVDhS/IGUeoNvra6NC6F+Kve4WOKCKoyrKnoqhtUCe4NVoEGBTrse7Vys6joDkQLjiE3E
PlJ1NzGkaw0ZQssK9kYbHdo5dutgoHI1eL457GfTei8XimvbKZXUBEmmxCtzZ5eoiXf50Fg5CQ38
0zgEF30ZKibnn2IacaQaS0CNedNg70k2Ertp/CNrny/HWVtrBtRX/oPr8sa10OpziSoW/fixPRiY
UPrhdQACER0dvT1a7OP/Fk44dQulnmVrXsIFHwondBXnIe4fQ/9DPvTuptr/2jMApWtggbjfgh0X
CbZZWUVjI5vQmAcvxXbOad04UbxGBerrNsb1XNwXW7TMtS+3qHkD6uBIetNFDNTOGMN0gOxQe62W
7vL0n3x6P8hbPLmVQ/2Xavj/4ggHEvq/dBcUtpFhH3v0gEzXkHRXmXdpuYl+XF5q4pblZF08NTSV
F4C4GoOxrvWIWJbyNOpP0ogyW++il9e1PUrzVxDui/IKFSYEbg/2Vql19TNaoNYWouvSxlym4uRc
ykwrNrNp/LVIW/l7Un2xjCu1R+0SJyl0DbpDOm7si7Uj4zSksFDD1h/zxuQrmk29m2fnXaZJG6ft
6gc8GZVwDoamNg1GTwipCu8qA+1GxEn7Oro3kvRjvylFuVYAYYv/O4u/NANPZlE106a0W2bRqoYf
dfhoYV6ShsEjNbCbUuveSYF95VCobPVPzV/BnM6iC5eaUzjtVDqMNmyuk2pfxSNIxhep++EHr3Z4
V5TvFHtfa+9LfSOnXHsRnEUWNkokqWo+2UTGusKTaiR92vDOMOPH2iw+NGV6NQ0vEN8OUtB7Sfxu
0l6VfktMb3PyhVpIoplTMZRMflL9SP1nEI1e6+yy+LH/5dCQz7zFPjZb1r+rZxGSxjieAIxXxKt2
mgJ5zHWihoqXt++s5skfruJ8YyGv3SHo3f4viigKuoAbC8kgiqFzp3fcrlezclSNL2rj1sP7yzfI
SvZAUUCGHgwlEz8cYddE1pRD+ucocmyIN8nBLF8nR3pXy7kL/QpLD9VNjXCjQ7IRVHyq6zCO/j/T
vS+8ov9g+LcxD8rQoF56ZwWRa+Yb1/9yoAoH7gLHg9aA5AeZoLBbEJxzAgB45EjKc4nmlFpfT/1W
C35ldZwFETaGkZmZ32oEmcenlld66iDRQA5mbFz6W4MR1n4k2QqIgiWO/S2sB2rhvmv/uScTAEYA
fssb9Reb8vyOyCsMNTG3YBGmOz19pR9nz/vJQHe03Po4q/MGcYnrnWLKG0ELRwVVXciEKv3Huf+n
Gt5ZwTuj/fNXAAP6HWW5oU6O6zmho5RKRJEsCqWpW9l7099X3edAq2jhbyy4tTsWbWcFWr/JHSGL
+4pOd9CoSzgre6yDb4NWYVv9ahrP1nxUhv3QIUOwsS5WLkAKtJYFOR48DRWT8xECOrb1dEkGU6PF
1RU1G2tfAHa27yo92hjf2g62OAUB2JKSASU8j4Wda6H69oI7xY+4SK4d5UNYfLLH0TXa77O2rzmB
Lx9Ua6uE5YFsFQkT8B3hoJoqMw3igYgGgEWp9XeSjkbD7HsqFKX/FEp839NzSIwqWUJJwy4Zk6Ok
ftSg5c+FvdXHWB8VTygHy3p6gkIq1gSqX46BUeymtk5/5LDFv9mlIn0CqV2+ayzVx3a5SINbQPjp
XTrP1p05qfg2KIoTXmMQz/tO1edCQbM8Uzo8ocOq92Qt6zfyt5U7CXiDqjgL1Jd2kzD7pTGODfQI
MM20Yymums2TUfRuCjVMK0IE3z5f/gRra3mx4oIJS86vO8JZGphd2ZcN8cK2cpMC1ZfPI+m4KT/Z
0V9QVkBMwR/B8gYRUrG5Iel10WnL2OaqVj6OajjtVau8r9Gv9QCnPeCvEB0Z/AamY+0ZbaGbsShz
8FR8s1/DVIMeGoMsNmrTf7VzeXoByqG8m6NRVXZan7afB1NLjqqeGT8ro3O+wl7t903fabE70vO5
1vPG+MSODybXbDP7xY4TIzlIhT4Mnln1YbivezP5aIQSavam1njo6Cg/g1mj3qEogbL1sFm5mbCD
oV5MP5KahGhv1gch7vUTztKIxz4UQXGX5hpgGOvPDzrURgBf0vdDI0gEvUNatJGdTkpq4W4Kx0NW
31H7dpJv2rCx7FeOOU5Tzm9rEaxQ39AM8zws9Gjhw1UuhNZywqytualHiqjjISvCa77H5YW/ltkS
EkocdHt47CKgyJbquqywdoR0+lNODpy0rtJFbprt+jG5SpzPRfEaaK9xviEqsMbRPg0sYozGskvk
ViOwjtRkBaS+kbzYeTL8r2rau9UA4ebGqQ6ox0YOrsZPtfUpCj7PxUOzxS1Y6+6e/RThdhlbfHI6
k58iSfXOQGZrUOhvZ54hf42tZqfVRzW7C2YPoniAYAnY2Pwv9CZRz8ZbE8g/qC6RUm1pPuwrDYC0
j1BGbDyGoenKxcYpt5YlcIuyZaCxLsqbwrGqWq2a+eaC9KZINlyl6lc/O9jLQq6v4ummxo7ItDZV
ppfOopANLxKQWFNCIwOXumzjk1TIL/kpQ7IgpovPqn6vOqlnmM+l+qyqoxeON42+BzhweV2vXCBn
MZeL8CSmbqF+rtvgNiU4N3MK43/6unQKjDSFQgaEH9DN5Yirq+h0mMLdOk5DMFr6ErLey8VVoR+y
+bAgJRTrWCqtG5XXTnBPNbitsBV5Lp3Xyz9gfciLyAIriCez8HF5YJRpn0KFlOX7svCa9sVu6Z7P
exAjOUf25Whr73Jm+N9w4qMqiaqk9BW+aiyHO009Fs7D1F931U7KMAqG0Oebr6V8pOGcmT/GWt+K
v76qfscXNm2B7gLEdYYbzNe4DOnRxxKOnbybog+hdhwxaQ7ijZhr983pkIUsYYi4G9RlhlX1Oez/
kecHvft5eVrXboDTEEJSXfZ9Oo8ysxrCzi9AUcnKlQEIwsmO2GrVy5fduAFWUh8ciiFHQwJCyVFE
iEmD4gyzBih+dm7gLsq97Tr1t8g/WJvfbC0UtVUUigAZa28MyZw60/0pGMrdKH0pcs+YwVIlew22
3DhvAd9WMl3o64u4NbwdFDiE5aG3ho309AhtIqMvn9/xHt/H8fe+Ol7+YGtnKsLj1E8423iciEmI
0sumj2wB91hn4IecWzpUMT3VEa9vWhzRpkbmRhkdOb8zJRvObhZ3Q+pVwZhtNEpWp/fklywHxMmZ
h96uLveajG95OD438/ci+tSCDJgSeqPz1qW5Or8OCmLosOlo3AvzaxtaUCPbADJoxnHFtyTdQ5b6
U+FYn6QUwNDlWV6JRlqE8geUPGSBRGkrOULIxi7iCknI7KNdtv1RjewaPnSZPPf+VF9fDrey0UHC
W1AAOUyNN0ZQYdBHduXA25Dj2Xa7KgHNpah4N7b6lvrk2sho1mE5byCDgJPo+UeLMGN18BmqdopW
HsI63+d9fz1G1rHtmo2Uayk5CPcwkAbIBrzasc0T2yndMNB0bAhlx+0xs8ZDaG1J861NHJQQGp9s
POWNUosfSnJlatjWxi3PZHxOfmB1hbPKbP1z+QutbTsUI7BB5UCBuiCmMhVFt7KshwrsC8hnubsF
ULF3ev+6lK2D3NYPiVpht1leKb79YyP2srbFibSQmiXxx/OYusv5N6Nr08WhNVc71Z/2rT/vizZF
cKy/Mqv6fjBD7vnGzSSEzjLjkE9hvFENWdnoy0ekeAUcFBU/4aavu7yFWi9Xu3Iw4YWME9IBQ/9A
myfc67GUubLVKfvLg177sicxxesemQwWZa9UXEy4LVlfZB5DeYpQ9OUwa9thUblVF7UO2EXCGZZB
4ZMsX10YU85BHsbvlWIcjbk+mppydTnU2tMH4xouI5vzi0xG3Hq1k+qzQTmuGNRdDpxS73UvAN0J
td9LZKCtXeVl/WtCVtH3weE/hheGao+gxYKK8E03WnsUqSF0RMPVUOpgSyJp2nGYP46BNLlVHHyz
jPjOt+tvGz9iJYuCV6jhMgk6gsq8cIxDZpyBKRjVDs7Hk4khNbWV8crxq6/KpN7EvnboAG93oRO4
HB8bSfrax4ZIsAiggOGDXXu+j3K7nuzasaod76L7oRlf0Et9kQL5UzU7ny8PdG35noT6dZyc3I3T
VNpgWWxCtSWc6inPHuPeDHdmrW/VYteOWZs2JwAA5hXts/NRqVNra+D7uTwoiPKk+zzoxvfLo/lV
CBBPIAc8hAVkdXH5FT5bhrLhPCVquVisVbonV7fz9KNLjmmq4aHwKWzNWzP4MJXX/viuUn7ETrmr
0nupvMrmo5Uf9Akw5r4MDthtDdrG5fn2q+LzzZOOkomN+rgoA9mMRqAXPYxvBfYcdl1dFuwm9Xvs
vFyehNU4WFRiCr+IToouLKPTaz09QTR9sGg3aErEA80r1PQ2bQZWIzEkuGS/DIGF8z6UytofIoz/
4K3javiCSs/kP47Z18sDertwoAr9qnAvwAMEgM4XjjNiqmn71JnaITXxiMZPzPf9LSr72mDYCRTT
f4naivlq00lGU4e8MPpyTG9JS6X7olbh+IJzDKah2eiDvN14SxWXFhsk0aW6KqxUxUe/ZPYpOdSW
T/7UHYzO2pnFlpLU2tyhor3ofmrwUkXaMropWpLmPL5H65j5P9T00+VvsxzG5xuOYUAsZyywdchu
z78NTqj9ZGYQlTMDiUbXzxCCCG+RNXNj/Vrv/rkcbX00v6Mtfz85rRTFj7Q0IVo0GPtZRrw1tbzL
IZaz9c2AkLdwFN2gryLu0srRpmAueB/JnfYgpfZeKT4744ulvqpzh3xJxxOw2tJRuxz0DQZdS+3K
NFoegIN0bLqr0DhMyAyN2SEyAaNQdiy3WEIry29xzOVuQzGaevvyi05m0h7D2OlHjdpTU2G3cCXN
spdsmlCtRAHsBT3E1BfWgiMscn8ciinoSHtTI/PMYoTMK1GXiHfqFH+cYvN9X7waUuol/jMMl+9Y
3t9CFqkdzavQ4br8YRX17Zc9+zHL30+G3AxUxf0lB3ecZwnruLJF8zjyEq5At7U/5l1x2wPhcGZp
nw734zhtHGMrk8GDkHoylx9MQZGpo45IL8fFWCEbaL/n3RYgrN83u6RJtzK4t3mwqtPrpI2LcDby
3MK0F6USRbTl6l0x4ZXXY6LqlrP8VFnBd8PsHpMqsTaQBCsbE4glygFAnOnfiK0Ao8VjU63bmgU8
34Fcu23zan/5+61MH/oEgLXhWbEvxYfNEBmRHasqKofF+3J6SfPD9Oe4kkVukV2BZBHKrOLenw07
qfzEqHeIEXgjAiYI7CKNHPy53Sxx6IIvGDc0J8XZirq0D4aUOBVq4qiZ+9qxiq5t6eryjK3caMsz
0OR6WaQExa5JnfMgheZY7wLpzsxf1Oo445y4xfdY+y7sbGwSZZIuFHPPt5WDgt5YWXrN3u4g+NnH
rnWuokH/40oHc8ZSXsBy0EMt4aJJAj2jI8icZTP2Gs+WX7nweG1qZH8xaSdxhCtmytDlLkLi+Jl2
FS4uBJb5AYmw3C2mjbrDyql/NqRlZk8OpCgxtNjuCDUhK2DiXDsYjldUKGYr/Wttfk9rPK+3BI5W
6tPnE7msmpOoUptrc18TdQb1g9qeo/4zKQiWcRAVrqVfo5jHI7ltVZD01wiVXZ7elYMC4ACecIA8
l/aacDTVTlPnce7X9FPiHTgdENJ//gEhYlr0I7lzlDf+xxl1DXNcGlY5xigTsDjrc5y+i+aNPGFt
IKQ88GE0m8eyqA3Rq0lXFnnU7KKqhQi0G0jjLk/VysYicfsdQXgH4w8xIwZIhNK5NprUlRrAbn8z
Co5UjqLF8FQWFkOlldqAUmqzS3u8h2lzKVsumyt3Eef17wjC8SCNnTxWJREG5ylK91KOKh5oZd/N
tY1G01okmC8UKJF/B0G3fLGTha2NI8sakc3dlN3WLfUnkogfReS1/vHyh9kKJHyYtsvCqC4I5LDC
BgV3TZ6z9JVAKWy1P1dINrCsVYsShL7cfYYQiwY+osRD1eC3N2Dk9qkqHkwJtcLvxuSh8dwO33X9
+9w88FrXjNoFAt7ZG+twbaWf/ARzKZWczGuV1Z08TfyEGZx5bz7rxUZ9fuWeQjOB3r5J6rCgoc8D
SHKRJ3hHN7tWUd2BtKX2XVWpXdj4lz/cyoF7GkhsrdvS1HSJzUjkCcg3ava3enSzvI55GRv6lRZu
lCO24qnnAysKSekDk3hdfMxLr9ZJwa4yY6dIbpn9tLYWy9qBcTKP4hVpG+CljJZ5nLF4kCGdfwva
p8szuBVi+fvJWmhardFxYedTocY9vmbKQ7qFvFhfDQugm+qWwhvsPMRQxUmUR4xiwRpUd12wD7XD
uGVGtLqodfpgEHWAUolmCnSgLGnuGMgYyyCnM9fZasSuREArDA0LsmKQKyJ6LUlqP63UqdqZJOAu
IB0PKfFmIytatr/wWqW1BtkWPR8uPfFNoVvJ3MaOXmFjV3uSeaiTT7QVZlwRy+4x3EKIrg2JqhKP
CpvuwhtcUZXq5lyHVPDMVJ7fmW31YQqd+s8LI5RhfgcRTjyoFzmWVBQ/h6h2cU+4aU2dC8M8Xl7J
KzO3QC6UpSOztEqEQ6eKfSXOcZ3eQXQLr6reAmyDI6Gb58VjVTv2i69X1fsorYyNwCuHAkU5/G94
nPFCM4Qt1Pah39lALnaRfB3Y+855qs2DEt9XyZemRRHk+fI4Vy6rs3DCDa8HDN/SF5rdZO47eZ9I
5T6uarI9D9+QjeW4skBw7YCMZgJ/pbAgjC3QnbLLnJ7csrrus2SXgiq5PJyV0+EsgjAcK00NXMpG
hlMCIMmTXRO/6Nl90Yze5UBr83Y6lOXvJyddOCCAihs6iar83AyFmwf4zVe3SoEiM2jPy8G2RiWs
+dLEqLeQh3rXzVL1mIXJuO+kKnguZ+dZzlt1Y2wrpzgbbOkiYXi2nIDnY5swmysng3C985xn13X0
w+k3VsLa9C2CezrtYkQIRDBnXyVjNqlzvWvwtzXcoTsOCVijd/2fszRgaJwEEsbiqz6gzoRAdnzE
HiaWn6ze0ztvCl/CfiNRWVvev2ORMZ/Pm931MUBEYrXju2i4sf+ixEHDCRkpbr2F3SfkC1MQjqPZ
aRwNQU2v8mMMB16WNko1K+09OCY47LBFqdW8kUob2rCaSdnZQoHnj17aZF5guo38qraf2nRvj3eg
sGbn5+UlvrbmTqKKuVeGhpnaLGOzix9lanxUa3VvN/mn/xZFeF4OReqU2cDYSCMPCRSJLC1uNHtL
D3Ht8oBOvDSaaDPRbT9fCL6TIy6kMxhL/lmkxyF7mYvE7Wt3HpjIb5fH9CsXES55YK+/owlnnhrq
eJVFRKM9bH6ZusS4TawUp4vM8Gdw+JqGCPlcP7VKYOyMvCnuLKCb1wAAmr0spdEO9/LmOowz0xvq
1t63Sfnj8k9c/bjAJn+VkxcnmvP50KJUbwfH5BdmT0PykEInll/+IgTyRvh7GBSZxBC9nQZ2kjEJ
xowxcZ/Av29KN/P9jfTjV14mzvYi44b5J/kB1bnzsUSFlk+ZOXGHJeq+bz92vA+6UPXi2Lkaqu+q
5bhV3+3GEmiK3N+32qS7QzVfNd3n2X5Kw/paUvQbig+Phux7pbPlArt2CJ3+Pu389w2hpVZ+DO+2
SD62+n22BdxaW9un//4S/+TiK/RYT3SdQ07lENKy67ntPSu8ieMnvwdut1EDW1s5p9GEnYQhgxSr
4BigaH2Z6qU48GpsAUDXbtfTGML+MTt7HqqSGUPlLU7ea7z0Ek+dNhboCvJGpREKPH2Rn6QBLXyY
AKX9MUsZyqy+DoEFL/O6Bt5aWNdob5jNjU5NtNp6kK2N7TSo8LUaR6ts32C1Dv2HNHlvpLyW7v+C
t8fQSFkXHWnSfhHUFlldnyHaT5Qy2UdVBs+tf53zPzfCPA8j3H92ZvtyUvGhsJKaC8+ZMIGZZ3S2
JhdHSlfXNu7z9U92Mi7hk8GabQb518qYWtwhQbqAJuFVcJdpsTcs1iMpst8FUGmn2tKLWFv5p3Mq
fDk1BNmuycypLz9H3eekO9TjzeUzcy0JOw0hbC5JtYpZThTyiTF96W3VnXCvb6z6fQ1fgs7ARgFu
7WQC+rx0+xD4eIOjq2bJiBqfcGYq/TPFw7cci5LLI1qdNI33GgIbsH9FbMMQ+D0uK9zvUWV/jFDT
Uwrz3g6NjTBrRXKoe7/jCCtRgcRX1Slxwiz60FQfos65NqcUiYVpp00fx1k6qH33romGfTAsBoHR
zp7SD5cHu/ZSPP0RwurUrUyJBnm58ibtsfNDnK2afZzqd5IZ3NAk2Rv4WRSEvxx2a46FhdknqoHi
N2GTWnOp+LilAgzLvL4cZWtwwtrUoqIF4UmUOt3ZDGP8oOHTrgEg+Zomtz5t4MvxVg/Kky8qXAJy
YSZVaC3x9H3oe0CccucjVK+/iALliqW5SM2IFsx5Gsp4pvNqzLU7eTwYgTd095qykeWupvDwS8FZ
0tajairkW1FgwUlcBhMVr7WuutFN/dMyPUt9ROjASr2x/zptuciuHiYnMZe84SQvCNpGs6aSmPg0
JfHP0ejcYfroxA/tps7hWgqC2zMoYziHYDGE4SHtbVEOZvcZ9n2d33fhfa0/tuWrNj+DRPzzL3Ya
SxhWp0rz1BXE0tPQDc196Xs6jlzSsLHet8a07IeT6UNkKSpMTKl2YZfui9HGZOlHZKrIFrTw7LUd
Wcr+P41MRKZiltJVdbDMYvlYBP9Y/YcI3R9H3pjAtXWx9P3BgSGrz2V6PjDsduVBsugnGhY6n+mD
OdzMKLD67a1aHi6PaO1kOg0lfKtRT8eiMwmFQ5RffJWtayP457+FED5TXoAy5fVMpqOgBhM9SeX3
avxzMO8Cyvh3ysS3sNPoSeYry5qLOn0fyyjEKg3+ABGty0fF8eXd5UGtrj2ABlTOIPNSwTj/RGZb
2iDZlufZqL7OcF13szl69TDdymkOEUP7CMdzI+baeYs6B+kirbilwn4e09FDJagHGr1ZgQ7dcqK3
eDt4qf7u8tjW4wDf1+j9gUUTxhagvaRDkKh3Tj5cY9Ye4+PpSMGunDYW3/IPie9CwJtkwBB1FnTY
+YBANMRNMzOJVf+1KQEIalCuD2OyRxBJy/fKllnv6r46iSdcWFmZB4M6Ek+dj8XgaqoXtJ8t5T4v
/xhtTHdCQfBhsa618Js5H5iaSUraRnGzKxSSw/3Q3vuYgqnXf/qdiIJugEpqSHVYxCRlemKo05zi
ex5DQrsDhVuPnrT11Hs7aeCeKOkv5vaU9UWbD1V3Yvj3Ov3s2sPOGOOvrEQV86nc4lG+PYrOAwlf
Z7CDEESMRv9I+45UecYbufl2ecbWQgCT1qnQUt98w1tUbKD2Um83LOm7Rvlp9t+LLf2ejRAiu3Z0
uqRVZ0Ko03VsXGvyAafdy6NYssXzbbN8iAVFTzEFRPbyxU7uvVKqJrlVbEplETYdLa35oNgo2ayN
4jSEcC0EWiyPM4h5wGeIZ5XBEWmWfdXlf/yaYiSaLFMYQgBDeQN11dK2LVpOtGIwviZhRnIMWege
sNDLMLT2VW6oGyvg7ZFDRF0D9EwjUYdKdz53+oSmOMqT5AwADdLgYXbMQ9/D7roOQ81tazfb6ha9
PU3PImpChduvkBPv+uWGhd1eVPuxir7gwHg3m/0WwevtpUQoVACR26BwSJH+fHBqZyeRv1xKiLfc
JkH7YmYU9aTKfD8O/ksn915hTh8uL8YVcv15UGGpNHKFFqvMbWEF81NfIs+Q2d/teN451pfJsrCt
jK6m2k4Be0nPZtE8YKBykK0Pcup7jt7f5IZ1VSbBxqthdQGfTIXwnStgRL6f8auUdv5/pH1Hk9w4
E+UvYgS9ubJYrrvUXt2SLgy1DA1AEHQAyF+/j7O7oyo0oxijbw5zaUUlASQyE2ne26VDe6fQClzn
zcrqF3ccthGpZAdeWR+pc8NiGEKFe1Kpb37vxi6IHMC/CTCPSR26wIivb/aSLcYjZU6PY8L9A+R1
bwIUsQyxKlp97R22C63msZp+M+HcYvJ9JdxYXNuZMPtSm5rIzwIUcZFN6UBiw8iBdEczAmnKbdcf
rXANq2TxxM7EOZfi2qwtvLbFVk5pGksB7hzP3KhirVaztirtKT4YvmmIFHdE9VFsON/zIjHM71b5
JsLbwPh5/bwW7/7ZmuY1n1lqAYL6qEB2CHMjdqwKO2n6n5liR4p83/8mSXOencHawpxDKZ/9rglK
nXZMuhcW/veGGNx2WBY0p2ISBqxclyvCcKQblFaEkM1xY+Ru73pF47wjh+vLWXRxZ2K0U8JgJ6Iq
DsfAe2ImaV1YB2AeONvrUpZ14c9itONhhWt24YDF+N0Jg3s7J/gi5JH3e9/YNOHX68KWdQGA9Wga
AmOzqUXvnmJTlBrQb+Arb4wB0Y3fxU4TxDn777DAOCRgV4VzwWWODS8PqfGV5aQ+ds8ugErrPznN
W6AMgDw9EWZtLL6ie0tWCe99TDZi5gZtdfo2OhOqejmiXdZ6MWnvWlB11PxxFF/aNYjGpU1ER7SD
ET6MFX1gcWfuMIYlQ8hbZxjWFG1m39t2WewZ9x4AotW/XD+zJTWcC5IAsQLuP/rXLzdybptxqz6b
cVnKbWVnd2OmdtdFLGwe+pmwGLQQg2pLP6vay9pwKtGSGhmPhfhUOsDw4ImP7EVYrKj7Qo5rnjHH
owGzI6hV6++ttoYnqzkOKi+Bvzr9iLiRgH8x5sW4K5DFCBwgFptyRA5semLeWoMY3ibYLy1yxegl
xrMwtQEkYb3oUdZhNXqEoPXSRrHfK8v8a5CNZGv10pzAOkfIC0sNuTWdrD4ahVP96OvQ3wjgQD8D
qMt8AY3FdJeNqMISZvS7sCw8PH1C4ySdVtwNvSUxYuDV0AjukOYHRvi7L4QqZ+N1Fv+Cnv4w3yiL
G8C+qdW7aRjeU9eEwV1LoxSIlFV+QHuh+lUMfuXcqdQFxnEwx2l0Mv3fvurrLnFobh/5pIytzCZ6
nMw8qIDQSQD16JK8PHkcOakYdSvPjD3R22MyqtEP0HXgMhkTv47sPXDRXUx2TZWbb0uLg9i1M4MO
bbYyl1sKnpltkKbitxhU1MV5UObFJiqHyNmkIEk5jpajbkvLqE4dreRLSCb+2hnNZ8xvP0CUOKia
BWjUNqdJxH0QARsyt6uZa8p2doWQ9NsQ9OFmsjh9GpDsPmRdZGGMwQZuJFNI/6OhoGj51vWJFGj9
Nf2961Fn65dmebQos7fUwqvWB+XkDS6NARyBtjsarWhuPCHC44g2DIG8lcq3vTCG/gdJByu7AYIf
RZ9mxUNQ1/tFvW3cNnBuZK5sTCBgy2PcBIDfDczEQA9tQVKCSjB/dtuiRPBK4KhBqv5a8RaYOkYU
7ZRI0SLQBP4Qh25nflNjCUShAUQcfuJGGToDrTItd5gBx+Rmw0X2PExdHz5TqoZxIzBe88ZkXx24
C/zsjT9VZAc0pvGnGWRorGkx9L+tDCI+g3IoshOLpX69nxoXMu3Wy99Am9iEN27WRC+IvKvDCBgF
O42rJnU+TUARi2KgiWF4g1lDf1I2D9gNSjmuCzYf29yyxszruI5QaowdBo74uGZRgBHWgnNcRFmL
3cCY+1pUGUlBqcXYjVGZ5qHBdu16xNo/W8pdPJiIHbCYZOmLJxwrEUB0+TQ4vdqhqG3fdDlrDqnR
RydH0sKG1IyAxsPss0NPZfkEIObpiH51JLwnVVjbOgWWuaumLG55JIBB5XkySzgNxBEk8uAFUIWy
kmZyrN9OIYB604kCMZSwVRr7mUpPjmHQZzOo5a9oGortGE3kcZR1f0AftvULaG1cxqoMp1vCyjSp
Ms95bDrL2BQV8CRiB6vdeY0gaCA1svYboKsLOw4qnn21yxKZUF7wUD6kjFU36AU1kB01e/royi56
7u0me6jQafBVjt0Y7EziRPtJ2ik7TIHRnXKLBvDyXpFtq574j4JTUF7L0KDWqTcpf/Iwx3FrG375
u/YQIcZyipBEdt1ObsOMDVHsk1DI514yuinLpr/xp2BMvKoqtwSzQuOatV7wdaCBAvbCDJUGumQt
1JJRUHlhV8Eq4EYkxgRQa1VtxiBK0MoB0qDys9f8csFWGuewm0NMbt7HrE5Y/ckz1ft1L7Uw6Yf3
+dnHaAFZZ5q8y8jseGkG8IKXilVJGXxTykmmIftdNz+azDvlKWLOHvhT3drTdtF3nX+AFmRQ0LKH
TM3JLlnelGxIhoYlrLPRbOqCzMg6uG6/9WmeVCgGAKjnbWUDllwX1o88xYxeDCzFy1DAMJoSfSpw
XX77TnI3ybt857Du20DfatCrxK2ot71fZwnleRxxtRKJLCoD0hUB4l48/vQsHJrOQMUVoLkaLcL3
Xjq846rcCHbDUO9YWemckNCdNFqw/hU1f8rZo6U2wHfQD+gWN3iTFNHWLJttjVEcsMWO4tUv9iq/
GeyVgH8hFMfM7PyEBvYOOB+07SUmdVMkgxFDwgN6k3wFVd5hmkwgRLFgw1vyZKwNjy5FXhhsAbQK
hrgBhqcFd3lmGBMdILLoio0EIXNm54DlO6Z006/xqiwEkhZYo5B7tPB0cXRcesHyzuXOiMjL+dFn
Mg7Wpo6W9ONcwLy/Z4cGM2g3dQgBQ98UmE50qzsm0y8UZPd4EtImua4k823TdcTBpB2gI//Jb2vH
hZ4OOG+0jW2YeG7la16+Zf5KbnBxy/6I0Gdk8tEYuSEhQjkq8VWXdO3+f1qEHt2zdHKlb0PC0L6H
4jAEn/+iwgE2iZmeA9UAFDl03BcH/RsjIRYeEEWOFh+QidRNFxuW9YXZ/CTy/nHKwS/dyLV62NJ9
cmbcMbAIYnZLH+0lDsXkt2l3G9FZgBB4N6stojUjn7YdfVHmSgPskvZh0i0CYRigyaDhl9oHMruh
c2ZXRayXpt7S6d0IbhGnXD+vJSmgu7GAy4X7ikTDpZQhxyvTdHBeJbvvMOKZqrhx4NL/e1+Dg4bh
P3K0u+TxqJcFMbEaIECbdXDoJnqqETJSZq4UipaUHBzxIaKf+SbpZURltCCDzXFMcP8nGk4nIK0c
ru/a0lUFRiP8xvxGxyv2ctdGYbpw3ajfGEOQYdiMBUmjinTDbJSN/kLUrOpIQgNnRzfiMmoJpUE0
BwldXKgbxn6Btuq6jMUdw6j6zMCH4XVv/vuZoRstOjRRaWA56oGYXpzaKx1si/t1JkDbryzPCtGP
abfJUEPGNFXsNjKma+QECxCeuCwYEkWDMf6HwvXlOvyiaPKa+PMgm9kcOkaQrvH6cUyMvDSOeS37
Uzk1SIVyx6usTRa65fPUmN3nWoJDJa0sdaidiX3iLfDyt/99j8+/TbsA/RS2wBaEyrRMoGdVHWtD
rtzlhT7Bef3gWJphi1C71zxIY5aFI0NA3pLJxdPQebaar9LODwRkfJyh6FT94tx8FF6+EsouKdCZ
YJ3cBI3QYVeM2Pi0tHYyyHfMWiMam79d947nIuzLs+2nOre472FqkJmvPbcPWdrtpyDf8MDNYtJk
AF32Hzrufr1+bkuqey5XezFQpwWnmomlVcZDQ98b4ybgn6+LWLLB6FmdeWlB2ApersulgTxBhUGK
Y8P4U4BHpnfvo2XE/HJdyuIZnUnRFHAA1AapR0iRxc+QH4e1rpfF34dXhumdOyv/eWycGZHJZ7CU
Ne64sF8NeSLminYvHoQPPFDUyzHUpGfJWzTvBMpGEXhowW9nqHhsHsVkruRdl6UEAeBn4Xbx+rg8
Cylz2AeJVYzdUy23zfjQkhXHvigCiUK4DgR7QO2+FJFZYS96CWvbjP+EL3dokwf4Vfc3WnUmRjvv
cKrwuwFW0pRHzyWYQTi4/qtZrVS1F5X3TIy2YRE1kc2oMnTNjIeKn0hwHAwQ+WyuK+/8sR9u/x8p
rlbwlVHBJppBih1spvJktt+AqBRZx1BtrTVo5MUVoaEP/4HLBk00l+cDMEpfOV3Rb0rrVEwYVSnJ
sWx/YiJxpRF5MQEADr7/L0lflYdEUQijjVWNm4HvQv/W42/W+JazI2E1wqRjXz5W4GzO1gqDi/t5
JlmzpgKphqxnBIOcOfoEnqr+5AyvarirypNq/nvrHdwSgLdmwE+03uk3l2K002folkQr630LomTz
oZWxARbuNR+7eLPmOHZGIkA6Yf77mQlCUFFWZYqTK4BR3rlWLKN3kR+vq+KinTsTMqvPmRDit/0Q
lTg0w0tjSz0hZ3RdwHz/dV2fC03AkDHnNjjtDU24qICMjbOZ8Hbux3wzZfRTraJNxrs9C9qVN+GS
up+L01Qh6x203XGIG8o0pm62G9p/kAbXeo7XlqUdjhm2PTgtIScKv1f5DYavRop07GEod9f3b0kL
zhekHVA0SE/2PQR5qA0DA63O97ZcwxJfQLxwACc0j4DPGeePvc1dNQANejavbJsZNVLztxl9a90j
0AyH8tbMnww3Bj5b4Z5K+4WwTZqvBNVLG3r+BZqBN1PMWMkeX9BX93R8RmYzRnYdyaA4Kou/cIuo
MOBiYRgTORctCgpMUk2hgv0txnvb+NlUO2ctnbN0bOci5nt3dq+MthO2MYsYa+uRlaDm9dNdDxC9
69qxmPQ8l6PpIQH1DR8Y5PTRPqLfB2OLEc+s/u14GJJjST5uquherTFyLxhcqIljg1YM8JofCCIm
MIoiIIBUq21iy3oXAyCGAUJoPasUtcFh5Q4sXOoLcdqlFnVBKapZyJFk7UPDWOL25U6gBRQR1MqG
LtjDC1GaakwIyULpz+GMqLZtT26yzt9eP7O11Wiq0QojcMYeIkR1P1lvo/UcTs/sL+IyLARI3iEI
PHBUmt9vpBv59QQ3peQzigNecWT9yrEsvdDOZeiNaxaYqFjP4aHGkCbo/02iDJRMkfW1D+rYzppt
DwQoMPoAaG18vL6JS6/jC9maXxlB1xF5ErJN90vJt5LcUH6oi9ep2Xb558w79M7z2BwlT1zz0fFX
LMiCtbqQrmkkcXLXbRR2t8rcTW7+bME/S/IsTmvzteZr6Cxr0nSljGhOyRzDAbfCcn65AoTbTMRm
dYsa88q+zl+u+Ws8txHEzAOVLpqGLw2XU3JbhClW5o3NndcYJxMpLtlnD02ZI92Vfq0ZSuC99SRJ
eh+6BUgTvlz/hAXTefEFmieoq9CILILVlgoVkzCUFgpvrQXwoGZt5GxxY88Wq10S4PpUg8mw2KHw
bnMj23HXu3EiERObYgrt598sDElxeFhA3uuRo5lNOWWA8954zRFYh1ONYur+uojlBf0RodkWWoA0
3VAQYaFSrYKYkwkphhMR+5K8Xhe16APmRg1Ma89Y7JpSmiiEF60HUSM9gIjRdG7BS+fa24I9cb9Z
uW/L1x2Qb2iCmQn+dFBTKEEjbZPCnIGcuEPvX+3PFfspLkfxiXpd7KFv1PazrV9kG2rZcQ0a7cH7
gZaalYh5cYvPvkS7+nluqW4Sc4SJhk4JCh2GUTqME7WJzFcM7Joo7TRNW0a9n2PRRgBCQx+NWT1J
2naIS/ELWClre7xQ1rNBIvDvHmuxBC+BSe5xiBuNNwVC0gGz1DOAcQZEoJfIf8C4QlyswW8sesMQ
cE3gU0eeRe84MibbH+oWQtOBxCPyFKHPHzE8YNVreL+LduVM0vwlZyGZ5zWYbnMhKUP+q8CEgjBi
M1h5fywLAcILSLtD9C9pFqUIu554ZtVvZI/wJOS7sgt3ublGbbG8a/+K0T0v6ZQxkQBiFKbrjYSl
D4AWktFKbmdNiuZjQ4yk5ooy7Bg5eOPvPnooWZJF/53dEpHkjIrzf/fM0W5UiL6X0cI4zAaupz+a
XfHDEKx5Y6T8ZQkn3163W2uL0uxWRfswIim2LiW//XEbFS+ACaDZ7rqU+Wp+cKMRCl7z8D56ArS7
5AVdGOUj3tU0y52ty/0sccfir0LJMynzWs9UulBRjiYV2KICZEl4wu1tEFylYIVDo9L19Sxa+8jF
K36uhGOk5FJSTavCsWar5wcgF7JRKgJW6/ceqhHdG+iQ/t+kaSHA5A45Mk3QCNX2t04qurjhHfCU
hYWOPscE46P0i7iKonrFBi4qx9kytes7EBfdHXO2oh2feYXhQDT1sGlPbWdzfYXzD+n6ASwjMDPA
c2ISQ9tPNxBDzwpcLRaiL6oHWW1dxKNtbAkygObUJVUYbaRDD9fFLh0j4Pcwx4/+SsAga8rfFG4G
aAIof6/uomqTt8+Zdcyq95yPcVuucVUuPhDOxWkOrAaKljAFxAU5QNC8u4CVcW0eUufBk5+LYlcN
G0b+QnfOZWo3T3AgXlIKmVkPAmL3yFoaK+8OoYEZPIZrHQJLD3B7BuEPZshBH0bs8mIohYH00KuR
CCo+YxzB6fedgXxnFpfOaYayBsShCpMgWyvf/8M6+1GD/gjW775sUt/gECxSNqeQy/B7zT83eFca
YBgMG9wPxziOPYkHn6OftE1qb9iLytmDvziOomGX8jIxmbPzjTXc6HnR175N0+6+6TLmGNDuCblR
O31i/pdSrdygpeAILROgjkL7BOq8moy2BXFsO0KGkWMoa4yYEXe5FKhf02GLhrg7UM/KFeAca/H+
nAnVDJOogslUGUeIFNSfSyX3QT4kHF27RVHvMJu4ES76ppuv3CxuS++3Q6ZPrvWZmkbsACGNAT/W
daZTm7L99Xu9rIZnH6YZLtPPBiWAWrdxFABpjTd7OAixp+MP1ytiBsAM/ilAO9hwvC538aDB4DUj
h4J/TW+4YCUewWhPxn4odvCC/mCHGUrVa9W4ZUOCeiJsFtouPmTs0ClaofMOl1q04wYMdxtMu297
zI55mNEBXuWLm9eJCNBJOuUrW7vkyedS5v8XrdkwVyL/Fc02bPDFTdE0R5B+rKjy8i7+EaHZECZn
XGuCw4vQlQt2SpgQEnNk/P/msP6I0W4MZ+gro8jYbAqiki4qt9TvthLAzdfFLLq2sw3T7giKdEPQ
za4tLI7etAvrpwjGn5zKAZSRh2FtenJt83TN74FnUo84H2olnfzk+ydf/by+ohUV0BvNyjKVEZ8D
VKN+Uc79ahi3+PsAhfQwO41mLB2dFPC+CBeneQnsvm+fm+hw/fsXrRZYb4APhMEYQBBe+ihQxdQB
7XBLe5OcJPFjxyqfPf7iu/zQ+vRWqLUx6vkXPziAM4maDjSVbzaRDYn+ePRB8I5uA+Pg1T8BUHF9
aYunfyZIO30ZmRn6ACAoD++HzgPvJdqK1sB5FleDjloMFc21et3VEDkZJfiQYQIkHExF1dEcAU+V
m19MQA33k7lyXktRqBWi5wdEZOgR0Mel3KFO07pq50UdOvcttBI/QvFgxXYvagUADhF8gh8FXXmX
WmHUKThRfGxd5tOk7WVc0gbeEzMR2YHlbWzUK2+IxW38I1Dvq8n7mheVhMCm3of2Xdtu+/qXGb5Y
azBHa4K0d2tmhCA0beaVGSCs6BNAmhHyblubaFqpWi3dXCcAaDaY+2bYiPnvZw+wrKNRE4QCrUI2
RnvF1o7W6vdLElC4R8/zjDSN+3spgQNKMooYJlVQAtlMHIMFf9E0iRYUfD+Gm8CD62uBpNtZzmSl
kBARsckkutqSHJGsIVfcz6ITR1sLsOYBDhJ+GGQre1GmjQR8Q2S9BhSJ419+cBLkhdivpZfk5Eas
pbRmFdbMkIdgAYhNeLTCgWuKkLZdlasGFPbK/1wDoqS65+4ej6wwzJHdug/XDMWCNcJTH/VTAIOD
dE7PUto2sN58C0DPZlOJvYqAWYymdQG/RNfqwgt6AYACB6levDzQPzzfgTPNowUvBIZTMcEZmbuQ
j98n11xR7sXVnInQjDgrBCyfBxFW18RgD056eS/WEF4WbF0IDCNwh8DYYThYOyK/GUqn4BAyOXgb
ZhhMxnLIDoWG645iSfsgCC8FIGQjj6E72cyqnA6jZjPI0I0CIwYqNsLdO2kMJBGG3hv6iefP12Uu
nRESjlB3DOSj6VlbGzAyeEnEADzmsNqxlB9p0K7Y1KXAH8v6I0NLnk1ejuZ9AhmEA2MArLMOZsnZ
PBi3a/tkwoDWlOT9Ls/+e6ITHUXAronQVQT/oduliPEiCmULZL67NP1VqOd6jX58UTXQWYZWa1yq
D8kKU4EZc0SZd9Pzlyay4sz5EdASZvb1+jEt6TlY5/6VoxnxnBUY0eohp+Yb4oBG/c7qVyL8peYo
tHDbPvIE6OZFV/LldTWCgiqwD0L7qvpxKlN+SIH20U4OKB1MNzuA/27atyZnp9rKjyBj+xpJQB+y
Kauerq/WXdxWjGXMbJgo3Og5IMtlTmoRBSByqjIad1HQvco6zx4CqviP0WWYtiwlD0DP4HskER0L
73KS+xtnwDwjuLlKdsCP13tGAoz2N3BOJxV2MgCHnJ/VcTFND9lMOlwYXO0BOdiceJ71nz2gV7bo
k+bSjM3MKx4w09A95oZPnsNoAnfMaCP7C/7g1yKSFk9yAHU9FimxoMVtrEDlBohSu7yvh/kZkfIx
BFWFKHY1GevfMjfGLMa0g7nNAI31YLEG0UxjDfaNDQCOv+ggwXECk2ym4YxAtHN5nAAQqjMzhMqg
BH+iVrs3DXZKs+wvLDDq90BvAkcmPlsz8p7KKp+X04xfF9xzoLOMKAXHHsger+vEknEELRSyVyiG
hkC/0dYzNZYUQTVftQiMBdFAkSka/SZpAtE8t1k3xlNW2xubWjL2gSC+tdF08nL9Ixaitgi58pk+
Gy4UNcXLPc1TxSlAhQAWWSPIdp5LTmLAPwv5WWXjitlcuAMXsjSr6aa5cMcRsozoJmr3Xt5/ArEl
DYyVGHtRDvIiiHcQZH8gHC0Fql5Thn0tcjt8HG0UCj0DuFKRDwSEyffY5+t7uOBxgJKGpBg0HfdJ
54JgihQYUsa6IvDcSge9kHLteb9gLS9EzEs+CzxED6y+ESjBGwnStBJE2JE1Jr1Y44dfFoPMEoIp
OFA9LsiK0KrHWfXd9r2tMFacPpfGr+u7tYA4O4PK/RGiqUGV5V5XzmrQBP9kKzAopMgXZh4t67ND
9x7AUbhAKe9uQHfVmm4svL8gHKEp4FLQiqZPF065QRn5B7ra78ABd5BdBQT9O+Lf+HnSYdL++mIX
YuEIMO4mxiLBL45dvTy3SoDDd2xnlefymJbu3lLqG2oBt3UmTq7LNubkHj1Hvl4X+w9igxaDQ+7c
nYu4H8Mcmlxp9DNMGPSFATMlrD/DIwGKs9pN0XToQit2Rkz4l8V75v02m/45HO04t8s3mN6k8oAc
g/YT1n4jIHd3O3ngwMujtljJ6y4pG7L4iD9nvDzMK17uDUWzr9l42Bu7L24lKut1rW5U8HZ9K5ZO
4FyKdnOKKWQDBq9xOTsu71zgkgL8NCROF5t+MR1N1pEnYkb7LEirDVfy4br4JdsAklAXw7PAKYGR
v1wkTzMD00S4UaXq9r1d3zneX7wYMNz1R4QWSVFRVo4/X1rPLB6FWT2VudzMTWDXV7J0XLg383Ap
AhhPB8pxx45MwcDwMGkjtNFMO5tPx6gaV8QESzd05nDGYw6zi46+Y02QitZ2azDE5FZTxzTC1QFG
hicTsyKttxO55+9C0ajncODijlNKEgrwOPwjAx8ZF2bRj3Fg5p0dl6oHkg9QiuvE9Fpj3LR5SR7A
w+t8AoJEh4lIILfyTmZA/TBNdUpFMN24ZVoB99ous7iJ0uatTyMAbeVW1ce93xcn2bXTY+RK/tKV
0XQjUC1PqIf5bIC1VvVbDZ6qLHY4L8sNwmu01AIAR/xwPJqJbW3X9cFgVpRkKk8fQmk3cPB2IHcg
YmXAr3XF3mlUVMZ2F7bICOUPrQBctGk16dFg6ZHUhn0MDG9r8cnZMR6Mu0nyCHXuaLwHzvC0dz3D
PXkNXidxTocajH2MoBlPoX8ecGiucxinbnodW9+qYhmU/MGZkGCPAQvSp/EIFJ8t5jnFi6LK2g9N
Rb4aWWEB7KDwUbQ0QCy8YiIXw6AQLNQWPA7YbvUHmx0ZHaMBHlJojwtO4JzmdwPYO44uUkCvqI2n
AEtig0q4ocI7KxxKBqiK8b8z3jgoC//5Cs0rUeQgufTwFTKaTooEwGQa9tdv0JIpCn3AgmK+EIT1
OkO5RDTduaKFUQ4tMNfleHrzDMaI7wxav9dmjdm38Mj9tczmUowXAqUVjL82uof1elEUAS3S6ZAg
YdbJLja1kaFPlCHzeODmWr5pKfY6l6WlL6qhVFUgsI08aAD6MtBqB2i3l5427VMXGX/Ba4BjO1ub
5ugKXHNjqCEvn6iKC9qjb3I0TmFR/CI5/TQGOU+A4sG2JgNiShPI9vf1Q10yi/gB4Magt9BDaujS
wNcjIGRojw+wGoG3kBPV23SU76nRrTWkLhlGoHkhs4bE8TzNeynJVU1dIg6EJ3PTN0aF2EQNmnB7
B8VuD5wRJtrCWw/YJ9cXuKQ952K1Ey1rXqfOnF5r2mDOthZB4hKECAxJnDW66NlV6WHLuSztNFnb
dl5pYDOBzhdThgPlh+urWT6ufzdR5yrEWK7RlZCzKcI7H3DuUt625P26jKU7cLYKHU4rHMxoSnvs
WMZ+F60R4xmCBozsvm/EyvjXmiTNaAHZAJDa8371mP+rR7Fx5bMTbsduJYpZ0QGdXxtW3xlVhRWF
bbYNpl0dkWSakkY+A1hqxR+srWnWkbOnDkNvlegJTsisiniIVJxz4Gpum27l+b0oB7Bn6LjGvKmr
vwSGLOode7aKTp8nNUta7xN3wziwVjRuWQ7y4Eiz4hWga0MjRoAS8TkJhWS4GH63AKpyva1Kf/+F
1s0F8/8nR9OFtsZQihNg3yyb7iK/OZle+lrS8AYObQ32Z21NWlSbVc3Y0QD5Yy9K333kfuIM7SBd
S8NY1sHT/7YwTSFGDFE1ncTCDGhdlcWtT7bcfknzNd+15J/BFvjvDuqm3B4JHVwIIorFwaC2QFmN
zeh1csZNV5CHquWAkG9WcrprUue9PtN3vEJyD/PhsK/ljaRmwv0TiGHj0QLCSoU4cpf31e76ji5e
57OFap7EzGVggigNz3xhJ3jcxYU1PBPWIEg2Nn29Nne/pi2aBymGVmAIDuKoN8ZOevQFwMXALrNG
kLgoB+DuYKRCF/AHMg051swaR2Tl/ai+zVP0qWCcyEBCy2dr9J+LO3gmSltS5ZNIAEVwrtIgmvvu
qwPaO0A6wDat/xcN6RESkah0Au4dkDWaUxzsUPKKwVB5Dhivx/p7kNObxraBqQX32LpqxWAtVTfO
Bep9zl4ArD9hwqvgXX00uXvjF91tl5lHNnwBpeK97/mxlUNNKxPXhB6vK+eih8Yr2ALbrxWhzHF5
HxpFa9AJ4xSpwZOycYDH+J566UpUs6grZ1K0A6wrux76ElLMGWl4EEczL3cDwXvTq1cu+OIDBy0g
wLTCmxYpJ82uhEg8tFkFWUa/tQVNiF0g+E5sIPi1bhxmicqc2P2LSeYIuXK8oIFaOSeyL/fRHvym
ohK1omZMd8qXPLZA9eUb/UoaZ9F+/ZGjk6+MuSHTypgLOSQCidg35KklG2IR7stUbLz2hxe52+sq
Mh/OhzDxTKSWtFahzTzDgUiKA4vyBNGvqDZd8620GNI6K+e3Jk1zrFPIZ9BbbKQ7t1U+Z8aTH33K
3eccU7vuChTC2mZqjlX6zHeZCVm+aLaTkYxs108I7V+B+NIA4pGsTiGvSdS8K+HG3FUGidZY7npP
JGWUbeVkJRludqqqz7RQ9/6wxqM5/+y1I9TuhIWRLBHWEJuBFatqKApP3kogudQ3GiG2AzAgRuBR
XtE202YBrEuBJGhhnHLx2jZf+u7WyRLLPpQ1cgpg0d1NE43T8jE089gHrrl3GwxHh4Mwtthc19lF
s3b2Mdo+t0XViZFiwcJ/qoZxy8ktUtQrQhZ39UyItqvUkaUnG6yYkBunVcAe+QtAOxQwbcwMuejY
/8B8F+CoaC+QbDSwhZb42blpbLIYwDkrp7e4X2eCZgN+FhYR10GndANB6F2KawxfZs6r5a/Yro9C
XCB4msg/28iVgxvmUkiLmTUAY82GxJUbQxT7enDxuLH+87FcitEsCOrQmUMcnH1o22LLQjPdjkVP
k+sa9tGlXUrR1N1AExBQYbCYcLKTqnxtaRE36bv0vv2NHKBvz/3HKONockLFvZL6iH3cHnTuoXto
o4DHjuz3gO1bY9f+aJ6wKOB9oHsEGI1gV7g8IXtGUVYu0vcD1CAfnx1M4QZJDmAE4GDjJY9bu6J4
H+/QpUTtsKrc8UlGTfgzf7rDGyfuo+zx+g4uqt0/gHw+SG+8SNNtEag6AA86LpFD3xmT7htGYNJ9
SqI10JuPcSqIqVz0NM7926gEacEU5cakrNFF+YHUN4DxEj1aLZAYb76itHN9UR/dJESBMir0gD/l
27Zm4Caz6YZBebC21k3bvln+i1UewZI8OrBGKxu4EFJdCtMMXWHaWW1MEGbTxHI/OR4ANIrYDHei
xYTFc5tupzXyqMWtPFufdmijBCV6UfgIw6mInaGIJ2BtI/4Q6WEVNnRpLx0fEy4R6iC+r7MVocsh
FbUR4NjqWBlOrCKk5kUDGBeRDO1t9Xb96BYi/rmX8o88TedZEbi8DCCPkc+9G1PzruLf8MLYRPUn
Y4yV2oXDpotWDNbS3Ub2Fs17iE5RqNSUU3Fl5IQCYA8RRloCWD4C9c/WyqOY8INtfg7d4/V1Lt07
wJcBMhk4JOh9mz/ozKeA82MiYwOBPQa1229B/arSn9dFLFS3XfNMhp5gbDyb231rzCX09nliUzIM
38Hh/c2dMxej9WBx95Z7YLsP5b7BfBSZ3tBruOJwFjqfLr9CM5slLXJ8BlYqJd9w771J2WOl6p2V
sk0BZjyZIVw+GUaxb8UAjHG60kOzdFnOd0FTKFJbXoXhoDmOjbYN5/Hkvk3WySsfArWSm1zSonNR
mjuqkTBsgg5LNZGfbnkbZ0HiDD+dboeAjnSHQPwfzr5ryW0l2faLEAFvXqtgCNom26pfEGoH7z2+
/q7ijnM2CfI07ozUTUmzNcqymVlp1vpvlM+lxJmmyxUp0uoJEuPxKSodoH/7eUo48EM03XOt+VbA
04r/z2Pj11s6U3lDBaM3MamD9pwj4iYv2fWlhZwpOD0VlLpm5C51NgUE0KSgBu1InYXbTsotSfJe
MlRwTply+v3K3FN2l8s5UwNc7RUFynqhBqSOKMOjHDdEa4AuHXxHkRv+5y9/to54h2sCCoZRJXSt
BKamjGr0huHlkf70TYcHP8kMMxWef5/VfV3zr5jZIUFCuhM0dgOaKVp59biTG9nixXLBg73n9F3O
ZnYqAAXh87UEMXx9ynpmlFhWmGqRuvp9Pv+HSvl3QrPjIZXeGAGbG5ViCMgPSWMp4as6maLmSD06
w2z2TFToFJhI8i64FnftE/DA0Z6BCjXGMnO9Z/pQC/kk+wCeTJT+O43lwVHjKXKR/9aRZUy97sQV
cv06dXJpdlWbr2Vkc60qSjn792W4q9iQdAZwF2CwwNt7PRIuKOJYjzESjv8GY1Rf2QW3yREI45f8
qSVJswPE6rOiIIUk3fBprllZ8ZTzb34ZWHkRL9iLu1f/YlazU+QjCCC3RYBYZmKjFwqlDKU8onao
IKkSou38VQhffl/Hux4cyg7/dyFnxwnWmdMmFcdJ0RwQMnKtxYMwIFKpV5ldezRGvNHbpXPEduc6
6oC7fyF0pmqM0gtbkHQA06o4aigG5JVNUr8mk2DVgm9nVYMGBYRdjqhyrYx1vFQAubSlTBNe+B9S
orahVmGZU5A7B9ETA4rBM0aWLS1cyAyeW6B/m+rM1/EGpQvjGlPVqtYM+wkyIWyKnstYpZXxJ5VA
klH0m0aJnVJU/2jgR+ABrt0N/ZbvfjgUz0N3ugn/aQgBRQ7GkQbOiULvVFbRpqlzmhhLzKnnSOjt
oBlmIZwzsP7MzmEpjcCwbcC6pAhbGDzaqy2Rg9UU7XHNwWyqo8C5G04gLFb7p95Yq/yr1i7BEdy1
R2Dx+59BzA6JUE5dhY0Cwj2qpInYv+NxGoIMZjRbvgQOam0OraItHM275uJC6Gy7QjGN8ySA0Lgi
UomZIydZLLHEQVXevQD/O7f5c7oFyb3eKRBTtLEGDqNAjsGtENYojA8E2qAuPEApuSgdhKDPeqr1
QbOu2zCoSZSG7bcsRLJMYm80PngQ0G6AYm/s+CbVG+Jnhjwep8Fr/uRdXG6FrvbQ2aYp9QnoQq09
gokssMU+NszcwNOpCQeuJU1RGC2GUXqgf9GTcu1HSrNCBYm0ybUSoaWSE44D4FQf86oNEXECfdbK
Cwr9Na17bx1XPgrQ895rzbEtELaT+mmfaUbiRNxgOHVW51btKTFFiNzbpVGtmYiQVeaIPr9nEBL1
a081QD0FkoaEiN3U74yizh5Akq79BQCgvkvbqWhJreliZE5Bith2g8KW1xpgHVYC+mw7Q80nKATR
zN8XtfQnbOL2Ia+FMDUNtKwjmTZl5tSkwRMXdSpJglR/aJJu1IgkV8DvU6dJWIG0WslQBTmqnzwW
cBOUPmvk1Voe5cRGAfrl0giGlW4gd4baNQ3Ip4znpjWM6kWfuvEJhAPlgz4MwaFGZ+Za72LBLdGS
YyV9x/+Epdgd87zi/4D2ynBBeoF/0dOr1C5GrRzpNAqNWyGivvZjwLYBFNKXTITY9WfASDS7oBzV
AiiYfPblgbHHBtlT61EfJRYrQU+LFJYvqeR1G42CSsSgMTI71ke0hFaepwCZzovbgSCmLY5Ej0Th
NA61f5Q9MWCtH4m3r8G69YCXIHhe1VJP37XK92qSR34RYuErTgcyt2aseDmTH3gvbtbgo+V2htow
7BpejyxAEow/aq3KNJ/AMe/8bqjumkaQesoq8KLRtzEz+GOCcw38DhAHN7lMmrHcqfKkW17b/00j
/TOu2q2WYdRKPrq/S77v9RiIp5zr0gBocW0uwlICxdKQogtRqG1PqmOa6wb4eEvZrqTORwspB82M
rDjhEyBPcAKe6nmeLTzlmCG+0ckXo5gb6qbKdR7Ra4rI8h44Z47MuVPqlFFv/j7fu9bxQtBM73aA
/uUQIgc6d9m2JGvjjhSRt1V47k8b6qSblggS7/ogqM2WWOmWriPAeL3AXBIbQFuKAH/abyThjOdT
aY8ClFPjw3k0u2EXadZ/PkvGLMHI/vA9b7iQ0XDTJiNk8tUHo4PrlVcV/Ix6+6os5cPvzw+xDvDF
64AQmj91/ACMYijKADsR/+QPQKnYKMkOatfUUcClyXYIIiFBWJjgPUsGoGYUJINAQbihwe6M0C+6
JgPbxJQRBTi2QRNaBR5Av6/jXTGonwXOBA9B85Ikvx3TsvPg3+TTqorBAsbtxObndxnMxZ4ffeVC
xswFx+tCMiQRMnytKG2hQjd4CUq3hQW7d8EupbCZXniF3jhKbSlAStdXwA4swbIb0140q8FfcPPv
HwgJz14kvhDAnzfEhWpWRBwHUUpfWVOvkB5KVC8nWta5q5SNSjJEMoJKN0GLtHTdzlvy73IiB6cj
XQDsHATf0GAv8gwK72KiQJPPwcycptSOHtNdQfZ0tTluzB/DXC2V8pzV8r+ydFEACBiEoOwerik4
t2f+1KBxeV+GMJWF2dPaApu4OZgc4QiKXaycBiZYrqmKb7wXaWMNtDcF6pGI8KSgnNkTz9JMxWwX
duAMq3YzLlFBoge9/8JNPoNLfL7ndKMnpcXG1ZmdiQJwWmNcE/l3XBoNKfxMOtq9+c+oYjOjvulR
zdRpsaB5b2CN8Krm0TCF3mYAKt1Wzgg9DDHiPwPRRzdMiOCblUGgo9TH2hb23opLNyppsULPAXn8
WloUcX4D5uJn76KOj7octB8D4QIC9iDxqGs0c98POYVfKQF2lYSuZxerz44mJCM4OSP5AXQCXUqX
ACRuduUBxc1KtEW4Lwi74o19fUbLdKo7qYxUYprmxjR35maH39nsy7aJ7bqE4Jedbdv4HXGJ0xDX
ccjJwcf//MCzOfsgJ+LgP7v49YS/h79rsf+OD8q+KH6Y7INSYtLj0Vzha7OCLJN94Jvii/0V9lfZ
H8yvzcvxZfO1KcwCf9ps8PW1Yf8XjHOzcCLOTY5X5xRtxjyPkiOcBkkUjPmWKEHGD0mqE4Xk5P2f
wykdGlMjoxWS0OlsVK6bKf3u7ZLqkuU9TuvE6Tc9aclLYfLk50unvq2Z45pbGJtwc1xwcxjZCQj/
eEDDqTOFmYhDleZcEtDNW0pi4rOl/nylFj0ulIjeAKDijgIxQcZxUNHvDVnXpyEAdIOnZHghiE5l
YtMdZ1ubCcF+/G5ozoD818t9LWhmaXpJHOIx9AD2S9KzygKwKU63akn4k4RJsu8UPzdvb+bOsHYH
m7gDm7jz8CmTrUxKU7EKS7E+yQPcVIIkDnl1rEe6On59bZaouG4MCXudA2xcQk0TaJ+xRNcL0w5o
DRdrxKGKz0im6GPD26xbj2/9x/AnWbD0N7uA44ezaKCWA5uOjZjtN4BohG7i8oC+2R+2+/3wae0f
/UXVfFsuwsp4wPeFRBT4mLWbpBtXSG0wpSF9UQj2mpAtVpdQa7Vwqs7p3cvNZvOBfwT2L1AtMzDf
68UTPTHJRTxvKNTLzn7b/fPDhlbZQbmwr38UBVMWTGM4TH+4+N/Z9/mHZRErI9sthdo4rn6OK3Nz
hHL4eln9fi5vDAOGCkp0lbEXsW5afmZG07JRZC9vQcRIawqlF541Fl0t9Ume02KzNQHIGBpDAZeE
8MTcXvN9nsbpiMVn2gy6FpO2yMItu7fDQK4TEAMExxB8gtkLo5KMNC1DEDHGZLN52Zi7d9t5xfV5
tRa2WGAvh5vpXEiaqU8+8wXPCCBps9th26Cb/ouNQcexAM8eRMkgQ78+Q2Fu5FEdTkyAab7t7G/i
4DjQ1YKuPSMBzydyKWc2EaFL8yDOIWf3/v7x9PTkw015guJhzsqE3+NPEG1tLbp6/Cno489jT9jP
n5GMJGC/LGTfzuWutyMCpgjatdDCO8d+rNCgCNpOASeFXRf3AJMMGwlDuVrBUP6+zLdRVJx/lDP8
rzBmii5c1l6DFVRKJgzmH4b/BCuPqa6Ygf5d1I0JYFcNiN460N/Pxmb2GOURFhkbA5ynzOtg3obL
rj27/8wFOLsDSzLvr+WFTPF6er4RD21dNpCJSnOCDyDg4fMFs43hgX47r87D9mG7tRY28TbQO5vs
zLC2ZScGfAzB0IA5se0n5w/dLymVu/f9cklnilbzBbGoQjY9c6cRA9rzwcFJfV46Jre5sdl0ZhZK
DZNKQNspBL2ZtuvgZbNwOm7eM+fTocJFR5kGSnnmPXxSlGdcPP6zUxuNvIGG3DJtGP/C+jyrSrpi
d2Ch9PX+9b8QO7v+seSl6SRALDsfMXlr6dsL4AthDkbamOz9Ao/QPhFYSuZ1NPA6iPMK7Nfzmyoh
eFDiJ9Z/wTCdYctutMDFwGaGSQcf8QRgh39uCw6RuTt/4OKwy8MsKkwlu6zsA5/4scWv58t0dr6x
WrjGC3eY3ZdfRjWvheZKr2z5q1GxkWFA/1hvNgo2FvYIsM6WdGkEEjvS8xEAaQCFWMC9gB8zW5c8
NxJFrtDlyQSf3ynsqcJeIa+Y/Z6umZo0j/aSU3OOW10JRmepArANA29bVFRKM03ZRBkXBboEg5ST
g098ktKUduQbv5vIgE+feVMWxkAwFGf7QE/uyXEtC0P6+Tl+weNybegePHI2eAsdX142x1VLfny8
xb8W/debWKMIPwBAPICjhXuPIqRrxVdyqhK1HB+DT4xMb95PTaTV9JF8+G7uRqeCVE78NJr9xxL3
xa1BQc+EAapwFB+gmR4BwGvBXIKO+QG9qsx6HWBPn56YScEaPI4EXtVqaV9uHSv4VHA1IQ4IJcAn
mQn0ArlB36jIEdWZPsNV4trT6ltyuHXxEtIPkG5QlfCILQCtaslvZ0r86kgwdw5GGt4WIBXhpFzP
tVcDlVM7DaKfReetM+OXxO17R3BiN3PqVbmgE27eheJM3uwIlpnS8mIBeZ0tPApv3ZtITzH1alN8
2PZbcauZvKMtXPn/QyhK5NFswSIos6BWJbdc1PsQmiRU88338Dhtu9VnDSqTn2wDDWgjz/JcLjmY
8zfwP3P9V+zMWwg9IwQhFMQaIh1Px/SHp8CepiG/6f+8jmbqPqOmZbGinmmPmx3FpiJwBdQO9CBf
72jL485MbLKTQcq18ik6o6Pvyp/GfHqIEjIeAqwxgkckeuY3qvW7dr15dJ7nfCF95q2URj2VMvC3
yaiQCWUQLzA4wKjyLM4RX5cQiM99RrdzRXoAb10RcezZ6c3TEDUnACci0bb8KV9EqLNko7qCM5zy
t2ENUC1agoiQLKmIu4Lh2OLi4AGB6PNMcB17XVtwEJymFqoiLDTTlE62UU4J6bejrdvGsV8NTmQt
Rr/YWZ1P+VLyTCtymueJnsy2F3Mj4rqw5YeGEH9b+6ZKdPJcrzLnKLnKw9Lenrttr0QD6wNk2wrY
HRF0AurW9cnqQDMEhPQUMZ0BAU5/ZRwkgg4i07OBgmiHm9hqNulRpj5CtUA4f3noHcDLQ3tlJH2o
DzgDG8+S9/vJyWjuisQ3n5OFN5fIpj8f4/mW452K4vebYuqprhMpb8GoaKovA9EscJVa0v69gA+E
GkCn2YbrjqZuQKK9ckxOhpuaUAMO95RbirtwGW5cDXAJQLGjrpsV4eMVeL1gBroI+LyQkby2NZGE
NREtzyys2ndGkXBYw+lrQeKNOp9JnJ0O30AVVgJyElpxdvjCoQKRljTb+NsS10H+VP4/4tLMOM1W
/GqSM2+mAVENKrIhsl1n3K5IIfDboAPl38IUXFlESE30SDm/T/T2VSSDIhjG2ZCwtAp2/HppJU6d
umxQA9qZ5d4nGtHX2iE9AY2A9nb0o5ooOUBkOt5m+x/J6sk+oTzR9yn52xP/4/fB3EZgZoOZGTWk
6WulyUFSPSIeqLBuN3kkwJjcggLto7E8G2goJc2RGRCJmhPvP64jmsmf7Tr6BsSynrAYI2KRKan3
lS1ayROwZE7NSlhNzjNQB+yEgG/FbPZA7Fq3q4waC2WOt0oRw9CBO4RsOGIeN90FlQ+nM2wQiGo+
a4V0qBR3w41v6W7wMe35g+L4NA0sy3CFpYvGdnt2Bq8k35wG1E+UHSTXFopEujf5p3WmA2pnBKrs
uPdyW4e45UsK8dZvg7smCACkQZAb5LbzQ8iPnRpx4C6j0VYyIze1esuwsPUcHGnJiX78J23X6RRI
R+bw2dK2Ib8fvDu34HoAs4MXGmoqeWg1Zk8/m1tNIRG2+k+zffvS7XE9mP5m2Mg/oiUTVGBlm/hJ
Bt4S5df7BulEjwC3e2lEN+YJS8KcWPTz4V5q/GxESTIVcdvBzwok2ltojucSqOL+70R0swFxJBnt
iLzET/BEfPrFgzp1YQQ37g8bAEPNBXodjuD5tXwRDZL1gYs1BQPoQlxBpgPkg//Qk0Xf41bvXQua
zbSUoyQRwb9Jlcdkq4F4gZQJKTahm9JX8VO0dYN4C9btNiQzm9zMoMRpBthhFTKRgHji1zyV/7RY
z2/9ENIKEb30I1sSeW89AWeDBhd4OczJula0WlNyRcfDVVbfhwNaXUqklWDvu5XvaAbyn5Nl9eaI
U5WaS4fpjl4VJAWvE7RGsc1UZ6ZFV6tBCPUmofEqasnwmNkGRdmdVQPvlHJICxvfk0qnnW8PE6k3
SznPu8t9IX/+buCjsJDkAfLB6XTUXLWCOdXNieZOb7kTq/8T6OPvV/qOEr2a87z2JBy6qA1k9jTJ
CSrrSbzW3sA7/BHT8nPA5M3AGizvtdgteZa3XTG4s8AtgrOCJjQF6ux6p5tQROfJ5CNftJW+Knt6
S9eyK+0qmDQLdSgZaVe/z/WO/rySOF/fqKlxiVANR/mRyu/5ajCjw7jzT90qIeluoNDeNDvydvgM
7idtvUiechNhuJ7xfK2zSPD4UIX8wOUOxqOPt2/5EpnxVn8afWtaaTHJaPkk7iduQUvdPklnopl2
uVBTgxDEsSexqTvdlo9WeKvR8Hs0SIsG9kNvDmtxg1eEKT39vuZnYIhrUwksWzwMNaTPQXwxv8+J
16qcmFQxlZ3wVYZtwhy3+U7CU2nDWeCQcY3tYMpQ2ij/MCfiPb0B2tgd1uGT91Z+yQtn4M4dw3gY
VjCjnYbPPlNpQMSZFCVB3Zx3lE+Cna99qzNQVSHa8Bfs2Cx6QpdeCbfZSlmEV46kKOJhyBucg9IX
q18BnlDojCym0iPgs0dHQWmH/Cd3jD1wwaOXeguwvgUn7TbQzWSKgDJCQAClHOfrdyEz8gJNqIcy
hjLpTP55CElHZBS26AQHfKsfeGhRbtPYyNAvHbbbVwFEA8+OkXQwopOZf5hnsQxUYqwxYiskXPmW
+MfbtrbhoKH+hF77h9/P2E2tCLL+4PYCfCuytNhVXbw+3JKcDFUfc8wXhi6xq7fGPYBpSaeqEz2o
pkYDPJPfmrVKDKf4yWhBjWeQ+qDCKFyqdLsNSGAsaL5B3JOh/t4gstVRLdVCdB6LSNEVqvgkW6FS
HRwYh/Dj94nf5hhmwmYqNK+Aap+nEBagGH1VfaXrmGpU/uTNyBqcJUzju0cKPjccT4Q+kGGc3R2Z
L0vf46BExGMFDzRxP0Lq79CZleIZJD54du0CUFLf+4elFptbr4Ct6r+SZyfKqKbA99QgplViA73/
x9/yn9VL5GgLb4pzd/9MXV0Jmq1oZsShVwUQBOgJ4zF/sScHMTT41zJRv9KdcsLbglZ7QCWq++p5
ifT8jjXGPFEKxprQQMI5x72sNa4S5QIbustPzUF/kAtEPEoqedSgPo3e84dx07sq4nivC0eJreDN
xC8kz+6QYgS5EbCj1LzpCjlwExEc1ZQ0kn+Co2O0KxKa9Sb8iJwuo4sPKvav/yadaZQLZRVyIKkL
kC2g5QsKHv3VQQDW30tvFmvOCe1FR+uegkI9Ad4LcDEReJ8dp05KgHbVQDeqx/Qv3vP7acWh8q+1
0dzY0uLvEtrmXQNwKXB2rOJE0X0xhcCeCiCyfJhWD90GXRMPkoOgLL9dVMG37yLMC+jtMl5FyLzw
M4FRkipql8LsesfogKp/qKFuDcIx0ZK+vNPC2WFPj/nuqcDnZVUHIDOY6/tRzeVBjKDvAXdbgq6b
tvvMBiigVZrqoXVBi/sTPrWP+pKJu30SiTBv/8qdTbKbtIArQsjNUH62bx6Q0RjWEfnityJiQAL0
/GKS6N41uRA5b5bxeq+JAwPrmrjTVtpIZkmNvUELK3TrT/5TJNp2XCm4tadpwcrd81wuZztHiIjq
Xq5B3BDT+MXYysfBNGwP/nL/p9l4drLuTiNZkskW8HZjQUVgsIIqca7whVYNByVpYzq99fuSxtv4
YVpLNFxSPsxw3MhhjgLqcBi31+xt20VarAQR5NSIbk+PCOXb4bp4zQrLR2PaZnTLx+gZPEjw2Nzf
z+6sABnHFSb0XN2lSSiyuAHiSj1DnLJmgK9Ceyc8JaZiA1Nhpb7YoCmi3U59C+0Ah0q36+3zSOoV
/X0A9zzzqwHM5j4ooZ6rPgYwmDsUIH+Gm8r9jreqG+0lBG3VjKyXYMAWZc70nySGQ6OWPfTfLugI
UlTGIbJVJzxmr8oOcUXOQTO5YIWo1VyYLcsGzXdaY6jDYEZglLuzKyurvlJzbLalxuKVlmqmW+5b
WfdP7WYxZHLPqiAMDsUL0HC862epqXjAE3MsJ/gr66qjgOY2xa9Kpx08Xr8hQmRW9sL07mlCTQPT
E7xRsHjNHf2+KoRR1KSYnhKDKAfE3//UpMlW/EY6pmZliScIXy1d07tuA+rbUfoFVByQUc1WNZPj
YApzZl6Ohi07+WlaMURRt7G2o6nBKyZboOWgQXnJXbozX01CaR7L6KrwCWfRmmLo0piP0EyXwm4m
X8U2PI3rJw5ZsWGl2BWiU9oaz9uDSLK9b3ObI3t1LPkuZynXhwqhIiSUQdMHnwk9bzh0F96DCpgF
fuhUFknAMXbfRQTozdLy3mtntNCMRl524lqyFQv6ciKvKY5Bt/bNBukrLiKAT/vrWT4NdqOzBHN5
5zkAAGh22sF6pgLRZOZWgV6EA64AB/XyUoiW/yx98H9GU1R3so934MLpu1XXKFDXkagANStCkfPk
upZyY+XlKgvX1S/tX8C8f0hm8JWjDxHV8hXKor8Ckr82O32zxI53JxEGci2GHwpwQYxCZSr+Yg8Q
AjVKtEjFdINNQMwO6QBnXFdujXi8QbnnkCIuugXC+J57r0huFU60RYwcjZSWv6BkbhoqMHdU6AFc
EQ0VYNObV3IINYu0eBiLdHgPqfRWW48IbTmt9fTJSjvC02daWwjes5gtIKRkM9wWJFnnj749WZKl
PWSObi3sze1NuRwTqjSv14cfBb/vWeynB60O6S3g6FjNR8KTh9EsUKkdYiU23GpJ4Yq3PhLCmQz5
FBBMKCuek0sOJXrcciNMaPUW/5VplaEcq3tBE6ntb6U9KXsqk+DvusVa1Wswv/388O+L8Q+mBq4v
KAahgVIIxxPQk3M1MQKHSh/aKKECaEbQvu3oa/4vwtfxS+4kmyyg03r4GWpbJAurfuvooz2TZY+h
lBHLnpfERpkUanqD1HW+FzapAz4tk+dQkqagcx3tPFNEhoXWyDtBxmuRc9sqaC3QRCBSdDI3PD1l
ro9OnlfWVVT8YK+dYC8chXcJHUUVmo++fp/xffEG63Bi6Gg3zIdVppdyMvXIDxz4gPonBhKJhd4b
1rQPaej6T4YDSKzeZJFdb5+7/0UUHQtwMYKZNtY4PuWGCNTQgy3YymPwFAToaJLXpVNsyghVGlRb
U/8P/1YRY9kC39p84DriUQcrK6HSSGP38EIPhQFACMUK8+dW3i7/y9VkOMmVBbpdU0E/NEkX49i3
ziskopaKB50PDto5aXYhMRXGqa8FbDh/VI+CC4dKPNbfKWoUVupjo5ncs4d6NwpIWXNRq9y7WLha
cJoZqw9K165nG6RsBWQlgeOcveHAHYLOBjqI6TcmNtrkI9BH0Pxj8QF9d84G2HjwymRYcjOHQy5G
aQokNud0o9ndG8jeCA/uioiMDxmpHxRHfWzNv2jvXnKX7+0vOiNVZuMw33k5ZaaEvp4HyH+BoMka
iOQTD/H6yWnt+AuRiXhxe5cEzhS3Cn45n88gMNq2P5nrrbtN4xOQu08/PDgzyFKoS7wnUEOXGYLm
cFxvyvjl3GgroxSRxwQKl609GiQEBwsBCsPDlry+TpSgtN5SyWq5G/OesbgUPdvWKO2B9DpAtHRo
U7M+cZTbI+/l+Dv2li/dglpksPzH3sye5a2PipLftdcdRxZu5L9znxN8ZzqgsidOSKj+Ljz6+/xF
MGGgo8dv7r1+EI5rMJeTareUWL8T2MQRZrSnEupZWDL3+hrlfu/5mYfUMeKoJVqqfrhDiFR2YWcb
Ec/drWb1kD5Z6j5YL1btsH98bhyBxQyyPYCG4Ak8W3Shz2u9rP2UopupMwjmvI13oFGI3diMnNYn
v6/xPQsBXxTdRirAysF3NvPUUjWpOkRywXFGJxuRBOqv/e9qFbz6x+IDR1s66QURv0ToDugtlE5l
bvz6+xjuxDLwZJDRTYleJxB+zhEUpFABsomOMYxr/lv+U7IEL7rVaPyk0HYDpAoL3JRLTdX3Thec
QoQXwPPGehlnr5Ug4pqME1EyNNijJf713kVrgkeY5rb/ne1RlXkwEGt1o+OSErmNGskGUl+wStDS
oJeYbXHl+ZNUssQuchL8SCqNqK6/BXC7vrC5d6aoIHeuqnC0kHFC0Ob6JDdJJpRJU8LhGYnyhGSf
yb+ka2+r7QCMiUj9Lv3KaLpJ1ouO5u0xhmQ4HaxiD2/uecRR8MDKJVdIJEeu+O79RZPiFnWSjwaS
eZ6Zv3W4uKu+R+X/Oj3I++B7UW/eLjLoaRFEAkq8gQDDTWiOS/ECk2H5y3195NE4/GygQKl3vpKd
Yu5AAhSYmvMqrIjvAvcczZAFspEZ1ZHgR3/7YqTw1jTD79QQ5IDrCcdzjiNcgJ7VkHOY5qiFBKiS
Vb4FUm2x8Va+iEQUgoSZAyW3dLVuXV54+kirGyzLibTY7ASEaYFKGcDdUPHYvuBwWxJ4/Ezenda5
DT5P/qleLVzmW2eAcWyD5RIF7CiCnJeTd31fgnzLS+joIKkN0Byan7RNcvAeUJr1k/kkDomIshHO
XCp5vmMrmWiG1YHGBmBDzSYrS3HjxTEUt/CoPMpr2eKs6EM+fij7DgFvGrvoE29XY0rg+UoU+GFO
v6RPzwXO1/r7egwzfzfiQ6AnGRiD8imhBsiDuWaZ1lAkfGC1H+pS1PvOOb+aMzPiF/5mECZBFwWw
F4Hb7nJ005jeFhRvcBbWGRGOnDO+tqiPeZGemj8LO33rH1xPdaZAOZDkJbKIqVZvANpzQ93sXtFm
DAwmttG0OcX20uG6c41QWM4zAg+kVJG7v55tA1rtagxxnCuANXhu8TGhI60koBUg/kGhxY4/DRw6
1BZmeucWXYllm3CxyBEnReiB1VGG5MC/XQ22T0i1GWj7Vj6Wm8W0463Ph7KAf2c5V9sCVw5TKcLJ
rInvoI4O80PaZo97E5HU8WCP38AMYQanR2ld0SQyGWh8tGQ87p2sy1GwUV5MOh/aovECrPWEuAmJ
d+AFpcGjYX2LLsCG0ABTlKTdbIalY3V/sVFCp7JHlDFPx4FZQI8rMCqj4aQzlVW7Tyn3N8WLzSMs
XLroAt29sowE+H8Ezuxxi4ZRsRaYjnSExPac4ck/ooB/ogIaX/6bMjrsLmBO2GuJR4vE7Ay3wIb1
Rw8KsqXDZ4N9TIlm4xAT8TFEXVdxHOgSk9WdjOO1zNkB1jMAv6s+rupgyz/xprdQSObk22RfuihF
sBV3yeCxNZurwctJztY0UZpK1ToI5B3/lD6H29gdrILyp99v5t0z+u9anr3bizOqFGGg9hXEdLZm
txGpbQXT6RaO5JKUmV2JsmAUpJKt3udk+kdvK+YwX5L7+1wWluxs3S7mgpSw1yQ9pERbzwHQy2tt
gkvPXtIud4LQV2fhnAO7kNMKcuNHA+TIRwHKrNlUFrDD31D5c/x9QndO3dnBRTE2ovAooZwZCE8w
miLodCQMBbyi9IKmPwaKVGuJdeVo79xOfYzNfPW71DteAKQyQDS4ATqCArPdYnHnICw9JJWs7Amh
Z5raEYJvxjZxaxV1+dlKyl40p6DHnhiIThvbxUfc7Vai5x5TNhRQzmtox71WnXwtGqDWSeEEkPQU
vwgd8a1IoHAESLgOHQ8IIRIKOHad5dvpI7hcf1+COw+qa/lsfBdbXIK1tjYkVOq268kWzMSW/wj7
0RZJ8qzvvjTn79eCwFudfSVwfg9bfqqAdQeB3rsikB6w2i/dRiCGpexaBP5+kFdZmuOtn8m42/FU
5pFoYNUx13OM+JGrlAHbXJncY/RQ7rvHSDPVLbB1OjI5xrtAY7P0qKQsap07YXRgjGB7QYOO0Cbi
6deyu7QsA79pEVZ87OC4b99yqk0oGpUBf7DvNiFgkRQEpEqzfUg/AkvHEURsSFpagtssAobBnjdA
Pgbjpz6Lbkq9N+R6g4ek4dlKS8TdSD9Sivek+GBkpnQs3XCLsKq7pHXvREgQYYT5ggtmAPZwnt7p
DKUK+gJB3RYZem1lPH6j8eYTS1DBHUPxmcOv+o2xKt56w1yyLPcON6B2gLQIsDCwgs/1V1SmusAZ
WPzwr/EEHgKVTFvVxFPTR2QGXlKHThvdXqquu+3LZTEZNAUj1sje7HOxajv4wJVEkFPvzNGSd4Ep
upKZbUY7MVlZtm4GKBwleQYaRzNzzL9rqlsL3fZ3atKvBzHz9kOtUCqZH9njCg9J3KwPY+OZ9S5E
V7Kx00n5FX9vRRIfClNfMLXnCV6b9GvZ89NWVnqnC5CNAwd0QPn9HenVP5/KWj/ANSTqEd1t7+kx
f2r204caAh+eCpb3d0HT3D46rkcxU63gXckkVcQoUBL2pwRz30CKj/R5271wP/pKPjUxMna/yxTv
qBq07qJfHtcNfuK5gOJCnUphCA7ViUcYBVwih5KEqdMAKk47PEUa+eRJ8KM+vVaEM2hlAffSRIIV
VXItzqC6bzfRUvn2nbJERIJx8lGvJqDyUpupd7VRtDjw5BSP+h6AnmTY6q4VO7GDniOgqqD9k8N5
6MnUkmfO+X+kvVdv3EoTLfqLCDCHV8bJQWkkvRCWZDPnzF9/Vuviu57pIdRn+8CA94YFqNipurpq
1VrMPpD7JYB5pEhxIKDvBPdz6/3kqJ/UTFBx5JVtMthAsLm9OZ6j/XxuU7Pi3F8is3V7AdVLst8o
bSApuoCFnEulaJVKAWeA2ZjdBlXcNjahX4SHbgdI5hEseQBQlysJZHT1hDJzZgH9Cml1xIPMPvL7
gPD2Y8TbGUhmCH2mDT4GXhcIvrjHKyGAp2tPsYv151+1B2BhQcsXWQfGVbsQ3tzapu69Ts8jIclh
u39N/kwbWwicypRP3dun/jV7Ix5p7WrYqZoZnzWvII9x5nP4/hV++wmUF+rQfVTWZC0Kx3iUXnt0
D0h7xUNzuTU63P4snksWU8A9ghE5LCAmoNaGNDUye7cz3gFANAR1gdRO602k1bDZw/Uem8ZJTiPL
2ML4ANOA/gt2OO55+nr3fdAH5YUGwcBD44UXGVyPO7Ez+cdT8ho6QbxC7NywLvOFPXVjlHKvIhdm
uZ7BKIi0vGAlmDqkQlfNW3nR9uJKPCoQuQcDQ7YVSMr2Zw+3cK+g3gB/opN+JxFgrNvp1Yx5LP1M
z9B44XvVPl7rmwCi4R/iKbDGc/4S2co6eksu0WPssfJISzsaDV7QWEO5VABYnnoQj+jaHJqywsVp
5U/GkXTiKILdpUidNTGaaEkPa7ILPB0EdqkDN3/JPWYsdR/B4lJHyQXYRkCB0U95OwN9W6d5y+Ej
KicNnfiUPes7fi1CbWhDOhUECNT8Qwh7a5O+y1CbKDgFNuud9ggKQdLhpTzI6KTPwOqJ55+lH7VN
bvH/PWl4a5habjCER8YY1kh3n9NTb5MK25uyFZGh1deag/Yn13gRXvq9byk2Y6ctHGSNhw/XkS8D
iJRuREGrMqEggQyu/8xvykeVmBPdSkcH0MTa1Yu2cE+BzhYFLiDpb9c0yvoJ9CITUpFQnkNNmvtl
9DZAR8jzM8e14DOQYP9ri9o/3JzEICyHLaCPs0O2179Cl2DIRVc8Wqg27PkPniGzt/C+Jkn9vzap
gyMU1SQOAmwWTojqToGbMbQJLZe0Dw+tudGZ2W3WKKkdy/EC6RBEGVDDvfvJvyQBykjTGkhY2wDD
p2Clm27NKiYt9AbejJOWGy6yXlHbEeOEulDjoGQGzQpLfsy3sX3Szg2oHn/epPdtagoYTEjnBVr8
4ZPo902TynMsGlGBCFtxucPHaGe/GrNGhbtqTG/6rC8P5Gzm211yBM3HyyP3FG7Kd3CZej9/yf0S
40sAIAXBHBBTpKByu4WTvjSqsk6BPl5xraefeVATi2+tYqq2DA6X3ks+GQHGfRsRTCJrgtET3k7g
OW9NtsaQjPoIKfr5GO5Gt19DcsIS3oud/AnyY5YrIqHSzauCskadGxDM+tjBsNa6iKlXgB17wrbe
zge0M4+I7hjzebeBiTlDJZEkaNIADbodnIYHVMdnVWFJAggCWhAAzeY3BkyFdO6u38zWLzwsWRXf
+wczzCIdhesNL3XcLtQy+kot+vU4IPm0jo/6/kn9Etdo99vwSIChB6+xLZwpLmLs43tk97dZAJJQ
jSMvZvl2tFMeaGFd9tg9R1SAezsgvBT6E2KZxNP2xa5+UVfV1lizmEDuqQEow9QeUkpuyMusw171
3kcYno/5bsD2daXHwkx+l7sKngpFuRaBTWxWF27jdIAM/5oACFbWzHid3Gf0JiPaDP+bB2qTqVAN
CngVn9M2jrLSHoH13KrgQhEfy8Ju3NFBx+Wq2kXH5GJBW4yx5xasgzYbBXiU4MEdK1MRexxqgZpB
e95Sn/V3bUcokhvLPxmRiRsCRSR73oiCye11F41kDNsL+/3GNrUDqrieqq6CbTCI/8le6l16krZA
o+kYtlFasyVVZvnMXxhmya+lJhzcRCowJdh4yIFSxwwSWEj9ljDLbVWw3gg7bTtvDYf73dgTFAVM
fsusO9+PFFAdgigFIRMgByp1NYXCEI1aX5SkiuN2m+hQHIpnrO0KaSmEsgnaq7qV9sQYKHnr3g6U
WAXPtMCLyAnRIYYftqmQQr7QKvHSQoHuLd8itb1Hn5oNPaSvn63dP/yRgLq2RrmRpB0bkCBVqKNM
q8wBodcL4TvSDv2mXiVr4xlkX07vtGiTk7z6IbJLZmaZnJS78ZJ2BiIYjxYv6u2vxkURyVlbItEL
KnaS71HX1b5eBcA5rmF2E4+m8Bavmct7f4jwLEGWFwuM6i90ufFhVzmYPkWRoYczs6azAg74MzhN
io0aA++XrfMLyqSb3JvsZO0Dus3yH/cgKYIdRxiJplOkm4EVujWel3zGp0kG1bxjEaGvYFwn3nSq
XmVXfVTNX+UfJLocCAk5uoe+JFZh6LsiSE06SpAYPFgooAZMV0RTPm1yWcLW7jaEKWA6I2Q3Exla
R0CO8Gt/Ndm5Ez/rl/+OwMPAryzrlOuaE2MOAmJZOWaH9Ni6gB86p9wdW3NGWwU5VM1Hv68rU2G9
yBYWHA9SEehhtK0DxEIteJpxfSNC2xmKfpARRwk8/yU5HZKbzHwWcUbU9CLc0dG4ArQfmADIl1xt
rSRS1bQIhdKS99MmeJgOEUI8bh2sM1jrWI+Se9cIZYe/1uhgViug1xRyfGmluxBdD+UudKM93ppu
4M2e4tXM9/VCQAeLYA5G3xNKsmhEvx2fzs3aAK1JcnRmezqk6Fb+qp3J9S/hO+cyyffJr6OnUweV
AgYJsQhgz27NBW2cikPalVDLcQQ0fuINHz3zJ8Unj/ddyeKIuc9LK8C3AzmIyxWgEJG2BwXrJodk
DfaoK61AO+vIFuSkttwzWJ+GN/Q1WOITJNP2pec7SW0mH9mfhLmHFlb1+iPucFa1OmadCr84Bsg9
Rg4PUNkqR8cTGDVk0aqO3NMIOpHWZtwIC3uXxBVQzOR1kqCmLlq04FRpMsOuhmrbasjQZvYunhBj
noRDZccXfg05AtLUgn5FdLnllVltmVg71kdQ0V7oF7kQd1iB1hV2gusnQCqLzvAnsyABpa4J0sBH
lTl/4d1z8NFsXhiTQK49asddT8I3FfDVAZ4krYRiHOzHO6j9eMJDhJaa8aQnZo16PTKTOZKgF9H1
H+KLeuHNYSUeOsuwnyUvszPmXlg4AIj0kKYG3B6geLrRMFPzJhuzCeXuh+algR4JhKN21YlDMfgk
Hxrmo3zhTr6xRzlp3Jq5PhSwx6308+Tw+2gjFXZ6KdFaJaxjL94kJ8Vi4WelhYALtTAIX4AGD4wb
NIx1nuJekTogz0D+JYO5RQDfFQIt51OwkTVzu3PgSBsNtCJI8OhmvInXiPSdbAVB3fW4nZzcgzCr
8yjuqsccnV8/74mFhzO+6e/XadTBKLNZU7MKX6ee69ARtiIgL70FUfbCndz84Du8/ednk0tRwo1J
4iOutqGsFGrZDDCpPb5GzrwGn+27aIXHnWCRFn/fzEJT3kWuhKr/z6aZo6VOoDIbdVOJMN390Z7m
1/74gTDMgzbL5pR5o5WweM4WHrSYXqiUEWYu9PjdNdUJBHMoJxhrYIdPgIjHoZn+mZzKOaLv/jLY
waOAPM0aaoKQ4WEk6L87wKkDj/ZJlP1xqaH8TntbzfCDsFY7JOidFAASkAk53ziHXS8COq64r4Mp
uNoxMo0DZzZe1wNoXFhvoSOBo1U3x63ggGH4oNtDYa7a1wmL0r/Mnm+eS9vfhw7DQd2n1wH2Jio5
ukC6cpFaud0ZSRxEgNzge5MXpJFmu/5A/wQeX787LwEX5zrcKSfABJxupR7+exYUxoFxB10s6QZF
/HhrXEpirs4U4NzRA/UORc3xY1RtpXZx9eemdPp5J94n82EN3b8g+Ca0MCjR31rTVDUP46BHLajG
adcIOlMz+7fXwiO8KepX4WkaetDAqsTtZmujfE0rVhf/QuSoapCeIZEjkHY0NYLcj7kY9BBdr18z
pDtCvMrijf8woTnIYYyWzB21EXWgAUA6CEIrcLRQoWOUJkEX1T46FyzZ6h8HGZS85gSBtpdo264l
N0NCKX8wQHePwujJWBtel6PPTTWh6dsAAPTz5yy5gevPoRtm1MJP8pozMivf6Z6KakrgJHt/hdxC
uJU20SMTCLIQ9twYpELLYJiqsogx/gjsv+CLQ6/ZuV1pMDW++GDFKL0vxhDv6jQKYue/M65Sfn0e
Ml/qE1gcrBaKliaYEjaxe0KnLgolopfYP9tbcuo39qjLNeyGQc8q2Gvtdift5t4yzAQ19/woW/yv
AuyvUGe0D1jiEGkd7LV/cO03H0AdqDysC7Upvj+g2Teiiz2mup/B5oJL1ddMHorUYO76r6NGMGnA
WRF3gWcRTcERxV3RawkiqskS7PqC0snDB04ymvfxIArhTU8b9GycOojNsWqR9x6EiADiLGnoCTLg
syh/JRjoWh20tsYmFt8Jc2fkfL7F6M+PHHDluaBNMHN4yucBymPn/64IAuugVEXrCtL++ItKscg6
Fyri0NVWg+sL5EMH0PPALEqPwb63pBcJZxlNu9nTKmE2+92/1FD7Qh4JXVBoxCItO7fOMxjUkZOK
prbEPajLwCqsrxPrUrwW68Rl+a5lYwRFAho6tGLTgKZR8js5ajHPHPKh88qwSKSQrWcH9aQV0zXd
vRHI0K6sUds4TLVgVg0MrXLUTbDhzPCY2lFkqsc3eZvHjGN7D3KlzFGbCB0vlSCgqIs3b22XQChA
YUJL0fKDjJH182G5L09RttTbVVOFGEDFDraGTed8jNvEQ1/AK8GOc+54ZGaD7u4cyhy1QwW5A4cV
GVr72jnTL23bg8wJsDMZxB7BY+vVz2fmmbyrpFI2qeQqsk/6IBSwqZ+zVWiTWthkhTsI5kgZ6Apa
UHSOHuIr3s09VvB05/GJbRkUx6T+BTEOygMP6CRrphq2hU/jK/nl+nsRRcfOHZG+3hRr5nLevSYp
e9ROVaKOT0qynPKeA7BoQKhCeNAq8Lcj50XoMVsr3etW7v28j+7CFsoutWXbYTIyroJdcI65emx+
PCge/3/Rf7A8PhK8o0sKCg3U/kkheRQKRg8PtxG97ne2BysI0GwZCI5qp/8VrX+Fm26LLqmfh3cf
nHyP769dag8ZuSTFcoxWFcI9oRJVRn9Xf9SOANBQnprPZ1ZfurToc1ALEFRQVmH7UCvZz8Cw5hF8
OYnOjF3jHIX1ZB0fXn2oBpC+Gu0grvfR82/VnN7AgGAGrhduI7BvGk/PzFwqcQM3sSLGD6llgicC
skihRSm5IhaKJJdr0JCj0TVazYhLZVM5o5W7GFACrHY8iGrmU8ezHNTS6UV3C/rEwAyARCC1s0IZ
JaBm4muUs3t9VZ4QFVqOekSRgmdEK4tjvLJEfn71BI54aGJkIyxVTg+1dby1coMxmvuIjMwjQiIA
6wnh2zdS8MpGomdy42sq/N/nCA1MPDE8DeAOda3vwOw5o/wRmofBLMD4oK1FRoi9bB0BggKfhO5s
On0Lraus6kas4rQRM7uXrBIPOEvwsIMfBg+8GooZcg7MOyFhOzfQWmwze7PuC0FkDgC9BgBTRKMY
zXHU5VEoJAWaeNV980t/CDIA3yNkOKZPzUXz9i9pNqX32gmeeGDVys/INXrGMizdelDAhDY62VRE
5/N2qUsxQF6yixorQ37eLY9o7HWVPf/VogJVgj5JNP7hTr+xSG0uTZw6o8lh8fvVD4rR4WQAC9qC
hq1mVR/um8KIwu/V8KiXXVaOKogXQqiwe+o5tDsntrkUZOOPk6d9MTzjwvkEW5YALC8y2ZhR6oab
sybla6g14obDeCCukpnYyyNa7NT9/MYwtuAU8VQFfBimUMaj4R1jpFZlAM5jPJaMI+/MoAsEYyEE
eX7FZuzh6DLsEbdOub0be9R1k/hyPktiBsgOgNFn2SPM4i56FJCesjvDbB3pTC6e0ix20R/liWGd
uPifrFOXzhgMlTrnsN5ZBXlAHD56l0fxXbf5x+KrtsLfDIMLtzgyomC8Ad8UAAe0KoPIidXMiQWU
sfcAfg8b1VOc4+mIekC5gsiZl5obtAJ3SEX8QyMjkSG+sk0dkLmuNbE1YLs49ybqAZZ/TLze+dNp
JqskurSq16aoVYXIvZgOYdmAOT3fhcd2xe25M6vou+TmMCAIy/LIMKLll7LSaq0IsHNFrMxgsmlB
K4NaPphe1vXqLXSLV2MvPoUP0zZGMJN8JBNj897zmH3P6N8PoLxAnc3daPDkA4CJnc4qsEm6N0Lk
if8C+MqsndAF9B34VGEDSlxXg7ZQ6I1Hw3wBYb/D2FpktPReRoJZQ0kBJAJIs9163KSOqjnia4BX
ELzA7yKj1h1CON6AcBnIq8juQCbIe6y1Xnopgkbwr2HqEOUcxK+aEYbR/TKveVzuPGBThMMKBzgq
/0Hdgkz7X4M0A0sfNDEE32HwPdg0lfk7N0Ws+wwc5WTzyHeAuYkxt0su+Noi8SNXQYUyVlmnCLAY
73ir++0/pVvuHTQ7B4lVr7wHZVGDo05pqqL/UmnJbLrhGqjfTW5nngEsFAaXoLUaUhor8SI//DzC
7+f8/e5BxxT48FArpUv5CuqEraphKxuP6kbbShewQaDB/IQeRMwt75bWBVvZShGP8yveFt5YZcLF
iAFbF+kN5EuB0qGuudAYU77TMXDVQxLAir9C4KoP0YmzUwfdp2sWjHPxDr82SC1qF+vgvUdlhLRh
Ii07mJc30Wwep1UBsvd/md6rwVHhUFMhZK192Coc3ndU9MUlJo9CNGg3L4SviRR/Tv7ps3wInBYv
9QR1af6/lwIBWEVUCMAVRDSANaRO6uiHAjRwZkSnnu9lf2a33X7MiE81B7jyx+BUenKAsOLnsd93
5MGqopAlBfMnEBR02irXZl9IpBqI0QKUNk62H7wRG1oxcwiwoXOfR84bZ5ZF+HEPjCGGwaqCIhD4
eu8wX1KVjE2f4ymgida4rTbCA2dFjroGied87tb9JoOgwfgmfLFEr5YOMVCkugFeTZ5HCYxEWVf+
YqwLQn8ykQB8dGNozQWrFMdYbi1/JT8CkrQJZYRTHfMVTfYRdYwBhjbArwJAKeab2mcy3lfRNAt4
Rdsa6CvtY+NFmmOKklPufUeHWybEyMxweCGOAhIaGVHQ2CI3ST+6dHVsdT+FWekR5H2pq71Khu0/
Nu5sTWtEbm4z2YxdtXDdQcEBrIUQBiWa75SfLGaBTwwOASnvNQ+Elwcdxbh5c1Ne+TuUcm3e5rd4
4TEc5eJuRsQKPBlY5QA/orzGNKOqn7Ujyf/Mr8C5Sx8xMnmHaNNe1HV7Lh/UwBR+M2EzC4Ej2puA
mdREhXSiULc7FHkHbSo1ZBH3xmEAq/4lWZWraF9v0mfBaqDqtQ5OvuP/NrpV8sF0znegBRyla/OU
55CasOENYr53iwN6b8DNmH/gEgSQsVmFBSuwIr7+dhtL0ANBWIcXNGEfowKraRDmMeulBs9oDnG5
iL8bBFfSQdwYLuK8wmskXEoxcMIbbY2UTGMhMcNyIN+F17vPAEzJAEyVRw6cmnS15/WWS/DLeXSv
VhZyCK7k9fgUcBWtOkCyQpC5J14Oh81BRUNZ8+CClff/sOeAswdOltCR4Vto8W55mv2BH/XGCl7q
T9UR0F1xVD2UXX5rTr6KwcMtbCYGXfPCfXxrlFrySDFAiU2Mtp8TmgQ1c17Vuwg3VuOClfcwrRgH
+t513dijyRq7UiRCgbD3Uq51yK1nZ84UkODcXQwUDNu9sD//bPH+SN0apJz0lBXQK01hUHuULi1a
JkB8/JSzZULug8dbO1RgM/JzG3cT7MTrGjDgXY9+CRekC0/YRU6xnlxUq3Qn/379+ZHLyiwuvFJu
7VMeK1ADX27IQg6Oj6y8fGjd+C1z4LG2I+SsSLihYRfz62h9+DOexKMI4bTow8cSs3KuC/mx22+h
7qeCz2PJb/EtwUvnILMMDm50REE7DaSr8UfzWr5wXnx4DPeDFXss7o+FgODWOnVnGMqkKAlZiWmj
Or6np6YBpJGAbkrSFq9/Jm/cWV8xM1NkI1FuBO2iCAbw7kdC0qC8GZeNEye2cCPqe263oNk41hfh
UDrZuviqENezyrP3zhpstoizBNxTKFLSYd5kiBWnZAYJNsdXDTpKmbNtEVTL1gyaSkI/4bvgQniG
OzWnwqw3OSMNujTRV1+AGuJt/GMMlTQmM76AWwFkXjn7zGk/0NXgpaBcLz79p+Y0XOp3ZiPNwr0B
uyhKS0AmIwlLOWxFk7s657DAqM2+QyMNWkPv0NkM1o8V+FdXWWIxb8b7OIRM9l+TlJuUgnkeEh9D
5a1+LayCzlZPfQukvWBxbyooB+KNeOBO/IrJ50t2K72tQGWDP6QlFR26t5MsKuUUSq2P7IM37sRn
4AhjG+wxK1xHHpLLICJ4rL1h+/KfvSbG+9cqdYJnvR+nOOAadKXmodlv4z/o/0WziCl8/WxoIa9A
ZvavJeq05rnaJJGM8WWA5R7a1xw5bM4p0HQHkdjWY/KMEj/403xSK1nrfqkJPexBXu6g4HlWOa89
FAHW/iPv/mpWTCWThYvhZoCUX5DVMep7DQalTzAFZPuZt8TB7F6bp2Bmiust1LzBe4jnF/oUEEbe
FfSBP0QlusLCTandvjae+IbwYa8fFaCsGCu3tDM19EgiUCVYBbqWBV2zypizoAXrYPAgPfY2QOXt
Ln6F2u6DLDsd1APbX6BWYoUQLLvUjolyVUqCBHaFz8QJX3I7guayCFJvDZA2SzzI70i68h5pk/+X
EQPNDgYQwkpnUG/cUBU7fUo13LGbcid8NZDGhAvinwEvC37vuP38KwUDtMTi+lgK0oBzxLKiexB1
Fhplm8fVwIPkGlvoOLqhVQFOd+BPkFL6rFxj3a2YErYLdVpsI+Dn0KANfWuQt956HS5VenmooHHa
/dI7p+qdcQPeTMlLNxEoy1HLAgEOuLWlN8YML7n2a7vU2gp5HQtqTexuBk87cg+43vZFZ7X71mmt
9o0lALrwhsdACZ8IoNrAZdI4bakWBo3votYyPifZNC7ho/CQ7RMi0TdaA/hCOZSx+G1h85rJGOtC
KEzY+NGMAU4ZdKNSc8zHYTPUFUw3Gth7+I2fA8Y2O9MJvGQr/THdS6WZHZnPjKW4AaRkAKUjrY62
CcofSUVeJcqMKW5B1Yk8suk/Buu3cG+wRWiIL6V97ZUpmQoQ4kE3An/GCEugVJDwOygfye9iPx3B
lT65squcEpd/D95CNopqcSP9HeXduk6DVHRklKRNCllOiEpoh3z19uxbxZa9los+6coc9coQ+rlN
oUiISUV3lAApNyvaQ0bJkh6IyrS2S/fZP1DuE/15ZHFRAke7I7IUt4dUrEdgisW4RUkfFNUQRl4p
5miP20EAMSle8cp7B/0QECyfxxNj7y7FQ9emqddGORppDlGLFlGJ8ik6eYEsVEKkx4/ozjPOkHr3
AqDIfCdnOsOFCxzel0h4IPmFBAJ1bAQxHMRRgOlpg5DB3wtuA6IF3HQnlN+VjbxKz7H383C/AcvU
RoZNdE5Brha4DRqTZwhjIvQRbLZPpAhcoGe5ROQXQOQS8adDWkhGJ3NRBdmoB/xgF5rDVjqx2zzI
4fzpQ6h9ViWAYA0pPkQ5ptZLsk1DM1MtsbV16NUAqbn6Bb3ayuSe8mdpHbKYxxY81s00UKtejHVi
DAWZBhfCvCA6eG1Gq1/FtvEgPLROaGpIOVs/z/09bl4HPBHgAqAdQJQOOu/bXR7pZQIJrRRbbZPv
9rhv+1N8gpDGE/Y4qL9MsPG73Rdnn2M89/7BtoAzBhEjENPrCnUdDWrOi/GUtVZVQ8o9WaGN4E8E
YchsV6/yVa5bJ/FRJ9lWsOCtpoefrX+X/OnFJlWS70AOfbaUp860KQimsMX7KjdDi9+oGxVHXZ0g
oEsIpZO1sh/cQ7x5O0ElDjzEjxAgt9Ot4lVuDq5FMIszSYIWgLnAJ/z9Jtqll/xQ15LaoHB1fOWc
YCOBO7Q4pxe01oGvIb6AvdY5J7ypnKptYANuj463n6dlKTb55lsk8m1opKcPY1KXuZQZ0C4DB5S8
kUCOHBK2tR55FjAFnSRTROz3s82ljMaNTercTanf16oOmx8BKIF344U/TSf+tbLfQIMCGCQ8rh1u
5C1mfcVkEl24XG6MUydgMKTYMPKeJDRIn0vh+JOVeBwEmwbIqghmBA5fnZlRWjx4hNfyf/NMnfYA
LBZ+mcAst5qhnaaYxSZJUPFtPnfVk3yEUpqt7jVk4EVmtXnR4V7bppx8OyHinSTMt3QU3BmVdAS+
Hw8qEJ+qLWz4E380LMmTwRSRXB4h0mr+A10H/M71J1Bnv8/belB9fIK4lwRssdZ5mM3R5azvo5e7
2WvpaRsJtBE/77XleYc4FYQvVch00y/+sZenJugx76Bvw9Zq4Fc7s3+VwI2iIa9TbmOIFODlD0JR
3/q3KwbCWChBwDRBDN76WyFPhzjix+/simBXqwmu7wOzvv3MX0rzNyoQT5MJonkrfdGZtcul+w2a
YGg6gGCTAYDSrXG1r+ukmmFcItxChomy7TH7Bb0ASznjdq/Ba9RbxVsN9W4imr5mTP3SBXdtntry
QxVFmTqSsYOC5HN8TfYxuoZLK4BKAoSLkl9EpD47fv1sdtGpahCEILwgBMxI5SS0SBpA4I9CSA2O
9XOPTKV2zEErWq6T1QCaHwklciWBh0MXNZpqYgccIeGzzCQpuXc0YDYAkyxUEyQQaNI13K4pRCAr
UUoV4dFeXf5xhHBVgR2n2kYCiPfwGljdB2jQfh7/90V2e9Hd2qW8q9BEiT6pWF3NfNI36W4+Nc58
7N0zuKTwbx1kMTr8swYSfPNJcRBzXBqPA9RRcWqnXcUvggWkPe7AYlfgnA4XJukG+YKfvpDal3pR
1F0pkS88hl74BD4+yPXp4LvCF2xLQALBhbDRTfEBYiYhiOl61q33XYWivwApHQT6EDIhJH23J0NO
pq4cRAAfteNRfQPw3qttUGyYNdBQVrstFRMl9nVhfSIINf9AR453E5tzU/gnFnxwYb/KKNz9/RZq
v6ZBAFCkgG9B/RlpfUA4fr8bkCbwv+Am4ZsQ/eK/qlkT4k1lzbETFAuw7ptPoNu9C7Wv4lTBJ6Aw
nKETSIQou7r+qO3sQzGlrwmUKOXF50jnEOrw4EMBrGV4kx4+0YftFuvUGuzEZjUcfx+QHxbJoDay
PONgJTy+StxHD+hsfgc5WbLx7c/cjDzxWKCIeRlQr55cPHlZx2ghSLmdE2qTZmFTGD1ZFt376LAH
V+EjasjzGciptxmdpfEZKRttpx39g0YWicXKfO+8gQyQQLSHer2G1Aa1RWfBSLpqCEEVxu3kdrKl
KXlFP9BzzKXvgo+JT9Ge0jLLAfcJVpjFy4xQahDXRYXJStLxVakCOVvWK18yE8HrIXkLUi/RUmcA
TuBNgfz52WXdXxSwSUr0PIq1cJVUCULuJi4XCTLYkB4U0a6zCV6acRst2iDsGUjj4g9PLeeYVbNR
lBhXqgbbSvTEvlyV5e+fB7KAj8JIrqxQV17c6nXaDrASEWLVCX0IRfJQ+eOxkXVL8Oseifnalok8
ZK08oS+PBXq4TyXcfgCZhisUjV8ixVxk2LVtMr2qaOgZ5+iTk8oV31Vm3RaMlVu6467HS21SJRP6
ofcx3jz02v4lGi9t9NIz84r3qS8yKiI9ZaB/EXVBalRZmAlFl+Cd1CVfM69/ZeLkgLLZlJpg18uf
PV6UUQeMUidFG1kE2DsDaXpeNdAjUMMYvHdfpS7sI3THyW3OUCRlfJxO5eVyTW2jwMeUD7NZRdtZ
90CLZiioXfNQwGaBHZf3MdCq8AgaxCepfSwabeMHZCpyfTLLHL2kXLGW85wBZVj0Poha/2eG2sij
LAyASsFM3F/a8tjNCJ5lV091a0Ir42xpceP8fHZYA6N27tQKfhX2sMhns9Xq0LnSJ8Eq2rFi7FmW
IWrPBqFaykJDZlB7TpQDAO1mGbPgXYvzh6oRnnUCySZSO1bWkjISGqDkfTBqN8lliA/BFNuN/2uO
PAUV7EZlkUgvnkV08eiQLQCvFU1KlJZdp/oEJx8prl7p3tBAZX4/dYL7Dwulo2yDNjDwGmvUQiXt
JM5FAjtKM1mzvA5nwem4xPnZyqIju7JCrVKmy7UWo48DlOjlLm+m1A1a7k1rgccTxe5cBDErP8Wy
SN1CheSL/VjmgBx0vlt0b5UCDDyPgKcLNmKcrH8e36LXuBofFfWhZzpWuwrW+mrNCc9xvVGG8DzX
g11A5VXSI+9ne6zRURsyz+Y+jmrYS5vRzTTpVKqNKeupE7XxYSzElHHKlnfj/79LaK+ot2KqaRF2
SS8AwTk+1c2fSvsauYefh7V84/6dR5q4BBjKKC5z2GkN8b1JQJpSxzm3hRr4TswyNG2Mo+rkYF+1
+DIDpELs/3BtySI1YI1WvL2gmgi+SiCjrTlX1O0S6NkuhYyAxspnLC4jmuVw7oAMBkfTrSFDVDPR
mLCMYbnPKndMzkKJvG19Cf3VzzO7uEGvLFE3wMBpRj6PsGSILy2PeXRzZBHy2uwS3QRNxb/sF9JT
SjhO0M5JeRWZG9I26sk6VrAUCXYGYcN2FvdqOjAqz4uLdWWKci1xnZR8CVIAC9iFR10c3mJlsvJB
XdeKwRjV4l1zZYryKU3M5RAKwyTKAeo4hoqm+e5D1plqZPdlSARIV3YobxLLkNf9bh7KQRE12zle
KmJY2jn2RpU+tZDLaU+zbimt/fMmYU0l5VUSLRy7osZUVpJstqJRmGkNKlzotQy5wnIpCzhiMko0
H5M2a/K/t5u/yooSwpywpsTj7xQ1I14MjvoYrNssevXzDL3kTfcnhl5SYqCHSoeOSNzYceXbEOW9
yEjF/Dx6Yo9+oF59D00O03NaXg4dWrZypJAE4Kp1GVRcoeoohcupdmo4YK/6hxkH4aACOkDAfGWJ
2lFckSrSmNewyaPHGcLZjlxM9lyCSluUGYn6BfyLzF8bo7ZV2nMFsEvocMmqrdRvedWSo92Q2YX2
DHqaFAX+iBXFLCRsb21Si4x3WguJe9IgJmzy6Ji1mMjSbuPHRDLVzpaLfcCvkthB7cpv95O+EoZN
2D5okVOr2yhg5QGWTvDVFNAlGo6bpFBK8TmNErwPSfOliolXjj6jGki8Kb2VkAICnwc0GsHQQrk/
oQwKKSpgJtY6b1TzN0Gfzz/v1qWr49oE5faMQEICHnhhS44bs5G3DS7/mTsJyYvP//p/M0VtUtVo
da0VcDDqRjDD7NxwlVtqW4XLraZgzNzyAv2dOWqPtk3oZykEvi04IosHBwEHhKbMeA4tGyESPRBf
RksBNaBkNPSo4XDqkgbdknFoZYG/LaWcsURLd64KiqD/maHGUkdp4VczqQfm+7F+UrnmtckPRdq6
KgSXQ5D7MO6nxfDp2iJ12mZJzvm4hcUuH62wWBm/MTjpMJXmJuKsebK6Pnf/YXOgIwMIzP+vOfvW
i7eIQ9uO9D7yAQBu6NnltMFJ24MhPLUSiwx/8VxdGSM/v8qHlGmQB0hs4lFUSs44RNiNnAX+f8sv
3T4QTKF3ZOGlMM5VjRTJSwcOe9Z7aXmOr76BOttBPqejUWPAqmoa/vsoP4QJLmRH5nCDlY4/1KYu
Hxvt7ed5ZtqlDnypaaE2NLBbz4kJJUG+PxegkBPdEipfXJqZpYpCr2wLiAx+Nr14XK5GTB2XPOu5
OJ9gueyclIcGgDp6PetFs7y0RDcJgRN0yUlMdLW03DDzBReQkuLM200LNR+p7V5/HsgCWBC3EeQi
/meECuwHo241YwRqQDCOkAluxYth/B/Srqu3bp1b/iIBEiWK0qvKLu7dcV6E2EnUe9ev/0bGPcfa
DO8mkPNkAwY8Irm42GbN7BvlKjduhhjWNq822bfdjVV+dDJZDmEy2EBzW32lTg1lwHWPq4Ou0VPV
WeInJQKNrVFdE1aACqOSbCDaz+DqADxw0CPZHxQJWhWJGi4rRaJ6mofrznZYvAsqEDJ0GBN3B6v0
Jd0rum3eIPKr62CRrJ0LIA5s3xHfLO/mdHGCAX5/UefoOG20laNmMh64MD6h8Aty+1q6yx82dM3G
ezwFrK2+FHHjxyqYL+FwkLROGKEbGG4CTp2djmaJt2dL+eh6p2ZXSOGOFdSuAv1t6Hs37BFSd2ri
k+h7WE8OLZlkdVwh/thXbD6Bm4mTHmVZEq3P33XuqRHdpcbDbEx3TS9ZusRdasOj1YCw+x8XXklj
wUJtwpteqVy1030aXBfh8Xx/irvzXwheljrsi7rse0DUBd7MWeWN2d/cDcLN5J9W8GXyuRbALnht
BUWFYpOWXjhfRlJFC2HUw+EAKjMQR7cMbmaroZbFigWULI3e8Ptea6xDwyo/CZbrgur70bwvYKKD
s0QpWRCFSWUDza2HMJXNl3jASSjTXqopcuxscMa4P/bBmz5+b+tFMgeEKWWDt4bNJknXkUaTcVg7
1F72+jLtyaj6VUmc3B5uw9rcr+8ScaZ550NF1kxu5uXTMOnqCkts5UUJ3oesjpxOn3el/l0bcn8k
leRSQXg4hR0KZGnxxoRXZW5Q+8jI7W5Bz8YEvsBketaW6jrWqr1lgcqlPcfafJhCfAabIfAQwFPZ
sZVXFOQ6Vgt3anPcne8C4WyBw4IK9gEccvgKKmOK5z6hFkrI62mfkf5himRvamvy+CO5/AsBhdrT
wR0qnPGXCBDgl4z0BufBJN1bxk6f/iaLbYD4pb6nLLcnkHADM3DjAC5GXeRU6XIoItm9szCPbaC4
BZ9YWRmr6zAO3WEw763xtdNk66z4XL0B4WKlMLtFnTu0h+UhLkh1ZwTzKEU5QNC5SeF3zCfrjUIr
e66TAnPTvwig6h9pa02yCg/AIHQWVLkbhwH8p2ZyZvOg1zc1+5ulYdNaLgdYQ5laiQLQgnhMMZwg
3LN2kOxdhOP2afeIS1HQ5DkQvcjyyVrHrUitwxRDlmE2fabp7vlZJQz5DQyXWGpizlZiAgbWEE5f
vTclZPdWiYZkFwSTBEy4eG/AuMUbZu+sbGaA1XPhzNlNBQW4OfzRloskXcqA1nS6ydJmqDU4dgIo
Lu6ScQ9VPYfhpS+WvJTKxmhdLDYwtMICkCYIBBVVP3mYP0bqvMvr9vH8GIlhINkJeXA8kPKUVugn
RzmqoiFvqcO2QJ/xNPA4Ee2vAu4LhUsURVo1Id4lIAHY0YNmR09zHe+TwpbcPAhXMkgb/tMYLlX0
McvC3rKRY3GVskR7Iyh8Gh86nNDr0FtkFwKyvuMShNUEo9GXgAvLm4hAim+A5a6M2iJrEzdXcf8V
2eaErstx2es1oH6AirfkP+LMgtigmuJ+qs5H3dezpX86HxviQzGWKlT1wZAQkiKnMWj0StSNYwC1
j86ncMXr/S4Cx6m8qcoLu/NgP92DTBBOsjavHffHWvmF+0k32sR+ES71PKRo86KhmhlUhWCS7UCE
28oNBLdKzoPSZZkGCBgaewpaUbGDiURLEjedUncG3RfW6qHMwUrWMm4isAJmTtmAkKEKO05V/7I0
2f78qAmjctMybhJQM+5btcWg2eV1kxdg1zwxROd5EOFWdQPChT7kLCxlntEO3Oo7hnJskQUbojst
BsycYIN+sSiH85CyruMmQjaqedETQBZBgEv17AK+L9/PQwhT+6ZV3IJl6gGeYS3k3Bo036K5LoJy
35vXMXw7/gZIh8w40amO6srTiZWY0RgYugKRFzbeaXkSuqRAceMEnwjLeD2PJVyFoSPzDxY3VE3d
Zp1pIx5yeolrg0lrPL3zdJR1QE/nPJQ4Kr6guCFqM9BgigpQmt5f6eHsJsbDlEOAQe3D96HJjqhm
98cqIJLuFIf8Fy43boaawhc2RXcS5PgeAn1m+BxOo+SFR5iJNx3J7TB0VCAF+to6y/C67KEyYrDW
YOpId1Vj+2G0O9+Z4mD8atT6OZskuPRDb2s5GpWF/oAXsqHa6+13w5RRR2U4XJLXsnGwahXNImDa
TOvZr47xKpc+9mUiy7prVv0zsf/TJiiAnrapsJQ8iC1g2dFzPB4hxqmn0Czs3WWEc176uNi/J/Wp
NDpJ7hAIRuBq8t+xQ7ntKfCkmJm55ACOW2hvJr/bwA531qQ6HTYkdars8+pxGGbHHuDKgiNnNQQ7
MsBRUYenwsAeJqO+m3NV9uR9PqSgpnv6WUXHjHbIMMZd8twNl9S678roIsleTPN72piSaSKentAN
02A0B/dZLuvo2lzBzBdrXpOpEE50hxLl63oLh6jjVPyYQb6yI0lGEAYXQwUb03CDg6PGaQOnNCAk
bpC0cXPpsMhvu7dW/1WbkjOv+Op5g7N+x2ayKP2cJG2AprH6WBXHPIZk1UfWHPLhftb2GsFa+7Pp
n+vsfjYC7/xEFQ7iBpvLC4ZVk85c13S9PmQmuOiw2cGjfm/t+tBT+/E/dimXF2DypCVaB7gw/1XH
N0bl1vCCppJGCVfbTaO4rNDaiZlVOlCGdDlS2v/UeiLZrZ+PDbzkno5ZpiZ2VcSAiGuUsCGvKbjk
Ve6yend+fISrA7QLoFmtwtODcDFo2QPpkjzE28dUXiuGfm3m6ovZsIfzMOLd8gaHi8EuqtI+0JFj
9PEVr4Oa7idw29IgRBj6auMpsFcKnKhXJbNaHPsbXC7+yKy0bb8AtwFLrRnqi2DRHRwevaCAE2EK
lVj7R1tEH1UCKaYaZRN9e8UY+Nbn2y8czs1ncHGpB0uhj92ay7L+ojKqyxY8uXxCIY+ySKCEW5oN
FBecuU2rEacveBXkPykCp0lwuKt27fgKucbDf2oWr7ietmlQ6OuZMmx2YRS7wLJnVzUkW09hEoFH
lgnLYpT/WdwgGsZkJmxEkNbz3mh/gfxUlbkXqx7tnhu1lcxu4UqwQePGyu5Z2rEJY6WO30nzbA6X
xH4Zgwg038ui2s1dL5mDMkBuxNI2UIyyXJtXJE4IbyjlWmuI05Q3ue5T09dl10HC/PXVQr5Kh0YR
yMYEZRJ4UnBm3DQsSfd0PjLE7JsNBrepCFowqIoJjVIz9d6ORxQNZuXglDmB9EM23dRjcqt27Uej
jyCBG8tzGyxHZX3SauLbuNEit2myxC8zPXCLAa9dcOnOncQOFMmSIc6A/wYXXxwUQLGVRjU+NFGX
CwWvGFll3IQ1LJXO94gMh9tgQNUlqRKGsMKd4kEPSr9mrQNDCAmMeK6w9ZYUz6+QT+QWDtMowVtD
c5j5PJiL0+Ze30HzAlJr071qSl3MhbtWKABA8wFKANCMPMULRzYFqYFYylI3Y7NT9lc5Hnmn6GmC
kFxxsEFCVlAuUshK74RBvAFe/77Z1YSxrWTlWmo2s3qvTON+lJXACJP2BoFbG7Mop1jY0ZUTxOqK
ZVeZgZeyQ2nINGeEKfuzyBQdaOHQe9oUliT2VI4IjSJ6oLUfg1GhYo9k+PEgW4iEUbiB4notmMig
FsUKVd+jNMMxW9XJw0SS0WQoXM/lYQSNgPXMqcRXNl7+Y9A5C1mxlzBtgr0MpVKowP9B9I1GkMFQ
tgNGhYar8/hqTtwSss16e2tnfpJCJ1WXrEMCWSIDUqSoZ1stTqC2y02uKhvSPGWA7AonvaYP8535
1N6Qu2AHwdtvUM/BFuMY/sYW43zuEE3qDS6/zpImLRLt80pkOVoQjAYzNrkj4WWveXNyfx5LWC25
BeMyN4S80gHbsrWG03ZgYR/CDgjqhY55l1/k++rSXhwY9WbP9S70UvgXBxBWOf8Jovmw/QJyOh/w
pKnHpoHwWaZdn1zOM+5InqzGM7Uf54GEz1hbJG7mQaixIGMIJJJcIiX3c+/p6iWloI7oh8bc1ZBx
qWWXF386tGJd3KJyk9CyhpAMCnq4dcrrBZvORzVxptDBVXz02j0HD5fdWtEeez8CP5S9teqyYOIm
J1nSWB2gcgW3xGgXPJl3yWvrMT+GROW8DzGg94lneYbbHOlD7SnfUTJ83EMdFNFdue0BizgUw6Gn
etDfmp16r1zGsl27KLUzVHBC2gfu6AYvuZuZ85ImOYoB2XQTxJM7S5ctUYJicNla6x+oBuel0whr
irzL1BmLRxE4dAaJLd8H0koE4eFji8KNc4NKaNQeAwWFripE1ll2Da9XI/qp93jZz5Sdrfm1+ryo
+9He0Vn1JdG9zhP+RmmLz410FiidmjPgZzo4oG24V0EAo1lZHUiigoqdXkRDtzeq1K1wylSS8Qim
0d88b20/Yl1lN+u0gZdO8CPxEVp5PyoQcgZLMS9kD4/CA+YWhj8jdLmi5ymiGkfyxtq17dUyvpiK
ifLmb23yrJYHWh/r5eF8F4u2CFtU7qygVBNo5WuVrFErF+nCLsfst6Jlr+2s/DyPJItYbulpBrUs
CgvtY/Md1Z7n4bELfv8nCP5YkPRZX7AQjSHp4pKYuIG+7Jas8M7DyIaK12tcLDui/bh2mrFTcCLH
dqe3jg25Hag/aj8T7bLUPNXMj+dxJT3Ib/TDaBo0NQJsSL81eDcbtHtKXs9jiHPrv3mF3w1TK2mr
vMIoxSM4q0ON6w7lm2WNlw0l74n12Frx4TyiOFd+IXI5ZrbTJjMCIDb1daBiow2hENlOS4gBciP0
GCGB/gcjqWitFlW8a2D00U1pj7gesY2y/zjfEmHfaZ9uQuB5Ub7vVDCAxmyV0iC16c2KM6vXQTZ7
RNG92rwN8Vr33/C4nsvDZU6TtcQ+rR8a4zZId+l8lVhveXA/mY1kBycMvk3juFTM1DhJ1VUNYR4W
8O+PTdo6USrh5Amz0QaES7VpOIx48gZIMNY+qr5dNbZx/rZuQfSQhJ1ssLh0a4ZFQlIVUCVY/jYo
K363vM/To04ulU7ytiTsO7LqvDFIrPxxNc+6dq6yANslGNrTebzQoB5Sy/TJxdveDQoXDoVBKgU0
SnBsr6Pb5rAc8Hp1zK8ryHQkDh5u4VHm6cfCVa7znZo7sBn1iWT8BEZA2BhuvoGLkq43FKNJMQWG
j1sd++4XcPp+fnsiFKI2tTe4dM9gTT+/wo7e1S8WCsU/Q/INQvrh9hu4IMLd6JS3Ifqhh56Vl48u
fZgu2z30BN/rj+he99MK0le15p+fjeJN8abtXERlBZnNtgYuJDMtBTbe02V3ID+Dn9BMwduSuiNO
/Y5X0luImuvM/wsV4dO+XyN+s08JDCNN7Rj49PHazrERD65G8KkTIM+O9dBfBg/kJlic8P18w4WT
dtNubmFPzLai5mqdmEAuDbc0sDZR/Fb2CCRB+TwIbVrHUpQ9gMONhal5T4JLmrlpMjhLLTkhrx/7
x47zqzGfS/8GhtA2gCre2olh7mYR+6XjJGNrkaPqv5dIxeFKxb2tjDIrTEYb1HUfvEGFi2ETDTNQ
++qnEhhelh4C+I3O1pOJe8O43Z0fMaHQ0maKfO77N3hhldtKv96fzm7tMobTMfuGH6iTZTe0hW/i
m/reueqDclXsu2cjcbN75Wren/8KSVb81GPcfEQHmTxkLMRNrWGujNquNFxYMf3NurXpWi4jlRC+
HqI1buqmcAKzdinsOlLZllA2gFzOyZpipSkARU0+Ws1ve6+OPmjqz2ntJFIDctGV5Xb4uExDlanJ
2ZpllaF1ZoZi5juVefHQe33rRbh4o9WOdS8oAZXkONmQcSmG9LUKbwg0s+v3uHCYsl+gUksGTNaV
XDoBNb2EDS4wbOKMy7cxP+bL3gLXDwaUu8WU3NRI5jtPRqNzE/fDOnC55Su9H8P5qcAUTI4LGdzZ
vpwUSdTLlunPv2/CvrIQ83GDwcuOoG+TC1jcVlfdpe1nTnzd7hKn1d2Hefec7YeL0aGwbT4/7YR7
4a8J8ZkbNvioPgjwlokWK2nnh4zhKlCSXtbw+zOHUmJDvB/Cg7wwz9ArVDcItlZW+dJHR2ZfdvVL
lPlMlzRFBsTteOik1GW+ai5V866OIId0gdLNbPT6v6LRQJDh3yZxWcQcxjyaUC3squUHis2xM83w
1lrKKnjFY2MxvBBClxiFZ6frwJzoqpaZq9YQKK65lYKMdDw/+uLZ9YXAzeBZjchimYi+RUucOa6x
upRuwIyroVScLKReOzLJkvp5+/9nPHxhcjPaWp/r6lW9Li7q15QwHPGyAq8ElhHtMnXqAscOc0Kh
tZrOb3Fv5KgtRpm9mTEFIuOxor+Tfmk/+gkFVY1hTVfqOFXfjS7KHlBdaUDMCvJDDpgA8SFfWjBX
K5SS1X1n/QatMHjpZ3V+h3cl7LbqCdKuqa7Y7tyBj5CaYXgIOxbs8o7q2LVVdnrNhnC4ZvMcHlEL
B1HMrrtuu5iuZjfG5NW2Hn8M1gyXqdSmh4W1xq9IrRN4b6Q57oYU6if69KhWLN+nNX3UJ8U+GCWB
nqMS35V2rEgGVHwZgYD5v5jh5WXmYGGgBqB3IXihgOw/LU6e9FjmvtWwRlSulvIZb2f2IBPQFq8F
X7jcLXsxRxoBiWy9gVygiaI4QWa66d8t318o3M5IYVkBiSXMiBoyZ7R3g2EXBb/OzwlxF+pQb1Nh
l7Aq6JxOu7C2jbSYAdInj+GyV8fnhe5TbPpQn5HHO6V9b1ZG298sdBtUbs9grE7OzQTUoP0R1y+x
lkAO71IZjnr6mFLZFYhwuDZoXGrJWEyheQ00RXmL9Q8D1VYL8/9jR/LZZSqTMLABklT3QX9L7JtJ
LZ2+vJgjr8XNfFG6I95cKtkTuHAh0O1V0xByIJAZOx3AKrKzbOkgkcWaYL9Mk5vH0U0/hjcNm3+w
Nv+bBW4Dx40cJBpZ0xNo2YTam1E7sxI7THeM9GqS9qiIyY7y439bxg2b2Yy2pShomZ2Qo6kkTmQd
KvtNwZ5cY5dphJpgw8fEOz+Qol0RLrBWA1TIRaufpnCbPUINAUGlWDXv5il3mjbbzUXqjmUPXaBi
H4XJYc5bFJqrr+dhRcNorZ7cIBRC1ImnMBbwM4LVHezjgxYLLLsfaJIiKbc48NnXKh5Jz8OJpsQW
jts+BBGjijoBLlXvx6z1W+s56WRpUrTgbkG40GSNZS/lAJCw/AU7izj1hgwSC1BXKC9JYEp2RNqa
D/m1FqU+eNw1tdVZgIOLs2WsJht6I2YaOVnwY7Qc8Jc9PYAU0VOPNa+FuxiKhu25cwLt/S86FOLa
Kzp0AvgL0EwxqsQqUUzOyE/kWTdeXjvZAV3YnxsMbtDqnOpNumpmpBFBqcx+DFFKl2DX/kb6n4ZM
TkoYIhbkJcFpMExQXE8Ti6WnZUhHzPRCxyVOBImh94mWkjOIaNeHi+l/QPgVPB0hv6usMoJ12b5E
Bd0VYJz/zch8QXCLtVktStEraEdbxX6E26l67lxz+HkeRTh/bZVocJSDKCIffLbe2XGcYGwG7aVL
XWImCAG8xUJEmg2ZJNSFgbAB45Iw7mUWUqYAs4fHwLzTLFTB03cUrXqUHaPuLwr2kIVtsMxhGQKD
nNNACPqiYoG2GgeQah+yxkkm6hepZAKt38zP3i3KOrs3eRcyqbSkLSZQad8EoCaYbJ+SuySTwIjS
+xaGezzux2mZjVXdIlyKQ9YZ+3YAzVK3dlVKnB4azsV0q2oyhTTRXNqicjPXToPQHvsVlbzZ/W/S
XRD76XwAyvqPz35weWmJBoi+m3B9ZuOdp7LI21RA40l7OI8lbM5aXmtYq36Byq3MBcvybjCgJzEi
ElTNuhgN+tZAV/c8jLBJeOr4TD/QOeRgqq5MZq0HDMXRDUQu+66vjN96WO7Bvt2fxxLMX+iYkjXG
sReET/Rp+DVJbNSgFKN+zTrcEjgujcONHsvE69Zx5oL8BIWbuMVslNBCaFH60hyqpXMa2RIhCG8A
wP5MhWA4gcPOaTNmc47nNAAATVsvRx3johmQMX1aGvgyBspH1OZOawWSRx5BPoLGLbFBDIOgk8oL
Y9lBZOph06G8jCGDq4EzmcY9qyInKa66q4rKaE6CwDjBW79nkyvmELQQ8CNAURt2UB1I2vKQ5cel
TSXt+ryH/WO8Ng3j1sAiMs2sjQCkofrCOFLiduY+bf3UfmHjjtQFansOU7KnS+90vYUNqYwRLphq
26bycifYpNGxIviCeb7OQKYi1iEtDudjX8SkOgHhMny+1hYv6/ilyuwHE2guie3EU3vV2riQYAm4
VZETaeNjie2XZJL/P+Co8YWkGqEgv58OJogXyzySHtUFOExTlFsq1i6LXwvjsVVKJ2BHeEk5sJ88
32bhRAFh8x9ULrcoVUZGlQ2oq+l3WugVxMVGdafW+7B0qhzPyTJNffFAfgFyMYsKuyJXFjSzaa9R
12JPbj1JNlPCrgTnCsKYJnxt/+BezQYLqrAaEa5q3N1MdjR5aj3D3F7T4aZmo6IVuvs9iqHwMkaN
xYTuVynTRhC1U1st6ClEMU1sh06HMze7WUnHBWUF2GoHIUHp4k1U/jg/eqJsvQXhYkbJQA9bhnll
wobulH7LyF6FYRdzx0ayLogK7LQtFBconQrRtiBDe8zJB79/qu5j+hpVj1O3t1EfPlZ+ll5H2buu
7pf+MGYuCKRx7BGZkJso522/g4ufLrZUC36IyHlQC6n0l0KdPdw5gFU/SaaGcAThqrF6QYMvyx9l
UjwbgVRP0GKdQuh9NxPFrcrd+REU0XHBSvlC4bZEkV1FmZEBJaG5p7XeNL9b6sWgXkb1PqCXA4MV
E7mK02uNuVP/RtPfwfLeyuica6/xCX77FVy0zpWqjl2PemE99hm4hGPp9jV1uohBThn3lp3kdkHY
t/D3heoA3F5QXnM6O0yLBZnCgLcsduVlLcX7DiM/aEdlt4e6aK8Br1m6es2uLrccVJbUUVpF6GAK
I8nanzzq4MXMTWEJnTp45IG7+Agv+z5xst/NYd7FV8nrL3ir35Kb2NP2WMxeM7jeqweZuKu4D/79
MJ4QjXudup9GfFhtPaZB5OjLMdUlZxZRgkAtKByUVbaexrhxXfRxzrJCR21481KryBEJxDIu6OJr
RFYbIurnLRSXi+IZVpaLjuZ0ra/i3SKFWsD5uSJD4FJQXnfZmC5AKOGJ0mq1k8pek4Qrx7YRXHZJ
pimPjQEQcXKEIEZk+GP+I1IPCUynlYugvdJkak6iKIA/wafps2nh1uZ0JsBuPp8TbY0CY6dafo1i
AxnE5wsmP7sJhAhWgwJsifkCycCIcHJIEAUwcr1od+3etr32I96/zl6/gxOwF7gBJDicnDngRvsy
KrwoZW/huchQypxm89rEGFKjKvI0dsbMuIgXybovxMFeH7YPmqUj3k+70jJHkLliNHOebmPTM5J3
s7yl5PF8FAoHbIPCJWyVKOOq5YqEDVU8UzmYIRjlsnI6Ee0aWzJIRzC4D1GY5p22ZSRZz4YSd4a2
ld8o6r5BnaX1EoQv/eLotLxM7bsc+Ia1Q6GILZtpIngCaxkL93g4QkGZ9hQ+m80w0soZPMbVrWf0
JnbPolc6fZDiSamdaPHA7rEwKfRbItPlEkzz9frIAqsdd/ka5WZEy3D+hDsn2KCq8tOqai9sqUwg
S4SxiqbDGQ9nXRzYTtvXp0PbzbaJ+7ZqqBxtpjsY6NyfDxTBmkrIeqOHrQNuQm2uHeqomWkzwLiZ
RhbkSv0F2hWN9buP/RYm1bG1Ow8niP4TOC51mRHkC+LVJ1oZIb+lWNe6MqGUB3t6Oh3OQ30uTVxC
gYElNpemDq9kXH2cdl8EafcmsEHEHy9KFGCMLgRbHArbL6+/KPdDgkqb0n8H38+hD4MLlT/YC4be
R+6lV7qrOgxFF+e/SNTXmw/i11LFzoxxMfBBSw/W96+ZRR5SdgSVlyG8rpr5Lw7E6AADdACUl8IX
jJueQ0hRQVcAT1stwOHaa3ho9Uf7LTrYqfM25k7JnHR2z7fy06Pyz37/guVyD2kGXE9C7sV9yX1o
W4QQot3DXskJjsZdfLUc7N1wmTmTY/v2dzxd5s4P+/ijPUDaTnfCXft+A7G0bje7gX/+w0S7WPQH
g/QEjq46fMNPAyLsYghnB/iw4FnZVVeh131AytLygqvQ16C9tFaVufnxL9SWTmDJKWwQZoq2rIrA
YQsjS31wrNfzDROxWU8QuIHW1ZEONQPC9DF4+gHljDflTfKtfY7d4JHiDtgJH41vFbaToCN4F5Gf
Or//4ydwg55XKQ2zEE7RMGx1oND1rl0ZXvl8l19/vFXXdD++Bi5GWvEsh3rzpUy+WsRWOukCbg9p
kzDEOw+6QDlcT7f5b8tFHYp5sI4f38o9ir6CwlG+G4/Wo71n97Pz83zzRQfPE/g1720uuaYGPCIj
RvPp7a3lmvvhXfMmUGvDexguVnBm1l2oNcqEbASrPOy+UFsFVghWIz7D2XCsqvIlhdZ04LfVjpIY
t+OZO5keHmnU7loJL0CpUBPXAknyexz5k+whQLgG68zAOxqB7wQeYk8bPlesMhmMYNylw+Fa75xU
NRwkZdTp7HX9WNq3VuuEEGnPi5vFuqlk51/RggJGrYH2Ux2lbNycViY4Wxk98Ed6aSVemBwLO8R9
8Mv5AZbBcHN4NFGU3aoY3wCFtktdXqEi/ENpogetk/lKiJxOiW4ZlgmFHAYWPtekCDraGl1jCfrl
budF++De8rPj9GQ9aXv9MFxOD8p18fuR/sSuY4elZNfCB3py21fZrBJnzM2ncM1ukhZqEAp6N4Uf
sDfgDIyjabLL3RpllO6Eak5n2Ku75YIdz/e36Iyz7nk0EMkgEoTLi9O4mmZUEGlGgk7oYFnGpr1C
bLeDoeo45ajriOdbXLD+QP2qT1qZto1o34WrcQNxhZP4H08ZUELS63rGtCIhKn1+DcHD+caJpq0J
c0QoT5kqDlP8nmumNjQ20KskmufJCauShbtJCzO4l+Vh7Z9HW/8bvxxv0bgtVxLW7VxPQMu67lig
1LZrdX+2BjeNoUkRvZ1HE/YdmgZWoAoFEf61qWWw8erHskPKiUFha68mNZOcoEQX/fCIhmQsGFCf
N6insREm5Qy30Kpzy3J24EDlLLA9tRvLT4PyciiKi2CERYURH1hjOEvbu6UGv9tGdwmlF+ebS0SJ
ARxISO8jBUFwkFt6yZCH+tA3HbRELL+aOtewg8t8zvZTMB20jOyKItux8VErTTdX9X3Wz0cIhTu1
BVcAmlzBss+N4AfZQ6GpD74nxY8Uj1q0r6CKm13PsTVC1CHDAyuTbNOEMwzqFdgf69TACsLNsNQg
kRKq+HKt/sbGK812SPdWwQozuqOVMxWXpio12F7zBR+LW8y1NzfLpBnQRlVbYIZt6sR4nS50xQ1H
P9eVnVreTva1lmWO3YNRs+v/4vqQbMG5aRdlAZmSGeD9qDx3bXJhWk+t1vkJyiKnoHaM+f18cAh3
BVtEfuoVFm2nbm0uXL0s3AVFxVuKi0vT8MzQdMba0+FhAnlPHfpZbedk6h4WLkX2a5wvmf1L8jVr
KJ7rfO48hPeTLFQnfA2cQD17uvpkllKPTP4SpD4L7urim6rkEGt6rbNfivUowRdQxAjDJZ+JhG7g
0ZabKjTVmjoiPfqfPDXYDRnRC07phBwpnLLZzk7Bj5G94YqOXFtMbltqxJpWTcbQuW32GA07K76Y
FVi66Dv4RjplKMlMglRrWwxHaTzQaXhd46YUZWpUMBV0tLzNnE6xH+vGgrcnfFHj70Mle/Bcx4sb
zxM0bjI1gdaYYbxS7ooQQXOdQ2w9YF5pPqRj66TttaFLVmUxIu64YWS2slC59oGqZRRpi70lizO4
eeFKznhNUHLf5/rj2P9G6SCE2mT8BVG6t3FkwzEevBbQ/Li4SYxk6EwKThBsKVt6QyC8TkjhGI2v
jkeS+cqSuYYC3uYP2pewgDjW+uF86AoWtZMv4KIomkddCW30tM7Kb0VbVUe7I41kKREGz6aZXOca
8aiE5UrhiofwGIaxa9L7xoxdvCTtOuMvSL1oEp79UGaMhcvgk0HSsXxaMJR2rPqMLK4Vv2px/NSV
1m5OELVaJQme9fv/CNcvRMoJ7WHbpiVDv7LHwC2sSHYI2tBNpX4g4rECfwf1zTgafebkzRKjmIY1
lgmIhQqOZE6lLN9VmVeaIKmg774guLQeEL0aycqDU5PigItRaA3vVtpBEXoTtNmI8u18+AkjwyZw
+LEhM4XUebpq6lMMAtnqNKcUzqDouza4beK9lbl6MXvnocSTbYPFhfpQ2DCBGoHFllK9m7vq2o7N
+36x99UApqZOlEdixNDTwo2yM7XZfAeLdN2vaXTRZ3ly21l5/iz5prV9f0TO5pu4mWEP1TjYMb4p
yJMXuIB+z9XqJsvSj2B8yfEAmEKKeVSCPU0TZzEg7RaEH8SEHfX57xBs9Wxr8xlcvi1L2ifWSlmF
wdtg0wsNxnLB9MJk3uliHApqDpx5mMWXJS1tUeKdCjhx6FrqnoXpsUTdlZQdLtqeoEFfQNxYG3SY
Yr1Hvw7Whxr1e3PucCUasOcwKg569mbasGqEmoo+d17evrZkuOup/QrPKUcr0ptkRompLROPEE6u
zUdxg13iAX9SI3yUSh3CrgzsE1trnzPUHaBSZZolgyrMShs4blAVRemVhqCz+xl33503DV4JPs3f
RA5Gc/UGgwUot/McVdh/TgnofnXlwgVpB81wh4J8lWqSNUTceV9AXGYqEzMY5gTeeWnx06DLHYvv
IQBLC6+fP/RglGR0caB+oXFrSDNGbQyqKSaEruPk6qh2u1e05sZWJVlp/Ud/JoB/gfilo8whwUdz
UGij+K3FrXmmenmXQ/P6tY48ZqWXEKU7P2Ki4nwsjdivWth6wHCMG7I0AHPxk4i85NNhgtGXBjpD
AU3mzChvUghFKma1s+jPvv9Ni18E5bM4CcLc1fbMPpd8jChGt9/CjepCSZ0WOdabdkwKpwF/wBtr
PfKMOEoP59stGtItFDekFS0zKzEAlY7hMRs0yL31R5i6QyBMJt7/P9K+azluWNn2i1jFCIKvTJNn
JI3yC0uWbeac+fVn0XXvNgXxDGr7lN+sqmk20Gg0OqzF0YqdaB3bYpAHjBZZmiSc8hIZf0XeEp1T
31q90BYasWOssJok1z2I8YRk04bqi5Cj41trHMEH9FcjW7GETraebGayorGLHD1E3VBVzbDncdit
nU54dXD1AWEDqVImsUfFvhVKDWZc+72VgNiRNLpVG9qxb36E0nDtQTvJ8TyzmbInB8CK6KygyKR9
I1bpEaVUwUy1qozKk1GBQqDOowRCs9IuFXm0fZ9H5LW+r39Fyl+jFa/wMFs10+/qtNQtX5ioU4U9
uFA7jVfgmhfsm3YSQX1Lx0EV2ZsylXoh1BUsKLChTqH/0wDmryy2GxEcU1H8W9ciRIGgRJTbXS52
HO83347fhCPtSwianufk81c9qRQpSl9CeDFGbhhpD3E3cRL8q0u5EMEcfDkaIjGf4GBbErto69+K
SWLnAW9afi0VBDzRv6owp17JsEvJ7Mij5KgET30QoCn4vpbtuNyTAKgK4quAqbh/cDUKcvYyONjm
Z8jX9ctKIzXqGpciafHWST03i9qNDp45gQacBqNVr7YQxZhkqxGMyaoQFVDiDIghorFH1dm4gLL7
7rZWq2ccNRkF9zxa1NkRzRi8sai7YimFxEK0ipn1DNgHiKmq9IdG/X9aw7/SmOil8uNaTebAwpNO
hKKEGe2MIDRjXppz1Y0stGJsHZSIop6M0Gr0080QAD+l+G2I9X4IXjpQ4t5ewvXd+qsUY/V5kJdy
Mk9nCQ0QWo1TrP9ovP5S88x+LaowFkoxVi9nYRPLoKmxujE07NL3YhSjm/tG7199uT+3Yx9aPuZP
DgmJVN7OrQpHbwdKZ4Y6T4N+tf4OrUiilEK4BigHobCH4VOod0Yamnl9TYrfXKTY1VX9K5Blvi98
BQN3JQTm0qYvP9rGNuKXVOTNKq7BURvGQg5zrFGFLT2xBihbY+MI+E649ewWrbimamqbD+E02vVl
clLbvwpH4ty2nFV/uZDNnPPO6KJRz2fZYHzXksjVZWOXKrxLdT04XMhhHuSTBkLKrIWc+EN1yF52
VOpoD4UzutlDCWhRXHYbgJtyouC1atyXpWXea36PxxwtZrHPuZMEtrD1HPXUP6u/0k22HRPwRVnV
b1BxaRyntrquf5gyVbQBf2u0wrBZmHseBFP5ZEgYyCztUa946s278+1CXUhhdk+Qm1CRZsuJqo1W
XzQw96RoEp9qG7wFhZ87/rgp8TbDhWR0j7ctZ/V0LGQzO5qlehcWAmT7jXoYEwgRyyMAUDZVSLa3
Ra360oUoZhcBKQF8ch+iMqHfCMCMkccI5GloWCAJOg61p9vieHs3/32RDxsKr2iTDOIk462Q7vO5
b5rnzHirN/99IUNLkDRCkhSrV4W4Gu7TZuvre/oP4zVoUEPhT1TQz4WS11cxdaM0AY1F3ELZIRHs
qvgMuKBsK0UKDJpoqIehoRH/GBll0xUplRHVac2LRNt93xeV3U9vk1CfMIjudFPxmkmPcZZfb+/T
auCwEMzcemGd4TfnwCFEgs8orXyCIwHkSI++KBKBaJho/1CtWKrKXEGpRsOR0DlUETH4Osi6C0zG
wevupXLuFRM5eHezXX873n8VZC+gIBODoJtjlajBiELrf3QjBrFuLyJPBnP5ZGAyMABnDMBT7Bpe
Bp4pjiIvZbRq7QtFGD81Jo2mtjWEtG0BMCtRszyZOpMuIfzKecHQWoMNDHKeukYXH5pdmfNb1qU0
yiOWrYy2+bQJ87vIe0OPt+o/NgoSkOOLrO3a6K4IdjWvmL8GOPJFOHOw+77Js3AehVUTJ9YOqnzy
yYsGWIXBTFBQK4+SZtKOc9ushkbAo5ZUWZQRWTIaT2Wh13kIoZmQvgwBphui0O5l2Sk01axrApLE
yBJTwb1tO+vKLuQyyg51QAcyx50TWnzGEGVa4pseHZ0hfwY2hyWNzxlIwnL6rMW8DBdXOON32jpR
dGACIXSJO/QunPLsrGuf4JOyQ33f6pvSs/1q6/HSI6u2vNCZ8TqCP/kGoKnhA2Snjuh92RJT80pX
0p9vr+7qNbQQxDgbURP7qgkgKNCD3YjHJBUydwZ3uS2Go8+fl+7iJooaLRoKbRYzGJ5Z9sNLoEym
gOq+1Lacdwpvz/78fSEsiFXU9UsIi+TfUuEMiuX5Ow/l/HIGbupdsXWHGujHPOaR9UAQE90a5oYJ
gFoZN5enKcCgfMTyTdWbPhCT4sHHJIGwoUpqKlW+lZMR/1/tVDFyVCy0MOnXBANwifE8Kr+KtN3d
Xvb/ZSn+fhHjE4sK45JjhenvrrgH+kTfXboE837BXgPUvq5sBNRKSOMYPieYWmvyBpXHX8FM4FaD
Q0bLKJZiKt8qX9k0RDaHgVzIqGICR3cKwTel6L5Jx31HB1TsxJ0WpDtFvCpJsDc077EkP3r6ltWy
JbYyzCTYdzoKSb0cbJpc+lUnleP7sVnmkmh2NWofM2JIX/KIu1bDwoUiTFgoEyPWRg2KJN1d1+z8
6LNEm5Aq2v4wcnZr3cH+XTPGwVZe0Rne/PYsZXBxXmtv2IjFvdRcVLwpBB1ll8fb5rF++P8KZDyr
X4kJUXtYR6F6gB8ytrUoYURzcG6L4Voh60QzTMh23Xwu0gvYO0oKMJvU9EU0f+3i2Erb1gYodC9x
qwWzlX2NbTTwE2sA5cIYG3K7zIoWBrr5ZBEBcBEeay/ceOqewOLxfGmjHzHSWkNkddlxSO2q7UyU
LTmKf19gyJfmUUW0S4o6W2ASSKfUKEojAC8Bm1Mjv+XG4kENZdsrqZ1qo6Xnd5UIysXMmuoHDUjf
SXARx/8eUfHrdzDXiYwx/zYo8R1BMxUukis98EeARqtm1cXLo9AEItXo3lZ+VXeQbSNXJ2oIGhgP
0E9y7MeagnDMOCfq1i8fYx5k9fzZ37YXbbBUU/HCFllatG6qUQYdMYjjkQI1AtA7aKAwoSqGcgLZ
NrxjjbkWzk22phbaT5WZRRzpe7aXSJB1GJQKtYbxTAAJm46uP/y6vXTfw2XcIAsZzLkciOGjb17F
gyqwqACz4fZf8bRgTmQ4lok3zJuTBlaHHP14LpPX20rMH8luzlIJxuZaZAYMQYAIPbsIegswKYf4
x6b+r3PIX9eKCWB67Ic0HzNrKE/K8DPHQEN6TxVOSWN9R9BkgCwLoAEIIyUdSe+PCXaklXuz8d24
4Wz5+mr9RwALUeGFIx3FGAKK8VpVc1098K5y53Gs9/sVg9UCXTsA0ijQvdieLV8HrZAxr5bX+QCs
RLs7HO9UeNpPErXZi68J8U+QJTaPkxeBzL1OYo/zilhV9M/0kyQqmLpiVjKL1F7MVSgq+wHGxHep
aNZ6bKY8oNJVC9cgAORYSBnoTCw26GU61oDXxADdO+0w3OMB0Ifc37bx78EBlnMhhAmvSKALZTML
UZMNDe+m/pp0z7h0zLatOTu3aoELUYw7zX1PSiYVoqh3JBjbzNrUuq3Mqm0sJMxfsAib0YVLCqGD
hF59TcPtABbC8SwVTzXZqtFr3nOKaGvOW8JEMfw3TtQ3hIRmqCsQ9RkIrPLHTAFiCUa+q+BnUHyq
+nuY7W4rt7p8C2mschg47BH+o6o1bsvkh1Bwkjari4dpvhlFFWLY/FSsxH7vdwLMrXtp/KMinuMC
obXxpquvEVDS+8/b+qya90zTjIwb4PLYx3jWiWNKJ7+xok4FkaJk1kWEdm1e4MATw9xElZ4aaV9A
TKLtVAOTgAqcAu9KlVc3Z6EMcxtNEZHpOCtTufkZyBU7/13zzVrD0J+TPGtWZpHzYfqpXHW7f6UY
B4ys6gjE2NtLutKSgNNsqHRGAUXIyM4hKqUyoXsuxKxAYsv7wQ7fyRtG3LeemR5jEDg6xqNQcISu
q/5XJuNBqNCpQWlg8BYRKuke5f++m+OrTozbqBohkiIPvx8ox6rYEuPJ4MHJr9vIXxWYo5WGRi+o
FCIIPQvazqexycVRXL01DIrLnChzDpi5NToaTiCPgYy0nEFxPpBxmnFb6v9+DlrDwBzcEuC/yHxP
fvWBYtwOuPjmyb2OwKVPcXdNPBpgBoS28o8hDvL/fmD9q0TGAKZS8QU/xUBV1r90xV40nm5b9drK
LTViDGCKpSLtZPy+VG+L7nevgMd93HQpL8W7dhXKeOZAFnBZvnVHjpIUYaoKDlAcbKkPTE3eduKO
9jUCv+1tldYMbimKMTghyED4VMJdFArSOFNsK8FLSUP7/yZl/orFdSh0pPGjBlKAqJNKnYWyLAGW
1r8IAbYKmUF80C/zVcjUygZpjFkVEL2ASkMFOFrAG3ReNQGM6v1/IUwkXvloxvEDCAkxsTQpoU0w
kBrHEujGH2+rsypJx7gV5rxEArzTr+rIBbJ6kYTjo6szL+YlGrae6HQ84qqVxhiErohfZ6BfEJ/+
Sc4v9maIx1AOkZe1Ol21Sk1/jkBJqypTZWLC3QRjmzWmmG32fJfUvK7v2brYd81SNmN9dGyUvEcp
3ZKzyWq16m4yJM5rYy2YAPIDxZWIXKLOAhz5wRRksJe5rcPHfdtmna3WwKmNWgOdUznwSZvKi22Z
VkB461tOQWjteOEKhMEA9EWFw/26iZ0ue/oUIlTSQZBDfUBuF/To0eYfHgIKXlLzfB4wEFho3DYR
DBUhJyIyz5ExXeZ3ud0Alcso3dtGuarPX0EsPG455n1QEAhSxBqEv1LlNdcsLXoRjzmwYHJO9Lpt
LsQxVwhSkfmY5gijSTiYYBo1k0jc0gERbqKDzCXMrMZAd+xwaYuJ90hYi6mRcMH4CBIuAN9mtk7J
JE8aQornHfJNqvFQFAGwHctjEMu2Kv1sANNze23XvD56DzABJOI5J7KzY7rRDmqTzV5f6ytTbAIf
5IJhtpVLwM52qBKVr/83gezpoyRWmgoCjSRHUvi3T0QzyhEk6p2pqcPLbWlrZx0TmGBiBe8a4GSY
sAPNeWWvtHisqgPwUilB3YDHH766gsABQU+ajtiTPev6JEZKOlunJA92RpxRi80KY/mA2G+ut7X5
EyWxrgszwCjdIU4HriBjmiLeCElSNwgGd8a2eZVPCtDvzOG1P8cWMMTkT7rr3elMzKfsRC7j3Xh5
Q+/t1tjqgADBWK9z+3vWVnf5OUzoU/aTOAUFPmfexMHLURR+vi1hBX5CQ/vpX42ZAxHmqSKDTbmx
FFc7eydATtw1tr7Vz+m+fRPsbl+ciAmmHGiZHjOn4YUqaxfiUj5jro1cl2gog3wVmJxJcqTh2csF
O0ep4ramK8Dts6YUnC8oR8/7+9VrRwlaOeseE5U4pq8CbsB4zGwyACmLeJskxRu+bUDjh6kyDJGi
J8QW85bXOrrq+3Q05QM1F8h8KLh8/YjEk6ZSrfGCiuJ272nhLiXUjKrWbWUgISS+2Y13UQCowuDn
bfXXfPxSMBPioBhf4j0HwYOfmW24zTDB2gy720LWNlOHc5UI0r8oKzBLLBZGFROCUFrQN5MH9JIN
JT+0iePhVjoL5jsfUBPI0IECmoXuiNteVVsg4liSf0dARIupeiuMk20n1bsubrahNl5J8YaxXWvy
M4yJS3s5CzgTK6u6GohK0S0LDC824SkIsiyg+Rj4HU1ioTs3yn0zrRxQD95e07UbS/8rh817DplY
U3TYwGKy6EEJI6eUivfJE+1O9s2i/DmGvHa9teCK4hCIKsZI0ODM+HR1SjE/MQClwAsVMKYoU7qt
ciQHo8G7U5T8NPRdYMm54FmyJPMImta8PRriZ1KMOXHIXtCgw6ijagQMg6L9iPq7Lv019dZQu8N/
P0c6jxYooNDS0QWssGlWjC0IfizD8RD6UtS7KHqrw8+4eGvFTx5sxkp5D7JUYN1oaA7GE4VxslGf
tSOuf6woUspt546oafWuFFwkzaWSS2UwJ8kvMi9fuZqvWcplnOsQg4lJBBabJaruz8G6F7Z15dL3
B+GZVk5YO9Uzx8us7p4GfIt53hP/GPdGpgTVmHlSniYYzNWOqmgq0ocYPQU81MW140cXkhh/lmh9
TsNZEt4/JojsCvGjjy2Vhzm+6muWcpjD4A+6MtBZTtagU1badmZiZnvlvkH6zS7vSs/SHm8feI5m
f66QxdPN66P/t4bhPIuPidn8JY9BNJU+3JazMkUJq0QqAmw+wJiT2WzeVOs5kJkHXL0bYklb6dHN
LVUx6UV696+TFW3KO4B59Ob0dlvw2lW0lMtENc1MOp/THlZZ//C7HSDkfMO9LUKef4MN5JYymBPX
iYmSxwJkdG4im/IzOMTtYUd3te1d80eptzNLAVSeZvsfiXXA/IH1L+me5RcwZy+JdEEREqzuJMt3
8SS6ALyyCBo6JnrXldWOozBvUZmrd9T0ZiQDFNavZJM70qcAumrQjvpnjFWMvS3ZiR1ukG9qzWk0
1Vd/M+0xPPsZPFOXlxj6X1Z/DtgBsYlJfWb1m1D3yRTAiYsbzc033maXWkQydVc6l1YNUDdHteuj
8kvaYdY520Qb8kT+4Y0OIKr/fAKz/MPkgXhSw7XZRnt0v8pkR3mg3asHFTxKcOuiChpGxtmltSqV
Yj5rWfxsq9+G2oEu50q637e3dtWnLsQwni4eygI93RCD5u66+wHoCC8/5fIA9nNueLouC6igBua3
gQrEWFE8xcMUeJDlg24gaVHpJGi0+Wh8zSI9mgZIbyFRgXdl/Kshoa2P3cnQanuq1JMQUVdI7gY/
5vjD1ZgZlvSfj5r3YeEQ1Tr1vE4scamA1LkFL4KQWsa4G0G2TV6nckvFs8LL083m8c1/AApKQS8n
FoNtXhUrY8wVGTdnSsX7OCVXnOd/COwwovsfEYxaShALw1giKJAzxakiq5c2YoyJGn83Cvsg4/mj
VQexEMdYa90ajRDMCEYKMi59h3nuBIlAkKv9g7UuxDDW2pNCGloPC0diaevXbh6JNrIjljDYBW+Q
cVUlJHHgZRBpGn/wPBeG4SMOjboChiHVgEItiak2zr8QxIHlAJl5gIKpMuJiZuFIViUNolLU3qTf
gWLXyMQpqht6lgDc3DSyAgJUl+3tVVwzP0OayzmYx5O+9Unq00BKqmGzihQYjJVyTvqK4yDXvNdS
BHMLCyXAdcsQagkhUqbBJYnMDNBOSvF0W5U1l7KUw9wFYQm8LjDMIYBCEwOtL1ntTENmBrnT8Jg6
eaIYn1/KuRTXKkTFcmYDFbioZIzxWlVzTMLP21qtVmSXajGesspiAkRgPB+EbTuajWzSU7NTHcOS
L8UB9Ih2YsaW5EybPb0ED0+R9eTbvIfafJZYJ7X8BsaDpFXbt2IzW2abOWnm9FPu9q1hatJB8NEQ
+fO2zmvHbSmOOQglQDfGnEIc0NYfhRl5B8ihQIboea5q1TQBDIq8kIRDwCZJpL6cFKFFzK2W7qQc
C/VE/Y+JZy2rq7eQwngqwwiTVG6RDwrTTU+7rSCAINc7DHXqFPTO52KOzy+Fb7u1kMe8JLIS4wFe
B62A/Ud/68gWvCq2eK+8gInU78zCt4Tn0Ra38rl0G9c7+dd/2D6kvfS5rQgYQ4zFdgpYzYMR+gqo
WsSAaQpVi/Do/FYd10IIY5L+SALhz6J6eWiL8ksInOLbaqzm8UBwQ3RMn86ta4xDmWLwkwze/CIT
LmV+l/lon0af6meo/qy6CwE6XnHyhU0sPt4WvGr+C7mMd/FkaYqD+cTXkw8qERRwdUREvFfZqpUs
pDC7JFRd2k1IyFpldlbzX+p4lNvUBB+SX2SARkucnLzf1mv1tC0kMls25EVpZMVsF/XeiN7C7uTX
bxrvrl6RAtRQ9CWg1RWI92wdpBMLcWpkSCk8wYp0xU363IzppZNCzlNoZcgVIhaimI3yY5Au6Rme
QgPQw69SZ07b8DRthJN6V1VmuvOt8WC8SZxq3Yo7mQlXMOeH2v6MTfY1Si1qoVX8HklJIE9RlJHA
kD21galKMyOvA4be27u2Yo1fxDFKNkqf6H0McYV8TIUHKdpKwsNtERJPJcYW0e3W03LOs1baQ49J
m8pOu1Ob2EAqRW7QkbrfjepW9CDS+6o7aNldHV5q327h2ALO6q49KaEvxslQDsVwI5talmpRE6Ye
hfPC9s/KBfRS1/xDtR7CY3dstsFD66YgyN7GxwzVmX3wVPOYtVaCiy8fwByTzAOZlxbjAwbP9Qa3
COzAeOuMcxHwKhVcXZmLtirFMAk1iFJ8G8NzwJPyTfVn4P6Kj5+RG73kkh3u/DtQtx9bM3wsNh+8
5ChPWeZupDRHe6iBnW9Tu1dt1a/NKnVC/12Jnm8bGU8Scysmej42GYGu6mh13qFM9mPyUI9XL+Rd
HPOJYO7f5QayY5xoJFDUqIKkSgbJ/XsTcwLqtSyvBDZnFU8FjSJ2Z1Sp1UL21JklAQQpmnfBNMOQ
uKXiTtlhHGwohx4Ta1I1zoWorhxTYKjjUADJV0I7L1O0DPy6LhJUmYE4rdgV/BvouVF6iRoA4/ZO
Qj0zii3fINu0OPjdSQgOQIUatQNRzr32Svr7MAtNeQRCtb+JPTvKOwd19148xJPb57Y+4eWjmKO6
i6h3aD0gF9PB6dB8iLq2VQ/PHXBdmuZDbucqmqWDPaiID2N10RvRHQLUodG6ACZhngdcsRwZ2OkS
kO0QCsjsjYKETJ4Lk4Y4AB7QB/sOADdiy0D5TuNN+K+t8FIU42zzHlyuiTyLCo+gvqkDS+kjMwQn
gG+TguPZV4VhepRImCGVMSL29SLxpx54hAqEJZ1hAnzSFQH82kivQn/M23NUNO7tE7hyM8+C/iOP
cWxtPWYh3qB4NQnPog5kX/nRr4k7tc5tOTy9GK8GLk2lqMmsl4Z+UYACUvkz1zbKFGwKne4oF0Jq
RaAiYeweEEt4tnxDnxTkgHqA424tCYCrfrELp/cR1AJZeQklh8dCvrKK6E6jFEUrDUid7PWfZno5
Gb4BUHvNs8biafQmZAbcPuNYx8q9/0UOY4qFpARqLeqtlRmXIT4l0mPIowxYcZRfRDAGqEyKESol
1q3xVEtWeov8w+iBghgQ8FPInKJYzJiCPCnEzwIslhq0L0022V0RPGQRJ2ZY1WMhZbaPRXqok6hA
QhFSYvg3pQFpDG+8anUzFhIYjx8JgSEXEySU6a+idBTgSkpIk94+NxwhLPmOquWKjwPSWgMaXxpt
11MVnpfTnc9ZK5aRiqZlp6s5NBFb7RJ0sg0OAPu2Hmv1puWuK/LX/agqjByjotcCBWM6heSojbHV
A1CyGRW7CLPj3GqWBT0e46KJmREUujMLU/R20AF0shc3Xn9tYl6dYN4iJir48lFM2J51UdYYAlY3
bZ9ofi3Hs+8fkvqAqpQUO117f3sRVt3EX4v5Q6e4sMnIE7sskmebDPtNF4LcKHwBragXc4a+ePvJ
nOG2M2hdGPMZjqO7tioPafZ4WxOeBObayEvfoIMICRiG8bKN3Egcu1/L+3/ZGsZLkDCZwFWGtUo0
8ZFGUWTSqadma4x3Qyc4RkzdIczNpn4wMOZ8WzuucMZ5BP4kabT3cCDEx9Sr0Alsle0lne7AzDZE
htULh0yQOVJXjRFZL1z9qDl8qzrUFSW+KgSdlcJjeZkTqhjnRtPzgOHAD/Ig/sNMnQLeTgC/o8FU
/saOSAe1LsDf22ECtfudVvnjgFxYK2W2iGZMzoLKKwdtKYtZ0L6hclrGYWdJxxrTxL4ZH4sP/eRd
n+SH6jPnzE6tIA2gxWuhGuOaqQd4OSmDuO5TPIfP+jU+j79KwywO+mgpjq3tnrV7n+fixNtKavPf
F8e70OUE/CiQitep0//uUlM7qbsgMQNArHCErbmShYbfQDmlIhezAbJQ6LSzqLQmtLRFD1Td3N65
tftnKWfe2IVOgRYlcRNBTqoYO5KohwDwcv3ISxDxxDCOuJWCSkmbWYwmWrTfR8iu8bL2a90cS6vQ
Zqe20AUjpPrYzkKELYoRm+o1esyOkp0d8lf1GhEz5Ljh1TtvuXiMH8YkldjF8ybV2bP/Abrf98au
TcEJ0VHZaKbwqzjIjx268u+T5//btjH+GX4zqcIKkhXls6fPslKbpfh0WwZXPcZFd2MsCeJsG+Sk
oLvpXTKbQ7ifYZt7qJS/TvvhLrbByiJvKO+5zXEoGuNQcGuTYCghG3XxMjWli4pCvElmdgznTURb
gc6JkVbaqea+NFDwYaAQBKjsZLs3YpKraCQ0Oxch3vaXNNnHEbjDbDmt7TC6juUp87ZtuylHWyjP
Ucw5iSsZhvkDALuIqQMUptm+imkA6E2SodvaQC953CV2WoA7Gz1WoFz2wJi6GwMCThQn5SFOSvq8
ml/jpK+imZOTUx/tVjrmomNy8HXUJFPA5G7jfgfubMG4pPmxKl9zZVPpz4ZmdpifEXJHEX9J0gfB
G0UzxSG+R3uoafiiowAfsz/R0ttOXWzpxSOyJCAfSPPKNtBAWRed2VTvwF+wmubiT6DMKLaKHKBA
uevU2gUFy1gf6ylGoeadToIjNCrQBlxJ3kaTU6Q7rdznQuaU/S4TNl60I9lkNuluokCK31TdNR5O
ngKcvsz0I99Os59+ePCBYEkQVaS5bUx3SXTJZIwBuWB/L4rtkF0i8CuOrtggXs2eAXonettI31Lj
OS/uAe8GSoNDMt4DvkaXYptWW7280sZNY8UsuqNG9pF/T/Kj0D0F+ouBgv90jKtDDtK7Mt7p+UMa
b7L6w+sfUTfJjKvebXNi6uMGnNUZzo/YAUwt/KxVAFRc+snFDIoTApIkfRXrt1wPAXPtgWLBickp
AIWd9JRFVyH/UEYQ5njAsgAFGfGxXCNqauq+Fmwj/JRzzVL9N3E8g/5AKEKrRSFF7qJtSl2YnxXl
T165Bb7t1PxuSisyjqJ3QRqrq59o/KMHgg9wtLpyXpADOK8zY7DizvVVpxbrnYChiga4h5p8SZTe
FHO6ofEruoXcNHSAn8u777+HTvNI6kztooooC7Hjvqnme5UWtHMzjiXt9F3lNnbrhGZyrM1GNMU7
5QQoWwcWdhV9DMhyHOGKeIJclGoYEmh1wYT+9WIpEy1vq7lNMDpiNNbqrdjKLpVoeubLlYCwM9t/
onD0UjslR/EVCk1UHRaSmYNJ8pHoFS61P+1BGBTal+b0AurSFKGr9aA7+qlw6uO4DXa6XdjRBrS1
gOaxeTfBin/48hnMRRd0dd74PT5DtoA0BtGeTTZwxr2bvz4B+900bP0Ym6/Gz9sr/z0K+qo+c82B
nAiwEDrqZQCSCtL3AmhgRWG2Ck+/+fsZ//dFP+amE+MUyEka6lepmZ5VSzkEbgw9S7vbNI53qLet
xUsprRSyvurG3HBpoMhGQ7Gm6TMYuHaZW4Li2EH+0f5oTudko1k8yAGelkzUnCjA2fnTv6sbe0Xb
eMNZEba3N2ztFl2spCEyMXIwFhhRquajQvwforadxGxXAPu17j9QcbKNZPhoetnU4wCwxhTjNRhJ
68Pufp7HvP0pKxx4ywX+huRtGIlcGHNJHsHgvQGSGDfbRXZ89uwf8WawpwfcaibKLGbtUrOzehfd
/vZei8zr7Q/5ZsSGgu5wNOMqmCZA8ztzeHohGBNR9hBGjZUr09Iq4Vxr/SSPD7cFfdtfCMJgKFor
CCDtMAD31U0ZyZQUBIRNSLwBrpxkoBlyFNm9LeT7DjNSmDMpd8qUDDWkAFQV2N4T4jMzj4D0i97b
nWJl4JdF8SrleEKebswJzYo+1f0y6jH/ed9Ej4Xm9jxMy/knvjgBRjHmQCJjKdRiC8WESBR3SVym
L7KgkAhAi2N+0tso+S200cDJY65ZB0aXdIzbA26bsg+9OEKbTDclPcqBG7HGEJj83FcHWXnlbBtP
zhxwLx5HkyoDSnjEAhqI62xpcMnG38tvgAT0j/SaPRQH7RTvNKvmdUJ+f5bN6yqDIw1VHG2GPPkq
2dcnozfCGNwSO5y6nS6aL5XZOcoGcxnOPK9kcVSdr+NvG7kQyGxk65dtWLUQSE7NMURmeGNY2r3+
3rvDJtjTMzcd8S0xwGjIOFZBG7NeDyCw1NzBzq3OlCXQ1Vuqm4FUg+PXvhfuv0r7k9xa7GSbJXkH
sCQMztjShW66zzwx69GRrfl9Nm3IpUZgFFjNB6xp3PLurdWDiLcAIF/ROPltCmyU8jyTp7RHYxVa
WrttP2exNMJTctVcFbCAqvNoqMoWEUhD9cLAsiLYan+DOsMijnAs98UP7053KqRDzumd7zY8jt11
YwUjEkoXc6jH0j+0dGp9QiEXhaVP9R6N9a5nJz/kx8nSrPLS/uDY6nzsvtnqQt7898VmaoKcNEGQ
95Yuo5OlAdmmqVjhBvOJdi+aLV5/nJX93n8wm89CIhPM6q2XkFSAhvTdH80SeWoXSJydGbnElkaz
voy2vhF2GBDZ/h4s/b3YC8eIM+E/h63ftAZWtgTAGaw02wNYJUVNc2V2RslRlX7T9tftZV1XciGA
cQHoLOsBRgpf3gwEXd65WaqRFYn0IWvRntoWBvpdUMqvMPc2qkhBB6BMQ5G7D7Z+EVkAHzBl4pnG
VF76ot/FVDGlvrpSrUOqTwh5D4zvYf68J4vPZRxIF9O4FOX5diM78t5/gO+MuMG12D4UZr2ln6k7
9Xa0V/aDJRF7sEb7+l93wHz9BIMJ3BRBHapEw4ql064U34X2noaWQV8yTNjc3pzVzUeCBaSSONff
uJijTivDqIb/mlDryqbiPAzi5raI7wniWRsgRwDmDYO4GmWMfMh0PE9njwwsbw3j5Of27GoHwNCO
b43pP2r7BhD6VuhW7m3Bq25rIZd5r0VeFSvg74Bhh/JOLaYjqtRA+xydIPi8LWl9Ff9qyAR7oJTQ
psaHJGq8hOGzGjq3f38+IewRRZcLWl7QPICglek70esiAKRXCZP0tU2NpId3ZwwPfbaRsuSc8to9
1rRZSmPcYEqKKagTSBuNl9Z384bX88QTwBgE0UNtkGYBhF5nKIhue3u51oLHGTkL1R0NjTosnIck
j0D766oekCw/as3Om/9h78uW69axLH8l4770E10EJ5AdlRXRPDyDjmQNlixbfkHItgSQBEACIAiS
39V/0D/W69x7qzNvZnVW51t3RD/ZijNzAPZeew1H1x6gZqn47h9/0H9Yf//VJ5V/c6MOC2S1tMcn
tWk877QQQJz77qPiPxEVc+BJCnKpnBo9V19Cq6GD09NzPEPNkJfDLZPuP7ni/56xi1sNJqcZ0oXB
M/07vxQkGJl01vg+/TupSdVMIBW5eri5BUkJgMgU/yedwH90i1UlCEBIhqrAoPmbcjJrU7htGRd2
nHnkfdyMqYK6Zj+45tcD/S8/lv/K34b7365192//ir9/DCPGKBw+33/889/uxjf9p3v5+uPN/evl
hf/riX/zvOPbcPuq/v5Jf3gN3vz3D0cH//qHP/Z6aqf1wb/Z9dOb83L69f3xNS/P/D998E9vv77L
0zq+/fmXH4PX0+XdeDvoX35/6Ornn39JYtwa//LX7//7g5cf8OdfPoVX/fP1717w9uqmP/+Sxh9K
+CjgdIMCB/b+RZMT3i6PJOUHJEtBs48tvUxxevAheoB1+p9/icgH7PCI1oZSEK/I8b9f/uTgrnB5
LPmAZ1P0PZe8MrBriuSXf/9qfzhDfzljf4Kz4/3Q6sn9+Zfs19vsL6sWttBLvPWv1p4wvcDU87IM
/FU5NcyCrVNFQSUQuavbSpZ1zFl1BR2DfU6SCfBlVchbUZTDg97W8mMg+fIdt0i+mzuWNlSovuE+
dbd2mpeXZAEtYUUewBN4GuMB2TrrVS5l97yt5CkifPtMAmh/i3D8gUm/XWdTnO/FGi1znc58PRQG
f+uun67go0J3dJ4QZdaK8qwmqN7qSbYpP3SR9TGyh3O2N2Kav/alWbO6E2KkTatp/i1XkF01PNuS
YieL1N0ldiivO1Dhipoxp86FD5WsrUFyX72M41YeVJFSuYtl1ds6C4CEVx61J5gCIPK9ylOoFPIp
QyRKqgtxNcXeP7uCoFcy2Zo9qNDD2h+3y0fFMpS9AyP32bhiMJBBXDus+XhVLC0UFXAuIBaTpwUW
ysDap5GcnR/0kaXtbVaI+LrLSINY3OU+0K9V6u+ntqvXDihlYcy7Sb/lIgoPPITz7Mrvtl9vUiiI
mLrehvYMN4/PVMW7vPd2HxZax7F9jAX7GbFqPgNE+ToOTF35cU7ubIZuC6BSbVNHm6QrvifxUt64
yZxxqO5KkT0ulRn32ewPcIJe9ysT/HvX5bIRY/kjTzq7EzldXmM1/YQdTQ9tVkVelty9tKa6Ckl0
Vog1qwUyBD8FsnbH3CzDTx0Xj5CQvWcb+YxW5pHl8Wmdyb63FnHIJWDiCP8zicsaj3VrrpFR3O82
NthDN5bjaVUs2dso+1SM6skqYm66JLzmKXLhoFY5mXnFMYU9eLD9BtM6eEldp77rYf7XPrkuIC4u
TXLoukiIkz0LNn4fAs5XEtVw1gAvNBILoKBCpro2/XDMI9W0s0cS+dQ9h4yt54UWu17YWs5fZykL
/zNq/aPltOH6xeSTBw10doi3UKuoh7V0yR561XK3RJkVDROWIqQyt6ys4d1NNL7z6s+6gkikXlKj
5htiOvcaxRTs8ZkX+zL1HEb3CYHJz0iQ+TMt4EK0nW5a4dRzxI2pk3ms4YU/1Yb7W/hf4C9a3dMO
4/2wOvSb7kuSZHvMkz+lYW0UTx67LdRGrlkzJeOD57I95IuD/rvq3bVPEYAgsxaTEHQ4Se7rchAI
hS2qs5P4PX70N9oJcRp9e5P6XtXltCHiKStvevhyQpQbzCHT8UG43N2q3sbnLe1LqND40ACLy+th
juDfAyejesk2+LD1Iz2qxN0Z6NXg+m/YjY6XDEm08iaatqlWGuM1F6l5TyMEswoFiRn8RR6VaMsr
vS6QX2Hg8QDpNduNPQ5lWpTroaJBirqa/E/Z8i+qtVeRfJ8won2S5Wb2yhTRsy4yd0VMdRKjQR5y
lhzA2cXylJJTryjyzkp/DAuOR9yFHMEa47KbCxsa5hCK5CKBPNUphtrSlYhG29LslC2sPBAN8Wrq
MvqdME4PXoR5Z8cteVmX6hPvAfxFMThcY3cSevnOVf8wiADz17hoRNd0UIo/unlF9IRChsgaI20w
V6w7+gw50q77wXDoGqeoa+DD/EPM/dVqevjAi2c+uh/Z6vvvvXanzkLNakMCo2uA8Sprm2zpdzj+
d23mbzXJP0WRG3dxNKe7JPOnpYy/xha3Y1wNp7b39ZDgHCDxs+lneC1B93nSmuW3HZXjPX6O3S3D
1t6qPPX7i2foKcp82A9leubTyvcFCyfKCT1lon2Oiw0VXpK8oMoPOONUsCcQHfnZKSIwAktA7S1A
Xponxj9LJr90JjtOMfSlafGCaF8Fs/8y06cxaVO2x2KbfRHYP+G/MqafobjDql7y76RNcO9mAgdu
hUuT6Uw9bHQ+Zi0E23BxyX6E2TRYekp4V015dDVWsBhKFxFdozKM/SuYHeo6I376PiwFok6XJM9/
6CTSWUNZFtKGtEDsamRXmUZthh5b0s63Q2v78mMyDOSz76nZLUjwiI4qzm9l1flbhVpPQP/C0vvF
EghirCUNVu7qwKPVXgWbd9eUMF/WsPbEogE76FurgwBZtlC7qA8SN6aLmy7iGLMjsLwmedueNsRM
HBeM5r+MHAYCCmMYNp2s58dRnYZllieSINYe2PPs6xlLYOEu7hJDQCJ48R5Vg7lOl/gSSyGLuXZL
6Q+tyaJTOYXuMMQ9O1D8FlchDNUqQ+5dtMB3C0Boi98wL8XztISAL9SOnzaXY7TnXuetaw9sHunn
yK/ssFDwACZIxJqBu3DqMsf2rDTFM4/74TVK5fbES9ruEVWlPqam756jNiBUpseUOktbfg7dIM59
UkW3kbTrQ9SW4wuirnhUC5Qi2D3Xkl31mUqwYU/FJ9i8gTXZxvp5IoP+LkixPbZLypq4WFyjMxYf
SnXpyspYNoWO2ZUj6/Zbl/lPFcEf2x92cMP79A9L4Eup/DjZt7fp4+v4t8/8v7AO/odV8H+T/M22
fyiD8fzfimBCPqDpuHgLQQqW019NS38rgqPyAyBDdEKI20hgl/eracTvVXBKP8AkCDx1MNUzJLBe
rOd/L4JJ+aEqUB0ArIDe4dJs/zM1cF5eaty/1MA0gT1PgUF1Bd4fwFO4v/yxBkafw6zq2/MQIgO/
BhsjNvrjHINgPJN6WZOwtE05MmKxC6ZMm+7IK1hD7Pjl50Yg0cHQeEpvk2qNX9QaeDr5Gg26dw2d
XcrV14FPS0X3Vdausalh4MeVfe2EJ/EDpTwmAuPptQ3Jtxw116xfBOLPMO5bomTBKrSJXGSfaSsD
bSRp/fKYOp1DiaR8PjfLFvJ5X24VXeqx1OgfRXKhOBA5Czgrxdvj2rseC2kl+C2URSA2kKzHPTOk
WbHtZnQAP3laSnMcui4WV1knYHZOQBUvdnOGVa3eXJdHGIBsqIdpqRlykSoyTx9XHUUy2mWZzk33
kk3LCHkLF3YrTkhqLrrnbEhM7PZypoE8RuO6lMBFspR/NF6FJ1khbuWURVNf3Zs2QKkiJr2oGme9
iA9h8oUG9WKMwQ2ep/6Q6AXfRQqCgiTR48ZrMympGj+gg6ozzFFPy1hhmFZKBYrMOFhDjmTNoEkZ
aaqxC6SuKGC8MEUFxBaICIPz1GR7Z+GFbtBh+r3Kk5hvZxO1Mxvrbhqz+AyED0Y5RZSjW0iI/Y6x
K9ydDXZftTetEj6uIHdvN2EOWFeR+dCsESHWnXmSddKCUZLp5XEdY8rvlcVjB8aBHNa06hed1PkG
VmZTztqo27hqYZo2jTYJUO9Va1pnvu9HJEERH0dgnszgAGoIYsudSi7TyhCVKIkVQeG4g/+x6Q99
gdpgXw0deEStM9XcbKsz4cy3wt2avHTRMYYDZ3+c8T7LCatmXj4QVW3rXkpJ5obx2WDVn8sE03Sj
crKrklV/LgpEIfB86F7GHjN4SDnK5HOxxQiT73o63m+RLMGx4MN0EzFrP64CnW9NW5ZSxNhkCMb0
+Vj4Bv0YcryJ7LFGl7PIrmIx8ncqik4fV0KXsraMZ/EN65IeRv/dsgxNDJyrOKGiw7EVTFVV44Yi
uoO3ssnr0IWWAJruKn3ORym+Lt0Ykv3UKhvvKepAJKlmQ0vqHNGZ7BCrxf3ot5yT3TZfAuS5UNE9
GfNJ7xCh4rsaqZ4V7NW6iMBZmYzFN1IhYak2Ba/iXVUEDZJUlIKqX5bMACLqcpwzylsMHkolUDsO
HYemLSDpAaNeqD1eHT7z67yo6L0vuwmWEh3hEIODGwvGkAoB4brTBAKbdWXED4bD164aLhFHfdkO
6c2wLOJFWgPL/spsmN+gd2z5Ph199Rot2KObXovUHCKLFbMe0Ckd81izYU9nD5vToacEig+n2x3u
1u1aF868dqVJLlZDBClIIz4YF27Yx2LL5nPfbibe9zojIM2sMLwx6AEWJHpvvgKnKgbjr3wV5ayq
c+Q2Nct6iAeCfzLca2EfrHTFk5/hc3LHEGQkH8o1zyco7CnTqqmqeVLD3pbSs9cwh3kB2MumyPc1
+nohfi4GqwRurM1AL+RGnfOmKqJqy9GRtv2SNbm0cXrinif9FydFqU9onkAEifrJ2ccFFRXgBDaz
9ppufui/ib4rU0jwYOBnHnuBHr+xcycvS242G8WvcH9i9cZ6UQLd2C9VMqhmQWGwhjM6pV4CnLOu
9WJHHdbvPdNZRM9jVbDxmXVzkR3LiYjqtiV6UjAhnPIeikAxDutXFfJUPyBHpJprMlU9jCEihrCh
qyUhE/1C22RKTpelVzGEEMF3hNfdTEv+U0W4tcC02NYIzb+aIXiLRLKkB2H1CBp8mfV0141QbzZp
UFlRx8EM49WkdfkKanLyMqP9jh7nOd8WLKc+e8gYAI97uAmSV7FFfdlsYezbvZ8X9N5pTxLxlSgS
u8MKjj/4WkmQWy2i2EPW6/Mgb8sxWsPRFwBlnqCjsOU+G4piqUMW+GOReDRVMUGaZFeuDt2uX0Dy
xicg4BG2KgvYmUmK2ZmYKLtBkBDqRtlFCll3MJvHdjImYa5jEPsMbshhRCRsZvqHMUuEOqZ2C5/n
IRf2UC2Zaa/6Toqq3sKMG8zDswUkLy9Q4GVJj8C3nbWUwjAU4YfpFZNDleFCsvGFQslG8sLA6ClP
3Rzl0ZGbS4UrW2ns0a08lvUy9TB2lF4zdOlFtiFjbFRsOHgWwVMPNvLo+jB7lJ+EbLu8ybPWHuIs
LPwYJLYO4MiW85MWmTFXtB/IE4hqJGuQw5oWH4nLfFaTeSzTY4ri912VHiY9ObPkG67j1sEOpk3A
jVPwXr/zMwlb3VI0fucqmBG4m1w/w0Ft6A8SxxH8/bkEVMYwWxFTHbeCOMxMMJMC6oO09fOmbHkA
PABwKWnhIYkVUIoRvDA4/WaPuk/yHtebiO2dLqYM42KFRq2W8TyD+d2BQRYMBo2+7KSCtFOi+YHr
Mabm2o8LsDZAHmCFzmVXA/fJ+4NZ+Py0KsdThIS1+nHubPFNGJhn1yYHM3k3desCOGiD7w0UHCNh
e54hu+FS3RRi36MG/DRq6JFrmSAWcZ+Wdvm+JUyDfBmx9AEOnD49+1GXcHNDVVXs58RRd426arF3
ldqwkTfJNpPsbCqztK+yMs71+6kk7CL57QoVPi9dsN2xJwP7sQ1RDl5e6xC/SqqVgMW7tfoWscHG
/4DcO7xnjOCUziIp5E7KPhKN9AWmAj4zExioKGSqXZeb/NTaKR+PTtmpaMYu1QDGuCLygWVrD2I9
mjV6KOcBld+mi2K4IzxV88HJC0JXOG0O+RQZOPG1KmlwD1s06UEvmGW3a0trNcgR5jkqeGQJQxDz
StQcDw2kQNaeuB0imLtXWf8yJts63RE50vFTotbJPkYicvZI0gFmbNIB8sh0wljdBr/G5z6UrYQJ
X6LpTrQ2FHvg4sWKcZKT3bktu7V6bfVSqXpKQWG437q0B8c2imz+Fek7Tt7DHKrzj3mH6rlt66Ds
3K/gHqsRpYA4itKOw+KPxYCfAZvNKkp9C/MJNPUdxPy7eeOpu2FWdO88ypHty7uYCmRok05ib7YJ
0j7h8nY72nhLgVVx2HdHHaWsvkS42XqqBjwlSGyJZ5HaJEWF3rXyZF2RfcQOK7YdKh/J6mgrxJdN
9v0Dqis2Ya9OPakZZ2V8leLKKmrj1nUErpNkL2VfgmK35EOCLM64APS7ABLrd86P5evIRIq802HK
BljtDlGH4kqBB4ANLnyk82zvvHYZomYZmV9RtazLoRVC5rttzcw3ionKE1SxPbig3vCHXgYYeA8F
Axm7IArp6LYbthesiLBinysRq31HLcwVZoB8sPfGcT0ACKdfWwACHgtTBh5J5QJAZZ/G3Xu6ZPN4
HGdIicEuy+wzYCuo+yEJW0QtpOqTQ4lY73dRoVI4eJNiVyrgNlSeCJxbeLNh8Pyd5BdfuxKqdrOz
XK+Pgxp6jcXapz+pTCgaIB5AKabFiGmwHLhxdUxb7O/cykHthCi2E1cz9OeFzmYJ25mItNhDevt1
HRKtd3EyIHEhslrLHSIGs9epXeK3jjE510NLAVx3skOZmkWzh8xrKGb4maLREL/N1P9/n/4LPKL+
0bxq9z/++/T2p5//BVBPa8ES+W0Gdhl0/frC31p2jJnQeMNgHk7L8G6hVYr3/EvPHhMY3GM6hdgA
MI4wb/y9ZyfxBwpFCLyKLzwF6DL+MrjKPqQYd8EFGzse7ONoWv5TPfuvQ8u/9Ow52H85Ai8u7M0K
wum/szvoZLowaVY4cjA+PS2MVxMY+9tQ+Cc30RjqhXUsIvtSxJ1uv/kW1/8nx30CxC3mhqipCYhR
6UpUnFHP2EGMYz78DBB1ef8RIK7+ujHb8V0lzBjdYCW0j2aydDxpVun7OZnL79zNEpMwJr6UgjKJ
bjkrqyvwIVeJviBsYsekRdUzkm15R9fEqhpfWYA+i3yzscn6cmlvAF+hxS818U+z34BYAmvzOeoz
hV22CkP/EKfCXo28TN82Hs8gRlhkZzY4KKS/W2NsOE8DiUj/Fd1p628RokhO4JIoTIoAcbN6miqF
HWkK6ztCQpIHVB4ePX3pxbfMANlENC2fb8oooOUtKpBAatb3SYAgUWC3uwkb9riGFMA8URa3+faA
sAroVyYHu+gdBR+bPCe+bcebdkwRm17LMUnFngwUsgl0DqlHOhYPX3zbZbDB6EU27mMEnj9LQwvZ
DIT3KcDxYbv4beSgDm2qBwiYUwADH9MScXnfFXEd/ZqmLXFw+AY6gcxDK4oGGgNUPqYAVI4VFLj3
Pk11vh0Kjq5+R8YUlXhHcq6AB8elbuaUmJ8MecvtwadyvFE5g3QPmaD8tsIAK6tTmUrwnEg6PUUB
VcgO+V4Gg60pHrbbKOvWJwp8XzUM/JvsB00WDua7mIeyriSBTlpUwha7XCWIGPK2g2ULTYxwx847
3aMZ1B3kMJPvcMxzgjdG/IW/w0kPag9LY3WJf97QCJrYX6TfmSawUSdev6BdSvSObmMJDYxLRsxY
4r56Bho/tTUhjF0FAFIRGlPKsxoueKDQIHQYVvrwakSznxBcFMg1dMhQLmhU/gyywkUnK2nprkUW
+oqC29MLCXJi9DrLes0PGVio94yH7XVcgkO0TMwqUodBuAkLdVtQxEBmy7cSGNUnYmP6Cu0s+ihU
KKgG5j5Blg7s+HJdg+fRY1iMeOvXjlSI3Cm8qJ5bM6VmVyaLzoGR4D3MOLuvaAr0w0wl53U1uP6t
M4k0zaBC+50vbfa4hjKA/j7b5SRnF4H/76oOtw8YJqCPUL6dcHTG99BZlDXA6qvPkejUM55J78e4
teLSFU/oA9v0RlUd3Jw7OEgkOyDlyQQYSCoN+D7jHoVcNb90aSHWeiN2XHBYpYd+Q4zICIe14ied
4ubeWZclkPP0Gyr5tQ/TF1i+dWA+OgSYHyTpJc4HslNvo8UCvfLddIEfaHwnHS9osxo0LbtZbsVt
WDoeDtb0YFI75XS28xfCHbOUvaoNeAQ8UT2qeJNN3XVClBwBZblLRqVtMVHZ4hjDr4R367mgen2J
g5u+pwsFsxXoUXa7ZRNklRqDL7uLMeoP9axj9XkjHVIHHVqD8opzOEP2URR/l5We03rxF3Ahjgf1
gA8FG1BajTyrfCD0DrPi9kvCyhwXHZnMtRtp8X1YTQeqoMHratAJ1mfnK3HrDBsfTdULDGNWqj/z
OZ4+YZqSXi+DAVUuSnpygGQLmCkFnPa1VQFdluarBnlVt8YdlHP5i+wm2l0xEzHgrhEiWzF4xEQi
4WpFLKmBeA5rQ2w+AusdUR3HMro1YP0MDQd+86jSdglNgh3x0evRlrXIMenB74YAqo3EVu7wURdC
QEWiDkaOxqqPOVX9Czpd/WwiZclOYbAZN1Uo4rCfOZhR+5x07c04YcWCvSvWIsxHoGCr0yFWKIvS
hH/HkEPD9MwJSjFBiuyP3qpuvaGeRlCE2k6+LUrkGO5vjN2q2GAt3dp13rUe7Tp8Loq29gO+NciV
Q7fViwArLkEI9VyHfp4gwx9X7XeFN2SsN+6LpEmqkdJ9qll5TByzE8yuOzMgiiHp3xNAcC8p5kiy
Zjn0gjvO4wpdRZGnT7AZo/DVEdzTOgJB4KNTqYGYtBzWBHq5NP+M3jj9hCuFtXWMSvhnxYZg90ms
xVfOZfqkljgsO5YN7lm2a3/VU8cA1fZL3MJxybDvkAwlkL66VL0Ema/0SLLhN2QQl9XSFv7Z4jSB
V7vRAm3HSgX8ugFW/Jic0EdfAYvZl1VL2LWKYAOyw36ARrEbbZVd/p9jpg4ONIejtkVIrXYqnIc1
qsSxi9rkHvk2rWlYFqU4IQaGVDpt1bBzRgjgDfi1qu6jOJwm3adVU6VYzGuvUO7WUapHkCJH7INL
bv22m7B+IvW0LOG5zMo0XI/FNFjYMZRLjs/d8H2c0gIiy0XGtHbTgLnZNsviK3XWnoF95e+ksC0U
nESy7oQ0dTw5zdhg9iWZMD5XcVBz0xfTthxLkNPIccIYxX30QyZYrStMPUlnojent+4pFGnfQlYi
8cumZFHQykAvixs/YyAtkynV6TWRnEI3WlWJOGrtoielZtwGC2LPcKi0hGo3jAIAjo9i9i1KVDLX
GrPiV9Zv21irCW8AHkuffOejpWGXoAuB5T9mKWhzDXnXtOs+ETidv9lRL1OjHOvfwdIGmaYb0BvV
o9yW65HAGJyOqf9RxlvZo4kpuvsZmBvBvkQ2Vm9bZzccdnAoGuHcdsNd0v8osy1CJ566fE8QwYXs
oU7Z6lDxsPpdWpDudgJ7CsIkTA5UPbNS/sholIa9T4op7JMlo9iYiBhfnQuLaEI6VT9C7vubycj0
+QKndNe48jE24WqbPgo+TuNRDnmlrivEg/uj7fXyEMpq+1kB23+ax0q1YBrJ4i5NRtRKg7YOCLJ1
BoBX7rK3sbLA5WwqljuSjW5pcqx7JS7qkcO+stMKPRlZw1pjThI/Tr7Mh7MXZKyOQzRBNB7HHPjS
Ku2dtHaF9B/XUIpVhpPbTuPuHNsNAwCPMQQqxoJsMBSbS4LdQATg92Kj00vCkvIakbnz53akoUQI
jYboSMFPa6dxxaAMxTzh3vYoHRoseBrjHjqGa+cTJB1hjTRYL3m4TlBTUFRZusLOHaoSvW+L7fLI
Ian6osKKW8NDCHTTLUm0wbZuHV5thR91tpoA6uzj9JVi5P2J64UlzTxhGI/yxZWPJl8x0BZD4mw9
wOajwH1l163my5gdAo3y/BrnOnwmNqveoWxAdnqFNGrIpZe190dk3sx8pxmdv+WdB0SyTREkwCOb
kjPCrMMLX1cboZga9ZPBOvOYT9OGUYsG8SmkcsHEI4CBISPMCSKNvPG1AJc8nhL5lo68e/I9WBqn
Pp2iLwvEOl+YSarrws2j3U2SINcVezlg6xgz8QstbcOQxWcaP8VzdU2WjqKS5GX01o0FaoPRSDBX
+tLC7IsKcDUgDG7tURTATHYL6DT8UIFZ12N7pf4TEEC4Q2vAwDdlsBxueRsDAwD23gnIaH6LEbtR
MKYOThl7SIWZikPuhjGHrUbS30N5izAcEvRMEavZotyvTLtMkMjzIkIiaok949cW8p/qpv9fm2df
DAn/97TO+k2+Wu/+uj++vOB3Wmfy4dKAxqBiJjDQAHvz37vjJP0AswAIUUEXQ65lhjb335vjvMBD
sM2jlxCGihY5+ubfB9o5+ZCACAwuZgkjqRzN9T/THCdwAf3jRDuGNoIgVLpKYqC50Mj9jZpjXlLe
tyzJG8KSPtu3mCcfyALCCiiXFD70aCG2gh5zdG+N9VEJjia/m4Np01qwTcJ3sqVHdCDfTLyBLFeh
l92GHBrVNbqqtkXukjEB3IofUnsXP2juV8xqB/lII0JxY2XAyWd7Nr0CW6aLPO54S/dLBF2rdD7C
ysbdudT2WKC2/cyQagxkGNIdVrgGzyrg6ABjwYl1CwQv3XZYpxbrTDmNW60o8bWguXqA/UM4zWp8
GTP3wBHD28wevHvG4aout+e8h1WnZSK+IclmGhOBPReHUuyhjz6UZhyPRYr8URRI7hpzLIMkyQpE
epyhmhssfKpdfwahy/1A9ROXSwUKUfiIeschqTAyx4yD26WJHc6a6/QqFR56WZf2pwKmCde4Rnhj
YxPjfpNAgZlrT6g/o52Ohb9eenSgmIlhHQCtyR8REAo/B5tuEQAHcFZna7pnWASCLLCF7Umaobhu
o5GhKfcDarxyuYKqVO3KebvJ8ta/Ywc5TVW7fdJ8PmcF/AkE2uYaM8Gbzmw5qFrJDXbK9dwp1iME
1xqx54FOeyhp3jB/UWg4KVIQ/IBWpwIt7TOM6n9WfWuvJ+qGQ2Vtcd5GhnDrrXqF9yyM6znMVDLA
irPGahhtvbkTGlPXCPApBG6YXhTbkO7Bd71f0hm2GHT4BjeP05ItmHVcWm3w1oYJ+3xHdwuj1and
/FUqUTSyyM818KvQjH0Pu1dA4DsztdctRiUAZKI9JEXNcJl1kA2DmTWoZgPa/bTybrrvysp+IzES
l1pu5AkbIrvmBmw7BAuLUK/lfIynAr0ojFw9YCIS3XBJmgyNZt9jmLvgPOajuwnIpjSkuBFDfuZa
Icw3q3Gx4VxAjJlt/5OjM9mOVEmC6BdxDgTzNhNyVA6aSlJtOFJVPYhghmD8+r7Z2+5F6ZEQ4W5+
zRy+znpnvaOimc9IXMmMDesrmIE7B4QgIkAquWytzloPiV22sekW1Y18osHmhuhcPovQC/k8nR6Q
qqB2Df0a2kBO7VnORvf+sGEXa7tN+LT2uXaqLU//jOavSCC1tu3aqo0axH6ERmRQam2D1gkOjHmD
G8iJ/UcZRHMYtlD4KYc+dsyh2TnmpFji2y6ErgtDP1nmbJ96t4UTDBkwx3R2aVyyj7lkzOyaOXcQ
moV1cnq+id4e5QXi23sudA+tGGbe3ylfrmGp40H1+1ra9F2FYUVNIMbIdNl0IXDOxYW3lu9ObdGE
1Gn3qblc72XTtBsYg+U05QApyZh1XMrDvM/XwQcWGEC9V1fPd17uJySP4XVNCU31aqPGIdKrT5Eg
SfRKH7QaTgUBFJFVL8neaY0a7SNgHs302z0NCXnTObCrXUzTPkuRwgszZZ/lqPTJ9r99r/XP49ia
B1/mciuWbr50mPF5p5ir7XynIbvHesS0eKvxLEU/bPSoOIkyBJlsmpO4k947IsHXChELWxzsw7xk
H/3oM0NnuZAXhC8e8/GtSnyu3pAsoNkt/d3CYsZ9peb0SfaGinPEwVObJMAeXmq515pY8BeRcVxk
yk3udZNdfcHh4Jr1NpCecVVZ+F8zLryQJNePMv8N2W5f1pEoGM6Pi+lP7qH3iTJTyeg+GQG767YG
gTIbE8FlA9Q93MaSABblVsRFzyyZZRh+VXokCiXs22sWuMW75YOaGBaF+pw8OHmjmU4dxEDcdnbD
DLO3nlbh+nuT+4b+M3dICCw1DSTkfsrMwYkdZYfQgstDh6jYDbRxurHYFbCCfVluBMJXnlm3Miy/
lmU4Zuv6lnNPpJ1/mhszVtSkVjjGaFNcYQuRK95WaVDjGaJ6ZIwweP2P5zuk/fj82fIpSRkJO+Ja
zGwsCElecuWmHQe+yvo5UUYbacHQmLYdJsiisxtGdwOs9VVK46bHj8nJXl0UwEItz87Q6T/0voyD
A0YshLUyCiru6WPbD22uY1SsOSZgdxmcv6Zqjsr6GVVwWQS8spvRt/GdyezZz2zzFtZwHM1asPW2
wBkPgzvoiGE8pre5Lo4LZfUbAu/fupzLCD/Ee4LkBi8fItm4NIKbilHRfnHb8TxaJN+okQh1Bmn/
8YYFh9BVbOt120ZeEW9K2h3CeBPt0MzxBRkfjmpIMc67hOHgSHA+jcrU06jS31vnpdIXkSUeds1+
Sg+FzuVFtEuRb0TglvtsmVg9PLXBC3xE+m2wxeaXR/IRB57y9d7pwC03SenLC8h0fgqrpL2srP79
1Mo+zCRZ/mQ+Scppj78Ao1+26YeMNyecqBns2fDjXgv3YHgDp3NuTuGx6YzlgB2rfYO0Ca+Lbza3
Hu6awI+8hg3zvGoPEtXyzj3+N0/gg+kmJtShd+yGsISfCjLvniv3Uxh4T0qPmprz4ISYLb7qAV9B
jZJ4WLKMj7PohucOlDnuTRnl2lj/rOvsF5xMAOdzNpRPTNXl74mjf1fbwWudLIj6gf5JqlQzzcVJ
VhaozGJc2d0VNO3Or8MuNjyv/BnHLLzwYv2uXfMROS2Y4j28vcdWFoXcdG7wAsjuwwgLi1El0Nxo
suw1yL6wOOjj3KxfQH4HVqZ1fBDgRfSBMFlLbr5NajaPYHMFu1aqale5c/1RlsQXFVzO/OhZezGm
0UbPlWtyXIcpeCI8KowNHIrbxu+MnVwm/RjFkoFUabrsuuz2DCzoKL3mBkuF/JKn5pZjYmKNUJjy
7aH5K7fpDvA7xYcHhZy7Ie8QOJS/fAPM1V9VCA7hNMF8SrTXFFHQg0n1WZhGyu7TwxC6RYwj6jnX
frZDccn3g9tnMWXXehRFJYlanMpfpSXGLb1atRmnMojl2CVR3zblPuxY2WaeKPG6S5+yr7WlsIwm
x70YGhlp1dm7b2JIEu5rW5e/22x8LVgUKE1/p/V4R3GN58xL7qmVyCM/Ihy142SRZZWQh+bytkJU
fwwzpPgilz3rotWfoE29qHSH6tRX2Xiv++DmLbXBr+liVSml/lFrMl0ZIRj47k2riF0QzG2RpXfN
OPzDR6d6t8vaumFXIfzDslEsG/aU4a2r3wqe4lOYCh1J10QdhV6JhnHp2Lo7IQu74Uh5iTilx2T+
mzOvPreBsbOBytDpgMdUUv5J7RnNB5O1GzY7P5+uXSiiB6jlsZtMSO9QB7ykbtO8+PN6dPIFFjU9
eoOdUQ3g7fICBgDOSajgU87zxwTI0LnmdfJdiju4FtNDCc7R+DbB4mSbdAj3S1aPwIjZL+W58bK2
LOlth+dpWKnbyv7kyvBkkfwbJFMSTaMc9+s6vASNF+dusWNeHbfVH3PwiQ0nUr1iVsYf0/0ujeD3
UCeEQ7LYYwzq9zEo/wsWsUuUh07G11pNwdVusHyvvXGpxnlvB/qECBFnJNytVf2KzMd1YXnbZrUA
4cQLdtzy3zgVXgTQMZ/aYXCfmnww4xXg8Ix9o772CBic8E6kJPMvwDCKphTULvOz/mKk6K+Z6d1g
dL+g3ejUSyEAXgW/FmcdfxLEQZ06H5XsMIFYnGIrSgUXcn2CMtnjESB5z13uxdxu5Fwc/UbGlVmF
1PFshsjVUlwYodmHsZHWHQlaHSq/ye9sndsN6XQ1JvfJTrFVWdNY/9aucyXMHjV1msnILSGEO1lN
+8Ky05eynFj5iT9/t+YqjJU5/LMzo42rGWQCeWGIrG4QXAz+dFvycIlD1VZbwDr7VpbO1Q6G57l4
hEI3yvqGNW52FFDZPwW8wqZbU/1Ua3+dq5Hzy+fTGccPs1LVe2g1OwItwOkzfM4ZSAB/VInE4+YW
EQ15M19Lv/3roQUxnev0tVq5SW1TIm/kYxl3rvcvs2rqrbEOCSsjpQbZ/rLURdBsnKZ1z65I7JOs
6n/JgFFtXRZxCe30vRfdWSI2I5X32NIWfSqHwo4tRoO4MvKL0Cr9DlXQoIlOPSOZ2umSbQJRHheL
V36zxLg/u2Mnd2Owgh/JKab0FNsxL7Lb3PsoUKVnbLj2ysPSOYferS+ev06vqErPXoDe5FftM1ja
a5Zmn36hL16nZ7gS+eNmebtJUxlPRngwVI3ZkL8CmE6eOm7gSzBSL3AcyXNmk+YS9HBDZml6m1kV
T0lP5Ra21bp3SOyOJfTiR9LNZlQC3H1XGNG+OiyCts4jtkJFagx9Ongd18zCs8b9VZaaLV8UxthV
DsQ0bKuhCw8d98++cPmop8dexiGoz4B777C+xmkOlmdRyB8PuTg2yyDfe2PzPTLKTQb3X+Dm33pi
3UmDjfpN5sLcuS5ldN9wFCXhg1GuudhkOT+ZXg5Mkxd3g3MySVC+hbbZw/I9sosEUGbnTo53kKI5
AcPe3corvvUM3tEJVRwDBzG0ZA85T45wFJckxIMEoHxz/8/8uDArnq3PXa95ufyWhUCNBbRmiz9E
1xxtvy3PcAnq6pC1FId+PrAgegjOk+hew5y2xk36cFP7zW9SjMNDMAbeIQ8rIiM1Y59WWZyt5Bza
RvnuWpUfj05zkYs/Rvz3nGzZ/hqgiLedMXYH1A3AYUlTd15Tj9aKGp/hMrsDoYJmume7U8EmMBk/
dKXzjoWhePd7q6f8EsZR46H7cAq/ejJ8BgodIuxG+6V+1swJgQJW8iqdMYNPlQUdamG5/bYqRXaX
2Hw2rSXraMooObRbjU811/y/cCnVYdGm2nimXJhqe++tXz0SIovyJ6mt7i03PGyI4G3/utL2TqOz
VDsfCjxaRFJumXxkpCKy2oT46YQzx853tVfln22hwq/GLodv4Qcs85TuPyUGk3APlnqstQ9zrCCk
zADZJCsDYzNmZn3onXLY+xh8NzXD0pMZLPUuKew8Xst1/cmzxti3hjdv3aWZEoAIo3nhpxlZJBg2
sMAy25qLN5PBPLTGxkTCfHUGsAiFr+sZQ5D9om1fdlFnzOUBxzGtFAEl/DIkUxJROtztsW3udOPB
U12ZjGZD7Z9nEsW2xZIX2zwYCFxXs7Vp554CpK7XyIBBj6u1W3aF78ljIA3zDTFdXpJCJFFp+PlF
CRktJcanIFH9SSVpkPFPluMnbg0W7szs33TM2jwupvsKT7pHc5XbdNQjzJUHr8Am2nJTzc50Hipx
E53PhT1OsxMzecCaZS6atrldpx/Hb5s9JUzFMMPMDn5nqZchW0mKLC/kCbZXs2iCmGW+vJmpP++n
Wlt/26RjdGEprn8P8gPatkpY9VrPffE6F/NPk6PMh2Wbvha9XUTpwoKIKEyTL8sQtQJKRkNgwGg8
evp232RGyfo8zKubFftfhKPbvy5OTa5rnn4JGSSU2z6Z+DQ4l9BgtJLiZUX4rpX4SoaiP6SeHjmh
Gp4bNlKnbDQ+V/MncRnVCh7PmXozY4PKKr91U7ziQP8ypu4pBJxDOBrLqIXt3KTecjIqe43M3rcp
RUE76anwZyxl4B9GX5kfQW7Y4caZrYDRLa6KY8tUCtdrQC56oqDsLeCOaF5QLjTjlwMwYvEB/pcd
KsKYeGIW5jZe7nOiM3nLU2d+kSqzP4LCvHVtA8vXNwkHc/tY0Rj0+DN1WsnYcJsEFCURT5O5jryF
63J1/dylp6uy57puyxPQInGkOAV27ETgTnRDqI960v9QaZJoxUxzYuQhDglTfpx909lTNt4MqI3b
UvpXBonAxMEOdIJ0uHlO3pqq/q+mTIuSgTphq6Z8ZVqduftuFSoeMKtvEBUnarXeOHY4BDf/V6cB
TMEshJHCNfRJEy+hRSM5M56earnPq0d+jdTB9GSH4S7pvGSLMriFe2BwAiovARi2bWhLPoNmfi3w
sz71zHF2g5Gkx1UU0w5DSPHlKWw+2l4PXZV1Z6ZClFGOeyfA4JpnfvHWuFAjayORT5opOHpuQeE5
+/Yl8Vr7LHAuXvDomSetl/nCtqflhmdesrAnEHvRANYrkSJ+Ot1hMFa9gKH4Ozfx+YFLUEvh/00W
lLlMUuFW5oZB+pdVENUIps/XNJfmps0sdIk+6b29GiFpi7zAieFkv7F4bkVCNAGj3PWUsuBnBNpm
V5FarWdnro9z26+7OseaUrVhuLctspF6q30OpUaW1jcmYxdzbW5TSCW8mFgxW01JhNQStgajc3xg
sVcOv3il6R0z9xmeX2+S0PykMQPtpgj33WhqF3NnWjWOZUSMqA+N14r8PgrXNv2bAErJoPB2kOWQ
72snNhNn+Af2jZMenRfTbWx4IQauGaUfonv1qyQKAbKraiNvhbpt7fnHqhQ06ZS/VJh84q5Ipg8P
KuCqRWsWW1WQYzeC5HtW9tWgpwCYvhhBtbFLwoPV2TR4kmER/gf7skMcwZi6iq0JcgDB3Z99z+7o
65vx6mkCl1zTL09215FY5D4FWccESg3Gth2W12W1dLyky6fTuVlEa/EfE9VdXZjJnjll8VTAG5Bx
EOwn9OgDTvf2PDeVEY9NdnrElV8WBvsHG9xiI4e0Oueh/+V7U/JXIHNOCQETiNtvqVcwXpeFbZ2n
kr3qQQOZBmi16XHoEmElrR3zx21NAVxtnVE69y4J+b87iXcjsg23Wp76wcw71FvV/KEPhlGwfS1v
plw5c7rFsvuLXsx614/kzW4KPyd2eMwHq42XZszKH0LRwNDqEhMrEMdgi+1i4xjkH1/9hyI9pvNW
jnIl+8E1aAumhFU5a1s0fz2A7is+IiM/JSx6GHDNyuDLYgDePODi+s8cdmEQtaKTP1pV80n0KTk6
hgWsNDP6i5ucCJvFXcqts86/daqyDe/Kh+nXoM90GWT6GbAc9Uqs6JA9cWYgtpmO82TSm7yyuyfd
OrNt7nMjN/lYdcgWkL58nao8O6+kfuuNEbpZbGSJySKvkSG84TC+qXJl7QYon3to0ecFZpqdzUar
PWN+70jYSeRmCje7IZ3nYTXOQH6/m8wtkFTW02qGOCltf7/4f7XDtzRbNWLY8g9ysPwY0JRvfu/A
cxtU4/ZQ+btGMxL24IT24SKY+6xEM67QUIxQmoClQ2m2N/vp9xS6z9oa1XFtsB6l+DNfQoMRFCOu
jWtwDhnVmr8niaIaabS/SxiTCUowjtdJ7Ve3j3O/OnW5U5zGnFbPSi0gJzVGwLFLbCWF2s+CQUdR
InErnQSRq9oXq/UQ3TJ8C2b4Zxz7+bvHzXOVKxcghAs+gmVVdezh9ojEpFcCVatkeMYHei9dxblh
P6oV9rtA8k+YbSa+4qkuJoo5sbfxGx77VL3T4Lzzkoptx+y/ts0vvJ8xFqI3YvmOXRU+s0DG/g/V
C6bccNlhY7Z8QVmVF/FglLwWidu9BcvsH23T/AtPgWY0Bujdk60ONclBcZGYRDL4zVXN7j9n5Tpu
2ex465jxOJ70EEFNFOhkNakKFt5oSIb1N7J7FVtztfBu50NUU45semz0EegfM5vccg9DVwO/9/M2
c1ZvO8j6pTP0MekThkUhXTPnvQ3TQOYDrlInLlefrOZpfQSu4IK4a/wQ2zIph503pukXMjiOvLnL
dw4BHZ+hUXucMWby35AXQI99aXya3QKAK7jPl43ly+olx/T5ydytilYqWnrk6tLP8r+VAT8Tuz/s
k3BxoVTkYBTqN9r8sG/q6i8rE+7c6xuhjA3Q37EQkvFJXtXtIalppPXahg+HyRs21gG5m9qnlsFf
7r8ilk2yLa31sYOuuijbXc7I73OM37h7dbxcXB6/oPbJx3E729kAp7yAWoOAtauD2RNdcioSAeZZ
1KypZlVQkKy3UjXVvun7h9nYk/GKyb/3lNzUZf5ndPx3b65OE3hRYeSYzbCxFhmRHboIWMZXdr8C
xkNxzsOmZlZ4WMOE4Wxr3Fl/VAo+CKe8gRSN9Nry4JY9Pg0HO93aBdPvfjL9V2BZ89eEvWaT6tYn
SEYML1WZk+eQQ9SinasYG1f2xKwxe2kXUmMwvAbPprAHwmZqP6rH8NDWdbirZlyZhTRB/cm4K956
KsWobJMwmsvQOAY6VK86UP2O927Q2CiXGX7UWXalXzYR5x4OpcnLz6nX6ojK9g+3pdiTgMsFD1fp
bIIG/SOsk71u5StosXe2S3dneB2rV7KxhUbKKGiL/le6PuQ30US91/4Tlj5axcplX8rmvctYbG32
uE1qChhXRwK3Wp10G9sV34PnkWQ/B1GpUusqUrP+U7kD/gyfXPt0KIqo8mkGdWPWR17G6gqS5p6T
hQu/we/nlOlLwh9+SnuyP/LHEKvvCxGRxdDTX1bOGWA345JWW1SaD92SBANfxv1l60tNwsyp9drp
gPUwwuVc4cZS7GaYSEeBjNmAt98rqwehk8wH0pCFhT7tFHgq46qMbXNON3PF2QnibjnE9EhVxhWT
0CQZ8x9vEFIDiumE2H7WuTZGZe47RN/cM/4aIC/8p6ma0abSeK3a8CKqrl0R0skQsZ12vmDoczms
p196GP7pSecwUzTpfUFPUNefQTpjDzSQYkVh9/dsnbdzl50I6481sRFjb2VRiWa8rVvx1mbltgKD
bVsvBIAGtX9OV+VdufTreBWdTXBlExFm+NT2cHDS4jxNul5tNH5Pgbsl8j3eslwzkOgMZG7D7o96
LGjOhudw9PKT7OsnObbXtPXkRfquyVi0BJlqMAPsJjyXYAjO+8i05JBOhrolbWXgE1Vot0aOA3Wp
7OCkZ0TlkP5olstXycwi5Qs98oRuweRYGCMrpF2T8FJRhpvwMftzmNIc8Ck7eytTw99FafrpOdUv
ebjijSxGd4lVPSOZikTH0KukCU0WALRc/d8uiuDZ6kcUa3AgCOLNzCuDsm1j8KL6COrOeSXKRzG+
npuDA1G2mdKqOgfZoK4tsR5USI+wJVaYoIFX1sZsEX+1taaHprTuLQTYeVi4ryBWCzYmFCs/Ym8G
kV85+se1cucQKu8L8riI8VE+WHPikCaPgWNZifLo1EUX+5ZIz4nfnayVmI8qQ6HMg68eipa/KuNm
VWMMaTrgAeaUhY6yL9NacP4TNJp1f3vh80SWrZ7bvdLFi+8NYE1nFLZtJpY3u+UTl8x7LaLTk+bT
4geSq6T6LC4uFP22sT6J/EbNbl+N/zt1CTO1jZ4GDflXeyvSu9pNAnm1FXtNTrA3Wlc9B+T2j2O9
FeH0wed6mkz9ioUCh3QjjnnvoaiNsbmMEWEvseI7qlq2cQi9n4HD+PyZBhdZXOl82eWljZTAPdbj
V9uswFltKUiiqbbSsH58ZW0FX4oKmA6mJu8nmcS25bL9DcUUKxse2na/TpK+kizDwD7SDqAvGKfM
Aru2eczewIQwKfYWheZxrR3rJsqHoWDAt/Fe+5gwB0NL/P61CTab30e65X2eF/MV+j8WUzMclMt4
CF2JZ2ia7+tk7LN6ru4EoumtNQQcVyQK3sTQ1hEZDvYG+GaJhB7Mg5cgRuXoiheLOAvfl5AhtcVK
jw77x5NMy/aOK42NfVIlR90OVP41t5nZ9z+zhyeXo/G2VlJEBlNR7m3nXQdMThqZFZ/cFlACVb1u
6WTCfdblX6SwlA9PSBEXZrNGfm/+CypnuUm/EVs59wPdo1ywGQ8pmrXvfazlwAdcMNhDTKfnwp+I
AV759OD2l02LQljzPhQA1/QXVYACYU9NNLQ+g/VFbHOOxRgC/pCAxjuex+MI5F/6FhKW671vL+Eh
lf3JanxIXtwcEcEAsMg9eQZolUn+CBvqP7GbHm0pGE2TUVsPdFBBE0bFSO/Y5UT5Pc5F9W9pw13m
sBNw9DKOWrluV9O++FOFCEVB1PfZKxiKuxetwEJIZsWFoJQdVkryH8SLjyfouaero7sJXvIi+DQc
sk+LGVk2wc3uWsxrlEvJ2snwzi9h3BoahS/b6um0ddIF5E1VIDdOL8V1QvB5jGGYyg+RD/LV/GfT
1jFDLOfgMI4m67AXVuLmytwObob0PxNm8ZgAvzMKP/cpU3xhca0pG5tOVgTpU2gUr+FEch00dLsl
qJBeaSjozRJpUMVk6BcFplw4H5UQv+XdCdC7+bJ9WQ35qzHG/dyn+6Dz7tLxX4Qs7c2K6rc1x15G
qRW+plhvqElGL7ZUSIqbmxF+4LSATia/12Z2M/M/OFFQesvwuw+LjLPYtDKb5HM7UO+VxV22H7Ms
VTsm0UN4LQNk77W1ryaTPlRq/7nu022yYFAgCW2rLG69kMU08aTctY4pQUOFz8BEhfbbOsP6LWDR
MQIj36+iXb23sFuqCENNduzG1Hyf5axURJ/vhhH/OJ+zWyfBi1vkfOmYUXeuXuvnPCjTE5Uk7Flo
P0Qsk3NptKz0HyY0eD2i5ZbukbZViCNNKevJW6eM/YeyaQEZbOuFgshwxqvbk3fYm9bNrzsO0YZP
tTLMqA6T17zBCaxndlhBkqdHP0u7CxYGO/ZluCAkKeLUFvzQnv6AH6MlsIf1WHdl+rwUXM0BYwfl
s3Co1v/MvsXMxv4jxwiW2O5bVP7VtrGajU0ceMrYir4x96Xlvi11djc5hmY9PSteuC2xPKemqK/m
LG5YOd4fAuiu9636yMbZEJe0WexMm/lWOGiGXLUM35d57iJ/Nq5dLjgUPCSGgVEeE/TuBc6MeeYa
z+jtm7rA4pSutyBPt4SjMBseVxs7mv1iGUuMLuoD2xRvZGs0e9OtX2sjWRkT+yG0MAyvsFs0Llr2
jjscxaxse+Pa9DrbswR1wBXDyxJl9fKDSUURQEOaW+sOKXYxpDWlWRTkU69W2IHjtAdCnPylfqGe
9M7+YA7cPpXxhCnY3Rfi/5/UmO4apxW7mtTILUkcr9VC96ZNpOZgnmM/MVvstCNkn0Cqb4ggfm1H
J+STmkCeyI/Z+rZsomJlvcUi5xN1SXtumtoAbSe0hSfik8BRlF/pgB3qYTV7qiQVHzGgn41nP9K7
sP0aSU8eSzrBCa7dumdcF1xl3/4bmSZsqoYQkZFwkrsxEuPncj7HDODjPkz+lNVATZcRbgC3dTDG
kISb8VG5OlRlCDTJU2hOv5m89gegTq5P8P3IsMcwqiozPUyrhzi/Tul9QJCNFGFOUT4wcElqx7xC
02E3Fs38xu5m68S/9S5tiYeSWNFbvgQ112nVJoTUOF3sKs6HTnTmzvPH/I1Kn3BwtOMNW3jDe4cV
/rmtWdG9NJRCdB/OT9qZ09k1xXoJmzldcdsUMg6DxD06XkNpxGa5PTa9gdl/qbBXuuJM2tV0acA0
cVEBuHgMz30dBR7mK5Sv5bnsc43XlEic7aSS4M0dxZ0ycg2iSo/5wwyjmZKaKcORzyXrZh3nkG1F
VLAXJTKYCjOvYAga4Z2CDSdADpNdV/1XNyJrfzdJAFNeQAX/J8bW5VCD5dpk5AlZNAEOKG+Wzda5
t/ua+qjpL4TSEmmvlwf2UfCSBiwnt9N7Lur1uREVskzgPELX6jkNCXhqs6bHguKB09pCUsjIFXvl
44gGXu3auLEbf8f33EVDuP5p3EXv3TUbN13pA204kqrNyVR/cL00GtbgLqpil/n0K3JYw+fBs/oI
8tU8Ox0DstiReNEIeZuskG4SIMRA34sITzontnhr6rC4ZRPl0DLmT5MTNs/WKIadKobvunVujkGH
oxzGxGUg2lOZl8ZhTphTl4/0AJEim2X4lTmN/C9dr9YFC8sxNbDqJYF1t9W8HMaaxW2Vf6sCtHd/
/CQPZZuEeE3Dedfr8Wzy60jVftdh+qE6ZthZ1kcoAU+JFx7noYhNYmqZaSFkqNnTBIAY+W7gduw3
YFfpidDOcevPrqTJWYzz2qdtpHTm7KmCgtgjeOOcKpd/E4T3MTQaf4t+2bHskoySdfJ3VjZTaaeU
QCFDwNM4p+5LmzEB3dRZYn33PuaIzdgk469VGf5lIr/rmy249Efk/npRZydF3Nkmq3EpbjOYkS55
IkVCf1KAPdtBOyABz2lwMLA773M6l40qSQrb0DT880qZxyjcL2SJzbTAyy0T5r/aFYyijaOpxidT
1Tte0ivuzm2PXUx2zpNRd69J5f6QXcgVXTn0jR0ZcDuS341H8lLz7gmGwxsg7muuZL8Vbd7B6pbk
Y5du3IwzlzaUPW63IZiL4BsbK5MBW9vdtlsr+7szuvJr1lR2WSodmwHz6NDkFUdyNdxYiGq+15V1
G6ZumNiwl7lPpB6AfdHcp1/k4/CWEjzwK5/wRpHSVRxRTGpqUJt6mDvRn/StzEzxXuYFhX0moX3a
ITv7WegwXbCSnW0Y4guZ9cVkGHTyCz4PGgTjL4FtBuizrMP3suE1yeulPOFYVYfZrUJCOu31M5MC
2YOh8T8QivrilIt6k/CyzCUM41iJlufRWN+jK/405ERtAlmpGzkpX0MxOBfaleXDFCIhY3Tonhfo
nz1WU6b79Agk/7btzTQb5w5eL87CU+qp5+HeOJUZXnQFJvacXzLvqulIHG7+o7sQJBg0I5wtxW+A
ymcvHQGwYs2upbGUMVF2EZmMKu46KzzUOjQ/1Oz/qGzU53FCb/YwnB9nHvhVuUsYuTNxyY8c/kOO
+ep3WmGO8mWdvfK9bhmTVnSWnnkEj34i9OS/ysUSrlP9P+rOpDly3Nr33+Xu6eAEgFy8u8hZKk1V
Uo0bRo2c55mf/v6o9rWVVDoz1PEW79kdDofb1UiAwMHBOf/h3ah3HrCSLhoPEHGrbivs4XefAQEL
kzGjyDTucq+tNqIdf2nIRm/rsMjfu20Bpj9+1gZAkkV1I7VF3UGFLU9cKtblKB+jnH8w5HOkonVE
0U0VoxdSi29Qp+NxU9TRpobm/ksR4JBwAYHMU5rjRZGfIlU9GcU+VKZ5V/QkroYV/ch9jUZCbzvX
Mqh/438763LSldnlWqseeYGZW0P63S6PWB2Y89+ijh5jD0lxHTgOutbp+DHXrAm0YyjWrhBXpoYS
PfUg+53FywdsAWd/jKavKgCRSffYRTvIzB5RBOAqQM1rPNQ96jut696kc5vDGbLsY5pIG5IorIGp
46NmMdgT1AeJ32H3O5fWuO7M9BOlU4rAU6abOyp7YLFaSH97C6b5JrO0adfXOrD7NEjUoYEghwAo
YoRb4GLpweo6QUfdoDulJvWVtwct40ZeGVb7rilNgFaFh86s1IX3zogReFWNFl+FPGSpfhje1ZhC
Mm4NZPlKN3on4NncmXnjUJ8o0nXcq32dOWpd6JR1RBwjaBoFzoM34bRtNkrbcyImWlCT92QmpByZ
4zbXTgCuknQhOUyTE617vJb2OgnXd0CAQCFNar2Kqjp5nzHelACmtqIKuAV943PnSX9v4TgHBJcq
I3Fb979RMyExkpX+iGrDzE713TWqgvWHpHavXcvK11k43OYq+BlOBcoHcRbd0A1110bcW9sIuAQi
C8glri1VyYMTdvhzgotYd0P8UyT9pyLkHdz6MTi5sr2qhTscGmR1t8MkIEnX45M0nPETgrX3QLAp
SCv3YxuaGRxL/WvnTlxb5AbrUJ/RwyX2xFl2lyX2IzaNNYCmOttwA9YQzlukpTrxUZJEQAf19G1X
5h9Mrun3fR3Xe/i13tYI9OhgaTJH2Q4s1CaG/vLRzIr3wA3EOqKCCGx2bsGOVGN19IJWvhXf0ULY
9mViP5XPmyPLBKLTRPiwHqdtHpCpmUiHU5Ch0rhqHEdDHafuNwgPrzWd52tYyY3bIhtoGHpzBYgz
PJBrE3bk5HyCimVzl5WU83KtPJR96KDJF2eADUOIJJomDqKKxA1C7NnW8eEXALltWt6SlZX9BECj
EDa2v/ppzZMpj291LdTv2lYz1kFpe6yLOSJEncmdq8OxyAUZDbgQnuVNS7wBg4tGN2r3E7yqtuON
K9HMDiKjeOjN0rqvHaD2yJzRu9eaof0Ebrw/VF0x3JB6oQQ5aD+nLphrQ4a1ZlPfFzWyT0ijo97o
zrmWnw57d7L6G1lH41/+wP/3GHpHZg3/UcF2Hu9fng7/b/gzKIxW/jOPDwIGGrtHwrTzH/iLx2fD
1kN3VrkoyUiJNAA8ur9Ubiz5DxtmHw5DmGlJA+LGv3h8qM9ilIDTFT0KgzMt+EP/5PEZJio3toGS
rGPrtrCNt9D4Fqq0DGkYxDhpmwbG7dbS0CsUWjLDmOgDobGx633UQGIUNi4Y/xybg/CPdeX8F+NY
yp21e2ASvvB/COo4N5te0B2Jk/ILYLjhoLIcvHzKcxK1EqhVL5b/nxYULy0nZpudfwv3PA/IKRW2
QgxHgnCep/1iwGECqqeAWqPzTjvbpbV4he1Ucx1n8pIl/KsVdCVeGfP0oFYiOLoYahwb8Lwaz7+2
jLNvdYbKlw8G/un8hBZ+Ls8zsoGKK7YJO8ky2V4vZ2TI0Q+MgT6PFbvFQ6a8PKSMrFWPpqbBw0ty
sKtN2iE7QI9qNxiqRRmkzr4gYqd2tjEl387/oBMrzN7V+TcLbJv2wu+lBsuao2LEq9cW0PhNhCfW
ed3U35E/umSCdXIs1FWEeGa9isVYfhanaUaLbVXzhLovyr59KmYkVKhggl2wwVp4VP210ChSORxJ
V3fQgDpe6B4O0JijGbCCMmhdG5XrPUnhO1tE8PJbQX3+AWnX8jrQm2HdV4YHS0UHsxeSNK+6mVWa
kkPOuvZR947mwbizYYtfMNs5seekMfu6mBavfEqFx79x5ENPRpyCn8IybutZfrkqzLzdnP/Ep0bB
S8FV+qyRCGvyeBQ9C6lqOcBtVSl5/qnJfoqVjJILKz7/2MVZZQcRzbAOgu/sLIJDiHJUn8a+XElo
TTuJ099V5BgmvKgIzG06agipINO9RVnbfDw/w1OnytFtB/AWARrS7bzzXsQJ0y76qPEpm+oVkqDU
zKQ6uL4Od65TnnGP7qCBVkAHfKuVDsAX363qQ4aMxEwL6/PfHYT4t686u04ZUrH2ivB//JN81LVl
Pre1HaSj3scFxZeidtKn8zM/EZEhbCtbCUFVicByPIoW8Eq1Z7hgY2jpoU8nEmqkixBhgMw07VBe
836eH/HEbmK/GoZJi4grx12M6JWJXuZ4JCDiV0XUcChrd7YQm7eP4iKBZnClIgXvLsIkNWBDTT4J
nBtLnbQ3qVZwaZzd3xjFZQBOBpHfWZwMFIlNY+DRQ8JZdA8A6sKtA1n2/vwoJ8Ievk7SQgSWIO2o
xSnXzIkSCYwrAIr23KylpO6NGtBsTVNvn5DLITA5CbphvQp6CuaE1Bp49KkavY0zxB5FVDL98xOa
l2Vx0l3dInVhw2FSugxbvOkgDugQO9JaAqzRe+SzjHgLIX+TV+ZjMIbIPVrOQxe4FwLmiaXECA3b
POZm2eYylDmiSkqtgF1m91S0AYqmu3bqJJiNTFufn+R8GS0niWoDbySh6zSaF18NPSfVDFzl8Hzy
HWKuQLgsaLy6jzBzhlN8ja/M+RFPnCyXu0AHySZsboVFABVu7jQNGmwUTUDNgFysN7VFi/f8KKeW
0CY8C8sgXOvLPMeUaTmZPTxYOAHWIfds2ENNWt31bWtdOMSn9olAw9G2BVewbi0OsY9aYSd7yuWD
Lv0r13fMq1Rv+71LcLmJrJR2jhYnTxUwpB11Jv3C8KdmiuyjCxPBYaPKeb1fXAowiO1MNiYxJJVc
e5qd3Eq3am6R3ysuLOqpzSJmf2lpIGSJoMbxUBnQbuiaEGatqr+nZvxhDL1qE1fTH+lFN47fxhcG
fL1XlE6SZEjs+CQKmoulbSH5hnN3kK5Sau2i2DPfhSH1+/N75dQoUE7UnJ84vHms42kNsV23HiLm
oGKKlIZ5Q08p8dTN+VFefyfFPx2FTkkc1tFJOR4FWifmPj7SclVeUmDTA/dnC/r9FwTVaX9hqFMz
InaRd8PtM0212BMmblxMlRcMuaGCjYxLTLuxQot2HoLD4t7tuxaYoQOFbpWKzqq3gv+abIwSFMeG
Tmj4bUIlBYsed9a6DfV4RAuPV9mmzKqKkkxpBNuhL1VNj7cFFGdZafo1Rh4CITSZwPGA8xveQqqw
YupdXQ9uEa75L1Q0EsA9AUzlleLcQtTMTfGE3Z4dAxhs6fNkoZ0muwZmzQ9PGs0fi5vxXogs+pw7
PdW6ouCn86NNSQfKyOyn4BlP1iDQV+98fvXXQJtaKN9ZCJNUaeAvA1n614iCB/GGvU1Ru3drjTK2
b1MYai2BlYme4NV1ff4rnPgIhmErkjWdbBFt1uMPnqB3FAa+bq26Wpi3aQvPaqSkd36QE7vKMCSh
B2GbZzft40HiIsjp/go6OkhNv4ssMzsAnAjWNPXrS7uKf9TxVaGwXqQggGnYfB4XmyoqQ73KRUjB
dEhRMYbZVq68ETeCtBsTceGWOJHrKjRbUerhGc6rwVpcEzgGI5WW8IqC/al+9q0AtRYnBf3IoQCU
ToLW1WvlohCK0ibl0sgxx19WUId7f4ij95TamgtL/ZxeLxdAcKZ0wT0JeHEOjy8ibVtYAMTIc1cF
iljXOB2HHCdRNjeFPcU/dQQjb0vBZqPrEykUtWqfJo+TZdDFHd4Naz8UYGYGK+MtlmD39b4cHH28
EDJfx2g+tz1XbzAYEpRrjn9k7ph5jdoc8gxgqH7UpYFXWaGJPzz8zd/9aAAJBEf3++27kAcALxJL
cam7i4+Feleo09lnZXJh3aRRa2PYGBqHqYm1v4p21NBO23Oemp9DUQG9ZBfHz1mA6uVHiA2IrXAw
BM10HrO6M6GFrYb3VZj/HkV0R+l6urCip44Yss9UnGYjJLQzjke0vFQAXp1LJm1fHupCmJ8S/sf1
1M7E47cvJCUnlz3PXQ76/HisLGtzErGaVN0o2isYA2jn9lZxo5VAk/7GUOxkdKwp0HHUjodyuPGm
LidtoVuALV2qszsSXm+oZPydkdiLtuA/kAFb3Hz9RL9u7HhL2aNuzeA2j5YvMKNdzgM1vjDYqag7
63Cz+ZU+R8bjaQUKcezMIx71sMZvR9wUdzya5Y/zi3diFJPLFedgxyVHXz52DMwMOtRBBOw7I72P
AYwcJh35hrdPxkQtRneF1JWLQtrxZACAoPvesx0GShtXWWBaNxJt+MPbJ0NmQmKCBbMB9uF4lAKo
TzurpiGTUXfvkZ4cN37pmhcO7hx4FtHT5EmNEgCFZeq3i7mIXkctLUE3htc8d6Kd/vGM9sEIFZRd
yinnp3TizBKFrPnidbg81OIcRRMQ7gHKEpJSyvqC8rZD/yLo91Vgvr26RTmVBzyYBbTXAVkdr94A
iEtGvRQrpfvOTT0Nzo4Oc3fhyXti9SyDF5NO0cmcT9LxKALSJmq3vGfgYaqDg9nv1YAcOgLsDheL
BbD0/AI+R5rF56KKJpHkw3aJ1+jiHhncWqEozrOChqcXrhXuKJ9hATbwT2X0fkLA/VcYT8YjBqyA
pjsQG0CSlL0//zNOTduazxf7Eu395fN0suTgeWR4qzIspkMZmcVWRZr5qWmCaD16TX/hKJwaj8iB
tx7HwTKWWUfKGfGSiVmDcMquKsek79UHAYhN2ssEbO39+fmd2Kd0RXRLSp36jCEXQbjqUAjVnmvF
Wt3unBYSMmpGcku57cvfGIkKGuFEKoHU3vEGCgGreSpB4wiJG9yMhEEbPeqydwlduzeXLxQVt9k3
kK06x+HjoXw3x9Xa5kyXuv1QAxT6hF3HdCud4VKnZo5Mi03KxUWrlv4SWfYy2GMC7Eaoqs96CV38
wK3w6Cht3CQYC6OeqCTuUzpN5b7L1IUAc+ICoMxFncui0q+oax/PEV2LPqbBAoI6GJyPrAH4xySY
LmyPE9sRuUyuLComvEudxUpS1nBhJRJbHAXDwdGmL6ok+fWN4HeNyM75HXJqMKKzpSgiILuzrGOU
1sS7zCRmglzBLxnUCvr4QEHHCHXvgorKhW1yagnptszdRNpePB6PlzCZJm1+0aGaVJXDB8SYk32P
L/CFE31qFMXlheSCoqK2vNxItnBfyNj3yRR8jPH8Aot88WlwchBTpw1DjkiwXGQ4qeflaLrTXoKs
PN7KohV3lW4Y2/Mf6FSwoPJPhZXZqFc3TZajTqaVjpi13RwcfKV9PZQIzeQGxLvzQ52cEEHQogVK
V1cuokVgN5j7Ia4FQR1vy9gf3BvIyuJCyXg+JMvjSxZPfYeOHHXWxS1dVU5MXssOwJEH1lAFhtOp
Vb5Dx3O6wr9NbJRW3IA1ZRPm8mKV5MToZG+kB9xbxI/FHP3QGP1WR+6uS2P9U1LU/vewdc17YKTe
m58QDmkPfNE51AN8WkQLTKF8HJ8E6WLnjOsaYsJjALJ/P1idf+HGfB0SGYoWPM41Yo6/ixsFPflg
wpKEqrU2g7B7CzJ3W5bie4gzIi5Kc8EcCvvcNtyd3zMnRubdQkJMAGGTGovzDLdtkppTWyvHEd4+
5hH8GOfC+cgb1IGjk1vhlmwv3EyjSSfn/NivjwYPQhIwWjV00ukTHccSVGuiMeV1sWpCE88bHmYH
AJ3+1TjTwc4P9fpouDo9RnSOyWHxyF2cdc9DsDpHSYhSa6se4qyHotugWPPmUcjGAQVQ1OXML8MW
hVagsQkTskfwVGIU2prfcgl4cGIuIK5pl5IUcNafizAvKhow30YCM+m4mWjNQZYpkvsNhMPzcznx
cdj6RBF67zzbl40UIfPUMgqA3146IVXedFD7RoxC6tqers4PNV+IxxHFtXTTprJuQ994VTVC6LNP
0aS3wPeL7DuuhRQhg6b9bnvoZ6CrmuwwrzPefJExKI1JLjOaNQTn482Hnz2e6dVAjdP3/G/DCLku
w6Hsx/mpnfhWpBnAUtBvcwyS8uNRjFGzwVRO7Aie0bsaA7UNjaFx83dGISTzfOLNtxylyGWsRQ2j
VBDKtnw2YAxpMl0Y5dSOoGzJ02zurtKfOZ5LzfIEcWNaK1on05aq5bRGUXyCOWb1F0Lviaod0ZCH
4Fy8JMN2F7EXEb5uHCmUrUqVl9Sycz3bol+EgS1lBONq4Ab4GqLCtUWxsNr0mBz94qkKwr8c7Gqf
aKDIZSX6D1GdmZtejPaby8RztHYl9x+FetdZhk2Zj6j1+DRV+jY92LmCHmKEl6LW6+SOUTgPFHxo
mbKYxyvuV54XujFn0Fe+/Gwp5Bvieqpy8L0wh7kgwwuf+MR2RdKZQuk8KNfC4hOPcNN9UInWqvCl
ftsn1rQLBD4vb96uvImfCwq82qxlUwXF5qadQqRaY5VaH/kZX1qvvXTyTtSi50AssF13AV7QKTpe
vIEtM4pmbmLkhX2bRo68klNWPNYVzihYOvvZ5xRX6nWFRNRtDEfl14QoeYzUY1TjmROkF6LcieND
pWFGi1F7osS72DJjhQIdfml8TB6XH2y0Zvc5DP9Hu5nMC5f6iaG4fKjdzeEAS5vFZ0SVzddRxJkZ
Dk2AsEKd3MgxATmLFdyFg3BqKMpQwFFACvKkWgxloSn/VxsONYvyhyOzej9GXrnpOpxlL1yvJ46D
mPN0ioEkZZQ5jr8o0jUjdj80FnXDqw4lZlJ3gabcTdhJbVeP4aUm7YnTQN+UQisxb34WLr6Yi+E5
yUtqU5X3BHz1MATzjTzb+dOwXEHWDP8uWqYWxQvqrItZ9Q3NCIXA3mps6QOVDYZwuuOHT1GCMef5
oZYTQrBYnxEKlPv5VOZyC8qRrl+NEhbiOjHKG7EebYcaD9jzoxinhqEUrJNmGXSd1SJ4Z02N6CEg
f6CYEB1SsY/xI7fCZDMN1rpFFxut+/UQIzIq0Nlxbe/jpPsg+qtNauZvXl1qo1zxVOUF52pZQTGT
sZt0RQMXwycEq2mHcs03zj53rebNq0sxiI1p8i0pCjnLDymhxachqAwnLfA6hjPxrjYR/D+/uq8X
F8wRKYW0n7vs9iKjsJKkTEOO/qqs5fDNEGP9ubSzL28ehC0pUXwkIRPszOOTNsICKtpaRx3CVRkC
FCbsawH//I2jzPuD7WHw+qbwJBfXmyz6Jht6FiyGnrWV5LXvYA/Fl0axl3GDkqABEMHiZUXwpb17
PBuz7tKenjZcXQDPP2Hxp9+6VCXfJom542oyVfGnKdzhY1x47nerN8rvVphH9MX6CF+FAAhbt/KM
FE+cMlfjAwFPlAe9T9R10kFDf4rTscA5LUOReh96qXblTzmESjQDmofWgFO6Dmv6QVfkwNlNlkVo
BiIMaf1EnVybtqE/aoesy1GV0qYRm0n8vBIcL0zdrLdDWqkWmmdfQvTvy2JVyqD5alWIPG3TBIbF
oeifnXwm0zkkVa19r1sX0fMOcRV7PZgQb3Z4yMXQ0BNnHP0D1DRdrjGoNf37wW3juwQtsk+dDUt8
3Yhc3Acc3HqXQPgwd0la4Zll6OOE2Si+Et5qyNP0cw4T4RHPsGKEtDCFt2lVWk869vHfCxgm9Uol
5YDmQWKk6X4gdfG2jhiaWxKC+FvvNOWw84PBNnYVXCz3toyQLjrAFsujK4Sm0LZA+sr29yiG2cXO
cgYX+QzbxMNcM4oMXflBZg62hiLo9iaQK/9jUPZDs66QplagJ5E/SRGLjKCg4otG7G6RhixQ2yrW
ElmZ74VeGJ+ssccULg48dzazztwnW0CCuArqfPoJsxnYXe2ixLMmvFXvRZDED3ZXoZVbe0P6hbQF
2V+8GbFoGCtccBAZL3Bgh/OBSobvJOWtqeEMauYZoheDkPEn3IKBqsSw+A+1FiPL4A4wEndTE0EC
7VyP8B+BbE42DQbgJAYTUGyMBtCrBcdRICAalqb84eHu+Knzwio/+G3G/6NTOXIzpRLlr8yvAu8W
dBV2eKmlWU++HuvD1kwj77Mqx847KKMIPqiudR4KL7auorF1IS3Z1TWczmptzXSoHjz2t1Hz5CdK
+KiBAENFY0mzmr5CGsuKaAGFZQ/rB+OYfAU0DaIHzHr3lz6oOITw1Q9sdgflUYJgpf3gbou/xBhu
FuuoLZN27YD4wArHDfoPleimYlMWZJyrWpVoTVI9w7VVGnN5jNdvrCPE1alPXZ3j9jHx59EfG5J0
P3nOcJO5TlWvysbF+kov8Mdm60HP8aIKGmzmlMMv7EjUj74B3YOSie7hL1VEweeBYkO28XqZP0jA
Ns4GrlyFeY4xIGa1SrLCxv8kKtpgS7tiuqkcFIHvgVHI70EVimTTu9Cedg2WdmgVNxKAg43ApbyJ
TCfq70VdWdaTSAzYydLBHAhgc9Jg72VHyKUglI4tKlQ3lb0HJlF/DeYW1R76RGgCxxGdh1NnjUIq
smh9B9Ozir9UtoOCtD+UArmQMhw/J/UIsRuNujxyvpUTVDbDDYccNhcmY1jw9XhXavSyvlYQ1RFl
UWOC01eTdcY6FpA1V/XQVV9afeg++IbI0fllLa4yK3LwkKlrJ7wuRGtOm8bwlcSXI7ERn7VJn9Ha
SqDH4wfp9Bun8kNnhThSo7D2QTvvBh2K1DhEYZvd5NhOIs7TRHy8KbG/panUEQZz6m9IYNItcSzc
5sH4FTOEqcD3qBtrF7KpLN0tLqb4y1l9FVdr34WhGo0za3jQ6wxPhJR3BRqkyfApCGP/oRsl3P6x
Mad2NtfBu3iMnBGJuL4SfxI3x5xMJd+N0IYF7pUCc7lUzxFzGxLWxMdR2V2NPA+SNZbo9rApJyf3
16k7lN628UPrvklLEy97GPv5Gm2+DIWTcHT7TQPg1z9gWpeMCC40RWteURdN/Gg9uVn/NFZe9943
2hjiSVA59qfS7lChjURjfPPwlf5WtYSC69YQg/UdJwiewledZ9HqLBzXux05v8jwZ5X5FZJ4lxH/
Q1OtQX3GYluPIn6gnsbeLK2qDncx2n8stuGk3qp0k/p9qGClA7KI29k6k9cNrvOuG28RWBqR1Z+6
aSMgalrr3NDLYVuirnSH41zxhPiSjoAQGBoB47PtfoPgwrlHD63+MR4H0BqfWxwtgisMpO2Pabop
ikpet7qV/kFLqMBwORDTdRx3WCZlrgdlY240mVuORt2uW97zCE8ZGu9Z19MdRCZnqw0rgByIRqyJ
d1ej6QaWp6X+rZ+IAmjZjM4PdCjmzWQMyW/8Jc1ZpXcwZ8q69NHlSm3QvWHejd81Nw8+JiJHoLi3
HDxbfA4UtXBMKpDvnIqIDZwmodwCP1YfppCuuWpRnN8Ay/euLU3HBKXUHX67jfusuxVSFj/CHsXL
vQMWB80/u+TtgfBOeDUrzQY7q0xrirN20FGadSekrgfNTYcVdjrxvuzjELnGsJ+2XGEIkzTOKA6d
W7qPjh7j91mjDo0wNP0nWHg+IWNrE/LeF0OI1U8QtwVU79zCkcp31dStbd3Q3sVD0aHlPqH4dxBY
57yfvA76ph6X5V2bDNVd2yg7WNsB4ts6WHjEOvJaPrDR0SFD9EzkPw0rCLy1TRW/uxsHQH6IBca5
dz95Rj/g9Nl66o+dQNHetUPh6PcG0Nhoi0MR53hAKCXZs61Vc6+3dkjsMNilt6YMIhMkvAzkB3R2
iH2hlO24CxC2l19wvsSk0G61ttybGDlzCutJRLcaLEXjg+v2wtxjXR6YVzx58tk9R6HabwSopmOa
MCuCam7Sf0eBsG/vx6i1PhS4zHpIhKYBVlF5MnTG1lMeW5UXsYBAHnbWn/Op6qtHmjE/0cAK0MTn
ubZse1kx2ljkT3AZxj7fBmYq1rHtx/dKouVxfqj5dfSyGkq2OjdX5kcL4H86D8fZqmYZ4EYwx1gp
kKbcS1JuZGWx1+0GpQaUjdvr0K/Nq7qAiFrXbbY9P/7JqQJaoMA34yCXGII+1oM4SGueMeHk7spG
WB9LzxrQ86nKC22PV28Zpko3nic9ct4OCe3xVAPUJk1szBCU9mgAa1if78uiGd5YomBBHapNOgQg
2iuA3Y5H0STW9gqW88qsc1QeFNlX29oNoCnMSs6v3YlvByR/rhcAY6LbsKiGTLqDwOIEhDeJbaQ/
UwtsrAjDEZ8tad0RyMJdNBXBLaJIxXUvPOfn+fFPLehzMwfIA75Gy/FLhDEyUjhg5Vju7ccRoexe
0EY9P8qpHQL1haoF9CEgSIv3fdGmEy+p3l5pVV5soQPjHYA2EfZ1qJmdH+r1hCjO08ygAwGU6tUT
sWrsFg0HB2hH6EbYnTTtrayF8/vvjAK3gZuN6tIzX+9FR8VQBhkMFSdE3cFWm50zbLAxby4s2+u6
iDHTQgDE8xc02Jm++xIFGYYO6AOfYbQ66e95f6ttJNJuDQAa8c0KM8u7oR5aMo1uuJOpoW0xKo41
xH2j/sqpu45Csx/SXnWzC82Q+Qgcxxw6+ZLiEyn2DAddHJF0LGuUeUHQoGGrf/dR6EDDu7R3rUeK
7sBTa1Yo3l4Cgpz6uDiJUloDBA0kY/H+99wRy42c9eAeznCazknih8C6EM9OjgLvjpYcvX65bGTN
YvINkRP/+ix1MJrtP+v6cKlh8brEAD+Vwgw8aphHTGfxaespxCCB+wEMv7sKGqP9kiEpuTKQ6X6f
p8bw16TexIL/j9z2l9T2//7/zc12ruqeYcH/bL//yquXbrbzH/iLBY/RyD8M6v3cnTafgNqj+b80
eM01/0Hpky3A5W2a1LT4W1mOItT/+S/jHzNyhr7RTH62uXz/RYPXBAx5NqYLgZNSmHgLC/65+fvv
M0Y9XiHK4dCP4H1EOXnJLNCGvKWQNqEJGOe7VsVPvKppPiAMY2OO5l6h19gm37PsU6JuHNUhrVKt
GnT7kaneD4h4Bma11Yfx6sXyPfw1/ksW+/HGnX8ViMu5lUVqQ/xbYvWSfPCc0tXcbas7xSzfMZvq
Ne4WLbd2G0pqL+fHc+ZDfbQMIFNAgsPZwFqYT7EIgt5kR2jFogEQok2DrTUqIukdgqXSA5UVF7RH
LLuiEpFp8FSk3sKl8+NMe6yNaNLxGa1Jtge/TO7aaQxnm1JPFyu9FbP+GpYR740yaD6X8eBVKMNE
WD5aoLapmw22+aUYpsiHaxtMn4OoEd/AAmANRhwaUSVynD56zGry+G1KFWX2ew9LbzfPhDZj0tZo
JeIFEexlr1fJCmP00Lm2EL6DghfhAYXVj9lgAcNtgjZhMu2KAdbOPpwcf69JHrGbRGsTewdHot0F
qY9UTl5Y8prHPN5XEKQoOg0tlBlfpHNz36Y4sMGaKkLyGv2hr6UtUQCP6jLYAe/BPRGBmgR3+ULJ
HH8LLAxx6BqQapSu1zRr1/fLBlYz3ft11OVZs7MDW4q17Y3TT7IDNCBdry7d69gvRLEOUy5gxNpJ
kTYZ+umYrzptsZUmTjArG+sAJCOR6wY0ioZKgwwhkpe4mWkoJLbIlciVrifiYzuV2FsOCJt/GrQy
Qwcp6Y3m4OtFdIcgNAqi53fTcb7F7iWxo3xMfkczH2Afh/rljaq1UZgM6WihrobysdQT904mOKWv
ADPa2tpLBgwtp6C9DrSq9DZ6F+K5cf4nvN7PtDpmrukcIEB4LVK+2vQLJyGd3+YVZTZ0v6niIUzE
o+l6An/LRtEQyFt5A29tEOGOW+/O/4Bn7MqLEyUU8GwuN/Ij4KgwXxe/YEJtrWonBAr7sLewey/x
dQ6QoqHbU920XZtdgXTIdp4RYisAq+xG6ynPKi/FiheHvw0CV+pNTQo0FCjrk0zNOC0bOvaSc6g0
iVqtHhmbAFuBW9eu2nvQ8tXH8zM/vtn/OQoAGheqES+mJZDUH3wTU4nQ2JjWkL0bwwyhTKqUF/KH
Bah6HoZmLbsMNQQadDQ5jzdZGemNl3tMpshj58HtHPGhJTH9bdjPun/2nTu6X4jMNmrCfr1uyji4
EKQXe+zVL5gX4kV+6hi5PkVDbJCVGn+UnRUbZDCwxAVwQAtZrXuf13CEkOeboH6vZ77IarwxwjoB
g6FNF2DxMsHfvo5KG0fKEmnmpiiLXRH5468xk7hdzZW1C0/hxeX0PG9wprNKzdzDWQIFtAxfLt9G
y5VN7e88G95YEIj2QWEIda1G6xJB5BntdnSU+NRwt110Hgy2lLPIg8Ncw7OUFHhjwnHZak6Au6Ne
mB+DROprUw0R/vKx+75Dtvduonr3Gwc+9Yjn/HDpsfB6b1u8/smOwUeT0Sy7wqgi1uVIV3ODIrUH
8cY0P9jlGL8/f4KO8/7nD8wJ5SkHzgYU3iwb9HJj9Q46sXnRGRuA5tFT4yK0ncWDekJjmMpozg5f
Icjo3Z4f9fXcKC2AiYL7aM/iLotRW83FwaxgO4ui4ZoFdLGd8Ne8EIPmzXn8LW1avoKTa9JldJev
izz3xcjn1De2qoMdvItyn3dExNSIkq/nJ/R6n1JdgFc030MoXSwfdpMDOcZC6gWl1q6/zdw+/6QN
2axFrNlbWoHRBQDNqamp+V0s5gvwFTJVG1BZzDoU9vIwL/cCRUiSyj7atFTELgz1/PZ9sYyEZYIe
uLK550xevUR9gcevCh3plG1T1sC+fCOT7UpgwvDDGj16aLk0Y6xQnLLrNn1k9wdTr/NsM/plgYef
KvSGUno5PPR+gxh+TNHFvh1CNWL/0Wvmpe74YmX4tSTW9KupvUCAQWnneEO3fmOrCv+2bZh4w8ai
To8dcjSgrkz34PxHfwY6H68MY/F41SFf8UJYoj3RHZ/aLB7NbSvbuWI9AMBHSLn+WGWtW63R8HXo
F9DRtPZY0lr+OvYd+9pQUY+QIRD3alU3MdIrkjrbd9yVYmdn447bYAtu2QgyJjquQHlt2ptJCXpT
njEmxoWb5cR6kTWhC0AdHuTqEgMfx7RgRYY9jjFazg2WFc41vhPjOySF2w/n12sRa+ZPQzQjtaey
CX1AX8TWrESiq5Jcz3YTGPvJsKf3YvJq8sqoqrdGpntPoozaCxHOnL/44isB3aGqo8MjoLSzeG/k
Le5NZZFaOAGG9YeoLL1sHVdYRxu4fkzbpjK6YA0vZsCIekDvvUlNo8RtPsAENUYSUh6aqTJwJPAm
eR3KaMr3bRuGe4HQSLvuajfMrrEISMS7wccNcw8btUT8vOmw4oH3Sqvs/DIugufzMs6YmpnhReFk
CYDPHFxgZ0mHrVn5zS2yoO4GR+TgwihzCF6uGsU9PtRcNYXHdXyO8PDo02JwDMzwMsBjXSt/5Xhf
+Vs6H8E1RNqSvlM/3WSt7T61XEwXrogT49MaEgYkV8DUUHiPx0+5dOn6CqKnn91UlfWuMO3rQJV3
+Jj8TlsbF2VHfbKt4kIBdRHJ59UFLjijo9AUgOGyzPUyzcSJWBfbtLC6bTxV9RXN5X4tuzLcNppS
b15nSF22ySITQgygq4t52qV0kWk2UcRrMY7MreTRToPsKuYVjY1KSDXM1Uxtb7sjLsShjXfB+e20
THmYMS9/zgaITFItxNqPf4EXhjbNReQ50qD3HpVKHbS9+7GRvHAbFFRzQ3UUIaTRY8wVSyta6zmM
i5W0uuwjbXFxqZT2eoNTuqE4OhcBWBxr3hovkt0K+IWlYRu15e+KtVNmf6zJSS4kB8/T+vcGJ8lD
dpNCDOAjgGH8azFtJTSkNQtX3+pxBEvQ9KX4WdTI3yHBmSl7lxLcH8LMEIioNoiQbOqYDsa+x0H8
jxyK5KsyXLrwqh1AyGgpTJVVrqv6XeDSWdxZEVptVHByA+c6PIk+13E8pQc/drBKqSK3z/ZT3Yz/
Q9uZ7ciNZGn6VRpzzwL3BehuYEi6e+wKSbFJN0RICnHfjJvRnn4+ZmZPKVxR4ZMFTF0UMpGCzEna
dv7zLy8nvuXrV/fHQ22cLd/D0Im9zj6aTSShtmRq2uZurur9kJrcYwuXDJmpdr8rqaQeYvekfc1X
6UFDmPuJZJhCBqGhcrkbFFEjuJQ7H21fK+/f/2mvzxl+GY0eGyalvv04mJtH+0mg8a3XUnixT/JF
DAGPuHcTAOejDwfh4W+OhV4MBp7tgbJ5XJKO3sIm+B+Q83ixx8EcC59Mp4k0M2I6dXli9fz2WFut
gAqUGnwT+v1x+PwyVwMkV6taJx+jcywUSrl4O3Cb+YBfiXeiFjoq83mF21jgl+hKaL1gtPJ6XVRk
LhLPyVh6090ofhX7EY7rU2143xE/id3GqgjbWU17HUXUBdHwJdGdsGisqej2Pc4pJ8rD35+e2/um
TaWdwY/7A+r75elNYgstY/B4eo30ssEYUfy6i3vui3X+2y/69VBHm4JnCx17fYbKs1bsVkCNCPIF
++So0hNbw+t7yvaegSeh3OCsxckDa/D1e4bGUxMi7bsx3tHz7ayL9aH1Uu2Tkqv/cR5SIy6rxjpx
3h31hv4alQOXmUvnkNPn9agEqKz4R5Pfs6aL9xlmLiHG0i7OAzWYZ2mV+FHn4bRvZStZi/mQXbGl
t7eZm4sfsyFM9HB4PH1SVW/+/Y9MVQPddAOJaV0drSbVzEXZlCM5qtAY9l0/qlhiN78XJCHv/u7C
RTdl8eIRH3geKt3X72BpUyRatevFtWr1Mysd3Gv01+WN3nrV/ftD/bZTotBl0rItbccM2NHroRBq
QY4ItqEGl4AU9BSkVKyntofXuM0fHxWXQBwnuO/is3I8iqs5orMtMmgz6VXF3iwM54s1kPUqa6J1
wtkMpg9u26hLf06GE9P46GD/c/CNj2xtnl8bdeH1Iw5pqewsnbxYudZ0AY4+7VPMyj+4dUJ+Sp0F
h9R3nAdQjWpfw1IjBVnkz6m39H+vK/7XL4HKgNLDA0w77nzoTZpAr208UOq1uh5UUn4f3F7eELk0
nFmNvu691uzuvUWf7joIDX+rufnX8BZrij3/jxP/9Ysoc6UXWNpgx+1o8rLWdOtBEgCwL6bxjov/
tHfIjn16f369vr/+NSayHTwzOIB+O4ndxsXvRtZeLNtKRWVABmNL7XveZb72jeN1vVS2UT8swyrJ
gnDl3fvDv7EzowO2oQJQbW3T7/UjT6VRFrDYvJj0j548Cmu6lXWZXI+mOf14f6gjnc3/POo/xzra
mvWuXaC+KS+eHXhaVODORVsM1iGF73O5upk4I1HYAotX80fHW5IbHa+nL43VutdTuWb/xh4CLMLa
pjOAU9nRRWNFeTnlC3NNX3t4ejAiWNjtTy5Df7Vg/6Wn0dvv+J8jHW+MRJE3pcZITUWWVALOtmuM
nHTmWe/jE+94+7te3VbZrn59qq3I/eWkrRC8zBXB1jEemssH5UIfk2ttfshsIuXcvtj5Aq5X1Xsw
IIfcmq/Fsuyryj1VFr75zFvBADQJrG9u//2X3zGBU9ocB15szauIlZOoyFzGzQs6908881tDWdZG
hILgChB6NK2yZFiNamD7suCKHyoxOnuzl3BoQXfO3n+9r4u+P2cw8wWnHhtLTdoWr58qqDoyVCWX
06WhuWhnbvM10MV0aQd2vVe5N54gJNlvfE3OHjZEG1sAmEKvx0vXifpgIjLW6A0vmmhKRa1pyhMH
wFtbkEVPF1oHVkRciF+P4tV2bfaY6MRKGcNFvyjtxsqA6jQdurMgNSMKxty6rm2rubE2ovn7L/WN
a5T/6/BHU1Zag+cJLDwwWwO2r4bMR1Tg1gcsZvWo5L4cgRMVh/cHffPNOoCwgAabxu7oSzqkz7Ua
y4AvCYe8som8Wbm9nBjlzamJgwjXXi7+AL6v36yWV3VnezxaQSDOwUclRhbHFHpecopp9ebmypoC
H9ic7WmrvR6qFNxPSuqcuAwqZojWA4NAeZZnFXHUWPysO2nO7V7ZKOen7ql3PPVMK53sxA4498SM
enOdbD4BPDRPfbz6O1t4oxh4u8VMjakvor+2ayu4xsS8j2HZTOf/xtf8ZbyjikfP1kbS6ufhMwQE
/YjcFkpdcGKivjVnQAZxs/ARCXHgv37FSY2UwdLZW4dKqz8ZoiCObMn0f+NZfh3laOccm6VGH9yx
5l2VHaa09fZDp/Ld+2/srTXPRZ24B8AzyuCjZxkk4CVBASy6qhcXq5cixChJjv6Cg4RNVqCV94B3
1MyhJ3rDIJRvnk78hDcWB72WTcjPl2PrPrp6VEFhJXONQkcu6XQ5ZZMiiD4rCVM07If3n/aNLQY5
F2wePImB349b7y6aDl1qLUOZafNlroQMFZDRMLTdV8ERtq/aRN+/P+Ybs4UxIQEjyt6Kw+03/XIC
EtmraUQ9+wSi9irOisK40B3zVO/qzVFMpiMNso1vf7SPebOrFClWfjwNDaEwZvvT6q1Tpvhvvj4Y
A/wP+gRn7OtHIdVoWl2DL5VbNU5IGoqBHSkh3hflTeYH4OXy41IY1t9fbsAXW1eXLdqk0Hs9Kjdx
y4Uw78c92MQ1cKt9WWYnG7nb6XJ0YYLqi3sF2AzmSMHR1jGYKp9qzWDrWGSJ/tQTjyN+NZi81eqq
Q4B+VyhLHfpGF8T1LOah7Mz1HLkmeR5a35+CpN581Q4pRCY7J3vM0aueDURGjkcRDbYbrOGSN3KP
/Vt/qLp1ZOuul+vVtqD3vD9Z39gOeAv/HHZ7S79M1izPPI1Lkxc76zLszG5OXpRGxm85BkSzpX2x
hp4lgnDxydYaJQKg98d/A7NCqw08hH8B/VFW6usfkG+Z31Wb+rFoZPnAATfVOL86I1YfeAY9+7Oz
/FCDq0g9GHXjrjUb+1nD82lGqqHqFkmBkxLEW3s0Y078tDffDcgGEI/BFen4MBvdMbMkCQkx91d4
I5OL9MXE6vCGapkwUFI/nuREDB4h4BF2ZWrXO7iqi8klC32x7ZdBJF88r0oircjt8z4gXlfP/eJD
7uYLolE/mU9ARG/tCXToaEtsLGIYCq/f5epUGmoXx48hu1iRm3rZuZ4k7okz/q2ZCic/oOVLc9M4
FjH3WdPT8Cz4YhWZ6V2+aIg8vGTZo5Qh1KlZzTRKW005J8b9/djAXhsdAAwqgERuxq+frmnSovAC
qgifcN8og9uzEzjU7ouxS+P3P/12Ar3eGxgKN0YkhC4VxvGXX4pOmwLobrG+NPXtsEwkkhfLLCVs
Jd+qd6WlF1fTqHv1V6+c0Ve+P/wflmzH48MlYrbzoNBMjjb3pSN7vvbTJC6xvbCjMu/Ll1KbuEPB
NbRvisoM0jCfdPfKKRqpdu64fNb0mk7pYA0desOGMLhdoE+1H9tCFUtoajUexYPbYU6QOGORHvR+
tp9zhVwokohlxj0npHmDILEsQtNDp7pLPV184mpufmT7NJ+HdNawclGE/OzrZhBoMupefmjGYmhP
3BB+n8jEMwEGwdtiugJUv/7UAU1msykot0onX3ZD6xWfBCjn38YtGWWjZbBWOLSO7yHd5OROGpRg
b2KiqdOgZXHU/FKatTxBkXhrPmHuw/62JW/9Bt36kAyDYWIkGKsdaZOWea9PykJuKhxEy3Lqf5rr
uFs0xzrVE3jzVW7ceWQYzOjflO1jadc1vtUxRR0J6ItEUcm5mh8sffWekiXtD57bISHzvWE/5xyF
glb1JZuasStqOGPorj46XbJ8fH+Ov1G3bOUtVcJG3OIfjm6B4+BwxlUzABQOaiSaG4P52YUMekcf
yL6RDhFxUCOM6vuaWhqRuqMPd1L5LMJISownoxr92N/GAflNSJoohQFTaC2/nnd54mb4pK9ezKxs
b6qCqO2JUPsfht22scQIrSLrKD1FoHlrY3OhptLTpAHGxef1qMLMWISoymLShZcoNZ1mTx31w5CG
f2ILPaLqgGM4XC1M3F/ZVUxIoUcPKBJjCAKQzhgZY3Xhw1YOOyJvP7HdTFe5nxfEg2SYzlbjlk1S
ONOhRVoDFtwXn0xVd9/93s5+dNLUb11N9m1YDScdhn47drffyMSADcVa+c2rNUlTLevgz8W9U8nb
yRHa9wSbo+ehdNUYDg0xA4fOzeTPiZ/2tJrqlCH+b0vm6AccXcXE0viZYzdaPE0VZPMsuCfL8BQK
+duWsA1CAcbFGjMl6BqvP3oxek4xcs7Eha9d0cq7KCsCWqRmXaF6vxxt5xNC8RP3g+3rvjpWtjEh
wVJzgSvxT6/HXHq7y1wt14jn5pZJDmydsu25gmqWcPUm1Z5OrPFtn/5tQGwBuWVThZFw9XpAB82F
7mleEnv6lMTplDpxgWsCkeOFLX7Kue6/NW3gwO2r53DtoRG69ani/bfVtT00F4aNrrFlNhx9Tck8
y1Kn1eIckmyYseHRAdWdm6mbus/vP++bE+eXoY7uX/Q4UcK6TJymkfZF4WWfVE0e6/uDvPURSdlB
9Y+xJpfSo0FWzyb3Wiu02MSYNtk1qlN+6PeYBCT1oD9KeO4/3x/xtwsf1SxvCa+sjS2JmOH1V9QG
VIJD1hNQnyTDpeFX67U3eNXHSqY5+blTUe0b5ZzyMDw16tFWVSZjOlerCPC+QKXvwC/6afZpuu+H
YI6xpME8fx2SE8fl71+Q0wVO4CYPwjvxmBzYl3hdysxMYrvIvUtbb9wrw0ir8/df6O9rn1G2pAk4
Z1wuvaNHW9hefGXOSVwFxhoGBL8GZLPTsUUKjgQ9WOv0UJfruoRtUeUn5s/vFZezjU4cZQB2jmpy
+3W/lHz4ADayap0kXgOzuBm2Miuam7G/c63hyuxrI0LB352vQ+Z99voyeKZE0/cuvfwLjDOyS2fo
T1X8b72QTfUIjXTrHx8nmRGJlYtmk18UIvAh+rXlmfQs9yERxogS3Wyd675xyecki/uUZdif6t7j
XQqNCNmopARh+ny0ohajXlFozOkus4hgTjdSW5TKVk0ogTt9C+vl9tN6nfOBID6J744zyg7Pg6Ui
LhjTlYLLkyZEWDq96xyaifR0ZDJ69chpnz3SgL1tEyuYwo7mj73LhkxgGFtaTRMFSUssPIA0ScJJ
3tpP2TQFGfaxW+h20A7ittcTtLqNZiwfbSwZPkyWKPOw0GsxRSXwRRuSeVOVcU8ir4sHSAldeqot
OEkd3it6WIvZ+oHYQv5sIN9fBaocgl3piQKXEwe7ooYuLzi7VPZnq1vbBwEFhufp1v7BKT39OsGb
qNncIfDB6PGcxTglUTSz1sYjQb2B7/5djdLMQscdtTFEBeTm6FxaW154+jyP4ZiINYsMsiwlYHg+
ngV11TuRp/yaGtjtpvRKc1D5x4ku+m84WKdp7PZKP4eqMj1KONLFbuzIOIrdDl/Tj9qC01TtF6V/
VxLPXs473GZEE4El+fMcOb52pvdpAAejmYShYjKnhWfeG/SKKIw8nq/uY0LNq36JnLpL7vPUosWR
+3p7Z2Sp7xuHyRsrTIT6RRBbZGW47dpJvVSkRJeBFWG3Xrqx406GCNMKMSdokO49jzIrv4qZ5ldU
6EFfRVZlY5bgJb7DrXsqlzGsHUndr4y8HCLDy+XLjDz7Y0dD+iVbyGsLdbfWq6jS0nQg/W6o1AOR
i+myd5s+Kc8G3CXmUCkdOzYpaQzFOGW4eSQmn2tbvw7zZ6JWgXKMCjCLuEaHqtUse88MK0uMaueh
UFMX3J39kU6EXRFB56+YlwSZlWqYTBmwgUYltZ8ExxehdGYDeMVOxS1ICzHY6FSTIVy4Omj7gqwP
pro1uze+o5QdVZMuyHRvnSoUHT2ctnIHhE2Ztv6gHeAV8Wp56afeYu8JjSzxbmfYjAMxUbLpqQAs
eFeaU5dPa5NyPZiFWX3geul/HNe++wwpoWtD1bcdcKfZGLdr1xdwo00plm1WLvNVj1O3S+63ZvD3
QyaYw4GA+zLky7kZoZ1S/2Ky2O5BeuZl55ggOpFKXXGeC10nZQjrXxFzP5LfaDjPz1Yw8BdtPnlD
pNWlshDizeqzk6T6Zxqf5lcHXDDbwplasu4mJe6aanDkDhAVr4KSLEE3Nqccz7oJDwaWONY5L6OV
rBcF7s0lzld5dpvYphwvLDywLkqtG5rDwKnvh62TSRHrmbZAG1z6gjZ5Cge8p0uYXvmDLT9pQvO+
YqDn3DqDN2ZnpMMjX6wSwmjrxDdL0kvq9NrWCiWxK/K2mKUgxZSVF6WfaxoJpyHcwKKO/RWtUlTT
z1Tg4pndhli1DFO8Npb90o+lqm5nzUrziGwhbTnD2tDww2pLiw49U7b5eSbK5ktvds0XQuath0HL
1jTUezFjnzk4wVe/SJc2XM2kA7ro0kpGdb0kYHd52YwRSGPKGTc63MmElR2WwlruXFmaZ4OTaYg4
A0thZXIxlVX+Ta6QyUKjrIqnzNExTMi6UrABO474Vs9pd5fClDei0XfHJ2OsXOMMz8/V2zaGyY3K
qczu9dR1781iKoe97RdyiNcF66YvoGaYV+CS4pS7Nc/MjzLHM+XAosClMsgtffqeix7XsRp3Y5Zx
kQ/e5ebJhkO0TcbdvhIgUwi5Jc3uYEhGDAIwkNGiToOgtFvTqszxJ57aKtJHqV8QAqFXoQt8roE7
l/rXzi7VdLbabW2EM47NORAXVU5YuLO+xt5gr1Usp641Qjc3EVE0ukMert+N3tdZDukDeWcQv9SQ
JUlEjBoKs1Xq2hCXhVvp521mp2nUbX6uZ2XtLQe/cAs/Qg1STmdG5VoPpjZPyQGPYFGfD948dXjO
kGOHjxO+XCE27am3n/Skzi9NDGkOWTboP02x6QltqZfTVeXUmFb5BTfqaBrsJbkvR21obi28FdsD
3kgjLkfwZ/mvKEyxWptp3MWVXy5PE5kWTbg6eRlEhtUPxlnToY67t5DA1j/w+l6WuPNl3pAIO3SX
xhQsh9TN3Xu9D9STzQ3UIsPAt1WYW0n+6Fq41gDVoYy4KUeUS7vSxk7vW6Jx6oSGiZgaRkJAY1Sf
KrBay1j1sFTdFESel2nPszYENTgM0ERclYWQsTKz/Ct8P3mj6mIpPzG1lzbO0g4jKyPXvgvbnqZz
a0raZ51eSRmhM1ZNOLrYRw/0zwm5v8gnTIfCttFGg40XW4z9AsHH2UHChE2A1GAsd87qro95PRoP
mpUkpHfnJfsEMXftMyFj6ZWdlwJjypLQqlC3R/sudRPtCVOGmZLdktQD2jBbczSCko5RIcrskYQO
I43acmjua2hEZty3s/FT6+fxZbHU+gW19MLCw0vt0ksEPodds3pzGCjbY3VpenepBEjyvknaNT1U
Xl6dO87g4qrTNPYtQEr11fQy80Y4jSljjOfb8d4SRX49NsoScdCq/mbgTyUYJHadu9PNrPyWWUaG
+U/R4I+z4ryJGNkv5hfTWDisUz3BJg37va9TKyYtlLpRjrt5HZEf+610LscmGMbzPFf9eLC7UvMj
o2pMeCYTfOXInjP2z0ApR+zR3dgf7ayRn5PGX8XB6whLvJmVvfixuwCDco2bAtwAR+Z1iAKk7TlJ
YbWHVEFNFq8oxpLI1bCNKsem6bja1NoQzbyXaw1PvSDEdhrLCCQd7Rz1hbxITIEll1W/WGSH5FHX
29p1ZWVFGSvaNs7iom3OmUKcNmBI8yEb2/Ky8rve3+vBUnxpWY9jNE9alceN6CYVkaaqPfmDwSJ0
xmx4xtxfOni+5Zqzc7XOvyA6oh1DoemIKw3oc8+N9A+6VeGANfN7w7o2zUPRCn34Vkscf3d5XeGj
b2MERt9CBpsglQLBiep+SHIOf09dWMXS6nGhtOVSaFN2A3esKWMd16hPFZ6GwIyqjTDr4anrsuB6
bPcmR8lidhWCwLnl+G4J7R3hwGoLhl+ya/qd1aby0i98PTkUGsSBnbdgfhay88syNpBQ7fq67cfI
zfL+h13L6aev99yImtStrwOUNltg8wwLv1oLV0cV5Wt1RNkkrEiYSuA6KdFfh0kCUBcavZNOEUpN
rJu5+bKdBTTvUbdjVjbs1oJXsxVZ5inU+o+2wOtCAh0MDRj+fwMRj9mp2Bk6olozLUaSkqEQoo7p
wgQHnEu8GoMwcVfrgsmszjRSDs98b1xuHeX3sazy5HPuttq5NnjqLJhS71OtAgdgOk8uGzET4TXP
1oFoifFQFDY5P42ec4mYIK+rBds4PL/bsOvv369Tj3TNG1yIvBRNM/IaHWuKY/F8jxHckox6Eg8B
HTASXetr21BG1HW2QxrtVESVkRQ3XLAzrERRbt0Mk5ud4EL9DuCgnaegpz7bXu4xUOxJHBExdQxi
26zGaCF04xN7DdfxZu3/fmH+aqijvoumjX3fFiAdQ6NlZ1lpDJ+1tDKAN2os41eEEqrr72yux4/v
v+k3cAf0PUipHPIn0BYdoYFubQvS7MqAukKYu6os+52G0cbu/VHefJPQmamwYT++4T3VlH5VFEGM
QKx+rPHcGUIfAdsB1O2kSOftwbaQL1K+Nlud1zBDwIluixz8xi5kG4uWJik3z0/BSt30/mO9gRTh
4P7PkY5eXlsLQgc8vhoNMXmWeUl75q9SQT70YO6m3RJhq5LdvT/o9vOP1jqwJuwBJKQs9j/aG7+g
KM60JFlXTUGM860Rr6ZXxrl+k3VXBsFmJx7wd0QcAA4FEm0cInV40tevUjRpOw5eHcRJb9ovpNw6
S2w5o/25laMeV3PekJZrVU/mpIyDbB3z4f1nfWN2Ap2SY2CDV9MQPYJxFzfh2m2CG1vm4j30FapG
z8rnP9tx/z8Mi+YXMU7i5T+un7vhPzjKfzyPedv85zbU95azO0+z8b9f/+vw578TRho/j8+v/mWH
ze+4fpxexPrpZWAP/e///JPiu/3J/9f/+B8vf/wtd2v38l//63s7NeP2t6X8rF+diPiy/9q56H/z
Havnoz/+p2+Raf+DtjfOVPjN/mE1xF+0vAwj1kR4E2249mZ9BkqLO8j/dS3S7H+wg6NWpO+IpxA8
b5CtoZ02RyPN8P9B5cMMBgLcKODI3/7nsW//nOe8sX/JdP4j0O6fywFwfXNHou7jN277y+aQ9Cuo
2Gb6CJ/V23uFOeoHUSlgHpxhJ66+B9+q9Ns6mZ3P65BjclNINZ7jg0n2jdkH649Ug/URNZlfP/cr
7fhwGkr5JDC4/bCiXP86oldrY3PJlkdReL0dDWOx3Nijm/nE3I0CAV0A8BIaHMDfZ1vL8E7WILcD
hHH3j3pMoQIkdStG63Aig8+FA/ZAQeLrMvLtdp13M6bg1iFZ/DR41HMY26A0k33X4rYpUFxnyc+U
+Ic6LtMan0rwlSWIdGr4h3Ut+naXazkjYOZd3HlOs3hRoDlOG7dVBUIok2kq4hkeWhFLp/TtCNoB
l00ufvocoR8cH+wlT+VFt5RNjV2jxy2rJ5c2AKWRy5Jea6WoDp6OATimc6sPohWiiy/yTYFaND9/
mXJ/fdlf3Z5er/WtSwLngUffTLLoGgfbf/9lX8NrV5mr657neuN9KHVveUwSCbfy/VFeHw4bp4b8
Z0yutihoOnzH/g5B1YzTbBoflrm0rFhr7b4+E+00ZGdzqvL8BKr/Z/DML9MTASdzk1nJgBi4B8cZ
eA2W2QSlTN9cNxBV3Ftl9dRwm3nOg2Ag4jXX2uwiaBuz33mDazYRdqXYfhP5Aw2Cy3x3yf0Va1o1
ZsuXArveLM74aP3wUo0TbaWnNF2D5tBVRnqLm1zLzTYd6cj445r4l9ZqjEvoDig5QhNzTnBD7F6t
cCPsrWEupLywhGwMcpSqrACSTbvrwMi08dYajfbRt1cAZX8erSWmNPN3SqW2AUzYS448tVAQpktu
+HfJYnVeWAkbhgo3eUvsMewSsT1hphpKjDQ6/N+tZb3wcnfuYg3Ju7F3inb6odeZ94Sk1y8jR/jY
STUrtdTZkOvuGeDW2p31uaP5B8epnBfk3c7F4nRLFi/AF4rbJ8FnwbjrBwSka2z2Hf3sCcL6WjRR
kRnOB+GtGqpWZYKed8hcv5EPh30p9lN5HQ6SKiu2rU56h0CvnVvKyyFASJ9bS2iRYtxiAFKW3+gH
4VHkzm7uR4rzVo/pqCd4qoObkFiOlvcZABcR9ITbvkHpJnI7HDItqfcVFG/zEyx3O8BfPPMWXkc7
UZzWg3PljjWR4/q8JBcDAF8QZtVUBpdAkL6JWbM9PWZWQATwKryuiVqf33lhd5YqIofVf6WWrKrP
C2qlO1E5eUrNDpdsr6rSelSzOfhUAJO2Rib+2OMO21SvxRi2xne7yHzI9nLol/Fi1HAR39IH5Ocu
TajRQBisHNcyzDDC1Wp8eZCE+RB/PBcIwXp/y4vMxZp6F1ZTkrULZE0Mg2VJ7TwDNsniVHV5dyhI
A+hIec30PCqWnoykyShAd/s2Nx7KdO5flnQtXzLbn1CbaZwdrEbl9hddChgkTG3CxtYfOjdm61Nn
I+SzKz/IZ27CAqwal94bszCb5qLLBUkdvlWUF4q6WMfcQjmPlq/k/aL53UWtL+Ouk+PyIj1zesx5
i2aMaLPoInxm8zZOF6sEqcY8uY46XEaGHdRjcev65UrmeoUF/25p1sJEq+zPWTwihvkwGsr+7vKO
HytNS51LvwuCPDKFUfqAC+usHYgMybDH7CfUBAmmuMCXZg5ZXs9b0ZGg0CyfVwKep31n+YQu2OWa
Uzqi26EfMWFpTyRCXu7HxfPPcaDrf1ZsMA2+b81ixP3oiHvla9LYNZYpaB+U8oWLoWWGi0VUgCMN
LT3AfgQ8XzkPX/iKcIAS9JuEVJWwHHY+BbMd96ubfCRi0irOCtXN2K7VCqwBizg6CKBdIwEAZut/
882putYAAYzLSXX+T2k57odFT7uXjDgJsdO2Dk2M9VylsbZETqLDUjUq4kpX3mdqEtdep+BN1Gx6
GFHXyVNXz30RMj2g1aUG9skcfIv5ObCH7tParfwxFpGVhuYUkO1BnoP3gdAAM42rdBHeHt271uz9
tUu/N6ndPaIeWbNw9NRYRkIzqdmUv3kYYlvP/NtaPmeDpWZj35LE9SnxGxwMGi/XeWH0A/i5q40y
qkn0/h7EGLqlVtrJi6scemykwpko6INKXyO7mv2r0bRaf/reSLSnyB568I6E6cqfobrxrzLTbT/q
g6Trk/WyF2dBVesTfI5U2e3Bagk+VpdYOY1+lE0jsIHSHW2+6Ccc78MKUqwWY4iCITzbg+eFNjkn
l2W1Ki1Utug+mmu3NJHFNjDDoTDzDziwLORH4Pp+LYs89ZBXOO7XMtVr/0xbq+Yld7Eb37tptt6L
ngAFHHG0hp6JLwg1bIahCS23LBrAA9zQxaEZrA7fsBl9kwvpBcQY+Ac+PmZ8dUSIpttdZBZ3gTjJ
yjaNlyRXdBsyX0cyOBovIun9HyTr8FZH0IcPdKO1JzkXtOrsRMt/4soFuJ7ghTddLCX1H2rpnoj4
3h9qlpA/OVNUt9n0s8Gg0Y5TDTnSHnapLogulFgDVokp+11l98OED3ROBNtMmDINItnLIgRXRkIw
Jy62YzTw2f3zVVGmdCmQaRHYXwI1jsjUMu+xFUL/DrUg6WmFDx23HtwcVtap3+RxNRjLCCFYn524
S/Uen2Te+xB55Js8Fp6m2eQnpk4e2/OMAz+8zARX5bZ2+l2Otvdb5gKBhTQYF65wq9mHvaaPHxK2
3yZKq5E7lp3hbHXp1K3zkOpj/nlkvsORXJ3yo4AKWIZdpScf5IjBeByQSpaFWi41fOvKavnSYYRb
YW9IjALNhASTFbvu6gsHhlpNRjnIe8whWN6S9z5x6KxB60QAu+OtobhLxghwqu+11XTYI3FN+tnP
U/NUzmnywy91El7cIvWf/Hni4yPa0N04S2o6EKbXuj+qjEZ85MtuJWIuGDGTqErp3ilRuc8jVJsv
9ciiCxschGjJlEM/7h29oGllpiojgkND5RrmuAxlMQEC81PdJO4TRY1y9gGNTk8DbCt7WV2Wy9LR
xMnztOV6MOvtz9pYcbAs7cG8kayyr23nWd8Rbo4qzDhvAftRsKQxeRZ9GddV6c1Xne9VgjN9ycTt
4AfF00wRgNd/XhZntaFocNhLP/Xn3pw1ZST7mSwyL6HxsyPdblbRkJCIscsSH0yPbJ1qCs0uV8aV
Y0nlHWjYauMlQviue4QumABGAZLOnyRcesyTl6X57ACrmzeLNsj+TGhqZEY29N8E1UarEltGs2OP
xhx1rnCMb03Sp3MR6ma6krMK5VrnYuZinwcjDrWMufbhBG3X7vgZeqoey5wr5UXvdDVWbHLw05Js
lnRxForXmXIhrEuh8m+5k2X2GQ0hS0ZtmyTOVdVR8S/c+UwP31GuOEl9ixUoADWW9rZp0kZ2HLha
FZhQsUQ1t1YNaneVm9rtir1UeUW4uJakW/qFyn6YAg447Fy7IMJUZI77gzqV58GxBBeXXbWyM57r
/qwHtNIyWepTpJaGrC28G9oc11BTIEPuJU/h5P5KKVPm8+odBm/q83ucTzPyTYqehvODWnvV3udT
VpMCNJDgcvd/2DuPHrmRLW3/lcashwK9WcziI9OUNypfm0BVqYreBU0E+eu/J9WavpJu3xZ6cYEZ
YBoNQVCZzCSDEee85zVTUQNgMP0kuW9HKWLLozQaih4zsFqG9jVWNVi+xVbgSUIA0OFEaZJnyHMy
knICTlGD/AG50SWOWIw+Bc5WdwtAQNQnQ4ZFe8xEbg22lpm6w7mRtRlRSYwa1fkQgBWDfxphGRRx
pml8mczJHrpEz1AvqTG0Vtcd4gb7xsZD2yePKGWetzjLfB8ZK3uaVZJDEJdLTXlDwAMaBFG4zoPK
9PIxWHKoSVCQc0iT19vVUZM66nGwukls8VOdT3t/IepkKIWiPHEkp2ETDsatQW2t46YwIWOT+kRE
je+NdnpW+AHGz4r2wkzaqFT7GjK4k3Shsh+z1WZWKofJtY76zK3IhmhXrzuOvAzHDkv1mZn0Gfk+
WyCYKWN9CZ89aoSRxcF0yChda3yEL/uR2cN2xAaWoaakJN/kteF2J4VTp/m2YBj70UK/ttEhNDjC
kkMkP5tena9H0HFre+sKk9Iege14pXFXVXZ7Wsx16nJ0B4IPYsxYSzbKpQzuRUZyDfYC1WdledOb
XUTOl5W+N300zD5/rDqZXqdtI0oSWOYSo3BnkDpZZ62+2OZsF1eiddmwPRv7ppglPi189Hba1v6B
s9GwtN+ZZ+EvaxkEAIdyXWemZqFHM2EuTB2YYEh9PGfBdKddZ7z3OAWLeFn7JkdrnftB3BKvdR22
LRbArkYRtM8GpwoTg243xxS48S6tIigxTsET99aUfv20Ui75MfO70dhg2+ZUuz4zMh6hLF1f16AI
07jTGUPFdhDgCLOp0XjYXhG+9SJIr4Wfa+hM3VoSVyQZu8ZV5JgcSsVBSFU6lh53X1vqfwd81r03
N6N8fx/Bz35Eyf5HgmYwpL5DFw6g3Dew7eKlBmy7eW/e05fqe9zs6098c/wGIHNwr8MAlqYBEPXg
ivM7dIa46xMlHPIeFNDoSiiB/sDOLP8TugCYsszivyYpQ1n7Bp1Z9ieHRvFg6wNPEJu6v4Wc/Qhe
e7DYDrhdgLbUDQBdfsaRWzZmdPri2s+RE5HiUd1N4GUyad0x9RN3DPVrqwOx/+4K/RLl+f1Vvxqm
UsDiS/wzohyE6ULFhk0pFPE4XOr8pl/S/Bdsei7sdxD5txcBa0G/jk4IycaPUFJvU4ICg1xjK+Q+
Eh5Vww8hDEfUl66Sy5e//kQ/Ugh/fzEkl3iFortkWvUTADnhVy0nN+Q6ivS2MbynSPhy22Jude2G
+bwlKMo8AtN6/uuX/RHI+vay+ISxgvB3+iefzbKwVLBOwbVVWv2pqZ2blC3wbJhC9YsZwI+43D+9
0M8YvM8hPZkqIBSMcUOGEjw2pVH+Apb7s8XIOAMnLtzeDv7MP94xPyUHMcv8a1hE0We+CQtxrdb1
pFo7Y7dEBZQ/lwZm89fX8CvX/R/o3LfPxgwFoSl6q/DnkJeqIDIrq8LroYY2oFzqlrgfXZfOxnN2
KyfkzSQjqM5YZj1gj0ZiyezgTUMG4FGe+uynjuCc9arVPS3sKTwBkbEg1zb4Of7iLvzpBcKXHmEq
o1HnZ4fKScqpjwryGqYeCzcc29yEDEKCtwir+rCdNbrqsJE4+uvr8ye3HqAeaxpEMqj6fr48y0TR
mCloScVonUAyoKtuRPaLh/VPX+Rg4HSItMMY7SeavDTknC2TeR3Vc5kAbGAEN4fqF9sO9uv/tCfA
meMlDn7cEK1/3u66LC2k7PIzvc6Bt5Wepx6jIqzaExnWISb1YUSaYMVhPAF5WHA/rWYlcMXtHQuG
lGn2H0zJRLpZ6wYMagjcLiQIgFuylysjMgjEmTiDPxpGG9Vqo0hwTvU/l2oBaWWyJq7WohnJFMC7
c4wBi7q7wK+7O+nWDHdnYIKPbB5GKlas1PDrN5wBT/8VY20UdJ3zQC7eIVzAHrFC7kxufu1ax8hY
HPzuTVSCsILzwd74tk/w0tiD6fLY6rPUUM41vGJhb5o2L188q8h14gZrQRBA4Fv7sHecO6HcJowX
I3I+S7BhvcN+0Cljacn6Gvrduu5L/sEmREdKlH50F88USEsRV5ARTUCurpZJT31bAx3lfEs/ivEd
DkxvJKU1Gm/pZOsPuGrucdiMcDI95XlzEkoju+E6Rse2buro2FrriCFFOKSnft+29XG7ZOOtCTpX
7NJmFMcNUwHIbYNNbhxEvT7dirJV2b5prRkczx/KjzB10I6lhmXjB4ohWHtmK/z345x9bInHzEvz
OB2k8S71vJQbSFTeUQT6EZygd1ThTjOmeKayJT8M6tXabtzecPxYhlnZw4Vpohsn9/orBCz9RVvz
CklRBtVtU/jRELehEd7Rw6R7fjsNb4gjzlNoqInSvgqdA/wvr9Z58E576r2XjEFAERdF1lh7X+ry
ERfYptjlpTf7CXTLgzBqoIq2505WSbZ2SuxNMy27TQ2Xq9xkkeo2RWYSAdv5PqloQYhzApP8tHnJ
rbkDxDZyciysVXWv9SCgWJHQ115gBjYWiVNqXcewvgG71yIgP3ABGnjzZo22Ah/3oEzSRi5vULWm
KAY9zrcODMmHoJv8GjfpArCFRHGYh22vEIjK1hIXbTnZ1XmvVABvzlMtYYxlqG5gXY5EArbOh8kK
Xa5Kz1KndlqqixZ/DituJhtGEFOotQeKy1ba1smqgOjWqBz3TeUx2SbUwYL/64Fvx5GrAHrVKGUe
z/XSUtOPk/m5JwiXR8yUakqsWaGmmKMWmtqS6hA808yCDwX0B2d5Dv2dMUDySoYeTieHSx4Stwm/
otgKZ9JvOaD3nV1Ww7Ma+/wmUEFdJnPhL34CNO28qH6p7tyg9q4PXedrpOtw3uRuNMhNEbXlcatZ
zcdRnekLQgzbHJWT2x5PdWvohM9Kep8NuBGvoVe/mqZIn3gHw0MzB6NPWu8anMx2DYbBiCd6RpWK
ewtBqPAYMT6tmays0/IkmnHNtjbX9tC/R2W5CQzTPK8YHT7n7qqQU+Dl9r5wGwoMmpv51rKL9s0v
DfEUkkJKEoWy0+duwPxCOy4NTxkVzWXRpLMZm8DEwKdtW4LJuRyHdMKFvgqhzBsxc8r8SRhZdm4P
dgYYaQjQz0Ctmb/DuFiqnap70gvbxumajZEG3l0LTHZrVoc1qM3pXg+FkSbLgF1ObOUdAOKo+8Uk
bspV95YGle6XriKpMB/GA3N9Ini2hooxJI2as3PTyX3iSw28AYgbmN0qKUWThsncwyXH/Te3PpSc
vCzO2JZhCMohjTYcYDmpI7atrhBuV9eqXRAIMF6yzuAAeR1Up9Ext5NnA/YxJWYgg41jCU9YzdV1
yboPYx12VbMlYcFDnF0DiKRjut5Zqdu4JzMUu+MZ7kd4rtnJu+d6ki15g66dC2MXIaVgB+rbBidN
0Fo63rNQynQgTSVYm5FEZw9j13gKpHJuDrgFpbgJ0DVKCnI2ZyerNwbzYvuEAXY2nA/QRBF8QREE
ZuzsDiIpfxfbw1OhYyQnHQsiWnHPlV4q2TZttWxAGPJqOxuBfWo5efDRtFNEa6mLdb86CnW7m5PK
GAOudokiOZUox3w2Tw0SlzWs3NR/AudZztwOKIdsVX9uksnxjS9zaQz31Swib4cNyUr8bGHmz1Nd
l1cmWtt3I/Osd2py6LK6ybn1ncwydTwJ+N3MfYZKM0MIXTQJWdZA2kM9bd2H+WDe9ktfVBsmAml+
1Id4NmxXOLtm0jktUBcjd2abGegX8cS68tIdZobOF08XFqF9gSw1ZGzXKzBYLUqGaoqW+cjB4N/Y
+qEMLiokRsHRCDnJ2i4ONNUECYWRb+cOVWQy127/AKs10Bt7jOoHkkEX+ogAd75TEbF8NkYUclA2
jGTBc4lmJtSyhthIKk0m/E2rZ6Jzm8Z/QS8AqUrAYukStxzmngwcRYC39Eds0bylr+edduuFI34c
rPQAyHfG1ixwSdxC8/VZiqb2NVl9lXhzNLlkIyKgJs6E5NmxJAfRjtKjElso7yCGVDMwFDEtgOzu
Ekct4qAmVxpsTdVDUs7YtCXRBCsX9rJNbik8AKKTVc6q3walmOwNTWtJZFhdIXgujIxj3pfkPpyb
tlYjhqoqnPdiaDmpfEZVxVEuGt84M+GkZieaoyDaQmIo9HE9tM4D4tDwmND5et6MJMI+mpQKKh7N
JRUJap8QJDjNB5E0hpDRbQ2ho+kuiVmtcpik0rtGzRg82z1x4jGp2Pi5NuCoSQh2hmdA4NQVFZMq
+zruSZ6vk9Whb4gHazEubb+ysLQfnKLnpvgUDo6akXoOYnbNXTqNuCBzGkEo7Kcmh5RMhMmKmYHS
aQwwaqmNdIT1oSdnmo5sMVQ0Jshq9/DsDX2VLw4G/rTxGWL6VnfGEUG29Y1vOFN4JEExjaRn6McP
DVFrzycSZld2JxZRRrHrQVXZy8hKVwbHztow1JLTyC3OFOxYE4VKMpDjlL/NIQznfIMHtk0HYkWD
ue/ntEc0EfUYJGBWPHa63E2WGZSEkJZnLQy+kxkrjPkYfRWCrSiq65QoFhulr1swthu40GhUvIMi
DEqR1wLL606y1RP2mmC+Y51NnV/MQM9mNCXUwBMKh7o7SOPhkFbJOK7+ZWFxvsa1WKu7co0KBtia
8SEEF8tFSwb7ZavDzLjV6ALlae2jyjruiqicN2uVF49EoQbfBI7/h0X9h30wUf3XFK6bFx7l347e
meW+/Odv/294e28GKGC/vTRffruVnJIvzW9fXn5Lpib7gej19dd+A6zcT6GFNRc6W3CpgwcIXfh/
A1bup68iZkIKiEkAuOFL3yLqjOATtBdc4IhUgkBkI/L/A7EyXPPTwf/BBQi1YPf8vZS6A9vvH906
YZ7U3pCDyLTCbAS614Gt+B1DaCUnJWcyeGKW2VztoDOYdrVpVtE3R7Kx5voOFK5rX9PS1R3Uf8OR
8ysrF7p1gVwg+5V29GvL+N37OUSO8JEOH/qghubK/Ph+bN9eyjDi6IbYAdoe9pMU1Ig0QwxKnKXN
34x5CMdsx2E/MwCGsxANR3pYHaPa5AEInLGFu8xwmV0v+IXzx88eu+B6h2gUOHZY8hwi9H56dylz
/yiYnQmZE4f3mnT11Nsn8FWzar+MUBTIKcgkQ8hEgMe4K713FfZXRUPg3w7oxABbSmlGf/W+fmzE
qaRYXPj0QSbE1gvc6ieox6bBbFAPnsjGq9plu5qTq8+MMpp8/EEUkqiAU9FeYZ9MZtn091o57nxc
EiQfILqAhOKHiaOMZQ1QdzT0O66/DMUtevfgwZpLEpc3JVoQeOHQ1yeQerJJIIx8fbj+DfvMbVvz
/89g9w980X8ZlvkDrfR/Bo/U+0tEPGlrJLbD94j44Qd+319c9hC40iCkqK2pgg/P0+/bi+t8YiEA
zLCv4GKAYc0/dpcDiu7jgs2XQaBACFnHf1BJ7U8sbih9XxmgGEv8rf3la+rSP55ngGIsYqE7H+DH
gzY+Ouw/3+0vsh9sMydGIu7SwwjGNLzlaLTC9fO05uZnZ0zJ/FaTRxi61c9vZgNNRJRdfWM3gzdu
C2mux23TPFUVfRdB7TKlaXUnahuCGYhNh3NADuRct1dikHWWUMUH5w2s7RaCio+LmDek0y3IiLiv
LAWHZnbG6rmTTX3WNnAUN41L60VwHnKlwNXnEHOjlUmP6A493/q4ZIF7M5HujLZoANGqs7sez9EH
IKBWJmbVeRMKScvfm6LQyLNUuKU3Fw+51zZv8AJ94xegrv3jhn24oOyNIJaETlvY+Nk/QeNkShML
VC9enFNV3K7tJE88l1o76UsVXrfLYCG0Q9/sr+460M4rzYiRIvNzZNXlw1JG6mPtq/VoFWNnUWfU
Pha4a34jMUpSdJfufFJkleccleqXVvs/zhC+vncwYUYkZK2BD3N0/bAYKmNNq8PYnfpdU3VFntg3
9qKRP+Xhti9y8+9h0f/8goc39N3qw/oygx9YeegNw9gozMu6JlwNIpQzudeLW+5kQI/q6vAEMtHO
YAZdrdVFVdknUiwPtpi3Ay2jLtXfAoF/f18+kw3sHjnisT/78X3ZctCKBe/FhRYiXkXdnhhEmP7C
IeZHFPjbq2A4BgzPZcdi/8dX6YyhH4KgY6kY3kiqjiW3vUOExHc10Z9Mn76Ol358xBnDMe7iDApw
Vf55mAEdbc3dgkAU5qgQZXA+wOGpQ0J8aldK3GdTZtlxDgDwYPrSvJeejxoY/73iRTqQ8DLTEyTP
+niGO2kbEXkKBLOhuC7fD4GnDqtTWFs0gUi/p8zoN6abtfORGVVbJZxzxNDTleWAymyLKu1u4Jo0
jz3WOCcLDf+QeKLaprndyrhvJoWw1h5gHDVWdayZVkPFgcB+7DSYVMb/ruPsf1tk88HT6l9XzfF7
k/8gkzh8+++nlfOJkolpK6ASPnC4xrJifz+tzE+0q/C1eRowrz7YxPFD/53XzIgW0J0TybeoChFU
/3Fa+Z9sRjeHrBkcdCxMXsK/o3twfhpoHBLkDoNb6k8qqYMK4vBEfbdfUHuKOTQ4UbrM0/l+hj/t
wq0BTm1262L7ADETPT2Bwj08DUvhzbSdhWrflbFWkGXUoN/c2kIpmaHRxcu844xJPC3KIR5ChIEQ
vSkGsavuoyzp194GSQpDBhJNbWlcgHDNvR21519kDkD+tlTpWiUdNaR9KrVkjappKpvzEqqGG/PC
HZJ4xa88WjOxtImnqgMD1KtUe9p6LYC7O8l0Og6G3M6uit7AbqQbixK5pY8IIgmMLOySITBxNsnS
ckoQTPvhyaAUktgO3gpuF1COoEF3YCkWkPlGW7x5hKDuQgAaE8a4xTOlTJiB5B99kBefMRpb/C2/
wh0SqmMox/isFNmud9z+1m2sCHcDV4o7kQ05pF0oNxZ2B54rY3uQww3il85IlnRcqtjt6KkB4lr1
kvdS2nEvLOlstWk22Jhg4OYADw/WB82EnNB9TCnMlbWo+n1m1G67RUhNvQDWo8NLRkyFm1ieCL+m
9hXTbugCPEpK+9BnlIONgLxcCnRtCN/vx96p272m/Udm4s6pu/WYXF1AMkNsn1JleBvDPTgopoDf
dhJUi1i2bOuDvbcJPsp3jsFIdhdpETzDmVLnObPMd4oW3Pg8WfTjJZhgMSTalhX6KwMA8DjqQaqP
prmexp2zKolwWGDNGcPFWey4mLJg2UCXdvx9E07i4wCW2HvNFcU2DQOP63zO6ueWIRyQC9EyTJ86
sw9gbOuBWOKhgGK0Hxl2pcnB477claBDRVLP+cG6w53rKw9qArS8NiqeWOwDzL+S0xwa6qw8HCBG
57lduuClsOlL93p1+iucYMG17dEHFi6ikBmDmA54Rh+Wbb2p89k/w/O1qzbmMEN1rAD/ZSwQ+CPq
6cs2SAYUmSBzU+CIS2/yxrdhSKsbk5Dvm4YLFPC75+zOK9R0M81OG+1QNaQwgOpyYrKodfilmAf3
AZWzIppABuieRbdkr6Y1GRew/oQJJIcsOXbmWdtJNFvN47zaziO8vwzaa2+EKMA77VCU5uJD4QFz
6s5V+qXpF/vzCGHkZZwduE4KGPh1NBrnI4cB9WRPc38y5NK9w5K1eTKdZeiPHFK6LR4bdAu0pwip
tzJq9InpD8aSQoz3UDa4xM6EmxGUhoXJA6kSnbb5ExzQxdjZQqOPyPEQ7DYhXGNsBuaZYTiJ0hEe
HGbBsEIMBT/KUGxlJOf3HOcWYD8geFR0+4D6CkUSLcOm8KzqCiMmh5hOx6kz/GX87LXNwvnRCfPx
TrG33GQwwetNn0m4tCJcpnesmrnXo9UPF2mt7Ctub8PascbjOuvkqyy8sd7Y2pWvRgHJJJFo4C3W
hjMjylKGgSJjCLx36MgjAgbZ8oRnnWaMV8659TwicD8d7YEhTAbh1IQunYqAN5wG0a60POYiKpim
29wcyRDwjcERZ42WGWw81MvRxioKH//mLISx7GLqvFyGo3bqdafZFyrEEG6RpWQ0BoiOGgz993D2
ysvB9HPc+qth6XcqG+SreSAK4VDTDS44eVHK3ZqmKNMnw/XPhpRfLt1OEmbuN1bxOe+jFmXNwvBv
77eZgT9Ev7I91m1nOdti6e2+SKaqLfXWHZq534zU4zsJE67citTy72qro6wBxLD8/i5c+9rcINPP
jo0cvuR5P8yYROFnEGb7WizSeugM21reFlx7n5xemt3WrtjejuBbtFcRgW94U4WMDpN2NBgUkjc6
XWYdHN0YDNwAzFVQTjGZsnsn9qJ5fElTsrRA+MEI+KKw05gDPDO3qSq7uxwnkedUFOLernxxxVLn
YRG2VX+oYMkuOHNzvHX0HFhndjZ7F/9XI43L8Zf/+o9DafOva6TNe92+SXSub799fu+m14q/tB+/
jdn7b0mLcPT7Zv/wm76VT7TtJgEidH3A4b8Dhr+XT7DYCJNEHMqTjeqcjPQ/qifvE8pvoKGD5B5j
SutgjPtHr+98QkEH9ogTEQFoB8rcTzLRv5KNwmH/uTm1/fBAnrIO/9me+bM/7Rw2s2HoKEMfoJXY
RKiRkIRN+dK1HwzekC8MjCCbuGW80MdLpGD2YDVlP3U87BRUPu40MRhbcTDucEqxEdQ8x/MYNQPU
gbqSG1Gva77HajS4crHkf/GniW2shP++dcrcCOgJNBO/QlYZkyBhWg4tf2fidQIfIclDvx/iwspa
PyFzDPpA6qv8zE2LsUfZMEGRmhZtPxhug6RPovm8G4K0TbckRnSIE0TqysSB7Q6BylhldjypeRw5
IWubUsBf/bcsE/qJi473HOmZJa4nTVt9wZClHHdz22bnk4meJB5Ln108WgN50jrIhJCD+FR6MmSA
um2Y4c6xwkLvLnfy5o16GUeh2cPRNV7ylnrJxKX8dmiVALxw8wlJ1WA0z5O7Lv5GD5a9NznoGQsu
XbOTeiT9MfIOrtIlAoN4HCOYuQ3BXw+9E8kO0XTRMzIeTI8/R5KTYRpTwyZR7y3Lvq1XoD4blzxm
/CpSj6pBr4e4qtBzHDL6fEZ2e8iM5/hFiFvN7scC2/iypppGE1C66WdN509iSR51H8yXDYzsIKLr
475bjebIQNiw7qKlT5sE4BI7MzxPW00bKD17B9ei4org83Rj6sbEzMg3zNuuKL3nPJirDr3iGN57
czbMexviw30rhuGN7E4fB7ZAm7jeVMU7LO75fnZI9GNlHHQtxLjZ11nrul8CTnImdjmMHyyqOEAo
SWdr3EydsxRbij6Jg/Y0QdGzZsvyr7NR9AOyGYAjcVyr0OtKaPXMKs9LfIqs2K05zDb4n5iH1iDE
a5FwW2c/157x3I96ueAUD1axt7oma44I205Rx4ixOJFOSg/NZHgxx3PMfHP4ONOags5Ukwjiwk5n
yZxU5bKKRYMs4VoMQX84CctGmmd9rcevYovaExdytHuxnU2XP0OGe/l9IxGp7qrZK9Wxb+elawLi
Rov3vNgunxN3Bwurv5LFeLoWUTSfmVku1mNA9NbcdeinJt5xT3I7al/qtr4v7fakCwHjk2KmeUvw
IQ6GjS+Azc6NZvHsR6dx3fRmdZoctZ4/uZjOSUrEzSSyyrwj38pfsaq0M/GMA3pe30894okLzKT8
7nTC2NJ7hOMRVacNkQ6rHXdT30Wva1p0xWeCl+dspzFvcT+bNdKlJFOd6PemRmN90XVTMJ92qERx
YyELIuKCRYbBTgCT09nSmSnzBhLazLIuioNAthDysuAm8jJWMJHZKkbHw0oMCGw71b01bJgM+a9E
LHUZU9y18Z9STN+oygtV3aPf9hUKD6nhQRmeTFZZL+HZ4g8qLoKR/CMMBymhLOQ77+5c1uG5Ckrm
0ulhKks6Ndy2y4g8DkTDbDPjTorMmV6WzF1vBNalIwpmmJI4y0Rdfm71tSu2/tzXw2csTUuVVC1T
/kC1YbnLIjFf+9q2K+57xqaEVYCCqTJ66gxDbIVwiskmhebM05xXRaMYVnNL4cYrhM7CM+wbzifm
rR4N3eeDTZVOymZNj9Riho0E/09nCxUaUd47E0b1dTksw9uah9Mj0vruLQ8Kc9opzBFfiT8/tC+j
knUXj0wPNOZyzoCdkR7q4sgp0Xpige9g+zf5pDDj3lQFxhZGSTVcR02OpHMiRsKMK/wZREI4MRfL
gDfb71JhjcDBFOmXrIHB3eeTS6dH3GF9ntnRkm8MxsdB0qR20GwiqrPLESJoWYJDY1LwYXdZXe6L
KQzRTqVCw3IJq5r5V4uv1H6ezeqk7ApUcFxPV1xgb1fe+XbVSGZLNptuJEz/inirAE/JSjt50keG
A9Mmy/PHsZ+dp4rAe77mWx0kpML3tmppujRu/QoktjdxFvFWHxMVy6p9zQ0kCCNZ8RaMCLEqm3ur
RzaxJalcGkiTcvVEXEJwY4y+HJAFw8M4JzWhvMi7Wny0Q+4FTMrS9bZNx0HtgaMH7P2cmXg+EWYp
ZEJrqm+xMGumTa4njVsWZw7+ToGlg8T9ymqjT0BHCSsNxV5xeKvQtCqEy8WYL3gtpQGLo8HYKvZw
FmmSTHQVednCqWC+1OFyDalheeoHNuptVhboiqKxhQSXu4aZnoSOyOD71UPXJ6mjvSHJsim4006G
x5y9BHMOq84Zs4SV6xy12LZxPGv2sxjemKq3WbGM/Gm05lnNEB8qSIGFaYJQc/CTEcsoH7Rao7TJ
O3NuNvWqDCtx58HvyC6tgr0+eG1sMOgOb+225P5Naok+V66JJXxV5MUrKQhQrhTyT+xI8bu6Gmxm
CMlCHM7d3K1OCLRTDZesCZN23htw9OyQQMYDV+OVisYzcKscMR8k9unVIqY440S2FZfY6cE7psYx
brPBzR7Xso++0AYrTOUoD/ykdvAsg+25tCPUkhqE2s7CY9oc3k8JZcg7MyUTh3iCrkVDjqkoZQOM
I9Y9o9t4YBbYbOvcMrwbxqa5Ii3YOhAnUtrQDfK4oT4LqiatE1lbxnuZDn67QxlcuLt0NLrjNUUM
FLeuhTwhhAbxOEdFeznp0quTsBxydveolZc2rodhgo1Yk29tXUxXIhCYtmkIQ3mC96yHTZ9Im2hr
k5VG3FvK3iTHVuAVhvTHiUvDwqh1mjG62rodLJgYgWs4J1ClsCnN+446BepkJogszaozxUCrOxpK
wI6N8rnQKL9X0Vxg7bA8zdKpSVye5/XDkRgWxe6Qh3rr9UrUZ4MOfX1Ye+sZ8osO0lJuPJT0PLcp
tsCoI0YVvXZYeREtZlfLe43+adogNeyfBPS0ekdsHqbtYgL9GBeXWAz+MT/CmHF9ceQUerFdGe6Y
SOEYrFGUSQ0lrdndTxbZIXhjDvCf8FxEdq7ZTJC6KyZEmZTFqaP70d72eS9OTG/unS1qt/G6oZz9
gnc7sxiCxOubQVb9czTr4ks66girtjnATV3PTv7cq5RM9pqe/m7KmuW97ZbuqlC5GJNwNaNbGUTl
CTTR6YXyVXD/LCXfOJXlddsRd5jMh2h36p+uuMei2fqwkYfeRG2/HimjBqbMe8N+nk1C0SbDosu0
2goJMVz+/M0dRqzpXBh/r5idpQ9LUHkvwZSiz9dEVr12q4RNS7xndDY6PvWVyBAyJ1SX4VPNSjnX
Ac150mZFBTnXUWOdNDhJ4pcA3WCiDu7CM/rNGo1aWmh8Olsgj8Ssg+7V73uU+0uJKjUe5YQzqKHV
ERxQ+lTsZcMrSXrlFCsbMj+jgjW6WeC25gig1+XYYstnoIA35QN7momQXleS5piNO02M1YGPq51h
hszgVp7cdofVYpdzCNvaz6tyG9TSx5otlGg/Mc4Y3zswyme8WIcm8VUriq3KgKli1x6NB6Fr9ea3
vnnImgJWzcaDLjWnyL+DQCRJO1gLZNcR1gNH6yowhMBtEGCA4GNDJGLU/rL1PKChuOwygBOBiXJ7
1HmrCx1JLdh+5hYOrdvGIM/paCwkxKO1L5wsXgPq6UQWJW56eN920A8WbAGxH+2MW4GHqUqsr3JB
eFf3fV4YVWxTZxEd0DQLFnslDO9tOvaLe64r0eDeEq0+sg2jUpSXmHQ8+BY4a+x4M4xWwoth984w
l2yQiIbDfa6L9l3r2Y+2QlHvbpC8u5SsSwQd1/Cd4mVklWBJ6WgOn26czWdtAFXHc9YNCDUNnDvi
UASo9zuTF93mSjuP3Ofuyipz70mG+NYm0yTVBRBT9ShGeyLSbo3GcDu6YXafQR0Pd8FqZOspvSXY
Ix0Y9IsGEec7ccDC5S1ZZgHPnVjBHY/LdCTaaPKgD1ag9WsDyIyW2rQxBKfVa3FsdmkgO+EtTVJX
FramVU++6s7Vql42s+hpLAe7HlhGY2V3R6GJcVnSeqOJIpLEVAPYmb1mN3gVLDkbSyBuTUYYxqby
rLrbYx8jrdiyxnAHhR++pce0mq4D6xlsGV2CH0FLUS1eMLobyA2Lhvr/s3dmu3UjXZZ+Iv4gg8Eg
eXt4Bs2TZUv2DeGRM4Pz9PT98WQVyjpySXACfdFAJxKJhDNtilMw9t5rfesaPvcg9rjILR3UkxEi
E3NYyrZdP9PDzgdSWXGQSvabLglk7S5TCHhxvENY/ZDb5AxtbeDDxioqTqIzaJN8pqZQdTTEtRrS
w8rVSTaT1la1HWwGw+eIOD2s9SWN8V06zHzQzcXJ2YsvIdhVhy8LPSaookDnurx9NFSms4tQEUey
WQWhLBmZBW0krypW2SFynBt/KWxvi5vaeJgKtraHtulToMIKSst1P+t5CqzI49Sy0fd/AGIh0ajG
YDtsLFNU4b6i2kC376h2vshCq07OctkNH2tYUMahUpU/QJVohbgQMXaAjyhPO3OHMX2sN2rOseLh
R0qbzZxbCUhdtYJxl3YG2+hOjcxQkPIZotuY+PpQ5zxa+0YNhCqCqEjZdto5zy861NgiPdLKjS0l
IaD7wQnpDjT9MFjMhvLewwPc5iFIhzam6sE0D6yndtP4HM0U2tiID7O+CXF/pWeLBwLiWhRhkkBT
N5OI9xsY1g7txoy0D/FniV9+pmHZ1et/7aCox3uQwtxm4Rhtd8c2e8S6rvxa/Ahtt6r2Ff7q4iaK
5AJKnQ57fTPh4MasnRdLekidsYjPqkHF1o4fMNP7rIkYq5D6QKHf0YVvdlnbkhoeUSD+Ss0REJ27
ft63ncbPchHzoy3wRTXQlp5aPb8x3GTNiV8wrfDZBOmGw3mW/Taq5ynZGUwTkr0ch7IM8AEV1X07
oAqBKZqFzr7yUtdC9GuG+iBJOMMs5JdsBteRcePtUVu14/k4aXe8BWJiDjd5p/vi0mKNyO/phzbJ
Y+jW4MA6QM8kX0IhZTqUWMviPgwLxeYVuEsH7s6YtdN+mFni52poUkAZ67gH1Knj7G0/CfG8V3Sp
PfbSPe7upa/LeV9T4jaU6XROdjxQtb9hloXFvsBR0V9lXW118FbtRSP4JjCE2ZCq0m1dEDd3JlJZ
WXRvuyrd+KTc1ds2Tqx2p/DNpN+ySsODdYsCPI9uF29Lzw8m2MwlLvYeykRG9nY7d3xRk9k4wP2w
UXYxS6INbRdUmYxRUrpR1VBagQC2SYiYTExzN442N0MsIo2xLZEgFqh6UtV5khV9e84HvudJcxps
+4zkYgZ2bmnVrO1LVRzcjFnnnhFSjwvaSkqxtRamX4G2uZQH25/sK3LO+3kLhE9p+AoR7O5B2M0D
dOr061hGjrGpWliKwYzNj75Wu6AJ0D09B5j/eXvjqdK9M6eoKHBf5P0Xr7OawzK1A/pf3ii1m5ql
0duSn1jvdOmwJQREjzGllPOHxDJDEExLOkkojWSenqnFqx4VAJqJFoDVmeRvEVq3S2kIJrsGzIQH
O9by9E4m8M9pD6D7d/JJndN602Mw4yldPRNp8dmbJk0q5uh3N8mii3lvUOg+J43nfwLsPFcblPnC
DMJeu1+Ifsi+zdbKj6lTD21BaICWYJVIhgtLWgktesF1ZrWkh8jnvKCWneKeUZeEKVttBb6LL1Au
YPovaCAT6kCd8ylJVbvKpXX7g5ffgLrsNvV8MQzIrp+ahPrgfPaj6VPfM7Xj4jcMKdjBT2xFs2Hs
Nd0whrjpNS9TCV59HqZuvMn/4faBSGrZSGmTytleJa2R2iqjSHLGS5WibjuEvTU1azhlPzLoNNLo
sQjhcWR3jaU0MFi8FoMRbftCZtU+84uq25uqJ/iIUUrUVh/MzCdSy6GhpHZOmGbj955gFAv1tXR0
1DAOMg027mFSU0aW/WSWj9aR7QKwXfVbJuqkT0Ue/aJqr+fGBDbTyh5PENwvUUljL8GtwfcZiFjZ
D01i9HwB/Fyd5UwP8+1wpOhQCw7LDjuAoEth93TFD0xIHRA8WA4W6+uQQ8l/yI8gHxmHjuRmk634
UGbmPP3E9hKyQ2UmS1V5OSauow80BhAHbYo6cvjyUCDHLBdZNUIrin3GZdcms6L4ubFdE+m/qy30
KfTpCoThm3EUAjV9Xxdz/S1Mmzn80gmV9Y9ZWHQ0LxMTuX8CtESts9NSw0KcN26JQuKZDXXcPjrR
4qUA0oQHDiQhpxhmGHtf9cE9wrH8ggkbc/LOT5DYJHJIbyMeDf3ABwmwCoEhaVVt+Ux2O7nkNbyI
aP7YxMzjD4PHMA5TQ+/emCv8S6RIzJmqyeWM0r9W2/qIC+PGFef4j1R90R+BYl08gb4eoSX8NOew
/lmt7LHuiCFLxhVJZteS7WFSr6iykWKxOkRHhJmP+dM4l1kCjqsxOvfKrbrGusgrf0JlUHmA0MYj
FA02H4A0z04soHJHcJpFHc4qZlTzh/aIVhuPmDV76Rkne6seCEx05rErwqRJEILPVJ+yzGoF3i66
SbSHzPrZt6r4h5HmGEq6OTM+VEy64bZZFYCMmQ4TuP+MF/u8nHR8Nwj+pIBZWndNm4hgg7EeDf6p
u2RHQ3Ny7kqhGaXR/gce0YCpmTZZPOY/tFdOn9rFH8moggfuwWGLJ6juI/HPvNph8suiCwr0EUJ9
xg1yJpoAoPTElulFtIZoeMP32u5ktKFbVrEZDDuL9D58os+r94sTzgfxkI4dolyrm63vlGnRPnHz
7CErpxhqOf6AzdKtw0adpkXQY5/CI8LcldpBrLMVfHwkfmIYifZj2+ED5GmmGp9sq8b1Vy3uFz3B
BNy4kWh+Dm6vui14y+x+ds0u2nkAM27xsy3VGaLx8SEsQQ+DJYmGB0mBokmGSeOfHVvEB9ohXJ2h
a7Ar+nNPM9BoGKYPRuvcGUkEga8HLcKqm/ImB+weUrA1jdeD2SAZLtvkhh6fCsdU1BiVXK59iC3F
ppkWNphGFbITXYaUqnHESSq3BZ+/bJdkOe0OcP/eVyPxR9g8ZlX80vChfg6kX2xDmkRbcDeNusJi
x+c7aYqQGp1GNJ+yZMbtSFxn9lmyG56h7ONshdA5j49k+vjxuU+iy8gYKpm8rbDI2g6k4Y7Xk28o
TZdTpj+poxKHq6u9K5jqo7FDxgEnFXukCJqyMqZzkUivDnI/T345JdPpIO3wHSJ0ceivSDtln8xY
3VyFqKbLmoL+NEXpomoJSHpi24ZH04gvGmLF2SJ3NJA0efEUmNDcKF1ZGzF814b1GEU5+gyNsrLb
+4XXhhufZYmYQCNip88srCQCOtaMg3BuUXJWDbkDPJRKfYA/aX7yutBf9gVpIvd2Y9Y8RemSYlGm
0/QjY3GnHTJ6XUUfZ6Acp40hzYumqurvBkX+J58ih6Fe2CVXQ2i1N1VfiDpwoard58uaNpa6eu4R
1naMvvpchI+NtELgsZGNvwgBFBU9QbtGcsO+0LuvIOHI7aRzfmfYtX69iWj+umf4rpS57fM6fvZr
0tSQtNgKfascq72HbAwcpKgJ2+nUjN+0G9K+OKcAhB7EFP2ChELUPS2GrmlrhhVsF1zDigKZef0S
pPhGVYC8vkk/Q2XvfqX1AEXMxB31w5VLkT2oru3wQUKLoNuThEyDPE/3D121+Malckv7pvMR1qB5
6tJnVeTm/UgRtgYeANS+avn5riAw+S7KrnD5RCyUhSArZipP06esfsmK6Co0XoKtRmuYuBDJAYsf
BixgX5XtoKSYzbr9hEYhwkxY5fr7/5/Q/9eEHtHt/z6hf38sz2//ZywPfFlhc7NM/uKf6xT9v1SN
6OzJDnCtlTAhUPquCZ3/JWq0/+Oa3kqjQQdtQeVfR+X/PZZ3/mNKZie+6zG6R6Hv/81U3nVPhvJY
Qnxw/8IT/JFoLO0T1bUwcALQ9dsrNU9bJLZzdE0BZ9tXZKDW5dVA4gRfmQWRGJJsaHIXEyS153gl
zWK5WenGKGMgHS8wZVPQhCsBOaINYG6AGCu97dN59oPM18WHuUBaydg5haPMYChBVNJDV2ZBhrSs
gT4XW3sFMJdHFvNs9fIR8aEG2wbu6Rp50KrbZ75mn/VHiLN7BDpLJtiM2tyFhXda97/1cSvcH7fF
3nGLbB23y4Oh2dXWbBzOxHFDPfB1ZaOcGmt4FskSX2SXLNV2PG7FV1MRu/rjFh2CaESb1SniYhOX
TnLtHzf0SvR8cJfjRp8sj+xbAb37i3ksBCbboSjgM+N/WpI0eYZYQ70YTdQPdMUwS2EdtX5pVmeL
SctabPhSKyrZtQTRic7v4mNhYlfQQCnjIpHsFmkw/4c6QyGT6CScAmetb5J0ahpOKcHQr2w0a+z4
suXDmCTKDMq1RgIcrPVuPJZO1rGMsqeEPoRZ9Q02ebv70iYD5n9/rb4UMJ2b8liS1cfybDqWankL
ATiQTCAN0A5Uc4yMmwd9LPHaY7nX5ONAhNHi2lfMiygIzWNx2P9TKMYeRaNd+o21b0y3Lg6iVhSW
tafS9GGi2a0elqIekzNm3EN7PveGW523fVonQSFFFkP1sfqFuKrcMneF34SQSo/FbVu1WROoZh2t
DoOYqoOjEkmzNOoW42A4fN2ustzvu6tEpUaxj5WCkIY/0iReHHsmSr0MXmbNdDH9hq9WtLuYn4OB
hOFTmgt0WdautjIgyRHohHRbHEt5ktHXsv6fEt8mOOpqPpb+bcJQZwNMca52dYUs98wokG3s3SFF
yDv800NYujoyHrUelbOPLJzPIGyNlil/NhokA6EE2MeUFxJfVholV0llW+5DAoim/0iDDeIviOd5
/FyAGKOTnA9d8pgT5pteZ2XYXkyjOxSXSdKJ4YaWtj/eNrDNxvMarae3r5YSpc2AATZ87oSfyV/8
3IY+MBf1aFzxAOEoBz+abF0tdHXvHDszkbl2aeJjx2aaGVts4bt0ybmVenR1Guihy7ZQ5LreOE3h
erdMQxcQkeVk2Bf2gnJ/y3bKtA7x2jSCnN6N23Wzn+0A0VFfmFna2rsmKXK9r4+9p+zYh5rszkwP
tGiw87AvnprrKER0GOQoSYsbMUWsXMjoOvFDEzdXbQoz7Ls7/9j/6o+9MAfCxCpZWXtk9bFfFqPE
6M71sY9Wlet/FTjbkzOm7TW9tnxs07PRbFp9IyxWnjNUl3l83rZjTp+uW/UKgucovGjigbYEoaxw
H9LWAVbPGKMhyD2xCoCyxz6gbiU9wZxdifwgSSNbMZhycpi9zd4n6We077j7/KbSbb2LcFoVgjEb
888Ij5tf9Rw6v2aizioUBrN+Msf16EVr8wtGPDCrmExg2EEPDh9AjaSsY30z1wYtZPOZZ6jLuBOy
9nd16OX5XhpTdyuczlqjnyr3Jh4W80dFAV6fFQxRIDKFadxs9Ogm2Ctq9yajBULnQvT6KVa6+dWZ
ixmetZJI33kyaP8Ji5zIjCmHsykZtfOyxjkcc6sFqO3oVv8ImV5zvxDCNCxGJlTwPqxQzdhABRxa
xfNnaF3lsEF0Be2X95egJcxSEAgSek7zxsTY7Z0LBvtykycOzUMk8eiz4SJNn0aqu/rKKpLssep0
nB1GB53pOVvcSQd8MIxqCyHUfsaDltnGWSQ0Ejk4xxa0oKLs9VU/Z3ARuxJVGDZtHrYgNosBUaZn
/4Q5BXic6Jv5YXDbmjbOZEaEdoe9+RjHjnOuQuHQ9tVG6J9Jqw2vByHtH00PiRmaooLW01gdrF/I
jLDSQ9lDHtYkNl0JrUCNAqcoyn3cevqmH3vKa8eZbab0ecP8xAZ/sCkF06tAlkXDZJsCA/JDMd83
AuvEAb1UDw6RtEgvKOcJTa812XZ5WYcgXTc5o7PHmsNnG1WUTrwHXyIuw2gaaCQAzkmCPiJpD8dd
sTxWdLvvCa5XT6mBEwDEbONeUAIUHRP2IX7OSstmMWum6Iug6cf9Zm5OtNtYq5mxdE29qjDOPS5m
k10pkw3r3mjS5nNne9E1mjDsETaJhTeAJcqnqisYt+WGABhJM24TSlHc9RQbEYgOXGibqUbQhDgq
GmoGxk3x0eoYY21sK7M1ErgCHRFD+vgcuJGujYOcDRMyMM0NyLnCpbHAIivmaAcv2bFo4qdCBdTK
7g8RlqiVplEN94NbtsjEHLK+2AAxBKQdAVM69Ubvlk1A15yZbTwIZhs1HczKg1JKFqKFXtwStET6
SdPFwRvdPHRETX5bR9EImtXk8WG27ZpJwVBTCVUFQ0CeK5epQWcl1pMcy+Z7Xq63kulxcocbzsjo
gGigowOGjAfXluY3SLTJxzzxEzT+XlJDC52SakCygzSdLqulb3Ruc2XbOm63lcgKJqq103zxEhMJ
VO/kj4JMiUugrwjefAj3W0kK8A/s5gXiOpRJuDf0ZDN44g+u98rPNTOMxpFPcLhTIlMRxnCTlWWd
kScGyKT3RIuwe/1wBBAIWnQ8bhsHxEIy4jVLejQIJTwlzzD11POuUzLXqBG66YOBHn4F2xagsw2Z
Dne1gEO443mKfjoO86yLfB5iBCwjin3DNQVUXnZSbATn2Uu2TqdaGmCmF3/HTEIvDMmLvFtdizz6
YEZH0j/qLNsv9uQBoh5k2gVmlLfpDlEYMVkLH6MLXRlrwORIePbWMnW2s+oqlGchQtI7XXVi3DO8
G/kGrZ/TDYDQijaHKsfPeCjVZZ+ikdo0YK2noFnm1Ds0I+GhAcFwgCiyYphWJl1Uu3sCwUS2tTE0
XBsRk7e9JfX4IH1Ydrs5y8I7pKtxu/PRS8mNp2nmsgvBG8dakYBPNSL7V2PGU7FFFzUVPJi0Z8ic
M4qPbPzG25JtATiprJuvfXJx4JHMNjkCIqQlyhweS0pQD0uJTKlKgBfFxRzRbG9GyFQ5LcZz2dtj
vcUAB6+wBvj3pcKm8ynVaW+QQIrviPawRgO0ImB3fowwdVsg7BgDpgS+x1I2zT/Tju5vkfY9ViWU
Fw9kwLbfbQr+bgMSanimN83ngyzkAuIu9vFs3TSzT00UKjyCGBjmbV14IXdNayTfPVk4ny0vnaC7
sWcAR8UCyz47MtNqN4UgdzY8/lJcavaa98wEoNSCOQppmUIWJIjWrtV9RHb1ZzEPWAxqU8U/zBji
3bZOByBBZqw/Lm0E3CNsHLSbJmmWzsYMm+pHlrh9vmMTxUfIHzQWmCmPPMKc594eNglJBCRBMsHc
wMwF+0GcswIA7JTFQ9TzWQNtZZL+SnmS3RBdCrMe2Rb5zgiS82UDZZMNPb0D+b2aHJRzhNIPSL9w
LGxQDVXfx64J6RvVmaI72Am97Bo+cEyVjH6kUVMj9yfXsyrKgEhlVjT4EcYTmNBQPbROG39rQPd9
mZcxuvNoVi73DDzRgZTLOCoANZo72gMRYbsOP+1+9rtQb/OkrCy+bo1vBri+w6sGmIWNeFWZF63j
DdkB2egqKLOXpt/ChYjubWU6dJRJMkoDaxzT70k1mT9jMYMr9/1JEQ2wRNNVh0OanD40VvOGeN/x
mlxWke+VnbUfwHcl3wm+oSiZw3z8pKqmf5qstP4mhskw0AVJ1qgeh0lg9l32odX52mlFusfMqR6y
pxRQEwYz8kaxUbBRvZfQMW9m10Y6kqmpRUWCzvAgOm/47Noz7KhJ1znQQAP992ao2bjUGDKywK3s
+BtImGoA6t5D12KW7qSbART416JNkm8G0rlvbet3z9EK8Ka7aJGR0rtOemWBkI42/HL5QO+v+kJ5
kyNP8sb+1mlkC9aQ8bm5LX1ejed+SDAzJTblG4rJomkQYRfZx2zySTIttfHN9AebjEuEec+LQMpL
AYx6dzNDTIO6J+P+odEZ6dEl253reSyKX8s4TfAIoRG7REWHOyr69mcfI2ra82AVF25ZgjhEe0P3
1kOtGtM1k26KyswcnnO6P19gTjpu4LLzSxl+xr3HjLgYBtTMOYOGYuJzu1uyUn3smNaNN0AWMROl
xDx6F33RMQyHeO/8Go0JOhKpSdaPxELYBvYnkul9jPLKDYQenHUBg6sUlwv7wSJR/EJJ0hKlp8gt
xszlXLBh6PSTdHp26xXQomjXQrn63mYDkz7JwPmWTbEQNz2YpoF5WmLaMAeRbH2AJMte2keJQnC2
6hqeEDHTGRcs2yVeo4UXN1YVwdWVdq3+ko+q2oXwIRkWM5bDNFWzUdwhxtfhtb8QurCpMwQiD0To
tev/NMXm5wkLHHspo0XlBE6+y/MlGBtPhzubLB7xRHM/uYsqwrQdLl7WFf/AOv4vYC7+X/MFW/LN
RLTrrz++Rl/b71+b3+0tx9/0TyPNMf8jXQuDL+hfCyvLC5gFqklbuvTKVuqBSw/rv1E5NNn4fzEV
Q+inAUcU4v900oTzH1YwaMWue8xj/LtctNX9+8LojsFGrD+Cope29u5euoM9RCweebcwC+N8Ol8g
kEOkwOf2W5/xD376l1Raj/EwlBmagsCC8CNzzidHkcq0QPkhlXDqy5jwlKEfnnriyNnoMU+X7fyO
gf/0tDgUxus1U451FFLHCSQBA90cphEa+g5bzW08V+HBd0fjHzv8/xoq9+ooeJZYsxXLEHcXLfvL
00rRhNI+nGGa8o2mad0K1gJb3r198dZb8PstkqvQgdA6B3+5S7eBJu3vBu7UIBPTajD4Z/Rw0OE3
m66I9gyWV+zn45Sm33sUgO+c2nqBXh4UU7LgyQVygqtwNWz9ftAZ92A3tmT8MKGJthbjsr1bzcYO
Mf18pU3WpbdPcm3YvjyejTWdI9mmMD34Di+P584z4xAFJtWw3WcCMt0th6PeYKzwzpFe3zSqEWBM
nqQcxlN1cmbYETUOiakLKDCni3lBISWqPv8XRxGOxeAJ7rYNiurl+ZDBnYIKJS6Z/VWdXWCpDA0e
RhLI3jnQq1dL0JznHTYVN8sRp096SrIgcSl+F+R5j55wzLIDO0Mn8MLE3leGFr/arivO/vpugRMQ
qwGPgFHMty/PDoGxgtKCIKYTstwpWU57JKvGvsTO8s6DeHq7fNPjBcPLBzlrNQGePP2QFRR4AsIn
0jFKD1p79jmGz+Kdo5xcRcIrVgyDy2K7UhIgubw8Ib6JMTPqBdvTHD44TicPVPJX1ZjsMGid+5kf
vXPbTt6v9YCY5RmfuMCEoDKcrIjOQgE6TWxGzH6+tGPf4a75LsoBoc+Jl8/fuWF/OpxQK6eG2+aq
09e5bsE61KBycd0op91he6H8GuI6v2RPiLGgl9iP3rmmJ3eOUxSMjljZGdPAXFoHRb8vIXap0tbL
EjaxozLOK+l/yLAZ/PWJCS6gS+qrZzv+qxsXW1FNbUHujzuN7TkSGHne5x2GDdSsu2kE1/72k/+n
k1qXJ9AtWEX5QL88Kemti35BI46XHmWqW+W7nHHuvzgrbz3ISubm0T8h2BGVi72UGhNMD1or+G/5
VjdiDnQHldPsMmv312fFd4xHkfsFDer0rFxp9AuvdBaA7YH47Mlsl1s0FP72KNwiNhn8ve4GvJNr
55OJPcDRyBBFJGrbDTCQs77V+7ePcvIl4bHjWWPD4bNJYt54Sgjq1j4hIIE88IAWbAT/umujBZmG
bYfvnNCfDuW4LL9s1Sye9ZMT6oQVucvo5sG05CqIezl9aC2f9g7Bkl///qy4cisNjfGOefoC98vQ
54zfc1yH0SOxPtPlkGARqOax/+tnAb81PmiPbwrP3uleDXtxl/RRjJsBhxS6FtUbwZRo91+cEGs7
tInV4M1pvXyRYpTaY9fmRcB4q71eDHOxbkRfh9GNWfrVOwntr99amy0UH3s+99BwnJOlaEzLGoov
iBgzJ9eIt2u4NnXknb99j/5wFI+5s+3bLLQWm+mXp1QY5ujgeSL8riHrMG2Xz3LO3Xce7z8exLYB
K7JXgoF18qVKBiuNV6cgrsEy3yVlI2+pLcd3MFt/eLIhZ/7PUU7ujsCJl9DAL4IkHOMzr8pt1Fd1
v8vF6H54+6q9PhTqfSVI9JVrVI1cR/2/8YkcyvMZeyHJbQhCMtyJTrbNyCl6yr3eeOcO/eFYymKB
E6alKLrskzuEcyYTozTRszipvMxct7zqxij5Si0h31kbXt8n8JXrtwnwIFsX8+QKwqRg7K05lGZd
3TnNbKCfRbfz9sVbH9zfts0sdpDnbNZtm04IvtKTp6FMIcF5JZYf0lij4ZqJl37Oo8zrLgf8L1XA
jDj33nkCXx+TIgRsFdsJEt9ZKV7eMGwshRgZ+ASVZduQDc1ma2SOQxKiYMNuYwF5+xyt9a68PEnA
CMAcFFi5Fbp4ckDN3YFuQP8k6n0Ula5d+dFB+VULc8BnImmMys8OivUQE8TQtfNuRmT2WTBjf4bL
CHo6TPsI3WQJmHmj/Li/lb1fEHigsik/dKy26pAurXG5EK34V/k7rNU2Yzo2y2vpa/oIal5erSZt
o8iy+RyR2VYxlFyGluF3vYTfjDzMnXeeh9cPOO8SNbaFzoadl7Xeu99eJpx21dRU7PPIq+vmfZE5
4mMj6w6PCOKT+J2j/eFJQPmLzxROK4lGp9sGEaIR6ek3c9eBgeEuUumONMEM1bftIDyP7em9lXz9
pJ48CxaQQRPejHB55u2XJ2gCpEBjimi59c190qufRNShjDTjLY5LCA5y/PD20/enc+TtdYVgw0Io
zMkBe1O2rVHzOUzGiT5zZD/5U3INcTzEy+q8F9/zh/vHxaRTxOCAfqi9riq/3T87H2zXaGQRQO4k
G9Po2urRmOvsPJWJffv2mf3pWOvn0OH1IeTr9FhexdR5HvMycLx22jEoNy6LIUov8qJddm8f6g93
DdXXWgnDZmazfrLuQoWIFGJovH0+2m1AC+5H4bXmTksPM4ksU4IfkXC9fdDXd86jq7ampvECru/e
y2upPQGPlVhamEdte90uBaMQxhXnfoITxrek3L99vNcnSRbpumlfC2Ppna6LhjCiOkYgRRE+jQeP
ySgjn6Tpr/J4NC9SKER3AIyc7dtHfX0XSao34a0LR/EvzsketJWz1G7PUZtxyQ9LzYeshnAf5B2D
8rcP5b1691i/gHpLtjir8O7kgtooOnP0m0VAnnY/bJZZFne136y5l+VSfsqXLP+QQbVaUTl9r99Z
bF5fXtoNPK80/Y9dopMTzRlRywQARuA2TXet88IJaknnEk3ImGIpzNNHBhfOe3v8V99xZIvAsSEA
sNDRgztZv7OhnudSY6qqfKKHJi/K8V5B73r70v7pKKyhoFNRH67k45fP6gK/Dc1rQn1eONXWzZoG
257Xv/OEvnpWaHzxIqxX0HeYD5xcwq5DsWZBOwusZo5364Zsg8iQ2xWPy785FD0VakUAycjNXp5Q
js2zI9u54IRGdSYwgm6lORdEVRjT4a+vHRssZ02EkywvzsmaWVgkJyRiKgJyFVy0VKw2TE5hhr/z
AP7hHvEU0CTi8afndboNGQW6vqIkebVsSUBhIBvnX5RnYBx7+3xePejrXaJ1wt5h1eCeFit4wZvW
iYAVYH5Ev9564UCGReU3AZoq43zShmj3HfHe/+b8WPdW2JZLH+hkkc7Q6CMNZ9bVOH4NLNhIv6I/
Esm/OoxHlU5x6fMgvnwyogaHn6uwwlOA9A5t3mTQgUE77J3H4tize7FV4DraiOXhJXgMS16dj5tp
3S/cLzCckTfvVBw95vD7cBjn59q0zyoibqBbiI1Xe/3B9Uvxzkvwpyfmt5/gqGL+7Wvu5xOxxArP
zdgbihyzXpVPAK2ch7cfmPcOc7IuIzaZ5paXC/3VNF0XvvcRu/jwTkvqzwdZlw+iQNfd/8vbJmBT
GKTisNeaGSnvPTNCTVLgynvntv3p6af5oCR7O/qUpx+ZskmGrK9FEThprTajnKyHVoqRrhQ7PrnB
1xFeWSSh/f0CvA7nmOG47PboOL88vbl3tG9qDgs3vOyBsKfLUx719v3bt+pPK7CNrp6qgOGKtMXL
w6hhNuhYsr/DPrPqmWa5n91uRY+NNladtw/2+pbxMlu8yGsHncL65KMiAAgNo8M5GRX6jEXH2GZt
gpn//o3mOGwiKeLXiItXFbxdIXrXLFj24uEMxHAYHZypSd7Zz72+dlTuishn1kRhMnF7ee1cPclK
yGjgScBhQ70GsyAm1gZ0QPHOGrU+zC+XDrZUyBTXCSJdRHly5fJ5GgBODkxvxiLcp9qoD1UzF7ex
svQZ8XPtO/0pa/3ZXxzQpXqX5Bcck2iFd7L2ptikZryJU5CmmCtvqzx39Nec4rKhtvKb7j52KvOp
dDsfE0Ll5uKTi+bHPWfPYFQf3n5sXl1n1zPZpzPQpFXCMOTkOjf4ZuMK81OQubWBCc8sDibNjPvY
dt/bUfKYnJy4x+uGtIk1mpAUWlonByOTpQy7MHHhRRF8VgRY1Qb/1p0lAhWcgSaK2swb615tkJPJ
EOiH6y3LLVmgHn4jPh1pkNOGfaxhfCZf07ltShINIrLJsDY5NzmVFsZRomcukGkh422q0Zow9rn2
swSzpy6nusAxWTc2zCrRTHX00eD7dJyOJCNC1GFhu2fvBDRhJD1y0gQZgN4vTW6NPwmUZbiQq+Yh
9CfcUKAG8P59Qhzun7VFLPGKRWmWhN8kikZV7PhKeYANzMVN0G4ITS7UKm1B5vMtFGS7z8Gs2GTc
z+Af3TrQkQH0YmN5TUEHDoFrW4BgjHgI+m41wGzGPLLt6zZJQwPdoGrjHhz+bLhXhKSGUQ5xoUHw
ucF9h34v8NKlT39MjhFOF67j5WGQlvY8fUfxWiR0+HAQgO8vJ4gBaHHGCSWnuRTpkw3VSqKES2ak
XO6gff8cJVjp3GmcMO6+npXdnoOIxQzYzchhd6qS8BI3xN3ZMTGnflof5Nwr/yZb8Cqj8Bmm6irM
alhnIzBD46MRFaK9DIeuGR5JsbKdLcJT82KIMK5gf1+W8idpzUj5UImJKxuAVhl4McHpF7VLiNe1
At3YnAt0O/15FOmwIcecRvCzH9aZg8x2JAzGjcLoh2RT5ZEUSPiPuUlrWUaXNhleSbSlGRgnUDLj
UGwiFmW9QfNJrmU528z0UfKSl/aFt20leNZOGX4Iw9xTF5ZTee4eM8YkPhfQStKdXZbNmuQWmwjx
gMsUxHnMwAujXVa2XoGltpnMhyju+hBvctOq2zIT9bgj1NLkfMbS/9WAwPqJzb4FTuKqIjqzezPO
2RBWbrwbMzcEdaVN47alIM1gE4zJ9GiTKmQFeSsdRK8zmPefdRKan207bsl2V/xsm0VUkD2XOinr
PdSd8cqcFc4/2nnm8tQYQw0orUmwtJoh6K/AKti8bLC/Js8CKVSxIWXCQT7ohD0+E5qMfYCyCpJo
LkuTZ3vJXHsb4xr8bg1FUULqBa5FphiEmE3pTymgSkentxjCre9QabJkq4d5sQ9jZkyPflh6zblj
kmewi4VLYn0sWw1JsC0dtS3yqnb2ZWWKn9hZuhSUtHCHA9G50gHlvEwjkStZ99lNwQ9eg6PmwPOi
VAzUgiAgqErGrGEnaOuxGmU8bLXU/njhVisKuImzKrvwwv/D3pnsRo5lW/ZXAjlnFJvLbvAmZrRO
pt7VTwh5x769JC/JUf1G/V59SS3KPTMlhacLWcAbPCCRiAxEeEg0Y3N57jl7rz3pYOHAPXxRFduU
jVngsyFVwemeyMG1O8ClvFLXbaRBOoP0RxVEA7j5JBFoT2duFpndulHxGNN7nTsfpdXQuNl5XWGI
3+IOs4FiFl6sB4M2FOFZXIceer6w8+RJ2vQAKaIktW7mTJvj+5kc2oVal+KdL3CXj9u0M8QtC398
j3A5vGbtNrNNKR0nvdXKumS58Rod7BVrJno20T3asPLGI02D9NEfZFIcJ131QMpkA02MGjxEQNtn
xTfdDI3beGBQvWKC1ZH9F5kDCnWfO3atxrBynoZqSPSrESKqvC/glVwjr+4ujNmgeaQ0X4AVyKPy
gkzLPj9oRe1Xe5vcOEiNrtF8qjvSlkgE0rzvw0Qc4mHqxr7Z+WlvJqd1bOiPxAba0Y6g4FzboQyK
vlnKMEDMedJXhwJkax90ZVprCOUEHGojQaZ+GpXKN06E0u17J9Yl8OtemA+pzobdo94nVYOHffSS
kynSvaMxQeI6rYGMlYG0K3IdPRUhzXfCWA1rP5xiZ3HCS+uyQKaPAh/KHMmV5Gd7m8JTqv8cMs5v
zmRRud3Kgh9vbVhLXOjwbgHgR2rpjAOYltpTq0v9yYOrm90iecqMYy41VOaTiBcGV2QTTur3mH/W
4O/Q0bOWQEDCyFxjvZ/C2TEC7METjB0CQKKH3Bizz/XQmPcOTMxwKwwN1kVqEf2z0vGGtfAbezU0
9GOsqLkOtVwWN3lmtf49CcBJtHNxHbF2V2xF4Htb5rW1hGbhBgpFekTKiKKeXRHBzLqOjyZw0eTH
QetlPfaeFh/NRVQOdX7vlLll7rBke/OpGyEbu427mh6vqmvekkvSWoGHqHI9bsS07dZ+3ALawpms
6TsYEZ33qOV97GALH/oToUWjOpA9q9sbHwOA3CDLyXBy+9WU7cuCQOXvRJ0tiYz9UDyr2HW/NT5+
7i/k1hgIoAakBJtEqzCnAdxtKBLqwrHvWDZyq8Wrk+v+FauVlPsKGuF4Ah4Px1Eydemiwx47fYSM
hYPpHj9fk3zSvF43uNk9ZwoSfYSsscz5h+vMEHX8CRdLJw4GCClu6cLrRbHx8GIUN55O9jv8Z1yC
3CVzmlRnbaxUdiLr1s/3KKl9hHUzWQch0UZp097DQUo7jBbdXEB1ymbLGJ5wuRXy2e4iGV0nQ12g
TR+9kUcoIV7+vCki75uoQkC5Svc7+4RIhAaZLcDM+TA5AyGkYcWyvAN6lWUoBhyPM4x7HZPEHZUR
iaFY4wkM3o9EXIobkU26cdEW9BLvAVTJ6NPIme5300Co2kUrZlg5jBfjYZdCvI/XntXn98oxxXQ9
DVaJRlsUCKGZtnYRcIlJ9Ac7MRv9oIPvV5DAe7hdxuRaJ7ZMJvlQxzM9OZO4y3ZFct98TPVZefvS
TWmejwaiaWxoAw4aFgl92LcT5J3A8BKjvpBTq1iCarD+xlqiI+c9Eut9qT0hqtfUziDZW201nSOc
Coii7pZ9ZW6cQbwoRxCOY4F5btBTc4sMBUNYEc3meBlJLTPv4PsSptCisD0dGOd2X2pfH9S5iKaK
boubCUN+ik30I6tCKrPbdhg7jUu3TLFS6J3wn7VO1+WdGypFVKZT+8TujNBE7M3ixypXGph+oRE3
7Ew6DAUVe/ozWGSFZbOKMEAYUzHdvtTt/xHh/m3J/vvXtvZd/w3147fptQJ3+YkfAlwNjLxNt5P9
KZt7HFMuW5AfhHn+COs4ei/Em7T7BdOdf0hwhf+naxkO6lw6YqjcSOH5u5edP6IVTFf4p6D33wqT
e9elIvESMz2VKK1SVG40/Zam+6seEV2CDiARoAOjjf2jo4XZndb06blbafER55wFlgoRfBjV3Zmv
S0k27MKDs5OPhAUv3d9/7kF/fJJF74ESiDOBu//tJ+nCokw9s4RSjsMzCYbkKXSs5NSCT/Z9yllB
V54ZP3mTHV+ARY5AxLOp24GRjB47Sf+dqrmzr8QswaIPQ5GsGsdIrgHczB8Mrt62iF4+qGcjmWO+
TmOPifDbDzo4OFIUqzoPd49pL9WsXducQHNbwxFqWKHD+vjqhrr8cRL+KPvisoJBJv/rb8bbPfGP
QzoOjXPalihUX0bUr66S1hQQIk1BxjcexGKO9zj840+aAX5Td6ZqGzmThVe4fyAXkDxzM8L6143g
FL2E3o6HqR5lZkKla/8UpP3nqf/bApNA3vDqSgXP3fMf30qsjNP5c/Htv/529pw/T89/HPs2yf/v
//4/Mlv+iXICVf4f/+uP/fPnqnhO/jjInHhb+Xp9+Mfv/om7EM7yTAMOZ1RvM3elhfozhULYf9KM
hDKBkoz+xCuVPmmUSwykSZ6tWHolDg/MT9wFf8T4fZmML/Imgr/Ev4O7eNsjcQm0dAwB4GlpvOIL
et/4gp6JR6/U21sHHLzd6MdCOEEtyQ3X+4Afxs9X79Jq+uAxM160tf9cEX4c+KWvhzUX3scSevZ6
bUKNazZdZ3W3dTxtWpdyTojbxM82FJlsEo1iAwKKzIt5OGsiKtBksPJVJRUvTYtdN6JWVWaBFPJE
jM7WJMopRY0HB3ZfmsM1QZibPAWoqNcH1dSXqvpsFPYOe/HaiewrCJM3Vf059uTWaYpTgd0Ma8xN
Og1nvkMimG/Pm2ysDk6JlnAed1bqPLoULiu6iDd6p7tYsXTszyr9HIt6p8scUGe8mkTybEV2j93a
u4kKgvTa+hFd0i2L9MFqOixnyde4DClpoyunHa8HqiSoILW/hotxrnL3Jmmn6+VXyq49DIqPIjV1
yFrvQvlDiP05BKlqOiwHkH06TlYmt0DbAsqDk9QUQWc6gijL7LTUwy8LtvFQqnJfaulXCOLpNiMI
beeqmt5FuKmt+WlkWaXG1OKtPpKnNA8bZEe3Osk5BGU1Kxeo0LoTznnfDNik2ywwwixwcdwCoXYC
N5cnNbzSUhSnhkecPc1SkUybHDzdq0fvF4vky+Tm3e3C7BIFKYNM7lX/Xde0kU3RM6Fqb3VPBvpo
H2NbbklqABBtX00hfQXLURdmmtyQ1HaMCTsU7UIEd8+TAQxTXLNVXLpJeFPhRj9E+XiXd5yvqib7
zN4TCBakc7iJjSGwE7F3C/Nq7updEvqHCSMpu5v8vHSaywqPfQEXKo657KlzatntAwymwFIhAo7x
SM9xrSmclcvVmbmLqyoN2oEZ+mj01zTmuWaetUkiGkV5PKCst3dZ7ASCgR8hR2Dk7VMU1cN60Ion
NRTrorep6IB89lP9CHT5ZB6yc9Qr+96KrnyMo4Xpnqb5eAEo/qJumk9+FAZ5rh2bTNzGSbVn3n47
tBGFN0yNsLh0eUzGWJxnZrt1iXAdoi8UEoFTFLi4+KyA1HNA2o3BHWKQrJYXB6/sT7hBT+M5/LA5
vVy49xfWQNboMvVcJpLvLuzAOLooUVHctrp/Uzv+Da71DRjdLTzMB+b/QPGM8SIZ7Q1BfGcdDU4y
Aq/DYVcJvKD2eIH9gVd0imHF3yC8hHgLmbg2z2qqBlXW0Fu0GxqE0OXc03puDr3lBDp6gpVmjMe2
aQ7A6XbCHc6KsTxM9rDuXLWRdXcfshJKuOCxJXYlz1vqTsckw47tVLswb2FTpAGcq8/Mak/VQPAb
nuGgKdVd66VB3Vt8IkxISbFxZB9kHUSxiciAiMWK5NtJN7e0I9YNE3NtXE59fTkM5X6y+7Pahy1X
OzzDELVZhaquXHe1PIus4aKw+oA9zapwx6PZzhstltvUUEzmzF3Jfmjd0ehuiP7jkQiqyj+PmzuI
1BehqvdV9hWXMxZwthAQtnTvS2vyFUzthItw0st6T/fiMiUtFKqec6gtVv5Qu/z9k2y9nX+8LPym
wTzM4HXDNvt9qC0+SnbTSS1vOddnOFwDI7J30dKTEOV+6dr6yt57YXSVu+Fl7fobrK47HLWBNnIa
uTmoFh9FWpDBwgQbtsa+nh387u1iE9mHjljD5Tn3CnzbVX8vvfJA4XXbhMmX5SkhKm4XseyDvQT6
7R+cyjtvfX/1+y/5q+/4EjKNzsHEg/GuihQ5pBAnm7vbOKXTbnFMZfYBW07s3/RBfn+wdwXkjzOK
WtemfrSX0eb7R0hrLaZwvEpF1Z3YRbV1V0Rpgplzo2PX2Lehq440bUm0rdYjhGsdHOrKGOAYLvmF
v/8wzvvn2cJnxRf2kPBgmiaF9O17nayCyLXUoG4VfL85bQ6aD5p7eak2pXMK1G9d11QZudi1rtgP
db1Xnb2uYQoXPE961gcg4c/TDg4ciU+s1ydx755WcfMApphk+OgIWiUwh/IAj/zMHKpLNPSXYFDu
xRwdh8Zel4l5W2jDtdMtDvCpvy/Y8ljaeNfm1mnbONsojb6CEd4B2A4I8TvTcxvMVvJN8tY2nfFC
phyEEqjwyk/Z1A401ibUn24jcT5Nd8yv2R6E9WNUWFe0PLAz56zzpnYjdeeUccaxzgv1wUVe7pjX
yyR9AkSCOPWQFxu0Npc77tUmAV+wSGLokbeOZu1b3uLwQ35cuv+Gav9/Ulj87z22a0r9tqre5O8u
P/GzdHf+ZNPsYqWlcF/MVOwWf5Tu3p/C95h+c1EYZy4z93/s7g3rT8RcFlMU5puoe01+3c/S3aCo
p2BfWgKL9xap1L9Tur/dN7JVtExzeeZpQSxh0i/LwqtbosqkEVpkhQ60rfZOKOdjw4MHynmeth88
1G9vvp9H4kCcDfS/720bnQH+NCSGNy/ZpSMwtsFwICHNtoWrf14kWtkH6+dS/L+6218OuOiTMCkt
Qlz93eYACrmKhZ8GSPCSXduNUEdTssC+Tx4UgFwukV7OYAqoX2BI7n7/ZX91WilDsM+heV+W1LdP
WqiMpIqdZTyJvjOQYCenHR07fMuQUqL8g1P7q6N5qKkRGLJB5J349mhEuHQlzMoAR1ZJjh6TT5jO
auHgqpqi+4OX76/OKwhPvtrixfuLagNEQayqvApaZlk7ASMz6DKXIKrUhlnsIpuqU+syM/m/35/T
t12Vl1sVAYLLOwoZAva2d5P4wbGZgnkVEC6DNN2GzFXG48BCrS+I6eSabMDo37+D2CcgtHB8BLqI
Ot6eV7P0WM3bIjCAI8/LFNzfZ6zZZ5k7SyIlMuMUXizU90j1H0hJnBdNypu7F70z2jALL9WilX9f
4bjo0xnOU991GqwrgitwiHH5YWD1LCdflWsyoXthZLkvvCyji51DvEC0tBeelnIXtlZjO7TFNTMH
o7HAt4xuHkj2XYhcddIOVHovpK58gXZZxADjLzX68rNCAOevwHqIS81nj7kbTWkUt4KxDU22Uklm
CpIM3Y3tMR1aO2M4uMEEivFCqHS4jgmuGQN4YuVVz21BkFKbkzdPUnx9oplVYgVZmkNo1BPe8qsc
wRm7iVaGZsCEtjfXxPDVcj00RlUdvSjJAHiM7dQVW7Oz7RiCHsm8k7GupjQddlMtHChRVqFT8BLW
QSpSXzrENg2q+Nrl7fhAoEXi7BIjya7tWUjnavBre6tE25Tg9iCgB8hLzXXelH4TwJmCBwwry5Sr
eErIIagJE1iQUWV+54FFoqGXuzMjRzuJ12gxySRRaW09VoNMq23MfItYFVAjT5FDzOWqpa1qBj6M
7FtVG6Lc+VIy78005lXb1MvJJJIm+QkgOKPu3CYIEwKP9MRBJ6vsGwmLHeQnz0+/Qj6B3tIQRTyj
SDecE8dOh3BPF38Qd1YclcvcKMpK5pGyJp6Gzsf0mFYJWTOKws14QCYCoJ2qXLrFORWWnFZQ3QzG
zukoy/gO4FWlY0g07TCkL1BH9RWsXV07Tg38bsbdPcR+2g6DyJoHLYsYZ4Blj+PzgbIlrFda2TcZ
FPuxE81FZpKjtiIPXKTbuCtgM+eYHgF9VaOjWAtLSDoACTovYz9LJu9JoSuScKhOKhK+qAirgokU
GhOxgjRYRNDoalt7AIPSkeFHn6FbguLITacR7E2GPT2aUZJPp56LEOAUPzaZbF06DM3XpoJ9T6ga
oXYRMHCnY0jEBeK6nBsiTKIveq9VxifhjaG19WiukL9UN5prB4BJR/Uw63DlVkxf2iYw4dKEjzxf
MA6yXjejAB1Gi0Chq9zvfS7MhgTNLPPXkzErHkefdHTssKRUEVSqhpvCbUBO65FFU8qCZ8NW3RHT
Qzz46mYaRztdS9LlFFSdGQV3gq/2E1lh6qG2kua6F7yp18YsYwNw1lCDcSLL4yx3W+eROKOQKBnS
nPFrExi+mrRURKux8MW5XsuePL9qROZBCLjWoQ6qnPiUDIOKpy+djE/IxubbwsqnL+xnjWe/zfJH
Cyrfl8b04ag3fKZuU7GpvowIMf7cSs//ihG9flZmyGZXz1vi00evIUYp76cQSG3haFdOE4cWgkjb
+hK5uFSBapXiE7SzumGb63M+4Vqru3Bc1h1YaLCyQpll3y0TMRkJ8B5xVwRWRWvyLSpADwMS0qcm
AQFrrV2bxJvyMGDNeDR6NfMbGWN8hdgXEXXvpHO8yaowCfxY4PZBEWc/zn5TxeumzwC1FTab0vU8
6vVdjU13Wjsdf1vFMg7LQBHxd5eREC5XCqwrdK8GvyHUTYd49yiau4U9FM7EXlgMXhk6ZFw4vzBJ
GZlCqzpRgLuWtFMjudGQNXkwCsktAaUz2A+1lxn6yo9dmLkoHEJu9gYFWJcQoEIydxNyvwtRPMkh
lbQimBQWW5FWUb9yYNd3G9uaGc4VBDtVx5CuRXEGvw7agNJi1DqtEU1nIV1IAI+mG12T5gbcq+Br
HTy3ruMLsngThDzSj4kw4udyn8SXcpou65YW9sEyQO+ejEVvzsjZRledLCmzzm6J1XO2TG6rEElM
TVpSq0GWWJnYjM6sLiPGxVe+Nm+FLpYxO6qt4VORCBweZeO0Ov/5BCq9UNKKApGqdlprqDywh8a2
6DYq1zwiKiXYyeibXw+RfxvVbhSdxjroqe0c4yveuW5l98cuzWfogvWYx18NIYeWzRhcsBVyNTEd
jAa+QzBak2ous7qrxZE11014EKsacjz2vGKfZZqsv/hTnZ0uuQTaJqQepCNMFqheHidRF+KM7zXP
D7L3Rn3VocqaeJ0IO+muszTszYvBJXtj4yUSthKVSjscHWnq00msz2m+bTQ/6eU6UlYTfSbkYzA2
LARCopTvJ1vRkR0sAM6DLJKgJv/0U8WYHrE3S1+2sgfzNgIC/T2u4/haQRs+kiSckNZZadpX2fRy
b3iApaDbEey2S2nCuWuDMTtPnkhkvqJLh0jPdDjUFtMj8Qm+F7XHygMIS/RVUaGPmqHAronTGuUO
hlnVomUT7pfBa+pmPUa+3BlJp9mbsbC7R/is4g6xTxjTkmy9LxKzCetPIpvPKuZVvsl82VgweYyo
2CNk6cRWjWV45+RTOMhVFYW4RFQajg+4RMFpGaAZjxbxDsv1xhFE2hJ5ZBfTnM8nvP0TLIihE3pj
gHKkP/Whws1n2KMN45M1xt4dSfEIGrwakeUGRJ0n1+DZBpOkjZTABGUnqvo00FPwDrOA9BNEyUhE
YJMZbnEyuGIoziqAqvaqb7CZ3CdtNDsPLN500DOt6pOVgeipRWjhu18jw7MfGoRSz/AStXMA0SVX
snOMc0J2yUMDMzftbT2pwWe3wCQ2BGRV1raLKtWtRmfsmtVM7GwblCGp82v4CECvLK2Ddp0xran3
glWeoSSPj1ohO1xOKzk/w1o6jZmuo2qInujUTGdkx5HxMgwUPyvLjrUns3bMM7Kw4JI1diygYBIi
jOQLQsJX+PjytMoIxz5ryj5R60zErrZ1bNQG6OEjr71XZIpoW3ImLefz6E1+uXM1MHJ7iBQOmUdY
EvyVBkexOwGPMWYno+axcFJgNOE2ziYZbbVuCWojIauxjw0CweomsdGYnJLYNMRHnZgGEvxIjqmt
TdGTZLZKY0qJdSQiHgzyrNgarZDMZ9x5TSIeAJ9EIbi0LvXXViZkTmUASnSjoLLFFGoyOnmR6MKn
ievPrjFPLv5Dc6Ig9aezeRq8dtOGvIqodIrM35KjPcVB0WUsw+mYJAhyxh7VaVB3Ye98VU5iNISd
VaI11wzVovB7alVDu6MnwzOpJ3GS3hc+OSDEfnL6vC8+OiasGNxid1jAqs8ajDu+DirGllA/F7oH
DXL9uQLnPJ8QOOwmQRrH5vdhzJPzjt7zo2xgHM6x7VvqOiFOsgpMIqf8tSwT9k8d7astEWPTboap
pe3dVMbnZZKlT+gDynv4US056sLqnaBHUqyIA4ySJ6KGzGgdijwms0W36vPR87zvgG+I6NLQAm1J
EW0fG1gPZEllilGwIzqmLIRUTRdxO1AAsv6Cs5ymLMLTXo887lIAvDINRGqbBIxvtxvaiiB4SmMI
5XklzWfA61gPwHUxpJjc5KsHFRL2aIn+FXOTrc7ippEuR2y85z72GSYI4NcrLr2+74wqrTYdNMLL
pCCFgxd+q+9nnfBjQhsj1RG7ZmifY2U3hwHRICoZBX5srbG/p989ZflzL3v/Uihi2MQaitYArJZ3
eXywZMZUx3zh2eovbFsioYB8ks/abHwqRnfjsLkgK81poOIClyouwxdWbhpK6wEsgrqvF5SuWKC6
VGTwdSlEo7Nwge5OWBjTLfE42am9QHkJfpsZqQhlT2tA8XB7TSQ2vE0JmnhiuYLs6y+QXxUa8H7N
Bf2bvFCApRk690bayyup5vmme+EFA2frEgx1C0d46kEK2y904bpdSMNxGls35IbjJKwF261jGo/C
DZwXRrF84RUjGYZdHPIiv8pfiMZC8GYszIVz3P9gHr/wj8WCQu5UzzYAJnB9rr+wko0XbjJMFxDK
joeMQr6QlV927/8NjcH/cQS+pTn3r9U/x2/l9Px6tA/55e+9QQFGT6el4dOgsl5wS3/vDVoWf4Ip
H7slfCL6D//sDZJUQVMAxz4zb1pbL1qAn71BTfyJ7dpZ/r2+aINwr/07zcH38/VlHoCTEC0LDTvW
jvf++TBG51mUxmebN7phPkAYHVm5LUJW1YM/5rV97ZNzqh00dC7f/GmyyMT2gdOfhnQmCJ0X3qz5
O921+4kiHCrI9PjqVP5ipPu+87V8QLwR/MUjgqDhnbPMjNyqDrP+68gOptpYTLTxZRV5OayNsa/d
3e+P9rZ/TsHugi6AOuIhvMJ4814KNcwkQgg6GquEaicQcs7v6jGrP7Bg/eooGMwwENEntejTv+06
xfGUWbHJdj6aEDhnRSoPeekO57//Lm+7eD++C4gvfNKL89Bz3/W2PNL7eIUyUamNIt0OtdLPfdLy
9qVjR8cs1th8xPU3Xr3TB1/v7SX7eWBkLC+8CV1/P9ZqGsTeSpDfO6ko35Hnpw4tisetMbXN+vff
cZln/LOH9vNQgmE/bUrk5u/xRzPRBTaZU+SnG6Ad+27uVvHcPCtt/q5bxUcOvb98MbRpPNuwlhy0
MKAk3143IqupyHQS8DAg3tMD0TcU/d8mttYffK23jVC+lgdobrHyL6NPusvLB3nVs0/1LAOZQQEW
GoYWzIWpr5zENw4NdO21TZrBkRyPj8Q2f7krGcbpcAqAfdFU/4t2IhQDgShLClRGc7DYzHSWvxug
gz/q2v/yOAsBGfchf73XEg3LwNdJOc5MwtyDzX56FSV1+vn3d8bLqOvNrbHMFhnGLP9Ddvnid3t1
Dm18C2ZHwB+p9h05ZPT4UBUOYpdE2U3dirM8gu2cCpJyQwLu2j23yz5zBjKsqrPJ73n1t9U5qdsf
9Lh/9e0ND6KlubCtxCLqfH1ph4RsYWJDYtyDdnkwbNwV2QC6+fff/hd3qs+gwGVRR1PFrfr2KOxS
UQsKznGhWuWhk8K5uLKlZCeTA3vuP2ij/+Ux5Fxju6RUdZfXyfvRsvDDTIOfHMObjjTKee/JGLyj
9OwTAN7RB2v0rw8G2wrLHjbF91xLG0axKxoOpkRR7otZ766YxYgl8NoySZ5umo9upb8+jiZPIa16
XpT00N+L0JCPpK0yeBypGZvzNPYepOGd+JVi72U5WOl2WveQ+KSKQFWew3pmTkzAw8AEI6e5z9aZ
TzuV6V2sEWr6+yv91/vJZIKwzC643IgElz9/dZs7y3uTzxwjK+pNAkgU+cUUzYffH+Wv9xNHgQK7
SE9txojv7icjTGKPI2EeYXg9HUcybMZgoMWvduRdpB8JI95JkpcFkOMxBOLyLvKP9wsgMim9Af6W
rGq9lezrBwfeTjXH2XfRVmhgbSuKHlI7StM19rXIw3Loafcoa4RH001VHwxrfnWSLROWkaAYwxO+
3JKvTnLXl5FXLOpD9p70ZxQhTeN+nKzI/P+4mq8P9K4yIFMgtrGaYFajI48Sx4o3htF+tDq89/q+
nF7ezjiVAIvQxnt30+SjaqqGgKRVpOkhrcm8lyvND2Oo4xa+lC60nDs1piQad5gapgO2UiLy/J4G
+wdf+Fc3FrKuRa/AMNV4f6ErI3cnWlG8Ul2NkCqWxm0RuV1Aj/AjoiUiaS7Tm1fC8kLg8qF055j8
w9vLqEtLK1OLJjmxGbLZ54hbeqKDCYFnnSwj0g5Rh92YYnFthAxRhrU5TkbEi4qR7FcjNLzbpKBl
760sVQ4d3WRiBAmZr7TBqz5T6jflF4iPBJ34LYDEhGh6+FMYMBWkgiydm/Cxq6feOHHRuRurEQmK
hgzJHLMrjT40maLEGOvX8ZjwDipVI9uC5tEclju9rW2BKdTDqBgYkz13QVjp83lcj7j2+pTPtNbm
oUU9ZvbE0g4jU5BAtaO1Kzxf0wgHSZOvkRb5HYlIWuQcrcqfowCYfRfzERhp7KRfWx1g55JhiGlN
Fl3/BBtr0OljV+xa30PhziNvP1EbWcUpiuDW3BWOm/TIXAvaWCthDSp3CIRwY/gFOAxjjaZ6lJgq
PGsl/d78KtaGqfWPKPAE2Y9pXcKvxEIcZ8RQDMx+fFxqvjFq6Afa1ptIGtOitj+4Vdg9i8bqLmty
WK5c2oM0EnDCDUHaAkld02SqJ6LPjflT5mdNhOqy1t11X5fZ09AVxde2JfMez2RGyJOcGGyvBxX6
l9nsho9JkRoUAn1FNlrPg5ecoP9yvIORY0LbeHAEnCBBsZMEAn1tfOKEVvKIPV9vj3NJPUXmBJki
pKhRErYPuhINXako1x6lhVfNDTxOm4O9yLcZzXSxaE5CFZWaQFhFKkvkJyWm26LFz5CXVFxBX4+p
EyCmgKY05RVxeGXHxAcEX/TcMMQjLkLQ2SeeVDOItI/ypD7GQz3dYbylFxtCdxgCXOBiHzVJG65w
GTL6WRmVaoygzQpDX6HaM0bsjQ609TTux+sYSQHtQ2PyLlKv8a9wZ432ds70Oet400ajDFplkoS5
QhicjGeEjGrwI+ZZa8eSysqLJAfOsejtCle191Fv+HBquq6+0oCuauvJctpTmk9+ElAaGe5NaTGd
uVZF2krE2vSRdrUwZuYVfhcN5d04ooesjajTP2Xe6LQb2lGasWNT6rh0C0Wlld6xxImhJYeUt1Zy
YHNTOvuCCCWAW2QRFjsMv/qlq+npZ0UrNT7DkebTrR3yhPhwsITnsSFzxTdalAWEuBD9wFsAzB+4
ViKObMIbCO2bZPzNnnJmMFksRx9gC9utFcM8qQepmRqkc9uCjmrlD+SUsD44ZJnR27LXvtnpPeFv
szsTvVuOhMNG3vIrDeb8KyJkOHV9Y5A0a1qjGINaFWO2xz6HRtuU2BxBFZGZ0vi+HQcDavY2gMAq
L9jWVf6mdhtGZ2nVYkFsXIMbQpLhc0pu1RwSzRUJMqrrvEb+XloE9mYFwo51SJaEyTw/8QjkTbr5
2fBn+z6faHSh9x3yQxIhKAqAbKVoLnWtfsROqPzHbG5meS/CNI+Rj4fZlyb3DJ4CAn/NnYPN3idt
prKtEyintbuBiVMgtXQke+k2L6ynIexyY9vUJNSuLH9stIDxXvploZUNu2KK9b3JBqTc1GkbIQJ0
M8em+WaO/kq2adNsKQhcALf0WJwVGvtiwpXXTwwKUokZtXaS5lwalXggsDAlHpIBw1rJnqFc1ODP
Z5BsFA+Zr9PSU4VZY8omwDDaWbEl4w3m1SFdMeMi7kTrqqLbEYlmE1hTwtTNyWOx185cp7ThVVpZ
62GK4vxYEmE4fWJYAFNz7RVdI3amGZc1TJouJqyRcEW93fRDjtBYATK40GYXWUvEczZnd8oBrpXt
qf+pZ1Gn923NVYQJ0XfdNzcN7faxiGubCYMxtEY8cS+2PGE9ZX1/SaKJedCgSzwBJAfoSeRPiW2W
2NrsJMaIWbLi5ESDlknF8GLdQm3TCGGy4GAhZRSuisQOQLCeNT/KxP+0AP/mUUv86w7gtv1Wfon/
WNpZ5TeZvGkGLj/50wdoWOJPkrzo9SH9eePx0eCcEF0LyZQpwg8rzz+Ugpr7J2pAWoF052hPsZ+j
+v57O9B06SKyWnr0Ehcdke39O+1A8+1OZ9n6E7XgG/QjdQpdfeljvil0UzR0SaqmM5X0IU9rJo+d
SvsLb/DKVdYqpNhjp6hJO2/FXGU+6cuq3Jh6llNseGgjyAALrBznA5NefYvpnBSyOS9OGuLtVmOc
9DcJwoEgLee7duxvyfR+VunY39DiEzvdZmhD5thHkNB39S5fi9QKSjTwmYsGE8z426+lGngltVuO
ZwCsvQP9Kf0JP/uKYFdt9/JBdZd8QpnEl4J0rpO6qT4Cj79YF/9Ze/IR+AQYJGhkohKlIfxuB+Uk
UBB45+pnczxsH7xmKi/LZkyr/QAIAO7EuDXGEIZoJMwIqwj8m/VARv09UOrqKlUlVUDlTGx9Ogq3
PRFOurVyPbd86Cs7/QJ8rLhIraw/UZZ0jVWp2+lhtACLaXCkDgD3Bbruhpd9XvmS4MYeRRCbOaYa
hpkDijA6LXXXhI9/UN8vgcuvau6X783GEDo5Km/uiPcwrbaJ+8loWqBgTMauc0DR84q2l9avKiGb
70YSm85qyHO1he1EOOCoQnEy2sZFbBIHa6hZSjCPRfro6qk1fPTplrP+9qrwPPE4wke26MTr77rL
cHH+H2Xntds21q7hKyLAXk7VLUuW5DiJ4xMik8LeycVy9fuh98FvUYaIAIMpGCCLWvUrbwmduFXU
Y0h28jON/TheWFXkwnHr9R9aRPNnHZWadwq9vNvHAte8pa5K3cKs8E1fSrZNQFS0gHQ+XB/jNUEw
8ZHteTtrYIJVdsmoTERxc4KEpHPrIO5RtccyCN/qyHHYDDxOM4OMf8r1rwf7aEIPRGDSsOAeXh8L
4RpeaUjFcJTxF12WZVuz/STOruFjlEB3GHbk8EfxVWntDzKIuySWyk2CE+ULfrNegPFkTbxvAmVZ
DDJogBVJCvoeiSZtNXCIL/X4yPLcW+GTWYXBSkPrcW35qX1JIGnh5Gk4P3tkz8Ax+b0Miw2Ywhe9
s5M3ooe3wBCDB1cvIQJ1K3+l1ylGq5h7RQCn6lBdVVbLwJFZ/GbjRStIFqiB3J+jT/Yv1wZXr6m+
i9RO6yvl0KoZ7Tj5qDVZ/aqiNmDzFqdGycdq0lICQ7RxTbHRqzA3l9bQWF9Mv6AVDgYvcFbtS7qE
/RP/nvmscWNeLx1Yc3YHTVgTotsUKltVVR21Ob3xNBfVEpSReoxQ0lm5qtY8JIjpLCWpbR+GTLTf
MHQsNn1oWLs+jpLXmS+5PUJIYkM7oC3ukFpPgdDKoHthmkvyUcJAboX5mEHjZIDgsQgrvVk5YBA2
GCSGAchAuX8DJg/tKKuYwAiLv3wdmZylRdN35ur+l13XCVH1Z2tbFJhHhLaOwP/44R+LNnQ7vbh2
xcWK0p+5yjTZBi5TskG3OerUmQrZhF7zPhxFhbGoDS/f4FxdDyc1dunRqRCXRC1eeQXQHCmPfggQ
SklFtAoLEh+fRpbc6PlOk18L5z8bB3FKWZDMwMYCWZNsb2b7Tu8R5oDOI2U0LjfF4qRPPqpDBE9v
TflSdVrxAzdTf0O+le7uz/TN+0rjhcAFGTUb7skoJjAZRlKNqCk85dJTY1mIKpbWVZH4j4OLV3gP
0G0hkwLklhstKscJcIhs0+3MN1xXksb5Z6FxjNAB7YzsoklhHQBZ71Vp01+azum2VpXmFKKRdbFU
zgY4Ihr+1tGuzHAHnFpdIGHgHi07ekr4cxeZ61jFQsZ9HbQFSNeZb5ueVkQdLcCMNtAO/NQQQ7ye
nyGsjEZFa/3ipAo145rkBNYf6is6Lq2tH2jL2rWide7XBoIvIEppHxiHijhqPfMl0yv//UvYC7BS
ePf4U66/RPfSrktkLb4oiRJvDQ/vX62rlJW9ehIGam5o/4ZgE/RuaWjunLDmpKw7rtEo1P6/0Sdn
REe0WVMBmV66Fi0WLUd/u5M10r0kLb66RQtcBbPNRZCFytqV2mIZaOnGDh1vbsPe3A1I5LFRaaUT
M48kh+tp6FDV6ehi+xcrx/TRJVhf5V1a79xGyy5pmGYrz6+iZSq5yG81P7IRJpcC4AFc/LWtButM
bVQ7mkM3bFo/nnP4uT1PfB6dW/TwdbS8jfd5/HB1NZKjsSHC4KJ5DewV1yovrTbsDKxDHxXAleTE
cvMUhjVyHaIxNgrWCzO357glPz4wKp+A9gFkJkz+qMJPlsoOUkApWRtcsDzFgNqQn0dhmrWsWe5D
VSvKImtc/8kurHymQfbZ0tBHsvmToOSRC10vDfIphpcMLgMXcLe1hu3hJxHYGcnyN2bszflSvcvn
3/xSasKEIcAwbG2SHPRxmNQUI8OL4UAyEW7Y0mcFaYZukfkQkOSjbleqwNywMm0B/eFmbKOjIafD
opEKad/J7RtqYM2G9na6NsSoxoPo0UoGuL9qc7d/q4Cxr4wOaFmZKwh1aN5Mq//TOSOKxXFhVEW/
CeQAwA2o5gUXtWkC2P7aAI85fA2VVFooiT5nLDLNEt/3hgmiwKIdxhMzmTEws24DYDG8FL71AqBb
bHNU5Tby4P+Xhc4hcyh6z9xbN7c7mq40p+mNEKePfa7rXWFEwRD7shNcQoNOROyqrzSG3Ic2oCXV
VBFsfatGUDB7duwnx8ieQN3Wh6xutiXcn7W6qCRm/v433U46QBxSFQh6kHsg+V1/UupZgn4ed4hS
dfYSCfxvqiqQA0C6bXBn+3yTfjZ3JzNAm5UW1NjQJca4Hm4QeVQ3fR1cUmkwRq39UB9Rcx7YgLIb
yt96qpxRod4MEnov2OqWKdg/UNdLHNmHrQgkGZSasRNwqL/arhH/HLEAcwLl719xfZg4ScgWkePa
CPu9H7YPNxf5QFIE7RBeVLKAk+hgHdSi9cFn46W9TBGTgBMYY8NO7Tkm4u9anGUzi7O2Qk1U+9Ia
onlSnDj+ZXtFky5aRQBIqMxmLIim2jGtjeLgmVJ/SWNDfb2/ovqY8Ey+HjahzWKOyKsb3XPLpuuD
chek8rQf8Ia3C+yG4mGX4iC/DBpFW5FhqIgtBOrKo2Xi9q322Fd9/2q6irPrW1UHxh3tyqLDJB7s
xEqGtbXMZcDOCMhhBRa1e3V82KC30L8AOBJwn6Km6K50ynSLTBj6koz8D9KC0t4on20zjb64hpOv
dD3qVkUsfemiWn3y07IDSdvBiy4SewNpGtmG2lEf1Dist3ZDYjQzN59MDY1YaK50ZAlwpyEeLDLP
6gbp3OdQFdSkylepMQQzQg/vz8p0BYDWjE1mKgb82/UudzyKuAqig5fKKvqVbuTWgzo6qkNLa1dl
QzMuj+hvVRKNnpAS1rKidnrK8vYFXsdwxOMp28cOVuLI5v1UreRrE4ER5519Mfvuh4s603rw8ACo
inZbqLW7BS+A3ywaKsghJMXMIzpOyuTXcG2NKbyN6QjEzetfY8sNVp+VIp2BrkqLAXz4GQGY8Nf9
pfkkXOAewrUBeAIZBppg18O4Uk7xS0bkIwg4WDD1iGq9jqRdS096VZ9AZlib1k1xck7ko1Eaycz7
MxXu4nLiC/iBJr1xngVn8gWwvOia9gZmHAJxmnxrGU8SYuLWf6Hur4vaWldW9KgMa6ftN2XfHbTC
2bYdGhb+Xw95/y50ZgooE8em8brki9BVAGNDJIUl0fWcDEXsSp6MZMbg1dpOcymKKX2gboZQpzsE
XegRYpn8AkYj4dKp0m1am8NSdkW2guLQrzVYBegGD+FvqarcfZ9I9GIR7VnTkgoJuCL7n/fK+JiQ
vWDbKFN6naSrlkXbUIn05CyAe6z7tmqX6BzNwUVu31HWBzcp2NYa2KAplCWWfbnuDS05276otlGD
umGsaNXK7Zs5Q5Hb9xFF9jG8dkykGLFCvl4BXwSmnLVOeIbP5K3UvjYXnpuAArfgPkSaPLfin/y0
/40HPHbyQKp6GJbCDKJzGNsPAVaqC0WrH6vI2fm6ssbF/pja+T6GYSfR3w+kXSHSbav1QO2Lvddt
7h/K8dddH32gIuMrAnoX/OrUfM1L6rrs+jI+o9bsL3I4tIoe+ts2E/5ONfGQ0QMIMoT5xpIm32ye
99nw+liHoPxB83NabjZKkcYFuKVzoOvDFgZT+QUuh3WEjrv3pXA0dlK1Y4vrprrQlcbZwah6SlLJ
O6SiglEmBWm/76NSgfFDaSJ11W6Hjp53dOowONSK+3J/um7TDUsmOqGGMOrd08q43ixZTk9do7Z3
roZeI3yxcWUUoYFmlCkvvTgdNpUlnTIbIsb9gT+5PKldjHAQ/BkpHmjjHf4hYrGw32B/uD7iIFG/
aZPgWdj68FUI9bdse8P3WnFovZdot4ZOQHs3xmXg/ifcbly+YNwpGD/AIjEmV5VadECSxeCfIQ4/
p3mpnstKzVElStOZWZ7AvcdbkaGYYU4kbzkY5+sfC50ambMmYyjUXUMrbylhR9oRfmz1aCXVE4QM
88kXNN4lGje5u/JQkV3SR3hq+sya+d2frDmCmETPBBXkXuoYjX2YebW1zKHR+uCsDY60cOuoerLN
yLgg0foalNWuNNPki5zE4Ywf3riik6MJlAuFAQI9oK7mZL6xMqQlrFbhWXENYyuZCMU5qnBW91f1
9vpjNcfyAmUx/BFvdDcqCKSRlvpnoFPiwQk9kLt+lK8HU8eitT/cH+2TPcSDp1N3pAxLhWn8/x/m
Ui/MqK0xiTpLhfMSI8G26QfKqhQS2of7I90mf6TJKPcQ34PZIlC7HqlEJ76rojg8i1b5nYF7WSuu
Wn7z7PhX3Nfyb8QdrPX9IT/7cQwKVBiNFdpokzAqKwL04UMpOCuhJh1MrfrmOXCoYlP+c3+gT9aM
Qj99VoxESGCmADE/68RQ8TafikAVmzyuzZ0ZdH8atc0fe1mau3s+yZbGmjl7gxCFGR11YT+umpLH
LrUmVTkNfmodsZjC1cYPhieaXhQ8jGBV2KHY+ahRQILN7H1BC+vVafJVGRTWQ4lPwK70DLArWml5
v4AOdFuwQ381qPDPYYHCQjJEwYwm4yfrz1U1bjJCCARCJouh+oWNelamnUqUmVa5yEMAPvqhtgg2
01KqVp0Dlfv+unw6USOJgVYYRSGgptcT1buwRuumUE9GlG572dvX1UvU/NUk9Q8B1a72xQI26kJP
8NcVTg36KlhY2V53t/CoF5Ehvo48Fe4Yc6m7yi5sm5k75XZWuEyoiBi0QvAHtSezkiCkr4HC885q
Jp+bxnmuWll7KlT7oMtl8tymhf/PCdmYp3IcxuSCmupk7+R5heo4ZsVnCmkh2KPUXsex0mzvz/xt
yRYblg/DTMsOKRF/m4G4OpvFRi3rFfLre2E4IZaNyqsZD6+DXW8TTzqUevefxSmeuUZnP2Ays0YP
ICkQjndmd2ykFry1ETjoD2TxpslRT3GioxQ7r4m7x5d6nThAfu5Pwe2lQFjCbkeQibuLGsz13muh
Aevwubl9CrRM2pCxepgRnp6tkur7/bHei43XbxNvNCUeKnk0bW76enGtwYxQZe+sFeGzrBCEwcFC
lD9NVNCoWrbR+7D8S+biPY7F6B+KXNiPSG+mO73iKo4UH0Yr3nuHCs+Bv2Gdm/EijSUTFpBd/Mkr
lxp7MxTfqC+0YH57bytZkWstdECvj5KDktLKjS38/yg/Iz+pmsuki/tjaAPMVY0+elLtON+4IjH/
0xC9R3Cwd1/rXnEPNos0c9V8tvacKGxr6S+O/ILJHne1onGiPAjODaycvZkMf2z61XuMjTeaUJu9
YQkK8ENAZctCq4Z+tvIVZOPu/qLcxik0WUmrSbGdsaM4eVtrWafgCwjrbLANsbWN/joYmECbbaMD
WU6xUurmdxLX8t9/HpcAAkgQxuHg2qaoFdXoBi+thIfqI3IPIYH+JWts79nt1TMaIP4DOOVql4a1
9Y9a02xB+niUG8nbCClo7V5v+UxqmqKgp3CWVXp3BpxjpLnDVaKpcb4svCDgbWzdvZNL3wAHO5de
7dWtwmV0AmXpr5HdBx6U6yBJrcv9OfkkgqWuyP1KKRQ5XKCI158WSCk4OCVzTqGj/syphSzz7yro
gFeTSj193egLJgSHxiTbbNVk31jRnypSiiMEaPPfb+Cx4kKpU0UYChn360/JIB6USPQ4pwBW/E8n
o48r40Azswtugx8ahzwtBD/UvpVpLyiLsYwIBtc+JVlzErHfHarQKbetKCFq3p/cTx4xA9tf06CE
y0U3MlI/hiNqOmiBCVj7lFBuQ/ZBhBuv8NIFyEuxKiDQL+McYvH9QT+pHXHAmT0k6oiU9emKwioP
zDL0nZOcRKCc9FJH5DMzIwBCwQ90EzHUFKa/RXaG6zdE23jVDu4Fozd/5+gY+S7q0oJmX+fSXpGt
BnUyW/5bNfq3me8c7/nJ1Qxyj9oMJxFqmTy5jIZWKgROz/bJa81kl6mFuYz6Ab+tUm2+c4H8HDnh
h67u5T1fZT/YgMGXEDp+zXzHOM71d6Ctx+kEkQRP74bF4ESSpNSIlJ0bMMrfTSOOH0gg0ZLlQlr1
NHhXJsnaTjXdr5Let2vEMpSVwCAml7p0hXnOWu1C49BKfbiohzjYwObJUMDspMc49qV/fT1HwhCZ
NVGbRgt8WtBVDKrmGZfJWS66Zil3JZX/OvzqIEGx7Abnn7cww0Hx4J4mGCOwHh/zD3lQRKrgtq7m
kUI3ISjGIdkgblGs7BIxLtNPK4RstXjmvrxJKMdBIaRxCYykzWmEULKFESdkUMxk0JXFMG2B9Ww/
8wy99+avFl6DAM0UUihALdF6l8z98NvIW81MlnPnFFUhxACNsnYKBwBVsAZHaWgGnrZKvG3b/InF
Y4ZNaySfhPiqoi296PJHqYtW3qL41QXtFvbPxsi/uuj84GDHP/WZj73BTRG6cKaJerm8TCBK0zQx
teShSDLpVNM4WFuJeLbg6W7HPOgFGF20i4NGQuvWebb6ytiLJBoDFZfeldzJKaV+2doFsMIfZk7P
zR0H8ZrlYrXIl01KZJMNoqVR2+H0fW7opm+80g12HknSQylKJKvMCM0WusGkDN6TLYfh1lE4VTp0
gm0NjMpb1LbdYIPHpNV98MejG3kBDTbMhN3jNr1aap33jSt/xE2OBZtxx31Yat3Ly1rxFfUZMgzO
TOl/Xn2ptCFdxEGbzEXY47V+NRg5FYEGB5TmFwy3ycWmR0NEtEgel0u2eYJfd7KCrl0g+kHY6OXW
3kf86HGMd/XMDh9N/LIWNBL+0xqEqiT6jZv7a3Sb7Y0k5LHPxEMEYnYKAbCHxiEEQa+30Stn2zXV
4KMX41GkBDz03AxtcCyF88MGJbNtbaRhrKxQpRWMdNaw6JJtgXERqt9F9WIDCfqF2BvVYNmty2Kt
NQjR9I79F9CyUs+8ZTfLxodTQqQHQwiFnsLk9tGjfBgU2dXPg9+uhw5PScQQLzToeC5oAN2fps8G
A7lJQ44gZBzweo+Ax/L0uDT0cxJF/cE0kJR3U7qNtcnRQf/r37iJ1A75cRRfdIjbnFL2yvV4dcoG
TNqGH5f69SJXnXhlCXnulru5S8dR2IWwttmJwPauR0kSMy/s0tTPGK90S5EXAHAwCJt5ld6rVNd7
HoSegp4ESd1YoptcA8ClQ9TvO+ucKKo4yFLdfEW2FUGLqjWebS2VqXomZBihNUgoYUbtsgZyaa1b
CWTMulFgN+EtaYpzRnACQ9Dv3b9W3Vuvdl+5X9qmRGnKQ/6mRjSxpMfiU74hi4O6vxBdaa9VK/Oe
rCiJvoL3BuMTdFWFhhEp/a73OoNSoQpxWO4ztK2ISpIHhPU76Jr89xIkZ/7T8cUulynj4hxXquVy
8OCsLQpTKNIyFLG6okHi8gACwYxykxOioC2XY9+9QU4I7HuObpa3EFizrSSeLW/zj5uTlwr1LRCB
pOWom05iY7KWwW+QVDzrAWKbFTjgBdr0Ol8VRyuNRsPMYdBuoiJw9Xi8j/BLgmV7+gbj9B6JOu6G
kyLkvW39UIT2Vjf2IcC00gSN4YX7wn7L/P65jaOFAs57ZNhqULJcZ0nBdK1q9U5tm6Vk/amav7H+
h6YwvWKVvjA05CLeIFQI7lhaxeoFduQiClHwppGUUrRLpK+26Osl7ZhLUzqbTEnXcozsUzvTH79J
BsZfSf/PBqpO4XDKz2gI3lu5zYdT0wsyfbWsDp1XxL+DQbzcX8BPR4Iq8f+NkRsGdutpvrB9fTgJ
DA2+0+R+ZGenD0Ndx+v7I90iZ/lRFJRHFjAUCYy9r488iEDFHdWWTpnRPQeV/quK44ttAgREcXWH
Ghbic339Fybj1jeqRRzG55ZHOfLbVW5TwJeLmc10i7UZv4hHkThSHQOuye6NVDWQe0zdThiX1ssI
Pd6HDLnThVXrUESBy+XrUu3MbRIr9iEUcMpSc18lsBa0TkpXlkK1RJi5/WRpubrK2ricabjf3JLI
MyvIahJa843cmNdTlskkfxZCCJDKnPABjV4iwKg6zyzM+DOvLklGGcUzWBmuZMji16OI1qkhYajy
KSLv2ygqvoI8nbHx0BKLQmR17R9N5pyhEqs7Mw66JZKZYOQgqGzNAFErjnxjHYXv/m79ERGFCixL
GSlYGks4GN7/2ncEyuRr6RzCgOJJBI88tRSIQh31XV9qTpbJKyicMNhaeoBhgDKoBZlHFe8h4PbH
wMPPONcreUsG75+7tPS/uZ5WnmPU2LeJVmL8IYOlU7o08hZl6ZQLpWz6JSKGzsOgNDCHabBjw2V5
W9FYEi4/owCeyOBbWnKMFjKSmltHGzYONt2/IrVCpxUoiPtQGK63gspbb1MHY15daaEDIbAGT9JQ
H9jnLeqDYbnqejXY03z8k/RBsxXQsr8EfWtvpMC/IIWLPKKVK8Fb28nOCQfMbENDv1u7wnji1T5U
WuhsGylpZ04FsvM32wFSikEze0w+idCut0MelYEcaXV3MjOV580xau+CtuGi9dwB4H8hr7qq/1Yp
oftE9906BbrePwIfDM7lUNgnLSfrbBIr2BY+upSD5mSPdeND6UDy8SkHX/LYu5H1R1dwnKPgLy8K
Ka926POJmY19+1bQSCD45y+QP5Q7rn+IMDuccH2/PZVGi+BjSyLC9hXbMlXkP+yuX0UdwPatsV/f
RF2pzCEVxnMz2ak6qHxFR7MIVbD3t+xDdJ8U9DgqOREYEYXWN0WC0B1Ynb3vWiJSApB+q4RB8bVB
g/QN49aN13TlChn/Fok9O1jdPzfvrfXJ10DMAnJlceEBvJ1cdj18X9Fge3SCxRc+yGYBztUeDOtg
dv3zgC0prloW+thRKDRK7WH1M2my5pfSxP0zDYfqRROuCYN7SI4h7jyXIiqyx15LrSepSjCsx4F0
A0MsQdNTTlb0psNNPYRibXYeqQ36dDyvlU9XPdFL40ENavMNEw3/C1TafE5Y5CZmHtGaoNCJzqml
3bR+M82j5FnazUlT8nITJlV4AnMTbkEAK8uyaMuZysBtGuyMPWbKkO9iWETN11utBWCfK8jMnxRX
qjZWng5vJBDeMXCQRG2iEgZ5qTQbdr/Y6t1QLMtYF78b38p+gsIr19yo6lLtIc3dX/Wbs0wBgQY4
fWlwQLeZSi+0EONxapd5QZNTRBlGPmr7b+oepAx0TcZkm14xaQrWBde/XlPSUFaDwTlBhD+OIuLf
arXdw2VU/rv/c26ilfeByBQpIIKkmDZSw8Q3YuGbzikRTXo0rSJbWq5fbfNKDWdS89vslLEA843d
9vci+Ti1H04vlnRab6uxfULKIvmdoihyIQeVf5hlUp0cdKkPcR+8alJcrLoCLY1USZwv6IYaCwfl
1jcJX1aQubm5w391VJmSwlcTBZFdSxKOQgUlRZhAhvPn/gzdvOXvBGFa26PiHB3DyVf3TWyHmajt
E15Z6aKTlQpJMXS4QeCK9hAhEntEyrr/OhSRP/My35RcGHqEbLMRqGdwFK4nDB19n0Qvck52M4Rr
uX22OktetTZq1rU5iqkhVPHvP9biqI9FHmRupldaiXIQSh+SfeJ0ooKNVMcKPQbviWVtKIElkX+w
6S3VC9Pv5ipMt6klP5caOgxqUDZoJU1Sy64MEfLMKvtUB73yRU7LFj3Fpl4NpZ0dI9Eom6BynU1v
l3WOoos9rIxYyZaphuxu0BWEDV4hDq1R0qorevkN9hA0mcBEAb0fEABY9KiuL8oBRmQT1fJhMCR8
jUMc5ZVRo8J3e6lcGUgVrweInLu69q13RoK3ZhOg5eH38UZUZX+S6m7pUcypllUo1Ti65mW6Fgm6
JHngOMMClGSwK+Ug2PvDkC+NAfawbrsPblrkD6En6iM2re4yK1odEXgVjkZidwitN7L2cn893zW9
rt4ojjaYd9iOGO3AiJlUBcLSVxApirRTJmloAAd4SaOMXh2DZEDcwajVaFkztY/E9F8LhCbwgcGb
JTdA3hArfglqNcS0LxXwWFGvh6HaVkcLr6Q10pxzYIXbu4hvBaMA9pHCmjK1wVFwa5SqIKb7FVfK
T9dO19oAp9sbguf7s3L7mNGEUKgSju0h/nXycHdDgFqsWWsnZTgTrAJSbS0Lxab8pTeVmZDp9r1g
gBE4ypsJWG16wVpZl/labGgn0HLiSakw40pEJ63++RfxOLNIlNKB4EyBPibWGHQRJO1U9KOMr2iw
50x8zDNFjlYOyIP7w33yo8Cy09rnKgeBM3XVKZSkKWydPiVWGvQ5rcalpea2zcw63UIMKdLyu9CN
tHmckFG7vgD7rGwbk/zgJHvem9GgELXoXQV5bbnGw9TMH4O+CzdDF5dr1Ez0i+pHX+7/0vc4Y3KA
aIkAEyGCB9c0FcqMu3polWLQTvUQRWstidsdusn2uTbcC3CK/geMPJ4Eo8zib0puFkuTqn3nwPxu
wl47lqr/PUAO5wiDoXks+rZDIVy2t5odZRsnd6uzp2RoPQ26eHBjxGaEqB77WEdbv4SnXan50hbJ
YxhBzYkBbGdrCxzNooTBvCo9zEEQVM7mYq/xop38ZpQ66UPwTpMtT5Pk0u8LPPsa/RQkjbkYLKs7
xBkhlhbF6smz7OJ7KTlnKlLceHQKgDUolvhxf+JvUo1R04xa9ojmoJjyLrjxIVgwfI+idKJpJxty
0kNjGA116UR/zBBqWiVp/bM26nQDWvlkFr02E6p8chOhDDj23cjjAa5MLohMwei0tXLtFPvGQRU1
Epho4x8bvQSSfP93fnKUyLwdvM4ovoH5Vq+3OBYMPYYkmX3K2j74z3PSt0L48swu/uwgsYzEkTyw
FCasSQlaMnNZkjRG0XoTgk3cSiAcef3oiI4tpCo8WJLAl7JKra2RuH+KCN7O/R96G0chdQkohcOs
Emoa44J/WNAIq2+70RLn1HrWQdX7J7VPkotJ1XrZF1lycEKexCQXMzHUJ/MLiWGs9xBPjwIx18MO
dYXAWUKAmyWRsskdT1l7Oepq93/cp6MYCkhL8hVU3CbPLBpJePo0rnOSIJ6e40A+aEoXX+4P8klO
BD2M8z3S88d+yWQKjQYDiqYz7VMea2e6hB7KZHm7x/8yP+SmXjxrmd4fdUt8C71Ovhh+Ymzcyqo2
sZ7icmx59b4x6pkH7vagIjpGpxKkPg0OawrXLZSenhG4rJPQ+zdJVPVjWEAfdJ1MhMtQrjEAMNF9
XIZcQXtUqO2Zt+h2X/G6OgyvQZ9n/idbu7RlT4kUsgrdrft9m7bZqqoLtLKiS4H0mpQi6mQ5c9Cm
29AcjgCB1dhvQSRh+jLFfiDbfaFYJ2vIXuNIADdDzyJrw2datz81SYiZK+m9mHt9KZN6E5Or/MSx
LzBZ/EhEileV0nAiNmu2fWkE29wZsOvr3fKomN7GskvlUQ+DDAPpNlnbjaGsWnAMSxr3cyZst9iT
EZhApA5FBTgzVejrY4W8WUuCyvWMUKCxlkMeqYUdhMlbRGflsUr7/FSntvJbdjwJ/YJm2Q/Ryuk6
oEYQyLVvuozEjuoOybrQZf+caxqlJI13/Z8PJiLe8HvpvilcfFOCbxgkpVyoxJSKHphn00mPcdP4
M0fgvYA3WRsCSS7w8dEC/zxZG0DHTajQLTt5WYIfiY+r0DIM6m6T9PWjHyXpyqixhcbZS904WvOl
GvKGSqrr/J25IT7ZljyXMnA7ekeEg5OM0ZX6hjBWUk5tr0QPXjhkD7lukABRQgoFRj65/ub6vViZ
aRNt48rqz4GGZzP0wR+Vl9tHJ0fIhpyvJK3p0yJ58NQk2TvNXFZ9e2sQWshwzKiQUxOdxvomDd9K
ChXzNKjS8MdDso+ehYIfjL5AKn/nd+HXWKmGN6y55pAu78WT69VibOqHVFnGhvMUWSM1gxa2Tmee
HAcress61IWWLyIHRS1pPwy/yuR3IbpfWYjPWBk9pGaztylILNKBOA86i2M/dOHRwkEFrebQRFQA
t7LKEH/wPnm4v6C3gQh7F7EFILRocFE3uT5mvp+BDfRwE/dt/W8qgvwpwSpw5ejCnxnpNicaswcY
8GO4A+9yEofIXlhJCS7HT7nS6xss2bVNG1vZugJwgUeIY8+EA7fNK8ZC2QrsDVEmktSTh9mQaxoi
daw9la1rU+ZP9K0UB3B6g9j8paaOsTeLFK3qMd43Ipu/uf6akoj+EpsY/Xh2aG1KUeAeFJpzQcON
6Bi1Hoji1CLYICNkaFyXD8GKxO2e9Vptnjz3CVBAXubrrPd/+fqrlCgr7FgWIjIfRZoeMiPGicXA
M0f9rzaGi+lVj5W0M20kj14kTOqkHAFg+alUj4F9MQWIW5yNWoweS4fe+Kj6Cgq3q3Z1thWSNbfZ
P4n8+CVE0ZZm4XQCLOT6l5DcD6nJXxTY/G9+aUQracCirw6b/IIB1ahxKbmvjYkaIsJU+bbKpRmG
ze2dRCaBTBYNg/dccbKzEAFTHS801ROej8ohj6VLojnrptWPiihA+wXt1/uH5j03mB5wdhXAZ/ot
6AtMQgJPqc3S7zyyYSPZ60a5FjQqfCNbRVW1jppnG7S/jv1XKwebocf+wAcaaWYPSZF982RzWQzP
nZ0vZWPvu4dMdxehlJ/6bl1H/hKJ0V2sLeGSI09UP9//8k8eEuYK3hTXiApW0hkzsw/7rpAzK/Uj
TT2RVndPfpJFz57owpOVV8qSt4wH3hLe2tAleVtVurF2AzVYVQNA9PtfMpoyT3JAOhvgp0Ftjrnv
9Enr1CC10RXWkZNDlZ3EK7QRQ07Uc4RLnhM9K+EF329Uhv1d0dcPHCKQAv1aMoo1NaOz429UXzqL
/Fsn7UFOGuW3UNqWBpJ19q9AfjKQ1cvPWpS9mF6xK5x011rqtyB9MPFiErZ3skJMrtwnVyCthgXg
wvMBQtTRLxxdt4U6XODUf4lTfFwxK8MRQbK+pY1zHJUDSF3mOPzaeBlNdhR58LumCxUWyMbX62Jm
Y7KaC/lUIs6kS1z7KMWa0Xepa5cNoU9gnfvwhYJfRbMxlXGwPAnl4Hd/B+17pylLT5yopnWtv8k9
WPMwqbNUfmhs7Q2JPnRZ0/iCnsNpSDd1/TVDW0g2dvcX9JPkAXEJmBGkmFxtmjXZWujGICpXNsNJ
943h4Esqkgdki+ckd5NNMKjxNqyy9oiWc7iVpdIFjB4lPVYkqAlLhhw/WiJuHnxP2HNkhdvkaZQx
J5pEPeJdEuR6clsRaVgO9sOpq4N9WNXBIjBbY6fYsb0YNBzagi6p3whE+w1BnPhVp0OwMYYQs0gn
e8ncpHsVZTVziXx2cdL0hVsLioHGxfsB+XAU20519TCG0jYiCveVrv4gvPUfQrr0F5H4wdY0S2mt
lSoYNSrNe8vX5lQWb19/Sh8I/o5MZKbGnLz+QnIQudXAd3gairfIBIARgLH1OPj+XKBxS/sfyywU
9chpMGq4YYwYLmqCosYbpbJ7sUdu6zDoRbw3oK0dvQiBvKKFJlP+H2fn0Ry3lqbpv9JRe9TAm46u
WiQSmcmkASlSdoOgJF547/Hr5wGrplsJKBKtWdy4oaDEAxwc85nXZGLw1QdMi71elLJgu2C65RZO
91mUcCvixtreW52MUargGye58vUnjN+MeyX0xI17Zd1Wp5TAkga7xDEvo+V3uW5aKQ5NPHMGtxXT
M7SKwUUQv8CbWJSpB4baLuGE3umDoT7V4jib79E496xwODdd7J/RR8RqzwzGh7pKBxevH/Oh1wyn
LYwGu76gdMigjr6PyL2flfFj2wjffR1hlo2j9neRlwocEU0xgjwAI5evkbaTCoitVR4i/LQRSfD2
wHjcblJa2yrUjcHWe42oizyZPhaQJ6xlLwcDumcGWlkqD4PQSnYpKMYetfy362fNet3C+qFdzJlC
1sOFdjlIHI1RARQ1cT01yNzSrD+MoaXdT3Hxx7n/PBAtUupaGpfmok4H893rVLlOXMMXspNVdj+r
xDpHfRjZvRTfZcT+O2Tb/1jGCbi6RjMQ8grgTlbf5ft1uRdbkZjmbmhY/idl0r7KY/CiFjFgFnyN
T3GQe4frU7r+bvOQ8AAUWDPkA4sLyIOVbaRTk7uCb+p3yP7Id422BY5aR2ozApD8lWwDvujS+Ers
lS5F5YNYB+iHEzWjSc01jxxDT+XdIMvDTki6eGMbrwMNnSorCjnQ1UgGl4BHw8wwQpmMws1GrT9y
BQsf6kJtH6rIxG1ZvaM9LlGDVsa73KPEsbEf1twAvuWvw8+P98sxHxo4iEZxXbiTWO269MlL7gVQ
WX1nOUrf7ikqvnhpd8IO+5S333Ozo5iGdlCVPZdRQ6PsI1axJ7wgp/KuMwScPZVvZlE9Wn6Y2630
IcBC9M9XAvkWam407SFQLQJ6S8yywhzDkoIxCtKNZ8kOluBbXlO/Wwp0XMh/uAI5XBc7SxShSGuB
WCCDE/s3SYhjeRdnn0YzzXZj1FaPxqRuxQG/GRPpItjjHOcmL7f4FHI56vWka6k7t/d10K+qVn/Q
hHQfKqODw6pdoe3cdt8Rl3iIiufUMj/k+CNweZ/lPn1UleCY9Vt7Yn06g0uY0UYsTYB8y8ruMOVj
i8J85kZ5/7nRjZyKiKhjoZuiqlEWm2nxehJA4HE6Ew7Rg+Fgu1yPhVyVIe/cugkG3p/jJPEP2DhP
n8JRBnIlh3DTE2yiH2LcMm8a1fqQsaE/ZmFJNGSgM1h5YMx2lu4rH9Imw+GhMKbXFBuEl+vL8Dep
ygyg5+AlPkI8SZcvHzQP8WjpqwKJc4KXU23I3l3TKzpm5Hr8ZbCaRy+rD1VOiW8nCXr2sZy00s7J
NzbugPUHIrHl5iSiBZNGLfLyOSJT8vukBr0oVqiTKkIvHNraKo95odEtlPItpbZ1vZnxCDrmo5Ie
9bIxBeKwjHIoWW7Y+TF6XmXhaI0Z3aeVemjMQbrLe3QF2nCI9hszPsczl0kIGBQaomDw5g6KutiT
sjEpgtkZrRuHouaEWS0fu1ETzl4NwyPFbPIJcykoQ0Uze8Vq/teQn4KRCDUXb61636fWllzOb1Yr
+SFAKEBRLIL3vOmX0zNWqkFMadq4aSPrJyJZ76xpZbanS5d/BWxrOfgpfL0+D+urkLsCTMxceNaQ
zFrcvs3oY8IUDh2FcFJSU4oNe5LQPLs+yjqGAan0ThJB7pT+4yJQikpNiDDqKV3EMmrwg2l9NKVC
fJoCK9zot/7uhWb+EOxcAAJ848sVXDRJOZqmV7gDtkEHD0wLNaFq2rhn31sSl8tnpv4Cr+BwZd6W
ClbwQUlnMtF7iGq60PqYZDcEUHdZqum2XIelU+Ta92JUh9sOHbk3q4HSrhhk2EkVw9ygi+AISVrb
uja9DkRGh17GqQkKvYKWQIJKdaGnzih06o8//RKsK9ISCMNgP6kZXk5PpTfGCIDCe+iCljpNDG8v
17P62FeUb68P9ZukjyBkDihFvj1H/uJT1CmSvsBhSheqx2tDlvchrDrP6WPfP6Shae0STu6TIgo0
781p1mJs6o2FNw/x62dSpLmPho8E2gkUFZav2wytUWVa0zxQ78QS0Ax9B4c881NnJuGpj/Pw1Gl1
7XaBcpd3ib8lPrbq7GCGNFttUBtHEGem+VxOdziGOM2bvfHQovl825tyeROW/mHwZqk3MXKyiF0d
KOpEbh5/DVvdw+MW+l9DvvGhEDrZjpMyOIwBprhe1p/yUGqd659peeogZgoajrbbXM3gUp431C+n
juX7cEZGNXzsrPJn0PcaNRezuhG1OHcV3Foov2Ttl+tjrvpv86AUUolRCTj532JQPN79HE559Jgq
qv/c+xb8Ii1CQSah5WkOcK+RUw1OWCk29lAL2R0S6qkd43+j7QKt2EoIltfe++PIM1Rujk7Iti7n
oAVKACTPDB97wfoeyc2XVNGOicmOzErMva6//PxuF2tyfvdfBltsQXLmkHK9ET6qGL3deuhwgxRA
K/f6KOtXgrg4t3IJbgnKVzerhDvPOHTho9xY6YuZeOQgfGW7Ggb9JJFRbuz25RFPmQMLYdjzOFkQ
PSxzYZl6TuhlvFXva98nTY1vtLgp7GAUtq7J3440929IUbm5lid8rgrkb+0QPmIeYmq7DO2uXTJ0
yrQjeYzs69O4Oujf34uoF+jffKWIi6urj2FycsTDHpAau1DwZjfn7lWIhGA/DJM9ee2HIgZ1RDkc
Jo7haP54EtPpUKTx/ThhRydRFE9IYAhsdsiqHHzFv0NN5owF7EbQv4ym5medCefqDMjjPl88KzJ6
hhfpVvgYFKMMASQzP0yNjJtVhw4FJkz9Ph81z1GLYSvv/N03odGlIeVINksf8HIDZbFZVVnPyGGq
qTvc45TbMPHwfBPV7A9JR/NL0hme3xMkClf85VDCpI9ahcf9YxAaqd3j2GALFh6o17/7epPOuxRI
HsuMKHHZ1vSCWGiizo8eC3iNNAtiwjCYhIfro/xuk3I1kJ6xtBAwmX/+y9mrI3IIRbEPHz3Le0h8
r3Mx+evOpdAPDyE6ajf/P8PNPF2ULjB2WVzIAHcwPSnYo9A8ECLV/yLELB1LML/LiTw41wdb3yvM
IPVx+mRYDhCJXb4bcqtyEQ0ix9zQabshCt5KsUSqq436Y5Kaj5Fc/7g+4noR4mIOXgDzXwIHUK+X
I3YTjmqt2tMGV3VwxclQHZD+bHedUvYbp+uq0kGAJkHcodjBATvDrC/HijsNQlUma0A2lINce4eB
Kuh+MGvoyH1zFvpG2JuB+V3Ln2VfPg3hfaI+5sPHIH2sKyCH6lkCwywHlEOT6RAKg2xXRvYR1wUP
u6HmYCYKSlL5xmOv8kwem/oetcpZpg+Az7zsf1lweCbqg0V66cYY5eyiVOn36JQTuwaRuY9Lrfgc
oRi405tGf5DErjt3EiovkWE1Gyv/N9+KJAdaLqmHRiiw+FZa1VR6FCPO3YSNdDu35k+DEMJpBby9
8dLzO13et8bsIABMgcNp9l29fGdk/LXSSoXBzQJsodFATg6DWGWfry++9Va+HGXxQrlfFHrl+SNl
TBNsuiJj4GBKx1ihqeX5xfH6aO8dw+VLzTZsUNMNxBLeY+9fPqQkILxjVvXo+pl0EGrvpTBlz45r
SIUBngDnsv+KC/ZdK91l0aPen6PyQxh9GiNX8+7k4Ydvulr0KMfZDgvDtuzsQn8EJucmxWsdf6+r
c9r/9BvfnkQEeA6y/NOcvk8tUvZ4DFgOJZdd633tkRcfrbNloufSIP79pSke/eEutL73loJJQQXj
+hQJkW1Jz4r2JEwvouiQ2Qr9U2OhFxYdtfIvq7vppU/I5neUIzHf2BnBX4Jl5xpOpdFJn3WGvmf+
516Id1n0g356HEBhqV+N8C3L/kphyJueSphxHuuzJH8urAezBQEl7zOkhAXw20Zyg+/J7vr8r3Ib
gmVQY7OKMXV5ygeL/Y8YQjgE5FKgB1talK0lzbba2o/GGvzbUg585OFT6Qa6hHqXA+vbobtrbDm6
vIfJi1VAWjGjBYncUfied9kvqyCNBxMyl9e7TVVgPiCeo+I0as0rFhIUioLkjSZgsp8S7YdkRrYo
vUYjlT7cPgHilFjpKecunO6S+os5/JykN0s6JSZ8DuGhVV8FkBX5VNzH+e3QHKLc+Kzm8pOWvhoD
3WOUMWzKdhunwjqAASJMbkqzgyt3RfXVxCAwej1RXDmEf60ELwKVUzuEpHNQMy27RbN/h7+xtjHs
qp2Lmfp7WDHvJnpGS26QVGZInGnD6LYqHyky6vI4TIhfJprXHNUIRB7aw530JVS8I9bEyXPcKtp9
mCfFY5x36n3Ttp6tA4394wubsgx2geiNgmleASPzONaCJPJFt0aQNke8+qB2mWlTM9uVMxDt+qJe
H5SYvHCWUPZTMFc3FpeDaKa+OGLW6dZI3h7Gos0gwA5bYIhVc5TJ5pbm6J8lNBE8XmwdA3quLBUy
tPZUuPE4kZsboMy7JHnu0pQ12AW00jTblwRsZX3QmZP0PfKyH3peKLusqp/RGj1WcWJ3A5x7ZTKq
jchlfZTPzDpudeoWJE7LbDCM+DFOx5NbFFqPxJcivGiWENoelkLPtFiUv67P+/ou5Bcy9UiZgkQG
1n25ixHeKHVK46IrCzCzGyuoD52fD46ib8XOv9lfsPS5qDQaiTO95XKkKVUnzLCBLRjIne39EFgj
tN925wXTnR8cKap5P3qt/Xj9/dZVEL44MQcoIsDWAMDmCf/lmFLSHGxRkExuDzv8UwpI8ZbWV47g
vjS6GQVtN8jKHtMbcnxVEH7kjYB2VTgWdqP4QCnI844djNQbHQb8TkyqDs+oPv52/THXAavJfcpJ
QC1kxvUv4oQQd49orHW0OxQvh9hVS09ZWesPhTqFdh9qkaN07Vb38zffniIICGRw12QzS23JDCm3
yuslvggZ8zRIJtVu/CCAAnQbq2yFEWTfwTQHAQn1hvRpKeQ4CiMwLdMCsyLj6y11ov6YVNNHrJkn
EJdWo76NNRpdVpE80QHY6dhlfi0sbTiq6Cp+rYb4RfG76tA1ivLHERq8FJ1cjsejWrGkkMlJWmFp
XVQurQ0fbSRN2BVDkW4cb79bhnOn7/1umb/zYhkmZQFwRisrN6wnUEVJMN6aCPjtJKiD940iqIdo
KB1RbkI8xHvM1o0eKfCsctGKUBxAWdkhb8Wv0M4mO5kdWMZ4GLYecq7+XF7pKGCRu9MtZCaoy13u
FbNpwWDrbe427ZcQwa+z7FXVWU20/kuWAZnJfAsSpDdqdxNmPI8N7iuOmBbBl1bsz336x86TyiyZ
B7aBqgIdNLL7y+cxGhmpcK0q3ABa2kdV64uHyYy+pHiYfxHqyHjuRnD7QmjeCVWQuKYe6K8yeqEY
EPafo7CiZ1KKyZ9fVbOgD5BE+iXk58urqm0wv2lrOqqJHxQvYZ0Hhy6LJ+f6ibC+EGmLcP3K5K84
GCyTlBYMd1MCs3cNMw3u2ilE9VcfzY3VPy+75RfH/xWgABUApEMW506SgHIQy7yEiE8+BJmydEpT
m/a6EACyH6I/bJDMH5SxqEUTOCoAWS8/aK+ZxTQUcu7iLtbciq1IANgbG33E9bHGOUOTl7hltmJZ
bjW5EX0yb71ApMP3IZbXT/kgJT8sFBivf6KVEiuvQ9lpbmFxZc+yZ5evI0tTYCQCbvRcZIh4tJJ3
ko3oqEf1eMzRhPhZVPIpbJrxWzeMoQ3MtbVbWYlRilZeIiPb0idb4WXnB5qLU3N4gxCUuQhvigYM
RoSvrFsH/alVNbzhC2S68Br2IDOnsWjnaa88B2zkfW6Jjtj01n4S2/Yzxosz81O1cpr1eb+zAnRr
LNR37/i35i5Om86JegRxuRu17puZRu0OacnxpWss8abOw8oWk6aadoESAp/D7/779cmew4OLlUo3
h/BkhnPTM+XjXs510Q4Tap+j6Io18BU1mEKkAHPr3ErohKSpGd50oDFfcqkIb0JRmDZqcutvTXsU
uTQa5epMfFsW5cwkqKwpSiQ3GdL4xTOtUxFNw8lLlANIS9DuXe0dkfv6lhVRbGt5p+8N7BzkCbu8
ceqzjSbgapHzODNjiTY7VgQrFxtf0huaS6nk0rxPzonsB3cj9L/XMvW28s3VSTQPRb8R0h3rC/mb
y5n32qAZNSuXqC7k06OgGbU9yPTIr3/fVXjIKCY2rdRkYErAJLkcBWpBEiBvL7ozOdhO5CY9KbnU
ozc2Di5bq3ouNa1zSgTXN669FUeARhBFXTJY6mrQBJala8DiZWdaTe3i6IytXBrXXwRcQvZD2su3
ZSONJyPQPmciQMQo98FOYvXnjm1gPo8GnrI0kzusQ3zvOUFs/FR02P3mVfkNzPojWbq4k2KrOY/W
kLpCUHOPU5b5S01mvgkCifKpQDbroAzYsvaFcChASOyTTBO+0jaRD2NnbZmOrGJNXpcqLGRV/qNZ
sgjEkzy0Okyv6TyWFbKo1K/2xoTfZzRKGAUoVouulRFvFY3mo/1y/zLq3KIBSogr0MpN05jMOO3U
2kXl7wiqw6g/aVQAhaIDIu20xNalGttyfkyrF3Rxdn1/biBjCNkXPwIbnj75db2fj9lCVal1Pnk9
ghFyMeufnYQILyvrtejlQ9xE+yR/aAIBB4QD8s1BS/dDSk+Fp2BlidBO2NimGju+zPQH6B7ewzn3
Y80WmnwfdP0hMqIDTLyTkfQOPNw9angp8ISgQvIzC06Dmjl1lOznQDFBFDHhn3maEw+nRvUBfAJX
AV9sOopWHTITP2z+7/ciLtDmQU3CvSfcgN4+JoZkx/53kacZ1GMry8faG48pNRIEpKouiLgYocZf
32Pr9JcCB/0xg7xyrhsvW9KZXov0qirR9dppVwgT/ruYDKLdZt0Jyui7I7N1HIjF9rKeVHBf6gkB
yrg8j7rxl6CU+U2iZcbeo0Vh41ftOwKMg31dmco96duWqPBK8wI0ObJflLpYMxz9S6MNKzY9SUhk
Skxak5+yIizvUGmVKBr2wq06+dJDICbhLgDSLfWm6ohV4zl1oki3jZJ8BeLgZgYt8llMprSnOOoP
nmJlj0o6bd286zMSjAEtfsq8dB3oQ16eXvqkNko9gpUqqBbsx3TwD6NslE/Xv9/vRplJCzRrCDxp
XV+OYhWi1kEMbKH6mViJ5Qjh6iIKbddH+c1VRzQDYg1ppLkktgwKqzYLPFGp20dskIwznbCvMl4I
uyqV3wYRPp+ipvg+dkfqcnZc1QjYGNGEebcfh7fMr7QRo64bBySnIARoKZM+wc1eRDV5WmmVL8TF
Y2Vliq3kce+aGardWehrh7AMXvEo7pwegJ+d5YReQpUZdhg3z9fnZT37M4yD+UDkGvr5clq00B8i
fF+yx8kyXi0Vg+bCF/ONa3A1iAoUHvcLZJzoMa+aJJlV+5h9RII7Ibp5Bx+R6l895Bun8SqYmkdB
1pDFD0GJBOByIUUhy1SRRsEV1HxymqQrnFbPu5NVgIMwzSA6tGGv3wijaRzBBwobEfq7FsLFZYBn
GcDQWZ6c8gx1z8vxFXnKlEjrtQetDxFjx551Jw241ZR54O/JPFUYWtQJd1ZIBd8cUU8L05+j1Sm7
ME4elRqpslqORxtBnM9R1wEk8oUOe8XKkB8HKzJOJm3n27ju+t2I47tzfSGsLlCyPzhdCHvhOTPr
AF8+fT6kadM0WuzGaSntqT5l8KkiCkZ9c6yk8EYPW3FrT66uTwRnuKtnLVk+GV/ucsxKHSqmkRZP
iouS3WBn8thHSIcYQ67+MEIlvBlyatPSNGn3+GHgc+npxU09heZxRN7Rvj4Dq+iT2iSbgIchKqR/
vKhmWGjse0U4FXAtTNxWtFD5XCIo/JcwCurG7l9vCBpnMja6NOrASi53XTBoqhcLwBVKIYsPRjfD
lZBR3BhlFX0ya6B0YaHMX5W2yuX0tvAbRmoFkesZbXaIAnxQY+TLDsic+5/KtA8/x7kXHCraXhsj
r083BMEwDsV1C57jnEVeDh0Pvae2elO4bd9o+yEQ23scGCL8B6NDrg7xwYfXuauSIL8x8DjoEGu0
o0ztvl//pOsjYRY34sIFQEMRfokW84xepVdTp66mgRNBUqQ5NpphS9HYPxXROCKDToMnV3sklr1a
3piF9ZYiqUIiH/Dku8jHIibtZVwiJrFPXag1wS6DMHVUW63bswM/RF1sOpkUbXmqrWtygB84f0yR
rIYay7IijRzqhMiXKT9wcakOAWrhEOkV6b6JVf+rL4jpKRAnCP45kqc7yj7BLh9a5Nh9Pb7Pili2
82YqaD4q4jetaNn0cRErt0oiWn+632ZmNZIYsKtpuAIrv1wj0ZR1ZjEM4oMqyB/pkndUnFS0e7xu
4/pZfQfwGSRBwFso08LpnnfjL9VyIQUvUeQMNAmukaZfDWwnsxzpiaqKP3mpt9VLnn/fxUUwj0fn
YS5Azer7i8U/VWpW0eoXH6CeNrvAGEJb95Nk461Wx9U8CpLR5DqUn6m+Xr5VFiceYnG9+CAIKTrY
eMPdyJzYO8rs00aFax08MZYKleWdy8ZBsjgaiyGU0nSqxYdAl5+VGViLuUtsqyCi3tR26I5dLd57
hfwc6vVOBmdf7uLKt45+Src0G8yf17e18rt3V8E5EFLQXCB0vHx3pTWrcLBK8cH0i3Gf6YHnIAUS
naVcaXeJ6FnHSAzi0+SJ0V+FjjPmDk5y8M2SJwXl9ia1HAy16mPlG80O6/Hs4NGqOOpmUp5Qmvw5
6ElwAj4pHMVYe/PiuNiXlTxyTAnKrdbH6UM45cFrqXvjlwrt9lOSy9ptG6q6W2aNZHOeY7+qduUd
F5n1ImXtprvOfHZfrjGamIBziDdgsOEffzkDhpFHUSsXsAulVt/rPdTxvpOe4ki2rbzX9oyp7+u+
QrdPMX27rIRyI2BY98opK+DVRNQFMmgut14+gqcbkexncEHkTDgrmnDXKn7tlJUx3KZo9Z3rIHnt
py66zUQ0BDGYLOAdRApeG3Ea3iUJE6r4k3TEmbb7S28Sde/VFQbNCfT7qPBPFUHOMeLKdkqiH6eX
BvGuNtPiXIZKY4sC0vv2NMKonEZFv8+8UN2ZeSrcSYpU4reYcdYbaDaF2eP11febIxZhEOrks54P
ou3L86QchCJqyxiGzagIBxUlek9XaoQ2QqnkuAyb9i4VrGpfxdMp6afnpkz2iYL1rdjV2k0a0YMl
CGy8Z/qf1p6ihtuavbJxuq4PPR4SDghpFTEGF8Hl1zF9cFSVWQtgxdXyXI8BkokJzKXIBKMSVtGw
qztF3Ljx1icflVqaTpS8LC6+pfJehBVRMfMx3NL3p2c0w6p7MYi2Wnzz2r5Y+zP5SAGTOeuBIIC2
uFfRby55CQQURNa/PKq9kw997DR9VAIo3fQgWJ9+FBUQ6CKMor6PpOn81r/cH6bOSaslo+RGcYG+
d1Hr1ETaof6S96rglF6FM4ESPoy1JN9ESqDZcY5uvCwM9V6OkuEZ2NtWaLf6uvMjIeZFbMHBRkPl
8pGyGg0QY0RJB/m5L/yX2klapD/SHJiKr4rhx9HbEmJffdv3IUG0I95DnvOun/vLLGAQPehj7knu
GGq+3SB7uo+GvP/TEjAqSPQsZ5FXmkQUxS9fTBSRrY5piLpqJfkHc0rMLy3S7adUyJXn6/t4FRwS
mTEMnSgmEKbYYodERR8hO4yMnljF7UMY37ZWhRGgZQmJjbiQItq02B0ZtfczJOGNwdcIGUy+3sUj
qQbRblliIqYYP7NQb1K3R/7uiPSid4o1o6IgIUkQN7G3Ep2+FF9EMyicrk4kXAryzkkpiu+KXvNs
39fHjSN9HbbPDwXsmHmZKYVLzroZdwIXe5C6oaLWNxS1xX2e59Yx9ittF9M0uulE+UOgDXYsRqg2
hfHJk5OtsuoaC8ZjUB2Z5W1II0gkLheBAqQSg58+cbNSuh/F0L9Ha1NxiLIBMkllvk/gdOytVoz3
Q4a5dxJnG8HVen8RVZA6kDxQTVjZZKSTH3O1dHDEW/VZVQX/polQzRKCotmj5eUkSrm1pX/z1uC0
AEgDtRUxyVHnoOeXDZYg19nUaZ64Y5FVyLAW1rcqEHCja2JKl70pAu+gchBRMWOR1qVTDxZFguub
Yr3LLx9iEVek1IjiqmoTV4hD4VDqQuQkeeR//ONRIPfT46FBCwl/CQ9LG0sS4jQKXLkPwNiJkrDv
M0hM10d5Z6NeXhSUYWgZQttGBJCa6+WMhqOols2YBa5v9Xsu810af0qUcA9X6TBoXyz5MdLOjfJJ
7TPbiNQdINqdlbT7UcBquH0wvBE95hCfQnHXhK/yFD8o2VlT31pfxTD+WQ4+egOuEjHQy7a3zRqo
SZmciMwPZtZ/hAh1Z/rdp6L6luOR5lTFd9SO//x7QQDkDgTbwEWwZCVD+mn9NpR9F0+VWzMVZLwi
6s2IZ85YlhNpAiJESnAmCSzjbTRmByKUMnBjhOtPhTYatgdD7zRa+SEQDN/BoqOyezOybAMs3SlL
ZGkH7qLe+KK/WZ0z6wt8M9hZkrnF7VAj6mG16Iu4fRcpNDcwGxTnCun1dbPe/HDLWDfzCYBc7fIU
LFqr80Mj891sql56cbKey9poXgQOKlxQQoMUhwX84Y8HJZwGpUJcD3hrGdAHNSCqwERaaBLr5GbC
KOIWYDn+K95wSGKh2xOJbjmdrl+UlJiJJFXFThty++X+qNUhoCvcZKiqgA/U9Ej7JJpTszezQdqz
jPzbsEyT4/UXfbfhuFxMjAo4CaAJiDlUKi5HtVL6aOVYZW5juVPu2VKAv6GWoDiW7nIYBlN/aOFo
Zy8DGFyxf0kEsjnV8fqbwjsV1Kr0+KFpbxBu2RnmUxd+U0vL1sfxFI8nScGdBvoX3Kw0Pyh9sIuU
Zym9V4IHw6IM7Gv1kz5Jh1EEs14naDzWu5Br1QrTg9ekxxqpzE5q9g1ymUYdv6YAn50xATNrVgAW
gwa3oL7qT9enZM6Ufp0RShJU6HCbNWbkDQDJyxkxJva22If9h4zL4VSK+KKVmEGehFxU6M2hodAY
neGkrbp1RL5HbRdDw+sAjETQPvs5UEq4HNq00mDiUko+IJQp7xoEaJ/bRHus5Ma/wb+FFprPXHtm
6jlKxPbW2149RQ1I8lQfkcvqUhlXXj0854AG7CxOrUPJkWlg3vo8pdhuDd6n65O16vchLUHmb86y
g6yildXjMPhxoFa68ETqfUJEpTjnwKXcIkhqRyi06iS09T7RxGIv9AQw4yCajqcK0mNkhtZpaHA4
bimp66OM3XgnKc+j2VX7Jvfjx1SO5I3lvgr0ZsQOhHzMSThBaX4sNlkuWGVrdJXy5Ek+iYKs1geI
BPkXEObfBK9FhQwRA1uUvfzen0xtV+oWUAErN26mtPg51am1wzw8+sMbGNQejb05i50JHBSKL797
nE9CbuWD/OTlfuBEulDvWz/wNgpHy/P6fRQYMribQcGnSXs5ylAkQdZPs5PGGBYH3PfYdWXZ3Fxf
Ee8iLL8uYmps4K5AdivvicPyWuhSKZGaRNCeIskqD3qljnaB0Ct0aPEVYYBzHyuxE5vJiz5LdIx1
62RdVDjjgOavZTaVk6dDfLIySzqjtfK5wsRn1wbPQRAGKCWbHyNNHPadkuVnyuw6hwMJEMIqpS37
UuBkqlHeWV6qnYKgyGxpEuIDtVnNVsXUQLizQfQNm2o7K1X1xYz1xFZjo3Qi0Uw2Lq7VbmYimAUa
CpythKHva/GXEDIs+slqcAl8ItRxtANy7/ZodzehQ5X/drDz+2APw88tvjVv4bO3cYPNS2bxFWZw
PbiduRpJknj5sdFZbuSgauQn8J4nSJxqZex19SiRLVz/3iuu2PtrArpAjwoeOkDvy5FwXjRTNr/8
VNyZR/0YPwyH4kY6QLTe+Y60Ew+prRyLT51jPGlH4yzus6O/D3bC4fpzLK/P5WPIl48x6G0bdmIp
PyESvNNQgku0b0pxrGQdUOnGGl/uJEJlYC1z6EVggpLI4pVVZS6mBIitDVKm3Rum/6nOLGsj+f79
IECnqepxLy9lb4mnyspLUrDTIWaKeRiFDiDWcONV5vv9Yp0gSwICglb/rFzH7XM5bVofoOQ6FZmr
tz7mzVCtUYPO/ZmY7+3RyvhGZyB9LIHM2UI8bS2e9TvOUMJ/FXOoai8Je9SGR2iojF6KsQ55cszn
BGvLt3IxClivGWSA/e7cXaeCp1y+Y5pQ+EnRnXAp4KbtbgLle0rIp5+ur8B3VYxf5vJf41ACRwKE
Uhh7/nIco0IZA2hfijYj8KOkMdtjnxdPcqb9FCdNQpRSD8ddMKIVBZXO24+93t1rRVg4eCnpJ6QK
630pBf1O7KSQI7LZoyAInrNXgoMqJkdyv0MahXsRe2Xb8o0XyYjvIzG29lbZHEaFSntuCdpGUrOI
h/71VrSGaGPN2OylgsIIcdxrMt6qtPynUaXiW/GtNLigO4R8wp3qI1NZSKL5Zxv6fVyVJhGnOEEV
HdrL2RzBQhrImFOTqSXtY5Im4bloyeoaNfV3SWl8rostR+jfLBRAKYCUqanxukvQQqxymfRlmLiN
oQYnb5xMO1FgR72vk//zY/hP/y1//NeKqP/5X/z5R16M9G+DZvHHf7rFW/bcVG9vzf1r8V/zP/3v
v/rPyz/yL//9m/evzevFH5wM+uj41L5V44e3Gl+h9zF5hvlv/m9/+B9v77/lZSze/vG3H3mbNfNv
Q3Is+9u/f3Tz8x9/AxTzy2aYf/+/f/jwmvLvPoVvTfaarv7F22vd/ONvJPN/p25D/Wiu42DNwiHU
v/3rJ/LfwTSBC59b8NQx2TJZXjUBIyp/n6XJQQDA2KK8P9fM67ydf2T+XaOVDakCQQaCGVLtv/2/
N7+Y/f/5Gv+RteljHmZNzS8G6cVS+p+Ni9gI1S2AD1TmaZ7MKKDLpWa0aVB7kVmcCJH8obClMpan
jxCyouKeJETr3XbQsupTX9SD8pCWY4briozEr9jvBjLEStrpjW9IR+wVAus20NrqZ2GqU/rUTUEc
nL2qAKFt4LcoPFhmXxr7wKsijOUt2W+yu65XqLxhV5PkwPUiq3XKMRwIlkuA5vuM4FmyvaIaUsTz
J88/m2ZWPJpel7qWUQv9Ea5AJe2bIBm+l5ERP4PiD3t7Cjuh/6sNKbpSrMNyyhEN2U9dcCUUXyhY
woRW2v9L3ZlsR65k2fVX6geQMvTAUAC8o5PONoLNBIsMBtHDABg6w9fX9pRKUpYGkoaavFwr3wsP
dzRm1+49Zx9+6hvJEP78Cx6nKA4B7Icr+bi2JlBpfh36UVEbhkMOrqkb9SKmXnanIXS8FbdA0//u
nc5zj9IuNlawZk67W09xWDvluUdC5zgv+XMvjTalWVny+f5iBd0NwtF+i1eWyPRcpnPl1JGhUO0f
0nxR69dkZj6izabf9PE6WoTaZNRVuHPcyjH2q/TXB2emCXdLUEkwHzjfCLljtuG59IpXTLNpVkkz
WrTYnKfZIuV218NJe58WE2Rwanq9vc/yEDKpqMawSlL+b42i2p67pMmHPAPzPBL3apbOkB9djjWg
UlJFYx83asilnjvOZ90y5PntWDZ+Hrf4zrJYinSr4lpqY8PcN8yGvGm8GleVJ/1l2snAX0Lkoeu2
RrpISWN0asPUcdCEG+Mycj+rKAtHOb4aWFP/VrVZZjeDmUtmdU3mY2Oa8OIfSlubqotTzrDfUpmi
3Jvof9OENg2ncEUGUrknX3JZTxv/DXDetdBNnKqgw4TWZo4VgV/FkNaYZf6ZzbM2o3CxADWBcNbx
1uHK/C3XobAif1tzaHK9H0RDOta0AzwYbWeELMNtPzuV+67KRX+ZY5hWp4aBI4mtOZ3ED2esKp7Z
0h+by2SqsiDsMp3kflg9+UziwVTfjWG3tt+9k5nqb9nKhvSBPM+2vWnIWt7AdBfOTdAbwo1z3+2f
gcdm8NAHR5QHdllytpkGBn/cepPt2erRdrnxQCOquhiDcBa6iE4anN0Gy/iJ2dX2mdrzRmVq9bl5
4BCaoqJo1xH4EPtJH81FcMXYbtmi7+dhEDri28n5V5nb9oY4DEm6xuszE5T8ONdEof3KQ4aZCU5e
RMNlJcztyKykVSLCTuRvbuRtTRsGkfSz0pFRLnOvvsitHfStrRbLKCJvTq+RHIyxiVxQdSNffE1D
i7vMTK2O6iIYUUsjFFmbG2DM4Q2Rnyp4SR2C98bILDbWg2rN1HRSKyPhxK5piHOuIeAwWchxlmfb
KYLnqpymq5erJ8im2To57BB6mdbzZGvns91qWjij2uYlsUcxuc99NwrYjbln31l+4W6nZiO/44SR
ujuG8DT6qN7UlB4mYdTerk4zAAAq5PLZO3JK3eG7cNeyhqSrRR+l3sLkdVVdk8XOMI1mslVjk96u
Q5NtOyb0FdOcGi54zMLbO7SH3Ma/6p3dgZ9jZ2IPoVDOcVPPZXlAL6lN8vZISYuJ/BzQFWzS8F6m
3tMorad5bPbluNp1EjTCftnmlKQIm5xg58a6hnElWdBpb++KxSmiuSfv7m0gmOV6JyxRH30rRzxg
F6H9t++8nhTmTY7nVIgOoXeziSIpOFQpQodF1u39ZjHyyDMa6URIc+ltEe01bvu51mF+9mrm3vS3
pkYiYN7sz9zruUXOEOp61xobF01aYfdha5WzCLVb+xkOrfaj3kcC+kgUKXLTSpeLwr7nj7gYe0S/
naMp+dI7N9RE2HoWOiaxjMcpKCEfVVb4q1kqXO1Oxsy+ID2devRSj/PTlHenrF6ym8oobrylDyJs
NApRiNxxqiqBRra7reh/m2IybgMjRT4OzbuevW8zQ7Jtua1hR3md3gXEeL31q08wQFkYLMdGkeQI
Mo6uOwwMpwrA7U2YlJvXbruU1E6u0JRWP2VfZsgLvA/dbm92MB5pVSCOKeapfi6nusTSs+gblKL1
rjJBnLveY9G2703df9YkkROauc1V4hr2NwHU3k8m/Dudi6es9qZbZxrDW9logrH7fo6MoblLV26w
sRZvVR/W7HFrzazIzQ6t7z77/YLetfAPzmwfVuTf9ATUa+/Nl8yfdpOyMdV0fmS4KXL7sLV2uSSe
fgqyhO28YjqSH+jEdcctK9KoQZcVkcgVt0PQRl62PFiFD5BdTLe2tczRuo3tzyRb/gNnIG/Y93Z5
a4kPKY3ib9M7S2TwWMRbm0YwO/9ki3mey8F6mCd0Q4kyCIPEK2JGdqpPJG64EWGTu21ct92VpJIw
l/NPfcqu0eegPt3mbEq1JADh6K3WNmEFqpWnLTSbcxYQw5Ok7dotkamWJmZSf1ZCtnXkLKqP1h79
uk2XHSD8FM+QbAYruxkbpz+53jYfCL1EVbIkAxVQwgJ1sOGW3a3+Vh5nTTAE/Zg4q6yzZMh0aiZj
e+ppk0XzkKrYBDW6lpPaT0AjIqWcs7a39XfXGBj+bbFFrmZtAu07ngIA7UlJ3RWtEL40M6DqJ4WH
tAtY8ANfLO/O4stbUELurzRU6akz/T+afI2Cndxv/3pzY2ONmtfubdVe++21K8ws1P/zztis59Dc
xsMsDCd2irl95QIXX5wimsTd6r2wW+vJXRZCQxrwqcofzo3RNxEvOhsyrI3YmnR/WvWwX0nkvmmz
8az72o0y4J4nAZwHO89MGOUiN5/vUPFje9rHf9sqdGMhTWgkTKTOmwNyyZVDeTa1s/NkoOLCDfK9
RMoc28R67IeN9HYSZP5WAuB/bfbenmUohDmi1V3ZwlIKpjbqg0Xv6U6sUaaLOzHYAPb8LO5WwoxX
UvZODqAOCRjLWh9723R4HIsVhVW+nfTcrQ4LOUaTsjcd7smSggHdPkeUJB+IKwgrGPoI4SIbkb92
PVp37zSK8HcwOyeZlV/4FYNEpH6LFmvFCyjkzTSEJ6AhjJpWW8JedB7Avt4Psu2SrB9kGPVD+Evw
Wh4JbFY76AZDjEgpZPPzfubay8h4z/tHpI/Zaaj7+7Bfuec1/UHb0be8yjsbC2wWDO+ERU2R0IMT
N3z6zqU2QGexkq1irD+4dW5YC2/YnUmhLeSUKMeLiRy5IQTtGVR6eswkYPZUloc0HW4yZ764hTd8
LJvhfAN0+1wYZhzWsLiDUnQMvWJLmILt5KTdj06BF0HeGveepz8ra4U37dSZ3ht+6kbWbPZ8QVSb
ARNG1ov0tOlp2I8V95gCmYzvqsISicUyGmz7rq1SO66CCVRk6yRhIz7H3ngxZIaBZ+o/qflIhoEu
SVLX9lDVg33rZu6j0h6FGNWpH7YeURgsshZMj8NVBUmnNdQ7E2evunMgA91Ok38PjrEgcqbJmkh4
E6QNz6f+nAuHPQjUq++D5L8mKfStIV8A9jPwaIXKEsYg9922ZgdPNNWRXaBKxj6Frtftqyx1kYhv
+rWxgztMZVPcVPPwAlTH/hYpU9uKFO6z6kNCbAJ+5ns6uvhU1Tv83bPRGB3XHri+cFJ7l6bzutvq
TPxtrDmoYgDEC2ODNS1imvjZq6pSAp5s8JqOjsatLumG5d5KiUdCGA7xltW6GhLCvmsZ265Eb+en
J8Q3b6xPwY3umHyY2/ojXXE0p8mGw+OpZ50Z9ktNHBxi+plfHxSWt+0ncRXSqP6X7Hs/Kr2SGMRy
De8COw8/i6IO77O1KB4Nhx59NIz01HbzbBgPqyOMy2ykdUJQy0NgIkBztSMeNbMFpyRPmJ+280YM
Y1ZAvWcpIz3q1GrjYQjOlHhfsK7tGDaxto5ZaT9My4YcPX2pQud3ONTPWRGmrzimluUQLsP6h+Xr
0qC623tlrs+EO5dDPLDu3FHF1BFgxINcDfN3VWTUN5TOL1ig0h/WguV+WWrxFznF85wW+wUPEbQJ
VfIaTk7Y7udKENdgfrezffTs8cNvfPud9loVV87kR5Y7zbddLnii2rzv8QoIk4oj0LuqWLHp9N30
0W9dje7RCBOuZn7K1iD7M2pDoCnX2XHalj9p5jTnPvUIVbCpGT8mjCKJcMZnUgiHpM2DKa7a9kl7
3WNJaAwnKRyDV1Syq2x4SmSeANS49L56afvxFm7DfZmPkjqsU78KtMcgDXwjwUj53Aw+C5KaY4tJ
eMyPEwfCu15wHlB1dGZwU+dwSlXZFl0sK5BUhwqRwUHUal9O5TvFLwCFwuoPXj+nrGPXV30dv8aq
ePHmzNjNo3/nWtTDECnyvwNw06igFxxvQ5E/a6/SEJ+KdP1DIIe/yyu4hTpNHR6Apai/KmV2b9Wq
OJU1woybZvnKptI9lxZ6oDgDLHAAGuIfaqZjHOBmBLwR7qj7aRzZS+YU66o3yrsR+0I0qvF9pRQ6
FL79thAOA211TmR/DQFvmYuA/tijA/gIm6t+Nqj9Q98Yew74EbXve5q2/PVBNKflY1X4D0UbAoQJ
yzcS3+8qxFeu2yZkTrx4MGfPw6JDdOocbv0WiXM7494bWfhrXbUHKar1pjDXKo04ST8v/Yw+NBPg
rwyIA9neCzPpnuXCea1a+iUimPAsLEOThL0Cxqrb+8wVp9ozT27duyOCZXXSJIvsUi/4mlvVPBd9
yNeunOaRBeWMFz3Z/Op1KCukqeRWWeJHcb6NIMqeKJPEjedmDctTxjUrzRbgatvEyNBwIfLNyqVh
rfYLf04jyfvsRJyy9J0U/mkVtnpv1JoyuuwSWEkPQrK2F051dHS/PBnKJepbbtTcrSLkxciDOQp6
nGH9mG8/qa3MPbfvJhxKdEN9raPC0iRG2StHjlrUt8pdmjenGQ8AuVlSLZswBYNR7tZFtaoOFhdx
r8OW0//1JNiDDspjrxDrnR7W/EIblpqvNY/Z0MbSmd9VsQ03dl0K0kw6MIvFIJMu9Do/MVcvJXWs
bP7YhJlMeU6sEtXbnLEv+esApu+KMD+nHdjEjP2k8M0UULakkFj7MRF+tZCHpd37auy7P6FRYTgd
i+VTGo06M86cY4d7nUZ+Jm0Z02Rr9q0351PMzHg6N5qdmJ3+onMFXNQJao+6NqwONLnKExjl5dQ6
uSItQWY7R2uYzdgQ4z5fqnM/WfKP5cjb0tMc7TExJF1hncssG5OU5tWlyTg1FSuo+xJU6hdW7prO
1+S9FZSqWez7yw2o7PkWSNndAKX7w2PZId29vWSm3vZLaIg/E8/tkTXo95zV6q/l6HRnNIJIFaPH
k6i89a22wS3Uq39qAlf9dj2UxaRliqgcChWPocHlycWh16I7eLnwH62CwgkVhEpMPMm3dBCbi174
R23VbSwI0I3s0f3gRX+ru+ynK+V7ytZXUIc360s7VCxTwtlXgXiCsIwKYgQP3GZf0K2xn7Um+lrR
nPBQczJtduwmxMIP6U/RLCdArh0uRbiL90sj5e0w+9ntuJa6j/Iq2zCZWPaRHDznhX5emMAUuHVK
J98TsYhAgLyXm94BslB73a8hyORhqqYwgRmUPQ/DJjihgmTJoa9abjRbqZHYSCY5wuZS+UkLlNyI
GtfKzgtklbjupHy1h9l6kHQ5dvW83Zo0iG6DfFM3bpVWO01HZFeHtQROkw6X1R2ti3ZIlPLbMI+0
k7HGYZZfB+3fZL7/dxI1zsGeE5o1E0oZ+DyJqX6sg8V7hjIaJMvgJfWw3A3bmHGLS8+KyjEkRKuk
PR2SR2FsPN6aElzNquuiLsuc0zq2w1MeLPWTlZNYH62oXJFYauCX0jbKfae7cY632lvHo2py4BC6
ODpdObrs6/Qg2TsteWqDQt2tVd6qOBskWvQsSAzH0OW+JD3vo0qhQGa+Sx3eMaQZPVgZflC+am/5
M26GeGmdpUIAs63h99SEprvzmqq8uNb2Aa71qa2089ZUMt9RIP7yrN7YuRxCH7Ix5bRkBYfUm/AV
bbMTV4yUs4Hh+nA1gFT4P+ywOMz+dHKWgaKbVwPfhbvsLIrPNBaabJ8o27wonPofmwICvSEiXGpa
58Fo8+El6Jq/BdFDtMb81Y2GNm1OfdFuF7mYbhsbtcOJZvNOgbKmJzkuXbxkXkDLJ7zO/t2fUdZH
FJscatb2y5udp1CW9YWItoskfO/EIS3bBZXLIrdK92/mLNtRZQw9l1CcCwMVEUSrfb0ZJkVuewq4
m70EpUS/v3yZ/LIdolYbuZPMvn8ztpWLFSGEaex7Axul3QvjaCvdupHbO9O37ykURBx+vDaStA08
i0fy5E9l9TgHq/hLz7A0QBqbITN6NJ4LlgbZPBBHLLq4mFrrp9CT/c5mUduJY/VOvAbNfHJB7JE7
Pgf7zZe1T5xE8dFYvbtz7XGNpAWRDEN/lSc6yDxeK7vO5HGQV5NCn/IuQFjmKBJbhOJlNvKZBMqH
ucaNO3WQHqele1ydQZ7zlg5qJUca4wKjohrrztgNa8HGVHUNlWmKDyQezArPixzmyzwKN48qXzfu
zuwn7wVVTWHHuUeQdiKLAv/qXLkrqQVqrBC3TWX2MI/qd4f95lzYxp+gwR/Jm1gZ8TyQKJRQURkP
9rw6cCm71X7O4Or97gnz+osvpZivKq7hik+Z6zmSyh3erI4cmsitJzdOHXSbVO8mTymLXvlSSdc7
VxwgKD/E9ogyrtiisM8pkbKeh8lPrfTNE/piWM4YDR7ClTEwpoTpCnuSDMvgqSpCsj8D1thdS8dN
RmpR9ZwoKxenHkUm6mhfXdqQ3LFUdG+zhfwlSS1BB6yoM8jH9O5Jj9Nr+VSlE72suZ/3bV6eHWtY
PzhuhEfZi+bK2IeXlXq7cO6s8yB5EkUlXpo+uBvr4kwExIEnsYlSo39y/FTteMPTY9s6zi+CIzX/
aMajgR+naksn8V2p9h3d5MybjO9SyNfSVeHONWi+Uj//uZZKK5y0uO3EuV+J4fQtVdCaqTIzquZx
1xQeueuZXp18l3P0OVa2V/VRK7qjtXoGMQ2jjvxOBre9bZUngiLRyeaux1UKw5OxGNQVQRaEr0UY
gj/Lbvpu6I+jZy+8EV6d5ABSkmGiIzgF2j4YU0sHwuOYXVEZmPO+CWa5983qsjVqV1bFjdXacwJi
IY/VSCKwM1J/4h++8wCYemlHkHFjX7uWLSqDbjjqsn/OV/HmoLLezSbFfcNEizfKKR6zZnnpy2p4
Qt5SvOd+QRvD2+ody58Pwa1Kucptmj0Yoia1S0zt8JKOG1LQZkNCB0ASw1EEPMd4cmZ3uV3qJT/Z
wzI+OkO1ch6ovZnnq9MGG17l7e02vyExqzr5Hjvr4DIXKhalg8gfJv/YBx1DF01s+BZpuSzflfAI
GhaN7nS0Xls+kRNqH1aQ2VpVZHaz7e9YfxSpyNitPyydqlejRE1+YPwf3DnzeB0kZZ6CKcaAk2hR
t9jT8uMv8Ydwz7yrFDERX6LivM424He1lbj5tnCkt9pz6tQtvT/P4je4tHjbHY+Hzzo2ttm8B0tP
TxN00aEL/PHSm4H5MS1IgKOVIdnvq8T0rWMifGfNbKWJoP16VONEW2PEALszw674pTI4xXGpVvHp
quXPZJRlhB2DDY62msFRsFHN+FVj7SsjbyHe4cDWF4yxTVF3H5SBv+0AMG47jakitlj4KbrtUpF4
tgzmQ12pND9Z41bGqqAyLwJ54sqpx0Es6yuiMSejrlXF52h21r4cOmrGXpr67OH+YGRpuO3XSjL3
A9+yWGjEstRHrU/Y8mZV1UvN6LCFR7vZMW3AZLK85awVTc6Ip8COkafCVTJLK0/yYrNpDw/ldiQC
qamiqdyK3drnX5zjbiavKo5TrVwkKZwUJoy7gmafI33rxuN0mhiWkJE55tbRyZS8X1ynxNRFJynO
1wUC36xn4y01Uzj54+z+rKUP7qpa+z0lofV3Yjs+83jElZ2TdBtMQIcpwS4jsZtRJZbpxTcQMmEp
6yJC6+kOFnqL6WyrXzSUm5p91RJnFuB4E80YuaOXvk7TViJvGf3x2TD69DsTVe0n41Ab19d5GSRK
UMHnTVuojTOhfkYVU0cGX2LiXt5AjUyNhhyFbux2RlvPUJiYuG4387rMD8OK1T8KB2pOgY9qV1SL
fMS4b3zl1XBCA8ZVpvcVufnsPmUpuqjcK06wsvxH5RNfXC9ruQsZFZl0P8x6ZAt3+S44a5wEtPAO
c0UYD9rV3yj/tLtHObfelszgD+PW5Euct4X3q26b6mt0mP0kiLBGWE0oQ2gVcZ3ks8gDcTON2yH1
fZUw62IvIAbXYHg12+opcFveWsbSFzrmZaQs9dkZ5asShdhrZ0ZlKLqhvit5x3e5ZvoZ+g0KeooD
rOH5W9ut4SX37flU5QtjD9EUO7NGcMsLT4670Q/AqWUb/Kq65alqtfUxekNxqVpxW5YiccsNyKJy
T4GJEmBeHyoDtVC0ZcFDuqrXwC/FXWXlW6xa51swoosapf2/i7Teg7Ud2ZCGz1AvL43o30y3lLt8
YqxgKqRaHTnTHaJaJ2RD651DugoRgbdNI8FWtas5/u662i1iZykNmiGuCzmakO6Vlf+55CndbX21
cdJBenXLKPzddDhTrWP5Wza0/bdxw8cwt3ky9MoZopCjPQWBOfZVTMAwl3IDvdnthk0G68GAk0aj
r+zv53B4L1XrnpB5zFtckWtCD7ibfBE1PXtQTO+X7h/kPBqFYykURYln/zK29ixtdZbZJi5X2gNV
I/20Jw6GjD2XdrJ/TcOyxrSgflo2UfvOpMfaR4YQBp+MLvpD9hZhtDPk1zLICM/ewNSNZZp6N2Ov
/VeHV+wIfrfFZ5Ka8OYklCCOtm72bcMqBV8/yGqNfQ4p7Lq8bVSXVBjDsDyXyJwYe411kuZ5+mwN
DSfEfOJBS9HTwpDyx99mYJRbNKvW5jd08mQY0yWtq/rOWgaIdgulDZuJ/TbiPEo6TdMDfommNDLe
Btw5v8G4s3YJel5eLItGITg2llhrGpiDBwYqy8vrUpYxRVIN0CGZ8Z5Sa8HLLB9oelTUS9YuU0Yy
s8bHXjmDsNkcn/eevZch/b1bdGkCK2FIinS2ksFep9gvio+gKte9NYG8SZuAdSAcWJOAY6DBJRcM
z3lPYFuavdvA2d5sj965b8CM9Ac35lgl7iyrsp6WrAnvMgb39CP99klZ7rjnOpinbXAJD1/FeiNn
02dmkD43qfVjrf5jajhHZNk0lVKr+WGYp4JomdQCbF1mjx7nXYZTjuR5r7cLEgzyoNOUaPWgPvm8
ezwF2dMoqklzIaZpv41gbtdgRirXzxWpVI1I5S9IW4Bujcq7n6fpd2051bPoNH0puc4N/4YDJeK8
3Emdx37qhtt0BQ8RBYvJVJFAn8Deu+44+4mSHmIF3MWkoWgOV0QidP20xrQ1cs4V1YD2Zsi28Xmi
eWJGRb9WF1dsfRq1S6mzSEmY2skwKzYA5Y5u/6C7OrNu09YZnReOel1GQ2r1LQZZ5dSuzBssg00A
Cd5Ln2oTcUo9jiyA3qyHw1rbxkESNljEM1QHfIBLtyy0yckbQIBhzvC0ecO+bHc0h9jbBPPqdkPE
Q+dALW5sGmZVn5l7ElLNOuOdu8IsG8661sLchWyBfbjy+u2KwaudeFt949IhRaoTpyGTgJA+lVVx
n1XNL7128AVsGdiX2c3sP4YWNBNB8o4wsXIyvQPQANHiNPgE02m69bIBiQBKWvu987q2uQ2zFM6j
v6ZOIhHVoY5CV/HKWF85hyCd9N/MXshpTzO7jjGtU1t0zrT1D3MtnFOHwBJRMVaSDgF9sHa3whyH
4miXoc1pdzL6L9IPw3WXg1eDslEYKIwCkG0z4pe6tSNswopIRKhMVTRQzH8VPuKlqBkb1Dp2I7pT
R/PBpgSeZpQHDMIQ6zAKCyMOriDj1byilQo6P3wzF1fRcFiYfScMTuWbwtN6OwbVsrEBNRtaATaI
dG9YclpwPfj9e9VbvGu6Wr75Fj39SdaY6yQtbPs4Sw3T2AdTRzNkHaXTJ6aTUnSbg1YFZhSETJEX
cIa89kTNbyTvXX8zBJuc+YLc6qhz17ndW9niNQddBSD8eao5bCOV5bSVm31w6Zq8L48DSVEsJEFg
eDeYf5d11zcmlVJWLiG2stbSqPrrgeIamFb+sxnh+pJNdvi2UV2TsiCXvr/TlrTqY9cvxdNk221w
3AKAmhFTz0HDM1/HP6xw421mlWgBfJHmcYN2rmM83qRMo4kAonZy++wH06/lfIpQgqr389Vb9v3C
4QxyI2GaJ5Rw+AhrGIkm9j9ZxxOW6CIOVw6wK2fzt9DPrJxVsVm8aPGbWkTbMq4dF2my+8hrlKvi
TgwlpyRzcsPLgtzuFmWdDI9ce8RDW18U6sB8RSq8BdmWMwOcrPqTXldeMQVtzfFJL84Y7jiozwxQ
ZZPnz6m5Fu1+m4fG/dNWLLtPCro2eQ/IBbvhsw+tgtgGnRo5UwJnax9rNbNCWzmV+n6EFKF37jDp
gTjdhYmbazgkFCtrFMX/IU7pXwXzALLBclnIHckuvPo+/3PGg5M7jRwzqU/uubhh8U+T/3eZ613x
Z5BK/oz/qmn9V23s/3diWBeV6n/5D8Xp/6aFjRHUDp/1v/3Xn6H489n+29Pfbvqqiz//qzj2+gn/
TRtr+f9wPKQ6IUQX2BD87//Qxjr/cMyr/9iCKIMn/cpd+e/aWNP8x9WSjykA7f6V1/M/tbHWPywL
lhU0Buyh3Fe8RP/xTf9vtLHOf+JrQFNHsY4PDr4LzXoMAv/J6zABwe45QhwK2TTZzBiOGZxxHLsW
f5fhOUdnEB+ewmkhunD6cDaBhn3xxvuOpOFXk0r3foDrBPbT8Ft6tRQ4lVN82b0c8Bd0MwbCufAO
+CzMpEmXoo2LQbh/fbvUN8BnPWQ3fOLaF2tiTPWXrpBRaaB1ePP9QL7mazMWJ+203UlM3fo7c7vx
tnft6olWp3vrmZr6NJAdf/pq197gkd7LbvN+Ub/p3+tc+vE4qW9Hm3yiIsGeNBXgbrR77bvF47xY
mPxZodd2F6Z1e1e3IELTerzPCc26L9zpuyxH/+LX6Fa82gY50QlxtGv1Da3VeC3aZryXI6K20vQl
qorJv6BEag9TbsynhvzEyzR26ofAry8UunQp+JOkK/kXxKDuC22/b0wg+oz9vL7NyJ//zfR2vF9X
w/3pjcI/FkUFim4rv3zkx8zB7OqelZ/68Z8/I29979jlXKd/fstAL9W9sHqfta77Jvn8y682lWSd
bSaFwqcnVxcRLxiAhBXa/SEaRL6GE+OAOLeWEbpNI44ufdx7N7we4c18TUafT0B8+cNdJTDHHPgR
wjAUArXeNA81jcNftuAyl00u9h5b6r5o+NnZ9YuPkKrvIaGmu6nX1f1CS9aiZ1j6l82z+CUGX9/1
aYBN0NCrWHt1Rfc5r8VxRuzMsezaw0Ugh3gxza3vZuIzsZel7NJEsrrRP28e3CcRUYtWh+vFLfPA
OyKdpOPd6dT9Kf36q29r/kZ7+WYU+DUow2Ja7MrT9bK29ugfQ4efjDoPjWXffG2ZaOPZ4C/1u8z7
CQI9/LhOVpxs3MjHWuf+sbTVt72m3oXjs75oY3A+2BS5isF84ZyxPECZRourlhrJo/otUvFg1ilC
x7mX1r+zd147ciNZGn4iDuiCDN4mmb6yvNUNUaWS6Bl0Qff0++XMYtGjWcxg7/eqge6W0pGMc357
9GWGHkpPbfnUtYO/zdPJvzOylvTBIUZBPU5QI1Jb8tUsrC4qiDy5E8Mit03vyJuKNI9t4gWc/oEz
qR09X0ZkcNvetnBaW1Ja4rMnTOdSXCFR39bdR0ZCXOi5c3YMnCINhQDIS/1hLhBl+8n3SjrmofZr
iFBhq/jga+l8OwySuHsX1dgblJ1qWxHLwvS39pchaZpQKjn8yidRsiMGCemJc7CGbkfzhS9lT85G
9iUVkZ+EFlsNuB2NlHREeA+tOTlvDRE8j7nrM49xhiM5dZarUpkbYV297ixLAetpLtPjkvj5LVe9
fiOcwdrWs0vZU0HjE8y3mdz2ntWc/HUydxZQ0cbrWRdBU7x2q+zJZrtsY6gIn6jZZQjutZkVEbCj
CD18ZJcCB8pt0rCJTzEhvS6ga9ihpg/pncxThBujCpMhGElwMye0rnUi95mzMrtPuXc7eJosE3aV
J/Ma69dKbYar8JNT2VRIDww5e5dJF85XxcvuYC3FEbHoTw078WjxqCRWcpzFqayE2OKFvPXA4iM0
cibmhJ4QK35bqmYhzxyTJdqJm5Z3WHc7Z+SWwAklkCbb7tGw0zjUdTWdRsN9VW2g7lNtWbe5p7KX
wkT/RF6U+9X3jUvHow3yaXhmarGho3CreqTz24DVBxzHeulNL3sLSl+86cY70UaJ8hXh67NPl9/W
M+h/DByjxTRWQU6sEzzuVKfDya37+FXYiHwJTF0OMfr2e+2l+kDItcPiXAmC451iCKe8Kc6DlRsX
r/PjR7O4BgrEDRNfZ2ryIDxWsQ3cDOWTlBUw/cus/G6a+Fc3KBTWxnwASvOjxVuzJ93jLtZGs5ho
sZQ/cPzk8c6cBwixtPPeUHzYR2tACYCapiDdKvW3vTa7W75/DbvZlwEhPvkdQFC9k61sX5KpXZE1
W+KUKjO5T5KZxOZ4gA8R7vwxO352TldUUWOvg21fJJgQZ7idubDLbWojdNDdCHSmbPrxEj/5XLV9
zbiAe0deAse+Gu/FGtMTPMMdcqvMqjitcq0uqyiTyO5s+8gy6EVdNlQwcDVw6mSNARP6DG2g00Pi
Ntze8TD+HF0N1y1hnQY+L2kC53KeEZhBixxNbwH/jEsy46US6lxWFXHjzJsX5OX8HBYZtKBHIwnH
6Rx0Z6QXFfninc0FZYn2MUXoSBqbj33AnJdwCUgC6MzRe+tA0LY0sEwsfrBE7dQ89yOl8p1qqpce
lccr6XHyTKSzeb0lnFs/RfGwQdNsnxh7WxTziYcOy5uwDjN4LwexGuI4W1l9Ey8Keb3wx61NBnTk
kYdKjVfsb+3VKm/jGkOYRFuwr3gjWwOHDbuw4oaQHMjw36d+bZ0TevsALXMwAPEmVLBcTyrOu5ya
Qjd/MJLkEexguU3EFJyzYS2+cYvAO8QCKbSqn2NE6OFo2VPYOHb1C/VAffGqYGZra7iKEfnvwJXU
fVX2T4gSMsAML/Z3VRFPv5wOUGQj5yVHpuD0/QGDsn1mHzYeUHjm8YYrlRhkXhAabmzvoDjM75z+
hXPvyvTV9uYPAwz7bC4jWx5hnvWORNSK1cFT5FXzUPPQq8Ejrih0RaYer5vTlQXEYmQ3WXw3KISV
SLX2dEheiLFqH0jaR0IaG1ztuIQPgr9/J4zqXhtzHaEuG5/qqa+iAuwJU06FoV+8FgvGG8OMx6gD
nUVGl4xhytKLiG8D3l5duFcXdEtcxL10T5Pf9WHVNNWd37X3vcMBkFX2c5rXkVetX0ywSxTPGcrX
QPwIYovLdMBG0HQmVe10QGyISAvCxi+fHAQpu448qK0Ss3mqFvhzxjQjNAOoynhK/TNPmnprTY5F
iQ3qb7Izx691nNUPMrkVtRMy6+6ACGZ01LF716NoD313Dh4zFJP7njaPTRAg2umC7tRN5vhkiT6+
g8UwbrH/jFu0tGS9J84SVS3nnDdJZ5+3Um1F1nYHWxnddjRKZ5tOzrLLF+jqZtLuTwdbybZM/aXd
Lg7MeTn0Lx6H26Wii6fZgOYYR9fWS7OplWFP3DVoOGXltdGy1OaLnCvv52LN5a5m8EXE2qfbHkVP
tMS63+tlaHeZ9Oedo+iwk6P0Q1OrKhpRYKUBCMJGc0uj2x4usEfwIRBf294zxSnP62qvVHUp3QD1
eOcNe9olatIreU4gY/BenKF6Q4o+bVfLbgEZXOPoVUOzF2K2N1m6VEhzPTfMS+eajiQo1aT3cG5x
qKI1yPDYunOIiwunQHttAVViPajaWHa06hHJiOkmlHXHjZaO2XlsofhRw+uDtAa5b5YcMZXbmt9L
Wnj7vA+Wjdk7y5bPhAYv0+tZ2OV6PzMU1EXb/kRWTpxf1v3oAwc/qrvkDyvzyt4JZuoJF5dpeATi
QI0MSkkmwIzFFmTafFpM627wUuJg7aQNUfjKPQfD0EHcIdccA6P/Gcyr+1Fyuv2M0yU41s3I1aXM
1TrW9cTGbsZLw3O8MJzLUMTYelA/STuiS2s6B1J1R98tnXvuWDzx4NAXqE9nQss1ZO/Q0sUNYbTq
Nh7jIQbiFfPzOBjtZ9asRoQdLj0EK48U3VtWaKkxv+BiWc9SVoB1XZPhmKbrSW00uuNH4Xb1QxUY
xgexKx1xacKL95ODHWzLqeKTD2rXy/0IMvuouUUrLElO/CUUHDUzYf8q4mvOu9evWA2y3n3BICru
ssADvctFu8c5jq1nyEvEDHkj5f1E8tXBh4GdOI2G9mFMgxoFtxfPcCv1qAnM8Jsvx6v8bw6K9Siy
Eax58JL0Hr/Nuh8UVx6gh96X7eS/wg5NW5pGJoX7WVmXJCirY40EkST6mrIse+zNGa7QyS9pIS6o
/tLI8/v1RJAysrhe+A4Z8WBVM6vSo0FqjAVksvO0KzdpU30WhFhGOBtH+tfrbOunQxfOXoDuYcTI
sSTife6zBXzYegHYlGHtj99QXtk2wUvE9UufrOacvsHO4m5ng+0EgomATV9+DjDNJG2OGiVeOt64
eJNuxmT4LHRl8UtrHIvjFYszGNZjLtrvcaCHIqnGR39t9rKgqpL3+rrA/ob2VJwSDUk/IgEKZdoa
u6CCXiA09zLnfXZBQDF9FV5X3FLw5f6Gr7UepiTJbgJ0HZGmjQA6Jku2s0O2MOPPg18vPxaLggsn
G5MLcDFyyVxPWzLuvJNvieSEhtbYFhDDUaYJSQUY25gspVGXuGrfGOl623S6OCz+aL3Gwug2no+M
MTeuog57uAE2/+bZWWxWhLuHynd3iHqKrRlUO5qLXmNUo8W8PFUDqsDB64swz5bnWtWRSbQH6Of0
Mle+hAvO3Y9mStezqnL/3lni+sWYQc0BsF4xd33E1Vrfa4HZcvGQJ9rcCpemyTnN9XfWCLUtKutr
JrIN+VYwRlrWjFudp8Opystd7qwd7gNV3RBd3h8V8y7ZOPkTEMPRT3WxQU9SvJdgbWM+r3cgCE40
Z93XkplfVN3OG3RIz93MKYnXMSqYbE/kX7XhLIofBoqOcLDEUzwZv2eIMuoO75Q5f6hJjTtvnu4r
odZNjYfwBhbKOHlw9LvVcyKKJJpojVM+fk2+GYzsmzVOPGCM9WbC14XSo/B53LRX6rSwLxiSKahZ
XXUqEqbJwWzEySgkgIXblHuZ5LeMpdaGhKZ6k6OowxRrLtvGS5rjapfXyCR944hR/cRDu4AXa3Pc
5MLC4cAhF9HuOj8biS/Pch2DH2RF99Eo0WaNJfIQfCT8H85Pk5PrNKGYsYVJkbO6FKISuDVq6hqY
hUNgoN/LgNgMZJ/IAwOANVarjRQ24DrW9ZkO9x/oVZ/WDkmPF9iXLAvOcLS/J6F/4hLb1W2B9Rjy
xWKmyAaBv6uOz5ni3ATJuU2DeI+UOTKc/JzDrlyjXart3Eu1wy7/Wpdw20H+0mcNiglEHo8N3u7Q
stVvr0A82NnfwliPSUAXbIEFNhxEcat1M0UptE+II2/cDpb11ppoY5hvw8FuD2MtzhhjY/buAMJQ
9qcy1pu+LBjfEUA+jRyS6Gs5SxPjA4i9uQpc3T3uyPfJpEDYsBBXsxYm3oQQOk9YrelBiV3/Thki
2dgyFfB8lY7KoawiaUNwtjIbWOnX31zgK39mwZeuzD0OqdcmEdUDQRR6bwT1CXV+AwBQvphWsq9K
QgKrzI04tl8NrHGNLueTbepf4HP1hu/jA7NJb2zS3nmmkRMDh7ESv25+qB4bezv175bRPihh/arc
6g21xNe0JL9zV96MBOgk10hnJ/idlNYRVSDvvLTtTULEMFqB9HHVwydl19N5WmmVTBtH7zwMuAlU
+HtjGANQu1XcDUQHMSua8Y1fqRzNk+NHNN0VDJoUjBclmk2ja5FdkQtEGXK17N0yjQhg3WB7GRGH
GPuxqU5z7+w75Z6qOmGrM7xDm6zf9YoPiLeDvbFd8Za3H3yZTwO1OliMb2uZwgCV4w75HceqPmZJ
54XVVZyqiq48lGva7spaeXe1RgPInrbJJ+uJeIoEnGncmVlTY8Izmx0VRyGsxWPBbJ54TgjmydpU
+vdDGZPCUZ3k6B07hEv4v5ktp4oSAxjTOc1eS/TdBlpo7GDJp5c7HCKIV2Q17QGb4hd/mAglEpCw
E0TBOPrNgTmefmnjwv2w52959NacDuGu39LFcOvG+XGYOyhiWb7lSf+IuSvMsP9S8mCE5F1FKl9f
mhU73ZJmRoRNz8ETlT5UnFuoa5dXe05PZhnfuTrFOe+Y+7JIxzAogmOaFHEoM33wvCZ5duqAqGdP
f3hxf2YfxjZdV1dzu5WSnODgq7bpd296n6s3TYGE0XGjRVpL/7Mjw2xTFGSWDb6B6twobIiRZnwB
JLT2PTb4U5qUZjgQy7fHRt2W+Efz/nU16s4h/kkBYAQ1LdkxsYabxuepmJKQc1HkeBy1MinYxv0G
4EC2At6KK2sKNIRHXFiodYbgV4m16Bj7giGAMs6vQdUBMZKVOrlBP16YVOvvhRiCtzVIuiOh7dkJ
GY3uwQhmj7bWuaqffOz+P+O+sj6A2NxDWWv7nnSb/qXrkd3k3WqQCZGbrOVDfCr9Yjklyo10gDCa
t6RemUx89CSsPxYC5lPPoBotavi10kB05rYVu9Gv+YIXTCax9OZ7qVGV8ZzoH3vqqgGNEPncDanV
7aS5jlvL79a7Ym1iKDfX3dplkN6nLZuy21jBe6HRD2SmB6s+pu2rP6b1MyHgxWeCF3w/SzXs0pJT
yUGpfTK7ySC8z+Ddp4bOsB5oC29Ok/cf2KTjCNsH0p7OlopR2i5J1GINM/Uw7cvOH2/Y1gEcemTF
LTcc4TegDs1ImQEK3SwSmYiffLshpmZqrdCv5vbQi7bcjakvDm1euSSSrb+WJI8vfKT4mCvMADGl
PBvPTFh4iWrLjnU2DSdOlP5cl7LdK18jtvM7x3r38mm8sHTUcLs1hn4XiGAyqHfjGige02BZnlKl
kiNGt/Jb68EnM7d/d4gCwfymjUvFMoh0nTE+ZjA+QXM+0HWP8pI4osizEm7u9qp75Q19xplcnhrR
m7tmqCghx3e8Z4zRHyu4wRkzJ9J7u+oObtsZoR4kg6tv9WfKhcqXtu3Zhy2e2A1M+E2qSpO0vsC+
6T06TcgRc05JsRzzgDhwpUV/hIzURwJgZUhYkXGHU+nHhDZ+s3jZ0+qwtlRNezeUZnLTmA1Ehqyf
M3ewH8eA4PlU1gqd/lARUUyKFOCXiZsmtidcVG5eH8sqyCLKcamK9BQ+gmnAAn9tmyH8Cm64Suvx
yF+rfq7FqM+xUogjlDa2Orn+sF2dI//o9AivwvfAlblNYs+6TNhpw8CdUAU7A8nxZstpPsebHP3x
scb0jWoD8VLSL/SbJV2yIf4FiX9FGbeLH+WU0X/4OVvsiIONLwcXM5jF4DWXeeZVWSqn0JKJv635
MnZxrYd9Ftgdid8cN8ksxF25jM+6WZbHwSFKQSXmfFRLPTItqzz0y/iBpkG5EwvmmWpB29b2tKvl
gUL3RisQQsOFkfwKrl6lF2GTIidd8zR75ModvuvSsjee15I/lMOZQNj4UWZ31s4v9RPa4fFpUF5B
REGBly+d6rciyPXW82b/pHN+DSBrFRV+1yCiRuE9OhjLwFqgTTxD3KIoGcMuztsHozA8XOwi3vF+
LqovCnBEEhmwuFQ3tix+uN2U7obFLY86Htt9Y/oAKOxcJHcWPB0D91paiY/cmvTdWOBIspsB/wdt
CYfBSsudSAhD8TDNTIUnr8qT+pAVuthny/w1dmYcqaXsSKa31+Q8GJR1DGMxfid57+YbdEDWaRmn
ep+6ZndSZtdeoKLyHQPqDoxrO46kUdmutpi36zXC8WJFVjXInZEYYltPjUIPHJv7GRTiDGhpbq3U
zXa5KH6NWeWchxxPgINTfZuYufVlzrVElOvMUZr0blgLdCyIUUCGEPzt5NrOp7Gpi9CbVhkNPBt2
c7PWaDhanuuplhcwGP9ldNzyktCKEU0p+TYNXFCIBPexa0r0K1XXPxdTTqgIDtyw9lruwFx2p2Vx
AtRWlS6PuSg/IRvLfVua02Xk/w4plDS2ueHbh74wxTMRGSQrlGWMWFPcpJXLaL8KvWKMJ01iRDpN
IEbFne4bPR9y9FzklDMKrWLwHgjxo62xxLPEBD0s2dNYlP1eVWLalD7ujdQjX2KzqqZ+8AsXJspx
vBcL7/2d1QfrwSBq8Kc56Oa2Fev0y9AwmZYx+sFmLiHFYhjDC53v7b6fS9YwMJV7NMKgFb5vgPxm
3ANW7Rw9tTrv1nqFV/uyepVipCNTuOUreR7EeJrgz7zN4H7JYLlmZyyxAMIWrsE4viCb/86yKrmt
emYZcH1vem1GY75tsnwlGbj/DtK/s7j8JdqrjchGCphFCj/IO4qt5t5csO0WndW902IY3NNYXdlh
bAodo6nPK0ZzBz1QOyU2fLA3flTTMtExoCYhQu1OCCHNHJu5rXlvSSp/zwxF4K0Z71xWNbEFVjOc
xrqeX/NuILSFgfDHnObGWzMOw6GWyXDSnhw/zDmoHqzBF7BWruvdOo38PdWiIFwCLv6jQg51IVDJ
vfNJPTtZhU7ofOz4Mu3A5PnmXyV1sJCXLhnU22jy7UHO/Q46GN9uWWLWTQhOd+YbSPAJQoEZsDrr
NFvf10RiqJkZC55I8q9WBhPW/Rp/3LIAfyEI3rf2AqPsmP3Vnh3cF90UH5MszZgms07/vkaR5VG1
kMjezgHjlW8T8VDWRh2VK4hGyqVjS1h34esyDhuLxbojcrUPl5GvaE4XNOFVz5/O6+RQkIJ0nxIA
jZjTjY8WVWA/iAl0jo7Zue+t3RWIggq+2dVpZlYfPm8wwnOvlu7e6xhSFK399b0pnM3RLBHEbSYA
4ctqV6zJi1irkoyI8mukLiKCE4o3rp9WpMGM30JxsQRVydsvRiKnoNnJlp2uNmJXJxipaJPmoRrc
14L3YvpxhXkG5ebXIhpn+NZe1TbGAy8znG3R8SxPMlO+WrSgRgrSWm8I9vGH/fVbqfms9+QjzUvU
VPx35MIgu0O5rPfuJOHknK92LRAIKJo2NBIqsxfhZGUuuSfSQXPaNmm0IpPbqitXbjrlF2UDlrNG
eD2n7xhoNwzqknD8AF9X/QHN3onHzGyS+dKVtY+tKHZ/L9WogxC2Om1vigF7ZRSXKS8aW8vU3QZz
k/9a66GadyLvm/KuFJSPT1L51jlf0HduycIR6aNd+vZdE2NdxTVk0l6AUIFI5b5GUs9pspbsyzwX
3HW3rnp+jUFR4qduykcdGTJ5zDNCADk3W9NTEckXnEj20n3j7EHVnHMHzazw1drd6jwlmMSmavXd
rBK2X5Dv8nVl6+E07VfjjYSfyX+rPdzvuwJdwsSsS4Ee5TxMG0vVXBtAg8HDhe3nwfskCru7QNO8
INjngTIZcfNZJT0eM3ekUnc/K6lPMlMD59sQm9ZrNivDIteoNtsjXcrJEk0lJnjBz/KyKh67G0uv
V/OEzt9N0YvPUYzDrTGNhnOossRuoGMLMofsOMGtRa5TCg7R1g8ySUxSBHDAQsEmPEgPPlfUOUGm
E1nsp0kkJbRndMX0dkGJIbA1zivBWBt89Wu3SzV7ERQknok0Udl+KSt5D7jNM0IsFILodBrgm5kz
5Ml1m7l8m/p4LvaY/8wqDPo0z7cT9Eep90AfNYSoGtobuyU9A9TaK1uifma772DuLBddPypXJ5Ko
FqYN+jMc4l2tx0vK2xiYf906vgErwZwhUFf/iscSKV42KRa5Euw3wYsalF/YiEn+wqPWfqeCONs7
u0DeFnp22vzGZGjdGS1JDRufF3sMFo8d2fHXFSaszttH7Dezec4rZynOsKcNYSU09901rpu4Wz0Z
wXiqedesWzGK8docGFzza/QVTeDpgzvapOERvDhtHLKyZFgljlFucW/lyLn7LjDD0V995D0JNp5j
1QaER2zqYtX8XY0RBDuKF8Twe8YLRgwPfLVP42PE/RcGcbxERmxVR2ddhh1OX+8ORKTfG4rQPUvp
fDcgxgkBB/YrXRLPTMkOX9qQ/2I9qfvN3Md6G/jLltHOS5ktyldmtMsKbtA5BbBx5i1H15q7yCBd
MFQrRmjVzvUD32YGk7e8G2qREc0FD75Cip2RZbRhBBlCQzs/4SMZfwl7I6K7vnEhxNMldXekP//Q
igCxdbAeUK23353mYdHw6MTHWu2tqUe4kLOZgF6fZ0CQaJy8+Iaqn6eq6/DTuPLoJrEdFYINSdQ1
uISyN1gAw3QF9UhVNCsS3RiNo7SlOhworStYspM+3TCq7DBOBB8YmpqwtOiZW122a34/55ng1CSs
PPm8Jm6LVgVEXSUSZJTHGPzU1p/xpZlJLd8kws86bC02wnwm2iDXCW9isbcoYcmooxjKDusMFIjM
ivo2y7rsrYECAU7CyXbTtHX7LEZRXdIleSEnKdv5S/MagNCSUxOIyfBJbeb7xeO1iOpWxj7l6eCR
HhH1bWzlV74aoScxAHTy4i1xlTXfAxqMp1VBRTL+ZHtiELdpEpNiaJVnX08PoqqiJhf3LklnIMZH
DAVq2+KNDnvTuAcco1OB+hXm3+4hjh2eA4WPaSQYZhVmmgI7XCmPdQmb28tpNzjIfCFMb0zCA4mf
su4Iw8g3RLaQnkKxcFivNnCbW3ytee/v6nmun0zE6pumme1wihd7D92HwNpYz4jmi32dI6IjQpcU
GW9gdGz7xIMgWJnIWYHMKFlSm98wye/bAMgz7YZ9Yjb5Q1V654RU2TCxl2NilVjbM/dInPCb61bR
NLTJARgQRCtuSgK4cwnCZ2n1Clc6fdqZAkQbmg6EMnszmrQ4107xg9Di9HEu7Y9ZUY4y9MLYBpOC
NpvMfu91ydYJxl3TrvZxkcLb2IrTyYwfOwtFsdkW04F+wXXf5I7+Rabct1VQOkAqwxK1FcRg6TSv
BQTyceqFvEWVCAi3puVNWeNBhXBsIkTnx9JwZlJxYS1sAcMYWPb6zZMJAxeapU8Px9gNYSLmrgR+
6QB58JNm3tZL5/eYg0rPqbpxjRKkI/lkj3qPsaCE2kKGItzpRQirBSwvE8iU0dj0pi/v3AzCeXCX
TzmzNDu1xwKQu78cmxYgnl31nbRWiGuZqh0/q7eNe4Ql44zfcJX5p1/R0QMdC+dlE97kCCLc6EiZ
sIC7T9BG36WBjWKaZwnImA+Rv6yX1K7lsVn8F8P1Zw58ZIRocKAiSKb+IIqCEDMHFmMRB9API1Sz
+yMf+3SfdQbrw++itm+6OvgpNVIVz15xC/OUpkQZu2R+9axg1z0ElrG1umSnzQHU2zgtlXdvB/zq
vY27YlEOfvw0fqjs8SvPn5SX3xUGw1EbuBEw29k081vXGcYIY/29nTTEVwz4brRTffldGS1Ncul7
Fb/jdH0j+m+7ZHiD2wm6vTWxUnRx/HPM9Y64hOW5EzZ85PLYSQmsJf2T1XW3qb2qba1JcPOLHyzC
kWzS3+aQk1npA9u4QbCdOuA3WRi7LJ5OS+kIhi0n2NOUx4TuqbucDLAd6pTlZFWJAs5MqPDO5fvs
Nu85cQlh5hSui6vNRRLvzqQTmrzHMdh5EyqZ/hqauhlscREsJZWepzvby+48Ub5gnz1SqJZRMV8d
VwAp1pCRXWv8CvIGvLdKg63C0yfKHIDa717UkJ6GjrzRovl0GP6KlhShoa9/9sLaEz4xbMpkxjVt
0pITD5hJ7Pw18du9kzSoCIeHwFTn3qpJBMf3KIMItITAwuEWm5x37s2+wJeV90w+Y61Z6MooqbOT
WyHUU9Raj4hlI5/sR8QG6iWVw96p3fihK6dqS2Tpbu3d06CLX/lo3xaqPbPiYDWWdR7lhkcca81V
X6bg/xLjo8rnL/JJmBqAs7exo8QPp0A5REYJvhM0DRsUSJggrg3ebWV7V77O3nUGTnPA1ukx0Ilz
HCeCvAJrQO5otRWiodEnZ6a13RtPD9Zt73Ju2VwB9GuJWE9LaA1CpFlEkyJZjz4a0vWaBmEpdbYr
brQgddHCmEvgbmVG+ksa33WIbO7opGLjQSASFLyxcoLXajhiVpyKpSheJeN+mKLVPRCHsDFqgrFW
1jmPp6e7tjcdFn8kVbzHzi4NGlJyRI11DIaa6iP85Ug9muOGWHmNe61xlNKWBbNXNKGvRXtTV1Le
lHmLv62YHjI33pPMy48syazCs+TugXDkiai+Yj/183lwulsyjF452s5mLQi6uLYeZXhcELFa3gHv
PxfBRPrNgB3mvh0rbPUO2lFitm7yhKRbnR1YTqAmQYYK+lTTtsM40nwBTsM15FRimpQ1uqs0okx0
x8GfbowBv1OdXMzVOaqhfOUkQq82R06lXppyQuGrJ1AbxZx9DTCS365sCX6gVNjWW6Qy4tfkOtkl
D+r8BnYSAxh06CnNWpL8RmbCiMA+99tzmOMosfld4GQMUZ5UUUXDOhXTvXywmI7DaSliPHExGZJD
I2/Jc/VuKold+v+tCcNyzenGQ/DvvAmXT40+8LPOPv/qRvj7H/qHHcFw/8Zs5pCp7WM+tnCJoPf/
R1a3Yfl/Mz3JUUcjuU9G9DWR+78NCbgYSBAMoBypRzEtItv/J6zbcv/mY2+4ZuL7tCDzj/+LIeGP
hHYfIwQvIiU5Ao5n2fYfTSm2NyBs1tmPTCK5LfGK4ZECQvvLd/LfLoi/JoJjrPhLHDhKkeuLUDol
HeYpWm3+qOFxq8pnOE5+TLJIDzXS4E2fGcbJbHAS/ftX+l8/DvnlnmN7AY+ZP8wViViDMliCD2sp
i2ZjTcH4SEWaKv5hxfmnwPm/fqB/fRnbosRPXp0maLuDP15mDeo591rx7vC0oOjarPSzooM0/g/f
2x9NAXxvvAx1J4GLyIkN+c8fB0uelK3zvqaEu+Yidt4SyTgcazaM1FHuxZ9aeXKWsvkPn+9/e2FB
gSPVctdr0Lz+oH9pWim4AHXnmu9OlceRA9ZM/Ku5MB0Ies0JGbZ5png5R2jW/gcT1R/1GX//yAIE
VBJg79P9djVZ/eWVVQa201krWFgy5AhZXBaUCRGVQIZoG+Zh4Ii1I2+O/XKnUMv4hIA3FJz/+8vo
Xy9Y2/IoiLRsLlqb9p1/fhfEvTecwvY7oAyJom3yDPRFhQeCmP/zCwWeEI5leh7XkvNnR9lkGOni
p867MbAnxpxuW9Q/tHTOyX+qWHH8f/lRPR4//GshfXL3sKv984fi3DYms01v18VJ6AB1sxT6CqSE
2BIkxU8ZGKuFGYSERCCqMT75QcJMbXoY0NHkeohQc4Rm6aZHoz5HtYrzr9gHmeBg85zPahryGi/A
QHjaWrckanjrXJBEwj2Ce3tZ8WPaXSZFaJjkDJ+dtib8itD9AGkHgQRY0ePe+gn97M7bnJj/ABls
7tgbxyoSVPRuMlakFDq+sTeoferPsWOtFylWfZOt63+xdybNbSNZ1/4rX/QejszEvAVJkZpnWfIG
IWvAPCVm/Pr3geyKtl3ddtT2i46qRUXZEkkQyMx77znPmaejws48+ItYjZ+9goDd89bwQ9pPvhF/
Np1sgYNtTqI6qDTym8BKUwa5mTSHy7px+uaICRCiJLLKgIYZnrRuHWbx00aByal37KBhtynGJUNB
D1n8Vdpuau9ywA3DMYczfcf8ZsW5IIKmO5wVBgqiJGrJdIPtuFkMp0J/ou0ad/dSJYcISBbD9R66
2m6wJ0ZsLup883QpHVT+RZYMX2JAUa+aA4sXhDpRUCRtnCfhs9SeiL72jhPecNwyugts7WEPV057
kGKkMxlc2L0w0hjwGH6gWNxaHtR1sXXYZ4zrqndamoQynErmHEGIlHjJrkI7ofOdbgojBx6G7DCE
P2jsZqzJQ43IZSST98JYEKvpp7qm2DWvFXRIrziI0S7am1Ro2UMESXMjdG5ph1XdtPd1Q0J3Z/ZZ
l5wWUmcNvhGL0zBsGpj4tQ3ezzSY6Q9BMbtL590VOUTImHYO1a0UR5Gb8OVvDGnHa09IZlVuWltH
cYT/HA6DiYkhsVx8vMSXVBEN9aEmlYchrcJZfpejkszQLYhCvy8aAGyQKuGQpjdMpJOFZ4MZMZG+
slWSOgJsSA25ZO/QABkLwAOM2sr7NtYpunc79KVp08StqZXhZERIVml51s0xk3n6v3238oywDWfi
dBhCR+xbM9HvI+QLYMym9s79eJWMVbLwVnxbVFP3OvlbSvMWWN2ke+uCAS4NDt2EtXuposG4xHKb
cCZm1YsfZg/HA4PaUqi9i3ZiuQore7hmW7Cjy6kGcMB5v0xpH3Spu2fg6DHm6qxFcjGQPmHrU7Lu
9/ECFPUM0UPsHJLR10Mw2hPQK9r1EnoyANJHJ1OYyIulRdPJ3EpSoTNgV3tjnFCfoilCGA3cZVqY
PjiSv4pwYZoCMiX76HEM0wE6L1QZ434esfzdSaDx4WXS9ZLU0NkU9mM6Z7Z5NzuFiF/9omucF7Ad
5uAxFJwlEzm7L1T1mW6Db4Bh43H3SeRpnMwJwi71u/PB7wqy+AZB0p1H00YP6X22JDrvN4mO3fFu
pnWAxgGBwgJ/T0hlnxlttPBdxowCYfI4V7NH0vXOc4wedPk45Net7WTUUYlg1Rls1cwBsz5L7JK0
pQU297WCeVQvYPWlzq8lTY+rXmMBxFvSRj6NTDIo2BxDyGCpncj3vuGCHqHARIhYtgN8NbN2nXnL
/ACCXDEO8XnBysKQSPZZskd1zA6bFFMBpBK05HVk5tNDO8E/3EwlDWNaglUouEQO21AboVEPSmsY
7kLwd/d0tBqm/VFhgRgmi3U84pSfOEd0odZeUdnjAYX5HZ9HlZs8tfNoGizz6XQlrdg2V7AsAfYw
hIBigHgmDdYrbUKCTIulXRKH/VCOKvridT3NR3TZ4ZNQKcaqXAx3kz1WKW1slb7F1jLKTdwm7ReH
Tt953TA6RzOcIIJGIyLi3Si8+YlGeaG3DWaDehObLb4DV1b+F9sv8YoBdS9Plxl12ybCLfEZ8Fj8
RMer+BorKAzsH2XztSsqAzgTPffjmkiJdZKrxgsyPZfiOGOi1zMzLxBfIlBNvtpuYV9josjvJS3i
57QwJmczeDPj7aFrkltYDe2XeJLWfS+M8YUVimlB1UPC2LLNyWSTuhpuRD14ztGaftIHxhK77xMM
3iVYeJkewuRoUmOh+OEOzNFUBXPXi5tFWczIhk5rBhWcFelWA0XPwEmEwAf40CFyk8XPmJjxcBRM
bbqZeURZLDx+vZqtbZma4C6Q3IwXDHvH04Wz6Hw125YihCbrzlpjGG9zvoFxCxgHXn6Z4aY/59EJ
L1CoqWbrWF64bEp/QUKOk8xFCOlpGg4LuyR2GlS4L2jBVyn7AIQZun4Wvcypi2e080kQCMhgZy1U
jkUrD5JQdZG3oUvjYhnrrxrfMqJHOfC9kIBUPDueRuxSORwzjkzggIDrGhdT8yIiCLnRUo/hnr+t
c5Q07UBiYVH1Z0jPB/SCIH6JWDHC7JFHppT7MSxVvAF8V2BPzbsRMI6q7RuzJerlWyrW94innyza
L1X9n8Oj/j911XNq/Y2r/rl++38Pb/r17cfK1eZnvheuSn1aT4numgol2TbX9LXvhauyP5kMwy16
zcpRSvBDfxnp3U+SOTkhUoT4YXpdK6PvIVPUrQhnyaoCoU/pKgjA+gdG+o9IwH9HTNn8vEf56/EG
KCzx7FOm/1goRAVPvW0RXzYJXG2ZVfCfIV6eJ7tGwjpwmvqCaomoCTDvalevg5nEz0zzCFtp8VzJ
9CQOe4yrhlE5WxJWGOOBtCDSru6sZ8ur1GnviYKzcULVGoQ8Tgtr6ew9chYwLtM+YyiWzVXxGcNe
f0YQLEMgDk7NoKR50Oxen2HC0AZLq3kf95b9FQ258WwVpMrByR53Fge+DVEQZpDnw3zsCg/mraOS
+x++1P9QetMN+Ln2hlHjERJmWr5Fgc+59+frVM1p3mSl+Q6wX2EcZ+Fr82Ya90RqhRsryhEFlrLA
7WiXK9nc6V/s2WcymlusUQEuvunWSMA0BamrhgdB8Uds+DBp/ArxOclCdY5iR6wZ4lojVpWkRu7A
dCx/CG/8j5/D9dHK+QLZh+/8UgubQ8teN1bvSAPimyIM32Izm/d5TasaNxEt6qh61aQw0EmMzH00
xM6NX2Co7GaWqdmt003YRfJrmIfDSWh3SIUKcTakozr2oljDkBysK7iFKSOdKjn5/Zewvref7lVv
zUKjY4PmSKD2+6X/odE1mczO3kvwX2el8CyS0yMGhd0A7Swj3OH3LyfXSu7n1yOSV0KY4MGw0UOu
RfYPRfQy5ujsFXBfM380Mvs+zhe5s8HrHpDp5qfhOApGJxwLkI5x70/FtzX1v7ZHzLX/8esbcKFi
OR7UK0t5v3xZRdpOmjEejNscnD1KXPRLgC+a14qF/X3Jw0aQnzUcYwOzk10ziPlrYTEchzRtz8+j
bLAMFNiZz/JJXdqwCMGsLXnzZWDevluYAsZbhqg45ZfCwO7mKafcVdI1HsAQ7QZHZPZRZHbUlJE2
bxY8XP2hyHX0uSzL6MYIPewCfe7Vf8gD/jWv0hU+q5JHq8bxCXGG7/HzdbfMkbjhuHsxBw1LsmK7
PpnhGjxqzgiQc0RSgT9OxHssJrBAFvDBdS0IW/JHcuc2xjgXowZpuWSwAGdIFhhlAj3X/WeOVN1F
7FjLcjTZ3jUiafthAot4wf+Cj7hmPbEMgUxmTnkukfrcTZ537SKvOv79vfW3W5m5H3ewy0NIi8SS
vy67jAaiQdtf6wZjlB3my4749pgRBGksdQrH7vcvtzJZfr6TeD3+JXWX/YTb+ZdOG+ROV5lz8xUS
//Roh5ENImw9KeZdkWLw99WzmfnuYWCqG3choO4sbG/UUK4T1oH1SLnRcFZRljOpWeM9mPZkEfNL
y9gj2HUZStNg29A46cgFJclgs8yqvU68Zrij/aqMoOmi8U4CvqzoL9wIQ5FUOJTMkrRhDmZg42/F
JNm/8+DLS9sZzA2sK/9Pfc1feze0GD3XcizhEHfBse2XhlRhJdZE2fcyokrdZpEmy5CLFUyIyU8p
UIKWjeUPl/4/XHmPZ5hd3PMcgYPk55s5ThK3s+vpReTaO+acugpP3WgLWdn/03r1t+WCx4X1kW8Y
0A7PzS+fjl0a/YJuX2Z/eHR0hRy47tr8SZbhJl38CilqBME6A6eDtNlz8y8J4QTns8U88Q9vRa3b
4U8rF7c195qwleAN0YP8+VNnPta5WPlfK+raJ6QVRQep1dJXKtUgJKYBGzQ4UkbIaTjiY6QtZTzG
ZTs+qtRBQJOPzeVk9lW+laJfuEGn8s0GJUZ5i18Tu84Q9geEHrpFak+xQ94rNLXcjFPUjljZeMnC
1X/4Jj+6iD9/KDqZHxAjurkut+3PH0oki9fkhvOcZ6rCkppPzqtoEdZpnvJLvMNEfZReyQEnd9Dc
1Tw4b7ST1i69ZSG3gSxG84pIRKIWKUYWzNE7iUTS29qlLJ9HJk7vs4MGLlAksa3xKOoW4EN7kUUz
UlRkrQ8NIMJLluEBerw8ZGGTXKOFrAxKDI++HlY0LoBYIz8JRqzKg5r7+SnLey13FsWbqDv71AHZ
i7yZqkHm7uoVwFjoB74NeoO+I8gBWeTdEvTQXrAhVaTC/H4tUn+/TU3J0FFYXAVSnsV67/ywrZqA
88Y2Us8aEvaTRdcT63O8gnBXBh0cwnImExzKeYFvwZmQpSITYKCaY2zUUbrFxky/ZEQlSvbuZ1d1
9g2REnhRMhRcm7o2YfwQ1tSf0v1lOGp0bXX98Qn+V+v8i3Ljhy/zbwgxQnWTrz/P6D5+4lupQzmD
BtI1BShkFlrqib8qHSk/uczelKBhJi3ELyyC3ysdQzqffBZkKZTpORaLM7fL91LHUB5/xoGbs4Ci
SLKonf5BrfPzSuxJ5iH8QwkmmRQKz/3lOFczDZSzIoPOGbS8bqfuCwHOEGIyT/3h4Oaon4+OvBZT
F99mCTTZZRQ7zs/3eMtzPusIkO667OOVGpujkecySAFy0QssMVEENgPsTWP1zoUY8hg37DTeukVY
PtdMZy4qgSOm6YkA8GjJHwYL/mOq2J7yWL35K+EMRdbnpPLNk7Zvjaukh4tuYdshkSu0nkxgJ7cU
ThexNHyQLzbwF3t4m6ED4UYDg5kYmPe9MKIQgyVPy93kwgDBJMg6CWcakoaXOOQGOMNlW3RXAybz
t9AMMw1JwP3q2XGLxcWCVd+iFbGm9ITyy9yQJQF+aHExiWtGX5jlegxsXuEEUDnNTTHo2oQhkTS3
unHRdKPG9ONdP4duC/qwi96WiDT3rTlFyVGsWlwpUCIE0lBSXA3d3RYGKS9y5xYYl8Qt7WDQOh4W
SgI+sAD0WAKaE+EbasF4N1UzKSvu5Bnj46xyjfB1TKOVq+ma9qVmjb8aMtm/5BMRi3xHnA42uSjN
ZzqGcsLk0VvHFBk4ca2qmx0AYJ3x5Iezc02CWoWSu0puZD9DLK7DBHTqIFtQTOlIHlu3NI5/DFLJ
ZmWNFddc0syPTuzYdB/nqvQNiJkpkrlyhDvbG9qJjqR2wsMSDu092A+C9kZSBZwTa2kb+n801Gay
CzQWzdmnpR3MUiSfFUyy7sRos1kQrDhwu0UNxocT/I0WcZWej0GHjm5vQwuAg4bKzzeqbaltpMBd
QSQZYrgIxnxfQ/ZBvIm0OFt0+WA7FcJUPkN3lwq4M0hiZzzxiejhimHRm7dLPuS8Gi0lcBpebJbQ
XwqWcDDFKI4t0QIRMmdBYjHpVSZYoyGuNr5MIGv1+NrehrDV4IKSXL16dWYsexKj/c8dfeoV9+RD
8jTT2CfawffIpKli7Z8sY7L2+lwLg7M5JFAyc2O9c5GCVS9pIfNLS4SN3qYI5psjF7RmE+ixQsnD
jtO8LpkDiHVwQ4ZpRuk2zpZQ0l5vlYbNdTRoskuja5qVM+sCi9JcE3OoPSveIgwen6zcUHQG6Xue
1Con7890YsZfRASqchMbZCHuSqII4pMGC1d1cLuOTl5qZo+zjtGbYRej4T/LgYtT+KZoiBWh483c
LhOEbToJfQ8dutG1aafeC/cEUkjo/pAlZL6KL4ULMZoFY5q/AhRjmErSL3bH1CrJoMx6j9WE26d4
yhZh3JK6lxE4w7nscpGr4jdpzRxhDfwAtfehMwPAmqPxugBwiMI8WePOCFFGBwiSpHtIoYnet2Wp
3OOuyjo7YAWz26B1jZmImNFODqUzYhqrJtG+lZDMEkKjk35Xln4/H7picIBeVxYzWFMMKr0SA14D
12w15luU9h12vZJgsNggni6SDbwRsLvR4wrEfZ0kVnsg7PkNRkdCF6rRAsdPLBE82BovxRoxUUTW
UWObcLU4/FGSqyLdNbPTXoX1SFZMW/eEckm7SCC7YOW7kfQT1kw1GiJkqpJqlJlFlOzoYVv1yaIb
OIo9AxcCFjoOkDtRTFV/KawZdROdj86lTAmJT/OoTuIjHZNetVNjwzgyDgdXnTAqsOtjgiy5KYY4
MeXB72yGXTJNGXzntJRAOPsDlnuLMQRTxfVBUhbmyLmZExnAoJ+d3YL+nLEpJxvjToFlegHaMuLp
Q7bpQffyh9MsKbpwR3bc+OglDSRbmWnGPTTQw2yTKDpMwVhgcSKW0CZWWwCjOrP7inUg5s1qHt58
eCh1lBPOIeTcnee+XQDrniK7e/O0LIv3ZsCl/pUjZgpgCWU/WeK5lKO+wflpeddtBZ/A3ii7zGdM
l4NnUkXmtRhvCZqKkou5TDhLwrQNOcWVQNoY7BBOUg5Q95BYMXpq2sow972e0/GS6wxkqPCMNVoa
O3DNtJTfHx7wgmf9aQRFhI80WbT13CDEwG2+pwZRMkgXHCeDcdANCD6DyrVn96hqTGMELTGXJYlT
JAgsDSYmI1wPlW7T3hPYA5MY0TWpAg8uUV4ti3OESaBurBGbwqzUgqLGrqDUt6ab70bG7SwlXahY
/BqozidRImuoj/C53SsD3kxjB6Oq2EPZaPvHQsZZtRelssx9SGSPhI6cIIEmoxypulPh2mTWWY6N
dZO1PB2HMiPD49igeKY9iONTpq9A3hv/M4F4ndjBIKIrsCUWu0lflqFT3V3dIxs4p66ZinPbrmVD
rKs1a80zCSrwDIG6b+9DAAThvcjUMqzpoEO8V6ldFbx7CpVdZhRrzuJskvfLWBRnCTjt8a0jqiGF
zhQx5MHtYZ5N0I9sWAnNSF4NImjFFXKm8ibzfaM7gTDvvNTSQiBn4G7od0mLWYiIJ/LTr/rZRC0r
x6h/12AM42fLkkV/bvV5E50h03XVcSbKAkN3BSQr3owsowgYCKJpnD23ypQOu1pbjEk2sRUt1olY
5tfJLgi/muos8NOkuGA0wnGBUwoCGto6OCEJqrcJxSDrdgM+PAfUPUNMUWaLr2FKOXGEdnTApXuX
0uJ6GoEz0eUu7HpHZw2UThjnBPkQxWlXIt+t/cQ16Ndoj6xSLDzJ3hwUeiovdVbEgOgbTDr1QFyB
NGoLW+nYHKNKyfeTMOegDBt7yxCqPh6GankosxRsYc/4dOt1DcOYFqfQbHcJIg9kQOelnLy9VhMx
zQncaN+zL6Dnwglz3QOj9PGMYS6TyNZ9recMpmPHUM8VrCREndZHDRPSNVv8demNbu8AvQgAAZG0
OVb95yadyitSEUamb7E8aCxPj+UYh09TVmgcGJWIHTgqJVCaNlc+jq5FscmpmUOmwUAMHKC7Bnna
BwsO/I4WZTdvW4Zq3NC1MIGXEpy8DS2fjGJ3MV780PnKbdJeTRbzbpgRKAW0BfLP7MfNpAyFc8XL
9S42++VqrhhrsvLVJ43T2Htpd8ZLZNHRjadu2xirBHMxjcsQr8+mbgCvpISj3Q5OT7BEgjtesIqh
M/Da+L0vrR4Kh1+xT5ZWuo38xL6APEHWEB5H8BlYoCbyMsd2FDBXjGHrWjT0Gh0Bm4/L4raGfnQe
Sq8577qUOJmcaIClEDjGZqLeY4EanmYSm2QV1idzyx1jCqS1dABEciY7dTt1IOBIkMMBEMXIXo2a
8JuW8IdsKqNHHl5N9d93THxL5pfGpM4nRCzvJfSm63Bu3aA2LYUwxbwCVnWvaqwx2IyMQ96F7xZO
ksPoE2DFyRhFd5noAHRkv3cTMT/k4bQ0R7FvfbE54gaIWIgtK82I87tg4Lf1Fh7qbWd4znPvh+CL
JrZ112/tc1Kaij0TlAeCFounecDNMGa9eUKaINKdoqleQYIPG6rp6kQteX5cxvmt30jcOiNvfNuF
eACXYiSq2aQDCCfJYvKNMvLeTxrG8FYdV2+ywo6wM1NHv6tWJceVpcKt6u3K33oRAJqgzcDWEGOT
EJNrdP2W2j7LeOxS8BOF12/hSRo0tjmeIpN4hIHqUuPk9pYgOPvYppmZBsiNxU6h7ifOPR6ib9rB
/9X6//q9InebJl+rvkt+nGquP/Gt1LdMGOAwcYRlIUpF4Ud9+22oaVHqu9Kk2blKa0nbppz/a6ip
Prngwk0AihTMTNHoAvw11BSfCA5kwsL6RsYtXcx/UuivxfW/+3SuyZyV9gMkJn4T87qP4vyHBhNK
DOJqO1cBORujAwehbptSke5/aH1cfft9/128+v1VPJMnH7WJhf6Yd/HDq5Ajv3B041W8jBzwCJfa
Qy61+kO3jLHAL5/G4vPQdaSrS8eR1sXa1vjhdfL1UKlGZ4aK1bFKgBif5Ra8rAeHpfdabL+utW0y
jyV9spS7iWo8/FvfGrorUlZbGXRDX96V84jNqGCcXJ1j8FPmSUOSJ8KxSE/YvCjSRnILqwTaVkdH
YHVrTsjrbUU4YyrD5LAsU7+X7mIBiIg6sm3AROLX462QVwk0rQ9xA4LAbrCk1mZIYjypVcHqtrym
E2mXB9EPLv6hhJJhB43PfLH8pfUO1tTJvRuaZNDkoBfZevosvQyrdYGt6EyfrtX6je0i4r0U1BwP
nNUoHzwnze6HAar0LkK+cmEBAs+PuqiBQYopf2r3TReC3xp7QZkNnwN3L2cqOt8Zmn/CtEkccfHs
eYKEIB1LqyGtlar5MIVxiFSnI6DEVnSc93WGrnOHJCVM933h6BzielIOpwZav9WAwzxkU5IgfazV
uHRn6PgsJt+VDcXaYfEsOXRb9SlpXlZzAPk7X4UJUjrqtZGMD1TWrJWuQh8U6KhsnlPSiJ7b2p/u
S0/X7yTPEQuLYz//EgG4+UIJbr/AJDPfaZzY5RNZmKTf1Pk0yJ1E1uYd/BjDFhRScDkHuchx3HXe
WKeHWhk6vYGbCIUJTCUH9ajx2uZUpPSog4LRTLa1pNOTD6UNq9xWakKkyt5lEX4rGSDuhd/AvmCq
TaW4RL0P+FMw9TymbzEkR0y7hEt2UkrgTUAYIGVK73USuEdW1oemxqGFAmv4Ns/+3/L8L5fV8b/L
TnZdnFT1z63Y9Se+L8/uJ5/C0vXRU5qmwBrx1/Jsqk+ssayzLME4IhzFavLX8oywBFYZ/VZBhgPH
chai78uz+Yl5BzeUz7zSooXKyv1P+rAfY7YfF2gAx6uRAwGLXDeQX2diaT5PonOm1dYrK/dkKLR9
hTCpMUiCVBGk27SLsM6twDMCGgTiW5fyZDGeWq0Z+egUqfBjE1MmoMpyQLEDc++VPk3cPH0ycSvE
J/FkYsjibAONdO3BZsBcasc77po0T050X2HqRfcprX26uOGTSwrYVUtmdrEhrA/4oWHP5CstShav
ZEpkX7KC7PZNm7U62sMCWkj7Rt+4TbSgvsvKrB7APyM+2+TTmFybjdldYeCPjcB2InvaC5vT5oZf
grSRsopnbXWvnkIaiKDezgvB4TkHWnvflJR2MALTkaZCaiT0e2c/b/j4JVp2XXV+uB0sHZHCWaAI
O6GX5ItLjN2G3he2SzmQhWVMKyFS4MwcF6MlKmVDF4yMxonN+TKtusUsgtET9HfbsJmR/TspsKpg
7DrYbbWzCE6ypQsPZGdXunZQsBFpMEHuSG3SuuaevOZbNyXg647kemkvx0lFP9iDLpHAQzotJ6MT
/fXgwvUKN5ze4tS/6EfhtOONMoqSFatogTYVxxMs+RYDaNJbRbPcLE6qMrJE+VA1eI221KCtBxON
7abl4C8532vfPcqqogVfJGktBjCJzfq0ttOiO036PPsCJZBqO5jcuPGuxjmWebCAD+kD4Wvo0VBC
yCGwUhefKchgWd5AqDazc865RJu7+TCOG7LKYVg4pbfEdF7pq3PgprhhOg/AYWsmTLSPkVmTbrUJ
yYh1N+QL+clhXjfL9mPf7D/20PRjP9WpDa7Y+thnnTliz2UZFOaJmmNRnVcf+zKywfLOp2ciqTuz
7ioaWOO30uSeC5Z1f2+N3G33XbR4V3HbTnKL0w5Rv7OuqHxDKZEf6zLrfyy5mZlMj66bjqzEwCnX
+/ZjiXY+lusB3ytp8U6PH53IgwZefzpg655skua4MgnQ4yknlXA72npSX5RBoh7w5RJyRwU/GAMm
sgtaGx72ScyHYVTra+lr98YHxpEcpkFAam2WEMxBgIZay3t2HlHsVZyMa+Sbm2M1z42qP45y4jGO
Q59mMqA63CnpOd2cdsQ6DnnEeQQcSZ7yhl5rqnZpB3P8Ed6T213OuQPxqEu73KLXHgl6kDb4Ray2
hJ4TOUZGRBVeLtMwmuc2D/9wETcEn2yqkt7ci0zpcxEOFjtXgp4XiX8Q8nf9kFnU506hL8h1ay4M
To/WRg7Su26WhjjSfAIbRNBma5xCF18GbPcmzAcAVbVFmFkiq41tZ+JaRXYudwJLCjV/lE1MZ0VW
RDt3Cb1bQmuxRUOwx4wsk5Ew0tyOr6PJzPa8agG23V/oU/fkFEPFbAqGmQ7u3fhIFH1y7FoNOWlZ
toLm07GnCnQcp/4KlGf2d9iMJ9S0gngyxBOGf+L1EhxAyT1y7TBhuWE6Hjs7VtPECRhWxJrBRjbY
1Pk28GBYsKDp3MqL7tNqmJ9bSvxs55GuQw5C0srpqLFCngWdJflblPicYTJj9r5Oi2xouIiGvJ0O
ofi2IaTqGE00OdUjbdETmFpkojXSgEkzzDazgm6GHYpyKfbUrvJDRDx5NqDxV4TUnyyRJsCWJ6R4
d0n7PNWdtu4HUB0EuDB4iTFs+81469jrOjJLf3jDguTaJ4nZMjUB1lffwQG3Lmpk9dPOGQQUTFpr
PVJ7mc4XDoqebKd6UVTc/k7r7WMWOtpJg6OvF10UsFTjDuaVNokXPGIni5ezjDXvikNyZu/MpeSB
itQwIBYn5vcJ8dXEOmH18zVFfYTbY45CK+UcrnrvcqZ3jYgJ+hY1OQNSuBSL0/pdtal9MdnT1s1M
vgIN26je4Ymx2Ok8Z/Q/12k0ccTuWLw4H0K/D2CQx3QsmCtOw6YZYRCtEyHUWbPhONdJ6iedeUR1
nAF4EPaCVqJNxWecNPTs8MOszE/VKW8z+h6Ofb+05KsS2ih3sItb4H/5yndiTMvul5ca0qXVAWEh
/dKUr3StF71X2gdmmU01IvYAAVHYHZlTvpJKDUC4QPtAxo2U7cm2zABNNaqMyS4kwwPSj9E44PiZ
1Js97VgLLh2xI7Tr87y54hHgsyKIxSj1waMqkpCP7ZsSZhPjFnofcBFYa+g+ZTuCxP3+1OmXjG4V
nHs7ey/jxAWjGROhxFEWSHIAwGZY3yRAPXtF6IP9wPeTP7hZO7f0SeI+ujNi26gvRNJZzde0FSlX
VwGfZ+gY2shMd92iM/KGe6+pkm2RLyl0xbijFdZ69VRs2rQ2xLZNWaY3sOdSBwe3mxqBqEPd7aqY
IokQ3Hy+yrh4WYDePkGOEHZAou0BMDXt2Cx/5u/ND+7Q+TegChCtK4Y8d6MYCENqcbQzrWyaRxqq
ClDzNMFiXEZwlwH+BP/daNMl2mZZX174Ykxu/dnqrpQfwnsrI3/57Heh9YW3Ojylhl7O8RDA+3Z1
Ul+TCanvzAH6KujcKeuPCovtMUCxr7v1FqNaKlWC27qIK9+hb5eMZhATk4uHjZKYo4xZQVO1kYti
V6IRjS+hmJazsB1hEzBMiA7sqN24gT2THTlJExUYDKzuBEweU283y/SNQbw7Wn8Se87wvzNWiT27
emg9qFJIzugW9kud3nhp3b6ObWvfZORrww8WtYx2MwZOcEZhw9mviw3Ayyheu81Qgv+jKTW6x2gB
7NVTX0uHys4uyiP4V9W9DSr3xNCRZvLXjvVrt2DeCHCi6EdOaKASSiT7Lyyw2PYnywYfDsmZxHLh
hfoydusy3vjL0Ewb7hPsBtKn2bfhbhoPDPUTYlsk8PzZrBUHTq8WL05DcmYwJKP2A237jDe9mQBK
GmxOeYem3yxPpyJK3SAtcNMEZVl1IG8c7bR7P/ZmrAF6cJ6EzNoqwJLjlGcxD+g6BaaiDBaj18xE
O2nVK91Rllvg2DBBW7crkCFZ7fBEnEv6CBWy4dcW8cyitzhZBveu82CP+D1s58GQyGh7ergwfbwE
jbJVJDSI6fiCmE3msMMPDwAwoAHs3a+vP+5a6uQ8QXLVdGKTgx1gUFZTLvvsGE1vBmO0BgnWPt6L
QxWNaGMz4s0uJyI3oe2rCbkW3hnUBDHQnfPerbTcG5wGk73jL5zNaRw4RIDFvThMZUiWV9ViEa5y
HXpHRWGMN2OIan0/2xwWDVZsiytGtUpy9qZMe/ut4iOJ23Fq+22NULt8qCy55D5jaivx90ORrtIx
Xy3iRioh3TvdWnBHIY62Z2GVDwas5q6+NnBtFXy8UX/2G5BvJpoHL2qP5sVgHhAQVmIw4XdGfEvn
zajqfBVXhDROYLEtjDrZs7HcZl7jX+vF9y4jcHyQkOJ+ugnBDzC+Mms5oRzHAxYIjpHQw1VVEP+N
iAaiatgVnBYaqxjINW39/iga6vnBi/KkPoU6I+MdEdSQ6JzCgToEbiN6Bm1LbMc8IylH5BdCkpmA
aW6zUvbILVBQdd86VP8rwf8FjOt3Nfjt2/wSv+X5W/tjk/Tjh76V4bbzSVFRg4bGXoEGyPt3l5Q/
wcRBBW5KKnVrlRL+JYgy1y6pA6pZScRSNFHRDv8liJKCn8MxQAsVTIzLT/+jQvynzqJHM9HGKedJ
SnEGzn/zxZfkU6vQV7AKcss4mitPB1HIOJTjmb/54cr8sVn6/aVc8pfQy/OJ1t7Cj03M0mI2jcCd
s1U4x1vciHVAgI77h2bpz63S9VVQn7km4i5ehtbzL9bspmpmRDC5Qb62SfeNZxpVBvFn//SzgKDg
l5NladMO+VVH1rMVzCEy+A3XaTkUGKg3FI/JHzRkH26GfzdJPj6M6ziuJ4Aou8x+fvkwllD2uOTs
N547vzb9WVMy6i2toE8ZciKviRb3ZCXdg8Rl0B9u+4I096jiJK4DyhqYrPRUxLm7xLe///xrY/vn
N0YzmhY9SmwsCe46Ffjxu+zi1i48oSJGrRxlmq64rdAQQEyOxy13EuFJLS6437/mxw3y64tCEUDh
bHJO+1Ad/viiUMLHLkzD/2PvzHbj1rIt+yuF+84Eyc0WqFsPZPQKhXpL9gthyxb7vufX16BO3roS
JSjKqNdCJhJIHB8z2OxurTnHxNOPmH8PYzHfowvD+TlwLtattFj1BkdZosL7fWcDtasU45QFxrA1
sKPsAyNCrqT71vrr3/UK9lj8LsAcJopr9hOM18VbqnoVPRYuXxeW6TiucnvcaJWiSszX00geNIo9
1Gy1IDurCK/rSOyNQWX7RoL4oxVJo4tYsj+ym6m2E8ljcORN/09u1nNUmQxu0S1N5MwQI6ULi4yV
207tCMKS6PM7VIcQ2BELmboVRYn0zCP/OJgwvhB6yNSgsemXF3fWG2bT14NMrInJaVmIEMSwr/Wr
rx/geyPE/JVzFYu2oCwrhtA/eGxiMRo6JQdXIot8nSD4XdGyJEEoFyWluMg8MxEtRKCv1+PjtBjC
/Gemvrz7eFn9y8IcdEZVkJhuT3HKgcBloEk8S7/47AHSHxIQYTTcY3O76+0nWyVsAoqZcGcacJ+R
wHaMXTU79wXOstXFF4huFrwJZkBelbaQtSpt0QQRNVKAiDbMQsRjV9gwqnUcWtq2KUx5Iyuh2LQt
BtUkscwr0tdVUl6w0sCL9tZBZ/b7Ir6jscSebGzS64D4OBddp74r1egHJ2BoyBBHN5riTWvVUusL
HbTmGtZ4Bz66LGBoWcbeIoj2zBz43q7x+nEYxrw04ffiA9HmJ/ym9QXtKQevPrDFB1tF25+KpjrF
BNvbqJhaatkrCX1BHCPt+fqr/OTVganEHYf3UqDZmb/aNxdWK2HUfkmkTzAKwq5KahMSUN8z3/4n
EylLr66ibKZV+QGPAgoAmLkK0R/nFVQQC2Y/Kn9vlXU2CEVql0RtELn29a199kxRflLjZ7QpbG3f
31qBnLZjiSTdnKBtF0tzfCSZML5LUPjuqlAJH1tIOBvLJCPx6yt/8lBZm9lm0CBmOOjzL3vzUGPG
yNQjFXQxJYAUyCSKXWbZnhkPnwxwlHwwouaFgo3UYoBbDUUZ4tuZkDHIMP+qw84sZQjKkeSf+Txf
wUFvhx57OGXmFpmCNgYm3+VnMgZsQpqCilyl/ChCqLctccuSFG37itqEkdd3vtnUG8li7h+r7D4g
KM0xDUvdZqGVbItStPuBgAw3B2f3l4/7nx8HplHHPiyYHd4/btvTSoujGrlbLRVGgm/SS69GOPT1
S120p5m5X5/Bf19m8VYxqlvG1Miak5FosaYvDL2gK8DTTOP0iyTXObnaq48yJcX7kjQdJ2/1lESv
oL0JByqkTeU9D7YtKPlqYl/ZSruRxvQ7F7bWptX7N6RGgCwwo3Qt+jjcpOQ6rJXW/nPmPuZ39f5d
0sdnnDFXM/SN2bzw9utkYiZagAgrp7GsNWzU8jcBKzZSaHAWwNPbX40HE46dVzxTBsHWuH2toLtu
5z5RQafjewEvUIEBgMABI43prwEdmSPRDUK5I58bbPBIfFHptnZDCGEc9lQ/FK2jKETWG5o1QBYe
3A4fDQssmejMcv663CxuEO8Sll9WCuZscx44b4YfBfm0N+uR0jxqNAdCVP+d20rWJF1SKjbZOXKW
IV7Hlqs1h5z+NtSRDmP2W3spx+Fa187MRJ88cZMsLqQNTPLsoBbrY62Wvo10AnWnlQ/fEl28SKWO
ybic/LWhJeOZyynvfUfzl4q9hDvXEKegEV1O6mkTa4QrkgvaU7miYX6MDVLY2iEmEaVNq23MptKZ
as9wK6uMCV5CdEhU45lh+ao+ef8eGBJM+uxhmX3l5bgc4SvOpwrLgdBaQPOI/fsGYKHLlrs9tgHJ
FDA49Es1qfMLaSLAqrdLYLZpTpD2AKjbLyLlZ6GmTB9FGh/CCqB2Imk2vbiuXDX6jH61z9jGl5Mq
R1HZRoM2S10Y8PZikGOTEcXkNZJjVKOxAc7xnNDhd+LzSLhPrwS3jMOtrHP0WexmmhJTX1f2kiNJ
2UuapoSI6Fnv2oEsnfkelqsv92TMx0Vs8Gh2tbkT/nY8EI85KjrZrW5YKvrux36wDeho1A7J18OF
+/X08uFbJ7DCxsYNxJCdtLwU8SgT3HNQxOxkakT4NHcoIyYaQVTElSIA+fpiH++MxgURiRpneypH
6mJg2UU5WHAVfNczIIc7VpdXqBOpl8rA+W9iK5kukCtHZ1aChV2e8cUAY4hxJjbp6cP6ff9AISDJ
TSNBRgCJtbLk9r5Lh8u801CB2hek2BxoZG4JjT+yrzszqD58NQyn2WvF9p6iBnbb95dORh0fTg9Y
SATda+o4jtfaAndioAr/y4fLpWiq6brGJSmfzLPMm2mU9lJTmiq7mMTP1BW+EawMQ0HyT0GURBzp
A0kS5Mx8fdFXP/i7SUM1NYYgD1hlc6PZ8/f15qqdWqWQZgH0hxzKtnQjgd8qGemHfe9vQS7DirNd
MyJwr/Ab7VhWXnOloNHZV378cOa3fJhH59+izsASakamWA4ci37WNPAO3aEZSEsxa4wYdtnKNCp7
2OyeWWwLr5OvIO5j9QlcmdQz9ACXZ37G/BW/eyT4C+AzMCcJlIi8kfePRO4xGhIGU7gSu+trppLi
0lAL0q45bq2E7f+O9crbBtVM3Y8G5crwCjrovTJCGJH05yEV29df9P8Lof8x27e/0CL5Y9G8LYHO
f/yfCqgw0BSp1Mo4y+mcpGRe4j86UVX7l0EVk32jsOc5Uef1/bsCKpR/zbMXESUWWDH+FP/Svwug
qoJ8iRcO/pViIrta82/qn/OE9N9fEDVP/o65KktBlcR1ih3vvyBLGnOl0gzf7S2NFHTyN/LkUJTA
x0pgfQm5JOH9mwdz/c/f/YVm9J8rcjCZXfrMkbPX9e0wLtLAwsNnwsAkzJTG1zb1zh1dXysmH+6K
tQrgADpYlrf31wCo3pAobxE7tIr2sNsSOJ8v3iHchc7V4PzhTukvPVfOoXDtM9PwYgl4faLwFSCt
8vYw/y9LHmOiFBxpqdJ51XNQXyWsPoGBPAf6m+9TE5NPUOkIOHv5+rF+vC7bOr4yUCFcnE3e4p7D
tiWSW+a6WSPo3uZbqVJOZEBcGGKtC1KHo+JGTfStZfz4+srzJ/LuYc/sWiYgkKMUKWBsvH/YDfYl
fxxBm+Va7sE1oIcKTHqdAJXLhehXxLXoZ9bZD18tl7Qpy/GIWe6Y/t5fMkS9mvqEDLp1Mf6qh6E7
YA7EVddK151sPlRIom/rNIrPrHufXBY9NxsyzNhsA19d/W9WIHnoShNgZQCD3Idy3yvqr5i09zXk
0z35F8y4B603peevn6/28flyVXvudtA4+PBiS8WSSkiuEV5PEOoEITTJ45hYpA19fZ15/Vy8Rz4g
FjXEDPO2cDEVGKBUqxr0I6KUhBObshnIKIF3f4FT8syDfL9XYYzMXRehG6gydQiry0/G8DvKyRTW
3MxsnHA6DUSCAI/8+n4+Prf5IuwXBBXIeRp4/5EUGDZyhUIEMMcQUZTpuTTmu/XXF/n0TmCXcWjm
gK4vHxqcxYikRQHULsi9Dd3bAvYdCQKRHKz+/kowMlhJ2F9q8L/f345P9qTKGOczwHfJvO02eeIy
+M7c0GdPTaOKr3PU4TuYF5630zMZqNTYCwIZkZTem3p1VybFmUssGhn/vH6UtIxdeS4OLx+ahBKp
kAfeTFeT3BJ7Qr2G45Tvuiq/m+SUaITejlcALbuVkOx4hzGZ+PUMFKJadYrKpktv1oM35md+2Cf3
ziDj8VIXV40Pj3gIiXSWCUEBtZGZQABSr99w5vRu//pN0gvlu1SBKFPWXcxeBE4Ln+ZG5E5UF1TK
QSgbHQ0X49eX+bgKWuCgqQAzZVhUc5YrbYNKhJ4cG2aSzn4hGh02fhPdyzbeIbBWEhWOnIyXHM5d
ijAryA1sVWrZ1odQl+Nj6ZfhDsO0vi815B1mK16aVlRQRwSJanIr//76535cRsCEk05DP0JQoVkK
og3Tp2qpmTyV8S4ZfpveKXHVm1E8fH2ZRQ3o9eOjnK3PxCkTz62xWK4UpCt2jNYQAZJxaIuu3/Ro
Dk8WEGriJau6K92q5ijrjKgGDEcM1a4lmmJdYS/ejlKcG2jUyjNz78eVha0hnb1500eK23JlSYta
lce2Zg2FympVo3+N3/ln3Oxafd+Q9bbL0A6eWUT1D/M910TPzhBkj2l/mIRRIbOqKERsaqDPe4AK
5GwcvLw5g6xbjiqDTRDDSZ1XTjrGyw1RpEiq0qa82ILMtiukRfRpe7U+c5Xl6rW8yvwr3qzNZEl5
gkRBxm5eqiDtfSDdpH5dqFDD16AJ2zNvbPn0lteb//mb6+GIDFEoc1d6dakpF1P5TfnbeeL1EoLB
YALPB363+FKNXG6rxuYSdnI0MlR90NNzgnDODIj3Z1mTtqPOMdFgPOATAzKzmI7Q+uM2ymQGhO73
x1pIxjbxiuF7R6bcSZar+mddE6ocIswb0uEaYExIY72d6jM/ZDkBvP4OKkNUiWiDfrjdIRkV9NVj
7GIj23aZjsfTg7QdyDqoB7lbR3Z+5pt5XTPfbnn+uSRNIMIJqCos11TQ1kKXM47xoL+HrYZv/IYU
IUAeBvIjomCiOzigOkomD3uZwN4gJHUzxMF1rADeJl8JtedOmDeczcv7pvROX7+aT74xJF5UzJj3
AJrJi29MnzTORhrIWg0X/zPa4XiT2zVLIaz9c1i4c9eax9eb75k+CRkI0DrckRTDURa/jdHeDGF+
5pbmb/bDE39zS4tdDBEAfdBP7Nx737aOflYckNC6vaFdjXZ4O6oEpTV5+9Os4J59/TA/mYZm+w4n
Z/Zq7N0XV57gHOuSqPjMgXU7Q2XEF5VqnZvsFhV2RhPLCuVUhcPQfJvLfhiLI4yjUGVbk2JBCdN0
N3Lsm53mrk41qIr8hxxHJnkCBxS4W4Lhz0xMHw6CbN0Z0wZNBTriiBcWM6Ev4dOfLHxBJD/8Nhvt
lIjkTs5l0hXS4Eqpmnu5VVd1KBy18vZfP+QPX9Hi2osvtsk7yPV1Rwq0eIaG7qgSLGjLOjNTLEqB
POTFZRYfK+LLvOwpIyABH9em2e5MKfzZUGJxKH8dDIwGMSDcMmn3wsRQRbAw6vS62359sx8mrPlX
0N2kk0FRW18eMGKoGnJY86qbmGS/oDuQRLOWlOhOJN7aw6Bz5rY/u948D1hsj+S5Yf5+iFqEVcaC
fFrk6FAgNHNLMOHK4JuiaE/k6ZmrffqQsdtyd4jJVA5S7y8XSF1X1xA6Z539LijCQ0BOAOrnQ6aV
N0pkXxYGagloR8ci9FSnGC3VQTV9Zo5e7ozmV21ix+N/YYzi/n3/K+LQ7Nu+oWU4BTAO7ptaZY6a
pNq8kuJSq75lkBWKu4QoBcLFE7qut1+/5A/TBgdhi1obxTsLI/VsMHw7L2b1QAOqYVMYT/2Rp+w7
nRH8+Poan7zYWY5ALg8FDcqBi3vMAXpgNZUrF8X+dyTb+CaCaws5vCHnT403ntn4fXpLby6nvr+l
HprJFPjRzF0OIbjH5WHo2ruvb2kege/m+fmxvbnG4rENUKMoNgCUZWXVHaOvVn1mrjuP0ciccOaG
Zjny8nocjAWbF0pfM3JzOTY8XULMlOI1rAyAwEM9kmukt5j+XtrJGBNHSSQy1WpDij2C5L38Lufo
qTuN0SJ9p69XEH2KV0RHdILa/sryvTZ4DHxLT04gqzNkhmNHYB62HX26UydzOCW9Ij2NJM9ciAmh
84+6BvWyMhotv+qBzpFAW3ggosYoIllWqa12F1dldY2SMS3+ZFaoXnlyV8UPtkKKL9NGOx37wb41
o8ha16ZkPiCLTG96NeitY6jWvbUbe1v6rthhnW/rHqJjJefwZhWMbZjguuGb3ONJO02TNYIBS3EW
IjZby6XqvYQsrE9+4heX4HrMU4TV05HipthpcfyiYz/U9nU8gOouOgXHhh9MPmidnBQYjEc4oMbE
943tqHJEJPZCUsutlwlOSHR+IIFa1SYEvHuA/GP2606fkWcYm7onubDVxqm97Ohhk7Mc3Sqm6tA1
obiOm2iTqE1w0euedyiVuNsk9KY5f1bGoyzFU7XT4bsdZSXTbuBgwq+JpjuDhL1Tibx7T6OrJka3
sjY1SCqPSHQy0GsYHJ6a48PoyRbfEXSR979qPRlTt2lzEDKthoxfhOZVBU7ouiHrscXzlaIM442u
lFGa2jsfrvSD3gx1T0kqLHTSSfCx74HE0DKMC9mJSzXlwaVroKMtCT9VSTJMLQfXPTGWvRY1NKLI
0LTkcpsWsflkkLD+UsmNWI8dRGWwn65ZTKtAHsvrdChSMoI4/w/J8GLNGLI8wCILBzQjH6sET6KP
B1WmGTwlmvG7SMcgco0MQlw0JSsp7A08dWaBKEzzxalM1fgaeLV8w/tqrrBUysqlXU6/EBZOjsxL
I//DxxPhaBmo05gdtbCzF9FBN5cj6zqf60q51Lh+RG5rD6rEzYiXfozr6ZcpQuM7Ea/EM2MagWo4
/8AwhvGTG0QH5uakANeV9mqhvhRCIzE17gMCKOJwTZi605o2RJ34IRp8tPpFvrc6CYJWq916wR/Q
elbmyP4oPQ16fjXmvGMmJkJ4R6KNRZW7/TQWB7MgSJ4/RJKpOfaHal7wwWVZ2K4UMFtFq16FNiaA
Kc+xHZGmvEajp2wipbuCzKliAR2VXZ9ytk/6i2Qo1zDF77FvdLXDqPNdPISvrjanFEP4A7kKTh89
JRHJK58FqJ11GSbFpa0o04GtU3wF/Vb87gfwCi7+TO3gVT+g8V1QmFNo1zf4j57MYSSNKr0CJ/uQ
6k+FB41B6R9yPo/sRoX0k6+tHl5DloSETNc2kikJK/VdL9GwcWSlVO9a+UXDAbaSYcFA3FuRp/wd
StFPX+IzGxSkzqZUyytefXMfU9q6qKM6eag9wk+VMjLW1MiD+NAwtZUdnLFWKjetZKiE5UjGJixr
e0/0qmLCkCBjNVYuK4BOc97pGPQJ7hj9j9mFF3WiH7LAJ7kEl01TM4CwSwaWMaTrDlaQj2kONyhm
tdS1mvyb3xEkR6taJfalAfwYVeswrclQB5W+nvqJ9n+w06x6nU32PkBkAk31h96qGzIGQPXQWZ7C
TadlLgm0j9B4VnIUcrlolUDG+92SPp9zSAHBbawbfD/G0O6KdheJwUGn4fQABevOW7EQOF2e982O
NCfxWPYKYWNZ/cQ8trIhF3UHefQPHHax4MjTi2E1rhZiLCoS8xuMiO4UGUwLvqFHeHmx/G0IrFB+
KXLfswkAQsx3cdAqbbqUY2GUG6KselAoEwcnMozqZyj1z5av32CAS3ZWZMxZtV5aEr8Oxa6TIqVa
Y7C+Ez5vGmlRQBTEhPzGQqe2IVKhvMV1NfG+BaYoArrla1VJElcb52BqDPv7bvR+WzUW5tTvjG9y
5ie7SQSXc648frBvma494WJ1Cwtupm9Z16jAh7VZi50/TuW1jlTmtpRMgTVwYHrNpD50/XIo+Z7o
mit7vVSq9FCNg3aT2hQIlcHDaAWrjCRbk/UB9v5jk+Wq61ltlKzTrOyHg8fBZkuE09YbGN4e5qwX
LS1aeR2N4RjcZ002XuOpHbaSlEpH30g8YzvVqXnRZHEgrUZrspDdptploqkHhpx/tKxcWhEI4UJ3
w+cWIS5orNSZFOW5bodH0IoAtGgoEGjf9d4zmfBDCZZFnraTrl8nIi04saeAtuLiFAoiNNjWrqRh
WHFeICd8PKAehO9YrBv8kWqYEig7Bm5b1MMuBOc7uzE9nfJfSwIHsXvyYwSTASYb/lDttvaF+FMp
gPCMom/X7GHXcmVcCjm4pESyrT1Ca0wcgIjay1PYnUhn2rUF0tYoCfJ9kmgVwarUXWBZG+VtNVbt
IaFdrzuyCHHW9Vb0RKbEmBxqSOGKo+lA24IU4lM12kPCgGaI6jgAq32l7yNfVN+AnemH2TbjtKD4
StfKssS+gHA4YVMo2Slg64yQ4OCLB/ZHLBOuHScIpl3Q+9M9KUQ5N4h64wF3JWl7RCcMkVtjtl7b
vjntPL81V2x9nn1ZkI2cT13t5kqBTb38SRG6oGjeaPUKd/d446sSWchGWp4SqYuIlAbmGYJbGMVJ
EkTfARMYRvw2dtwnQOxiFQg9nBm4rh74rUHKLwdzlKHli+hBiqu8d1I43bsEA64LFaMH9gNTItyp
pdnWbuXb/imaSutHWRX9drAJ8GRJ0Qcfl6PV17Tr8H+tutAudYSx+SPJm2QgG081SdQrkZCuAOd/
ODaqtNeL8m6wlPxHaOqkKmnwxQqDEFae3gyTQbZ4So10vA4yE+K4bD+KqCkvC1PCqJf3wWoI9HRr
FmhS+FP+lTLkeeiazNQSSCBH6TyciWo+FRswgA+1HtHtKPsCEn9pR5cNJF8nItfvyVdzNiheaDGH
puWuaAgVcVR9+q6NIzFVtRXtCFDbBRYCEOGHCQ38Lr9ueqs5evEQPZMQA5Uos3uLktFw45FvbHb5
BaC58jYP/HA1clhfNYEW79I2CI6Z1e+bALErpUZ/jVr2O/Hde8x1VbAu45vUs+6zIquvoKg9kpaB
aDMTG9CfNZXBAeZbRXFS0sCTPvkTT+UiIZxpW7A+oOSevBMZ2OZOm7or0rfvrFjPV+nYsj9EtCc7
RWakt0IB+uDEjCXkpZIpOQjEbiNIn/BhJfmgjXl1Qb59/QQ95dZPlBvhDY/SKLa9mTT+LkmYcpJm
jb8+h7uU+cbPuJ9Et/YqAe4DTkd0LUIWm8bbV5PWXYdNjt40IoqUAEfIS7/6ICsfG8+qbgEwyldl
nTVoXKfiHh/uBT52AsfyvrgNQ4CBakNKd9yYqzwv4pcpkEmLroanojBxpc+sJqdMtG+BHg0rFKA/
zTb8k6bTcAzUwS/WAPq8Q2W2l2Gk9ltl4CbyTAW1F4ffhMjzVRW36QpoH4lBHWH3bZ9c+HquX/lJ
pG6BLLSO1rEdr8fw5MvysanUtT0pLGxm3d+VU1CCNxuG2JEKcxXl4U+jClyjK8wXxEEUC5rCv0pb
62CE8bogkozDqWvQy9baXIIqwX4gKUV+7BWR7brc7jaGFdQ7g+BA1mGrWsGYiMDlMQ0A5Jvm8ejm
wCSwzTkd4NRLMzESWjlxGcEYSZutHXO+7QsUna5K67e7EHqHFnBAn2QMBtlKSvMywN0tyQivynpG
66bbWDREmJocSp5b34RhqPeqq5VB/wM2rr3SQ/+XoQ54Sjw4qXlQ39p2/iMrx2Ddyf6UogGr5ugx
PPUMgCDeV63SXpYFmywgksMVdm9/ZenFkG8i2xgQbyHpWoWx7NMgo17o2B7pMYVigH2gDaSFzKfg
dCryuycveyERU9pXQ2Gvu6iMNJZNM2hAATKrpnZFYaoM4eTGqUxLuInWSlj/ykYano0Xwm/wOifq
2VEBAmcSjxGMb5Kq1XbEjBBKwmcA8zkevmVkcQPckE7+EL/kalvdREaTJRsQP8lViGZa3TVMo4Eb
QpeZSGGnDLMyekIsVwyc7OfU23Z54NTs+RfdBFfxOGTqOOVs7AWp6rEe2re2N0s0OGL6cIAVq0tc
sAZpvLP7FmKxMMusNB2bNbO5jNPGpE3lDXYDrjDmt4GfiI3biuqN2NBx6ZRVOMr2fhhEoh4KFKby
NUwt8jekOdwCiHtqwXqIGmkVmGDQ2mQU42NYIbwlSb7nB4DtqGGy0YAtGgvUQpPZKH4NWXjAvtMu
3Mpa0JdbJVCiyhGtWfwEq1DBlY/jjO2RLicPY93NANthHDG7Z7HYlsVo//HVuGtWUOQL0ppEcG3W
SXMHO6nFIK572dqfxmA4FlHXH/iTivSj9y08+1FQWd+IZehGF2LnIH6FYWFfc+zImZWLSIgrNiRm
/y1oMTZ5UEFUxwuhgnzrJD/zroKigxrjF4MZHqO2NvxTLkZZJ+XeL5iSyAVjSWqORQ6fdKgwdWf5
tJcyMg9drfpTNdDFAz1raqdIOWjBTNcrcUjjDE5unnVte0E5OslcqRD2FiKkvQ3ZjzW7YQpB/kmc
o6BK+fGaxdsz+BrtE4CE/pIePOFI0UUmKUT3ZiWoAUXKGhjJdhc/98ABHkKlB6lb4eDz6cwwDQJk
oY6NcP8h7ITed0gc7yX7LgyrQ2jkHMQBUTIVFIbnspJsWPiKLjjlJBFF2p/QL++qaCO8A9YP9cjR
3D+wmnYrX+MUK28V+UbHHr8afDkZSGwSZroLppWuu37Yc2CTamUFKadiCW4hTqihdfRGwkg2WaOs
4TBP2UzhOxF0eiFCfV3I44WoHjXzxzjZ7lQp4cYTY37ygW8kN1WlApqPQBW07jTx3Z2aQM9vigxs
7XTNBfOnXlWKDSH3P3BTgoGdZirR5eQ9VtZKMgpXGy7GGsdpEOlU6KIKAGmk/aLgIbl9RyCyk1UZ
POLwGJRyc9lwqjMsp5B4SkbftBCDsDVKQ4N+PJS33TDJf8jiVFuHZEcPhJywqnvwQIRkMvBGGlJd
dSGTr3crVKX81qvlQ3GBwL86wnBKWC3BejGmXAyeqYT2VRVNkcigfsAHpPI6VpWTUUZ+xnRu2NKm
8PpA2SRy7F2FBlRFFSvKihM7YHo2e4H0CwiNY2QD3J1mcskIpvsInCgr3DGGXKMo677LDGb3pHDD
LnRlCKisPY4pEsUhMy/d6/YEPCWExy7RVgttJjiSIECVGcHNKKdC2mgV1I/LVJcOgar+sIldfjZ9
eLi5KsE49nth4YfMGg43Zmb8xOhP0SXLKcpU1OOzoxWHTbWRBkIjVMbcqrNxlEIuHuuTH5ceBR3h
IfgJZH4wG7dk3Zamdo9b+SJufXjiZlbAAJb3ZuWRSxlq7dADFueLP0mjgmGlDe7L2VK77k3tTw3R
OjXrx6bkFLZL0yYwKVlBDjZpV54UYLOwRojRiBkn9+xJ/dvGLjZ6YsANBKWo71WFEtTUy+LKGuu6
2iSSX2J+KNNuuNeMGWek1aUbKpbXw62o17Lf3A9GVhi/WkX2jlFs4dMk0AyicKTg/5tppE5aM99l
mwDwhLRv4ShjAlQ25AQc+rw7dWAkqbzZJCsUxakF5ZLlgIlGcJnxSm+mrvBXraQr5JflvSDJM5X0
+Ajyc2pWjS/xSU2ZTvRq1dJu6IqfitdHAz5Y5CFmlqrUE2IUdxQTyPIIumS46rKYWdEKJ85hZv6S
JEES3cAPk+9sj76Qq9RTTTBPIj3m8KCPg2TK2VWcyfA97Gbw9iBmsOI7ldqW0KK8qp0OnV7LR4HE
ylp7Xl5n7BYCvrLEn1ZxxwZ3E1O9yB17irGVxXa/nwg+e8wDEWXHOlBzybXipFTXvqHG/dXodX60
ndTRHA9K4d+zfRqlNdz2qQGOOWgvMolJUD1izoedpEYYuf1iT2Jx8wyIq7+vWfR/J3IVS9vOktKb
KTEbNqadp6ziIi45PdR4mphqUkSzE1qSwE+2tj76z3HfyBe2Evk7bwLdBTGtyQWoHJQw+9k1C8pF
of2wiWpzKLMNtWtSM26Lxgw80hH7yWa9wzNGekvzvQ+FxslL0oaZnaHU0HZ4qlCokYxtAigh5kDf
NiYgaTuR5j1sg6KgMKBnYXDNHkojvba6FvWU7eJUiIsRUNnVkHIwUlohrVhD++gAajO5J67CBE4M
LLV2U7mzNM5nhESv1XKkCr8bEpkYVjCXlTqV0s++Rz0jyZoHEIawAwJ7HWaAcfd3XQU+v1dFE4ZD
Dd2UuWhJAY6dgiDvK2AD1Sqk/DUyhxv2vTec6fosu07zhWjqGWjr55Sc1xisN91wdSgb6LG0L+gq
NJgKoJ2nSvQYB8Yjh9Z+RTOqQUCk5Wc6GcvWzOt1dfTitKlhiy39oQGCcFJdULt1KeYmGefCKR3z
4kxPbdlvmq+io28jqcjEvLd8jKQCEBOV8BgDzXBFBqg/VcvNZFqbLDW6fdNBpf76xS37wq9XnHuX
pkkTDfHs+5ZTExCMk/f0ErP0Shov7FpzjUA/c5Flz2m+CI1RzPT03REXzi/1zUtjZ5mhqJulguGe
sjOnrrXdCcdkTfv6bj67EOBObIDUhgRuuvcXKghASNVZiKFRQ/YhL0VEGZxAUJW3oXfOw/rJxWbc
KD1QvJkaXoD3F4sGCWhI0nCxjtMhWw/22XVeuYzeM8/vg3aBB0jgJJITjACznX7xAElYIciBgrLb
PdlXmbcxqgcvJfC2ZTdDvRwSnL4HOfn3T5NJjltE6oQrYHmDIf4zX/Y4FyV1kK2CupQfB0/t3SxO
8pWXR9IZjcInYwxBJGYHQ5/dfEuPFmnUKlwCPhM79sE/TjKULU1Zf/2JfH4RXLQqSkMcnou3psvs
F3qIVy7Rt1DzyxhoZqCdC1b85NuwZROpByI+4ABL90ZLh7WGL8iwsq7S7jbrf2vBbZV8+/peFhgW
KOJ84+wuNQM3Crm5y+aqbHhpXEQDMIqEVlkUf6vD/ierH7qd5CCi6BpRz4Zk2txJWs8xK2sXR8ZR
NVuX0tODmvGYpVobyYe3r03QZ1//vE8fgoVgdA71RGq4mFuCJq0BlLYl9Scl3RUZJftuLDJ81LLi
CnRGZxah+dW9bW3PDWb11cGvaGiY9eUiBIw7hyrD2lBHW9sf3cSyTvj7OIuOu57QqDGofjVx8vS3
t4lpFzXvbHdgxOuLLypk9S9js2LgFyksXWs1EB2i18at15wjunx8olxK0zE5MCptrAfvp5whK2O1
mysVKWVhAN9ENTtKxTH7zDo0zyfvnyQLAspQFjqC4nh776+T0e6y64J5VJRkGuJ2btqC/vK07qtg
NQLOZod8bo4Ty2uycSAAdtbsAEhgInh/Tas3RCWZrOytoglnHJRtE8DM5AhEq1x+gJ/5vc7rnU9f
g8CxjYip2onmNoroZX79Qj/cvQYLChH4jNdA77x8yhDn6jGeVR96yN2Km7yXXVqFjqg4piW77Jxp
5sN3O19PZ5bARvLqTn1/5zp9LrnKVboG6+S6uZiccoXa77HZfn1bHzYXXGaeXWfhOYkj5mI4ZgYF
BINzg0s5PHOweZguwqXbQpfu2YSGrqV2q/+3K6rvb8zOBBhemniukfyuElwF0K9kQRNCajZRenaV
nMf3m68W+aA2S4KQ5LJBZH5ffEFIlQjytViByQ89KIZ3EnW6KjijUh7J/Z062Ru/kDYB2InX+/wr
c+V9nvLf/zn/O895MVahHzSvHPL//n/bPzkhlX/q5R969+/U/+v1H8NRmhMu3/2fddaEzXjT/qnG
2z91m/zz9//7T/7f/sP/8ef1b7kfiz//+R/PeUvpiL/ND/PsrUsSn9GbV/0ha/PyZ0Lk64d/4d++
Sp28DOxDGBjZrMh0tP7LVwngnXY+LBKdiWWeVnhD/0WWs/8FpISdG+ZDtM7ML3y+/4csZ/4LHTz6
OnZbOlYe9kd/gXhnSXi/69Xx4yIG1ZhuWDGI/Vzup1IP7c+kToNjDxYybo94numI0l/e/G/qzmNJ
duzKsr9Cqzlo0GJQgwbg2kN46IgJLCS0Bi6A+/W9kMmqznzsZhoHbdadxkGSjPfCBa445+y9V4RB
7ymp1kky72GipW52yNe4XwHj6W9Tb7TDytXLU89d5cEeUnet6Tq6DsCYaBxq597T2jVYfQpiubqP
TdEOx3gu6kPTwCiyPcxVU3vq7Olk2aX+rXvLa7mK+WR0N8hqw4trgroWLs1i5ivq3DyZg7rwShif
6q15LPjtDUkmwzTdGN2MCrqp2oPiEbWIOgBYZN54yAHEiYq49G1N+VF073ms820sx02vJNph0XCS
zYzexsZUNjN9s2MzTSOplzTGpUfPltYo6uouemjb92UxyNVNgVjhVd7Gps3vb7V7sI1bz6ivB1Mx
t7iDaIwUuxjcRkLyXBO1eyKwQ9rt+1oDmzyqOe34qe/9NklumGkDAe4R29BdHlP7ylTyx0jZ9GRI
mGXh3WhF+kyPKEDwEYC6J/DCZN7fvEX2OnIbaINlhv6t9n3yqsYETquDtRByrilh2WgyGNvCABBM
kMUcecHsEdcyxSh+y5wsF3r4dxVQbbNOPzuinE85IMeNMvYJvXez8btR/TQG6IqD9UUu/5F4h0tT
PlhZElrlVuTjFRHJZO5O03tnTeMOx1Z852rddZv3x2Z4roiVXpgcZn0eByrURF+f6gNayReeqCqA
hnwiW/+u0mlETuSQG0LXd8Vo38pq+e4cLwuNvjp4YhZ7q54/4mnZ50PehuAhj9OYwHSW5RdUQ5hU
1o20eZZIEfdLFX14lioRFtYJ7RhzHxCMB6z5W6Oc6Dmp0tjW5pjRIUCg5FjZpssQwTDjUxGJVl12
k6kxMbtIRI5FL896RSRCNU3pdjKiu84utn2l+QRrMcWP0nyvNv01V2nGXUX7GY3aJ9P3cFyWg5GP
ELFsmqMeKaydpkHvGpoyAGp3O+b5d59aF62TP/oELdOJh3lTa+k3TJWtp88+TDUPRbYHraxPH11z
eMwzeoeNem8q/ESJxACCmRbqeluEGKM3DjE+tWyPiV199GSaortivijM7sMU4kV4Bomyc6bdrGb7
yusevNoIDYaAGhwxX0v0IIuGr3hgEsVck/zg+5T41Ns2TjPfYF6Z0cTR9lmsf66wuSMEEzesZsAF
Tc14OlMKYDXWuz4Zm47hMYMsXy4HuqxMD25lfLJiBsx9H5KpxERmH+VE7XoaIn7rSH9014zHUWwl
Oavky66NPzKw6xohVkpDHalg1e1QSnPfY77ZRdtl7t40g2dmclHelqyFqRDhbKjnqng2+vt6dsKu
1NaQXG5OvHaWfJC375O5I8waeduzcO2vpCho5dbCUfkh25dNG5jMC31vrJ3mbSKHAMVhV9UKSEu4
ayAYcgQfBIXX1pgwWDKS5c6lP7gcRSeLho8JRMynlQliaukf56vBt1KIeDt46D2SNzWDyon+aHHy
6qLavVndOHTS2lcoIqUGVNGM0qPXtRrSg94pG2cfLfqyBOMA0/ckyaoji3vSYz0kh00HHyaShBc1
xMZH15TujepBvgyxlIrLgHANtpplNgeGlhV3f1kKKxiymfxCd8jcZJe0pvFc5FBj/GlRm27Xt4aN
bCIml6urMmls+kwIdmc0CwPxy13cegGUANPekLLbAq6IDSBGvVgUpIajUmSM2iEkMfsYZ79pm5ih
NV5vVAUmqc63kqKeKMSOMPfCjF9Lmq3RUrDgXStQtYQBqW2K6irq4D6yyq1lyF8KaRXvvdSuq6y4
MclivKLLajxgpUJugyFO9017uTfWBC1sk8Nr3blVOEfRk+GV+Gqn8cszzWaPVqq80QbB0oHsRwJ8
4HrzvtK7o1ISrNTK7ULVB5DgNFjTlclkE/NUUNLLIME8GEW/R1u7iXPBB1/fTgbh5B7DLIPvXdGY
bNGEYKdd9rE8ahONtyjeVo5SXgnYZ/Reh4c0TVGMiOi1N1LQRI1zngT/w9h/S7PYOy4j2MlO9mXq
7CeoAy2XunDOmCCQwk1By6TeoJVXKNOwmZoxOioAnqJu2hmjsN4cN8YqMRtIUiwbKh6r6MDQ8MkG
59sJIdGMHZEIIDBCXjMLlqTeJnd2Gl25TbyVoriPcO37DTX8Q7wk5XleZiPQiWy24/lS1Ep5gPB5
gkeIF9qco8C2mA2jZYLD2e0AHCBIW/rvqCh+iPakKGKYtaeh1oRMXou9ETOh6xEedQXBK3OzEJHE
2pNTsXEByK6q1K0myp9uVM5mPOwIXUY3q167yathLv02rtNT2Te3AwWHQYRibtBWTeE8xTdVYQtm
a94ToNlz08g7u0DXzP1CIMgqOXRsEQxNvisauUfd8sOc/dYxyoLeUVKGhOHsEFm7G21WzsIar51u
wCede+RvreDoB8+c36PpJspJ6wfW5O2mkhY24dCePDM5CsdKhILrEkepK75qa3gysyylrmDzH2aC
n5VSH7bJbGwdsu03zdI+Ds58lImQ15FS7m36p2fbWLZWitjXwmjLJFn4ylzeghPPd8LMHmTyXolh
U6bjVsjp4EQTMxJ19KOmOYLNfC2lGiyGGyg10bNRS5qMNmQntzYZ7/MJNE5611sV+/HOdtiXES3s
e3flMza2d1Ly5McxiPQ0lY8CJLJb8yA1TM/mFWuKg9tryS1teQBIA8x3ebo8NTRiF2b3sartY6d8
jaPuitHwvo1YICskVKm+M9LRyBImYYG7GBmrflrnzzDC97bFWoyYqhQ9yxDOAg27uToY1rwzsFcv
/byFNUpvAoIgQazROUl5tlpYxQusbbhgnceUozkTbcP95lGY2FhUm8CY59bo9+oCOwDjNqfgjSdV
b1cO9aGNlL2ug/JWQIiUfUAw0bPavosSFmaecPQz6RXqNwaHE7jm4Ld4N+iWReTtxlR5LLUy2hD9
Thhg7pZPzeQ9a5Na3LMmmZk7nHJ1LK5qS92RTvADTXqjDlxpyJFi90XMylE5M2jpwK71oIh6C36B
1TwrrUtZHWkbdyEMH6RtxB26CmNEySogU258Eabr6zIzeMtvdsxc/NSnl5LBcbZSIPuUHKU6lfHt
1NTPlptej5m6js3MHY+a48eJDsQyGk9i4MhQ6/cZvBlqhWsvB+jbpghK56zbk3BiM13G+IEPgB1s
U3Q94X29fJlS0Bl199YUXh3GLWn+3iQ2o7PDGJ4GQr02SZEKHPzS+0hvo8dsivbgdZpqfpGlfSm0
fgY8a7567QcQ8nDUE0Q6y7ABcXJxmnQKGS6wM/TCZyQDwiwf+21mR06YTFOQWgskbJ6fBXpObV+T
c7wDldCH+L5b7kRl91ijGnTo+5jys3Frr2L3WgSjOMFUrJ3l1h30KSTiN7/qK8R7bWM+INGETtFY
t3W5zAiUe/mTpvyd4+SrGrLUjGcIFeWtN0yPclkTZryjI9tDgX7Rz3BRdViRMR+uxNGzUThbNLvb
rppCq0XRZTKGUUpHucjFRpdTJuKpSORDqXPDYqDQEgm1qRgaIkIqgijVnpXIPnVOtDdKceiYFhWr
yB4w/Nmdk3OWeghZs2ulcp/Hcv5s+uw6qS7eaH1EaboeLi8tgKGEuP1oHDeZy/E0RZ39YGmVgqQR
hU9vFgcl7vb2gKAuk1d6BpsJ2A7vY0ULjdUGI8Q9veGbcsKZFFWhpOkGk0m3fTp53b5BX+j31HeI
7ZEsW85t4yq7xDRDeHifArHHnuohYdTVBK0d7/seB7VZT4FY43l6+PRkJubLXnPnR0OlcVaXRPio
Q/7gccgmZb5jnHowppE4FO04wmrYRj045rZdjulUcCd4bt3RC9TE0m+q3vy0UuU4sX9FVfnhVU6C
NCfaySXdDNaFY+XB4g915jhtcgNXR9eZpq9Ywp9ENB6beXzODSWw0/FaNtrqitZ+pi79jmd1O8bZ
0+itwX7MlSotfTH7+cpc0DfRm134WtBiDMXCjeMtcrZpR01gcr2tM1IIhboZCl0LMoq7TVFUz209
ek8ZusGzYUJOBAUd4PPbmpp6I1NO5NRpF7/JqAljY3q2G+OtKkyNuNz0uhiU91ammw7RZdJiechK
L9BS7WscvAAbgHPsxU2rL0HkdPu2w0ekKm04NSamnYQgDLPaZh3hpVLndto4EERadztJp/XBc/3E
suMtYj9hiwB1Mujsq3CIjI03ik076+9qhGYPSeZXlIDWgRZmBd1c7hUAudvOykMDlIxdQSchTp8u
oCPKkzb33BJBKToV+4iHWzW2lntXGh9xVz9Q3msmuZSOmOktbIcRhEkBp6rPna1Zx3fTiAgh0u+m
LN4I3dlYU7apRwOQTbd3p/meNLCXhos7mnquStRIyKda94TmcgsH/jGqz1VfXkDYtXcR0NlUiH1n
DusVx2+Sj1EWu3R6HsfIuepaFNCDtFHL4AbaEJI8176StHexLUYqhVvcH8lnnKSqYNsuku8Y/vFV
ZhJm7qt1pR14opR6M2QjXzAXEsIoJuOQkOG0WVJXf+g1vblVName85xnr41aMwA8PD6XVTEGFmTS
Q+HYCyJiiudIyqu25IprNg50N6uut9znEypqHuBUj7XQZgixk3LsOSvULWD0j8hMFsA/aqwd8lLz
gtZq533rkPfdiehN0ZNqnZsrFHSx/lHMRfvcE8+1S7pSbNFFp7tqBc4Q39IfzHysbylhtUsEkH0f
Rba1j1oBSK4uW2ObJK7xaCSVNSGIo6PvK/Gi36H6yRB9q4h5kKvY1kPEUXZkluHBN6lM7J6xzjZf
iIhbfW4tHBp4oc4cLXm7c1Yr0LS2Ofp8GK+SJtFuKjuajiU2s3KrTvnyBfLQCaCRzwd2oPqAxX7B
uBMrR4k2ye4GM6jB+tEwSPFgqB7N8MSZUSlKtDy5Pr/0JIbHvhQ1BwAv886e5+kn4j4Vpsxjd5Uh
or2aTjN0k3Ihdo6QEZ9Q8c1SV4iE+ip212w+qqCad1af8yxOyGNsJN33eA6cLnZ3Cs/DO74JexVN
5B9s5EeRo+9ppVD3ruoOc8hJNX/T129eBiEsj3B023iY7GEJZgjYZ8OY1cav0TnvhVune7U19bCk
VO+zrmTLFKt1tFqFL235gCGDZnuSZoiF+PCvwLtUaJ1WlI02qjSRHGGtQGq8cmwltnFPEyZao2Gs
axhSzsesl4SplDmfl23oTIJUmr4MaaIHMSX1qc4a41yCDwpLTT3lSpq3vrTVamMoJn/NpNbDxTEb
9S22kvE1+c1p0A2DvDgpWF1MIGXxEacVl425xwChc7slxHlgEpMtxh49KkVsaaXWV6UWYvHT1piS
IIqG/NBaaXfq8j4/WkqdnTOuRy9DPi2HbDSsk5KmMQ6PyLOVoNb16GjwW33pDq2JfLOzuK7XrfFM
/VSjV+OQiVTnAJpvM0TyALj4gsEmC2EQ3s1j/a6T2U/Q4nHKYUImGhSzNVZn4MLRu+VhiIah9NHJ
0QGooaq5QVFay6lJc7aRSHD6+yAqMxkklbcDrwSyN5rFg61MQO2JLYEKS12Px3lwLGoPJtIedLUA
SWmzYzDvGCEGneiuxu23U/lUFmsRYcMa2OXREBfhmI8UO/HEhF7h92w7t9FCsItF7yPYfMeo9CyE
p90q6mxyD6hOhTFdNQqyFz0vhjD3vOyiYbW5UkznDlnbtnSryzJjJB+QSY17sIk4XbppdHAqDG0Z
dkWPgbBq3kDNrCt1SoZDmWaoHQx9aRy02F16akm3LDZDzpZauLLbNbP5YUXDMtElcuer2Kq82V+K
0j5zQ9Y21QIU3C8NvcoBtA0t2qW69cd6QDjd4fYIjKZqvgpd0vOUjh3zjc7qHIxVdyEHf6CBRS3F
ZWQUrwn2QXx1Y4E3Rkaj6ysIXaIw1VQzkLA1HpUeoSzh3J13jGL8bqniFGfpmGIPcOxAFonjt7E6
Xk16424Q6+sPhinXq4d0xWECkUtPkWEP4jATG2mWN/3VDKNoy6zNOutNhHwTgbC3NSAEUfPB5qWp
MgwHmjL4wygDyXja4J1Sd50jxg/Ak2nYT6tSGsQfU/R649liqyTGbmynM6iq6U4fSqr70VDRDxa1
CgORewgFc25J6mtEhBmH+IHyqv220j7ZSqa2ZHuIGL1BaiVXMzENJ3B0tEt0PcHn3UDZPNpLfYuV
ruHyU8bdhTh1/S2mBvP8dmwrJIUznMQoi0+Gxo6d5Z24Qbf9ZI7tY173NBaH+KIJbQgqRbfDFrk1
8he+sFEiE185o7XW8XQb94O+k0gQX2Fo1efCoNNWOMURh8Ba2qRvhqYk+6noXu0yu9Xm4QG12Q/b
SICGgbT8jDpcQernNFwsaro1sClatX+hBcaPLBHSVK3Y2IULlT7LeJZqN1Rrm7hQqHFc2SykdDyl
EUp551WvzXs6Sdou6rB4eYVxSzo/1K+JiEbMAT3Z0HvolU99WyRhLM3hQp/pNq1mwtXmTaY+GFJz
zrWVfwCqO2lFR79Xscz2PFZKe1EUmum9paQbufBF+ox6t4KV5CqKrzn065Jl2iZ6pL+R65X4HAY2
yjfhPCIi3bi9EuSj+rDQn1/zJG7mnpsDttxP9O/Xqlk3eDSrMVw9WqaVLdvGUutPi2elYVcOjbG4
UZH1bZI22rh4iSdnukedOeykWjV3ApzNRjfnM2Pv50oan/1gvw8ZFkonUKN6k0ph7ArnuSaAbzvO
ET2noUQVnTdLqFnv0rP5EFPncVK9q2UuJ59ARM5aEdBFZMqK62Q3QldshgkvU4PLtL4VdPlE3+zn
ptnwVnFfFJTay6Yc1C1189O8OJzrpSkCrM1Hb6rQqGb4MzPTvEOOj0yy6h6mcbyJvBGEcEbDSwLm
UqkX0kJXN+lSfCe9IEJncO6E2mb7nHvamX7DHrhlepVrXPKYcW4NqIW3hkZdAL7028DPucc9W93S
IL6bufX7tqBWjiYL2KR1XICbhm3qeJtB1aiSpz0zHfNlrAVVQfMEUW9LXUQCt1t+T2k27YqkGUJO
pky9SbNKeYQHVR0mQLLlzrCVVzoHpxHdqK+505OrI8Z25nmviv7SLvVXM45pIKOJK1pd/vQx1r9Z
/Zkr7dltAXnVRh/zxGcCSzPMtM5N8i0dlccppWuuxu0FJmp+pP0sr5Q0arflBLXMXNNyCREYw7Y3
zvUyv9lFcfBijU+Obpg/lfUD3XjF70v1GNnpsOtm08Rl0zM8YphxsFDy1qh1HR8yOuza0TZCDBCh
hKKJRUENVa3lk4OzKmCH8zlb9HLml8XKwZAK75yPUr/Cr5tBDnWny0xGQTAAB6UeXWCq1eaGymDx
Z4KOeYfS5cyV56YtLlGTups51h8cHe2wlmX622gl014FKnxtQEZOfc9bshs7w2ImkAtB2csJgRm+
3K63DlLJ+/tFivyVg3w+1XXyIZUofTVl7F5HfbSvRh6XWLEpTzC0qzKLiaFoj1RFUUtoAq6CNNCQ
xPoG3MNN6vbL2fZyZYu6AQhofY7GaodLaoPm4n1uadjR9lBoSTEY84zlarAIzJynb+xr+KLyl4Q5
TM14KBBzvpd0cdjRIoJaa3WTJKN1pdus02bWNr2Zf+lZsq0W3jXXPN+Zoi0slMe2G+wDaauBqdGo
1nJjMykKXxKplQp1XGQ8kseC8TwZevrRw0/Wty8y95IzkVrhEju43MgvGbhh+EYss52eav5gZkcc
7wdCruhqs0UnVLipJsWb1Sod+RUI0KPKfZST8Smc9KRk2VHLnH1W5DicuFfl/Yq8wExZ+lYetecU
pff1pAKJyj1kUI3OVu2pkSQ1Wy5+UkHEVlOPTS3jTdK7qptzO8oDjsWCW+to7TXvXJkWgQNNkR/z
SIGe2JhWYDf5wxKVz4ox/zDF4u3KG1uvarb29YaQvHg0mMaxmEOj7LjqT+p9mqWPc6cYAQDHg9nK
wzJHp6jSoAPbu4whls/U70Te1JGDsacHrGU4l9bC0jLI0TUpRVY6U5YbdBxXd5+mxz5a9Ode4huJ
p8nFf2hpR8Yh2ELKQOChDVqlfY2YbofCicyrnHeyxcWiBE1po72zuLcZT3X22k8/bc+wA2Cwn2gy
45aSWt9DbL91w+x3jrmHCKgxwKpo+BKn/IgptDziPPSZ11wbQj7UafoO9utVxQ4clFGzGfslmOLr
VuBJGFpcDrJIzG2GETr0qDA9TfF1Y1T8iOsZ1wYyOGp+rdVrF9FmpV/yORDYvsXw6tOiQgyknobY
RGBG7AP3ZVoNea1SQJBoYlbqxtK2gGoCaKR7r4RcgTpbDRIVbiRl/zU5oVpYWBqTrnQ+wiA3d7je
3Ucnp788QTsOldzpb1DgfY5MO0Sv7NYRJ9jwPLCxroVtAtiyb+SbldWXLDtPOSaZDMsosRAUMEX9
QD6ZPJOZwAau2Q9azutbMo48qXZhrmHn54PmubOE+mOrn5nopo+B+eHWwl2v5LeqrTg+WGzvmkyp
S2et+czGTdbQB5qa8inXyTE2PcmNW9wTGq3vJQwQzxvfO56vzC+86cmgIZu1WLaWwb4AR9tLgJj8
2I6eKkONxGRCztE+s4+r2p2KeRGBBjrxLnuEd1H78FV/bLmtet6xb7b1aoOLX3RcQ1MBx6nX44ss
GTbOs3ZsY3kXcQUxVZSHJSOSuPzBTR7Q0U59W5XTzgIZveeouWnZ5J2m2hmuFSIU9GtvJiQ5i07x
VJ5QmFF+SnsEQlzus8o4eA1ndU6s+icHShwIz2y2ldLv6pTuel/XWB91ZGlUJ1wOyuqGpZWHYy3v
qIUC22YoF9XSDAlOgUNXFAJuy/RAB5h219jsI1TPmvbFxX9PWs1V1VDbZ07xFffTlV10z6YXsfQM
LxDJLROhQPAk5xobct0bYby054pLYflcTONBixikoNikfh/Tp1LDEyiXOEyB6965efM5GcXdyhF3
VVs9mPZA8zE94dkjNT9+yR0m+I3W/JSYMCkx4h1xFXGgqaBPJ3uh6W/FGINEelUm2seY2/UV3sMI
w4F5UuNxDAsDLYNINl41LW+2WnbPKaHbu0mh+efQFAq5M+6HRXmdzXxTJS0tOmsK0YFMwUpt7Z38
aJZfRRZdDxXEFYiIFWaYxMSQqU73tVZvOn34odfJPFONWFjR8ogdPn0bRXW7UKxOHQ3qRpD0pVAO
ue3JHYaT3oy3lXyNcUI2bol2QCP5x7nQttshv8Wgm25WZYzOsxgZ3W7WaN7VzsLu3Ltbo5gOxcCe
ZCx9iNHwehAulnPsIKU7XPfEYtR17SNXuGE8cABBsp1r45NwZna/briqhHru2OM9/CtjfxF6zz0T
SUcVjzdG1YbCeCpHPNMM/jzzvnLq47CoxyRZrwLmFAWc2VSAauhWnIiu8qK0JXNlTZx6Z0L9s+w0
A3Ot1p8zkoY5ZUPM+v1B0/VAEXvVLblE8uyl7m5Yks+FGJQBL72Kk5hsXa6iql/EzkNPL5+ozGI3
mtYWZxbIlfxO79vnZGnJMYs3Seb6wsI9zAGZ/Bgxu2xs1MFs5wdqfL8rbYzhSJriIT509nLVaykr
S5/8No8J7hHHXKO1Ul64bk6o7zI0EcjxyuzdIhccr9/DUOJvEvGmiRjtSuoGg9qi0xgb6KexMw8N
KKVQKgZd3BJzOC+z1LsS9i0YPkuk+0qiBJiJcO/lTov6Y5mhrJI2xu/y3SrMZ+EsN/TcCnJ7nke7
Oomu3Vceh5fVJhelxyzF/GchCENd6NNnzfKtR5RO0WL+zElF8AgflNXcqV5+L62jVw3hUuj3aSWu
yfYp2dg7Kqqm38xeitk3z5FF1DtGjQnVuUId7fJkL5yPG1S010bRysee6ykbZELDlXaKGZtHa6k2
7lhQh2qSFItql3b5vVfIexeHbDq6zMlL7yrD3nhu1TG7RpIkb2oxn2ZdctWJvv6gqrv9Xbv4x0j+
XyIDfxOq6eRx0yc1PB1y6C+SxsYTMsorHo2odqwb4i7tdmdWY/5VOV3x3M4TjdS0WhwC0BrBDRBE
nr4hCLgs/kI2/4sFATXfqrxDY265EGI0AsT+rOVMUy7a5QB7Bvle/+4VEd+0Rk+w8Iuyyu/aUlG+
aNu7D8UIWcwdDOJ7CXcYQgWk8/dvH8u/pbe8QptV9/XP8Kua8k8CzBsSu+6H7vt7uHpvfv3J/yd1
l394QP5Jdvk/2JHSonj/s/Dyv3gWRAP9HdUrmwnZweTV/SYP/x1oodjG35Fzoy9eNcAIm9dMwX8o
LzUXELBt4x8g891EJIs8+R/CS/4vnEEkVKODJhCbb//f0V3++ghZWAF4gk3mEiv+h3/+/AghxKl4
YGKT8kktMAGlz7FnFJulqT9rb/hwU/cytmikEj1vmPiwJS9YkP9C3P3rkuJVIEslDwY4C+GQpvOL
S8AsBHpQoBohrSn1NLri6FaIdrPsYVb6U5ox3nU5+P26qs89uPa/UGH/Fmf6+0o/fP3nf/C98Psd
PmVOd1xemrpq/P9ghiIxvdH6sTVDrplKGpp4DRkf5qQPlRbBpBHwcy4xisaoarEdtQlTt1UsX/Y5
KwqQK0EuU2r5MYCyJkR3QrQdyB0fRn1HzkbT/AME+X9jsQlc72P3/TfWWv+37Vh9vQ/oiv9/WHYG
Tor/M0Tmvh6H5G+nuvv+89Jb/9TvmmdMgaw9HD+apq64j5UG+vvSw/r49zXN2GVpscK89fv+x8oz
3L+Td2usEBkHQgF+pP9eeQbrlaX4W8I0UmWW4L+18n5xNLgGL231I5GS6a2mp1+eeSvX7FhSod5m
Sk84jkVCkbDKDqDfpFxHo6z3cywYHbNt07OZGmxBzVDsS2UZznZPVzEyC9NlwNXRhk8YeJn5sPLq
PSfZKZhf/zLi9Bcp//qCAeGarE6wKQ4p6H9eJF2T2I43dHQxdalcjFgdAqAXI0EcoJ3tsXxpZ9N4
MLk+YEaP7XrXxrZy+sN3/L85fH/xS/AaNEwwfGL8Z1Wl//Kh0QtNBtMpilslIwU5ko7+XgqtPZgp
8Xw+OU19aLZD8vyvf6v2Z206WjPy2FXdW4Ex67/8ypVN0rlvY72vbxPIzfbNMDkVHABbvyblMd2Z
jnTOEufwQ5qXlHWqqDXd9xrpun6CQBgG5Vy5F32YosKf8rja6A64mX/9Gv/5cVqDlF3dQWcCJ8n7
5duBKt4vY1NhViEC4TyhcKdJhn2ekF/BNExtHQ2582xR/ydz8Vcb+Pq3/68N9LcPiLMKOQbSAawe
/4RmJHyMxP6+ukX0eZ2pTfJAWGaGk17TrpSsTY82Eyk2zJZeX2Jq3QF9pxciRc6O+ZJo4b/+LH45
T3g5mJZwJOAkYJF7vxkn/rifO2M3OgbXP+YMdkL7TtZXmnTNzzw1tWtka/WZ8NhrVH9pOHF4v8ve
/Cvou/5PX8j6GjgpbBMXNjbRXyxozqThSa/IRZrH2DU2s602eAoK7TquBDKOqEyHx7HIc5tmnUyu
zQT5Pmay+rseU7I8bNNqXqM4H6jmpg7BtUH9oghTvzhtYwFU7q1TnIr60Gl2/1hWqNmbYjEn31ri
It2SxMxEoR5Sj0aToyJ1X587R048mX/xYXP3/fXbB3+y+pdscOa2gQv8zztDUQnqGTAFNz0pcqei
XrRrcmPSXSIt57Jw4J66SrFgQrfv2egUd9W6HEwuTKdRGfUAGrxJO15fztCN7+PUNrE/UKfWXjlv
CsuSYdyb03eHe/O6HqyXzhDWCUPDdBgJw7tNlb5/chzklUz5nYDeH7soiTrGTSsndyHtYqJXZaet
2EkUQxvmeMvdYrBjDglmjjGTjCQ0c9SuSYNjhSo1k19vSfNroSNGsaWCci1rj2Pvtr6XD9YmJ8Pj
pS3jVYWUVJtFq+tD7XX5xTLn+CZ3NZ6t3C6/BhCdd23Dp6/wVR1sJ9WOHrPph8Vrxh85kLbQSMZw
pdDjK3we4w5OtdySolw/OUJRPijqaLgmWq8HBv+dCxDVXec3tSVCJ60M4nac9ioq3HlXY+Bqg9WT
fBGk4hzgGjuX1uuTU9ks207m0dGMnWc1VS5LR3WPtrpe867G9LO2M/cMD5BWmhy060xr3CMSyOzY
OX26I38qIFUi2ebO4BzJxp03nSTUVo8osSR2mMP/pO7MlttGtm37K/cHUIEmASRe2YqiJIqyaEt+
Qciyjb5J9MDX3wG67r4l2kc6dd5OxH7YUa4yQCCRzVpzjpmDdz/GLZ18jvPjD9RQCRxg2ENZ7g+r
BFPGXlmq3g2R0L7IvP+RU1m+60czRr8x4hSofGkuQyt7yZLWuza6WNtQ0e8WMjbCg/TQ4mb+LL3I
22i8EoV9T++UfIFyuomSmX8EJbTY2WHYnBCNdA9Z3DALs7p+do1U7VOwjwORQy7/8PwvCXCEN2VY
2Z9Q0V3TCsvWlRvjjRBkYO6rwUtPNuekV6ccKBfUjb2vGmTfWs4XHMbK3mWxU9zDaNG3lk01YqFs
dziGUMYyIFhDsYvAaewyigZ7GqA8hvNLsxQP0mfH8Y1zsLhtlY4SpB7GRduBzUCoECigxQbkk3oP
b6z4avndbdoZ7p53Cj/BhgrV9L2zEWBWKcSm9SolwWxri7F5LKcB8pGy7Ruq0fK6QkmP2LiCWmuC
ZaOUkCVUs3qmDOXASiwVhNtcQ72eIkm/Ncak3U1sfa/LtEix5QhxF2FVWI5i6L71hSruc09DCGNr
3SoacggyGE+BcfXlyu2QSZtuQbe78Tptja7Vu1W599B1crrJPaRBVS8AhWmI23xG8oJiZ1ewvQ6N
Z6+TtA30UdWrNiuRhTdtGy8FdcqTa5FOSV1dA0bvtP7SLCvxpVbR8NPttZ1WCn+He0nuMfn7G6Ec
saSN8BnEh8lU6r9k4HEemsF1X6jTP/k1FWuZi2wbINW8T1XqLEvkklfnWZFOf3PK22ajwaVZlqAy
QMmlM3/VfMH+M91RzjZRH3ZfrSpEkQi2sHutQMPsmPuLXdxQ0EPA1VXWqumsl97u61M3ds1JVDof
Rp/x4Q4qZRDqQkw7ms/hS1Ix+2lxMkIMo8Ntdq7cGooC9uTPUJMRMbaPcGvrdP50Uhzn194YjJsh
6wD1tHp9Dw6NFphogoOWUV3qYPTcdXae7TUy3AGr5tSdF1JMRrBwxUTQtpXFm4Cg4i8y1v07v3TC
k1e4TC9RbFPgacYH3wR+RoOsfC7p/aZ0ewKmlJJxDYXWYUMBx6rY1VWsnkNFpwTLEYP9/PTS0cEq
1VbXCFSyVx+WW4XgJoy3WUoFSqc4fKsZXfoqqFQ8WXbdf8+CAWQlhpSDkxXaJyzp4zV+EntTDbW1
09263xliooHlN2BBI8CkRes6C4DG2KpmO17XgJZz4rQ5ARbqF3k6dcQhhUX5fJ7KxsFsTmXp5dFC
0OW9CrOaLVicuwfVDjbSQGF+hrZ53WKXezQj/XYaWGUnZLHod7XGxoVDLwSH3s187rvORlVsEzUm
N8TEMpoDCOfLcTQwAmot+O98otmly4KsiLapbpzBe4LtWf4oG9+Cqlea2SKn5vkMFBzygDlutT7b
+HHY7TFMBFdOMusI00neNgS07YRh2lcy6VAidA4YICQJRVQ2n0azj7HvScAyRiapNmf3jtPH+65F
dirn79trXd4c+Yblc43ItlxWWu5uTabbPus+UYVA8TV5a5FH04/Io9vbjWlx0K2+OcXz5gizmthq
YewuI17VNu0AZwDCphAduphEPJTlCwct3o2Lnh7NkFdvOx12kAkxi7VNC5+kLG8czaYPEQT9Xu9p
CWV9oT9m7Du3KKfG1zzWnJUYqLCu4gkSKQ2ipj5pcBe3ovUQNVPt/C70of6CVoEWXhXPfDLfMJee
popdXsdQvj0Ba6lys203VkQp0Ha9rSJtDXmOFpgnIE0NrUX7MVG7dgj6reoIhO6z/keBGu/W8Cx5
jR7OXlvKNu5SV0SfzER3rouxZWIzO38j0Xs9pGDH9qbbFIc0H+u1IXy0m3L+6jOm/5MTifQwVADg
F+FodF8NJ60fi6qJtuftnsK4cVRWkv0gVpnjSZ4Dn8CAiJzecZA3CH8xm1TujJ7bWWDkxJ00Kvfg
1viUcpHiJ/X68XMKxPt6giW6zm2zuiuYmrd1zacHFAqxlK6kwKlaBbtWsdVcmVZdYPIqnS9+C3No
Tju77c4rpIqnXT0ItSsx0VWAPEyvXECi4yufWo/VrJio8lplf4i7+Vs22bQFxNE/tIiZjrmnV9cC
chda4y5YJSlPqpUER7N2+Zg1RCS9T6PVO/u2LLUt2yDjpGvOLk962tiFj42oKyKX02wXyyPN3HlX
PO9K+8BxvgKy0/j5SSiPA+XXHk2Nbj6XbCtSqsgVa7eCiQOM162ZefQO/fKi71X/et5H5lNXPnsY
z9j5+ROapciR7UNc808nDEX7wB3rJ+wCjEBvpuaiQhHXHKPCawILnFc8js0dfP6Wx1XLicbGXHaq
IUiCTK/VNyEUl0v9kNI07TKCNYr2MUCCfkA5CfDSmoZuCV8k3xX+yOxram5b0sMwuR+jc0ZxL5LO
0dZISrX2Lvb7ZokJawBfGB1I9FPTEpRrTVPPdrtPUor6u95q3VNj2tFNEeGvpJ7EbkLqw+TuiCJs
Tim5aGiTfe0J3gSNFh3DwNFqS/WjqEwyrGuYRbtYoBJHzDy7iLu6iXDJQfvJG3MT5Ta2IW7nmZmn
aiB028kutGRxqyaJEKZCaxn1eWDBIAr7/TCZp1qW4gFn4f0Y2yc3dbzTaA0oLgQ6Rq/tuXnj7NLK
+coKyfsOcTKy0ViPiCxWjPVZMQp6FN17Bi2jhF23ynyqZJZbPti+nuxMKce1qkmaSDXHRuZZ9jdG
IsUmtAieQyvn7KcivBYxHiKdRO0nlOYvnEfZuYW+HA6jS8SDieBjhZC+WSbNSGEe79cijcbOXcfC
ql4HiS1kIQJnAqCRa9U33AyqWQKu8u+QGYMAbgZLQC4zfbCc3F98S8YABhkH+cuVm1nBU+6U9l2A
2/Fn7pVOv9HGKPxC+0nEX9JRn1cAieAN+YVVPckurLUbuLr0cIbYzNSNO2Ta1zDq3BUlRy/goDJu
0zqVSzRt9Lvc4JBJ63rss/baRHd+1ztGvDHjVN3Gvv5DRTXHIYxd6THNJYs360DywoxIB4hmOUIC
J2IyWzutbd6MEnX2oi899wV1k1svU6cO6+skz8XnNGisCDlyC4uurr32Ht5bqOiYtYji0Yua+mdj
THP+Pjk0J4po7IBsa4q2vVvk61RxuOhofQDV9kWHWoATwATk2l7aXmfc/do/pI6qMSbVjn8oI6s9
ZBV/5M6Tp9JmlyL47J1yOMeaYNPhVfuAr5dm1vHpmFnBp3P+12LdiMZVofBP6QHWXhoqBoWV896j
nKfaGPfm9vyvwsx2j+nY8r13vYN0QaA4F5WJ/d2xmvtkYmhUegbf0emjreE0HBiySD1HcdW/Mp/3
uIE5yrEMc0V/PjUHWcmmAFPPFyTI6JV6R6Chz620fG6TMa2AFUTOzxalH7PRPJel+XwgoGcQ7y2n
sPeO0yarVA2U73JQ1Z+b+cAbZGBx1llo96+0IJnrBFxYic/TBf/ZDpKf3lqsC00imHaG0mkwTGal
R45nNfvRXDkcgcfVBw2f6cmyfbFxvIDPMPTxz863UZQ1f6EWlOdZUvDUkJXl66kcIf7DEJfXUzYZ
Gz0pozs1KYyK1Cp6LElaaNydT6xh0ItFKJXa1N404NIPf7adBJSOF2THcnDf015adkaFnT30/Ctm
B/cU9BUbhahlkeInYqcSAZYNP73WOi++AdaOGFSmwaea/uUt36xL8gOeekzxjfFQNG1z4rXz/Nht
JusKe/C6SabAXwRmdswEXoWlNVn6dRlqm7611W3W1OmdyjX+T5C+nCshRm9zGK91pAQY11bexClC
Gknw3dPkdDtKhZHIC/TwWx7pPJzaR6u1wHBAcQSJ807P6+7eGWJrP4Bd36RjFK1/vdjerk/GYPRI
mRLnKmNF53SC0ZsalP2QlNnV+dVOsQ4xXpAtna5zwdmedlv2zWXj/anLZylYjwxpxtnbXRCAVI2N
bC2M2HnMSJPYcf4zF9WECBe4Q7AuKPPexaGOl4AdwieNeFIQGK7P+Ah8vAcDnrktOKmI4zYjOE4m
RmwiMafgSWWWmxeKXyuqBZByqSif7tRcsQgHd9gRLDheD31xCrXoGxwn+xCrqQlZAcW4IkHIBM5q
tjc9ys4FeejWsR2r6tUTvnyoQ5VYTA08MKE87UeNWyFdpsgqxSJAJ3DkxFfeBaPfrDVnQqY0xZGF
Z8rEmzDUzULzdADsuM2Hb4bbJtS1kEng+vPTjUK2gGe5m65EmOo7iah63cshOaB8oaWua9HXc4Em
SDU+Fn8sHZJJlDt+ZnHmfboOjAUY4NaJMtYXkY6ExCTKTr5qdSJXdUM3dmWEI1WqQObfU+zZ9+fh
TufGPxbsLQK2u3zdSZpAwm0M69gM6SNJOs1JdwofPL6hHBrgGgUBJ6BaonqN2Yi4l/qknJkgrFme
dvtrOgKgsrDdqaTEVdbIe/ommsB+Tc0JE4TpbfXZyTf4hb5pCMuhAoIMPRIjG3hb6yuUWGmqVeQh
2Fq2shrck9gGC3tOWGGzoyeU+YiumEe6b2ZfB7+GG+pZ4eE8uwkMI1d0JiEnRPIO+axlbc5VwvMR
iUqHihaRmxr3vlXap2reTp6Pd6xHMxej5ys0+6A8yiKx8L3WsX9T6Ik89jZ1SxK9mVIqsAEntOn7
uCEwbxkOCLHb3CDXWxsgnYimJKuaECHA6vwjaBCqUN03BHT+2oqUfq+jA9igE06eZxDhLhrEukI4
e0dxTHugLcnhZa70ldbUv9LljtHTexjZe7usngmDcJZGSdIFHPDhIYa/uvd8u9kTdcChZsg2vbLF
rnEg8OfzutPOpa1zQVJqdfElFeFw7dQBye/9qC2r0g/WWjGXiOquqB+SOs7vUnoRx27O59CHtrtr
ye/YSneeWEvXfiGDLd3r88IXBmF7h0MSz4oe9z/1LtYpi3TGQkcOu7HJt5jt9kxGac8Oesj07F5X
aXGVoT3ZGaXlvbrTSM2GWnmXu+23MdNbpLPFnYFIfOW2TbbUkUGyKzLkRqs19+jGNoPOVuzKOzki
7BPCDu/saCqfQZ0yRJoZyVWLhLfUNKBabCapcUWFjEyjxEvb74iYkVaQkM2vgWPcv7b2ZO+Tc63i
vM67QccaheuE0egqnbHmuCnvoTaYpD1iKAusTGu4RsERRQR5oHypFC/08eE8luiGgNf1BEWDosuv
rdartjk12F2bl/JKKrvEDZ3FO0/16zL39RtD78LHLilfRvjKN2xo2JTZcXKjN9NVIjrzG5Iitr06
53tZumKn+5658aosvDU4HSBcGsbHxPSGR58MrjvPY2PgwLra2nEjrtElmXBW5J3LofrGKzTzO+Mp
eu48SunnEf9BTZzW4tt+iKW71MLpKrszsU1cKDOm2OVvboro/lc1uiut/nWaS8y6N9TZJqTS9DIx
EHmUVAWTwmMTYNrleBPgnQ9uk9zMwlXbjcw6H7eK/tAegRxpeZYO90m6JG++rdfbWmxHaKbl4Tz1
OUMx3cnerJ8Ng6JtLqHz4XU1ryxsC/s0jrVrFGbJBz2auaX+pmNk0YGAOEWbFf2Do1/cA0BrjOp9
7RyilNpDNJe4oyEmj0n0lC4svz69/0ougG6sT1yPDpVnwuqEnnnRHyO8WRMZBf7ZjR9f2RZLc2dE
xacsLai/AdmmINiKNXhC79oWtvtRl+QCpXe+vmHYupTwLbmZix6JVpH27JTSPiSa3e6cYgiucpnm
r8pHSG/E9soYTXEgziH83E0yvzVH+Vh7qsUY1DtXAeyMDxqGvzc1eSJISWaoLWQ2omvejgKLtnlp
lY5z4LDlnKq4IFjHs+JgUyLGYAfquD8xDLhUWXCg+KN21aqk2aL9x18xmA7i9SaMvvV60L8O09yn
+tcvjKfEo4bYCWnVvLi9UliZFsCWOwgjmYsVSER3dZuxzZmr64mRDK/nWa7z03w9DBM1pfdv4A+f
CeIbgQLHmI2LFEPePqBmKGDnIK8/yC4eSS8aiWOMSR0fx2QPYKPZZ0E2bRAa+leEh6TbxOG8/cG4
OffOLr4TGmQIiMCvIvjRL9RmFPIKZ4ohUHh2e90YYU4hdWi2aNCoY2vT9CQHtOSqYr9OFVkMGzM6
Jk7S7i1Ca4gAqxK1rs36pQ3QROMIiL7HWDYPBPQUWIOnnlQ6l7Pd+4/utzY9vD9ymGkK8rnQ/Lx4
d6ndswUom/iemAx7z1HDPba02PeidOblZK7XtnYqj+9f9fcphRmNZEsGNbIm61JRkZkZSgrbrw8B
G5fn0UtZ/cq5+3Yuh4q5Y/r+BY1ZHfX25RBqSz2G2FUb2ZK8HCGukbWpZvcHBBpsHZLQq67TvEyg
0zOfFVruELsSTctId8ldEZJCsTFutDgcPvhYjPmJXtwJW0bUUwxVU2dj8nas+mqQuHEpgoQESt40
svY2JS0mJNFBCLcDYddtGtcE6pHuddPkfUTccuQ5VOTIrok1jvBT3D3JKDi8/4h+74LTBnfm0Yt0
htdzMXyBnAUlxw794J6P3ENHCZEoGBgihfPMFtVDJz8ai6CYoqv3r/yH+W1eWRCqc1VpmJernGFT
DC1EIw4SP/ap7CgkFmzh4M/EHqc4U9Glrjv33srZawR+KhYTVH8MaXXvLpMQldcIae1qCEdgNIGL
teL9G/x9RWLI4IU2LJR+pnEWpf1DdIb1cEbVz5P+XH1vG6S9uWrbr3zk1U3INvvgTiTdcB6BYzVS
Yvn2/vXPgp2LMTM/G8s1QNeilbhYknQnTch4jNDR0Dz+Uo8ZqQoSLBpWlWFzrmK7yohug0pjA6to
UH7uAp/jNFv8nt5RpX8w4f5hDL+5nwstIrL0DOxAKA5Z5jzBP7g2vPjnB7/5d6mCxRqMPgQBE7uB
y0EhaS5XMpDmwa3QHS/l1LSbcykpr/zopiX2lQAJV9vk80ZzSEobjlandnQ7qI+GGsUfQxjN9yKP
6AZ4rffBoD3PjG/fCTOm4zBiZzGN6Vw8gzDm5DXVZng/cLbZOnZbngxF6xW3lnsElMAsY3uNPAZJ
yIpLCQnXRd1RakWaVdyPYWiQKhanLq6MIP08CvHJZ6+xKO2wJu5kbkmfG9pzOMgr+Cb3SDsAUxg4
6w183Uc1tBSPrcIV2E2M9sqP1R5DFlEzrZFhMe+DPPucn2vc47x91XUOs2oapz0n4gadu2ofwskr
sDHNp/Ffvc8yBg04JZF5VRXRePCCvH99/7X+/ikh4kOR56LkZLd9uZnMOmB4YmC9EWS83ti5nlyF
tK6fQgENJUuT7i4kMWhDLCooy7rOP3hrf7q8baNLc5D7sFeZF6Z/fMkBYnRLAGW8x5KlXesE9P6q
MbB3B11DwIgGBClVGxaS1xIgzP37v178fn1P19nD8RWbqNLlxSQ7gv7oij5I79k+MirO1SyF4pf9
nM3Z2ZCifD5v9YdRN+4qqEw/QY2FSABUyvmvmPUbpRMoeBMS30mTIo5YlG1t3HXORLEJ8B9LKWwk
DviiLgCbRgPVSaVHW8TR/JFRUMxdki9XTAu2MtUnXxvGLzBDypajRCrJjrQ9Ki+RPXBTWpbTaCxC
Ls06xL4lxxOXLM/lYWwz+PFzELmncyVZY655TeaSbqiC7CnUO7hl3kQwEuf2PbxtRpkzt9kLs0Zf
FZX8/e8/3d8fLi0hk2dEAqvBEj9v7P/xcolVsfIe5My9hvKyxQanI/sxrGBHc8a4Mvxp/JbPltTM
IklNGwPxweD604zF6qVzZOMwqTsXL5eT8OR1wLwO53Je1VdqOyKYxnRXDZzQ3/+xxu+/1gJI7THx
8D8J9vvtr9XsZjAByInDaM8qtaisO3BEVriXWT28Zsw9S6eWUYIaOkiuOKF2a+HW3Q3D6ySjkNqj
HdhqE8h6LrrXoNWMoEp3ox4AkSGm40ofw+6jwIxZlHu5+0HlKwyLmuUfDrQTxPTeNmuD3n5JFTtu
KZtVDOibYhi4pZy8OuykldXsXVRWj64Q3715pLStYf1seocMs4KgLLyICMVqLX3sjLo5ffBo54Hy
dmpHGmfj1pi/VeArF1P7JHH8+6QOHWpFiWjZzxX+HPrmBhREC7Kt9Haj5/mP6SwSnIy2f8zJ5cgI
xJ6tPD9sXRC9/ME9/enBCVuwV+ZMxyO8mLm45iQ0Zfyt3Kvn4g7l23LlE1H9KWZTtqe1O+xSE+6I
q6V0E5s5Flnr5FbqMSXpprWwWFEdPSumCCr+Hz22s1gbkSHNocsDkD3oSPXy1EB128+9iSm9t2P/
i9eXw76lDb7E2Qm2sgaaR5XsoaxKNneTI6msTc1BC8Lb95/Z/L29fY0kmcxCWzm7FQjiePuFBAR9
I5qCIRoQvHEjoLOUgHEyA2odu2ysN7g6wILkQl5Tb7A+OHL8/sIY4rrkPMxUgLPEfHt1p8EjlaKo
va9gdNKSDh26c6nU79yaxpLbWAjD3/+95m/jluKhZc2EcFTF7E0uJqAwMc00I7X4aEcpSQBhQBRA
HRfWRsI+WJ9POmiuy6XfGs0tQRewQpTd3Fd5q63dMvtbj2NWrr5Jam+Oj4ICErpocmdGypGNzLDv
fcZcEE2fz8rohI/x8f1fIS+nUUY5cTrM4oReuCzTF1+fa/puaUOOPAR1VN54lan24DYq1HTi00ih
fUHBMrkhMrEBTJlNyWubqFNlUFFFmBeUWAkbe4feI14RBQ7etPCHcEWX8b4fvewWN/QTYBNWtM5I
pq/Ui4vtMEs1A0uqRxla/Y/EM8b783KGfgKBhhNNDwObqu/4tuAt6I5CKznYw9dsMs0vSet2O7yH
9p4YACgPsuIOpbKuzFFpV0aS+BvVd84q6/t8k3Wud/CNvljaRe+smhEwEXID/Jwh4oFt0SMpkyha
X2gcimqRjikIKzRZ0fZccstjvb+HuY67eCo/axxEbkicxMBvt+2nTLCLmOwDaVLxBjEaGN0h114y
mzN9ja5w7WQUjmXTGICEKn3OeaMfVZpN8jP0tPx07vcGTWkmt8HQFQSclPo+9jMOqShvsQ2bxnOU
+e6OiVNtyBBF+aJsM/pgFF9+N3jkhEs8BycdhOGeuDjr2FBBxtio9IPK0ftoQ8vO1563IZjs1x5J
ya/vj7ffKyBcCG4EszK1RqqOb7/TwOklWOneOJxVlyKPymfcyQyIFJ4mkeBmRZQ5Yun3r/qHkhWX
lYCNKT5DKbssvHiUdlIUX+YhyL3gm4kVeWGjoFly/qwRPk/98dwpqbzSPVom7cJfO6j/wV1Iy8aj
5rCUemfU/z+2TERUD4E2470TaRLHXluyXrYgbdaxgxwRM+I3HbL+CwnrYokWLFwjvqy3H9zE5QfP
GY+tGOVWSacPh83FG1dwpYuxaNgTkDz3yGHru5yi4rruQUN1hp1fV4Uutz2Z3fBQO9hWHXsVU5PW
MvJy/8evmryicrJNnd7/YMv++yLCu5E6FqN5BXEvn1A7kNgH73s66FSjlwnn3eQ8qwgRmsAgCP3b
t20OzUsvle/dfPBo5sH3dgnjlKALNAUOyRz2ZS3cT23Y364Shw6geriYvKF8PjdFEYrqRO8m6lYP
9c9kWeNvLprSurfA6v5ICC1igs+izfv3c/ltWlhDiNBheacy//sOO6rAuba+Jg/wE2xq8SXWAd3X
bUI8EeYmgv7p+xf8Q+XD9SQ4UQ/Pn6ebl1FQHVreuMwC7TBqtI9TZL3Eo2ND/m6Yo37A/CgetGLo
tjSJvdswMmAwmNzcoldNRQi0431+/4b+UOXlhvho5z0Y9rPLYrcZCdryzaQdJoFMFXq+91phd97o
4K42TV3/TGGvbVlMxp07DUCS++A4NrL86YmeqHfT1tvl6JRqlWt6vB7qyt/reYjoJIrkSdBzu2r7
NvroE/v9sCAZRTrtFJZUIq8uPjG988y0kaZ1aLA/r6e6bK40FSLdJKmSjHb/K2f25j4AHzHCRs+I
Fs9z7caN/XQJNyy8zb0JPAqrPVSmyDDuK72prvrATfbnlq3MPiwR/6FOyi1TJdU9FgTPu6zYFiLJ
w5CyycFNoLW5em1tOiLdtxEuKZB3lIgbkpB3Mhjt52GAQJwE/TMxWgjT/pZ1yk0yjuFHn+Tv6wX3
RdOWRgNtQ/1yvcD3VjrI0cShD+v4c1G45OSJqD2BfkhXURqYxwx8e1wNwC18BxgwTgvg/6zTt0Y7
Oddy1iJY1HBXvuXUcFGI9Dl3Rt4fqMa8TbqcOhB/kdaiU+hwLw8Mc7m7D7TIPCRnk8VZhhqNSfkc
obRZcGcdWmA0VFaVvuRRnKx6c0LsPFtq3r+T3ycNzLqUMHAlcu5zL4uXyB6MqtLxHJ09VToY8++e
TaMKNXUGognTxvvX+9NYd9h3e5QNcR9eBqf1psL12KXmwQL1r6PlfcURkW+LMhbsxely9KlX7fqq
7PBBsK19/+p/KGYD7eTaFEh1Anmci08tUmM3pTmf2uAbzV3fOHNUuyPvWi9FR95014j8kxuZiWg5
DGzGE1upox0SBl7k4MWHonyEkhkcKRn8/WT+lRn58eOkpf8eHOB/UR6TZEj+1/7kx/DH/9m+ZN+i
l3+SAeb/5pc7WTOsv1zeJD5W2iIcr+ZP6W8ygOH8RWuWSiYtP/5MzKmL/48MYP1FVYb5S2de9Vx2
D//xJ/MX6hSISGlySS2bx+q/8ief15z//6nbGGxA7jFZzu1yoqPkxRa2rOlVEUtzNAd8Phi1Yvk1
zyr7aGUuETKKQ3he0pyNGu/R7bzaXw618h51yK/fJ6yINfAWGaNbl0D+ELiShTLqEhJ7GXu7tC6s
L/B5TUTnSofiHXIaotGZIHUpRR9eK3LnNECLGc36fmwj+iO6+loZvcTFZw59s7HJKlK3+IN0HZ5R
GqglPFZSlnO9OzqJ35qrQSn51YskLZ+OBh3dDbe0GgqSBdqcmBpBRhpFD4cfehodSbPrYeQloY98
1otIzpCVVlnLse2ieDFKjmm49fKq2fBXToDFlAVNqFJwxGWh+681EccDhK1kxhDHAu1ikBuFv4rR
vhBLLtn5eoMYKTCN9Dk2tdOwDPoByzLwsxqWpmb2brmE1YsWEc5191jqjbhrWhcMplJYKWEikeay
nIQX4gu3KwsnjIEcc2U0Sot3FljmtQayv1lYjZd9YYYm3bHPhPrSl0lqIQ5TECWxP8AQKqs4MtCD
mmm+sqxO4RKSlXsXaZMFtwA+M66dnlLs1ci50FyOPWKcZSCrZLiiDBSC/WbxX3ZiMr/bBiCiDeQn
ghpIjB+HhbIK8KQEW8fkQZS9Vq8BjUK9kZnuBkuVANRYyUGbHpsxpiL9mX5HhLK0TDr+q8lOmiuj
mmmQldMR4dG7bXqTEqjdbJA+0u9odcoK6xT14EMX6cF1ZutGihmO8+UCLeok13XRmIRzYB9ssfBA
PVucP+V/NeX99+az/22wE8nG5L+e1LYv395m0s3/+t+0BfEXEXF0nudtAe588z/TmfwLAQEzGXMS
UxPAGqasv2cz8y8LbA2dRweo+Jyz/J/JTLP+8kjXnXN1SSee27j/Kl/uorXIYcdhagS0wD4V0eNl
jG0tujTzCGkofa/4xGCUt11hqg8UNW9PnPNpjjoqlt55+0YX3uMJ/LNT0BD7AM97lhuDijqDR6G/
Y/EN/Wr9j6d+/2sS/ieD6O3P+ftKTP8Ov0q47GPfXolCOyQ2m3wUfHorE/X0oiIn54OSyR9+DkU/
XtfcijRYid5eJLBlpSomMzty1VXgFcGhpr2ELyoEK/f+76HF8GZfyS8SjkPPgTOQhGvDCvb2YohQ
wzawk7Xl07Cegc3KvwXAGiVrRdIfxUE79jglTDWBT0FntXvwEMDfyI63UFaASM2XOL8acwVBjE4n
22GVkmdbDUj0CZCfPnltpFtrfyTiYkkIlWli4aiTQ9JbZrVtdCt4VYbvBWvbbgdWOwjcXzzbh18a
9EBU7zTV84cm9tmfUT7FNqyJkFkccaP9M5pAPxMqF4j4SBOdCxuwqL8jgYmCNZmms8+67217mZBg
Iq99ctjgpptW1d9xUnJY2jr+bkufEoxJBlpFdL6N++qSKwETxPQNKH6INr1lkrjj84C2/SmsBRmJ
XuxD0qrSLmZVy/MBlDiJQtddaCtYjBxufuC9IjMm1YfxW0eb+8tAFM7PDGTlLcTAnjQQK2wf6JFQ
20sCfLn8cBFqS484uCeZFaIEAV9oRLgp9+RjIj75jV1VC8LBDAxrrREQ/OdlcftE6AcoXdqeWfOU
yb49YJrgSeew9b5CGc0fzIre+sJs+vgmQ8cK1B1sBmHPVISfKr7IbyTLIUNXefsSjh75fPFUONbS
Jz2YXBYLBZNrsMQuaaIUoNOCiNNPkGUQ8KwR0YbZqP6ZMpxhbzM5jjVwXEs+B2g77vDDeUeU0/Rc
OhTx3ITqki+DKTlAWclwmEoQ9BjgmuRT3lIXJks7E5+NDgYBdphRfYtQk5KynfafVaLhFoicMXq1
raT+VNMjSDfm2PS3FUUvSLTkLeoLPAvDDaleTrDC9JrVi7Ac9B9638evXVAQukpx3wb531XBkQQ1
BYsZdZLGmi67ZOvnMchGID6EvzWRdpOaqa8vkygvDZiQjV+wptv5sSF4gDiKqbL8VVuNJiL9ArQE
Gd3orY7QEYL7PMOTmPRuSALGELgPmK2Dp9bBZrIAkpLnS3YvQL9Hre3JiWj13uCfm8W07lTikDfZ
VP6czWOUrzUAYJ9urds+ERJX0AZ1gboii8/7pXLCFHy4P5C00riFC0841pI7bdI7QfXIwdeWDlP2
gBo3vPETKlyYPmxRgGOssxwwdzJ+7TCfdotU4TNYDJjqKXb7KV9ZyhXTteFX5XcjrHV7oVVEPgIC
0HpB+nlboFvsplPCjO9h7XHC761Ie28R1qH7nFnKOZoVwOZlkbp+PN9MQtO78qqj3vq2SXMLXcSi
QUxYrtNBZ/zrRFGJVTlZAw5EkdnPda1FrxLO2v1YtnGxGgmaBQNRU+AEiKe7CXoMK4PP4Myl64mq
EaFDfUEIIN/f68AAerBi86nwyMbBktb2d7UxjD9kN/tOWuUn/dIP8yJdeYkv10lQ4D6XpU5YVVLQ
x1z9X/bOZLluJMu2v5JWc6QBcEc3qMG7wO1JXnaiKE5gJEWh71vH178FRZWVgpEVspyXxSgsQrqd
w93POXuv3QB1e2Kw4Ly0tMjAewxianDTO23BDCEsX5NCRRCYbRGyoiIFADSq0LUzjRd4n7GpwWcN
a9VKLuGghcnV6NegI2268OeKLwIqb7Ex9BRgNnvaXAQRirEfi8FSmb1ZgGis7A7hWhJqSH8g83Xb
hAnCHTDbPIcEXk33ER8g240ZIEm3tiEztLmZBTKMGod7LrjGDUosYkoFEQxkVis3c/djZ6WzP6Ym
ymc7GW3sUgadltKqZ98gBgAksOuSQVLXpCftwrzKbsmo0uTB1Kts6yW17kJSniGh6lZbnJjggFhN
IMUD50K0ieF+znqCatifnTDEi7ly7d1WbCEqlBQk06zjdlONddsSH0T8wNIm75LVCmneHLwkyGM3
L4I0G8QIoWSC7RAPXvwtr6ME20xpRR+JoSy5jchYvIWUTeslSnN6la7ezw8DRjEIxa5sFOhZ0p8P
IAOJKhAz4nk8too88swYu/eQRKAY9u0g8HggvND8TuuNg1dGmEewYCZNUDugD0pZRrTSHWcM4kTT
P4awaiR+NQlWd3TsA63BGGu2YwL4l0svDhqQjmMmS7JEGsOOr8YWmuogQnlGTZE/Yh/x3rTGal/I
RCLjQWpdBIOz7aNrq3C7m16gDt57RlSN28olMcOHnZEwj27z5Ivm1DpciGS+l8bUFj6nu5btKyym
tzA/AEdIZbZIXSbja4QBc970xEpAnhyblEwlcLpkz9pO86azt20JXcR2OQCWfCMea7pDWCYCWUC5
5FhwQInS5vG12dzhqnXeCUNIFNO4eMSfZPcDwWGQ4y5qstd1jtYg4gWssub5KzuSYYr43iusmeae
KZzvmQzN1TeS2xgrWnPh2HXYvzYSK8lJSwTo/gj2VUTBA+nGb83eBaSBIO9IOID2RtzO2PuebVQ5
1HCHID+yOpF+RO0aY9pZl9koSeuNh04/MF3iiRxjr3nASuG8Jk3TOcA3R3Bd0oYOq0kTlozo0+LI
2dvtC0pwLLJJunxlbRqvWAMk8GRmhB2KBoX2Gr4py0kvCwaobp323xaVRVmgVMIOkLRjRz6rJ+eL
g+qxgNduLZwppkqlXzde881i8WU7Bq/5nXJd90esixpfzBSxjnj6Ih+rS/Jirk5A2PmCVGVDj1oS
yW1RfgUolLzYaRezsY+wymUdWbtEFGEXUCVP4IoTl1mPjhJp2Exo3DADdrL3dRwtkpGj7J1VsUKQ
gaMGaAhpqvhcE7dJjzCkqL1SmH1IaWG2WrET2TqZD0HfcypvGcl6MRrRicq+zK0quzMaFDDnzmiw
oR2byJJ3ptNMABjMjt9OsEdRcloRMVns8KS+YblHK010quu2Bqf0ko9VQLWZQFJHIUm/ecS3fmxj
9i0WTmWIbT8l4y0Js0RUDW4ntPOsvHVKMDkanQGIyiSQOE77WBN4MG9S/giGHOI1b/upKGOCE1yk
X6U5Z9u5sDswxVYKhQiLAb88ivb5jbhl0i6Ua+qnVGuaFIcmaiZfZkMsLiLlieMg0cw7szP7aFch
QW833eyk5m2P+H7cdI3i7NIX073Cre2MBEvYKeG3kW7Lm9ihAxOoueNiN8xgCW6Kxp5fEfk3q4+3
sfMg04QTYyUGPt+aMuQGySCeWKZe9OYmlgWVt+ms73mAP9OwsEY7Jj6bVqOcq+77sIyKzoW9Rj1m
kWYUPjU7B07UtR3UYk8fa9g5tt35c88erFdKP06rn42RtZPjTY2turkDW9N11/0oUm9LC0l4u8zS
xwPyptgFfKTVRALlow2P16Bf9uZMAF625tJmchvmHrF53JlQSF0Scs92g8eEE7zKmPFgxDYn0JL0
eI+8FLTAlkiMvtglxCQbbDlI5Q8hBj50B13klYPvgLUHnMudwn41Yq7/OIwpQjiXCWC235AQC7Bp
Meyx0R+jzJPXdH403leY188G6SbGVuldqj9BF5vr1yRJveY2k12DWsyUJC3qdcQZzL3u/9CruMZ6
tZI5UVP+Ukj+hb368pf+6s8/8EdDAlyjs7ptXAhw65BvBUP+0V81zX/qqNHpp9N7WO0dFOr/1ZDQ
AK9ST1PHr//Davug9QrMoY//8z+oStYGq4lt6SeFEFfMv9VgtX5W0L90WBm+WvhbGJKbTNGE8Rl7
2tfcvDUJdKIlgskjQbEoyVyGErDJzS7hCkjGkUWr0UDL9gPs8/y16UNAA1zEjWjSgoRolu9c0VS/
T90yak5eoesz1JAxcT+scpAESbeYVOKbnIhD3ddsp6qeEi90O57/yJuPS8pI/gXbXJbfFpbWtzsj
NUiNwgCv34E5RuaIiAMUVxguWE8ihtRtIJuM0PpimJ5lXZZqt2iDIj01oiO3bFSRFYqDE7EF0vV+
FnYQ1ZBDzoiIbG7WxtRx0ywiRcxNWHQlWzPJE6Q26w0JRNuhIiTk4MROme3thQu/IZroBS4Jihv6
S9dJj02QnXw8x5bePczgMX3I3PNz0+X1SXmlyxvrhoeWkGEe9uqbXMHYBVxUooKywFTGdMbqRuHJ
iRQMmtO8OjpfMYOX5Rh6CBSTZmr31lyl17o+XLSE9J/cHFB0FYShGOv1N4tneSjHaTijbywD+grf
VJ+QPsOd9FwWnXPLJSyEN6G/lXY+BKHeDIdydqytisVXoDvjGfHEeIqlXv6IZ6snNIS7VtaOul97
kwga8hBQ5Xrsw4gXnrmPESSMqodjJpyaxs/RnNH2gMYk+0uf2xn3hrSvGyC1mpuS9jFzQCiAbR0/
1KbFAtMC814W79sUu1l39sg7M8GplalJfmtL3iCsdD58S+yd2YsyRctLvQwFhshbjeAm1CbmdCBE
vMlvMKbelg0kj61rD3W4LdFeo1gYCBtChplB3PYkvBezbEz7CzFWOGqJYsrWTCrIU5QetNX9WZMK
s3YL0nxNsiJEacsB0/QbXKn8CVlKUGJuS5zyfZKYub2zNW+47jCqkKhtTneLJOzNVyOKqIc4bk1K
KXQu30ZIcvIg6j4JT0sai/S6g1+TnPjBM+cKuP0b9hhdHjURDiS+1XrMPVG0L90aRVbZpeXsIjVP
0Tr4N8kfKJb6kLsltU7bbFrieT4WCxlYRufyKZML97JaGbelRW08qPKAHqaufa80inPhaq5v6q3T
BVa1Au3zKVGEe2oUjBSXZffe/cxsExnzXh8f+t6YiCb0tZ9Bb1OuWu51c2Z7RxePu3lrxzWzjcQA
tsJzsFzJMboXZn1D/km+l2n/ITpKjxHrw8ZcI+k0/rrqGZZNU53rLkudAC5YdtKUCsu3qEmpVYdc
1lPgICa2gzkrLUh5jt21Aa5wbd7Q6FnbFQAqST0dnButqrTMbydy/ip0s1Ppy3KMIXBZ8gUiTJwE
lXLek8o8kh1VX7FBGVz4gOf0K0XC9vw6Al5ypHlqfZVzcaL7gypt4lR+G1UpbC6NIwAnnksxf2cv
qB1ACFwUArdvFZJeWLf2Lipm6HXRaE7FlknF2J0SjwRA1gR5jjHJdi0Jvz9jH0WpNdtxJJU98LQl
szbcIawq4MQIPUQKa8Jk24JZGGtupxESJkxRhnHHwztvSS2qrtfYoz21Xrqn7lq+KYlfZM/YdU0Q
7QguEtF3mdKTGwR1fddI/RhrA/SAcVq+KD2/aFXbbWApdXszW1l5Q/5R0iA+0z7QdmaoOWc37cW5
L2J5gi6kvbtDQtQwBn/ici2bWB2QlKrZIUGUZHY3nbVzvOGD+74XGIRfvzR9+bXTRi7hhaNOeUNy
Z9N5ztngQkY0Ep87s4hUE9b3Ccza9dhz6VqmstmyNOTXSYf6U6pkQc4St1vgYHRKR1ypuD/kmF3R
eSb+JBy6Q17qH15Sxffst+GV5y4k7IYz7sFIMUBrsXDuHbuwj1ZB06MnkOAlxZe503RneaErz6gn
DUOSFfMyP2L2zO5c7okn2g0XwzJ/zISP9syeQvdku4SoFn2znCbMyTu0j+Z9trjDc2NX056d1j0m
2Rid3LEOv3AZo1fLNthsmljCilMdLjyOmHZbT4aCW2Rar9loed+EKrlbmsl0u1afd0oCBXLDYucY
qCnnPCkPmd5oV7WWkVNLtuJmJVgZjMj0jnfi2GD8+3MCVefGmbrHMiyAYgnAmnIrF+uHG8/3oBnl
Ma31cd9CSYiJVRxCyM19VR2q2nytDUxDdnerFQNqPM7Loin1B7MtkcOkyDqaM3xY33EIHF88NZ3N
RCy7tK4rgBD9IW0HYmcUbcsynymnEmtHiw7QAj/brpXq3lTs8YpQrVbiFo51AFHGgtiPlvsT6iD+
qgk9gJqkt48TJyJj0NWJt4amNsY5Poq5wP0mtehNGsNwIq7C3JMomgUx87trIzcOTlVYfuHRLc4t
9R6N0XTnTssRJNdj2+GJJbXvYtXRAdnU9DgkI0zVRLMn5Ufxsg/F8KMaq7usrjdhR1Z8L17AedEq
iU8dIK4sHqieZjeYl/hr1EwB+XKXpDVOjkmwZ28TNEIG53WaC3qTbXofO82Vl06nmJb1Vm+JkRZD
9WRO1iG2kb92msSBQgqcjYgobTx1xMNlmpukK9WeziaQO1SxCAMJAHH0W1SafJZ550G/DyxF+CDv
7ZstOurTGXWtRdAk8BJlxdvEjjP2Janfx1noPWZeYzFxSNRzrjXRk9uUieYL2SkMwfXauinHVHZk
cjlEd3l10sfHhciLBn14LIiGJqTh1RTLpabhtbXjgugpG36kO3at3w8Lj2GZtvE7CI782PRGpffX
RiYGurRDbdJ7yEnvKVS2SzwDdVqY6ed4IeGKVoiiYlnCjWqXYgC4jFzP3vME1TtDFeLIdJgk6nQo
YPUO1I+0+AFNedXyDfauvrNabLNBm3RrKLKn3Wklu8umM0hdojJMCxvZvzu/jgq2lMawW+MiuaQG
TfNUlQyRcXmJ60iYo/N1jOzG2xr9Os5Oxi661c2+v+Btsw99lIjL8LOT20SKwfikaDjTJR9T8u4k
DV6ZO7i9hbHceqmSK09qDsZMIDKbMwxOUUaDb+BHNwsIV9RnpNlj4FyLdv1SR71+TWiN2NCUa4NJ
jsNTxW36blLZXVub2iVbI2+UYO0u3Pb3o1mrszVa7bWyhntApd8aeo93LldwX1bZhSvgfCWHxmWi
FGVWMOd9ucvr4iEidGyD8rkmnaB90u25DdAbXpn6Eu9BgBXMoaUelBNQL24tOuie8mbq9OlCMHXv
V5VOCrDg2w+Xj8jWXnNCZE4xQNUtrNqDarVjR/rlq+WmTWB1mbedcNsd56oBTgV4HbbQPJWP/Kzj
t4KW05UWee+zJKVqbOrsUHXW11rrWlDMECWnAfCTZpcPhBZxhCkHs1JWd8RPV+yuvgZaPtksMim2
PLXxlYuUqvJHq04P+TyK27YhbwWMX3YSsRCBMt3rnO7n3rJn2KOCswSEi3os5rj8aoR1uJ9sB3UF
o4NgrBNvN6fKQmatcbh6/fdpEHcJVfIz0KPcR+PxInrD9W0C1e/CUIMsUMzRu5ea3lXlLvqzFff7
mNZbMNtN9ZwsxIBFhCTfL3P5oCdl8dwnw3f4ssfcTWPfa1P1Te/GXTpOyYEhkXyrsq46WcCO7/vB
aLd4PaM36NzOG7q04QIOWX4hkA5YmREyVquj0HqgFUlqpV31D4O+5GdtnlGByNEbflhKUztLK8Z9
ZujdXusdzjSTEDLbbJwXZSbDJW9wUUY2aaCbKmmA4sr8kW4cdVVezQ/6SHRSMph7vZbGe6675Hy7
pvaNdnb50mVNvK2Qi2yzeUgvY617fmfK4pK7SkcpX5g7jLttQDbk11HMxn4WDAw1t0LmHzur0EVt
09xuj4P0Br92TGK8wwVci7Msp1x3qv2yphA1YzJD3h2A2JC2g1wUXdm4r/uhuPOGPnBbd/DNfHUw
2JW+3BJppUj+GBKapFr2ZfUl+0lkW3se1Pu4zrqT0tcYvDq8ixXtWzD9RjCngAmZPoFY4SIfVCOD
pYR8WYYm23RI6+ek1Y27nnB2oRfNeRbRdVQgbMtsBKEEb2oH0bvZpdLAdGLrmX1NRN6r1cU8b+7w
zZUzsV9GZJ/rxTAfjE7EV5Kjw8+YuQY2yc1baIwks3unjL7yAcehAAnpccfX6P2nBnoVuyTVcM7b
ktmyRdNf4W19RIETS/pFRsdouVRyR5C2PCgOmu8pg44tV9uEBKYmvqdMp7oMId/f2FkDgAtg9JAK
XI+WG0fnptIIJAw1/ZQ0tAApYQBEL5KaQ2k1O4hcbhMcdGcIAniPjeZ+RBIG5Nmg9oks2gBaYd1k
TR5du3ixMMnDkoPkSZiuROmoROIdGgUmyZ1aoszMvtuRImzdl+v9h3jxaiPN+l13Qp7QxgiISBAg
H3QDLCqP53GaOFPNutF3ou2e0rkhvzSOqEP7qab2rquDyiVAqxKuoG/N8qOJMLnosflliVtMdY0c
iOxU8xu/l3XS+p+FcvLcUfQ/s5yPYRUhgyBIcJcW0t5r41gzOEN1dZR1mm8LGgVtkII1nikHyYnN
aRomvtCZFxK6km9BaYuTzJgCJiJyN7qdXkWj6+5DK7xGuHZvmqRupgDBbobY/VIlI+3qyjvWnnst
FHbUuXEJNcyI5uYGeAccyiOScwy3S5O80icpOPXzfm+rTJ6NMT4MJUlrENCgDOYvI4mGTCpQXl9G
3XvS8sRk8hw7F5iI+TmErqp8EgXyKX+PzTI6xFY/XLsdcxiTZsFLCGifbFmtCrAS7TXlneuhrR80
O03exvV07sW8HbQ6e4AqcgVDqr5ivJDtIukUj42TPdI46p66wZsuQNe0AA2a+E598OrW2k1llO9l
F5evEzrvq1xlDCNEOumHKqqZbejkLGjklwb4O9yTs2bm2tj7Y71N9qvU5jU1bOt5nqROTEhzlY/A
KNhkJLKvRaDOCgUa7H40DhThL6IyUFDJ/tmW83eWSMhjIapL3ZnafiZs9iohkQeLD6w6UaU7q8/l
DxnK6dGmqbPx0tH1B29EuabIUV8GFBtRgoSs18T7WIBFRBLWJYHZ6FZQGmPxZR6znn07bm9T1ORH
SjY74ODVAmavWJJr0/KlEbmnnC7KVvNU5XtW3u/swjJ8vYLwi6eLmAlJyGLtGc2XZqQ1os0o6PJy
Wu4w9OWnOjOpgPUfy+zEOzI/aK7rPA9BnWrdQ62W7+kave0qhH1dqbfXpVZwVgIn2MyVWW5bzZo3
SIG6faU3beCqcT6bi6fvo2a5wZ56NSnnK9cjLuWy6G7qqibbPW/lVe4SDVeVOVJDpw+dF0Z7JVfD
+MesOMtz12mCbrTLqz6d6y2Z88RD8+GYqDLyia2nPA6J7muXGG4eUmvYAw6Hrij2WVfOr3lvzDdd
U+UHqzKKoCmW52Fplp1Qg3OVLGnBS5vyQ4tCzdcLTd7lQwN3kRDeABEHBra4s0k/7ZwTzdk1wU2v
dp0JRXXU17oOBBsp6S41YVNrpNgnZDUROMAQjTpjK12iBlBRBIzuTManhAmqcGmOTVFqR6P3DL9N
zB90oFxKiPShM5nC55MlN3pDeCV29PluzFojoLv5wxxTbx3HgFiEu3ww11zVpm2ibeG1t7YJBG5Q
JjGgdmJxBnbFaeL+dOO5TIk3qkvNDdOWjGskjcZA0tH09QlLPM+P5XdzOdxp4HJ3iMFK2nWArtpi
5ejPLrejkPzLYBHKCcYOnK9j5V84oAmJ1dSyLUPmVzIkpNWzS91vY+2FE0/bmvWkn10nArxoThD2
UhLhyuJYx256NqK53gO6UnRPUfIgd3Co7XuCyJWcyLTL3OSQznSW8IUY6GA7DIBmbWz7sOm2BbjJ
KpqfFMkRPu1FItXz9i2v7ItZhAxRFmt66nuvW9dWdzSNNTxCNy/zApYDENGHzinr97Brt1NrZ7ta
c3o6PoogBHtqTgJGgh93WhYIBlPFJstTWq/RuAeRPB2Rryj46ooWooxfZ5RD4kTR3oeQWuNo3oxN
F0NDtwtgamZvzw9NXFrWDnzysNyGEa14MgxDvQwcgi0wi6LKUZcOd8JVInS+WjsUukKe2XQhjTNv
jJ8aB6FBFoZE5iqPodPz3GU2JbQ+C+AVduE+TwvgAb+mi/s1N6b6MRlZcJumrLX5yOyYh6eNakaP
KYGlVHixoc8dzrNu5LTMtYjC0p3UuHOKmj2v03PKlEmlD7VONMCH1tOvu3PsadJOaQuZmFNPiAIn
qEBTdteDOKcF1YhhCQyEHPU1yjLTPDVG41E3egyIz5BVxUiwbZtVAbsmyHgiiswxmCIwsSc58TBt
ltgu5qvCZtgPayY0L33qqB8jeBj4rASPA2jqetqfCb3lW1r/HrZmEi/sMnoslgH7pbK5pxXX4eB8
ySEP+PBBGwRqeXtfRtapkcZbaJaQgHOj345Fxnhwdr6PvbE8sRKmLzRw072NGMzkVperr0ankJmk
9DoKzZt3HZhnCZmnsDZ16dbXXso0tYQ8v5TrvdxtCA5Ea/YEf7Lt70yiGFkPQAjI8KWTDNx5LO/h
OZTpNgIOXzyU7VSfEdQsBIbSt+zaCFHy4AJ8KKZ6uJ7qhblEbBxMzSDkJs5GEq0XPMPLVD3N4/g1
x3RQNE742rqZvAc0Yd3Xhip9M1ZXs8kd0W7s8hsp1FwueuthjmrqAnbJmF3JLPawAMrboo/rY+Yh
l0FfLManBZrpUcBh2zVp0j6bwEl/iLAkP95MUrWBh1Ziog2fcdaobdTPxF2PEWBWK7aOE2O+H147
aApe9AyA0bGqzrh25xYCozVPxnewaCZ7yFJb6rWwVWEeigTPyJa7eGMdxIAqfM+i99KnJOnwZiR9
NXfHJAaILTZR3bSC0ErgfFucL+SQyqQhwoPMFwPwxmRXdHFLKBAhenYvRQPDjoAbd+yqHcE3pG1W
QzWUj5m0WrQv8KA5VtVWZcWARrxv1LKg44yLsuNeFDnTdOU20yuzoLDYmPw2u3XM7idLuGyXAQ1C
vMZdpadI6WTbxsLBcEKcnbHQqkWV7x5LZkrU7EgtlolsVoYUCcRg5PYbaZUT9EXb2omIPrbFdgdM
NFt8iEzX3qinNww8oLej0Yra9pI7FgB7mJ17c0JJnuWdfdCrWbu01lAFNV1JdEIusGu2d4NwZFQQ
x7Cu3W5Td+SglvpSvyxF7DxHY+hcNYZMtsYippcY1u1ppkcK6SymLQulijZvsVS7aPBWCOUcnRi2
F8Nuqvu25vdJGCgjTojR7EaZFuQsGR+yjCi2Tqyb6PZK3dhYYXaPi/EFMLHxwGTgqjCI1lJxPeys
OZ5+LG07742WezkQ4MznDl5uR9Mmr73rUYAUiTJ9DtD6Mlo8upvF1eQGfYbaOWMvaMhLldDEp+fz
dek8i7BmoBz+zP32m910H6CTETO0vX1VC0BjrCYc6SWXmLQ2cdTPS/821i6wBCqudEj6HVd075jq
83xCNoxCIyrMu7gSN7bXavu2V3ukaDdN1h3a2vbOhh0OYPj1tLl47hhdS8YD/tR5jPQzDyRtHqFC
rEZIYmXP/F/jjH7UnPCGcQenItX0XeOwKnW6gPdCptd2k+yQ9J8S5nkt/A6kZnH5DaIRigLlvFo1
jWopGTPBT43uDcb2B9oA8V3upNXWI+5qb88m7duYN+151VaZXvZWL+mx88bXso7W84IWJWScCakM
p3R0V9T6/M5+W3wdW2fiaWzCna2rCwon4gyc3i18jRZBgH+CNpLQjekw1K31QCigNDbEVKdHczLE
QaTzBHcrMx9py35MdvQFowHzL567K6tYafDRtCDgWPqNV3g3duhEt1HNb7hJ1stCbg3tcYwL9whU
KTu1Had23kAXCMdCIUUU2s1gWG1gGHUBbBoOKj5EHuJydrWH3K2aBxzJ94AlGkpYOe5chptEQWUG
DhpkDlFukS3gFORhDM7XMhX6RlcumguCPq7RjVAFhu0+N2WH+BMRjTFEhJXzpbZG62yp4NJAx/aC
krDd14X23MIxPaBF4/6WVk9IUTqfBAdkuMb0CqUaZR+aW2ZSa+QxUF0GnaIsrqO+Jsojst9Lx2JK
4wj9sXQ5C0Q2XhNiTrFlFMtRROGOD0g/2ia4hV7ZDYQmmsel2trzpL04kgjNmk3rNBOBGGBoLMqg
yeL4cURz3IGlHcf2RnXck6KN1ZEDUNDuD1/adgytbZ/P83BGqqE242hIzl3R+eE0EfagzYIEEoQX
pPFx3W3kZJ/ssDCTL0w+YozXHpXwIVPoNQNKwrh5QzVtn9vQDm1arWZXn37qE/7POPIfK3DjfzeO
7NqP8j3+x8/Qzo+2/Mdr+f0f/6/sX9v3Pnn/xxX/2v3JJsdf9oeKw3H+ydSY2dxPPo0wV9/lHyoO
4f3TFh46NeRnWMfByP6PisMw/olhzVoBsygsDG+10/63ikN6/0SgBx0BMThMk39HwvFn065rsN5A
DJIV6mKjF8ZnU2aaqBlrQRT7AhnxYyac7NIvhv066jLcIT2l5O0z/Xfej09WCQOeogvizBQmL+/+
NNr8ajPRZlrdsySYPc+GoBluDOuKwXbrXS3pvUxLf2zvOvMe/sG2IIUJOFlgpI9N+UBGZjBO3wYs
9pWjH4v2DbH7bjS0TTYezPCIfQ2UPzF1wx0QfFgfMIpkhMj5yvQeUWZvia5Z1QAYKpatBLyjyOIe
EebVerNNawLhPNJZ2t9YQ4w/oxL4kj993E/OEAF91sZ5lPrOg3vNSbXh+rFZAm1X+e2l3oq7/Ak2
iuGDKTn+skT/hcvmd6+8/vdfMBYTTFk9nHnl0B44KObpErbPkZFuGfb8GGbrKLsff/+Kq/LoF3v1
Xz/sJ2NPRT+9KBCs+fWx2+6a7a4PiALY5DtrHx6qo70pdg9//5J/WcN//nrFJ5ePqqoJODOvGB+T
bX5ZfLmbfmOd/pcvYQDgQVSF/Uv/5Iui6bYYvamRbu+8L+56ub2NULEgRSrSb3//aUwe7L9+gb+8
1qfVwqHoNOQH4lW8KQny+u7umy/tYT5X++m5vIk+opN5kUSCncu7eB/R2HiEDDZ9/ft38ckl//Nn
xApnoe+SGHFN+eldSOQkLYaYDC33VgC/e8LYuNCcV9uaMReKJxqv/+VJJDo9+qj+xWr9F0vnT6/5
abVSQth6b2a8JmOykXYAPAnabXNV+FW27H7zCf/6aivvAV0EqEo8fD8jQX95NjoXyZaWG6XvVJr0
IzOf7yLPDWEjQAAqKyEOg+r6XbnUxbX06rUbabmvqmmHA9GvzbkuOiDESJxQWLnZB/Nr+e+tOrZH
tHoW+zMxwZC6fu4rv7xDw0KTWrUoSkDjJwjSdDvw4NafBU5m3w2J+UYtbv1my/hkzFt93LY0eNnV
Z+gAZv3zlqEbuAwNs7DBZDEOKdwIQR1wwMPff/vrLvA/ukHOHDhWpuXhqeQIWtPL//wqdBDxy7gd
nQFXGRm8BXtAOYV86bHV9foyo8Q5t4WhcCK1KDB8fbHD+79/Cz8xZ396D5yuprlCCaXFu9A/7VQG
0H9hpty9Tbd26XsQPV1R7x9kkuiIbYpqu0T1S2y3pZ80XntO46TeZVgmCHHrw9M42Nlv7JefthmA
FDaAJ8+GnrIGan/+7hfy6vH+RfWuFwS6asnSnNO6IRu6dT9E4kyHnqbcbw7jTyQZfPhUFiwd14PK
ACfysxNz7Xr3GqSVXa/m4qEuBn2XDF72BfkCDFIhWmrrWC3ckUMXPUGKuolxRtcq0LNjLTcDcPPf
fA+fIFDre3J5mOiyYbsAeiU+7T6jqccgv5gDx+hbffxB2Tl0RoHxug13euh+Zxx28ipsGkaEWKX3
sEn9ZnV82oYRcbEtoL61QZYbcDo+rQ6LFEtDa5t5Z7NEYp92p8GqyOmjIaFGS1TaKa6exXKL+FDX
S/iAeWpVYhaVvfPo1LNLMmx4+827Wp++X9Ys70qstHsP7PL6j/3pi5E4ErSxMccdTg9UH4vtLfdp
mSeH0uqKe8fqMRVCWayNQCADfO+LhMy63BHK2FDUp7duURT40U1Hq7YOEapfElNEyW9st5/vAOsx
aQNON1GkgXJFEPfnp9szvN7BvGIf2APCK4aTxbMxZeFmLiLb10Zl7DJhdKQ6R/rGQq17bKhftp3b
ez6thcFn/uL6S2+RxV1n+znqhz+KmP/1pPn87P98h+imHVgTHsB1a72h/rK1Zkp0zqAb9oFpKfNj
O6MXRuSuucN9RTZOz8wpbPGoVEYoDhXGlD2+i2KbRq5B+je+N91R029OpE8778/3xNIHaYXT3PA+
w/qhMfR9jffh0KcLFh16SH49G/I3P87nFcRv48B0Y3NfKRtkjP/5k+u9NSRkTdHyXKIPvf3/1J3X
ctzIlkW/CBPw5rUK5UgWRSeK1AtCoiR4l8iE+/pZ0O07QxYZrLjzNtFP3YoWCkAizTl7rz3LEPmo
tylRxazODNaTbT43ZABPg+QR4I7Ggn2ynhtd244EF0UIQbKXKUCIKIFMhqYFvywtKvsBTk37Q1m0
S12ZizDPhFgjffLXw5gna29o6zNf9QmlauFTLcxs09a5ddunTfj27gfO8UTuOdE+kjL7NRaWjVjA
WRqm2hrZcU0cdVpfFokMtrCMzK/GNCDr5H1sxyEtifXUkEy7+EhWXu/LjRhwZ+RzV+5knWV3Lcvx
xuhncWZNfv/O+NUWhzTE/Ly/v3zLV6O1YPlCnpFG0Go9EqOhu6EdavU9rtrpzPA4WZiXBwQY1MSK
wvwHPmUZpK8uBYwb0mxK3b5ubPXgiyzOtm1tOk8II2S2Fp5HjTMzEOdM5HluRZU5/vrzcXOCbfn7
kjgUL7B9H3gCk93b3zAROIfaxYz2VTe03+ohym/t0elum2S0MNNEJCKSMzkpuZYgfn9VfErpqrEb
ezP7utZRBc6I1KV2T8stM1rUX7mv6yFJcPWfrE3GJaeqCLB74tq5Ur3IYEFmTk02oqM3u9pDCogT
2SnPnFPerWrLswXy7Ru+i6vDWPgSr58tfuUW3Rf3FcnE25Zqwkw3RAgkST3dOGUBBrPxsk3nze5G
ihkWiYmC9/OH+8FQ4sDt24ShsbezTj8At8u8GUZYtA/GxXDVFAgc+4JylEkc2ueXWj7v12sVt8vu
DlI9dQwPcO0yPbwaSijlXT+edW2PSNMJldXTXZ3jbpNNi1iShOxV3iHelzXMmM+v/MEghvkAfYOx
hDf67+Hm1ZXRu9MYy6GMVlPV7TU9/UELm5JeOxsbjNJVCL9b32Ajbr7UDf2Jz6/+wSNedm8BO2gT
MshpKk0qGugccxYfmjp2riI16TcVBJmVBs3wzI2ebhiXR/z6UifT2SiTUvfzOD7wzfr7lib7QaGt
2k7s6sIe8XNYG3hG/g/3B4jENwjfobFxMoxLq2f5UHl8kLHfb2SnffOYBa51jyz1z6/04e2B0vDZ
B0IMO+U39YmJe7U2uD1OJQgjohWLW/qM/SS6wLdp32N5+f75Jd+/POY+g8fKGYgClXuy7bMzjAsx
j/SAuRijJ8KyLZrfeIuw71xSwvtRulyKb9DV4bpy5Hr7fWh0YAe8s/GB7CH1g7dVbCJD3WPHLNrV
4Fj01wXBhaUPsbbWkjM3+v7ZYgFzcLEyEzgw4Zb976tvBANpFpQtz9ZK/Oqg+Qv32exH2PrL5jFt
opCo3vLcvmv5W9/OCXwTmNKWnT2f6Lt6Y+YXhjH5McIKUeyV48YPhWkivpzFPJWrdh7KAyG8Dn3x
2qAv7sMOuSgmUrMpAVbxcz0m5woBf1mhJ7+JjYbrst3XmS5OyTrM1GSf5wFKNN+FTGF35R4/jlq7
SdthAycvqasEUg1icg7BktydJxzR3FhTO2rtGDD6Irotc9xpMjHq/dB06qLNhump9DKxobOFFAIT
2WVK5vsNJhB1wBqWH4jjHkOiu+RBTnF5Y4yRdcQ6UlzoFv7ObOjbi3FCsJv60jt8Psjfv3tmRYia
y8lqic86WWAHm3D7GUrfflRJKMzrmfxx6TxV7TXa9zOz4QfXWvYsbGs5DrjeafgACkpPlKKKDynQ
jmOrgifPiPVLo0EmGTTFA0SUZPP57X2w0FoLJhvikrcEapwWTtLCxI8tg/gQZ9GvhqSDvSsTLPzM
V19mHUcIEfMBotEgx5sDKzqqp+jMI14mwbeDip/AAsB5DRMIe6m3nxea2UzOpsY84tf9iviyH5pq
49CdwCm5Q56dWQjeT1uE4fFwSYZBaeOdfs1VNVcWrcTk4FeTujC0tD3Oo9mjrZvkmTyk99PW0jRw
TX1J3Qk8/eQAMclJwVKrksPouxdxDV8l80qPFmhX7Egn9djGR9E9ymG8CEgQzxySTguTbFCX6hRT
F7Ysjm6Lu/X1vOWyb9T6WUtZXWt/jf+H7mRMHBMBhGLNeJ/3xADB+yGCYOPX0fwF+s+31O3BQH0+
yt4PbJvaEblmgFgtaqTLn7+aQH3gLojFA9LI0dq5KAFDo9TmZ1UM1lEklg6kaerPXHP5MN+OquWa
pKi5hABSlVjezatrRiIbupl62MG1iMQEq5Qc2bkOZ8bu+8EEftuw2LI5gPqZsN9eBWWB0qrWTw9D
pTubAm7o3hKztUpmXZ4pcX4wmJYnSJmFWqPODPH2UsHCXcBMnx2Kuusv6IU+FKTBX9ZRpO+J3UAr
2dfFFc4kFwqoPZ0JQnj/kXKjbBFNToSUPf+W4l89zobQF5A1TXaoOtS6iIIwoEFbQCVpHebe6858
OX83+Kevj00pxRGmX0qPJ2PXlnJQE75cxAxWEqLYHDeMGy0UVV/FqwjxxgW4imzLSpWvDV8m+0SC
ummVqLYS3g8QDQhTOqwkiD+1t5+kE4XsaglFS4PmUGtsF2Y0IzupZ/FOi6rxGM24OCFROz+cXt4C
1j2bbrGMhnc3xRxLq3KpTZ12CuIcrJEiv/1A5zNbKd8tN76JEjuJqniXeeKyBXuEIU5CBRr5wxFj
9pl94t/SyOlvgBvKmsa50fEWpOjr70LpOLYHMl0OUvlYcylwh405wrNA3fRI2lH2RWsnXmwy1vbe
gX9xZVaO/0Ra6LTTez/Z4zh9VkM5b7oEGkrnusPajR1n72tWcKXZcRN6bLEvKoOjpydSdRv1PuEr
moZk3O6H39kI1SwV+GNiZ6/ZQXxm2vtosnEdAlmXKYet97KvejVS27IBc56MqEKJvd3KxiAJHXrG
RitiKzQ75GwI3qYfn89wH80DYFOZ2uDwO3S+3l7UNjArExKZEXGvIDPVY03JF3N3IJz6zPr1wZdI
JZ4g4QUI6xEQ8vZSadwpI5OCQaTVBuoTPb5UsQ6YzBrHXc6m/Mz1PphIEVrxBbLyEoHin0xxRL/Z
9FwYtEZnoBq2yd8FOSfOjMv3J2CbS7BQEU9HNfl0ftFmr5FajNQHjUa/p1KSrGUKW6QrOHtLvQqu
NXOoQc510ZmN9of3Ry2fwBBmG/cdyDHO+iYzfURGhq+OhqHVj0ON/PjzAfLRW6MvxX6eccmEZr19
a1OMbcEni/eQjYGxqWM9Ok5Tr+0B3+a3btQ1Z5a/j6+HZIBjy3K+P1lywWCUYlA8T3i2G8dHNWi6
Kl7TJINgi7/087v76O2x06D5yb6KTtjJbJ1bFmYdj6t5HXb4ZMC6Ip1q3o/IAGHwIAwbn2Itrjef
X/bDm6QjxldOn4xUgbcPNaD3I6LKyQ5JYya7LPPIoiJeaRUTYHv0Ut05UxP98HoukyCXM6hOLX/+
amqRbWUHZZ/kB6cxFgdFUV1FWBdWQ0BZk1C24Myn98GST8IYVSHa6XwVp+uFVRULjIsDEDVPbT0Y
KttD0ClwpgfeQdNtRHOTUVNvDZL9oGvJmR3HB5Mam3IsQjQm0KCebsxBPruswW5+QJU5sOY64/WY
ie+jcuX+8xf58ZUYOjBgdXbmJ19HQhc7wApXHEhsjDZxGoi9SOmbU0LNz3zuH5x4mK4oti+oa7I4
TteHKetHo6MGfUh0mfzMLawL0wS7rp2z9pC6qjnEY+UfhxofHTui7snpu7PHrmUROlmFTXYAAVtH
CrcAYd6OpMaiZhEZU3bgAB+tdbdjcbW0aGOVwbzFFQq1yCuNPWMf11MFsTJ2rYRhEDXor7V+9/nj
B9j77ve4OrUc0+K0S6HqtI5sawREm+2s7dOsNYyV9JL6Tylt4wuIR4zdSJwmey+b3P5VCBKMdq4d
DVdjO4BMlM1Izdk17t1qFGhSxTRD0hzNb5nm9RfO0FskUw65jl9QFjezDyd1pecJRBCzj/uDnz/3
EmKoKdQX1cwKtoxplb+jtBpGDBej8zzGVuczjWQhp0cUpc18B4y0uK5k0W0iNhZ3pW03N9BN4c1V
QynRxDs6YvcWdhV8lcgFOgIS3CDHbq5kiO0GmRPqbPjkg2Z1lOZp1RY41otup7K2YfPjLOLMPOuw
bzj4nF5qa/YfyxLk4KrEi/wTn05x9PUi+WZrM6ispkxoQLvDwgZRHm36RNWlGcZV617pwmiOY2vK
LERlWj6ZHbOhEPHo7mg88tumMQYLNNnQZgyIFT/aqe4eS/JpvdBwyh5LXCe1e8nPRhWdxyX5mihF
n0u9iu8VWmH4WrAuvVWry/Rec+pG29Fz80c8WBATC/LGrwa/+T2k2WPsaZBpxqIynlqZViMJU/Rf
rym2Dz9b3S82uR651opCcWZg2/es/fK8vS+gOODNDUmsLn2KO9UavAH4vHS0vW5jiXT65ud9/tNL
zF5uXFaaZ7v2hjgspTs9B4Z0vQua33YRqj71rhuIXT+cPI2CA+R346AJYcEGLXt1Pcu6g6BeDuSO
izYV0a5yah/UCPFqK6uoEftorgIXPLoET8IcdFYCCYSxwVWI4yhVlcdSpy0hpBopFSRakVkGM7j2
800uvX5eF0QSfi2tZqx3RAnJPbiu+m4QuXuYE4cyU+bqR3D7DbJvQcE7Ui3NB4/EoNummlv6Oh2M
4VUxK+NBj5hN9qJQ2dWsC/3G5aXbOFsArKxcbHnjalr0zbsGcPleua0FSb0ETBkanXusJ3d8qVpS
A9bS9qIe5F0r27A29QKLjkNWGCb/HPUSDmg/NFXcPJlD0/+McTwFyPA8KHKd0JtnQJv1byx98t5y
ZvVj1pcIm6gb4SrKqeGXxEP2BUzHhClqcpyfjhyEvobgqjdrE23PwDBMkAGOjrhXLT6llR+hSCSX
03F/dF0CFnliCvqRE06fARTxgie499kupQJpwXVNG7jJ6fL3FBmRuTNCIfuAG9r4iavVAHE7jP4N
PScS56u8thHicrYJA5nYjyl29YuqnbJhXaSGitYaUNt0lZp29T0YKLJCb0gdtWpSnFEbyyysi4Tl
AyaN0U4kXUMEdDZYF6mUTSUJeUnQ8CXZKe2qtdITEW9VpaZpUyQpLpyBXGXaYZkL/sqqups6iyH0
W6MXh0wD4qUGVvVNszL7UNaBCdk2Qd+5qqK+OwTDaD3OedX/GqgFo+lKQWNAfs6jbt3lhp+u50jT
FqxfoZ7FoAf52kL58T3OLAgt5jD77RY4evQyZEo+DlPhTmuTiig4GqswozW/OynDBOGpTUXZntpD
oDL52GG7uC6GFtOG3y5467iUzl2mzxYn7yZYDryVGG9gouCR6pqBF6oYulslSvN3Imbnl441D6hF
E083AsaEhqYgk1XYid5hqKcNMbZ00vv17Fhzz1ib4h8DNbd5zdDr6Yn0Mr/qsTpDlK6Snx5ELRO9
P3oTME7gH0Mrn4M79NmBFXY1zaRLTkfWQ6E8DOfTEFMqH9xONzZ8edhrCHfI15ntFbel3soXiAOX
ck6/6bNjq22To+jhQKNi+5B7otHDRoN+W6JAHcIIxduwKvqxESFjoU5umsTWtwjmvWpfmzOoGPJ4
PYydpandqtlysw1wTXHXpQooqN8HPyEGlQ9x2V0RbPqNo2OWha5isVlLJndksZW6AhM346hnAD83
CpbBijkreNKLWJs55JqTvS6rEsuMnysz3ag8TR+AlcTPudEmj/z1wkMNFfCe5nwCShX32Dax0C+U
ZN+v/9QASdXKkJB4S7SRX1VXtB03VYzuCm+11mCz1JbyBtBxFqFuUdlbs+Xc+RMRg8XYmFdFm9uM
7VFzSsDIEtShPwQCDKoTRQymJF/SOioZLCTfcjXIJM83k6gamA0e+6u5JAQdXG4CkVYhYKpX5NbF
CT9vDA6yq43nvie8dYiHHuU/ZgX8H7E2XDKYLRr5VgORtlJD04TAEkZ8D1YtSa0IEAtPlVs/A0Tv
vjRsEAEKWAERDW5C1XltajmkWrT5CELNtjeeAEL6R78hPPpf58j/SHP//y2GgXLQq/3aO/DhTqXV
b+oRv/+HlPj3f/gnWcZDGE/XgFOejTwTiTx7538nyzh/M2Iod3PkJDSJTd+/g2XM/6LaT2FaZ7+N
qtDkePiPZN77LxT0/NelD0HFj1rjfyKa/1tN/9+NLhv65W+iNGoZ/DYL0vnbjW4m2dtYZXLUxCB+
jAXFu7WQLR+EG+fVEOppad84RmdCaBV6pDZd6fX1ZVpl2U/HV+V0yCUhfv9RseFfP8rgVGUi30A4
6p6c4yAvtro5Fsd5mpr7kv3Mc8OUHITsavPvQRAPX1l8gifHUYZx5kj39gj5z6XZ9vMwqM6z1X77
PIrB1KLey44VBvQtLFK2ZmW0WKtS/UZORvLz1Ui5+deDfp0d8dHlTIQ8IPtMh4zKk2qfRTfNp2Z8
9O0CMzXwvPIla9Pqe4TlKOxpRvz6/HpvD3L/ur3X11vOGa9OyBYBj0JxPQOvJbOk3hywsek7P+Nf
P7/ScrY/HVjcE7MHexEEGicnqATtALqa/KgVlTyCoC8PGTCuM2Xot3WNf26HmhBnNJRvtBHe3o7W
ZYECEn6siRHaTeTT/Fn2pFdT1hUHE2LsT9W6QygK1zxzd29P/v9cGLML1WaaYv7pIRWUo15VcXLE
Xg0urKmgwln5EN/5qCjvqlH1l2MR4OTNXe0ugvPrrf4PTxccAkOU2oN5qr8JPDFxhuL6ea1vGpGy
Rxxa8Z9/CwbV0kU9xVVQ+rx9urnjywyr8jH1U+dF6ZO2M/Q5ux3zPDmajZA3n9/TST/s70M1UIOi
VeRylNhPrmeOfs4JEr7YKOpLMTbaU52awF3gIsD0gQQVQKneTS7udF3lerdFbVGQ9UGa7Pbzn/LB
Z8LnuPzDEKa8cvKZ9FXPtBnFR6kKAK5NYYfA94AvB3V/5hl/cCXLd3GosnWh+aYvn9GrD1IJLWfH
4l31cKWfLLBGBwGVZTtAxztTwzkprPx9vACv0EsaFlVclFNvL2VNtFXBdl31tqy/Sh7ld6/J/Z8N
+zcFWy92H4m6xBLITjf/4RC52YScl/wzNbrlKifzAnVc7hbZPHlrp3Gno5PCg3eNK74esM7krtrf
G7JWNqU+z0fwY+XjPBXloSzs7ky57IO5FrEkZRSWFPC/9vIqXj3qEo8hwmvrqo5zn3N1gBu3SDxC
BSaxjQza+p+PoY+et408hCIS8aY6S+zb66nATlh0SSU33NZflYIz4xq6a80JtPXUE4WX8UokvvqW
ar6xp8VlfROZVGdmio+e9+tfcTLAmOMjD0rdlVMgyFtFU9L+6aa03Smnc8DaTf1uqoNmJ+G0nxlw
H6wAGD1ovFLOYvI47b26VZ6koOquJNidi1yazt7oY9DBnz/mDz4g+EIGp9pFAsyE+PYpc1aO9KYx
rrRIl5vI6c3doiRbd0Ylz1UmP7oUWlIEA+zM6Nsvi8KrAeTFc685vXEVsP13ATZO+Ou8JJFbW6YW
9JLCjY+T3g2H1JxM4ABdfuVAk9dXVem0D95Q19cQcaxrnaY0gSs66sgzD+Ojl23jDUYcgFiRLubb
X+hDItJsZ7wyGjFdDQIsplEFxQ28TXc3xdAxh6kqfog4zs60nz+Yu+nh2/gvUOKwJP5Vqb96NoTg
IebX3EttSvMvUZFmpM/ZSEH9trt1WZQv9TS27vTCSQ/gU6edhxcFjrLuD2e2BB98dph4DN4OUY2L
bnF5Rq9+iUX5r6aVc9mLuthGU67gmKXBfVo2cMi8JL5D+Kv2gYHZYjYGA4eI0z9+PiY/ehqE42A1
Y/NqEWVx8h5KHj1Qae/SEXYATLOvNtloVcfamL0rM46ia6cDJCUcr7oLQL/tK3IKL1LQImcm2782
m7ez7d8nQQOGh0FH+2SDlKnR6g1lXwL3zn5FrtOEsYMUrWzAC/WiD1toaYdYinZP8mP6JzBE/+Q3
sE+MxJqpwLvUV3pbXINrsc99TstDOPltJovRcixa2t2nn5ORmiXPz7okXz4m5QqTVkgtyD6YalTH
tvwRgfrbsKGqQhvqDSTxyCRfSleXUS2TdlVb/bku8QenIQMxEG0HFkh6797J44ptOWr5pF8Cn0Ci
YMGnuZlTKMxUxskiaZribgpggirV/UhMkG4UDYJD1NfTLbWsxDqzC3m/yVx+jcMpkJfIVvOkR9gM
XZYmnnUZEyyyE17kGtRSDWxKo5CbmSjwhylKqSQAfr/WLNaVz0fxh5fH0GZg41pMeycfkpIOxePB
vKSSZm+nJADDZSBPCIdg7GDzDepW0NjekQLxnNPPObN6/J0x3g0PLkzLnsYH57G333Fa2UoHwnmZ
VV27tzWZ7ojr8raQoPRb6HTGd2P0xe8A1AiZF3oaHcagOHgZoDCT5xOWZXBOLvZ+dnXYNQRYzBe1
uX06sxSVNkZizi7Tup5/0DVgqFKPw/GRx3a3tiilU4JhO7d3I6HCz1/G+8UUix9WBpyU7CZY7t4+
DS0Z7Bwr8iWUIHERgb66qIhH+fn5RYwPr0LCrcEUukglTrZITiobukzJ5Qxd5npyu/4gSkDjzBSw
AKVnbwvGxC4rIvya+QhYyoHJMnmJRV1eWfNzLW2bHg+JLJvPf9kHj571BVsfm2RW+lPpZREREiT4
YTwdcz8CVbsu7SDdRqMZr/2KqNepjvA2qujMTL481reDEHkae1VchUjU0CW+fey5JCaNyOYLH1tV
EY61L+S6GfqqIlaobsilGiICewADU2v7/I5PFFbLdp1z7bKtYb/Oqnp6yxKDo01N9lIANrqyWtJN
yiGVa0xmj10Nnkm6RrspZ6y+feteDoNw4KBOHWwP2myNJvIbQWTjunAiee/ZEGSMar6dgZwcy7bv
QfzEL0JXD2rIrIspi7JNBfdmLQQuaZd/PbMbfr/5xjeB/9ddtgjs0paR92pVRmhUMKd6F2a7fB+F
EH44J5G1E04LSAY64rml7/1QXi7oM2Q4bPgQ0t9ekOFSmrPtXowecY6xor6f5221/vwlfXBXfJU6
Iaa6s5xmTi5CPFQza5lzQYhidNN7dhlR3I2z9WQYAFCGOdHuP7/g+y2ox+6O6AI+0GVSPvlASZAU
bDrEhZzaNAwg49E6MdwtHT/zzK1xJjoZ+2xQ2OdSG+S9cYPWyQTcVoUagdeS8JPbckuwk1mvu1iv
vukgnitSSSASkzRYzt/MhpmLJgY2s403WH11cOHCHM0BVefK0TprrwOcMpGzmiJZz5S31Ua5U/aF
/BGsaFnlu7uC3IvoUHZT/UvVc/kbgnDX3k82eMK1TbRFs+7awnocREHDw5LBS8c2ErgY/c8fBm1O
+HSmK4eN7SfOsBkiv3gRjfJKsgsTNazQomXXDa9Lcb6VXbA1QUsRoTCWoJDtWYvXdVcULzI2ZxBS
7dCFlY9SlBC7TqdnPMIvoT5e5DeePvv5ym0s9cLHL/7AYh4vUTDC/U3rIV+SHFTxp2sIAKVfNLm/
yWDM7jiS6n9AQ5q3VjqQipY0whtw6hvGz0oaBQ2uHFAZerwCJGjt0ljrwV18t/GNj8hFi8IKo0HP
Lqvczm9VUUBHRi+lPXDgR1kTFUXTrLIU7ecladcgpAVqLsR/5kjcdxwFALqBuvLwatoPslH1IVNA
F82s1X4LTjxfJUmjEZpCN2AEE6PRb7wKiuWubqbM3RaJ+GYqVfUhreKh3WZJ3LablnAQokVIi+pX
E/C8dG26cOjJd4mcP1aiiwsdO9aTqGDYhhYLJb5U0rhmlIwzTVUdRjVyARk3AmKyNVzCLpjTUFHZ
7dZSL5ZWcB+14OPchohLp0qGVVJNAT32iqUw7Cx/2HddaZUr2SaJFtZWCljTodPypRQ97RB0sgT2
5Vpq3tgkBSQkAvTDhcxEjwICTUm8dkmMo7UEexLmmd6RYkAMFYpA2ARGdNkHeVFvFHTXXaLl/ouT
mam9rirJqOqslO5JUFT9I58Bx7kRvBtNHUd0koa7PR2sziqf2VWZcPVz7NPKSZZXUmG2WIEdywEl
euKRSXEc1+gMrIcSSSZZsu1IPBbd4V9uxToLfbe170QBYCGMZJ0qYJMT2aYMy3mpSlVOzuicnPuB
FMlnP7G4vMoT+uCNWwyXhd8Wzq6nT6+vhCRJdB/3Ikgv0gTL+SohiiRbaZ2aAWFJpAd4gfPppXHT
jiQHXHzkx8S1sUuHvIAJ5c1/aWfIf8K4nuH7GRqoyRViHVtd2llapzskCWzNAzSo1Y7oLQvcr3CQ
PEYkH5EnNwRZCQbbd4t1UZYKYs4kAejlTR0UqyrO+59u1nvAs2wv+e7R85S8KKvQt4Ho4ysb5PoO
YYGer2pHRs+E5OQ+wPm4+NKwGQSXV5c0hGM/sa9wRdKbHEiGbA8YIAmXEJOLWsDRU38zT1pZgmOs
BAkg+Qz9hJfcb1Jfj37abpwBsskxo4Wx6GonHNpSg31aN/I58skJ+eLJeLhzRhOadxvRy15ZPMh4
q1l+9Fg1eUoKa77kQcpBb7Csw3HPcUfSug9Fa7F1KhDZIIVofL0MJV3cnF2WXlurvnM94HYiDV6a
CZnippix+G6Cxiv9q3xqiPyc2poMhIwWPsl/GXMOFFQfgK6NJwS9YvYye7l5QfPWf6BPnhOqyYjU
V3Wea+UOSKUpNqJ1e3BipBx6a0M13b1LBi00NIF5cSUNIouoi1XM0EWrIHF7zbLBJvdHfU1V7iDm
Huoqo7KdsSNRRjVdE4w3f4WnyrQT92a5j8Fj+5znBu2Pl9rEqAy2i1bMdUbtNotGDlYumcIOngIm
3lVudv1RTRoRSC0+iFvyHlCwemMwfNONfnh2TGGi5CkdMJkgI77yAvq7GLfSvQnT2Vr7ZdVP6zKG
kbupCUnONj6YA9rf1ohQBTFnUm3NOPXuA06zaMprOgZQWTLzCt/w/ByQXx+sZFBEQIV6Ap+Rdhiz
vvJFo8dhnQ6tiyvKJ41uwisPfW+IrF+OP6RHK8MquJ64w2bvaHNyb9pW861LZ/MnZIXxZfTQ4JAm
QTPZ4+h6Y2cCdrVrD9exFZEMFMPjdcE46SAcMzsmfjktewmYcGpRCMh00G8xQcIIlPCVyaL2Rsdd
i8bmHIbG2JhXbMi1m9onyIHYA5DqaWBl30y7N35Tdo1uClpmQMT10b0jvQV+FIwEjx4ae+yrIuPN
hbaYU2/Htr7xVyTlsEriQo3icNb19s+AYEaRm5kAbBxMpI2bxi9cFaayywk5ZVBCg1QAVi86xxme
gqFzHUg3vVccdMo/T20W5GSvdImSADsNV1xOfqI9TIu+SWuVleyKoYwXoU6AXMasquIrEawBSAoE
YV90wjmKtSqbeAn/0KWxdksPCn7pE+26stVkXLFpoTifaSgO1iDcmbUdJxHOSmqRQGMyDvXvkfbM
QhBlxV1Psy0IFhRO0B8aBEBEUrGRQEVKpMRAA+W34/Zqb7DWQFPX9UpdjNIyEYqlFqhb26j9L8Ku
0UsQNsSUbuWN9d3WyrwN2QzN9bqtiL7GMOT2z3BeMJyYHfnPrWWR7DzC9boDwkomx2Sa+S+fnti0
HpMxUFu/QGOzErYhIvKBSnXHkXsmREla+Pgb5ZQvmPTHYWt7ou+Ow+RMFrjBANxDW3QErrjsS5nQ
CucFOVJ8LWe3eRlSkWPmqxRu89LTCFYI4p5SSmWXYac1QqyQBBQEqNmEl60pCbdMOEEGdFGO1yWz
PJ0r9ussCkoumeZRTB723Bb6hc5pZOb86Q3at7J2xnynR0mgUIU3FRBJshyIEXUizT4azD/sCScO
FDe2bZCmZmnkBqMtDKJkCEdGVL/uAH5YRF9I3SQpi6G5GgvSO1cJIr1gkwSzenTriD1F36YNlTNa
T5vCdcRT1xpZBD/Sw9MvPDf5lurC/eVGQ1qtq55tz2ocU/OXrbzh1qEl6K8SsyDbBBqrewuY1GAG
LOO8WYkJ2/HKqniC68hnH71y5oHl3J+nRl/1XmywIfIt5ynR0uRqil3/fp7j6X6izvpgGYntHLSq
oQjDsQsxCVFzTbrxJehE6Ld9c4l9hehUz6K4b0/59NuBs9CEuPWdh7FLxofAj610RRWT+W+GnIwn
Q2+iLwkisWEblEpGd60joPTmDkQUdlgOKNrBmgnNizu/IdTdA+qyXTbWR7ymbbMeM8IAsKKL/tYD
hPq91EAFS5IOjoBqug3KaJns2MszpwwDAsqVjZvpWguGft5GbYD3k8gG/btZ12IMkxHlySZj+j06
qu8fZodwCDw/dtfs22Eqb0mA9XZMMmm1yyYyFDZx5FICiIh8wU6CoOZ3lOjlHahoOK521RLRgicZ
YcEws05aTJ94CFINSJOdTSQWIkptgu1cSi3Z2sVgGBtTz3Oc/YUK/oDhaPw1+WJlHpZ1z+ubglIa
xyC3zXjbBLAvCbmXthvqaobMMc1Ldgj6na/wFqJum7Pk2+te6+QzmWMaaNXOa8tLP4ondPAynYy1
6ifnVzbV2Q+ZjmVKxZh3EiLh736y0Q30ddANMRamSVLy6RuLd1JMfq3Qy9neU62llAM0dy4f9LZ0
2Kb17NU3Tk8deqO7UfytSQfjSJN4/j76Y/5oy8q68AuViHVjDtMdsX8+Cdd9p0Ct5h6xts1MJkQw
4e5xKZhGe6vvHvo6C3aWBlVqTY6EiVBSmNqmYutlHUcezq3ysjTbN6njX7He/oVMkACWEtIuFXuh
rMfut6KXUd81s+gfKhtWy4qD9NyF/pDLn6Vd98+kK0x3BGwlBXHKkuxZbVR1FQbIl9w90yuByt1E
jt16zor2kq5LRMgAdealy9QIg3mbmAJRgIReJRAKj3PMzWyaruufLWqKGjTT2Pw1TjEhQsj3mm3T
ThEP2JLRvTY5NYkv3ZRf03cu/uBd0IcQC4P9BMGjxy2UGpBNY6OuwNlmI3BYrSEscC88QKkcrICi
r+qWcHmQ/S2RmVoxtpQRg1HikWlGYa815JPEiCf6dIVRE0dEiWcv30ZVRALlXERlCL8l/k0xy+vX
rL2uDAupjU+uyJS98wY9+lMYvXlwrIk0+4r56HnpRlwnoNrTA29h2DC/V+QHmeb4GAg+bQTM5Rei
OTF6iNlOhivL14r7KObsu/daf0xCK/hv9s5suU6kTdf30udUQDIkRHT0AaxJS7Mt2ZJPCNuSgWRO
Zu5oX8e+sf0sV9f/W7LbCh92xD6qqFLZCEhy+L73fd7Ru1xzLMgIFn38NWO7OFGaD8mXVJ/ilB0Y
vbDTUmQbYeckLgh8HBWEjpATGXqiNG4G4QDBbQlV6DYcb0Ag59oYdnqxjCJC9jHN1CgC+VjxXy6X
qe3enQymN0XMowkrgOPk4npx8NANTBK7puulFY6A64qwIRrLiNZkMB6QJS0o4CCu27vJNstvuayM
O3g3ECnX4ZQztzgoZ5G9FdlpE2r5OeEQCSHztl2sxAwp9mrbcpoG+E+lWx1dTTN2p92BHTMJ8Au8
Nnalpz2fwzYbnaU7XurGVdPWq+cVtuWQBp8cctu6LVWXJmdZMerrRCcBJEoMn4Rmm7q5WpnjDQgz
GadJINbLY69t0tOLfvbr3VQr/073qYYLl4rk/nup5o+UbpfZV1139bf+P09/7CunZZ0laf9f//ni
3/7X6eECyrP/M1723f/9PwPB6tULRdzpj/ytiHPdv/DP+xIXA9UJKoF0bP8WxPETgeEbPQ+SNLAK
J93XP1HAwvzLp7+LDwzvGT5lSantH4issP4CvepRojqx+HyPStX3J/xvVGP36t9/lGR9r+n+u+aL
R8pygGwiMMWyxDj+zvT5oVQpYEgTrQ4gupJ5ahA0mE+4BUkJNTbjzBliZy/GaStREquAqTfgABiL
BRGmhRMvCefKW9utDVeesBlw6UTtrcTRn1mzME7fc6+Ko7SMZgobl/hThMMTdQGAdoWkpmGSzOrq
VNxUWhrVhlFO8rADirsLrVLqp8RRgR2VbKDf9blCbOvwVfCBUDTxiCAGCABYzR6i0W74gr36a2Jk
8otT6frpz4f3/7aBe2p//s/jNiLAun7KPv84bk9/4u9hy0kAJafF4HP9ExCHaunfo5by71/4507j
xv2O4qIS/Y+M0/mLsQzy2AIuwO5K/GvMgj1GYyhPih+bUQue8k+G7KueN/WSAAEpFBI6l+RX80u+
LHYHbUckhZgJNnbd7nxuyTkOIL9vs1mUGE9tfcWCW5PV4OodSSGEs/hF+kar5FXz9Psv8V12QOc0
QB/xWtlDSEXWG2ruDwWxsJNN7mpkkPnnbAldkaSfZYX5bmpxSIhqLZbdQnnkUI4+NTvdV9l9mbvF
Gz0U33nZw4TUdlLP4ozzQeDQ/nZfqUNYcmbUOfkEA0wWJsBkf/JILppFGtJDLkleGpKboaopXnI6
KaIcGyim3TUOOKKwvDRnSzBPhBwiKpp2uWF0Gemdlet8ntw2+YblkmqVUGVM+QqUUHPSNRggFkH/
PxRLPVxokQxfpybD5145TQ+chBOhT+iin72bRS2Kg4Wjpr206aeNkdHbwcPSGT4Qaf2M5zD9BpIq
ragrEpDOYY520zYrZiz3q5lgwFp83/CO2DaoGNd4nNQhs1r/CuU/+VkB22cOQrk/J+dElHvlnhPb
WO2Mah3akDhicB5iNZr2mBfCeiL3lWJiJ9OAW9JLhxScsmm37UvWzE0wNJxC0tiwjN04B1Ub+Riv
LAqRdVtG/ZJPT0VL9HM9yvYxsWuqCYIjZMzSivIqTEt3WsNe58NFGZf1g9F4Y0wHI7AUQaFr9qnn
L5VUSsGNhOS5UBMwEmxeoZsMY7CnUIWXxSkRrIrWW+ewdASV8dOm6TNSeyryqq66GrF9UZFxI2eH
vPMMgxvMXYcqVsk3PW91PegvazcS+gYEWWeH3PPn5kLZVtlsu0ZSM9ZINs5aZ1jbm6518Y0EsU5L
0vcmcS0BYGF8s3tnPy+z+bFisa8w40wGldgkNs96bdTlxbQkzuOk15G+NKj8C8chdiPzK0h7I4H2
H6ouRjOkY0MR6j7aX7VTOldsclWxgYRZ3jtpngLqCbRpRa6X0HFfZmlcZYFZOpzuYtHxYla33VXF
NG1rNsI8f8JOzoXT06tAuVcW52Nczm5U86LpTxOE7YSqL4Wm4WGtqGKniSywlShieitcNGQZHKIg
ldNdgxeMuzZjY09FZNF7MQr8TbhEKsb1qqo7ZjODelSc1iSGzZIaSc/wS7AeVU7v3K1NkYiLbKlM
hSQqt8nM0N4SR90Ip/Lcb6rJ2dSTwjrRU4oABNHO+dVQlpwYumTt3zceuR0wI71UkOziL98G6lQX
a+61bCr9vpRbs6pr8NtuP8rNOpSBvTMNjrthMA8uJRdj0Rfksyfu7SzGfKEUVFZZZDWLj4Jhrt2P
firbcDHTD01Z7KSanpnEJX3kOd0ObtN/To3xvRpEpACzg536QprQeGZj88J0Kr72cRx5+sixSlzm
UpN7NBt0w2b/nir+N+kZLa4tM91ioiITOJhCk0PTEk8EdLh8U1nubZKgfDKb+RL1Df4iTrFudlwJ
DGTNvyRUJ6IQShpiOd/KfrxQsj9msXVXayNcDJKHHQK3aiYS6rtEulCipysQaXPXpDSk0+zODLp3
Q6421Mi3M9kRF3Jej3WDbx+vlNcDefCSDVVc61ufOaQDmu25gB2NZiolr+xILZwXN5LsTfLhNGJS
g+0xp+oi8KajlgoDVGVjry5d585PYvI23HKHCPKUSpyHOdkTpORInrI5yC3WLxCFJMPlrSbYzyw2
bG5u09F4Z9bEFpLWu+nX4Lb2p25bZUBmiOMgDXKeP3G4fc6U39xaUNPCdHE/cqS6bM3iWpbUatup
z/cF0JNo7hoCNat8Pa8c57oSD/QboK1ah7Vedjq3zKc1+dYKixKgU3URlu1jO9tsyyqh1Hkqh+5y
KBh8+VRmH6yguY8b9yroip2x2mozKM72g9O0nG3JD9hAWqClmM7bri8nzn51jOGQdaPs2tsuLe9j
bd+6XXVMpP48zv0xMVXzLY4rMj/ibH2MCcKKPCcTW2KGKOeDAAg7sy2wOpbBViORo+QzUdXrwnVc
CCQ0qMzH/p0xi91SNvY+ydz6vU2ZVGC1pIqyXaysJnlYkK1mN9+SIck3kiBqp7GoGuSkCZIAi/en
paFDz/IsmAn/IokjNGS5GYLgFkbbx4ma6mm7gODAvbBt8QE6wfuYGRuRIjaBGWDOWCZuZHV5/3ld
syuvUdd4AI1dunz19ZOVBru205dB10dT1Sx7UpXqCz/GfHSYFCjcLujaB2NCzFNTO8UZdggocnWC
OkVoZ+v4hSNzSXE2syPcaPdk/O27sbpCb718mq3G3BaNaV9Uw0pcrDnqD3F5KgJfWtiYkgK7YW25
K0A9ByddUVA3q0yD2EXr45i0j8GcXEj/FrKmDCkNkdSTXBTstduu4GS9ZtuaTmUuSE6QzqNtzhdd
ThlrrRRGyxXLNBianQoqA48y/n4jNe7bvLg4xQgvQ6KOKwY0a7bbfSY0ObNOkow7M++aHUGT7a2Z
9fq5bxyqeyrrqwsV1zvSpIqIKWw/1/Ke7GDAR6Z3IWwactT+7lMbd19PV5NII0og2ersm2wkJJZw
HkhN8ztQVLh00tUgnDohBL3pEfLyXu2w9uPizrDHqFHJw2oEZ1WTPZYiPaODMWwTYK9bAglbVnfc
aW6MODXCCyxuabXf+ESUGSHQ0cY+MLHa++GUvq5PKTGRZZ28/uTMbjW5tK04eX+zYM+KEqZmcmYq
mrJT/GEh2OdsaLsDmujlnDLbfVATQFWuNGtnup5Vn4aFYTU3aNlcOmLrOUm5xCbGfAMAIvBRs96b
3nxJXF2dn5fliG9OuHeWVMWu87JjwgErosWYPS0SqorGQWev095ch2ozOX6yEUx0MneyiKYVcNdV
pnkYmJ0xRFklLgW1XhW6EyJ+Xa7Ttk3ibOd0nvWVG7xGMFLuOX2urOXufWUnA1sX/1trYDImbpaY
w8Sej3kdE8eaZwTuVeeUiI+W6qzz2TOu2Y7Jj4ISr5j0uW4HnNGjcRkn0r+Z62GmXLpeMP1WN5nb
tF8DgncodsfXfoGKYoSKJPFr+53+0Blit6aIq5YkCC7A+e5t9qHUBAeET66OxsDFmko1s1t8ks6q
bxAnNrN8MJ3xwvIcNkUFafW1zS4twf6pKaZjPq2mM0t5oZNXLCxi+ayMOr9xk/KmyQjy2uiGJm3i
xgCCzSdMpFsn+Qpo7kKqdDuVw9Gr9Qe43KjAnPGwqOppIXRp31vOfgrIKZ2q9diV1jWN9PShsiH8
m+xmZFN15yYZ31G59GFXpsnnwfFXpn0wxb27nBPA5B4h2p4vZrI1HFbzqczvZeq775eOgCEmua75
QOWuj0PRErXCnN2qZ6Or7ZZKcRHDDyozdTvphRjiuTTilE6g6lmjQZ7snW5gK1vUrYLFPEoJyKkx
2jsPU8OjwgD76NKP6CIk2/R2etqVql3EeDA7vng4vPTVBnuYiFrDHknfv1NIZ0t2jGx7CiLD9jkE
T/ZbOcIRIvy69cGvmvLB9wialLYxPSZQa3amqosvHnqG5wqlyD3JSKizmqGgTyKK9cKeEOISAa6d
S7OxpRPlTYbcQc9qYmocK5HyLP00p74snc9JAHqPq8d5FXmrZ+O+M6gyZ2STscXMg2XYL/bUnFUA
cpzQMVI7pdY1qTg0qHNtJY+2uayQdvC9wALAyaqVRFDaILXJYQHoHelPYwI6bG4/O/NqflUmV2B5
ldlHK3F8WFK+Dui/l6V5VmHrul7GQF8rQqvrCOhDYVyVgd8Uu97nxLxfh35+3zRmcD9iNOwJvzZl
RAplLugGtvjvJ5K7U4oVuGAid015nKee3Rk72GyO8qRHkiBzzK5hQUy83ProuDjRmH5/E9AQP0V6
iETg8Db8W8R/M1uouJ50uMQBmXaGuTBnsEWqgEQYjLs6VYzl3k7Xj05Ny4rmlWU8W1UDnS2n5X27
qNnKNx2bwD70JBiKzSrKBN5CM88FdW4DNkCWzsZ7BBlfYtLqLsw6CNCsOCAES9q5jTSGm8Jt0ye+
9GEgol7S16Mfn6yRqX31ZSiZF6O29Kb9iZX5vPo+ebhymgfYCnAYmKng2sfbbHVzRNGw5olkyy1D
HdoedgbWe0z+UQdjAHdO4ixX9hCPAqHDBMQ9z+kjbks2w1/awB3ocelFGdeNsosPlYgpilrtSFRj
VfYx7Ma+o1pre0NDwDfImvIQEzj3WE5GEK4dnTRaYT6ZbrnDFjuasnXQuyxtsy/4OkS2gUhI16JA
i+OF5uRwaKhj332YBizF21gFtbvNxTBedphKq02apB4O4564210XY8jf2moY1gfXzN33XluN5qZA
GpOhSwSrEwapX/YHLAUzBnO2S3dm1qTvW9AAX8p5ch/TxkJJRnmtHM9op5skMuqhfSbJLzM3RlcS
R4Y8nG8b8t63AtJFGkFhGD9l1UJGGlT54pEZSvVbk+NNEOWF6Zx6ATO7kxHPwtexqOPnpEA9EcH1
Y94L0jRmNSod+uba0MEpRbBNs005JQm2/zRrPyPTXu6CXi8mDIOWcD03yd3qBj0Jh+CVDNXQGNbs
lgZPP0UctTICuTu6IQTKeu0HV3l62vlS5Z8T7eZB1LZjcO6mqH0ixFATTIXVMx+5PnnDy9Szgf2h
2HXzd4Hzx7rnS7mfpEQCjBHczneiHwilk9bxh7KnLQyTvGcKiC7Ag7Pas5kdKG3tmZuSze8v9VKb
+d+Xop1E2wy9sP9a2I6M1R9o93YHxf+yca0+j6QY1Bs39PNVgMlDWqIoJQVAxlfiTDUZlij12hwS
bRs7FtF5I31mmN/fy+lv+Xe1+HQvLqUldo8YbqSJC/XlYzPs3G20b8D9cUjl7IJhgEpQu8PN6mTO
fcbx4Y4UpvkNl8sv7s3m6ClPDpeAHfkrbSYhnbLsg7E6rB7HOlMz1Bh01am4+a8C6C/GxK8ug16X
2jrFTWwsp/LaD2OiXvxgmHOzOpCKmm2lqNQllKn84vdX+cUjdPyTwBrSrSQS5JXrwshF6stRwLL1
02lXBeVy58XWeLaogL1inFqhacRvcaZ+Hu7uKTXBxmFyItnbr4Z74Lc1C+vSHYQh+aTZOgN0cJZo
nZx++/v7eyle/z5EsAkLQdgW/CYY2S+foqucmPPL6SxECP2zlyvqTzBmW5SMTmDcjh6OSyQIaUcb
vwR69Pur//wOHey0VJklWGi8FK+GClnUI5KYuTtgp8mOJDJTC8mW4Q258C+vArCXkC28HozMl/fY
rrMpYEt0p4AMa+cv3mMS5OWf3wowAKwoiFqwB7++lYRz0nBSuRLUXXF0p5T60e/Un48MZg3K8pgW
HUHp/tXI6LsZopCtu8NJyXCBwMC9Hko1nXlDlh9+/25+qpkz6WJ4phlmuy4t5Nd3lMm8MSuoogeL
U+gUtigYn0w1LYRme03/3nAMqCFC1t59utic3GZqUU+2WkgJrzlvtBHGsdl6Y0r7ebzyDmllYHT8
bl999S6JnOiJaMq6A0veF9Am22JsOSj6XxcvebZszrJoSt6Yab6bu1/Oo1zUZ+ywpkBhPPX3fpxq
xFBajTtIfWj4XHdgStdLp5zHoxBxepxVJ251ByNK1H2wJYyUjhmBD+dNmoprWsry6DscATLZTleF
JHApEqVtnrZY0w75Tv7GF30aAi9/Wd4W3izaLtw3HteXvyx8rmxxO77oQDioQ+Kkusbz50HA6mOi
ujHWpG+8k5+nK0T/cCnB00D0N783On6YiZFqlMJFcnyo+krsq7YOdpZrNgd0ov9NNfz/jev/sE4I
g3+tfz+BXC6xbZVfsnZ4/rEF+P0P/d0DdGhCs+DShPVPpk5UyP80AW2T1rWwIF1S/bbAvvKTf1rX
lvmXQ/sPJ4pNNiauVH6Jf7Wuvb+wRluCt2QzpUFb+JM+4MtBwl9jS7auJB0CmnEwDr6a6k2pXCNx
84kTkmUQVV27F+Xgq9vW6/zqjQH58hP4+1qWRG9G8iCr92tDWj7KYOwKuth+MMYjAm9/tGi22OnX
ro7Hc5vgibd2qC/XmO+XZH3BC4mZlXbq63QDN0f8qUQ7IbCawATSht9WOs3+yKn091UQGMB9EEx/
4vVuhIQxB3L2Qq8L/Et6JtGuRphk3GGXisp3kTdWSDp/GGe/2Gf94sUxq+FtcwTNYIbDy/kkxb9B
4BlyLzpMtAScpUQHnCLwDns5JPvfX+wXb+6042GnTzLXCe3/8mIqtltL5P6E3rxqruwqcJ+wjLSH
1hib45Dp4C28/Mv1hGWahvCpLw17AhIB/3x5QQakOdY53aJxSs/Nbvkyp3FzPgzuB0oqwUVZeefk
U2x/f5evB8vpojRfuSIrrEQb8vKiaR/PtTerOZyVtYRm6c2IJOrijcHy81V80zRJXWSrwIfvv7q1
sSWtezULJFVWM15lssku205++f2tvB4d7PQhhGCdE4SP4ZU+Pd8f5v55qfy10c2CYMTSoI/y5SYX
Xg0QeSgPf3wpibyGDZyQJ6b0q/tBUaZSNVFSUkluYsAp64myrL1MD/aUDusb7+g00v69jJ4GBrR8
5isMdKdN4+vYyimjdVx31Up1J3P2xdK3HOzH4aOTG971OuR0rz3U3298bK/H//erwkEmxoOHCjL7
5eNMOG0jI8WHVFhef0v1eT5XflBd2A1K8oW+pfvGVPmLQYJuCfkH0yQxZO7p5z++P+W3GBhqzGRx
62+DzI4PvlzmNz7rX1/lFLnJ/PgzjDhzHWMGcoAvQDSn7qCVbGZ8AH/+8NiAACyzSRpkrRMv7yUu
qKmvVEhPPfp2X+eucRW3Gb5Otl7f0qFqb34/IH+eO3wCfTBxsrTayARfPbtFd15ZNwiD4R8eeMoQ
J1fcHXU/PAC/u1YYcje9tt5gE/zii2PnBjEB8u9JyfLqi4OjQOWgmlfqYovc6sGtd7X0gkNMFfH+
9zf402s7zVHAhsCxwhkyXwPHWq8xhsJeqAH6Nvr+NVH7qgId+odXQRpDLQWY2ElEx7715WtboZAo
x0JCkS8Z4UTEBc8bipzW+z+9DLMUAAVGOSs0sKGXl1EILwO/z2lseg26gykgp1yL7k9vJmDjgcYI
ndMpN/R1hDW0mZ4mD4M8aJWxESNV/44K9eb39/LTGOCLpfJhgthjJ/VTUDaeFTH6PmpYji3GUePP
vOH4MkfK695KgvlpDHy/VODgucfTK77jRH6YIMw5yZZJVQ7qE7Ab4VIOpnO2NJn8M2wZEy7ueTYs
VD5QUFISeLUoatqAdU9bjIo/FRbm9KWXh8wpO4OWEqThqBcUMSOvlUUfGs6cD6E/KX/e/f7R/ny/
eJf5ssDtnxSW8tUMzPdqKyxZkkY/TarjEjeBuYcq3bwFoP/5HXKEBQVDzYAMJQogL8cjnteSYiqN
32Kuq10awGFbh3U4ILoQd398T1wAeir+bHY5J2Ljj5O8h7O+1SW+vm5cm2tJmsahzvEk/vFVTvFx
nM65CnP9qw9sqRJvsjEchMpHWV7ndgdldHqL3QdIkt/2x5WZyhj2eSqW7GzZ2fivdHNuptQ6UjaP
FHJmol1Yv7qtOaUtKrE+1o/o4JCfoL9if4qHsYmx1rU6dpI9+OO0eu/pTqI8RHPP9GkYGGq0mA1r
I+IyNy+yvFyfpItGlbb4kuvnOCY97JSVi7hiyTpTv4cpPkrwPZWpt8BWZ1rOVmLleIrneKUm0qV2
SzmrC0ZJcxDD8uLKcKpTeLA4I4dkIUsJEVl2q2iljjuMLolnb1jP2vHWnWOUJoofE7NZVYN1K2XW
53R51IAQoiFALWqVu0iaaTB5zwdFF9JNa3NvYzopo5a7a65janfyMdXY7C5NsJgrRpqAiOdx9HAx
mAuFikOeQV24WQO3Xs7mDhziLfWcDNQwEoz5gv32gg+1ksNMB39STbAf6fHMqAgsrEBHkWOu2SLt
ytx3sI/jdId/w3cie3UN5zYvXZxFZHC2t8parQCs8sqc6DYdQruc/g0dg9xv3N3gdqJ6ADuUmMe6
d3P7Xnigk5MIG0RWfC5Sx8Ob41c2dq3EhtJsme6AMxXnQ3/QDhRKdrd1LUPtTcknEkz8JMr0LHBM
zFZ2b6aZsZ75QWPQqVqUQ8NS6Dq7kYTP3/vYrpYDftBiOhu1tL+hvptp9digZZOQSo3mraEy0xtA
AKcebjykt9DWZR2VEokMGFvMqOxD+dtv0WVloDjpndEaLd1iRR/mzbgWh7Lor/IUgsexakRxMyCP
9u4Wx++WM/rIFX1tA+1kUG6xEeO13KBNTQjxmbBgGV/oxA+OHa022pwrrZxSn0+Z4drbxlCjfiKy
ez3T9uLHkd0UHUJP77sHkbkafh0OC2Hv5tLv9fumb4fsC4bnxraxiZt0Sreu3fR2h9AwoFO56eLa
pHxW4QSU4zZpMSnLjWgTc3wK7NrsLxz82t3zQMe6qaIgx7aV7Bwqf1dm6VfpsWuAeG1HDfrjwC/R
fcWmXLn7OJDZjU+X8ZvReZ0FWhgl7nky4Rml6dlVZX3TWobVOxz5bHv8usL34K0O2ggMFEGrN34x
p1JU+wRbYL8RQZuL0IBXhyGEVD+MN0orQO7mmgD6rzzSDCHCgESiY9smt2QPS5oe9COCy7lPm26f
JmX95PNRjXvsMJX5tezs1Il8o60ASidYboo5Nood2PvRJ7YRldZ24eOZNgVGj6uecOPkfB78vnjn
F7Xn7HSpBJopo23F1rLTZIYeohV+7iD2l9CK87HZ4r10gm1r56W/T1VcNhEzKSvYPDQ8BuQ4K1uS
GnPpDJb+w1LU5riX/JXO1gFNTTEelluOBmoe60MvMmQNPbSpOnK6po0jXxF4C7Zd5s9rLzM2wGmB
irjBckwOxEAD9tHNnbY7SznxBIcMd5Z93nRl4twMEGu9j3VNa+jdZAYV0FW/8Ne9qFEfM4SSwkWy
1AcfWyx+yAACI9kKfJDPpjV0yWWKL4pPs3eqbJvHTd1sJzrxxftW+8VKk7u2Ti9omD7jReixIOZ1
eofAsggi9IQBOHc+/6t8ribAVTRel4NMahtRT+cIN1QeB/7DlKeWu4Eeh+wv4Gt8qCVUAJ5ZUd52
RHbhCZxp7edL3r5n4pciKrAuJXtbjMwaVdX1yEzKJr9r8rax6PD7s94nc+x2OxrcqrleYoGSLCUH
Ad1KhvwoymzD97c4epos6pFZ+TvHakCY1rPS8UPCYsXRvW5TjL4BGO0rayKfDk+idA6ovRSMFSmy
6rEnuAd0zbAGj17BwhmhBZ+8b227pJi4LSiA57JLEYdCPpzEph1o0194sM70xger4R3XyQKEmEzm
ECCpsGjemj02xa0jhn7ZmeNorZs07vGANZ1tWHiZlroOE9o56zHla7F22lBmF/kDxI8jVB3c67PX
uESHLdjMz1pAomgpi0KJ+77XOkWr4yTBkXAIbwnnqeT4O1MUYo+CLb7doQ4XHp3zRqIVKFrz0qsl
mPwEcmDEx9Kg88zQadNArh35aVTFGESzUZr5ETkapHDeZE29Ix0oSjTLyp1MyVDj1XaWDKn1WLvr
FnFI8rDEFqU0PHM4Pum2TajdUECj2Z+mmo42gmKaYVbDprAJPP1cGzrWWydbCgybooL3sgT2dJjH
TmMHX1LR0pHI3WTXswZ8yhY9vVdWhr0YWQSfYlFohAikulmhaMBwhEjwiCITagzUscgFOkeiUbOZ
ucshNk6mYys2I9JgZ0OpUX0TiJeROSOIkFEHd5qEj5bWOR7jyd/myK2Y273EN8LJtDp/EzRWN2Ad
LRDYm2UzOAgnRs6rY9NV0SCILoiYdIOYGXn0Pvp9lVZnGYZ8ANepVWqQK1PsRRIj2i1VP2g3XteY
BZsYo/F3taeK875wiaPzvM75IAH8ibDsLA6mHXpEckRGopKjMkfjhgqq7m/Tdc0lv0/qWgiGlAsE
XnolqvUK0U4ki7UEDTLlnDjhadYP4rs6dK1WYjfGVktB1bG1nyAxVCyAEzElbDMrFAU+K4EI83Js
DSyFLAYbRCYVSatkIXxGVFQnYWPX1t3oBwlLAQGIR21qlYLuIIls61VKbmWCMvvKBing76gtzD4b
pKJFf9BAjglxAZpi27QyVzuxNHF7g9K9RfyYFg02vASdBkEPoCim87ZSq701mN9RNiDSTi/zvJhF
WLSTmt+LlaiUqPYdV105ylnHPVghNR9W6FttWKaLZ53HPTlD5w17if6uUoEo+dIyJ86Onk2+hgwN
WrS45Ws3ns11VxqZ75zVLSi8BP3kkrlf9cRWgfVVtIRGBEhC0LyNmGacPGoM22k+sW2BZa7XDsKJ
aqc43mDiHw4E2spujzDacw/QCCG5NEUZ9xhJiVAPCanAb+3V1ThHiPnXBzTmyXDUhZ/2XEwTcjLV
crn1h6wNNtmAJTMMjDTLUfl7w7JBRpPVGwo/utmw6bJHnJNK8PgJC+i3vBn32Hd2R7qN0xe3iNkB
1HjaXT/WqYttRyXt0AIj0YBgyonMni5HYieYoS6S2CawI1m016M18gxWqLrTejv1cTA+DGipHhbO
tgw3EQzWzoz7SqKILPN+N2ZLn2z5/1YRSQeISZt4T9T6PfIp5wXx0GLa7Q0hDhKNG795wwTI0oiI
pTKugENIjyGP3CpSxLuAQ6WmkGw7C/RDbKbMIIZBlgoKOjaJod1lYxOWlho+axb1KRpagwAPaCFI
Pwgsmj5iHQUGkkwCDW1jNd5dp5DybivLQk8hirz3EPKVmYnuNdHjdhG+RohYWqjpirWt7lxD2Ojj
AbT2O7Z98sYzEwRHdlHMCVEfqXoQItMK08qI+NmHwHDwqiZeuDrNmbAdZv+dNSmj3DglduaTvYaE
oTRtx+eiF14SJkvDZ6haBQ5yUIPkv9iSBJBhSb/WuaZkuvo07jac2aZvlb80Hz2STA5OHLOXMnOL
0xJngbqLEiPvLhap+VZdDeWK9YZQprBUmJPCcZANRU+OQ58no5fnIBvmciuSE4drLtz0Zmama+6D
TLceAAnZMZSGJUfNjNNyV7rSNHY69XIPDfJaVpGs3Am8SF2hD0ewxKqXL2q9HSoFegNPsnMhjTFJ
jqmq0DV7iTTvG4Kqp1DrnIDh1rFv5m4wwaykjvEuQ+gLHc4cvV0AouGiNUcHQ7+7wDd2gfjgM0zq
GxRm/cwWOy84DAuvPfG70njh9QN7OC0HcbwXzqDmM+Vx0Lil5jE9J21VfSua0XU3pdGxeqIFFhre
1Fx9nvF8kp1hOhrxPHEvixWjDXR7jsES9obLHKcrpmmGT626c8lsEzway1rq29wktJBfEQf1spMA
fvJ7uyorhMuNWBAG4jbXor9OK6PgqzQas2vbiA0QP5GAkz+Uel7vJ8nntS2Kyh13Q2MX3WbqXfch
6dR453AUxGPOKdTeWGsF46od1NJHpG/4/g6jKCT4lU17JNeVYwhfa8agMxHJLcRnOX36rFujc8Km
9tfPc9sNT6rtUxAAAasO45TUrBDR6tBx4knyLmTKqM5dL07THUJLv4/iqvTibaE7dsBrKewPdWab
H0ZiskCa+YWJplkWw0FVFV3wtpjNK2D1Rcl7wM4NvjgpnxLil9B5oTJ9wEuKt6zvq2KXN85Jji9W
ghbmwWhuRO5NON0B/LnNFwJex/muQNMbfOLZEvCUEwazbFOcInGYk0F3n6IGzkmoMYSH0UP2MCPR
uo67hMQk57yUg3vneGKY9zNbQTR/GMf64NagnAHnTBq+3HgyN5ytGEkooCDbfrUW12Fu8xSbFdmD
GeOgjG1uS7GJDTnwyaTB/N1wUhi72T3gOCv+H3vn0Vw3kmbtv9LR60EFvFl8G5h7eelFI5HcICQa
eJMwCfPrvweq6m7xqkYcLWY3ERXR0VUSQQCZicz3Pec5ti/Yb/a+os3r3boq41Niez1S+ULVHtzF
si/qhR8SiGzgUwEnWX6GnqL2TA5VWBEjjr0D5VOU6e7Y6g0cHmpoPuXhdghFlyPPFjjHIMIhc3yu
PLmy8tGlnX0bszo8icHpT40aAXgEQtWBru5WFSi5sRm/KlPaZecTkvyBMojrdHvan3GMGF4db7qe
NDM+0+58WWs95hC9EQp8xlXMN+uQkdu01hLKyyQVJdtT9kOGye7WaRmGk33iOJMlqUVQeMYRpmri
sskyj203EB9o85WWPNQdEs4wwxw2+I5V6XdKY1c1ayibXb+f7W3vVubdWVaBKAudVck/s+VbNqMR
39Cgiy0mv5jQ5wadWcMHsAaNFJkCzZgTSFxbz06TTPiWgRpQ53G0otzPG7Y2ZFyyHDazl2iRklRe
EpZJDkiiGLPySZCD5vn9YrLNXtEs3SvCXa/iPJlfu0qszPI564bTqZXyhXGZGBEWSSd7W5eiFih6
0c2exlo2aP44QDvwXdlp5YnbjUO9h3nKl1No7mjsOPWq6lNVmWvh10ZeiKhTh/XbLDByhGOVbkiE
bGoOhbJ2j5At0ZtqgNQwkRmkBynxhUKEm17dpstoMr/EuOT7qWVLMl6qrQsAvBCrroXNykn1mcJB
Xj2puS2BU3RaP+x7FC6c/kTOWf2uYBsn+PBNuq08lKaapbc0FZ0NpAIcn3maWmrZ35RGaXl4Amca
LqKYsvbCjQE8THOhLGSAzQXrtB5zWnYKziuZY2fnxerGr5aQ1Rub2/GxlV6qf5ExAvS3fGb3vbMd
ttC+Zje6dlj6Nm9u0zRpxV4v3SG9swea1VQBRP5lSIabusBExyFi0OA6MjQMYlJCQkVqjkVWGuKc
0k94zk94Ac5JviKw3HzjvFuEaeu8AKydH3PP7aPKTby97Uyn/bblVFpt71bzEBTapJvPiWsu6dl/
tUwlZO5e7aedguhWQom5VuzaAKei5yMfydakZphvMBfKEniVFsjk/N79ZF39l9uA6u04/nFAr5PZ
T5pclTSK8vHKGw3tlpMZpnt3RPGLmNbtr1uvwXLBRqu4/3XF9qdKquOQ465pJhBnleyzo7pw7UmL
kWkrHEAAHsWUKIO5jXHEqMr8m8VhDob0Xegh0d7fMlGOi7a42oa1nWJfU7LiIuEziHlvmX+z5c1V
aImotLxpiyCOOSre92hFCQXJFX8ESXXKIag+R9hifHCV7zKLdxVoHdwTB3Q25zQade24E50MnakP
Pba7CaMHRj6+On4sQQhFTl8sl9lgupeTo3KmKBKh3Lt88N4QYLL1+f0XqIF1MFDAbrq4o19EWqig
FYUXyEZ5DKbB8QJF7YH6C+WvdsX/Ka/+ybP74an/rLz6Sjl8eH0nu9r+xl+yK7gg9BINELWQDphJ
DLk/2Qum9YdKqjFKLNwkkDq2dvS/ZVdkaG2CKzrvSCYs5FD/kV1p+h8MLtq4qI6R3GwCviNCyK+I
IduI/2GocmFGB8gDtKJMcn7P960fRWhSNwpaP3DWiDm2NOOc/V2xo9T+HA/uRxqNo+4Zl0M0gfxs
w3R76Ka3FeeHbqE5ZxDWxhZqYR/rQUGrFaxl9lH4z/EE/PMyKIc1dDQo11CmvbtMWiqrUMoBeo/w
7MiRIjktsK8GBrd1tqAP2cd9X7Oz6sj06CZXXrKC6uEPw+BvhFHfxRjvny0aDdrwpLbY3O7G4/jx
ZjtSMMe5nTy/arvmW16qyaeVrQ8F7DdM4NZLP0qAW03Zn1Y2J4BVS+WO7xFH4Lor2mt2kPqTlVET
p/ldIZzUtAJWkd7e8Em0bgZZ5AFbkuI86/Ei+2pTamca2yVqP1t1JaW8vFN7S4feQpfDB89QRJXU
8siUavrVBLzwQObqcjpaHM4iQJr8Dljld02ij09pXU9Pa7dcY4KO8cyCKwS70ew8t5ruHIiXbO+6
HO6UW62B5kzsML4/vf9bT/65gTz+eyFn0FAL+Pae5LL9jT+XE8VGdLkNbD7G+FwQAjHD/orkc7U/
SBLb1JPIoDbQC//pXzAXuEWwhVhOWIPAimxRTf+ScZp/oO7nPyHlZBVA+mD/znpivd8zoASnJe2i
L4WFRNLfT4OeEJsOznFT7YBbDefV5+ZmOOe8eaPtQPTtOVsH6664ZANDgNDB3beHNSRT9FI8dRwb
fPlW3FEUrIJTGU0htZLwfgpvz8keDb296rc+rY5DFnAc82dGPP7cHZqDXfHywyP/m6l7pOj+111s
QvLtLmDdvJ+606bdaCbuonwYozbsDvSFXKSpvn7Nh3T+bO/yKAnTQ3Vm3nxw6fcr8l+XpodNIA1r
Mwad95fuM29JNFPQgd6vOzadEL8e3Ivqs6vti7MiqA4AarGAr/Vl/YFy6G+ujKKS6zoayiFsBO+v
nLnzVLpjX+1UVOy1W5yj0t9r6XxZSu2Du/zpUjbrEJIRrE34OtiVvb9UTCuPOA4r2zngT9qUDUoZ
gRs4aTo3+vXz3B7XfxZhHufRlbbf5Icvjj2pmbl2XEkaN5N5W873v/7538XC7y+wLe/GxgPDjcOA
eX8BF1cHlJmu2LGlT8WXpZe2vhtqRs8Xt1AqcclOsdnyDdZYvFWtO9u3dm957QHvbT9/bongRYDg
QHzoz1BkDvKkmUfHCcxlMOXnyqO3zYrdxeMH6rTtER/93qwgKIBZDdhzO0f6EnVulNZaqnyXyful
urap4NXtB+6onx8+84dEJ6RI6IOxzr9/NsB+4AL3XGOUzBrr1Go+0lMdfeq398tAYqqQIU8oG6aX
95cYnSHX5xUzfGwNL61WR4ZGuvoQn06xvMeMgGqMEqkZh0r9wRjefvLRA/zTlbRdmT3c0UQF2kr3
QeXK9kVys1zE17BOruf99OWDAfbzXNnu8Ls6H4sjErX3d2ixUwE9QWKI4T8Jvz03fCAqgQxBvUfr
Prnz9l3wkaj7yNzz12NFkM9SgFLN/i6y+WHaAFmMe+K38h3a1gPZXyfDSbxbT/NL+0Q5aIdf36K+
ne6OH+V3nhgyEzB42/b5x0lKnLlVs2vMdni09+apctVcdgeAQf7rEE07GcloDeaIEmRArzYq/9xq
wCn8D0XvR/fo9zSIny8PARVyH9r5Y6ugExdOrOML3qUH+1Rws/NZfLAPbjicyBMlKi6cG+uGUi0N
demvAb2z/BUr/4tx7V7al87BO9CwCdUz52B98GS+P+df/GrHe0hijaHNAuzfzcA40yhhfPcnhBuA
8wavDaaJNhMUepUOxS1Akj7/6Nlsm9SffgHWaQ27kEkxgJPIj6/GqWlqG7CJdzSCT4ydFyo791QP
phNal5fKg/KQnQ1XYFr4x7yOr8ydfqYc1HA6b+6a6+7UPKGP4v96uPy8quC73ZYtVMkejpHjKY+M
AG3AmO4Ila7TC9Vyu5sc0Mb8Qejiz9fhG0iYFgd5lhawcO9vveHsnupYHncZJVAATqU+UitlmM4f
fKN+XopZiCxrC9PEiIP29P2Fpl4X4EQFF0rMZxvbC1QB+hZEGzgfvM6f1hJHNYhxRoNq4n7BZ/D+
SujKFVh3mE8oO+y9ioAUZEcZgfL1R1/4776PdwNnu9TmDOJ/OGJ+n3Q/rCC0ovt46EclsvziZrkc
rpRvw6111l0Vp17kXhXXdSSu1nuIFPWT+s394Ea1n14eZR7d4OzHGRDb07GDGlUmqiVMq9Gwaw/d
IT5NgzT02D7pu/ayCtvg5fcGJZY6nX/ImmVnw1JydNjT7GxdIWVluzrroi4LVksJf32F43e3mfYM
agGbv4fq1VYT+HEmpiNtojFdst0SwPS8Lk+ak19f4PiR8awoOWwncwp+9KWOBgf9YkM4i1JEyVw6
lG1XdHnD1H4w2I+vgoaXPSaVOLZKLCmu8f42lMLuypHuZ7jQbd8ZQqRnhZsNv3kvEFp585xD+HSa
nGuO6om5grbCM4qSSHilvaCAH98kVdnsf++J8WHEQrOxVg2TEW4cvRKvnHo5LE0V1ZB0yNjpiM9w
u/iDF//TE+MqSH8wnCCbxY53NLRwEMgZzGQVzbGjIADomd+BPuDt+WDSHK9D2+3gCUJijahf5zW9
fzXDRD55jFYlqiWSSU0nc2pFewjWQzU/uBQ2geOPPhUx5M3bxpA6PJP1aAPqFDID/ZoVYQxF+tJI
akdPr0D10RvNQkHNBGO5Aysg6FuikmnSJiC+Z4teva8M+XRXAkhew7LqVHVHoDTK8DJJ0dV0UH2W
oHWQUg1La1yxRdUOFpFA6h61iPbNSBuA7uqSqNe5bbRNmDpJ5YZEPLQ7TEwAqHPTAt9kCo6ydO4R
ooBs1l0gWqkxDvDcpHVHS0WjOd2RfpvAYyrPBMyqAdINjIEI3QQm5w1IQV5InqnrmYOjl1jVNE/W
UC9VMX/OiVOxkdkY3nxr2Mkmgk01AieC3ICiBSdnSJ3AqirkfyYQcABtICFC5MT5dVnYdB416F0Y
jbLpziUFGIMVlXU4ILPJrzjLrvwqxqRT/d4tGZVFHPc3NkqsCxGrQx+VTmXS6GodDQswQB9tz8PE
yZ/ZYJ3GkQQFn7dXt6hdpQbzX5HL6FtqK1+MpIUV4amTQ1VoJB1UTibYdIAzhBO0+WqCmlnVakdi
kCz9dJXNZc0vhaCRc+CXWBgEXGRpYgAeblRBcEg3tNMum7uq509jxQu0wQIvsjrZROckn4pz2lDW
tdvCCQfHN6zCX5mLM0A0XYEvXIm6PV1ov5eEliVIA3AgkOxnt3ZNcIs3tU/CWKpMP9EWR0UcRjDj
m26lfUtbO6eEMDrjoAYyxxLtJ4CPp6DSTHpSRd4pCau5El8X6xAPEQqmOMsOpSM9jC7d1IqvOVgu
RNBaNUCYULyF/rtuUN3UIJ9AlGtc2u3CG3p/dGWeoL3YRNE9GGQFgY+cH9NirWHJz2rZhblnsIVz
86ZAnTE2c5SScD37uqqYZQh5clgC+AELNCl4k/dJK7PW102SC8/lYuYgmUbiG04ce47dyJrkXEZp
zQj0hShauG2Nvl+qenJ9t6f24JdmPbbB5NWJYDatxhdHq+vPmlmVL7pbWV+dRqUdi1WpMoKBLi9v
mLXnZDIy7ZY5vVonHVnmWpTzp79WqIq7gNax+zxmHtHYSe/IN8bWihilpgexRdfAkES6Aw6p1/ut
Rz1bqXMYatSgu8QwFCvMiZ1H2MtwWsLF6fGAjZMqHhGgk3+EZd5TqiB1e/cerhrTSwxWlYCb3BAf
uoDfG0wjq5uvLnHjhqkOgaYtY1CdkmbpSIux7dYLqFTtVU7H2fXVaSjnfaLMXXqYE47Kfg2o9ple
Z5ZEYA2VW9UY8ML3aabi1AELSV+c4i3yqDV1DZT0oiTJ0MvLcp/Rg22DuFk27fEitSzKc1d9pNWs
6zyX2bnXp0w+borRJEwUU40U4ldIKkmMco9+Y7zEVId3r+fRn1uVlY8BBMzhfkSkeoPCT2o8R5so
NFEh9N4LMx/OegWIAAYfR32FniymYHKQwuUth/3QULwevKAi5vk23RrNdqhBhksPItXhwubIKd8K
tr1qpBfmFIeMN75a6KzkEmoSEWFkjRZt4GZOaPh3WdzDYewIKAo9dRRtGFfV6Tzo861Va8onvZdT
FUp024gXGsV6TaCpeoe2MNMO39uA3jJJ+gzbM9uOOkKTVM6hXWdIR8jW0inriVW71HswSYFH11T6
AMthkxaGAH+LIKelEa8iBwqBXTLSldiNu13SdGKN3Katkj0Vs0QPSUeDzdcrEuhwl8ZsPeEq5OPB
SVHt0LMutBBtdLkERuplTwQIURD3TGWtLhOnqG5LZlThpyhBVjIJunEKcojnLKZotzaZTKuxKq09
mqw8afqvyTiaVjRXZmmcIaRq9BNTaDO7zDZ1Xycdn6rvIrgawzwXcAjdpRtlYBmiS5Cv2esXr28B
j26kxTQApdGel12rI7qo8BsEuYvoFOGHjKeLScYZ8hdYkunlmLiaDMxqlEo4ukaLfaTwsp5b182H
pB51KzCmMXvDXJbaKNrs2EVKoCXFATYakEE8hyzt0zqSp7AkLmKSRar9a7sI5JtCWRvFt8hzuy5p
kpKxgk8E74qrZrafs7t9QQCS2QFnGdkFqTlZbminiav7+uyytNbZSORRgWdhZTI7I+vTosKeJJ2w
NQOqz4IQxsprHm0nR3iZGhoxdEuc5OhCkWqCryp154wFRTIw2mow+fduoQmCdxB6y8dkNOYmyisX
TWtq5ZggkHTagNSaLnugEcLCE09J8xKPawIqELGZdkosoLsGkPdU54R+rZ4HHArMTw0FqbvVg+zm
rxwAX3KvHs82+x+gq5wR5VO3VHS+BNV0hXC5SoNWn4yXlcS1dj9xOBVBHi+eDDXi6VJ/rsbsTkgV
76PS4V0LXQNFrG8gdv9KQoTzujhePHPpFHkJRghkfB7SjhEN07zsUYrzryecmt9ICXGBfKvbtqRH
0I38cJgA3tAoWxha6HS1iCQiTTuZYWlB6zZsqTwSc7ESSN5rhYFRrK2flMaBtadnld4GjLj8YTA7
Vl7VJp8qMOcufyIVg/VHiJWdFXfSvkq0NDyMCR3JyVCazQzNTKxmRHqo+mZDOBKQ3swOYB1FULI8
1HV4xCZQjSFg8Y1vjaTzc6mvsO8q1yDfj7DX7jbnQ6tFtprLW9LTPDWKTdB8iNVZ5xAXl1/NLN4m
h9NnJpOhzJaXXJ1BovWK2qJc9BA7tpddJmd3z9e36XcjdZqv3VxpKwk83XgY0UVYAQur9aWEnjnC
DBzSCzFUixc4nbfegNtEVOxMmv0CxHN6zqwJlrRVDF0dDLkV3zT4ORjf8eTcZba1hGpiuNkOlRJy
TLMHvnmyxnhvVj8FopqdC+SDTyi8gebWo+q8rVQE0qg3QFOG5TRU475HeK/5QPqMnm4fhoWomQzz
3BOC/aDeqTgI2tTK1oj2YHnvDW67koiTWA/FOHAcVpsehVzT2WjERruE5mAkK04RAn/m61Kabg2y
1xTPydKvQ9gSIgaZeDb0N5EuiOjnDv1dhNzN6nw1z+X5iOXAQ09fUX+dSsRgRO14w1nJhc8Y7DIL
NTsXnY/3Dxz1lODciZDS5W+x23b2DmN0DKl7aJddCdLnWpUxm5hFW6rP4KlG7TqD01ckJ/EydeJt
EJmy3FPFNpY8YGOknsLSVp7XClS85a/GIKdwZds/7ZHW4WYUzdzbj5xwWvsyjUU7XUjMR6AdqiQu
PslhtIeTPh30CWjpJMGji3h6SDOK8VHvArTdwqLqZY+fxBjCHHKmGSCBVdkpICFBlZUVTvbJVZCe
+WQCqSqNBm2jNFcxhCfdSNJnirju6zyvfJOSuUm1vSKqwvw8ODW5rZVjqo8mv25yqKHXqReG6Fft
lMJ9RobS4iUEnZECiMI/JO5KzOcZLHzAexWf6/OVkhJb8jKvpEcTOlMId8o1q9A61tTYhQVkZ8s3
qWN1j9ZhXJ+GLjE/Y+w24HNyxJG+lhVCucihGrgn3kBka8DSbcGUbjS+8xsTbsAHU2TKmO1NtLDZ
eUsA6nQgtrZlHzkla37LtxVptU1yTbLXWwLSrqSUuB9ILGW1Zo9PbiMucXvdWXNGxqjtNazl2uKC
zDZ70dV7p41hEKZm7EH2HmPvDgTemj3USb08KGgXvH081c56OteK+uwtORT8isijiSxxaSagK6xO
QntN08na55vC/iBo2qS7sVq1Bhj1vGifqHdJ51KvC+FBJ8RMEaiIaBTfcWUCjbUuNfMmr1Sc2bKP
KwxgXmX2r3pS1PO+69jnnNaxHpenm50wCzFGjuaVWcy0zXFD6tatQ2Sv+gWFY29C7lc20ExbFIV1
cNkc2o+ZymsB4WogOYzZhw4XvTqy+g4jkY5fPTENekQZAHoo7FxBqqxO7tR1Vy7pzJlpHaeoRATo
+h7WFdKypprw13zVUZWjVwffTVxiz9QxenIa0At0PQ9yLmKOeW0NhTsn/zJiHXGzx3GMUbjWQ7OM
NyLBKXg+kOLn0s4Q+ZYkqDRmaBu1c4u7dL2R3giid+yNZl/Zavds4eUcT3GnFuWnJjemLyIZPWXP
agDMffDI0PWXvhq0i1FtpBoJ8Op88SxCQR/1aTGTk0Li7IrqakRRkJixphHVktVPVaNn2l53Y4LM
sGqWpygP8+6yV3lVocPrVE9RK1T2buq6RLuSDk6Dg6xA0xFI6PaFwwfVmpcqVFoSjaNhsGoopfXo
NuwgUg1nOq74F8MoFHEqSD0mi2Zcp5Zg3VXJFFy6JqDPVJV8ZiHVd8OlbXRD6Rt4eQVLQJokkTaR
nnxFSLCWnPV5us5+mVFsRcCdZZpLkZzsJV9ATYW/na0E/Z4a6ATNz42p8mks21h+M2P0KDIz3M+x
smRGmAlb3iOhcOStgg6dKIVlUl4xDI/lDpJD/6wrrsKZu17W09LNlGIPeXm9bVrZErtI0vDroJoT
OTdKVRovVd/I+HM35dXDQuhvFkIjB7iVYaIj57Ggel90WLkCk/LBi7sMc36o1Dp703vELEGdthbm
mkY1xtByE6c+a6pOeVTYS3mHWTQ12TtrW0nOItlon9XjnDCjNTSBJvY8NyiwJ3TXVH7S+9Iqk+ZU
K5yyOIBTRQ5XqdL9IupVfJFtPMgdR1QR+4Olijh0XTMrIIsqOlgmlWxK35YTG0/bbkVysq1Q1dUg
CfwNQD2jGq46ySlimfX5nNTIDg1kXlo0sfm6cG89jig2+Y12T6pGCgaVH35b4HeAk19Y/XBharNd
3849sSrXqtfV+mm+ki9wLhUOI+hXbeEl561iNt/g5jhUU4YWNHhVc2QIExAijT/ozlrviBpLP1Wc
F3C5OM1i7LAYk3lK8bvKA4l7QYmEmIhWd1WJRbEn9Fa/AKS7aGdZwmH1mf1Z4Z1gD8Ay3MlWDueL
BhJ1LFNS7tqkIIggWe0RMfC4dPVz3yX2NV7+KoYtPruCzYeuvVF3WaDXu5gM96ab49TE6GmoRD94
FisKn9mBlWCjxmK1xRlXCWNOLxoxoohPjVgoJwNbTtDjNvsVfByTzEPXiTHF2Jw8rxe9IV+CCD4o
mqRuV3b6iCq+vVtSA+ouOXUcrhamqkXArqX2p04y4I9YlC0OpdQXjDfs1iVckjYp52DW45bM6hwr
gr+1qJ9wbMvCJxSGUzQ8BeMz8vYVr6KuP0yyFMkB5KtmUhdamGBKkivTCZ77BIT5UKzl9UJiITPA
6McQIanZUHRIbazmBA57AQ99KcNYQaTvl9Qr1ANapNTw50G4z41nMH8TUSUXejYaJLvEtbZEo9CH
/GSRhXUdd4rzFK9pfGPncRyfmaRcz+SMi3xPcv1EM2osmHmFUbgABxSscyRo832AiofVkSyA9DqT
AsS6JeF/4wRolTC1a14QhwyOyy3P2vSrsqecN8Puv8tkgTfRFLWaso/u+6ek7q1bHOYraQMFKQOz
Nrt9oHu9NnPwm+TX1mznbzh6rS5MqVFu+RAZUVqiNMExa0wiYhUacd86ivpoxLy7qNexR/mtnAV/
2EH27xMrMdi7zuABnbtd2YNHazFY+7q7aNeGUws3VLBLNGjORXs7icb91CVpdTUjHMbyN6jFg7cY
KPr7Zq4FpeO07zFYxs51SwYwLlXDSW464ThEbqTKgs7Z3lziU2JfFKPKbp/IVEp6Tm3bl1kZD+Rx
21UKBjkfFUL8KpQVAQ7L7hrFPt9yFG/0IMlmecuSirMUmd6JEjUoynUMEWaJPx/XNwVWl07GIe5A
k0VWOqDE01IKBJulg8pMj4lqhl1seNMp02ddeEkaK0tfb6Rmik3muTX2mOQKtcRxpHZENuImRMDm
d7WXco4QSe7udXYNOcuUlyLESKcnVHRaStZtk5yYa2MDXul08xZTtfM0SuQ+4ZybvFz2PeLNAee8
ORzXeggrPaboQFRx8ppLs3/2OtG1UTWm2ZttNBBpDG2q7ofWmx9FqlZXHk4VIhQma7ia9VqS1tSk
/WsNyPdRjhNJ2kWTLyXFatsiPMTV7q12qDk4kpEGPF0fV6KsYaWzPNiTpfpmOaXLmR0vzcNAxVUN
M40w26wAXRTIMmavpsex+ywmU1JNzbL1DEYUqhova73T0ugtxRdsC0iaJygWR4qCpSRcjdF7oFJH
5dYlL+QJK2i2nV1rPsWa3bleYBZjoQVl0jXPJFnW+H7aRmOlmGMBtB0oBAQN2xZEZboL/jiHcKZv
5dR4B880ZQ5qneU6MEpiAqJ1qetPS6biTZ0HWJBhx0k7C2UysYdWR2NMg0ljXT31Glnd6g71izG3
+eALNXXu8sSc7sZRx5DXJbkVwTNVtZBcD06JxlB5CoXkUr6kqYvGQzgTm78m+Qrmm1ogO738VqsA
hpeGME/tLoEPD6129DNJhwhpvRcbfokR4YvDli7miJvnV5Xreo/AMKu3Np6A7OqKQQJFMgxDgIBd
CbazZaSnu8S2RzswvHa6ajiR3a2pLK+os8Xng7UQLi/SUj4Rd7T2O4ev5OmazM6LpQIfiBAlGQ25
8y2LzNrk6x3WQvUsqV3tQpnUdggUpVxflNRlElGi7R+SdR4fmxGpKpE9+fLVK+Yl5TDp0A0hxjs/
5zhfIqeiwpxgeSzJSMq9tf8Klcpk0jrG/OZRtuCn5eN8P8vCQBlDa2sM1FX1vpmDZOIx70hrQAk7
r+Ha9g0h0RmkCo3ccCK62LNoLICTc2uMHGL5qrXjRaWk2FrMks2Er+JWLdlQu2ZH0akRh3Lua/bT
sqteSOpxPqOH9pADyKW6y9S+vkcjr2mhhk2wD4GKEXIgs1wnsTQmcCEkkUmlHVJk8eWwdBjdzZad
sJ+WtfcE0hwzqOLG1DOMVRM3hpO23xL2T61PvWMrUyh5/boa3XzvLF73YE1zzcw001fqlCxxMW3W
JpSe2Z3n6or7if4t0PimimffrDXjkGsyFxGBsdl9nmIjDNRGd25gzHEOJmNtaBh8aNjCRHVLbWdh
RYQTY0944Wt3Mlpcx5rF5jdjjxCMrWm+YNkb1sBpyU9aKXcwVycH+2pB3glfc4LS8gCHvcFUiov+
2THtGRO5J5sLpwRF5OuU8ZVwLYgwBbtAcA5BBxn6HKXg4US56dXscMjsAjCZ68w5W5fXk9DYFRWD
Boxu6Crvk9N41f2qtoJILVWLv80jfUXfZSM80tZyPE5puqleLUZtPRJLvBVgem20kZVosPTgP2i9
TvBBim6NRFIcfKBDTLH1yFLsQOM2Zw2TWl6E9TVeo0lv8iqcxylTyS8geBOKXGZVYclDHPysxm0I
KKTXDQyCeNnD2V76hfHSpmRNEUc9ngwrkWGBa3IcuWD1t/UPpCT6Ty1PlAGIxCl1QyRCjn/c86a7
ZWmVKEk/cKO52Oe5dVjFlanlp715b2v5Xl+GHX39qDFdwq8wUBBEPWpnFOQuNdIZhHlpUPajDx0S
97YjbUtS2+zM+VC5F6tSfNA3/btesEcHHVcOxQN8AO9btEQyU/BQ6DinuiXuFVpdl2QPrL99FUOl
s21qBslCCLKOBCnCHaTmjUMZrY2IH1CNOJemoyi7X3fPjwUNDida9PE8fKwOFFK2d/ODQiTvHVPX
ViuPCONb79SpkxcUI5yDywYzcgtr+k09z/frbXJB5IgqjNnjhvNAmYZ9Vh61BvShGtaDj7rwI2Li
394Vwkr+JtoXdNXv72qksYvUxwTsMahox6AunJgW21aTosxJi/D1A3XANkJ/1NnQsNc0bgr9NgMD
TMj76y3tWlpOYRA9vK1rs2leqpPNBp6DA4du5apOy+SDWXM8abikt40L4N9c77un5d2Ly/QyHWng
hU2TxScNEAIsrb0VGippGb8eIz9finGIwHZjT2J6sY+0D0q/LrZNNl6o6F4dmERwBl1CaWuW5Ucv
7nhqgfKEy4cmRd/sOIyR9w+SxcsmzcI0Q6J4qL2lnWuHnYCz+ZuTa7uOicye4cgE+AlDWS5Gk3hx
BhxkMowTy2Fb0RBF+IEA5udhYUAjJxaD1Rvh0LH1q8UPadcIikI6DMYNy7rD5k0hUhUAefE0lnBZ
A2Oc1Q+Gxs8PESovrRyMCATHYp57/xDz0tWIC6RGVdtNu6NGox2E1aYfrBx/dxUb2Tj2RLREnn2k
u8lyPjVkeplhCkrh1MpMFJBT97vrxXfl2rYEAu+kj2ocaYisuYAA5hEaCEvR4jyvygBP8Ufs0+P1
gqsgM4T1h60DC4ZuvH9i2cDRaRxaI7S7daYzEms7LAC1T3EanoCaietfz6i/eXY4GkwMGiRW6PhK
31/PmoQ1Ue3E8l9qRKsrnrxxmnl+/fVVfh5+uEw22Z+HQpsv7NE4WBtU31Q4wdbVtn6VWVsomyX6
uxh3/PVa0GpKXWJFPxh9P68Wm0SVpcLBAsMCf/QsPVBKiSxTg7VQI0MWdgE5MEPm1xIC8fcb/N/w
J8nXbhi7139cfG37f+zG+uXrQMT4caz6duV/p6xj4fvrN9n8hu/+D9+NbFg+ja/dcvPaj+Wfiewo
nbc/+T/9j/94/f5T7mjs/b9/PjdjPWw/DZLLu+Rzk3n13zuVbrvsH+df6+Lrj9bH7a/8aVXCjuQi
wNtUBHzkdW8T///pVHK8PxAwsprz9VA9NFz/9il5MOo35xIqRP4WQjSG1V8+JesPXIomkTg2cFaM
OZCIf8P2+H6g8OlCyrHRmynIbeaBY4MgRXdbjyVgA62T1ifPnsXZgI+dOkpeTR8sVu8n+F/XYrlH
E7oJ6443BNlcFnXm1HPkFGVKTK5SX6xtS2KVbJPrIqfn/8NbuP7z0/+jnP3v7m2zm7Jm8XVWjzdv
zmx7JJm2xHw2fRIiz6r8qqLbZXI4/uBS247pP3uPP2/NQTXIZOP+UIi/X0vM7P+zdya9kSNZtv4v
vX6W4Dws3sbps+Sap4gNISkjSOM8GWnkr3+fR2bXS0VGRyAb6EUDVYssoColl3Mwu3bvOd8BtcZ+
SuReGIc3pui7NxXP6sGf8Gus2iKOT10W0DcTWdf7m59/zx99OP6VbxYtdmz3fB3+Uj4SABzS9RJ6
g3mg2ts+odArRnTVdWbJGlW42d8YVhYcMrL23n/+0R/X0D++N/pSwz3bTjC58dD/9aOtxLQFqTlY
EkRWnixoWHu7UXL980/5JlL97vKSzY3bipM5BdC3w8tfvqFfzIWL+RiGqanzY8009DIAE7Nryta6
786PVCIrmn8MifMbr0f415bDfAN7Hxboz/+WH3zjs80FCqEDh5d96uM3jocz7wrx0aYVdLCgbYho
Suv69PNP+c7N8+3Cni2I/hnTjcQi/O5jEqvWBOdyT61gWqBkmbl5uQBLTdBkivkzVVsJBnciz3k7
LF7nrRhBJw8maknzFxf/4wb2x1+CdoqYAeIacBF/d1hwEhQnKJr0JlS9tydhNHlyhsm5EAxW3uU0
0p8gLeDu59//R1eZQoNFiVtO8MB3HxoE7SSo5+eNEWfc3JDIGmbMu3/+IdxApOQOpPy/fUg4gHwh
uRODJTQ+5pkEdrMe/TceGAvwP6u/wfr6t8K9U0zswPPxwGAsv1BEW0ZD7BW/sCz+4IJRnvnnITNv
IobCj4+lxWDTG82WHn2eA8RDwht1Vhn+YgX/wbNAEc0idzYywGT+bqXp/GJExBwzt+wDm95GAgOw
UrJ+nD1mOa4emLCCIfvFE/iDddy2zshruBjn0/53383OmcTRq+UKTnO5dYqqjhLEAueJsv2LdfxH
Kw1PgkMDBAvUOdzu43Us2gYKTr+MG4VKAXlvJe3XIDgL/oKlMwiRXJh87LQ5kh4roAUV0SAy1YFm
U4b7FtRmnv7iKf3Bt6chaZ7typxtOd9+/IuWbLYlCLhh04HmOQLArbZmrcLj5NB5/fkL8YNVh9tH
9+hsfHBZfL67v8NojMxHpnkTeEYkUF+wqzxIMR5NI7kEQnYGxvibssGpIOL2n66sHh+NXoWIEewK
uHM+ftFRxSbjM9FvJt9NooUOBQMTOL8//45/K0JoR9hsI3yGzTnjex/ZqAGmwboeNouAn0oqAd10
WkAA6JJpBw918/OPY5DOn/1h7yIrDm3/mQoPVIv38+PXAhIFsYoA2Y1FINkQMQhQbcRJ30UATMCJ
jZQ3tX5vyPskLRhCKyqkwpdybzR+x9RmMpgFJj3P4JbmwJwcLUMBqtStpxgrmxaZhcNYvyNMwUmi
ghlbDJCzLEBjDGFwlaWD42wGWBNzFOsRnbiUfYKIuQavtI2r1G93gByZFgxu0wKGSEr7NrW7JYv8
oDSe/CwgCr4I4vSlVIVpRcgfdA5aKUihhBYcfqPetBX6ZzforccOGB6q79QNMg48UMzWKOay9KYC
LDcDwqu94KbVXmxDCp65Amic03erY9nc+F4ev0EVFU9E98oj0qXspdKhuu+1md3nQcwYxTI1OtRJ
+GF5X42Z7KMMqaf9uS9kAX5N+EW2boORBaIhGhBxXmIijhh6LwEYiubrGtVnPjBogCpBT4Ck0kB5
7WsRo7ekry1h5OIEyO7rtCWPIHb97BXrVjGukNzNX3pogpASgTh9iTm/LhvFkmvsReKkzPDCVl5m
KlymVck9dzfinEI9tyMxoOC0cqeGjLXQJGWuldQXrYsE5tL14UfNNL1nuJKMeYVdXNVJ5xhrxWTe
Zvw1MgVYgO+WUYGuitRTtzHt1cQKkB9GEffGwYpF9dmzhzNUS+YJjMyqC98Q5prpwWwsiKU1YFJG
p/gdjvQgrSvL1v7zgFwA5Ifrx9nGyHlgkNC0Y3b0B0ugEwNmta7jmkrK1lUwrgNoUGh+OioOEE+M
U1cMedW4HbpWwiSFBfXaoMsudp1mOLcSRUAS3ugNUhwBnGGxwOqEp6MazPjEpH2OL+aRgi9CdymO
LReZcOwpc7Jt6AxxfWGPwiAJnOVHrfUcOzd5ktjdUVj0UFbEUjkPM0HM9ZHx6TBvYHl1w0XtO+q6
JLXNQf9gSpJTfNE855meLZAdSWpsmAVzBEdFfAkbte/Xglb8VyqA+ZlFL612EpHmp2SunGKF9sZH
UGMpG+EfI8Zk15UBYns8M/J9YNw/rZgFDq9OQdscpwel9SoGVvi1YCUADFU0xb30NL/jPKeGeo0Q
J9v76dBu3d5ovXt4eQLtPGDlGU09t3bTOQO6xkUvC3kVjlWbMPxs5WxDt2lE1DSIQngijB5BO0oi
fALG6JRIcciUB47oGEVwqJnZ8iCzOEyIGIpWMDAqGoW0r03Lx16HDAlDTzWPjUeuEtSTqr/VI13O
1cBqyJqR2pLnt4HOvxUuT3pU6TQNo3hmAYtyzzUONpFPCzRPcMqXTjjEzzaKT8IEoVsGWyDZ1h8h
qf8T7YXmS3U/dF++DPQX/hc0FcxzIfNfdxVOr4X8a0Ph27/+J0vpN/YS3o4AgTm1K1bZ/+woYH36
jcHUOaQIQhF+rvMu+if7xIKzxH8oIuAAuQDG+Kk/ewqk27H3npv0AQwUfu8/QinBc/qw59EOp03t
frOR899krX13HA5MAdI777dOrw13z3C9r9ZQK+XwYjPJ97sVZPWgYrQVwvCQhF9Oa5SzbXvBA6rC
nevR3r6zdWP5pzIb/OxgJNSAX9PWqs9o0HjchKXfqENfWHl/sDKEQ9uk9Qp9cIKE2Zu5IO3YwsGs
1BP4yb6NtA0jfN8uXc2cVas0fGl9Sfg1SHFZTfcBQ8r892DSHnI/lsfUWxtVWfa/Z2kur0u7B/qb
1sUkf9c90puoQ+oRHrLZmZzrVHZys4C/Z48hoMe/lWjukB9XC7tRj/0rfjD8Kex24CL1Ws7iYZhC
lD0ofP24XOMDu40dcdnZZEpFtmAmuIJ8MwS7EsMC0fEGS3V/CuoweDKM7rMCi50ctBPbRoQpO10t
hv/oyPTZgbx5XNqwrzaNqxcuabYE5U7FVAUcbPCvsQD6uEZSzopPTt3H3Sq2hXa2RdMMycUU5u2R
cOW0f3JEJpadh0gmQsc+Tk8ssMhm8f3DkT/kurava+HHl4rGF5yknCyBohZJjQOsKQ90Qoo+StvO
fCC4IdRRmo5VzlaLXeWAsyKso7h1zDu7dOqQHFtdB5Ds61S/kVIj9baOIUPv9OzYyQ3UTkqkIgn7
N6s34ys7zhb/tpsWmKdAGIuCOme2PlmQG1/zPuhuJ4mpKyvSE7pvb00JJIKVDFrvLhTjIyoW6zBL
0/6C0y9ddizKUw8mWqO93FYac+u7w4yFwiElnH3nOrNWpybTLPyCvfhFgnJpMFb15S5Pi674nEly
Zndxa8aIroeucTbzMLXxXVpmwbUeTCOjvUzmgP9FQpcyv+SL7+n7fB7a6cAoP+yuCpoJ1HNjU9jI
Hw0zH8phZy84kOGbgvPO7X2PPIVIMN/KcuPQGFpa757P9pRgmjEmtm81lOlzM7iL/8k3ZkPelB0F
3xcpRDZ4TLXTblmN3Qj6eodpIa5rb4W4zKlxYNrJSVFq+93W6HgpN3Nlhdkmr/seD0ZMtMHBRYXl
3zd66OSjnfS9MRFSLQuCjwOa24hprXbob3ojlMXVEBQ+3OXUMAqTIHpMoRu0vK69cqUyQ7CZNqK6
QERjape+dfBgw1yQ+BDscow0O4vi4iogdD1qe/uUuiMlTc5o/J60Cf8zqQTJRZyZ1jbx3fFzXnl9
xHAufysnUgZkmwcJuyNePnPBushfFm4XUmz2Is/LXRbGHNVo1Hs9RbaqK5iTjQXJUS8X1hiA2QdC
nD9QxOP3zc7gbGDD6mlWCj6m4WR7jy7LEfwIJt1w+pqRP3IFAfKh6MzgrkaLcMRNyXWvkajwNzOo
ISeR96EjEe26bLT9wCwX6ZGsOmeHr0Mep8DNq5WKswnA8DhvE+Sej4bbLbchI6tjIYbhsps7guX7
zmPeHojdANZXR7i5x2endBpoILQU0PCGLKbbiePprsVdR7lrBxdGoDitje1c7bI8GPdLM9efLCie
0WhJZxOMTgOfP3BGEmfQszZ2HKzNYZ6ioUGpb1i9OFiFFCc19jfmkHK9VG9sk2qqo6VdCMiJcxTi
uvOCyLIc/UBdqgiwGNSF7nS4KSZ05Quuh8gb59OshX5zR1SRLvlKdwOmgb0wJJJkWouR4Cy/tZw8
RgMrzAtHBsORnIf0JYGJHYl68tex4XVbclDigyzb+xz/6dbzMnT9gZfsFhfydlKo7EqWbn2Zia67
k6KRB9xl8ydc0TEKa6qthxZlDG3pDpPtpF6SwFe37dDplcKZAiBvLrgi0w4jIAGXFTUb5x9KH1GO
B7ICXpNlJI3H5F8+P/LmKQHUvCENjlQ7r5drrZW1LZt+jpyuzjeCgdA+pS1zUIw0TzoVzouVWd6F
g3+OFB3ZHIe4uAAShgbN41DDluVu6k5Ve6cP+3XrjtNJeYl91MArT0mdxlhjILPqpu5eZ6REG7O3
24PXZLR7LOj34TK8+dzCjSst666dxm1ZFullnmTV3vRm+8JZ4uBTYXiMw40y9LcENMqSvKYBfg5Q
xJsGleDDRA/rkyXp1XPoo+odpFsdan+wb8x0riORxIFxCPDlmitimasnp0C7J0jy6IRh3QkoB2vR
p+3WM5qZUXVZ3FLm34+cM/Z2mXmfOWujjJaTvUX4lEcz83o6GZX9HM4+ztez0Txx9TtOUJYWWPsW
v2+Iszgiewc4cjE7aI7jzL43csjwVqDnjn8a6m7gzd2kqO5XLF3ngBtTbdo4aXmAGnEi4gDPKNk3
nLK6erhKzfMuThOkQnmNHLbbEtPg30LPby+tXGdfcVDb/aUy0gyGOQ+BrSSiP79WkvdxO0+NmQ5q
hwyYFCSHAxzbTvKigqQzkxvZTciWYVb3sSc2aYIwFXNZ6EqOT0iui44AxgRJqO9j0OM0k6U0z7jh
XWrcw5+xekMfJuXFKhpzMkCuAg9j2RcoD178aqGJzwlFgZz+GdFYfWiX1uDhrcKtLmpkzOXwuWhL
4ijCKdtnvStvOCukZFykxQPzgSLYCYlkcMvM0sP1OeLChHCYlWemNYg6wV2o8tg8ZSG49K5zG1x4
pZ637tAv+3xRxXqyxwSPbQOtmEHOyhl7dItDYHeHc0z9QeAYuFxSt3xCek86Bqm49ftEwhVyvBqh
u5YEmcRV5YO8KB4r1wvR7Qn/aBObHnXkapyEn2SvTVvayHqaCXDJQG5vl0/DsZiWPOQotAS8+uH8
3PdhvS/RHG71tLhfcI84kWdJsUsW/3WKG6q4xDdvg7EIj0HpDXe+qlk2+IU8NvD/1SHMJN4pJ/Ar
yjOLSLLcu2/otuDay8YQD6gI3i0tsWkPk/+IfvQFIftwX1HXYMZMM/+2t0Z7254XLYPjKW4afCvb
gmH2cNEQ4xCuUetb95MTl1glBa2ZHYEg9km1S/pZ6xBVZhrcNFS/Ww8tCX6jNLvBtYrMjFiWuFmX
cVO0KxuNGINxr/ysOfWdSCXAjVe7zcmeE4U4uZW7IvVBoaSjZa38LlAPAefPS5n4Q5SKBXeUKdBk
BZmq16WLc4exwpsIU3eFxInEscqpXgZ/JvQjHkPO2ET9YlNjDEGHV5ruvB96CfmBtCv71lsC40XZ
7biserNhxKISAljwEDj424z+kZ1xxFOIlYwLqPKrlDbTOta2SVhAZj6kc2CdXDElT2UdZ295NxMF
lahaP46W0e59grjYyksS8apZWKc5KfpT6mnjhAs1Pub8ClS5YP4vl3LxHipzaC+I18LOG/Y5qhVz
oY6B6JY++qGZnHAuauCIthjuEU9bu8HtIFjli9ZBRK0RI2D3RtkSwlY70xddVsEdf+lzJ+KazIV4
osfcNdK03oIWp/2pa/tuJgqJvMfnNuc8dp0pE10EeUEBUn0UDpN6MMsaRwuJebG1AgFj92sAo33F
isYJxgnRCebZeAzLlv1cdVq4J3M0ln5D8w2Celk02jw6yeRXWxgLuKlGiyTufeCOxI3E5LYKsygi
3aM56szyENgtGzLngijr22e+V7NJprHnz+aNSgUb4Ip6rTmU9tReiknMF1hs33IMeqd5ccPbHhv9
Be3ClPFoiNVrwjXgKaL4MP3pqDALagpTJGu3yS7Sc6i2T2zMfkhleYD85h1ct/w04rNS1tiuC4dN
35/HT7FFhd7wVq91Xoid4ybhwVNW+jsvqH2fsHRHzJGsT8Ok00fwtNCQJjPeSUxUJxZTj5LbNZet
sA352oMYuNDxaL8ajeMPV5NR63f8kv6ydzoxpxyV9GQexpnjIO1Tr8uuqOK9zy7jhOU4YeQX2JCK
ob02B5UVz6Wc9ZfEhIEdSY1udV9iQ2gPaRHzl2EEtPbtOKGGT4gT2tj4/eKtU0plHAyE3CkhR457
gEjG9RCSXLwIV2fTbYxpRvBd5JkwKOy8ut3T5W7sTUAEkeLslfII+yWV2UFlVBlHS7tTfz0HeM5f
HTxmdIkwvb1LrwMKgpNpmle9zdaDK8Uvg0tVzX766g+lI05xGvjlrfBHLl2AIhv1KO6QDYOEVB+X
MMS+DuIGE37NaMtfO7qxW9TQKvFvmUWbRZRNuK9vTbfw6ceNXeOueyJYF/yagIk3gi/1ZfTcqr4K
OPp5EQDHhRDCcenjfU6nx1kvQnC3hZ86l0BOTQ9KjudzWO2tttu3Jrk08EdmtWc68gS7tzhieA43
9qziLdEAxnVDI23bkgK5x1XQveOiTnEfEJThk/fwjOlz2TSLWe1iETc7gi/YMIG+0phjkoeVqtTF
2zximQf7bxd7ul/WRaArouMM76Xo3JEn3/DLY9r14kgijd645FWuckHMSlbxY0nV1lhOyxLVLmXB
eylHD6c4OqdNOQNIWuV10e2F2w2/02qsjwa85reGDgproNvYIZ6LxdnOZoPfjM5KO9PbXNJlkzgc
AjOD2Ykwlnnr0QcRKyOpMQ2ie74tY5PWJ4OzHZgU62Y2KtTB9WJucSQ9Yc8i4KTwTMaeeXcx1gQW
0de1LgN4Gqckz3xMJU0XvISSJE9ctcObXQt1URhdutWWz9KRB9bvohm6i5QezV0yW9iSjDaYSOH0
Mwj/7DYr5aoiI3imwojv2JzfeeG35ARyURaD7BMrvsVRzsla2/HF5MwOjVjazX5q98MmJpzzciAf
bB27sXtfz0n+OCRwFaqeC7IuqWkO7tkaUatzGMHcZutC6fgineppbVlmDrQvY46UDEjDGSyf6FsG
8T6O2+YTANEclrMYKxVeG31RDcdBCNJkhOUm+kicY+NfN20auju8w07Imbiow+HfHUd0Uoff/y8A
dxp1P+k41nhY3uuPTUd+4k/isnluHwLLO8tbwCe7Zxngn8Rl0//tLNgj/BoUIcQ0h/H0n11HG70S
QjRYCP/SOP3ZdLSM33yG4u5ZDUSKOxOvfyJkQoHxoemIygTdOhU7SmqTYTGa8I+DtgDJm6jm5JWJ
u1guSl6Z8qqBocNbUam2PSARySBpJCyggJz0mTB37vxgjbGIfcrcghJKEopnRAoGl5pvJnoeTXyZ
WwZey8jobFASDuadr9TDS865sUqC4SGbgMyQ71PbtQMs07R0k6xKjMmKc0Hbh+1zYrGWwMKITTfV
3bq1pCZuJasFCJtgbZVjooIHh/YZp/E0TI2hOoWOtrCfqsUt1H2XZgoTIZwV94WZZkGSW63t+sbz
JamEXoAw55VWapkdGX74c0TXU3t0SHXtR7mf5MVWlgnG5IRTPbjocTDaDd217mucIlQir8wau3vS
wcLmLlRwL64bryw+iZYW3wEBU9/tjXI06nXFafsVWRjzy3iyoG6W5+i5lU9QpIHnNu44KE0dAbKD
aPu121d4SkUxQyxTQTVuK8sK6mt/hHa1yiFk+cx65hxjJ/SMbybt6gyXwTyBS5BhJNOY1t33KMlI
qKO3CfI6YeC2yotckL9I++SlB/h1spnFcR7hIP+VPOxevTssudVVQw8RDDzDzgf05h7Ti8CO31GD
9NnO1rKZHhscSCG0kCSb+3wjjWCRryXTVudol10RfGkhjWQvoYaafO03dCAvmI7b3kb1dVhv0tEf
7WM5t87tOBUECjpBp99KNhTy2KqYKWOGT/5O1C6MNcccHYBIAH/iDfYaFupzBiyO0vN+HcnW7GKQ
EIH72a1kdb+UfWKvO52MDyQFO/mWlNjgbIpO/Bvfiok4QdHaz5s5yLWNJjcrQJLWtfWVMhENdU7e
5T0GIZw1C6wgYj9xxV53/kQNuZIKgFZ2VuARiLrFrIxQJM5tjt1pi3d6V8k52JpYs8IjXQ5OSbkh
rX5D0l6xnIYKgMRmYfzA6V8L092ksgrzKyrgJt+OZjE/4strTqlfxtmxdBuM5pkMZHKNz4fk3CSA
dbQaGs/8DF+79Whdm8tXY2wCe2f0Di+MwQjUOxUIQZz1PBjFXYmTOjhME7vADioOd9pInDnZeY6k
j1PIzF1LGvN3hY+JaDXGbKqMQTGG0CDCcEZV7seA0YccXJURwhdbMUbruh0JmliTKxfT6U7RGwv2
UMPMT7IzEAAJdhUHWA77mH3oO98v166FXzuPLOg1/VoplcWUe6PogFoUaQgqwWnlYardtNs63TI9
YqJOy52gzrtNUzoQyEc0qWSUDqB+HOWdc+l8r0o43ml6dkVZiMsCpfO8QvtEP6vNpU9TnKKxYHo8
90GkdcP5oq1984HlNrmHW+aj6g0UpHCMj5PzkJOGO+1oNE/FlRSGStegQyh6lilWDO5L0+iJVUjd
9GUcNdMAY2py/EV4c4L1Akjmlas8TTearN7bbBgwy06TJcQ9c+FxzxcXG1VVwauJu7Y5OFPpEMvI
qTYHpuTQqZNd1VQI8Sxtb8eK4RQkNpCqq6wx4catpl5X3Z5m/9hvpT+YxdYa6ItIQtwMkIBLGVjN
Z8IiqwsUgI59YzVTX2978CoY3vRQhasWpePr0rnubTn6rOSW9pS/q5dmgrpDvuJXnzTc/cgq3zyX
ajLTTWDKNtjJ1nHNy3yoQC3YE6qlHS7KkOzUuH5wkp6rlaE205cO9KAF+sSIM78cqyDbdlToPPCl
4YeRBFwnsvP4dE6vprHBJZ8VAkwoJZlnPanG918DbP3quaeJMmxxMp8BYTrN83uiLkO8UMKw5X7y
OE4fHO3pcesmrgALqGuDpiZEFY7hnJCPKYY/YyspeN/olHNaDfPJr5Ho5rl9bZTpxL3DyQ0BE1d1
unZmH+CY6pfFWjMLmOeob3PtfCE+14GKPIEIAlM1mnmicRDTSkYDbqR5O9+kGRF+fhSXvVQ5knsZ
w8kbltknUcmSjP8xEqcK/Q99/SS9cPJFgpcjzGrwL0HPie6Nw0ec2FFIUFPBogBi0Y4EPLrmd2vQ
mG9no69B+ea18ch0ZibtGdlHBgIKiB2Ots3ok/J53WF5JxKY3E/q37wdwCZnzpjus7lCucvOl9OA
HrNS3YyM1+cd+D/2x7XTjSpLVshS4mpNZZKNc2TZuXVXegFiA0hVS77RWuOtBG/nLlcZwbDMCDNp
ziRNOSrZ1Yr9LEIrZN06gfQnvcpLG0O/kYjF3LlmatHBmumjXdp2kCrokEmQv+SEexJ9mUHsGolR
Dmswr2Q4pgEyhjAr0+HLOX+0vuhzdEgIMOJGFxVgdpyCrwGRjjpYJbxhFbMhCcZo1bezVT1lRQa9
aF1Cvkqdlc3NbQ5FhkwUUx5QoRgJJkin+VSBP42xi6fleOH0qg+OvZgneOFWKblxRJUZDg3AUiPr
dtjl+jg6O6Odje0ZVtyvaoOmTb6WIOzgLaBc1+45YLsyx91sCQ3jIFeciQ48uglrk0Wod3oqSlt4
n+mAzP0J1UujrqeqmzgyoaKJu+cG3KN7OaCrs04WmeTeRcrwKb+BJFZXa7gxPr5Yr6uX8QY7jpgf
Wkzv46eBCL8zeAWCHZ5iqWd5mK2kZVLC0bvr7tzY94DeVX5if0UglcUXWP9FtXFcAkc/xSAR2w39
M/+BGXl44sIBwlh8p3prfMWMkVmFzsbPkwtoaVWlcTJfhE3uObjGAzuHDtGl42s+DuVbW+Fz3hf1
WIyX2uM1PsQGCYWbCrHgdJOXDRFV5O/63v48PUov5sR2ymMsYHHu/bxahhcaX3xTYt+S7lmXmXvf
lar65Fnoex89UlPRUoC+c3YNtlO5T3J3HiO8uGPLkgIJdW2NoPYOJp1k8VAURT3dTWHt4mqeSiI/
94GT2nDOhxSmYsX48C41WPT/UKv9W2zxH6Q7/PTo86o6OUjVfzj8nH/mj8OPZ//GOYVpto1LiSiA
s43nj7OP6/2GUePsLLP/iLVCAv+v9CrjN9v2Mf0gqeCfWEj/pbgAOIL34ywHRNPpuMir/9Hp5zvd
6lm1AX8OSYfl0P+wvh30/irEB4dbVHnu66jKffOI/V8/evAxEGfThI+WYVJbajiwW4Ac8UDXS/Y6
ga79CnV6Pvzlyv3AdvFR8PjtT0F8cv5WKFD+Ltavwrkn91OyFNdJv3ehm619IdXeb9hEotJJh1tm
tfF7S2X9CwnpR3EnyRPklhK6gwb6bOsCIPPxCIh4Q0y9vRDTLNKn4Gx9iiv9JdPBtkuYp//8e348
b377MBejKdjmkA8Ge/3xwxryml1KJ9DAwoHzk6pXu4F89N/5EM7HxF/yjH1v5EI40SWElBOyXkrz
IOpsZH2z7fuff8r5aPz/Nap8FcSpAbYKPA0YPqE6fPdV+nGoGZgNxLTXtwS0EEqUtA8wGGmSLp9A
PQIzKG+KLvyFOvabP+S7D0Z1ZBNf4BjQ4s/Rb399bGsv7EQyeGpduOhCItWys29zJgnPMSI//ObW
oo1I1sarHS/LSYs6fIC/hrC1HWvEMyorz42olua/3U7B4zwzeI2aMtTP0h4RTTiWAGUiSpPgL8wi
I9Azj60m6BnJI2Lnt3WppFAdF8JQcySohxaI1dWs6TcckGoWFEJWT2QsZnPLX41wRyF7cCZgcNc5
ABfDUoqnKrOfOK+BgbI75eUrusy+uXEzlzmfDXInXM2eC2Lz53ftbw8gN5quaog03Icq/m1NeH+9
k1XS0+v5P0x/apHTPFiXpMifBJgAePuh/4tP+ds7hakA+TIRArzPNH++e8wHqZF+DuawpjPQwvXu
qDAMCjhHj8aWMuhXiSusid89izb6c7pL5FwHYM3P//9fvpUnysZVdADWhFFw51SF3NVr0XQ2mcGx
qHbX5jmq+ueX8gdfEr0/VjgLrySxAt/Zbejq4nv1EPH4ubpB7EWXMu05s9jhTTXLX+Ws/ODGIbHD
e2piTmPr+E4ex2h8qZM6UOuYPwlZtjHSNtbu9uffyTy/PB9eLqzbIfeONZgoNNP7/s6h/mXQ7hBm
72fzk5chA94QeoEeua1l8IAQ4bKrRp/5K6Y15L7CqMbIwir74EF2v5boSP5Mo/h3gfEfpo9Z4r/u
rV7J5Ev3Mczu20/8UV6Yzm94g9m1bRbD80LPQ/9HeUH+pR/wv56N1w75meeb/J9ZdjZZdi7eMMQZ
+Odpof6ruiDKjqQavFohI86zicz6J61VEg8+PElnNwYiHhf/SQBhxWeH/fhO+kVvOZmKVwWa+0bv
ZkNnLLhWbYSHpTDm4KqBLcumMco8PanBH4a1PRBnfiDwOcgZRHoVSfeW1z34tAT6dZNPyXRNeQst
RbiSjugqUa0RHJvBrGC0khFqFTU/kRvo5/oG8FtbGkJucwtTxN6H8+5GDZpkDzF5PxkgnGsBbV3G
E3o3emMclUws8RFNqrpC/WM6kL+Yug4rhSTwRJ9UfAao6AHvoeNJU8j1ZybFYfI5z2CYR8RMUp5X
HuTkVV06sOKcKWeToXDxwViIgYgAJ5+IfMxiK5OwprOwW8+eHlowf/40rAYJXXZrjwitN54hG7Qz
be7Newd1+QuyNevKSZ3a3AxJkVx3yxC+pmbgvtTJEPzexFbYRf3sKgl9oQc9hxDN9F5ii498TkxO
YdgAJ12eZuZVJQPOHI9CVaPjWyuXdvsBk9Rc39tL5g0AjJbJ2uT+EvZQd/wA3O6YonzNaMs+1TUh
GvcIM9RyIgxaXYaQsjV3TwDkXMleAXRs47a/RsxiFGepLdQy+h35BQYqPSBRnDQAVNpQ2zYMUpLC
R13FT2QLj852ogwr932cYmVIKEftTSv79q2bwR6uljbw3yHNYbQwrNl5mkp3+IREWADNKfJhpwgD
boGIV8F7j2SRXIBJTv2uA+I3oZMsawfAkEtWOVzC7iJzERSQgK1md9tlHl3w3GHqiFbTGyERQe/3
I43GFFFnT+dl1bWq3w+1EL+no0DzThNOXphxn96JQfZfmWg8DhJS+irtmXzAUg6ahl5fIO/VVFeS
C5S3GG1MTbtjwfUCEd+yn5FL5OYqZ0gwr/zZde8UCDCkgJmicSlT0I+gvVEyrWK0jtZq0KV+0RXe
uUi3qnq3BphkUWATwb5aPHe5bQuPTGz6F5IURLumU1BU40JKUWh0X1IQi+/xVFbXKLDNN9I1smLb
J2fFhvLbijyLkRx1/imnzwGsj3ZlKMPqdjGFQgNQL4QhpVApvzrCba5H21Wgi9qOni1VYDCsDSDy
ITKltob4bMmsPlrD/2PvPJYkR9Ik/Sorc0cLuAFXh3OP8OAsL5CMjEwDJ2bgT78fsmtmu2pIS+95
LnlIUl7hDjeiv+qnytGb1LTrNJKehhtmwrjAhpUu1vJe5BzqyxGjObnc2q4uXtBLcPk9rrinStpu
shVxiCo9dHZ+b0GjfYS3nd9wNOtiNP/c/GrbwV72EuNKudFDFrxnTPEfOr8L32sEhAqbrCXSE9OU
rj4lyEV3LZpnDp6QxnS+ciJDf+kC+dPWM1Q0T7WByR+O4KV0G0Co85x6lOy44KbHRCLcOnay9C9Z
XcgPjAF8PlS9pQSxUDLMrT/TJbGZ0sK2AE9OMGMTB3/qxrVkexsSB3kxbV5tF6/76zKPTnI3lNg1
eQ79Pn9Uk0uZgGMaPq7RYIG2ZyfteGC45nU7qXyaKbxsVDPH3pqcG9bvki9U6yt6qVMX10UYl3K1
k3Lj2xhUnjdbiFwlnU1DlqAPIg73CP/5+tOFKYU4wECRE0r4/bcMtQCb1Zy5OY0uQQO+lASQv0cq
HD4MU9QfkLPJjaCsr4J3a0sSYFPqwKDELp7xq+S86gvt3xUYVz51wEy5AaVa0A3iIaTmczM1W80d
7JEHdrJ2c1wiskjXTcZdOmPG36bwDcxtwxeu2jgOd9AodnHqw3AHC7kTommSuzgxk5MCsYdMbYNg
TNtywPwQLz3zopY1uXX5CIK5AC9bYq4tb+PFr+pLV0KT3rRUGPdoXAIWWA5AqdwHcQm124/L6huu
bx6KPpUTXqQ2FI8aLwFuzcbH3V907HQ81lP6kaYmtHSl4fNuCdemyOt+pzdL7NTnuLQtvcupps8i
Jvs4SVlNicuwZxD6nFuOk0Rnyg4sqFUYuF9kzYSjzuzyNdUJqqToyN9vWn4BHDiZzSuR/NCIVJ/z
8A2pif+wqErvI+kQ26KijtOt4qSW7FpaDpoNk073awpTRmbs8tlH4MW+WSG+a5T619gv+UJv/ERZ
XwDXqytFaQjutrVQwKdzGLhxaue/MqJAV2/yvReYh8tH0dvqR2KwFkYzVvAvi24y6hNq03yd6gwu
HWmH+pdLS8ZhWkR9KVDFv2GA6m/DeCVDJDEV2VRVZKretm1BaVra1tYjhTTWm+/BPcU3VHPIxFst
3pmgAFHl2rk85pQv/wLnTZpUsAxEKnW7w1hkSx8xTAvvVvlyBsdGtGUzKBuDudkm9bDpkoHaop7I
1a4fc3xBC1+adBP3Kwa9wrbxnEsD21SuYtA+BZyTds84AD8ygP+x3JDAM28TDOs/9MR9HWdNAxzd
K4o5eJAw84pIp77jXDU5Cyz1MhhBOk5ZtXqhXLqZnO95aHYJ/3DprP4y4msipgW4f6LXwR/74EaG
5IFvfGkM4JJYQOPq2S/wMmzHIHN5BtBl4iM+EIV3PpSliS/C8ArzQXGRsSLhqqLcYk0Pq23uOw1R
jzYoLjD6fYUbJrN+iECO45c1z7K9qQkrri0sacnKVISwFuYxj531X1LXAYfb+YTFno2RY84Uz7EU
4fDdtn0axwx5OjM+aWw5yRu3YAN0vEGn5nM3E5ncEmGjeDZOYZ7C4WOVx6jrzbwxYWfPfOwLDqFv
vetqh8lRFaLX9zXWps0Qrix+Fq4CSOCe8cxg/mxzljGwhI5tHmYfN+MCwo9Qy7jxgtINbsK0i+df
HQO5/KpZINS+c8pA3RJgrNVtbOawnJMwtxZvV3K2mGDlm5VZ7JOx6cUFJ4xDRoMcpbzhSl/IT27n
OC1pSMG/MmVe2UWpS7cucMo+Ho9T3Lv0JJUTou1XP3V9cZb5ACqC8jRziaB84q6vNHOHc9zMA/Hc
mWf3SH4On2SLQF3AO1pqB8Iiw5tXjC52ekCl5hDMg+xNL5QaVWttjjdC4c7sthUfmNms9yk2JvtQ
knz5ZdJS4h8q0g4zqwSZlU0Zm0Bi7YWHedsNhH32QTuI7lgVKp9PvOc5dRcm3WARfra2u6NNyiwu
SWb3Pw0O0LcQSMU3Uc2m2FsYhNK9pbS2D04whPNuZJBsRwt1bwsNOj4EJToUV8f92kPVYAkmgdsj
40e170l5Y/CD0Q1hOAxGAg7Z00Y1ov1kTUhXlJ8m9WIzFXYj6YxDcNeJnq85tAmn3rkcO1pOaz0z
a9pD237n+4H5q8XJyNk9TCvO3/nSOju/t1t7g3gOoABcAg7zFepbHDggwMlsvYnvG4o+q17Dvvni
hik+VL6q7XMNuijZ97PovEiNKywVGxUWh0ak2WOj5uRXZRMHiIqBrhMKldz50jWM33CnBl63rSsB
Rr1WugdrQzQy3CgaH4OzlUjeYiXM5M2wGtFE+O1zM+ochR268vqco0qLA/sezKfsT5VXpxPH27kH
WDoWsA7nBBhttIwQNo/hSBlnRJB2cVGJGFjdMsb16XzBRm9f8rCeC948ENK7oacCAfuHNRpbw+RT
wE/p597OxXSXRDn/sYIxXpvE2B5UrpmfzhUdRqOeBWOxBFegqcPxx2AsTNwWndQ/ZcO8Hrd71Waf
DRUzMyYTaXC5mKkSYiDiW7peIkbHQ9CT8O58qsdWiMpEg5gnGmug6r4LPeoFPMnQe1MRTo138+x0
NL+0eghffDZRam8rmoWuQpVT9iYAifZxVJL3GerIRQHTLxw9M4YUUtFZ8weJ8X+Vg3+z16bs/145
eKrL78WflYPf/+LvyoFn/c21wArQ/wphcVUP/l05cM2/cf/ngCCQjT3Blfn/KQcWfwTik1JSzppr
TvQ/lAPD+hsoKHMVFf1VVGSc+q9IB39WulZ9UiDF0wqODIE57K98Op+Uow4YCvKIz+oTNYrHuWeC
/S/Jd3+8DAMYxFAq6sm//lmf4HKi43jBYuMXmb4xAi1PaoSEM5gSfLyYxT/Ry4nU/kkRCYB5reBH
JFHbhrmCh/vPr4i/B1cF3+ZNG9aZ2W1jPaNUbwiNOtzZy9noqOwwaR5smd81K11aN0l7TrGjIIi4
XQhFOKqIJDwogCPB2bUmN9xDjMaKcsiDBKmcSrUqXxjcd0ZsDFGaZmOH2yUIJcxog3GgGRNxn+PK
iXLJ4J0TV2P05Oi61MqIsM9Lj+8owrYmcFmIxmO8fVFDPo8/LKsZBs4PJmTxLqLUUoRDNJjONFDd
w1Illoh8Rek7H6oq53TctqnpSm7QpmlwHF/HqUx+kUyFsvDEpEEZHqeqkBOulrxyIKXOY7e8itYq
lINRnRk2Nq+UvxepTpvyYLotrXlEDxZQDpsqdzj4kphjrA9GRhhY2CPIP76MN3Utcq6knjfBuQwY
WeWngnZEl+spuXMs01S0jkACyX4RWOD/JSTtb7jkRDdughVwm+ctVW9EPApDPcB/MJPz2hqGCT/n
B483ZVqr8lJ6VkGqrmj9k8xCbDEkLq2a9IUnLPlNS7PUJ/CvM1N/1j+7/jUT98Tn31X2ych8brUU
h9lIQK0DHLryrDGMqhZPy7OLfgXCn5KYfpcJP82+apn5KvJNQ5gH3nPD4vLgBmrfxE2Y/BhzO3B+
VjU9AemGxwwQuZ1VTnnpWscCfOzAAcIdULlD8Jm7lp3vG8zWyZ7j85zjR7IXPyFhuThWeU3dUXgb
JWhfuEwI9uVjg2+7PvuiMtgDaLto6IZsAU8UN3Ae+v6pkcrEgNX0Vfs4ZzMvmBtFbl4LpoXOpbas
kJoxLzWmFKO7TYIRuAkW95IGNRoNZnscXGdT4qyr96kOY//idwSz7yaZND2okBJKF11LdWiz+3te
150s4kyw84cCQWdHLs/HSO/KlPMQcovdJFxFcQnVe6kmvXyEgwNHdqNytzcfiSxQetYp3Ee3NCRk
4b1TU913VXiLqUatA7rsjLUF5OoFSIDPrtIAyiI7qIwTN8HyOPscFz2/CaPE6nJJ26ubEu+DpVRU
13Sg4+12SGdKEBZn9ppTOwmuoLeDdEfcMoWix03Rp5WaxSEICFie2hJ36hnNbZmv8+JyZegFZrft
CCkDycWTy5IU26Vtx8w6QDRKxbGxGl99UKGixwc5mHHhbBfKPoYnhYOHmgATG2YGk7ov8m81F9zu
Ygx5HrwQo8Vuv6HTKEY86R2zxY/JSdvmRJP0dIEuj1RfeniCNhpQVz08ERk1VPM0h52ThlfWLJoO
OU3ZJCcfsM1VU39pGzGr4HPpEBiXUwXjQT33TQ1w7KmtqS5dK2EcGgtrBN1xkw3ktHatT9aegkzK
APRO4F4aN1pkFKNAx+aije0Ie1a5qVlKwzvGIRhm6N1QeQhlnxSijvDISM7m0IbkflHYQg5Cd8K8
C0VmZOfFqCgowXgO1F5x+zWOE4opBQ6ZwWXRxOXWnGiQqKwXg8oc71AVKUaTnmoQ95x3jbpU0iS0
m7t8HBuaJEgSFsxLZmpuY25ACUWGze+7jJNJ8l4OmCkJWK2Wrso+uNDNKrwM9NvJ4iGsYJoQxRxK
fLNyMxYi6aN/2Nn/i9H5n7dLdpUADO5KgmRuY1HY/JcxFMmYvsOBADyc+IralWUPMrDAl/X2//E6
lCjbYBFt2/sr9ZF936TazuJ0mtNds+HMODxltQr/pW35j02SuQUDRHZLxnl/3iQF3s9WxLyM0Rqh
f1rK6dKa7UkrT92gfg/2P5l4rf+9fxh48fYhDuA/99dC93X88efXo45NTotv8/ZRErBZ4KojFnjE
DSthraU4Evq6O5vf87j5ZwBIhj1/fWnOBKwiOMX46FbnyD9OLWtzHnyiEXRceHGxo6y32HdtTczS
VOP2f/7w/quXQrwTNrZ5Nui/cnLdzGBq3vFSA1aPjS9LcTOCHbux6lT+k+fxP7+h609jO3BGOQ4G
fyVL9vNcaOEwfXHHRVPfMzX8RHHpvbtuV0VBrdjq5iw5Dk5R/v2z/N/z/r8xSfuHD3yF1f4Bob1+
L4HQbnpFkdj3/7P/rv8Uxfj9z/5+6Lf/BjYbjiwkIYtyJ8Z//37oN7y/cZ5nCYGBzvH+9+TvP+aF
8F8YbnNNwJREB/Z6GP8jihFyieCQR76DCZ9p8l39Vw79jCb/08Bwhcg5K0gOW6RJU9+fvw4FFdoW
JUXsjmvPWze0y9UpQ+cn+WKe20LjgV6otPWx1x3KIbc/iGTtWxyfrBNgTcoJxbudrR2UoR0bQbwd
YTVtkGn6jdWE4rLECUHxIt8pRkd7H3zWkRJgtplZMgfAWrjtNMSiyoVIBk1gbJuosClTKALRHnsd
+pdaZ0/kYg/jpAdsujK+S6lX5szt702lN4o61tuGQC8eYmpN4CXQRBwaBinalDlEr7pHxXKzbeb4
YZ7nt5h5S2YIhGaxL5N43Pv0n7yFaVxFlqhozEJzph0JYysL1Hs56QQjYNlAb3LpP9POFMU+ZUcx
6dlyyLw7evacU+HAYhB++assRLiL21Hfm4jDvzwj/UbxUbG1US+3mjDpiUyl3pW86F0W9u6F6o38
geuidQLppKIq1MNLKsqa0VBMttSLpbnsLI8JlSvJRrbSe2g45s+N/y0cCuuL+a7oYABPJTUyVmM+
UGE1yG2r3fgmIOFi8aruQrvo4tyGwqzq3cihdi8R62jfXIMBNMTnO68TgaKxupQfVIDbK1rH1vcS
gemNqaLD+Shd5nuUw/IKBidNNqrEm+xJge3eC8b2Xi9TdZsq8SvsCsYya8HUsLNpgj3NXigO01z5
c7rRXZikB18KifsYJY6iEU2BSuRUI60oPQ0m21GWIQAGN5g+tZYU5OjWvGtKR7tRR67Aem5NaV4H
JR4qH12UQsa0jfyCQSTIXloEOjkZvHctJezponZUCjIDUcBbzojr/h2SW7EFFUTytkuXu1g1V9de
77mU7EzXInAc9sBypvlGvHJdsfNzarvVobbc40BEE5RKDAKksr+BbNjWvokKNbHrp4Rot0uNfwjB
c9OY3gH2hrONbbohwni5w4KWnOfF3kn+iiMfGoy/xC6rK3GAGzc3bzIKB4d02GTd/C7abIVW7GSQ
0opnB1sR+DtayigSogGXMQmXCuNI79s2yRDeAhHhJKY7dfDaWyHyO3opD0U5kAXl3lnqZ1AukWfa
xWFahxD5MF0nGs86/9Q5j0P91Hrq0GDIlvaP3FkIHM28n+a76WX6sc/7u3i9gLrtgeWIdD/BTzO2
LwUQRHPmkOVUW+Zt0waX3aaBxdFVJdCnJThyDY6PhUkDtWr5VI3wEqRNdeKj2g/FdCE6HXEytg90
o9EhTaNmNPrOiZS/Pg+ut9x7Ca+bZMS3jFIKih+L5omvzY1FiZy0uWF+wxv8kpgVYq93mCkJb/vw
5BCjCJfqNHfZHSmmqCHvMKvlQlJhS/2Vy6oiJoB72kmnl5Gb6YarIeWfwBVrQW1YrHZxIl5EEadR
rkuPdU5/i5HYb5IMo8GUp7/qoriH/cTgKRMBJKn2vWnHL4Ps8a7l23iyXdgqE5a3qbhWrUYzSg+W
MVFS7FifwGsmeVsws9qODO0Pc1bFZKpyJIKcosx0Y+JvG8P2AB8I0iBRi2s3UbeQcWY46WpRzj5r
YmObDXlyoXOIVAMDNiVfJDcuzs0heC2uWgnEY5PgkS6eZJ4AGDI/0Z9Z4uhneijB7ixDjld9WHaV
T2dpJnrj0Z1j/eUs6pHDevyoSkZSG2kb1ywZKASOi5CR5WCGw60Xz/nWbgx1HJta+BvRFycpG+s1
tGxmarRGvhsgjCIbdXhnVEv4WAEW445sLd9zpcNb10n3Mra7CIbhslONtjZBTaqVfpJbNK8nrjNV
5KXBe2FAA5lw25/GcOCeOZg3CqbROXFoCgtAhUSunTU3MdcEWpZCtIAg0k35bBXjPXIncwY4Ong2
ihs01+wuphuNXA39SnwzarN7a8sausr3lIkBDpcnvLAIYLX5EyLDUfrxudL1EavMwcKRHNWOP13k
0DY7I29RZuzbIO9/lDAnoliv1Mg6f1CW9aM11FpV3rP5WOmxnCzA04Io4ErxUIy249V6QEdds4NO
CJBbUhFnJJW7oUMh2BSOX7IU2mPEVJIb+tL8IDeXA6qozpMZZl+E2IKDV1dfdKOex1yZJJJJTnou
bsqhj2j722VxeZ3L9K6ljmyTqVlEQ5VgLIEsStKlybGguK/W9LosH5qiSyJMNEUH7wruwfrQgbF6
C4eRend2tY5eGAToo2d8pEZ1cMgpbmhAfBMB1UPGh6/0sW/HWwAEz3h6qVRXbbXlKdks/bQhU3fo
zepBFcOegu7TIn2+DjaN3mK45/J/R/voJW3AU6RZ9SnAFYAA07f2Yp56rU5jRbisKm5pwXqJ2+Qd
+tp5GPozlM6HOsFG1GWXyseNSiICudz8FqvkihXo5DJhK8XtIvo3MG5n6tCeDejoKELGlVT6z2V4
arVI9rTVwyZqgHUPs/uL+uqdk3mH2P5OF+M2yBB8TLm6ELwnrk7vs/6Fin4ErH2LcrDh9s9KbGbX
GoZWE+MmQL66zwjH2X1yj3/XjYKkQLeYGa2t5hKuy/sgSG4T5zIie+3K4kdLtbBsvJ2tm23WMNiY
sUJ37rgPJ8biAXV0tF0lk8cQyLYY6w6HtjSMU2DqU0Fox0A8y5gEmQy4Ev2WTPLizG/zmByCUu6n
aY4M2yoY1Y7N2bSnepPK4XFow+OwTA8DnuVooXmbguS16nWbaOcQF1puTBHPJ4/BUJSOxhc164z4
wj1vWMSjEc1FcqrxzQRLcKjUvIMEuzX9Z89Q31ViHpwM7Ytlg9ZkAGOdusZmj9zaPdqqJL9DusJo
Tyt/QZRAm9x2a7VOGhF1QT3LbwMtkKqK8iPXP4PCv1KS+m5b875vcWTl3t5bxyQYShjG11v0HDKS
J8m4ZFssVGgjJIYHVTh8vKa/BbWw9byEpcq9QXa/mU2ABKYlH+DJvFBwbmzL8WOhD770i/roDKW4
TJSw8YOG87krv/goT7nNe1KvlWDl7VqkOelsO4CEoBzZ24RDflWtCU1vFA8+5cGR6MG8oQlQC9Xm
XGzFTif2oyTjyiehH1sOGkM33BsJ2+Jkbb1kPKklofbP1FucRgcSPlsm1fhZNeBRm76iDs0UORYH
R9UyKEcbPC7afQ/DoXoeYMHsHE+HF8hikOUHDA81kJJnICvvVv0cLtOVnpanup62Hpf43ugekqC9
4DG6EYx4sTZx4sR3iuB27ub1jto+uMp+DNLhONnpt9EM7ru+3Bvhjc0QLFnMA2kz8tQMoV19U47B
M4b7Yb+Y3de6oO9Lt2Q/qIdD4UGHU91Li+y6BofWs+k+b/CwUjr9EibxDjUQv3C5FUO3F/MbfGF0
eLfYV6lHIX1wLvADBm16HPok2ZkiZUjmeTzqzYr8KeF22T+k+qT+Nj1wVAcCjLyxK+3+FQn2gzLw
b3YxxWdPFLsgtFkCLNYLO3tzKnCWaBxoBHxuOXsG6wIAO/iGns3OkVI964j4e+cNUT8UV6cuMV+R
0qowDwJziJ1xD3tog6evdOIreLk4/YajbxO4d0WuDwOapafbD418VhZu1NpNZDTmN0cW+5wxcoeh
j5bzXW7WO4+y6WapqLs01b4ug22HcRBTRvEd0f0AD3cXpHwgnvEsRmS+tIkaPz1w/zxOdCpLO+Th
Gal8b+xDVRkgWWp2jczdtYXngwYU8aFDC2zd+FG037ISumQVgHNa3EcnKJ2d14JcHPNgHwts+nKO
htSD/GPSFizEDRc8gnAEkfH8gOXNX9uhA4opSIaGVw9DRGQUn9TrRa71nV60+9kVn5b8AbdsOvhJ
i1qdnXvrzant7x6mIezhz6nKk325CHZtEW8yg86gicJ2Rs2t8y0BuPERyJaNlERnS5zKng+L4iKZ
2nUNE0w9qUnErwkoovX35Hyrp8bbwwjnDOHjM+uYbG9KXWGsAbq5pY0In0XlXxw3/wRJ8T6yPm+I
QVobMoM8kv6w0zK9t2fns5wEZLi0fbImsa/rcYFxo9+wtjyOnqveaEr/yta9NM5vDAxOtjXib0wf
PKLPO7tJr3FvfunWOKu0dCI8tBtvxZfE6qt1R8w766w7oHXDvqJp7jTB+CjUAAxNsz6w8+/oPb6R
bKX3AFeWnW0Z+S15s+zahIpCZ+3ZnE4JdaS7och6pu9ZVqorN12D/G7onHDbeE9k1vU+DKqE0lWR
f4sN1KACtCkGC1vfULgxgww0lm/EONpoHAZjRz9bcDssRngMYYfXkWU3AxW5WHMBhi/GDWmQYsTt
1lMrb4i0rLdWubi/KDvEiQakZLxi7+jvpKcoDSSmHfCFwhW3QEFfx2nSIrGxpVZxrHekyhvrpuac
O7Z4K4y+Do9ZPfXBNkbP915Ls2TSAjdJqoPRzHBzfJkeeNLIF1YLDaJpxrkDxD6pREy05WZmyUU/
j9NrmDp4h4TRnTqFDXfQA0YGemusc2CrRUYdROl2gxuVtl4kckR+Lhw46RDF692A/IHEwcHirWcd
TfncbK6ibmH4R3L+sJlmCXuSLnANjixGfMdNQa593iaFC5qLvOFptFi8OaR2Rx/TtXsVKPxw35k1
nRZNIepGy1keZyXUBe52+EyfrH5kCkM6Mhf1UkYm5b/Y4koX7gsRY3GNO21EKfZTPkH+8Nhz+sVp
lVS3vVz44fsgbx6QkDBG7UZtjNldYBkercs5Y4Rnz03TnDpzz+AGuWJw5tBKT2XLdW3rGvH8SqFw
4uyxG73i5ZzXYydpdj8zG32BK8MGBu9uhZYiFRvWj+A3zbT7O9q0Fp4CdJotuUlMy7NaC3rW4FTS
Yt7JG3WKq7AqbrJxokcjVOSZIzNbLCqFWzEJIKq/garFb7hq9hu0ygUuAbpKGC0awIq65wTn3PRe
pssIvcZdjsSRyn51gkLKVkF6tGlCth5xGzIVYSWwLjFDbVam34BXfA9FfPA6xocg6wuEipbVhPUM
d/It/FLsMX5nU843TBMDkJrf4kiA1Wuta/H5LPwl07e+HmDohqCUGOrmufdZe44r4QaFXX+Op8qr
9uYyxyflOZg/nHYavEMpY856c+dlFkQdU9w1U+A1W6KIxiMN1QwKm7D/ZEhtP8zWpH/WHSeUIsy9
LewSDHwVLNHGHOqPxrJWh37u2ctpBBJrR30YMxcui9newUGoukNlL+1jkmbNmYS2fFjrxJNt0C6r
HQyI3d4nXXyqkIQjr03Sd0pX9WWYCiq6tMnQjtksFAmWgQEzdMz9IZfWz86PQxCyefjUdF7wCCev
vrW73nswCcdwd6tG66x006udX3rhWzdm3kNbjfZ67c7yMSo8rcB3tnpG2GAgefZLsrh8+iPB7waH
6T33Jw+ff5adtCWxhCaips4yzoW7nxhJvE30av8y8XjRNhCbc5Q6SfVU4Sm4q+BE7FusWJfSldwX
rBuGw6heIucMAdELvNkys9JNymRW7RXSfspZLt+BaDfnzKrlU9zhJIpwY4ZIWQNqm8dh/Fqm0AV0
P7N7l2mchYyaJvm9grVxGEruxpnW1g96gpnRw94rX7N89pAZJaSvDCzWldGt+mnJ6o7niJhF12S/
jCyweFBH3FsHmz4DAkMd3jQ/SK9mAeB0V7G+rIH0pn/M2tIaMXFK98P5DXkuQIIHN10T+G/WtA5r
pYCC2zggIPrS4vqGcwK8St0LdAt8WKCjMR+OL2iumI3s0RyOVqhIhdNmuCTuHeBIliuINofGdGLB
sKov9v2k9REZzjl5k/TulRXEXNac+uQs3xL1OFJZHcVMvG5QPmchpifwKbQ88C08MzkGByq62ltR
rByfDSv9CTOCI85kxfPZLpS8J3fvPo1OxQXBXWghJ0byPJkJF18kaL2XvTfdYlp2ubY2jzQiUkrr
tTFfLmC43sD9ive7e6ApAKdooKrdOD07OQqBjcRwxLkIqI84QCQTT2/IqbdcbxpzuuSOhf5CueK+
cJgdtk7J0z3SEwGVFUW1u/ZjAsKK7dTLDnytsG6p/L2diX9j9hzrA30Yl6mUX8Q+DpqSCoOjjdDF
qQznYx+6HCpijh0LOBE8zzdjgGWzTjMratza5uGELhasxnerVsOtW4/x2VWzx+Und778sjPeMukk
5d6sR/81xzI+OtZusO/jtkvffZ1d5qBVn9NSJrflPDm/Rg4O+NZcc2DYa+fvBcSxn+BWig9geC4l
84BKpkTtFAQbvJpAw9RxSIImPHWFoTPOhHk1HXg+y+Q0kOd8L0SVfTmdl9zl+eL8cBdiHizKRgpi
xi1eTCZmH7iAmqujTTybY6aN71K1oicTPJ1o4ASWCOYNfwz9i3dk/5eHUXQxsrvZ+Z+ZcvOznXKM
5S8dem80j+bk+l+NVYibhBOStRsBs3xfx2EM3eD7OVVRHoPWMw9wTQR3LrEcKnh8hlM9TBP6UA9+
bSZ4XHSJDYd6St5nVVqQXEs7WoEIUVnfSbbAbdykPtRZKTexTMOTGTt7zWKKHVRS881pLQvXr+SU
dvtkwRUwlmsbCclEOcCppi6TIIf0d24B8HbAoYdyEfqv40JFU0X/rW0kX53wcKmAtMd5n+/ivu+O
dYy1BSu7u50McSNCFHvphU+lobnMdno46pk9yMJ9ib17Jzw8T5jGX6D2ZjBxfOrPLSIxU9OROqrn
5V7o+mNK1c9smLZZqbmrrEA2t6rOPVJ8ZA9Tvc0teYaB8GoUTNoxbH8Xc4+wlGTGfvVT9m1/gNwT
n5ogQ4gZ/Rdmhd1VDbG462lRv6RGCT9X1zhKO450gdFGCLzqzm+8JyjYK294oZxNi/gT78WFYcR2
9LrlYNbGRwsj6FhPdI2XPMZhA6jEYDrU9Y4AUv2VkfWpuGgdm0qX0dwNDzFBIorJeV+wjIhdHwxv
k8wV32PvimiTvXL8zMH7DMOO5R0DvMbMLUENQ18gqQCRP8NMUiT1fhjAOLlWPR9rZ/BOJkH9U4jY
e5wrNXyQrFoL7RRihSON+8J794L6oHt1lki7pB243Dj+/GDlYbcfZHbpZ0dS003RAA5abBem6jBM
lbnc5kXA+de17xzlIxOn1sbK+S7VgWJ7q7ZgvKJg/BEsI5Uevrnnet2cCPoPmxndEMOT9Vgk3a4z
Rbmz5TDtDKvFqiK/zRQKorI1nJj67s3NV3xS2NLRbTNLc73x3ggI6xacw6KODAqOKvL3IwAUPXXH
wkV7zOgueBhHnpi8mK6MFDrWOj/bF3T93JQqb57C2LwN6T4/9Ub5rK35xpbT1zSJM+GsS7CIm6zJ
XsPfUt/YPXGCJ29TQ30mpzN9SYQ72n/UVQ+BASs/F3e+iZl6mVR/ZN3td7jwi0tQAsWtbH6YkbKk
B8Jln+SnW/pUJOWoJABJJRPz0gQkei2vpUpeXER84n8l+r3Nyb4/YYKMFp0/MCI8loE4JpCZoyGY
2J1Gjl9Oecy1wu7e31WEb5ope1+9Zw9ziyGWPNpDplvvez0NwSOhlQJuACsdpyUM1yF0w3Iz2e7z
xE0gKoqBhipMvsqvq72z9luXTFkOOJm7m1E4ZxsRDy/deNXAyF7DMCfkYui9Z3fpowVlmoYA0Kd9
M4HxGmaiVWHwvW0ZK/5f9s5kOW4k3dKvUlZ7pAFwjG3dvQjEwHkQSVHkBkaKEmbAHY75dXrVi/sU
9WL3g5RVRVLZkqnXdXd1M1NQIBAO9/Of8x0MurN9PgJBnSKs9sdm4yCIWduuNB/nRVlHtQUEE38b
QuB4GEVi7ZteYNCxDRjDU3vS11X3POUA17yuwG7U1x+oDotATJ4FlvfB0NYzhKlDyZKIWTPiGz0R
3YBn7gaY/nGXEIPrRvoRYgOHvXNs1+YxPsVHCRU+q4fTkZwLG3GS2Y6EcK4X5EQpS6R1FvawnDCG
SfOzGOqtLPk0ea5ecEvgzy5OG5FdlinuOPoSNkj83oHT0nzkEf7ZD3b5cUZ8HFJb3PVVeNIj5NXF
iIuHHAmyID+EKbX1xwkMz/1UUSWumLoEKayddpztPUUO7qnfqgeiJ6cO2RvN1hsHo+qmHmi8Sna8
lzPg/+MnX/v3umpuOM6Wd3wcUmbuqCIJYQz7VOGgGE+JhCqQnAn3ZEzlKZVE6dXYmxn2c/cyz17s
csyzTa7RZdQ87P26jiYOhA/4mqbnFmDUJXm77iVLsLLtdI5dCjL8qqRnKoRwz0+QWJaBSLrBsxte
V3VMLW8RTOHHhCOIccqE3LgUc1A/NInrPpmr5lbyt/TW7Cm/p0CarRGxb2v1jhpvtZUVubGtTRkR
W5i61D3TFMhFNhhXEevhEvJDsA1kap5jWymWbeszkHLg+3z2U7YY6DHVFzajCXPEfIg6v4RJHpRW
kpwmguElYvAXEyQQ5Ru7rGtWPj55s7Tz8gfRj/N4ToZ9RtzUOSFI/n2LEFM3f/eh/McMgvkb1sZP
zN/9y9ObJuJv//53F4gIIM9YHo+JGXprSSZ/0p+hcesPzF0QYaidXrvVXXw9f4bGbfqBQHzYpu3T
TI45m3/0bxMIP/vVV+LYlliHpL9jAmHS+8YS5Qs8SjhAYIrwrsJzEr6zRDmBwr3aeZ90u/TebaoG
xVwzUXlutmdBzSHkS2KObZ5uu3qBavtIOsiw510SYzk+4rGnGqJdGpoezCks5FZVVWCRlnPCdAkP
2lnKLIqlIKNwIShhqe19nAV0XuSpi/uZyZVn66OiUj0BmGzM660Rd+yIz3uylhTDgCO3L/Ip8/ij
e4MOIELWjYnZeK+gNaWHZNKB95zEzGeLPS/aminLGAgEOHhPrRjwQpQ+czVPpN7OSFToRDUje7Uh
tRKivzF5RDY1cxKGyb535zJpoyWZxoLxCiBfMOZG0pc7YlC4hqHTKDokyvW7BN4jXfclr93APG/c
FvY9BpPMkps4deps79saIh6ZTmKiqp9IvDZ1axGsyWv0s8XpqybycWZ1W8kT0kVJILtzyvAWRa3Q
OCu6uhCd5FfRNEhvDLkrRl7szYn75P2SqgsvIYNV47imTTha5hblWk3lQN6xtlyBkKyCtY3GmYLg
GJdNUHyl5r62mSfYSdifmrrC+WFQipvgBy6ZCgbCau5jq0PkClpjOGYCuZDxTEwCdDT4qKteDQHS
d+j0N3xdbn+n/awTp8pwCoQkKv7EOUx4om6qWGogzQqecN4n2kMkqI1uXyTLyF+P9zZZ74Z4Vnso
69p+wX4SlqzubVvSjWzaoHr6lLNrN8yMPQF2IdWlFv9iEsNrjRTBxiDyeUmtEj4zxBPXG837wByw
CTtYa1M8y5bsOKwulc+oMEYtwHdflQiUXjEhS3QBN7Me8aVQGLC2QFlq5lP6A+Pqe6usHB/nSecz
oy3Yc1I6Cdl42qJzpT2lSJNC1qtKWisgdDjlAEtA2n3ARrrICKDagcHrpIAt/zLGgqoSAJJCmMeD
5U7iKRkLJT6ZErIIng9lwDWNwgWT5XHd6EXkOCLGeNyyiUGX6MuFJhfedfDmoJyjhYSTYniyBLQm
WjkVHNsla2QZNY6LtYTpTNlGc0U1DeEEw0WHpNDuqrdc/YJihqq15MHcbWALxgyphWQ2N85eRq0J
p6ErfrHTR55abuNoalDe2UxePwKe1l22KZpKZKe0D+MojkEMNcOsw/0ad34IIdbrHRjC+DAaQwUE
Jm+7R2IT5g1YT+cRWdH/KFVb4VKZRM1oOWmsIw7MyXjGfKf3NxoGClIptOBxm/Yem67FyXnYSlk6
HHBbG6NBWHVi2Sosd9mJ35mo+cHoNceQdpuJSqFp+BBUYfupdGWqMaSkI6dzH9RhxCGZR4X01vCw
nqtrJk1zOR6tLpzmrF2MZe+Pbhk8Tilu65IjgIinyw5wB6w7ALCQ9O2RDoBNOQW6Pum8zOv3LFWz
2OaN7XY3jRXY5XmddLiAi3FpmGwmsnYN9mweGxPE3aYC5B4B0/GX+65A2f1goCZizjcUvEBO+va8
WmFbjDYOphp+ptZG222stoKoXkZMQLrJwQ51ipXUp27EHLbOaFrtMUnKsNqOeDRAhFaW8k6NxHC6
YwA8Sp+TIA2MU363qU99S1MHeHFCAm+Rgc/BYyiJ4LZEXQAHlI/nDU3y2RZmOjxOkCKbjQuRVEaU
d1jGPTpqbs/ptpRtNjDsBkAIRSJ1fGk9h2xeFtDiuZHYTADJz5FQpdjES+4WU4OoSSq8el3iO3eo
VH55lqB6iYPtDS3mI7jjpld9shXSfRQORi1mqPDWMtOz4iW8JwLn1CYYu9DMWXT3uS4K42zobTS0
OvMsxtOpjpGw+cGkN1U6YKSjBa1maovLR21EQ/qWb7/rw32ZABLAmBaa4kNSadOnpinurgOLrARh
77gvN3Zl5NMhnCVBXJWP1UU8EEzZ1ji0nwKT3fG+isExbGwzrcjEOswRcX4XQNnD9ZE0M7dBofA1
FFk9Au49d4kR4LFxPA+PmhJFBei3LC4GYS28TLWLuWQDxtu+pME0nqnyLavxoMksXsVNljIoQ1yY
jxunNZvI9Dr1RXue/OTVC9j6MMz9c9qj5HnCu2l9NEzzpEoqt9yQdwjzo6WIl3YD7wNPReZp3p4N
710bxjWLyt6nFz3ZE1rwSkDXuMDS/cLh/cloKvmSMLQCV0XC29vnfS056FE2gxaBJMzM1BtHHplE
xwJpzDFPxrnJ2y3lMAHxzYJIM7FOYTCNg1eM7NoRU2L8Rp1Wtg38xDrNhMISGJJPfAxwak+UVIVp
SdWtxN/O63sltKDDm/TuSrLrsx0XJw678onA1KJARPC4HhVdqMd9kkv3cZJrgw9pIV+iSvlWhyrZ
GC0TBF12ywekaVIOaJDiMPSZ15zwQFFaqsLJI1ncjt4N5QCSPBFi5YsXl+uAE0YromZcB1vZ4ibb
C4nucdHXMeKCiD+UilkEYDHAtMzjAxRPRppPVa/l7WhoL9hNeM3xARAXoEhGAZHNsO/V1kwNdwob
W1IMYhzF2rYvoahPaA8qt3IOYMXSHOMEZOVn85Fes5IIJGJyrkeO42ZfXL5lbmiVC/vT0OE3u0N6
CfuD4eUUprVQzu0TjLCDeaj9QamjuvMX1qCwYln0HeUCs/Fg3hrXkysFR6Da8vAbwYq182g0w+U8
bjP7OVVTcqMEadeNkVrmZwi5cRVlJSJy1DSq6ncz9/qDPQhO4PHYgkG2g7S99RiIvbRO3xOxTxMS
ypMpls8lXS0ss25VobdRB9mBVa79J8DYhA7ZxxE+CHFfnpqdW/AN67lmRscuZtzZEJSO4WsipXm1
k6HnZc5wniaWTvnepHnXUlZL10kTsqmA1so+0VikhcTKTHvNCumM5bgr+cvn1qKeK/DcHQbetHsK
raY7ocWDXDHB+g94f5mx4A6jRbyUzXCeYWBCcvE7tln0CHlYBzoyN9uaN+yxzs3q64DB5EwjhH7V
YNY+9Wz95GGG0XLAQ8ngvGWOxYAb8o193BkE7iHYeeTIkLw/mtmov6Zu2MT3qs1FwZuNBqcdrpLU
fphKePO3DSdBv0bs7msf60VrmVuj5Kzwqzp1fOivUhHrEcAXHFHCFS7ocRp9l8vE2kdUjA8FXNxe
p9WBLMtdw2DzOvMpOuTBHAgQvjog/UWG5odrOr7LqYOJFxYTE3fGW+s52Vl3CIhWbXyrqE4dIYPD
UhgTit2EPWJVb35+vbfsRD4j1/NX1qW9XvAH5qRrTDkvBQpQ8J6jXWER4x73Oytfwl1idCtWBf+x
3dNNItgjfi+r+Dz9j+RL8xef9m1i6NvVfaz8JGwC4JCW9e6QtUBxBgm7GkdwDe/o7OqQI+qXn3/E
t4mT9SIhFGCbg6bpEQIJVrf/56d/gQbzTtbpxGLOdNvxIjl7iqIsYWI7hhT09P9zLfL/VMgSPPHX
r/fVtWIr10mb0VDZs+nadolR3asxNM/6Nu/1L/JJa9D67fPJB6OWwgk48xJSeN93j5A6LuVExRnH
xDLyZr9m31qZy1GrFLnYrhx3kl33Foow1aiVCJ4hm3q7VCg2nJKgGO8dh8Yl1T1JiFuk1SQk/Z/f
kB+/Yf6Ovu95CNcc2sU79tqQJKJBDfMoowqaXT9ktN1QWbf/dpX/KCx/t8RPFZazL89PdfNGY/n2
X/ypsXh/gIT8p65Cl4llErZHUOHrCL+tZ3/qKgKC36qqsEfhP+Cx5VHTTd+l/+vvQvxhskKwBloO
hEmPsMz//p9vfuD63f/+G8G0K9rmu5Xj6a4LWFNCsKvXDhd/1ev8kAAPrFsEHqJ1b38hbTdwSKsK
K5o4YLX4JIvkhVa2IcWbysbKNKYEG01XPCCfzgcI9W2+pTTQeCSLweahzJPmpQeBPkYDy/Fd1o3x
cxHy60caDKyrOGZyF63GrwWwKBwlmBgdZ+sWn6dJf9JZKMKCuuW2op610hZy4Wyg6OMIHoKaP5M6
xSjxrFHi143Hr6UK3buaedhtTgvwLUEZtM+a4dxN44/MP5vBkWckHcfbau6yC2PoZ+zUQ5bwk7c6
b0/NLjYE4fXxFru7ueYR5vYTpvcYQAZGJgYokMsuUr1A8PA97d311MgF29aoGVUuspfy1BqmeBc6
67GcTWlToIT0/Opb0DkPSSZfyrEt8q2a13mQY7c7ZaxQwIGuLjAzKkS+hY9lPjrLLM4p8G3uCXlf
MLtx053h5BQ/U6Y27wOS9jvslF2yt9Om20J7Z6wc01E90ajquuCE3HnwIj2xmZYlZ6O9sKv0ERRQ
QsteSc50E/QW5ABYNAI1NQWwEmEEyIGh0qnyVDukgaOEVJjHOaYcb0Ck5Rea0+2lMA0OA2k/a81A
MASG4nRkJ7bEOcyYRO3ofsh0PT/StVSFB5B27Hfp+8o7AAb1iGe44aA2gca7zPvWAwVj+ZiAhcsk
fes6ZX/vYJ2qMZOO4iGeRmw1LKrMyxu/IlBl9fZn2OnFwVzCWO1xBhVfKzvwXmDesXIurS4t/HeG
94XbpYAdLewKIgdZgyvN1bGwJ6Pe4GSpnttZS+aO2HvkzpnCcCb+kYTVHlpUmm9zeGZplORFe53p
xeLsF2fC3SZmQMm2WNTXtYWnjhw4OkZUuIW+deRS3dBKnJdb2jgqzKhCqpN2cYNPHDRd54CrzGyP
/rOadt8qpGzBcvQTvfof/6f5G1azf/zfvz3VL3+7av/xX/XnTH55jVX/9kd8X179P0CCWEjXnsmS
BjyAncV3CdvjnwAmIa0IG4L9x6ou/5N7ykrrCGvNMToA1M31H/251BrmH6ZlsRni/1glPTofCFu+
W11/utq+392xwoJ7A3+8Ukoc+72IXTo2i4bq8WQ4UTh28phpmp6i0RFHZpm150UMU432IR5Xysgo
KParwAXPsKTiZEiNoST158MJBA59RZlBYkVdMi+Ps8LdjlpGAYmXMLh5dc//alP4Y/ySLLRFwpMT
M/QV990mqnCgDbX+w+DKggVosKyrNEvmPOqYO8M8Q1RIkWau0aNQ1Ks2Ti7LwFNfYbuLc4Gx50Ro
e/pomC2nxolhP7J9YJ1OaFAIHsYwPgyVrG/5ok2icnjWGE5n3pnFTTSYUJbGZ9CR4xczG+SHsZ6m
vduL4Tl34BJSIOxjj2QfuWnbOj/DJLVHWyYqgmpr1JG/YDbcBMmiv7pFHESSs9KZKA2Xiak2ml+c
Fda9079fpYEJy5gtJvkfWmZ5pwfrxvfVZrOzQ4pN1vvkA6w1w4u0RxMrWkgUtt/NtOUxP//PyvDP
lYGd6/97Zbhdwb7vMEaC/+L7QmBZf6w/WuZVDo4gwu18U98XAp+ahDXLHBBNNn3Ok/9aBwT/iNmS
ZZI/dj3Tdfhv/rnlMplyhSanQALIHlu23xplvVsDGIbBZBamaaIIAE16vwbk9BRMwPQYiVhm9Vjm
Y3qyOBm4ubgfbkajLLdEAacrvzbHU8to9eHVffqLX/O70xeX90w+ix+sR1daHtaQ/quHlGrbDr49
jvteedZFUy/9c8b46qbz0Qx/81LoPOss0TVXhoIw3x30KiNGLqJ2lkFuXuJ3yL2oYVHbwvEJf/Gp
fripbIj5VBxZcXAE5nu0gCDlxLQ8hNDrri2X+B8MpKSB0Rbj/GaP36G89UCwWPsZTusXDf5MHP/8
01rvd9IrKWKdkVoOjG1W+Xcfl9IjdnUtzuclHvLmaAzHFDG9LjHyqmAyHKrtrOFGo/U/uAl53s1A
Jc9HgZEw31Oxsbx4jCdwz44Az361hL9ZmXwgFv76+Ao8AC5Tv/dlhrSwgd1cq9prf9EE0akLNipV
nfz8DqxHmVcL4LfLIDXx3KIyswS+f7bw2MpQWWlBMWpNAscLppmcCmUI3IfWNh98Ir2XVW/gn3Lq
asSzNUiKr0e/cl7Gilzcddba6bUCN1xEChKcsQuSrC23fZWbN7lmi4/PpIb2CQiAiMiS6AuoLx2Z
0rEz2gNGcVvsgVYOuAZz6Xz++edb33P/Xt/9Fa3PSNblDbhCkdAT3v50eKNXBNzAz9h9Uey9wgzA
OVJsPM7VuNN4XK9+fr33gsJ6QaoLfLCRXBAOw7sLJmHejwHm+41FZI0BEvZO4W2HuN8iMz8GcXvT
BO4hV/SJN87DaHon7FwpVsR87dWgZbiJmgnpz/9WrIPv7wLFv4A+bXYD4ODfLSC+a5jMjHDKEufO
biSLGFDN+Qt2qQAq1FpgxSw7+vk136kWto3vYMXLcAtYucP3K8ky0C6bOEB+qK8G1WwTNcWbMpz/
/lXwcHOhtZWUTeHb77fP3EDn9AdTSy4JbI+dAKOgvV/cv7/6LLwAHL5YNDaG5m+vMuM4pc98vQpz
g2PL7TxwR3558dufhdcbm0MLP6PDq+7tVTiGVcbUcjYtMvVUOWJ8tFTrvPziIu9R/rzAUAs5x3uW
yTJvWuuHffU2mSxPN9bgfm7DnnXeTEe3OPKyJZRfPKuEwyXN5F4nU2kegXI2wMEVi+/uWAcTZDBc
UuMFiKLGvnCzzMk3vUnWBLSH2+kj7eVzEgHJbdRx53RJEOVT22WRTVF5sMm0X67FfRNN3rYHEeEs
sRP+W4cIpjxJYxIIGzGbFt45Tf7iSIu8LrZ1S9aaGVvtXC6KUTIZTmlW27hPcyq02jA8qDpjLjTw
hagNVYFDgZkin5471+JE3xJzJPdZtaAKlJZjcimHRBxNczuV94wBiDB3jW/oszKt+uVDL9Ri3sVN
msAPAPFBNXNotZ/DyTCSfYvgETDh9/LqyM9KdPUioz4M0d4cHSzPdqW2XYO5bdsOeq72uDiC5IDV
uL03JcPrbW/GCVHGWLqXtYJ2voO1FRD8WAgqbwvooqvVj4HjuSO1Srcjwdp562aOr7cO+/TbwFt6
E75QGlp7Y0Zz31hk68dI5XagSAWg5W9jStKIxQpl8OZm+Ig/2sIVj5/Q4sBiaZzUILwbcRxYDven
0HC+gsInDYcZwnxs5gpnn8xW5rYsXEPtralLK7pX1jvo0lKJ8xVg7HVHG2W1yXhdX8zMD+DbcUsJ
u8gOq+vQzAYp1XwZHiYA71/aUaC6AwsjFtnwt79rh5aHgMzaB4t4qHHJH9ZCPo0JA+zaYqimgy0n
Oe8yhoz3hZ3N5jlkajyw1lSbWAOAkexnB+vcsa1ZhE9goRA7BXBelFfGoBV2cdh0GYFOWg7ZW/TG
J6sNm3lnSAUVVpZt9RCIoXqOM0aBG7ajWXZOCzvsNwhmU35hNYt6YPBfBtsqYFt71GYBw01tVupl
EJRhb0KbLGtmFRjFE7JpwBV0qY+bJa0x9lou1do8SwBsiIBxxBoCvyItrzC7sIeosFDOhHxEVGeT
eCYjFxi7tGN4TPwTzs0+9aGJn1KbOTB/IulyMhp98axm3lpRsyTW2sDgaFKOvuqKiMgEoIG41ryk
M5g0T7OPG+nIU6UDQmw27OdgKiZAayaB3U1bsbFBMKnIqaip9o8lZcftSU5l93DllqHLLwW8M32h
hR3bHPxa3KoEwS3ovkPox3uGuV4GcEQy23PJtTGxXqTRXbgicKZDPfeLf9UP2n7wMDLJK8CYSXxn
dQzCTwyG38cJSPWC09wAYKUiVUf6u6AahEx46kkyfsb0gKfB0BFEkaGhQNOHT6tDXT9C+RmvRVqm
gGSougi6HYgYl8BOEbv53tGdBxKYhgBsQc1cLIe0ACQcZQWghoOdFm6zzZjuEdrDKiCOgrrHhRTO
gTzO8IfXZ6BwJ7ZArJlhRJ5e49Mk+clkZQn9fifqNiAzocnf4gwPcUb1Q31Rapzk29ZpQAxMY+Us
V3ZAjA7AhnJezJzz9QHVEXixl08pBqCmMSMZF/IlE51/bmOuaHa4ZXgP91OY7yy88UZU54E89bBc
3PJXis9jzKZrBLK2Y8CHpRakApm+ZmULu8LMWzocB7f2bjLROsdYvnG6eGbpnBOLhrygYr8amXBK
jOgktoYloowkPLHTEtA2Ije7oRxEkDi2TRnfOP7CJx4qkbyESW9dGM7iq+MK/9uI4FdqagqdsF8O
RRkucitcCaNniLvFOwajuGbZ3DEkNeHNJWBNT6un1g3mU7OyqixyGnhl0TCkJZCICu+9ZLU6QGmj
or6smansszDQfUQMuwKVHHsb5svW5TJlWbKThqtJIS+818gwuBVmHocoZqYrcUai0Tit1WhTAOyG
8rqk6AsqZt2SFEiqkVT/4mPbxYpuJRlltXmH+DDZxld+C/rTjKL/1EhG+psRTLW78auU3PcwdZ3J
Ng4/1cYPYkJt45TQJZ4WBidB6eHKiMyQoTxhC999JMljYYtNGT3u4Sx35MV0CiPNAK90NQ9Gg/1+
NAwzAoKnPzv1qGM8+g1ZAAK1AEc0dZfmbswlVS2dEMmnnJdTfeIkdmpFlMQqMJ6NZ1wmyLfhtiJc
dhN7Gai73MpSHpyyz26LbiIDP8n4a9WHucYDpGzzjIPUFGxEMWf1YUll8lUHQ+ocu4WoPs7s4HB3
JdrttylZwRzueyz8jYKCH2xiSl3P+z6GqMuPGmcjFogrT3ojO8Z4sO/Q5TscnWYVPICMlNeuUdZ3
TaEdtF4MXS6ODluqCKgIriLil/NMSNARwbUv83I6svrJKQ7zOBPTWG/IBR68ZjxJtQpBrARUJLC+
qPFzNTg134RnKpqwY0Pi4SlUTwMB9WoEsxnox15HxURFuC7gmiHLiG31pnEEgqrgNdXz+IpNbNDt
FVFqzc8qzNZvdQDQeuGQPsrIUxZTjS0ua9HFy3Y2rD2sOz+5EolTTzeG5eT4vdbci3/S8P/D+DNb
yYxlrfbJDLMkeAkEqMkne3ysdEOuYdvYVAB3F7MWX/vUsbANKWI01U4XmQeg4NvG7j/zu78zBH61
x/0Bl3f7RENN/V5Y4j/5LixBwUbTEK5J+Cn0bW+VQv80SYd/CBsHEGlNC+c707x/KUvIyGst56o+
o/xAt+ME8y9tyUCr8r3V00y4itMbf8jvKMxvDxfBCo30UCEJ7CLyhDSBvt2PgwGyE8qWcpwjU1Ht
wlBBzlUcnn6ht7w9Cq/X8deuQEaTJi4F1393VCItvwST27Nl90lE5apuP5oEwz5Skt7cFyoofiEl
/fi5fACA6zGQNYQD8bvjTGGz4VINYcN0tpmKSSVRWUgVvfqu/0Ib+6tPhSrH8d53EWgtvsPXpxnQ
MmFlhkCZ4fHY1wAyGOCzNSONGLDWkRnisPDzK75VTLiPq6bIQ7M+MESUv7neX52fCtvRRCoRZnKH
BX4DhWvapiIHsZVRdvZ9jvRm+Pt62Puri727iWTrl3EWfF+KhofpULJhuCsSYeKEZqDwu98Y82xE
U1Qg8JHrkfrdvexMs+45QNFYqYzrnN3DNhnd35MYv90/rDmrCgFzGTFz/civ7p9VzSTlU3bQgZzz
04J9ECIQaR1oFM5vaRB/Xmq9FuhSFGL//aU4pPUzjvsNZ0ii2XyYiB/1+Isf1g8POreNM/saD2S6
j2z39gMRlXOBYFAZ00rHOhR9APCS/egvlLp1zPZKxPn+YZhS2Kim67zMf/ft2AYnCJPw3KZIMC5u
4RRziOYmyrQ7cOztO6piugGpEFwfCVsjn88KIN7WgbobINoVh+D21p74tUe1DilqwaUYcywfcJLO
tRUMG6uLe/yXmMrIC06dh9cMU3sfsSK1eDR94pqbdrSSr6PORLzFMw3bkzL38MkrfTVvllpkCzvA
Sn8Ic1Op4yxbFgyufeM/JBio+l9IpOsn/re49/2O8KACyQvWSeFaYvD6SWI1SHRKRIA9fMFuxYXm
je2zAXvXdsUHb/ANQr69tWfcTr85zMzwt7xX3/4CEFZRj020ofUBe/sXII2LZQf9BCcixBt75Bhs
itH4xVP8F2sA5Z2cOvhxYsJ6v8TBDIcpYvrFmsOlU3mw3VPRsaFiO+R9/vna9sNqugpPLvMUPpb9
o5Utp5csw3hYUnvU1i/+NEC/rF3BaBMzY3ZTu7Ht/pbq9e0ewrLlDY08y5zFfXcPDTlldJFyScuC
hNLDodpTEzD/4jXx/jdq07WK/Os7gbtW2K71mq8flYzDW4ZhZP2NGlax7d1McxL2RwBfP7+DP14I
kxZvhfWFhPTJ8PnNhdoCdY3ie8ykFmRO6ousje/o6eb3r/J90xDgzcMK/vYqzVSrNIUnugnCSWz6
XuZbEdAp89tXsddyZgffpy14At9eZW3yo92AAPgMT+uUpjDUt6E0rn5+lfXWv/4VM78T6+vGpWqE
3dj7OVAeZr1KMqTIUC/yOlvr7Yzenl+s6sVeD1d1au9+fkXX++FbYt8WmGy4vl3WW4tTXz8O9UQf
0sjpFK9fi1CmzbrGy17VRr8LcPjWxwFR/XuHiowY3V5BBmCl4TCH4q0OUHth8VlmaZdH4C66fkfe
Ugdb5SUBdvxW9dUuQ74NdnrMO/o3+mp+1rAC/MiqbGB1RdMWXxc1ls528LrW3gZ48PO9R1vntAlF
p1vO73VSnrjwxDlkS2j6G0ssAf7e3DYuiTnVMqoX3+mI2ojxxqXx6DHRq+W+n1Nb4Z6PWyLLpGeO
Wpt6yU3TtUhHdD7AIS2ZWX2ZgRovkTHaHvDGcWzospMrRC+0hhFKDC9NKilpexs3Mi7TT3QYefCC
Q4pMkAGUhNOmrLbf6SCtJvQDQvRETUas1GErrOJkYbAWrpAsz38skZyLqBkIru6Rf12wuktKm1MG
pfk8WBz/2YHMpO6ALwRoEd3oJBzW6GwCHdVChnDKbVJ79JCaIXV18EkI6d3b6XpGn+KJNddfVoRZ
NluuhHqlqJtLymlEO6lABgCOG7PIG2Y6HTZ6rAOAeH2ApTOWZEnQ8YfJP0o0TJgolLX4DAK3xykU
DN4zwmc6fiSyED+BnkMroi6AIIBA0fgQlp7xAnATG3pfVep26HPHeJaeuUCuE9BrOq2C6gik0HiT
rPypY5mPOKBJE1dgxYxQGXcqqCcqTYzM+kQwMX1EHSOJIUNbPijadMGn6M7XCb2nMACo9yhkGqna
13Jj2NUIAo6oRYCwhCCWwpHulTgpBgiIewBew2NXD6Z89Iuqc3bYduN0n9M86h76RYp5b3glAHml
B2HsDZ0g4lUaBDGs4zG3Dw5hTXsTUlDySIsUieIa6vSawk54zsOCUHdpptAx6txT3YuTEds81VUs
IEi6Khs2yiyTLjJCSgb2BZm9K+67ld9j5cHvj52v7O7mtoEX0yNOYO+XRm0ByZn9T2vNlLdNMBGC
vAAaCm5IcmPrEOzqcTVD2N/k1ZCYe9ccCxCjcwH6EAis9L96wL4IG2oS+Z+ZNUzGxdCYuU92DZXt
JAhVl5+pvseB4xDYks9IjBUMobrtFyo9By9djlx+8fIFu3zGrJ+wtbdFzZygEHhWJq9nxsP1jnSq
QQYARz8thW6KcFJYJaWEde9Aw09V72iMhJW6s+wECqVbyqo+DQELoKiHi5/sXJHRltcOCXvgxpFZ
dc68xtbnKXitqsal6I+Jc9CiGj2Xfk1gWRMB1gbVjgxTCbwPRwylgtzpojjBkV7l24TjniaLsDSP
85DYx1WODnHFkpPqvY3DHlZ6nUqX5EuQx277oH3Rd92XNus5yIDAoai+8XcTsJOgOErbOluKj+Q6
LaY545RdDuDhmo0lc2dpTGz1eZKEuwXr+QiEw27pTjldvAp+9FQu5VPMbQ2oG2r7aSelHd6GyZrt
S7IeGMMIqOvjFAyUTozU8bk0bYiy3jdjOViQtSgmi9q1pyRyOCZQtGoIi4iE27JTDdPWp8zEMswR
BDXHhSOibm677cvS61/GpaVgTQyqh6ZSrMJYzS7VPMzTkMTnlFkO+Q674UxtNPTaakuCk+Ad0TPT
OZo8w8x25qDzC2NqeGW7YnTHXd4llL5kKzoUQTlAd7JHEV6VToL0qTqLv33OrgVGtc6rm25yg/GD
6dFzy78dK2iFLr3Jm9528OQzBlFT5ElpXhtE7+MTWY8xDEVTJle5R48t1C3cT+4QZzf8GaSWRsJr
jIVa+CWndMixNluzbqhCFd4YwNEJUgsOnMkkxJJNcMOdsquNMMbqEzkEP46sxiu/dEqB+AKnhUoO
HDqEMRHUdXYimiBerexzTwJJs4cQNBMZkRwM+WzYVG1uOkYnt8LKu34/ZYOCBGGt3Z8xg+RzY4xr
+9BpqK+cRoJ4/bFUYUnqyys/dn5n4vzNW/t2YrwADAJMG5EdlXCU0BXu6B1QLe9J8uqUNBBB94lS
w24eq6aDpQn7SkFhyRpivpqTEHazntUa7+Dy0fDZje/tLk0BUnjdeMqPw6Vv0azluZMzw9m0PRXH
u8WOtRulIO4IZchAFBC8Ks2H7Nzkrs810dMKzwY1j1PjpF+yht/IHX9NtzluK1KEPEBG7n76b/bO
ZDluJNu2v1JWc8gAR2923yT6YDDYiBRFagIjKQl953DAAXz9W1Dq1ROpqsyb8xpkmqVSDAQRCHc/
5+y99pxMXnNSpemDuOkUsH5gWW2x7WWPn7Bf4nG+OPxYv2Go4INs6SyyhSXGR70Jvd5hmEqqq7vO
WlPEdzQ7UQvbJS3AtS8FHiyCQnLz3OUGAz6cj1iPmQOBBmzaXNQXASRaf202DJu2tWiNfo/WmUCR
OcGweJwynGGXVV7b2Slg4Um3o3CmbFtH4eR+cUVKBjVIdjfXx1KyJ+/8EFfcQ0/uFjgrmqDRVpNW
FF3hDFIVgdJ5Jc3LsPNbPMvgCLvg1o3bRr5ESe3J7zqLeiQKdu6WjIVxcMHWnJoUZCxEVFifjSCg
mLXFOtC/Sj5JkqCJ7jY8DVusC6J6W6QZcho3Cg3AkfEEGdnTCYZhXIFL6rTj4aE2Uul2F1nRsBtB
8A5p9xPeS9oY0gg2VM5OoD5Nu7eZKC/M3Kqg9j9UDkGRbM0EXq1L4fbimGkTQrtr5BqTfqI1Vnyb
NTRtqQbhkufsYRTJpMIUdIGHC4xSLPfpyKFsSgzYnkkVaizv9ACvZOoCVKavjLydWNeCVPK8Ju49
G30SwFhmg3WQJvEnH9kXzyQrRXQi4kd6O777qCwNs6nDDTtdiLbDE4zWaBSBybTKyNlYxDUBmrc0
kU9256JlJpEs3TZTv9zfojUeynLmOxIQM84m5xY//MQx8MAiNdy9I1V7CZooommYYA3b1hp863pg
qv1A/IFxjVM08DYilN73gA/NXLkto98tU7LI3A6RiBD8RDQNxu+LpeEpMkxvuB+TcTT2ZsT5E3p4
AHVviF0pt5qj32ebQdtr6ppNdZk3Pas8oaxMBz1CoaYLWxMqgErIgL7k6bpflW5adevQtQi8c4sE
khMSzvBTJouEHHNQccaqG1PzMevhy699tlLOn6MUcIGrH/gf7Ph3Tlna8hhDmuhXnbRKf4OwlaLe
LwsSEbphdt2VgqwcAFXp+aaTZO/eFxgWXxw/0tm+jYl52ktWVHNNUrZykP4bnr9F+TkyiKjo6+y8
eOj8K7fK2AOtnFRuu09RmVeFQLqejgSPoCq37mHBNgCJ5rx6HpRfcX/UiPuAjRggSy5atKId3FmK
TCnzcUVNAHCRboz9tW+lL4gqhrvFRKm0YKH3dfMo9ZJs55FbQvMQZjBsQsh05HV7M2hEy0zYiij/
c9qnftDd9jYP+UbgjzDXAGwszISdFTJQ5pkUK9frnIeGnHly57ysOMEjk8HO7RqMDMoZyMD26nS6
/fNSyn7fMaCQIh6I4hA/DHqS4F2NSJiD1taMk89QHHouoO+kCRqJKJouHQNp02EyNAEGzH2deeOn
uk1XRH1PNzM0CM7ySG3z3ZSymGySqiBvIRhBMa4cr1H1TYFurfroDB1TnYSKbd4FGHHFMcYv/gSr
rxq2EBbS6JZSm+CJcqrgDdhYG588M0h8uHI+MEJVef4m6Jv4Aab/+JDNdhReTwV0kT0ugtjbGxHp
ZysaSR5oC4mP8unP79Hvt8jF6YC69UceD0yWt8Vm0iZNFMP2XAWVRUoZaMxDFAKTWLlI5D4VztTf
//kF3zeMCPQSAV5A3w9QgNvvxd/DlPlmPjEQQ8RTvM6GZFhK+y9Z1bP6K7Plv7kWuis0XljUuKDz
rv+eezbcKwcIgiuRgiMDDHYFIr/j7OXVX5TtvxfteBxRoGPuXDSj4l0PJ6xAubllDAYlaB7DNJ/O
hHPIv7h3v1/Ew23wY1a0TH785f//0p3O2rBsvQFiR5n02fcyE8kNkTT6+Oef0L+7CtJzhlJ8Zzz/
ff+mDCSlDUUO7K8Ctmaap2uL5ND9n1/F+v3DWV6flgpmMeGa/rs2EZrpPASf2iDoVCz8HQ1kkgUM
y8P/TQabsQ56s2tvuoZewidvXCIyMkq5eUvJruqVgJMoLtmZyMScemvyj4kV5/4aQcEYbv78vf67
O4ImLaAHyFgNAfjb+26HjeFQTHPfffXRbizjiNjf/4tpyr+9iIB5RB91Meu9e4KsIRwEpii6mR1l
COfaRhID2DQ47P/8t/ntxtv0o3lKGbQxdAvf95fyxR4vyb1cGfhxd6BwVL5K28BYz47GwPV3L8aA
cxm1LSMIDIjvvoLJ3NO4coEx0ECS2xlM57rogwcpavMvPqTfWnW0hZ0lFHhx5po0vN9+SMKRfspI
ClwpbJwVjBN9ZDfLrlNQP5C103Cl+tD8u197LorJx6PLvoxw3iuUY3QAgghhLlo2gKbBhe+Ew9P8
4yb+d3z+T1bnX56n38bnnwAPf31+Y89afuCn+5XEOOxVKGwdJujM6hjB/Gt47qKIhRJGX51JCx3U
n+4s54OwabBjR/cXqwSG5V8m5x+cgANDyHcDlbVj/z0nLF9aHrhfe8eM5WnmY9+x2e+YjLybaesC
IiBzzI9UuWQzyVTRgOX5TDQY6tE4T7G8a4H1kpRQFxE5Uo0rzm5th8ZqKurkydA+7UMahOQnSIsM
370SPRpYPJOAMg3iOjQZtBR1q66MZ9zvbr3EmWSzfjSL2p2OOlhgi8GP/oYi6+1+UAo+p2gDzsac
38rn6UdfJI6dub1sHZNQ972dmIrGCalFQ3QbzjNLCCZIXXUWbtCkIq0l94R09klE98TCf8HJ6k5j
gihOsdvR8xq8EpEKKC/eqqZ/5K197Lx3EqyZ3JtSIFIaAPFnSw5HnWzHfEZMEKeKwGkTSyuyTeRY
j7o3fBtWbWWSLU80AGcshNTfTfoVj62Xtlf5WJIsHYtoIlwEvAic/64XAHpmvGJrtISy3bFQjOFq
kp5HaomHwnMlTDhI25Jj5yHEMjPsIy/LX+lHSXSxzRzTOotUYe0Gbdpf7Ey0nxqYnrBYYI7tSEFr
/W0dCyhF2mmyfWE63I+W7OzwhGMZ1qcsiJB9AgiVv1KaEZZWzO3cfU611uGTMI3mKRuLPN+ARRZi
MyHvpG1oOXo7qtL9zAlxfobAynNCNNKEjqlMrWltOnokSYUY1Hyj3WwDQVVlG7+s5gjijJ1fSt+i
QF0a9+RP+C34/0BAn9m2c9hda4bKINx46hPCtsauXpUEBV2iTxQOkulyzA8USM64GVpGrHTiULGy
BXU24k66J8bK8+0RYo1VBdBAwdr3u7wEs7Q2MMxGUNwGG1mi68xEvLUQplcw+BHildBug1U+1jpE
N4jUaJVNXfLNYjdgThszI1hhvmmLtY4GDziKNmhkhjEtAfrgOriSQqTQfEIjlJuRRk9yruwsf7FI
hL6h5inKPT3U9GvQKU3IUFiRnjh0VIhp6YuPWlFdkYWRl1I0W/ptZtBxnIhs9LZAiNroacrjsPge
l4SGGMxGvbk/xinAv8V6OOY18knXWzoeAFLPJEwHr8RuaR9BOSXUPuFxU+sAPup1YaNI3MZw6Nwz
DT+HblHdD4+SPtg5BI/a4DlG2L2rkHG5W780BrWufIf8Kp1O6YUog/ErhTYxDxizXfFALBbhy6Hf
JAVAVRQexxkqzJ4pi3qJFGVDMsPvpG0BxNYOfUYvdLUUwuUAE8xJ0Y5K4Rwb40E0gjxZ2YdpRsgs
9NyFJbgr8yY7OEUu9b7ExXivdef4DFdE+J1eX36FPXqezr4RtN1G2sK7UyLVT+aQSJauNuynLX6a
5EGjq482icBns/addtt3bY3+LMkUPDvyli/rKmvbj6QNIWSzPSa32yyomifXjQWk5XawnxLKwM9t
CUNgXULJwdeYe369CiLTu9Ge4LmjcKWcHiGAbbrQzcl6i5zoCqAvjECaRsWFZDTb7DG92+OO5Ezp
rAG75tPaapJySS9T0/emhvnZXbq93w/ezrdhxHNCr3T50Uw4Laz6JtfP6H7qa+T/HooSPyGoRdFb
A9ekSD8iDYmx0Zh0LHl21U7XscqpJ0k+0e3ODSvboVEmO0IZ3CAzeemUA22FF7y7dczEM7YYwzmS
zAFCY/qxELc2hqYFfeAUw+uUKpdQxyR9eLoFwchS70SpfgmDzFE7TyXja8s6/4in2H/hDG599Kok
2NkdtdOWbsTc3dRu41Ry3dkyPiC1JtHTK9LwlQlERZAShlV9Eail4THFHaR2HO8IAu1oaEiWa935
YIVDFG5deOItkzVC9Va8JaTKWd7PXxTqXCLlQSvN6z4mnGgjvLnTK9RHiI7HycZ5IDoniTdR0bdM
LF1yH9eVZdBz73PQ4l1t6ocG5luwOOmCC3u5BcAbJXwlRGcQ7v97UvppYF3mxP/ZwPolLV+eX/S3
N2el5Ud+npWgfGA2c6jyEfIFDP//dVZyORItkFYXLgMShIUy8/OwZFjuB8ydP7RkSHsACXGQ+n9e
dlCt1NZoDxc5weKAt/+OzhAc0JvTEodnHx8tZzWqQeoE/Oxvj+90/gOCzDVS2tpz+8NU95Gq7gAK
Yrg5IwzKjH1CDKJ1zqLO27WWXdNgt+T9WNUh8T1w/W16oogTCdYlxVHXxxAcB7kZ2CUr1dDeT03r
4+QHn0HTnnwc5PuuSfW+DTgc+BFCgiBoiRCAnXaqkngg5pFMnz50kUM79cZvunv0v8Gu78cHE7Dj
WgLTMm4DeCWMUehMD6vGmapX2yQYcuJceJAeFEEn4eyX8fYPDX/lrnGCuN+yLgYnUQOahiFHSHUE
O6+K3ZooMmIZCtMiZdVpHh1LvfRucrK98paPFINnH8gVEXiEMPQNQQJONJy46A0ZsthOqltfBlet
zRTcTpP+5E9x5m/QflXIAjg+pd9tjMLMUklVzVdMa1D/16N5rM25UxfSzL3LtLfc53aAcJiNdKlH
07lDpGUc9ZTrPfMJpAY6CLdwV4pdggkr9TMLBTPr605aU7WTmmkBfhooZiJNd+M8vJasPreNmBqA
1NRlZpmFV56jvQ0Y+n5r0ipc5V30qa/AMjOBypoVSRucZuGXrouku5lDsAYKtOiRI2t3bbUpsotu
qE8G4T/rfszbtWWr+JgZCq4drNJ7hplVvWqGSr0iCJvZaTvrcUanfQJAZ38hI8XYl5ksDwn377gs
83yAKZlWKNbBjDSqajYKoMiKDUds6GFc9krTDcnLmcFXJHe5lbBYmlpPB2C6DcRWvKFynTNRXrvY
pe41cvl1oOrugm4XtrIgMQ6MHAnbsnuX6IImPwVTZ65MtRA+ip576Ak8MC7Q3tc6GOvHAJfBIQ/A
kMwNsTbOaC+AGn8kSIzZU+5xfgayU1/gBSNgKSIbAKkpLUt+66uADEXkng7DCd0AIFzaxsauTyzn
UtemcfKIhug2ZQynEfy+a+0jWdTPk9bDfsKMuQdyCwRTzNo72G1gEjKZKWaj4bLBhhHscaxnR5G0
muc6YPzXTS4dyhQqvUPkEW1g+zUZjBdrCvd+NUWgHDttPISFVRHsF477iBys5xqIzCfDSZw7HpyZ
J8XPNx0QvFsiD9wdx1QTVJ7qXuPZMS7MLB4+ynw21q5MP1dwavfQbWh8L+c6Mxk5KGLpvNRoDtZd
VNo7Ir8sxMq23LmxaWxH3GtqZZpdUq5yO/G/t7pt92FYOSc/m24JQsKyw+QR5uC4H0bjWvYJkYpl
fegMt7wapXfRqFJecr47KN1Wd/4smj2PwRUNtLssrJ5rAekzbQmH9Tiby6pZbtjwZRKhcZ7rmD6x
8zKDQlyhxJD7pKXCg8qY31kGmsAVNOmrQFqPPl7OB5gj2c6m8DlQZx0Gv3yG4mHuRFVbV2MBcicz
5lcbUvGLHorrPCJbq673zYSEn3p4E4DLSOb5Uxl2+6jLbzFjPGsRP06D/ykq5aarjHIXqAonSU3k
gNdt8XfvXcZoNHLiU226j1YxvPoiQn0ApnU7FvELNNbrwJyTLyl2cDq1hb+axZh8i7zmY5j4V11d
ticO5J+xjOyY+6LipPjpvPREUuwR7OMjWA7/RjgGAoG0/Txgv/RIzG5scIZ1k9wkfnthN76xqyrz
wgC7iaLEugSJsafBzuzJbnZGGmfbFqtE3vn+4pd07tDqdvsim1gafWtO78fWdb83TlvsDD++s52o
XqQQp6Dg/iWMhVdNFV7FiuzfqWLk4M8udCgfFL1jjd6qssNxO/fBNii/Oljpd3abghX2knMwYeKk
D19cTF4tLkpHXIVx4q8aA90ElnOIbIV7iRSCGNO5eM3C8Rv5LnuXduXKc5JzCGUozSDwjo6BX9RN
XglxvcAyeg/n5OCZ0oYoO24JEzvbdQsWSbOnKOl/i/CO4D7ybhkU3pdFSMQyBZw/CPHYG3yf+jS7
ZibcHcYEf4+fiFst7C004ZuCHuN3xLjIBXIwVYkK0XMQBJul7J6ZR1gFMWcVIINymZDVez/F3xfT
gt8SP9YgaliEMpTfhLj7p2wcUIol8yez9IFiZ0zXYDAgPIMRdpe05E5M5Cj1nTVsoywoyDDtio+h
wYdmS352LWpI/V2m1N7Ch/qKCWxcYcskMZ1S5OvMnGxDsozah8Jo9zheAx+RjU6yk8ZCGN72pFaS
Rz8rqitHhXoHBiO6Ij+GaXC0xDeu20IXL70a8I+3/HsjTTAJBNH2gz5gRiJwxPdu+4RRr9GH2PiW
wXcf4loi3LMCdsoBPqQs2RJuvyQH5pelAtHozGRO56GDQstFksyH7V5li5nV4AtnVO28tgSuH4+U
uy0To/G5NaG9bjJlm1tTSvxKcddiHPYosMYLYuB9YzOk3TDelx7b4AUD3rzdgg5WuLe9sTeamzFL
KWfzeVtiSVgzvSp3WWX32zRKD/jvV7iJn90+2bYyZnZakzNhrP0mfzIBtAOONeM1HM/PY9arIzfm
xkRp4JOgymi+Xyduu9U/knyI73TyTUiENus2O8C6GQdz7aTWySyml2aYLpkYKcyN5m2TTfU6abwb
y0qxd5rsrCqKlyjtlt+RgVkd5eX3wCTJ3K9TqK9WNVJ2GCYRw3M4gnbT4wZn6XPmTQ4R9VTVpDqu
OAzBnCUrCKHCvURtwl2yDVaVuti52niZ6jG79upO7svQfoQFz8rZhfFauMTFGLZG9ll7n9J2OidF
pA5ha9crzKUxJSAc3cgsG7K7eUod6nwUANO8iYCbHfMgtQ9lag5oF4iP2uROrM85kNWTFeicoC2Z
74cJ3zUc8CcbSPJM7wv9DYq/lNm3VtFl7QQEoAKGZ7RqZA+6LefTMITqbsBn5ydtu2PMZFxOg/re
luD6W96KySNplHo4cgzzvmSd5W9DCjzC1KXu9piOd5YkvcdHxKiCjeONn/MJUFmh83gL4DhBPqhO
oeE9ug5hrCaspPuy5AsvaxLUYbojL/eIa9PI2176NkovUHjRZ/N8QkiYYg7PLYxihR2Gw43Kt2xs
TTVtvURUiPQHUipBD/t8qIaaqZyHuu69A0YOw99mBsmfW6HHPGc7iFFC3lotp2nEPAVqGaJ5m1me
ajXCkbAna5QDXpe2mNa5mtJ2xthXj8FOj0k57UTcPyKumPotSkVbbkog3eU5AJZMziNC9vhIFLl5
a2aIqNalwxBoB70pxTQdT7b1pbPN8dhi5emKjUyxgj9QZWfm2lZlnlxZjQnkiQV28r81VaxJ+rAT
O2ouwgKWx77NO/21BsUN2MoTRRaSRoSQ5LMpvfj7aMU23Sf8RgZ9tGTIFo2qKBAi4S4MN0uLv7no
Io8joQG/4FSZZtK+YCbvAdbj07cOczonGcIqY04/NRxuLxqvH9e5wXq2Gm3iCA9RZndrqODOhYyK
CcI9uSunjpQqd0sIoo6+eFzglJrM/eNVQYNUXmmnzLsT6bHJPRJCbPaVSredg5CBjLAhHWE5Fxbt
TTuQB4E2pMa8HJb8xr2Tsu3XFUmaM5d4RkmVtwMjaLTMK6/1cn1pzU0GLX4oI3HletNAZSIMORxt
MyrvyWd0X8KshEI9eRZ2jmb2MjzGU0vGQEFDChtT78yKF8OfJW6ygWybIz1dnjI9NnjsVVJ1X6rJ
QCNYe0FqIElpLOcw9WkjHnXcGf4F/leP9agSab+hKe/kHR3hTDaHGNWs8TFPSPldlyPd1QV33pJP
4BOCRJE3peaOSDtDQRxWJvE0Xq/RZiDKUqTisbXhPxdxamyqQbbGvqrrquIIoGLvTJ80tS9GC3sx
zIhUFRth5B6nYFYO+ZU5pGb3SWi8szGN7mVuR0R5yihkOq8q61kFC8yhBoT9CYzYVG7YGkp9iGT0
0VSIEDbz5KfjWbtzR15wPVtfsfEH3d4cJ3PAtWJZlCyrduqn0wzR58pQbILkyaNEuqgVUYXmGBgZ
+lYZDA8EMaBUyzJkajdmqxs223KiPLYzdASFajoChQ1aMVNnuXBXo0cQ5N7H1MzLY1qU7lote47E
uEs1i/heDmO+8aqM6OdsGuFXLOWdEP0xmG3zxm/N/EaYclgXmkQpjAhR6a+UKdqnUEfWDRJu5ylK
kk/UTTyfVm8yPUyqCGUvX751b4W07OnjXlvp0C8SC4M+MFlMw4axagT1ehrNZ1TJzrQxAS6tusZX
4aHlLP6Zik/RfG9Hv4M6GfgmgdtTf8L8D1FfdO0ujEYl1l5rRYQkR1KFFwOBv8Wm8Yb8nuTPZ5UL
D2h1KHdthDm+D5yrWQz9tuADqOL+LDJfowLPbrvYoZVPB/Gi9PsRDCj0iWt4HN+nNus2JOPm4W6C
p77WtmchF2COMQwCcSndjP7ZcJz+j+Hof+d6/3SZ8/7nZtUVHqfkm6z+cX6W6XP1/I9jVzDo635t
Xi2v8JO+5ng0rxwsqOT/MG8KaA39MeezHOcDf+RhewTfANKHEdzP3pUwP7gLEWcRbWOHtJcp98/W
leV8sLAr4eugI4SaInD+Tufq3diZ18dXsTSscHkFAjnf274VqdVVPUbueJMb0t6YhoWqvXXIWjQx
qlcVgj2J0P+Xu3XzxwzxV+PlO6kA12SvprsVLL6UBR/19ppNF/iVXVn6Zh56HElAHzcJAUR/oQP5
Qef+ZYC5XMZ2ApvgE1xkqBKWt/GL3ARJdaHBYQw3aLSrywSyDLvcyEyLtkhm0PBKOhGfc50fxyq4
84rmr1zB1m83V4DzXuhyFtg9F0fm23dQB8jJCHyQN0GthgNE1nCnG9fdmXQKUYm4+UWJRncT/VBY
4Qo4GnlOOV2HxSG3pMuxSE6nPrHzs4Ui+oSoJX6xvSH5izv1QzLx5k5RcUDzZKjMSMYL3vOkqIyd
DI1AdZPZFTSNKgOwUMXGXlele5jFTAkbzh2MTru9So0xATHbPFmkAHLOmb+qNE5eK6HsK8Kn2ouS
zeeckDpxKOiy75QmvKGJg2xHOlZzcMyeAQkzAcvucFi6IGgTCi8OXGb1BY7H3Z8/ar8/BDza3H7B
bJxhO73Ztx8Bm46BfNMpbtwwdy7aihYLdXN6abKNrxnDmGusBfrKiWCWMbQ0d7ghxs2fv4m3veGA
62JohqeK0hOboVjs7r8+iHXnacb/WY5TQ4lTUbjkyopqa2sSaSb/OgQ6s7Y9mez//LK//+4ubLCQ
f1jv8ee9n+ArM8RESRbYjfanZI3F6XORcK5LMheHTtaFh1QlRP24GFjjnMmOHIw/5hn/0WL9I4Pg
zZMFrA3VOWhF1rkwcN59BysrZJbmVeG1n9Xd3ifkZtO2s/8RC47eBpFf7K3pzomz606gB5gqPAip
jHZWL6ip07YmIrhNdsFADnYuAyxh5V5URrUpFL6eQqyRnGJcCP+eb9I04TSyIJuI1RZ17nstU66c
Ro+GCK9lGvp3k6uHrZpQdf/F57MoKN7cHF6dUOZlCXctGrHvbg4IqiVOKpjxJ5THMe6NPa1O5yJY
Gro50B1LyfHZbpyXtGeUOHuEdOPi+ovF+MdT8O5dcOnAXz4faMDL9vTr02nkZNQP9SyuGXObVzSA
L815LJ4GFQY3KqIzvCL+xroUZeaAyTeHFxfNWrLpGz/gwWnzmrnoOelCRPcqN0Ncfi65GZVLRzHy
wdIeEtUue4kjv8y9tBkB/Wvn/Td7ye9rLEd49JGAA/A5QhF9p5uKa9CTkt71dVK6l5Iu21Nn82xl
eFanNc1ZsGYDwJZzBjjk7KcIl5kTEgDqD6hJd04Cw9eZEuvL4lk8A0nluDfYU3yuInP+qy/kO0mN
+UMxaiG5stnbHaB6b2+1CEcidqpBXdtZ2X4Urqv2GoQQ7qIc6hgRUPDXK/+E+n/8RJHLDSwX8186
BEt5lmFfyJ2qyVZNmalrFCbtLqmqcPjjS/vfY90/YXT88nT9Jte6qOW7QMgfP/BzBBl+EHCvUWGH
KAfYU1jF/zjGkU7AvrJwOPj+mND/+Fh/HuNIJ+AQ5yBl4OxncRbhh34e40T4gT/AMM1Dy1/ApP13
jnHsZ28WEwSvMEZ/XB/PvnBZ7t8+W8OYhqoTvVqHyWAdXFH2l9lci2zrtDL0D0oahVrr2MyOqOiT
mRZzuUE9MjF7l446xbOvj51lP3Bkao86DcZb0aqnvk43dmPoq2pIJ0JdffueQhtAV92Pet/Y2bhT
szlfjvi2U+oidWObfntGS+x1mBasMEbv2vEuhOGRYx02dmlf+GmuxI6QvrKhj0HQEukgpuzOven1
ir4njpSFloql/FvhFm79HAUdYJCN3S1uFFrXKIxS0unj7TRGNDcYYJUealOyJ8m6nvCE44PBt0Q6
seOfNJqu9tT4SbCdoWKYqzKzWiQELk4YU5ZltKlj4q0LqfUxgAPmEDIJMdtSc3VG/4WnOEHggbkl
T+mSrhulZ+8qxYku1uYoW7Gv+tFzPkaGBIrFAhnUt3E0pcdOjU58AdTbotqck0JpbMx+Gh+l3YT3
dtdHeO1y7hNIfTtL2pNL6DgJ9kb5RFd79C8Lmq9XbTsGmzzu5uEaeHC+zoDxfQpgfmVnAKBjf1WE
Da+rFf4/mzRB99nuY8nvQIhacW96U1VeeDPujWg14y0sCQ7rJIcz0gyqsgHfMERDsi3zIKNTJEZg
cjJOXAy1SD4wj7JrGBdhvtjHKe/DAkIdc/bXGNqrIFAqc/2TCUcY9x4PkVpnpBuM2z7oKyR6KIww
h3FR+vFBTDC422U95DBF7De2wrl8nvvBylikIyauLm03+xtzF5QVSVPG61lPllzrlBSptca7466a
FObremR+pEQmp804zpZLTqBjPo3ahWNW+nlq3glJ3scesUD0QEZe/Fw4eOJW0xAyLnFTGuKkeSb5
HS5qjHv4jQuHjECS9dYUFARFJmYW8Ls1dX8KvFHzkfS9f+06DUHAVGr2dRf7nFMcw4WvbA1t126M
pEyPkQ6c7+gyidITUxSccNziqCYINBroGTd5tq0Mx780jAZza9r6nI/tYkaxBfj9YznTc16lscPN
mkYnPOdmkM10q4rqmIOHaHdiZvRG+sQ83UtXJi1Iv7x/CdKGgR0fuP818Tu4XYU/mo9yVtMnu6lF
tMaPTLwYenuiJiK6lBGRG3WZXwoczPUZR7sd7rFr0WtTJIdWp1jmHbEVMNG+9dFy5hmcMkvWqjVp
SWGwU9UBWod1doa4O2ZBUJwstJzsXvj2cXwLUp43Yz4N5mUcmOQzRbJqlxviNWCnEynF1nEiZHaY
o13wJdDlyk2HDgqmZPlgSJdgitknOHE152F5byL83HhLSwTTPgTGwZvTXVpVqOOy1DMTmsAJVkPA
T71/Ozf+WOxG324efBl33/qwCu2dOxvjYyrL/CPo4BQrxUjDkwgEH2JvPYzxJuCFfCYs/njtyqw6
cC5ILPxjJIVvRe9Fmdy7EUe43RyNXb6zxaUYcbO49NJkqbxgN3VFuaIn78R/HBD/uxH/Uyx12L+O
eb9txMAbnlVapb82VH78yM+tWHzAxBBSzcHsoWmxVB0/t2LzAw+bwF3C8T00zYVu9nMrJuv1A82X
ZQ8H0CX+gJX93IsN4X/A0sP5EU2ih+bZ+1tIe/wBbzZjTDQmIehUfLwZLApIlt5uxthPbNGMqABj
M94D6rx3RmOY1tVQGdOeh5wQBjdgihJXDJX6rLpuuio96azNHwt8JV9GoKuvBq0X4FQAuDZ+kLfi
WDfYxXvDY3iUchSsSGHRWfI5YGgH8PMlwK+0czPnoiIwgg0uYB4oGee591zL3VOIHcUkdzzS/YbA
tFMm+sdetjcLh3M9BUmycUbBMz+U90wOmEyM0nkoDdrcLInw92KlSnMbUU/3e7sIVHKflSL6KlML
7Ufq4IK5GzGaAWq0PAgHTl4Ed3VZJFt3WeZMw42ndanN9iqu/HLNuELdIE9gKiimsRT7INL0GcbB
beMHUFxVf2/RIGYnbzH0bJVOrOGr07ZgS4xuGBRDlBiuhG3ApySfNrJABTWWlXQbdkjrXCdWe6m8
yOB3Lbx8+Nw79hRu0ap6e6hwgGmbJjarrYBVScJl08e3ieNqChlyPjl8EPMrG1uDKCEuvoSQGcX3
M4bA/soeqx7hk48vEQFHfHawhj6IaEDFStr7WRfWnmvf9i4aQX8J/oknWsbaNLoDxuT4kkdnq3OG
MRNaUIRCMjwaJuJeLNnRoQ2AuWt0zFm6ifvk4KSTA7F2kU63vnNCBY3Rvli1ZnZSMr9HLs2GAfic
eUKzS4d5viWYDxqmkX6e3TA5I3fN9lSxITOM0hPVRqHtYqo2JdL6HIDKKDHJEiYkSabEaEIXOVTT
xqgcu83/KDT/1mp23Xyr7pT89k2dn5v/WX70tW6m5ZNSP3Jk/v9/ndNXIBX1d/X+b735IdJmfl5/
WUPe/MeWcZKabvtvcvr4reuLPy5A7t/yN/+3//Mf3368yv3UfPs//3ytUXEtrxbjmfx1abIWJ9t/
Xs0enqv+WfW//cTP9rBPnIaNwYhyMABFFfJaP9vDnrdkcOA0ZPxJffBLXWFYCCI58y/rDBY0EIf8
1L8WM17QtcTS8vy/1J3JdtxIlm1/pX4AsQBDP3XAO/aUOyVKEyy16Pvevr42KOUr0smgL9WoXkwq
syIl7wxm1+49Zx+YT7R0/24zY8t83qVwDFqYBC8yurAICWHHfbmXJaOw4Xw6zWEwJ+uTE3CtrhXV
2CpzVOw6Bw81oB79CkCy2MdNn1zishVfbVYbz3iJZEFp62szseVtaLgQdxhW3mI+tbetY5RrQNbd
t2ff7hstgZNb9tMbJieAfju5sLq1OG6eNzRCCc3DjNL2EMykrGWIL9dDWakUJyRfaxlBV++/3lPQ
wbMOyu8X5KtxF3Al/4ff4vkLJgBeHZmp7WFAhfKRSLNbK5fzgpse1/3kfEozo7zoiox0ZZtxYdqP
EyLrIQOCQch9BfQh7ehG0q4OGHq7/dVAc3LddBkQhZlxJIlj9saYkY0lJIzs9UjMu/c/wsvLo8Mn
4BZKEiL8RbBa3NVefgJcEZaRznl3SAisJ7K7pxeXYPtdptUkxtoHkBPtXmn7c+3ZkxbY8sJiaX6B
9yN/kV75yxcm3nMg6W4ijTuY+wswk/FWhBW6Ky6CF25HxTtiCtiXYUDy96woPpj41neQ4Jxpg2lv
vBNen2s0VYBN2/7kR8yoKqAx1f0BaV67S8C4XzmRHNCU1t1uNo32rndqbdO1arO3zaQDiY2QFTb1
n6nav/ZMn6TCL5eTcAwid2xgkQx+nt7ps7lFZYA+4vYqDykqYm8OkCO4Yz8+1KygLXEp07GZWhuo
guqALSmqG56mdM0FCUHSUAf7nhvZ/Uiq5SfmPeI6a/vho0OQzg32df0vW1r8gDrbE6tGcPUxX/2A
eo7BKmOEeXDqMb5GQFJ9f7q9mQQWXUc6HCzKCGvLXaI4JJXVXFhDwRKbZaFt1DKdNnjK5YZ/HW8L
EGa3JNWoZ37aZfG+/D6ZlfFcsiMu/UFquxePp9KHtUHMH7iDuNW3SQV2QYoYIaJL7+/95+jUNLd8
HXjReYRo+BD7Ypw8SAQxRi4mG3EYasPFlZ7HXBWtMhpjv8uzWKB+VPIj2l4TpXioqjQBx8nexP2c
4IioGliQkRaLds08sZ82dlibZMPHrvYJMr7+4/13+3pnX94hCS6IEW3GUydLvjWpRMm31Q9ZLuMt
Yg65iYwBzw/Nbq8GBHBZI5fYx4pT+DkpCWd+l6dolBc/DAnCdKs0xgM6XFTrpPPcG1nVZ9TQBx08
zOdstqbgYkDYKxApGOoBoRZyybZAvIOxxoD6UGc00nw7yfSCRktrfgGMM1PTVJq714h+ABOv0MJg
3GN/d1XqOHtqzcsUskzrWVxKo1VkOSgnHewz3+PGIs2hj0InxL3t9Ne8vI7PxB2Tdg+7AIKQ29fI
lUcJrGmVT8Mo/Y7BBDjVslhaHsFkHAdkeCjyQrPuVk3Wpz/qUnN/2FC/4X/MzFWg3ROUiGiSRwFt
rPyZ6mRckm1ridpH/U76fGjQON/OySix+ldkV24QjbuCmjevtuHgaLi1uBIXHvHSoN5lptvTWhsy
bMlz3cQpIC3qXrInmuRStUc0mmrQ6Bn8H01Lr5MSFIPX2y2hGujwcvwEbXVMLNwIfMAw9Q0NrNxm
boQItkOH4tGHKpYo+8ock/2odk25qUUeLXcUhxaiGE0Vyil1rv/+cjydVzmsacggbHqooJZN5cRx
ymUIqB/AkoOFB36No45eXW/FG8BJxpeSluad2vCZZWmaBwbk0Y8pys5hbV8VD0skIi52HcyDwdN8
8kxoZQmYruzsA4FQ6Zbwhckr6LQDainKHea88cyHfrU58XoUfVi+iVy0HPtkcwLWDqVHRM5BUeJx
l2Hv880ytDcOU8Ezm9MbH82gRc1GbTN/57b7ch9kj00UE1XjoSkR/+qRGW5SRaNOYQy+yQWMqfd/
zzc+GscYhSN1EWXjE97k2TlWYFoJg8lxDynScU/WT+Oj9GcB3PHMTvLWJ3N1Ou18lfAyTpEAtYE5
IMjV4DBWWrlXRzckVEUJdgMHgj82wXT5/id7a6WS4gZ+gBHhMt88abbnVaqiOC6UgwE1epe2jb4m
Ojo9oDYrIMRwosVdz9BrKuS6zmpj56ZJdWblPLFpX26fmLOZLoNDxSYOnuvl7xmAk2ybUjEPM8Qi
7oSI+/R9WtdqA3wpIPnKhPfCVgYdhkmSnsF86liEULQKW3+QnRkj5q6ywDz3xl6VUkg7aL2Ag+Ug
RFZwstB0PXfSpA7cgxn3lje5wb4K3GKv1ZZ20IvUviwH5MkuLj4EJ3ZJdT6PNzACrTML8HVhTj3n
Wnw9DMLp75yastj9arg8TnrMulz5HoRt/GiWrnFbR3r3o+fLmOnzdbFKOlo2fRUl25yngsXSaLi4
ivbotm76MeqybpXoZvgxUVDsMl9QAu06xYT9AIuyt/w4su3E46q2SODmnK+5ygw99OKqwq70/sp7
vdJZ44yMca3RoqQD9vI3BynYTRWjg4MSLV4fq9RXvcQ31kYFLDm9OfcMv/V6S9dMBRLhQoI+qWd6
PbPUXFrBwRXNLivbwI/T9IOM89sG/eiZhfPG78VATLAbsm4Y657qZYQ2tiJqHeVQOEZ2KPUuvsXH
EWGytmCy9nO4j0hwW8GvwWRA/JSvT9wL9F7ApBTjNaj/CP1uMMByN7Odm1hMqCOXvnEe4O5Hxtc6
e7tpYbBUtcROFdePkF+DMx/jre+M5ca6N4japOR8+RvllA5qzyCaMi+EfWYFX4ZE/mgH8S0zzgE8
Xu+xfGOkKyJX4NbGxPrla6HXEfXYmspBH4GCFrn+JRohmcLz//z+wnt9P2KDJcbVZikgVhPOyUM9
9kD6cEqFxzKquy+kecuvujmDbyiNCSz3XJvJEq4TtDEX7WHAfKh11hccAK5c5ThqqzMajTf2YN4Q
RcJSKHCJfBqIPjtekBNrMUG5IUCyxt7ZSjnedbOE2tDYyU5N2m7N0CK76pmYr5HCO7cMlaq/Q19T
sTDcRd1LyU/twm3t5dePxyNxCCmKwHBm475Cq702Y6KA3//uDf6Wlxs94jFsnUh4FpmGevLQF23T
Wmk9xUeZdhG+9dH04z79XyxbsCFMji1ucmyaJ0spb0pEFiJOjl0r61WhtAdz1vfkzQ2+1s8/3/9I
YjmcXn4m7p4coXS9MM4ysH75zc2FJRSnqZIjJ7Zf0IkNr8apt7B/x3OjbUmmM2+MbBCkrmVBntxL
IRRGhZU23431SJoPxsr5IROVezc4SvlNFJWxtwKPjuiWERwojwyhUOyZnd2caZa8bO7TLOE80ZZ2
3NMswTnNRbS0QXGlNibHVoWoaMF5qO32ocyMS9XMvgutPRdX+vohX16QvBReGZnB6TG2BK3JiMi+
4wgGgaIC1zruEJWIp+EcKuqtl6LnCPIFushyrX/5s2QFsFG919LjWM3MiCcYh+OiRJy1rDqzqt96
KQRQkNvYvggBP9kmG5GgGms5nKl/E1/WJTPbJlX2EZLNM6fmU/7KyWozeY1FCcp+jBzj5cfCXpak
utGVx9So+3vHasRjKB37m1Wo2mfoWzrq+V65ToqoJBCKUPHHqFnCD/I01ZgZ9rHyQPoq9XLS2NFq
bMLye5pKg3g4cPRoAuwE0ng/gyNcD3LsroIqbaTPktRJOWzj9q5IzRIoJTNS+ApZ13y2lMr61jQB
oq5Rn4bCG7ClhhcwFpDjKXArb4H+2fskmvPsKrSG6YoMQRJPZWiN3OygwhAZl0kwjVMCsTXHyEDK
mzsBi1ZD0ts9Dk/nvhnh3HqDCIpu0yQqE2XDqurPSm7g8BQo4r+o1aS3gHjKJlsTs1gOq25Kxl9w
eXSOrbrfJAod0yUC0mLw0ldZiBFjLm8apWpTX7MaXE0yxO8B6idVaj9O3PZKrzuFiTuesptUqx86
KIDJOrPn+RLlv/rl/a3kNLxjeR4RsDFoo1NN3XCa5iuIDK6Ry1bHPMwjhBusVaxeuDpgJoNvC3xN
lQvcYnYsULmTk34L0NUurrumuS+HZmTH0Gv7k6Rm75iMdbhV8dID5mHgu0fXs4Cyw+pjFg4mNJsi
vkEyV1ae1evdzVDj3lh3OCXuY5zJ31uCzFpsBdiRcfPY6U+Q6rBzmYMJwMJRp01rDD3JYzx1yrlr
0JPG52SZc53ku1hSpomoXx65Z0ci2NqkM4hjOBqpgKFRdBzDTdsnJOYOVTXwLmLSiGUEC2M1q1Wl
bi1l7OA60uR3PVK0yk2eO26HUTpvNAQfZfCdYC8daQ1CF2sF8/lzN2U6wJvaKK75SBXahooafpXI
2IS9ARc28Los1PSVkZvFTccPAAmdTK79+7/6600YtCn3H5sEJEbAp5fLqi8TqAdudVTJmttoAAwv
GBB+x2lfrSGr2pfA2c9doF/vWLTG0ZMjNaTVyUDk5dcrTBf7xtCWR42utV9XCFUFZm6MhON8eP/j
vT7yudUtXUTiyYnQOpUMNwPBDqWW1MdQS1E5gImHlzLJM1vwq7Y/L/HUrkTn5lDSnTRcaCCbnYnn
70hWHH5n1bmNeqVehwR2e1E3fyhqLhmEFk3r9z/dG1dX5lIEr/DDLX3u0/0YZhRoLdtujy1lx1fV
luo1ApzoGu0Wq1Qq2l2VdtnaYvPzUyt1buiVuj+TKLJ3SDmCMwf6m2+HR4aYlGWW9upE74aO6jGz
uiM2r2mLK+ooGjIeArMfv+GoYY2rznzvlDiOG8ht20nOw30epISjQrM/U9i+8dNjikApbqOAWSTI
L1eZhcynMCa1PSJcE15ej8jti8E9cyS+sVeAqATUCO7TdugJnSxm0vK0foyH8RgvVBI1HObvXVpS
NLsksK+TElvwiiMPm2xptBf5Esyw1nTAwiSY9j1GOhXT8goKJvIiR+kbZ1+HIUygKIjl9z5r2943
LayunoUDdPGWifaSKB9sZ07Af/FFNFTprskb83sQg04VnZK7HmaJpPTPrLbTZU4TgqXGl4kdxMBw
c1LZ9uQvGWE8T0eXCdtWDC2nZtrq9b5GB9nRxwG+3bZX/CIPshiSh7wAj1AKFX81U7FNHiYzLYu6
vJiCYtiU+BUuxjAo/XRUpzMXiqcx0/MtfHmvNLJwBKFDQdJ5UoC5M6i8rjKnY6ja88cM6Io3Z1D4
yYfM3HXTJli6HXUnE5RwGmvlgyIneJ5OVV7UDO9vReR2nxOz7zbvf4mne9/yvpZng0dW4BRSl+/4
2dFS4YtrQUzNxxq6DP7neLjsFxWFg4Tsf/FSrEcHoM9THXryc4UK/jWMEvOxj2sXIBehJiMEtm2v
R82ZDfD0FFk+FXMPHR0jWyBr+OWnUjtVCZCqzsflZPQGO2qPZJkQu5nUw3UBOO1aI2j3zHpcHuDT
nxjvlkpHyILAdtqtXEQksWUPvGiN6zkUJAQ06IPWQ0g/CorhuRbzq+2NT7k4z7i1C8a8JKS8/JSG
JjLogp16zFt3RsCWj5NnhnF0VQ2N4Ys0qLfqMkyQk0k/ZNAehqbsH5DqutdjETZnlvgb3zk/LR1+
2kp87Yt24vlK6itX4dky1CPtShR9JFd8KOk5rMYx1zY1GtS1OY3zme/81VB1+Q5Q9RmLIIB/Tp8r
pwGJISpHHs2APFvpgoxOocX75RR221aY1homSXmsCPzdqDJVjy2jN2JThuqyHztSGTLt0mwM9b6v
lA7BTiWvqPRLv7YU88zW/MajxmCMKQR6C5Rqp/UsCHRGy3Ypjw12l49J2YulunI3zdBWZx61N3ZG
SgBqZ52lgZLkZGWUON7zxsi0o2H3cs+UYt6jnRUbM4PpEaLi5I5RTuspSLsz9dvyK798CHjc0Nth
rnEZ/Z1+SKQkKr1nVx6tYVYvukbMd0GifH1/03r98SwdsR+/PGQwDtWTM26espwrbqYeCWjO/YH/
+qlQjXzlkpYMha7CYVznww2q1uFMhbMIDU8/39NdfakWcXs4J5sYtpM6wK0tjpXENQw71fhAIgTc
8MjtBSRmI04bX0qpfi3akMq5WwT1PowNrffgP9hrZpgqcdbOoLs8mFH1INrI3GEubxuvBJhKcgso
Kh0KjurLYpa/JoKbBw+mizygCOwPY6ngzJHZHZBfB9qfMJZ0HsfWfxnSLC8hOJjyAk5IOG0A7cRf
+lCJwbyibfAMRowfu9mM4JxwQbzNoPwoKx3JSn1mrT81S16sA1x/GCCoPlXMVlxdXu4GTjYskzgr
fUhatb5MC6H2PoE50xVG+Sxcw/Cuxa3C1IIQINvI73O7AJpQBnmGZy5u596bZF6aK6MmrWEVdErR
eYNRf1XyPlmGtoIcBUmkA1lnReEnxQBSlXF8DoCr65BNzFOYiBUpU8MHabt2uHFFZ17MgKK6lWZi
cffo9wCoyQ1nuDGKOjnTVz31XqLzZDxGDBynPu0395T7XALWADTZ1Q+2HkWXVZX3O81MSmIwQqsI
2YHKMl6A6fUN15pkF44YCaBtWuWMklsB0FCiaY28BiU34aIS5Hk4pe46G2qXCB6oeaZvMOi4dmqH
UbPtpmXlO1CzvxnMpQh5b9JkM0h6J4Tc281tOmr0GHNLAnDUkMueuay/eix4FAUjXrQYHHw8/y9/
buYX1UCqTfkwDHWzCTlddOxlYXQRxK6xZZWU69x02p0agspZgfOoz+w7r/rYGBJd1GV8cALxQC+f
HPlGn/Zt78TDA1DOcZdCflqXdpfuYDGYvgzNfq+MKVQTR3AYZ3rpjaWV3Ed2Pm/f35y0ZQt4sfSR
CP8eUCHBWORXL7+LgYRgvcB9/TDnY/fZ1kZsBxNonxSYqJPg769M5keTgDmBxYaLUWin4W2BtnnY
ZHPW3ef6AoJJ5+z3j/RXSs1/1V++0Gy+q+f8v6jUXPoE/67U5Cj/GncvhJrLH/gt1DScfziUqRGX
WopLE8f2b50m/n7EM5oGlpulRdXCov6P/0v9h4s6w291Oc5/m8b+yDSF8w9PAX8dDz0oHkygf+P/
Qtn5YjXZMPG5vBKqoDJvt/kLT8qqObV7Y+EF+wzRQCCHdOzIq2GSaDSe6sY6KYQMiysJ6rWYRoIT
LVSISqXWYGSDRtU8vBBxDscxZWcB/hcYxNVHwYUowZ6gXCep0bNgtgYrSmVUEWCc8FI3iUYCWM8d
vfZFW7TFjleavkOlmHVPCdAhe03aazqG3WG64IpP0p2DouWeoU74AdRfNfoyE4zoXAP0INeJ3hGr
jNC3CoG2RvARIjESlOyh0leaXRf7zoonZaVVjXqtBI7l7AoGMFdNnBP/AvAQlqsxGfFdLhZq+Qj+
K/LwOjeDPxalM/tOEXTrNJvjW1V2N7KjtzBBFbwWbmiZfMDGSO4T1GifYZyb4dpo5nHYIQARQMH5
ayOm2R8XrSxxYpL/WHTBEkVVA6X+gD/EugNVo+gHYDth/8PtEVyss7DI7IuoGBXzwtFKaMoMrODW
zSDKfeZo8bwCR2yEKyeam+omVGaOM3NAOIkVqRTaTT9EEt5cmJf4XzR3V0iwkGQhMwG+LygnCMYN
9W5XGXEX3HVNDW9r1PPuQg9tp9glelldToSHGN8s8EXo8rVO/CrITcQr5CZ35DwxXM35lv3Yiq1D
oGnZVdskg0WvVM78f+mQylXl6MUmkhPyvrSTK7UgD/YRoiaalaB5cvhUN4QjfTWswvaJQzZArHUm
SVHGRZA12Sc7zfBBYeaTHGxok0K1VwG/JGJcBbGBNRHkaLzW5um2y5ZWc4/LbsCxBBLTc+2RvvSU
trG7TcqpOafmeHkjWR4dJg1LU2/JraBeO6mC0XC6LBFJXFsI9ZMyCLApIU011HU1ByZP33hcxbgL
OaoMovSmVnVXlBPWzhz16rJISvu+sksDTnIVXQfAsh/m5ZsTc3QOJfAkIPyfQ+PPe6VTBS2EkgkB
ystDw+jmgJzqtPdDtSYqMUn0IL0jvMVx+KUTNHKJa43kOUxq1uwq0X5B/qxOl3olKAr0uh1Ivctw
nbitwY1vGqPxl9UBkXInU6d4dIudAijhIKIUU1NCF7jx7CQpL4FtWX4RFb+sxLnWR7u8KXkQN0WU
V1AK2z71QyTuPwlIS+6rSnZf8sG1iJkbijkHsoaFxmsjLfiYm4ryc6Z7cl8bTnaTWy5Oi6DWK9iq
RGU6XtZEIW8sCMJtT+QkHE2Mq+cIJCfXwd9fIzcM/gNGIHotJ1VAok3AxyNBrZnG5ocyb4bHvrYe
0igWuznMur2pIt0rmmhe1xb5sUra2V8ztW/vbGXU9tYQdw+BFtGMyQYIjZESbey6I25JEcOZq+vL
S8zTW2W6T/+KnR2J7akEwx1Il7QI7fJlI/pPEb/GekwquSl7VWzdwiIogLOJH36JvXt2+t39XlbP
QS0n5vo/r40Sg+aoxr3ZPfmaXLeJnHymlRdOprUvFgSDljSu38m5OjrKoN3oueg2UAHzzSwZufdl
OXjSZY5QIrvHyvQzyEPlyphFDizXERdTaqTX77/LE4LB8i7hazDWI3aYHh8e7JfPhJMUU15aUe9n
TsJx0mSt36O/PFR9z9khZ4ysrTORtACZSfgZ/qd1MOjSq+300Q3bcTfElvFIJ7ZdYbNSbppAadc0
DfOdRVr2brKzfhsWQrvXIlAtv29Af1VsvVtGvSi4/rUs+z9YbNHdefZDvjL5Hcq+i/7r0J9Y7p/+
1B+fn/mPa9Aho0JasmmejBW/Sy6h/4Pgg38wx1j4+RYl0Z+SSxPYaSzdZdFz68avwpv4U3Lxh1we
IHRMKgI1C93e35Rcp6cGSqWle2XQDKWJ8NsD+Kwjigs9muwm+2wmmno04Q2uC/i2F8Stdb6AvxzC
bYCk9OwreuOJpJo8qfNQOHP042Jk5qChBlm6R89e1nRzjGzZ8LFsMPSt+9QJp205m8EjI5XK9RN1
GBeqGgEL7sCk0ePqaB/FEsCgWxLzIamW5h5HRpztFGtJa6j6juSG6SnFQVjt9AOnf3xhW0GrbvTE
4K/AL5+YazqIU7jhmaI53nKWXodLVETQQRX2lHlJkEif0iQY6ZMz8JQxsYz4261iL9kTsFKd78VT
IoWOA8Mhjm9JqqD/rwH3pDKtTMI6BlPJfqHIa4PP9u/AC4iiKphkm2+bMAyUyVNTroEd2zE5aBZW
/70zNbAlIzftGf4Ss4DdvpmihqiRyhG9+90tlWD0IZxUxT15xeq3cdSSz2UUV8WWxkpjUoeW+rUx
OmP4kX81WYR0o79VNgBC9ckbe9pklE2JeSgR5X9UAPKiSZvxxKfgFsHEupFBRcetfLBVPJ952Ifb
PGqmD1VGuO6mVFtnzU1Qbf0o6tVdzaIC2OZKGMWgHs14209KpW3jMleu42RKm1VPV7gCnUuF5auE
j9+WYzPmG02igNlNoRK5nrNkMjLYRTeC8Z2y1l6ZIu1Vj9GLMd5X8eLQ5N76TTRjRebBSISuH7vA
0UcUfV+qJXCF+iFUuFhiZo5WNiV951FQ5oSuyg7jEYErjBkCzEwl4GmtxqNY5eljZFjD587ucrnq
Z212fNUN0gJMPWO9tcosCH+H0CFqIyWo6HXFslAviatWN1Y9Vg8xAQ3Q+JwZ3+ZSCeNMLTsdcUFX
Z5QKWUTl6bZ5vQO7QFMST/wlPTRem7PvZ0+b+GdOzCEC0iwKCLdpzehnq86DQUkEk8EO6fPUEc+i
J8tK7MjQCGuvykvqmYAeWO+ZTR42qPfz8aqZAH2uZgO7GGB6a9JWOhL5Hyr8BeHVetA89jIyCbdt
x+pH2IbNkh4fVxdgpeoHoxLgUgdpg4yg2QnQm2pxtPdjMRbbHKdW5xExEWztoGa9SBJcMXfMlQoS
Iw1y4KN9aH5wk6r9kbtu/IGRkmiZuefNTeyY5UdDHbDeSjywV0oD9oFc5rT5QILySAZZOnZgNOow
R7FfpZskUls0D9VkbzWy0XjhfJJXbp5KDKyyyIYVnQy6/o7d2pC7Ja8HHl4fdXTBSIJXuYjx4aYz
iZFoXkYIAOBeW5qV+pT2G6maiNEBIjRHp4mr+yQNqcdjogau6ykfPk8mVowydOUn3Q0qh5ZF0t/R
fIkPpHAUNzJHyu/Pzej+GmTpkuAD3UK/0ELSZ1bOWNePBvEj6ooJrH2jEcJ9nOEt1mwGnfvByKz5
I1ke2VdjcKN0HQQdDIOsRF/JRRKzNEKGbL4rjVxwbXXBTq4rZUoV0AlaYq2cqUWl0wrA+j7YU4D0
qKYjAefZTNVNSmMUwImVmSmFJyCsJWaR0OTqF4ri8ZCaod38jPUZPVxoy+7atWa8GLAnRefrZl4Q
KJ8U6CoA3QpBWg3L3RPSadSVI1qYv0qEWmQj5znWuM5ityF8qOCjXocNGLgfuY2M44JBAwIJ36xG
oLLkOwakkKvhNOJ6EY1bsVTVKTTikAAnWZHObdYLSH/oWyJsJwnJXzaDY5BrpUfWugLB76x4nihD
xwRfGMrIci5agvLAk08peXmtY32zekVGW8vKYzvdkJ0CBA+7s1OwFYnQVGiERRKc6XXZyLjw22bs
JBTsQWt3EcnMRub1Ooz5lTHVcyH4q3W9Ezep4ZC1OM2DBTq/QkhCW1JIxUoxfRLnvLFESUd7dO10
3gXEu5K54xKAbFwsRxRZKxhjANXUSV9aa+nkLntcVCcw5a7sLpbj9dy6OoNQpJ2tdQxzDfcGLeBG
A7kJzMTeVpaVkiY+45IZjsGQRuJzoxLBvG6aBO+L1tVN8AkMdPsLoVbwceRmoK16ZVB/lmKqQFap
4VivbKr81MOMA7s9iAzOOjNSH9ntgl+yHaOrLlHzX0kaOHuA4HXnh4piFOsWsDaepJL20Gqqgh7m
egoPI2r0SaxDWg8fEBtDC2VEfqGoUfe1Bx3RweNN62/GTMoB9uyJD0x2O1ibQFbIzsKEOt+3Ss7x
lTKYRGvUTUWoKRTRyJvFUN6wYymQKBgIs+MqEVp/8uPHNYeQILkWL6BGKoiuXxZaRMgxOUX0VmK7
sL/WU5CAVrcrPBn5pJMyYY6l/N6CI59XrdH3PN5prv7Qnag59oVKxJXOQYd2KEuBt01l1iPOEOQl
4ZrkzUs3U783uoHl3UUidnCbWHybJGt6NVtkCnBOVBPxErUyNBy6FrEZmwrdLB2XIiWpOgfMeG+O
jvOR4PuuW6s1DFgfbcVAmDCD8GY7lTrTjaatc1LJknBs11nRDp9HBiCQ4ZM5clZZa6AczEBWI0HS
IhtckZnipcpbq1q7Sqp1vht3+oiYzc6yDV3o5LM+jwSW624ofpAYApglkX30NbR4fpjRFC4d2TCt
6LBkYBp89FWEAVex5I+TxmvfYNUsUl8VZCR4wklBwk+KDg+aLRjMLVRv9dJdWkZe38TUIGzIBJoX
blxZ17AZMk6hKumDlVDYvihxpEW9piyv3VhqZe2TwVA+paNe2HSbZhFztwHysLImQ6vXBpeeeueE
EQEyAkQPJOGGrrAnUxGBPsqsiW7XONfzlpjlpNrMULPvp1najW9g1s72LV0VY40Lyu63CKd76XV6
GBP+XNjWRazG9UJ6UQYf+SBw/TjoLfYlhx23Gbn/ghEMgiuiVIiRTztF0xDYcavyLCVipQ7o7sxd
iKi19Vo5JZ/GJUzPc0UM42jKtRb7hWJrm0mTAz1u4sphQyCMJAMkn4y7RMPCOgyTstOkSuIS3Qn2
j5CANk9l4HrT6lHxxc2j8drokAdhnU7lDUtz+oKQNhIbA7PetAJJoVw4w2DfqowbYf3MYfyz6uR0
N0pGO5upSpVPfHKLmEEiOo4K2HeCsGfb7DytjZgAWbNjfC3tsuCIcvWfzBUqnk6skAlI6A4vHmTw
8HYqEuULqYTNd9QrIdKpsneh5hVN+DhRLdwFwRhdj+2cfuLX6vfVsKQT2LiJ+xUTkupXEROwA8s5
FsemlpruGfCIan/KJoLOSrjq26BuyQHqTcWdvKF0ks+IDtHaZH2OXmkYHbJSMEcP0qOxQvRIpg5p
7pV1YeY4bDr7gL6zCyG1W0u+VjuFrFCiuD85lCq0AVO2GEIdYU+vllKfHSxWeJJiFSzVir0xCTxm
wYyh7UoPYVibNayNuJysq7EP5QfixyEEBZoxgFWXrmg3hL6nd7HTKr9MESoXcqBgpEmk2Y8oa5K7
NkuMe7frnD3xIPgyHOBEmhdFoYWBc1Tadl/T8jNBV4e6AyFcWtD99SC6IQvC/QnQUv+Ss9cMdJQU
S9mohcGmQJ+b928rs1Fs3DSvtT13tvQKAPVy9DgdCQh5CQZp5cbSQdGVsjmsOiIiYijxWl77/FGq
0JrOd02EhtV80ABRq15MvjTAjs5c/ud1X2GKp6Ajq17r+7uiVgiVp5JhDcZu2dwi1E9ar7JifZPI
gq3JJpz61gaE9phX3WB4oNb1ZbRe1PuyGxNjk4SthcESi8TPwg7CnMz7sM+vkiBtkeTxepIGZEZf
g+cvsg6OGujF2qFMnIgzzOUtIi/81EEcU+TJpsYz2QIKNK9iC64jre/a2Y9NUt9l0O8Jt9dDUhJb
+vWWl4p0LPjFTPeHFmTxY85D8ADunYQJLjfMSSsbKgxNwSD/Fjr29DkmolDZ0MPWvzmSKOPVYIiu
9Xm+1S80oqlbKwFekR3AeGiEFhArpwTl3SCfyIU4KwsvTeLkW2oQYk5rMHA/aGUKJadNKueY1aAw
/LHJ7K3RDmZFLTQqLItKHShBNPLZ/FbIxtrZZtFYINPAO3lZpXLv6WpFXjFy6PK1q/djvlbYVovF
w+Aiiha9vhOK3kXsrfVARqYekWzFk2g/lGNttV49LdtUXICSRPGlqOEFmz3fL2NTkfscxoQQqbSx
HvscGWCClS5b80SlUEHtQONLHqHLraipTK5Z1pzMm4QEEYYmuU6mfTJGMCURV5VbfM6ciJNN99EL
KV2YTasD5jxbiabHlqvIH7vYXzWX/rVl9KKx9G4L6v9gc8l8f5JH/sp/Hb+OcfZ8mPf0Z/60lgz4
KbQNUWBhPll6S/+Z5oFsRD5Nw5Op3GLhWuBSf1pLQvyj8g+QAxslofXkM/3PNE/7h7+Hf4msyaBM
RW75BLSBN/OnqwOq5t8REMsY/FmXX+iL2M5AGcvwkL/RPhkNI2ZJhUM05CpDb6x9C/jfcG8Hidb8
CiodExxAeLchRxdfQ6dVqLmMiRAoOSSW5Xqtwox9Q/PeND88tZ/+aj39/7ZSlhHKv498vSguvj5f
JMv//PcaQZXxDxN6SzBoWQg7i1Tgd/vR1v8x1QWuA8EdnwwRg/9vjZj8KxqV2EwQVnEFWYjHf9YI
cYQAVtC7AD1gBbG0/maNvGw/KvzdtoGk75RTAuua6gBvyC1FyLZMwwuuv+FGIaVzAHS55eg7M3+g
X/psLf7PCy2NyGeNxh5dVsz0tL7txfw1A0YBNmtjhIArLBmc85n+N2fXtVyprm2/iCpyeGXlYHDs
tv1C2d1ugggSICH4+jvwrbO3zV4sqvrpVNc+ZS0UpqbmHGECy/h3lEnvDYJLLauoS0PqwKSnLc0Q
zW2480KIc0VZH0OMBm5ZEqkNTskKEJ3QyvM/X1b8QlF17gsnYJTY0YltUfCBKYwX/FZJb6Qk+SrR
mz1X/7/MP3ukvwNf/v2+SW9iqI0OUs6GGSqq+phpyQFXaqAK+gBNkhcDmXJK+01mLoz2vWf0z2hT
VJ0L/c2UmTpG4zBelsRXxR0kWouoO2UUApr9Qutl5qumaOCk4A11VGmF6J69qWazd+EvBEEmXJmQ
5a7hbMaeXGfho8bK9r9B8d+PmgTDmsS2xoCdCgF1gW9XL3xUb/aD0H9d3wYTQM6/A4z748tOB8AH
AktCMcOeVuSnorfVsfHEvlZbPDJUyLNU4INsOl1qqEvEf4qy0fd5q7xKiozGATxoYVY/cYmXvnRS
2y8ijzaRxPKl2IKNAnueX6hvS6LfDnX3yjKGqhPfVCqyjeufPrdfJqARBw5vrtRyPbR6+1ei5dui
UQ4GL4/QWFm30jtA7XZ3fai5VZyEk4oPQB9EiR5WeOD6Dkorq0pT1L3u4vFwfYi5r9G/r6Nq8xxS
Kpkeep2+ryRK/MPBNrYCT3QTZcjo9/Vh5r5kEjZarQYMJyohmG6hDkPieD1AOJB2ur69PsCY0lzc
8ZOgoRKIxNrAFoS2BEYCT65colb5Aekn34nvM1ah5ZuvFXpIqhtL31TZUW183T7EIK001rMFVjb+
VbZ3lNmrIjvmI/Iv/2Okcu3WR0QB/Nc66/bj/2k4Vjn2WPbRQsSgodm2WQp9l+cJdeTvy0EE9Cci
obkhwQMlFSVfORycPB6ZdH99osZt+t/zgsbe9xHaQcA0yPXiW7XsOphOotpZdSjoX//rl1fhP6RR
YAijGiy9+DbyYCKXlxyMyxEoBataZP50ARl5edOC0f79G2I9HqqspW4IpSgoLdeZD8u5HYTIDqij
bju1OTR0c/2DLkdtsPm/D2UZDLUQUSe3RQJyr01hbZqrPxNrOLvd8Axp7NCO0CVZ3AD63A6YhBeF
R6WFFml8C0u5u0hrbmGaa/pli4IpR0ETLY3EhhkXct3XxGOoplB0Ua1BY3twt091jNdTCVtDvYpe
bA+adJDIh2mX2n+4MBFea2NBLDEOBbV0v0mocmjdTKytT4Hl6zM2AUL872qA1MJ0yqB/0RoKTNyI
PIHx52tKla8UKH7sDbd8ytsBxst/WFSuYbgZDVp0HrLnTKhkK9xnhYwlNb050w6C4gu/aIwBF/a8
PYk+DYEatGKqUWC325Q+qK7YatEt/hED7yuym1QzoUh+uD7azBGYuqdYHLhFp+EK/OkA1EortoM5
vOe79Cc1fl4fYm6PTII2LltNB70nCsAJ+c17Fy1ZwBcrZtULMzYXJCYT5qFPCsuVgoSlDrMZJWof
0UFYCEAz8+NNArVLuJRGYeWhiDN5M+gMLB48G+8G1X6E1XGyMMzlnB/gzu+7EKR1G4h/uH2ZbXzU
pLa2xF1n/0zwyms0ssDPmZmnqQ9IIgCWGbqIhEqUN7sCIGM11tSFjTT3xyc5XAIRbtCLmywcDdVG
c6ESQmILf3smgrqTCIriaSnVKstCFTXWI63ogK6pa/okw9FwkIxaaReCzdAtpBkzi+5OwmgdRaBM
AQ4QAqOdCwnMKtkPg3nM0uP1IzE3wCRsepBdp1DPyMIWMjLQiGPbknTP4KmnsLh8vD7GzMPrPwQV
ik4OOKBmGmrgjB8yICMfrZxV7w5MRTdO0q962gVRYu8a71P6HN54ykIqOLdgkyPvxvBsgIBBinwb
utC6gv5phqbxgQIwyAdnjYL/9Y+cG2hy9EctLKbKloSxC8M9J79J4AaKQjC2ntNuaa3/5dGZhAFF
c0lnGpyEkAlgvtVi9kRryYXTP/MVzuT0o/newb6hJ6HOOz2ggD6BeolmFogh5VqpXHgwjpzM2iii
he/51H29cMl8Kjd+eRHhLrYpl1EVlmV2Ww/6LtX2XXnU4NZd4qmwiWrraHJvrcRgaTPYZGbKmVY3
4JMdzcFpFw7azNUwrYKpjohrpkRl2OoD2kMEXXdYGNGz7S1Ejpmo5EwiR4kioD6oWRXqGbNVX7F4
/7OOKFvY53O/fxIoYHTrwdU+L0KIeO6A1nyXFjQLlSXdxLlfPwkTik3RZGvNPMTj+4wzA3rV3wUg
Z5L1EBdaIXWv56E0S8NPO3XY8ETd9EYHGXL3z/XDOW7fS3tsEgU0RiA8bdqwsGw5Ov2fGPlyRF71
a6/J0V/J0AaGLDr1jPX1EecO0iQcaJnW2DHKZ2HaNAFRQw4ldaMDxoaTMfwshp25hZmEg8iLEgUm
4BhHcewbiBX7VWw2C0WCT2bchXmb6nEzowOLrChoCJ0SswRkBN66tGoyv3H4oQPBo+Y3wuxfy+LF
g6SyXu4rgKWk/ICE/UoiSWQFmBLRgbU3asGDqtz22snOnjTnoJlwsYcgpP3YacCgecQ3hbEeO2fl
EwImEEwn/E9dfEiW3Cuj2418tJ37v73Jp6hsDq8cSykkDWGZi4w5qYYSoqr1i+iI4RdAvpQAgQkK
XBpofdf3xEzNxbAnmUkKSKIYktJF/lmcnVy/A3ApgM7+HYxqz0A6HQW6nn6ue2fMw/UxZ+LCiFD9
Wm/yPLSFGLToAp1ZWwtod7ia+AA0LWzzme03RYjalQn1Hma6wZBxvoIgzW6A6/Lfztc46perISMd
2oQF5gjZD9efgdCTUIUl8lHVdpX2ALWYrSUX9vrs4kwCUSGAZVQaxwtM1j9FSHwVNLqZts+4ubMs
eVcXya5R7W1v4Qj/3eJMwpId1TXRoaQTSNHrfstNy697yVcczjYL6z+u84UTPPaevk6h5bG+gAS0
EihJ/jtPkF518rZsGnBgnIWbbWaL/UfYIINLaJWoSgBjbQOtdUfxSVoDUbpESJkbYHJsFHD7O14P
SlA06UaFSK9aCTjtFXzzV8swpcWaZZRbgJVhjlBkqzA3SQwRU3l//a9P9Lr/eddb42d92cWl4Uml
Q+oZoNfuM+VBz1Eoc7aqdy87+BQ9Wi36Zwer0IB7bcZndV/+1q1DLRfWZ+Yqmsrf5YDHQuzMUoIm
HeDwXOEBocLSqFqZXfyixeW+IXfXP3Vus02OUMojwLVUTCRElcEVHj+o9yNYqNsLyeLcTpgcGFIY
DIIWnQIendzbsBZl9pvSL/z6mVhmTa5sqNjHvI6EEvTA1vnjPgA6fumoj3v10jmc3NOxbrR95eEc
crzgiahXIh5CYsGHfZwrCzIv15dgZrGnHstAtCp51+CsoG58P/DhmAM9CGLbbdvAQ88C1I87L9eH
GkPIhU+aimJCaD0mtiqxr5jjJ8NDa+3KclV3uj/Aar4AkHVxaeaCszkJAYB26o3lYeFxE4BQvsIR
KTBICts4K8BVQDx9hzNz/cNmtvFUFUmPs0j0KCMEDBRxyMofxjsTshbbgpULz42Z7TA2gr/GBKFx
D7TLXgmMvlzB5GddAMyCfKcCZKtZ6rjMvbvH/vDXUUB2IFw0GEXG7Gas2dXtDUZAiIHhhm/aP2wD
MCoAZReLeLMLNQkBQnhpXPWmEiBjTCJj2zidjyEVFVpO3Q8Kh3iEO8Vd+sSZgDB1ObV5o9kQ8MUe
BNw65o9a+6NR84VFmvvjk4AgXKvuhwjhTG/NO1Hb61aXvyJvfX2XTfiB/9wL5iQk1LLSoXLrNGFi
OL+B5AyiNBoBWN1LnmyJV76LUmv9yCvCHIQDAISA2DfJARJXJ9BcH6RVbOMEeQOShfXQLfU5JgLJ
//ysT7WRL9eVbpaaUCmMY9Gzfom96gnoo70KIuIQaWetVDgYCjBt52PjJ4XctolnQVfvOwfuUODF
7BWabCoFdheGlq4iSFcZLkHhHxsusRVQfHnzk0ZJeH0SP6UULgShqcSCl9tw7AMdMhxaunGo2MZx
DfQlkhtIAj5YSXoQ0AWD8sJeeg5sKY21UaVwBs+eSwcFfuO+R8VL/AYdcuXWb4lTP7IWtsJ1utdz
spFdeSqBJaUaGLbQC+0NecPc8uypYj1w/YeNfkliGztg+xO/xGMJBg6S+i4cXDoKie6Fj5yJtJ8W
cF+WxIYxZQRrhDrUaB8kmgW8pCQbnbilD6ZLqCoaGBZw9rWysPCi9ybX7oBJ27ul96sqbR+iH0Gv
NUie5ak0JJyfx3ZcF3JBASCNbZCXIA4lgfDNPA18JjXgPVCabWs/CD03t1CzDK3Gy3wzdaDWph5S
AuGIHPTztaGNsM0YFKNYKXI4ikLA7vpHT0RL/t2HY3T+8tFJLBqozLMmzNT4PaIAsDIA8NcsGgLY
FYU9TGZX0K9Drxy3QFmaT5LFvyVVBtDQ2gQ8ddr4dWzuZJcdeV/viQVrDKGWuxbebCkWrWT9iWTZ
fQFPajB/1buemaBhwdmmtRdo33MLNwnzBiBSQ6JKFnbg4LRp9YeI6FhZyS3BL4E+AN20uf0o5PP1
OZu5/KeKuiw2O68qMhYSkyIk6GA7iWeNG08cgvF+kg8bkCA2fzfWJNBb0FLWAE+jYeLF73DYykqg
spXyHDejPICF/mv1dH2kmet4KimGijqA26lDQ0LMWwgc3HmFG0DNBbqiebewUDP38VRnuanbxqOg
Q4WJY588Pf9wh/SukM3ObcGW6tqFSZv7lEnI99oY1VMQ60IyVD/SzMq3vTPcO5HTj0y+cuEpO/Mx
+rgbv5wc8IiFo9QK3jMtD3rR32RgJYvWPQ2W9Vwq9a/r6/L59y7E3qm4nJNZigEOkRKk3k9Z3sHi
aN9zaM5KCVGfd27/ZNoDChktuUPLcBBibRfstS2qtQ4gMzcfrNHUSrwZZee3GjSmzD1Byxto4Bcb
BGqHRq8tbnWo+iK2LnUZx5N36TdPEklKiYVYGsch/DBvYRRrYLNG6j0IXMNfzv4kboEuWVtdiy0K
zuwOxMXT+LUN185Eg9weYBXXZ38GSWR8NsK/rDJoSjzltPCCSORBC61G16I7Be460A9YK6S8VeBI
x2Hfi1eY9+RF9WOmOA8CQODrP2Am2OiT5FIy7qARqXgB04EdAAE164odyyAVqTd3PQGop08erw81
lyp95ipfvtVikPXURJqEeRR6Xr6qAfxPtdfmBSTMtDh42C6DfkDKCfukFTQ1QI15Bv0GMlPdWi8J
eMcLT4PZWZ+8QFMnY50bMbiopvENeHBsl2XmI9PjEM3wbUzEqmNb1mavQE+tkuKxjqPfIAzxBeHW
uWLCVEaXVo5Ev45RYPHpra6SR9GCTFJ46tGDuhj8QZqjpKlPOAqJXQ+3EZvuci1BWTWHwhdNoNux
UtOk8hsu+4WreiaqTXVCiGtJozcGiiQBb5eR/7XSuEU3TVy+wVRmCSQ6N/faJK5hnw+9KnpcOWX9
XpaJfUAzr/dTaLWsXaluGtq9U8N5FkUBi2/IkDsMx62OIJ2utwuneyJ0+U9a8rlFv2zFHAT9bigA
VcWkBpUOpkoKHu9PGHRDQBfKHes+Nx640T2WdncraP+YU5d8gAfMFq7DiXzrv79gEsJgCKSgQ2/R
MDLNZmQ/26PZu3Kr2Jl2Bn8LFmFVBrgNvYkM8VSk3UnTGPhUfQYNINhubGWp4kF7/WjO3DWf+/TL
dDjchgZ6moIbkqCXWwnluQfQzgIyAUQqvd+gZbikWTn74WNM/zJWMRRF0zr9EHrG/SDdFU1ICIgF
RNZA6HR9+O7dJywwFKy5y3zNhWSBRn/wfCEKzWzzKRq66g2dGZrUQ2jX3wC9dC5Z/RpD+Qqm7tcn
c+Zy+tz4Xz6wq1JBmT7oYcqzX9BWOKdCBpJtr//1ubf5VHsIPhJJ36lCC1skBAA7J9E6YYBXK2jH
MFc0viHhhtmZQIS5uQ+tyHShsjaTBn/WJ758l0koMdJW1cKIDI8cHpdxaxTg+sf3fewczd57NKp2
pHnV2eb6t86t1STRMoRGFT1KAc+UcDFxdWtMtO8hQVEB7q0OC+s1s/mnEGj4JmVdngHSKqk8Vam1
6al8bMBjqnIU9hYXbuZjpgho6UhB0R2VoSHlkUXqH4hHBFAE+tNJb1EpcJyZ/yZGIKxMDhfzclQj
JAly9Npjpq9B9z6lSnVMMndD9Mp3Sbxzu+gg0oWc+/JuhwzH9xHxSJYqrwQJUqjooLTh7AZHe7XL
pQzp8q6DANP3v2+3knUmV0mAJiTZNnRUX8w+bKgbZDChY7la+W3mvuiNELvru26m4AYZvu9DMtNo
YBRgkEDWJBws0mzQwVorQD16UQqOAQQJUFLYaT1/c4z2jOb3wn6fOdtwlf0+ssNF3sFHgwRg6uzT
lJcvUrP7jWjUdu1ygBtjA4zHBp6LYPo3NcQ5hyVD0svbU3UmiWBXppVii6oIWup9CL3epKZ3RKfz
t7pUkB35UBc35+SxacegF1l2kgeQdyEwO+vSA3d2Fh4alYriKedMrAqtcna6dMKkc/w4l5j7soc6
XX7nwI1lxYARPreQOB/Y1inxltwS57FWunrjxvZCnJtd//H3fwl0ldmnUKNjOaQlqtyHlAuHo6NZ
AHHABjAh3zFqZh0SyIxsaVkL6GhBEvevghF8Jb+PDVUEKwMnOw+Ylu4hAvniEgVAX/vWGOR7twTX
mDu0k8AKF66MZwZeHB5E48NI2O4tDNHzbZ3A2v76KbocVeEb8P1DPBPos0JiEitytA0IXPToVRmR
eoZKSLlSDP5X1RKw876PU4PcbZYI4EHtRfCjgZqlUZ+hA/Iecfdgk3qDDXL9i2ZOyLTvP4D53BBm
KjeV1QDYVK9it7iFSeyt1y3M2eXHmDpt80N2Gdyy2Iakjy4e8JiVfmcqZ1nsUrJNo+ahpO7CHp8b
aRJo3KaD+WMeKTe8gX5tXcBCKIkNda1C3OA+RfqC1iIq1cBTL33b3H6YxBdniHqF9kMcWNzc8sJ8
rzXnt6g1MJmzfqUMC9thbpEmMQZMbyspRJwGublpqv6eNjBvdgwIF3nGwuttbohJeHC1mmIbkDRo
asfXeH3X2/xPnIgOuesSaGJujEkYoBAeb/NUS4IWijzrpm0dqF8pH55TozqQd87++paeiQNTtHbf
a24HlaksyAHg1VrJYVQCbF6vJnJ7fYS5K20KXYhrkVGD0iyIjH7tWOk6L8obzQLC0uTrqGMvCTE2
qiaDxVM081FTJEPBIlcwvckCPU92kIwXvqpBtKQqlmomM8931ZrkJJBkcisXigVBVnWHoYCYKTxm
Vg7kWiM05SEjGzo1PtTtV6RNd5hk/IRBf6sVAtBlVQPBowDdly1EjZm9MgU+QFqXQ3bISQM3ifwh
HfnqEFMbpWU2vP3LMSbxwtbwCDUhdBUUYFSUUC7pgSt13V5ds9YCXA049mapUTITKaZIB9coOrux
SDZ+z3kssytNcaZ6vgNyde0t4QTmZm0SKEqklCpu2gw16AZxFsJRTFbPBtFOECm9vvfnPmQSKEoU
JmULg8TPQIFOxwmKmbdFZsDV24aNxUIC/lmguZDzTxEPIis6xUusNBhMFpip5peoCwgKARaX7WLt
UJTGb2ll+6i3VhkR1WHgbbUfJdk2SX1C58xWXvt4BdgMe5G2sENYlS0BKOfO4iTRcGgFiZkywVra
Xe3nQlQo9IAOQvju+hzPDDBFSqAunlDguUjQNdVvV5cnjcjbCp2j639+ploF24Hv6QXoW1DQUT0C
MIyeHjWt9z0I3EIeeqPHZOs6DKQBFm2jQoF2YBehaNOu4JWA9ttCWW4u2ExBE4pjZk6bURJAQgCa
c9D06zP3VI54NmhCa5r42VLqrSDLDTaPVv2sqwiCQxAUa2xfdX5BrcpvXDzNrk/IXBI/hVUId2hx
j3MSDHB5t3kGoRfnGCV3Osy38Daz5L11hhPynZTQrXDTLdWLrV4Ve4WIU2Pq8IUqfLV3fVHeZVmA
JHH0gKMLZ2EudZ8iMvRPN4oav861jB1YMMg67YMGFRWnCBodWkMenvmgkUGKeZ0ZS6OOMePCCZwi
NDj4wCq0lPMAIC1KIedVn5qE3JmjLjfLkyP8e6A957EWYiFGcyAavJ4VpyneHQfOBWWl2Ut1zTE/
uPRLJlFNNxoIFKb4JXmFqp1Hb10ngVZ3CtSD5uy5MHwL7y+Sq+fxXSFhZXy4vi/mzuEk1sEwCH5X
0AQPRN9ABFSceaW/ZcD5XP/zM1VDder6AXkisOItQoIecmfQq6j+6LCjwLWK9qEoYUCX47Hq7VqX
PA/c/KD5xwCTRaXwoRq/1Cyd3V2TaAYxuU6v2ygLYquivkCTrIj+mFlxhAIQpJ+GYg+MyVkqvc/d
YQWppaVTN0OvgFX69zCUJuhe5g4yDmn+EO1NDxmvFsUPyF/qKZzQ0uYO2vKvlsU2XMl/As61lor+
i1DnR6HnT9fXYKYSMwVpxFKLINDmZQFDV8LqzK2SW2vdY37B3DttKPcolQSLGcfM5TlFS3Rm4cYD
d7NAeO5rk1T6Oo7VPbROAZNJqmYL1dClzfWJM7pwaj5Z1V8e/GpbWAYtdeRzdqf6GVRBN33fbnU9
ydZQBUzOvV236yKN1tKEtNsARfUfENOu/AoOKibhQe7SM8ozB67/MSzLWFcRiEmSWCBR4y46wSLn
KSaxeEgUzd4bagKahBUWjrbhrNrF3ILvANQlD3meFBvX69iqcfI1nIYgKGltJTOjFXTkyJ60JXTw
0eOE6sW+FQC8m5Y8m/XSIZ6diPF0f5kIB41gL68ZCTSv3DaDgF6V6e45KWCBMyS/69xdWQx0VtB9
dp0x1GvotVlrVnXJT4g4wj/ghzY0h0R171s7eeQt5JV6G3YPseJVG2p3exhSAAxlWwEf7wNI5vpI
1Dc24Q+V2z17Rg83CDu0h47sXWKcmVqeVLxB96QpNhBR25mlugJU5w6X2ynh3N7C9OUVomfGQhjT
Z9LCaT806UTfRxCDClpPBoojeL0qWQSTg6rwfjLIvsMno5bnivcvdCgM2J1Z1a/cIQ2kq7oictdO
2t2lOKp0RQa13Wtwc9pZbaT8iAUp8E7Ioa8aGfrR7dm7Fmn3rNMMnzdO+1Gp1QMhxRJgeO7lNcWR
wMizHjKZp2gri9tSbscb2bKUrQfvxEw4rxY02f2EyMNfQi4hrP59++hcpAX0x5BTWwj+MdlFZRKC
Qr5ejAozyzNFkfDOHGRa4R3SA2yt9PbWyctzBdU/yyELV81c4Jk8vfHSkdy1FDx1THpEQWzTagP8
NGtIwsVg0KgLFZiZFiTsXr5PlpUrGapZRRrwCoYIQ2PtUklLOEKg89B7CN7m2bbOfQFGhmf80qqi
h94j6hjXg/lMAWiKLjFwBsGEt5NgALAOGp4rqCb/SB0jNGlxD7TnIjV1hhCv/gdfIgz4xHAvDag3
7OAEvYug+uLYsEm6M7zsmZmBXugn+LkfgDZATS15Q2Z5A1sVyE6nxTZXo5+6vRTqZxb30+P0S4BT
oYUMkQYsrpvy7diASYV6gir2sTFqGGCvr0/uDNIBppyTteUQr4BrWxZA7HHV2/lomJw9xYL7XZkd
EQ3Bw1JXvWomvsK8UJK9lJvEelZS+Ggfu0EcTMte6c6vhd8zHsALF9wUZVIavdvatoGDmdyjoXYe
SuM0Kn6VTbbvAcCHfNjN+J7RKv2xjFQIIbqBQuuFrHRu0idhoYMfVQ15oSywBX+0+vQ5g9U2xJrd
R1lq9zxaOlEzye/nk+XL4kLHNSMwf8uCDAagClwWwUJMvDLUh+QHXOGgyeohN0W3YFXK6kAN+XNh
esck99L0TkKG03tmlxUt8sL4rqf0Z69bUHCMccnFAZB8j5na3NUy/VEP/EMMLCwNp1g4xzPkPnUK
28gGu5OtrWQoMrxpbr2ubA4tUtYDvGUHNG2dLeQtzJWNp3GMhKGITAhkqjGKK8kNNGQ3uvuuNdHB
TYuNzLkGciCTK9i2rxsHVk5CwUsldZIdxhBBB9hwpK6L9k62ETKBJ08SdGwI8xutCiJbfTehIq17
/ADr2cqntlPvK2oB4ifdDZVAlYro/vqcz7w3pigSCP/CvIhrLGCWJ30jco+aR94Wa4hjVfrCik7x
IbbTwdDQIw2Q/VEFFGqzwRQvmaXM/fHxnHzZp6oN2XxWShbYGbRMIZ99cJRqYS/OJOlTJMcglH7Q
2x4ACq15421zSuAQANfinR2Z0DzJ1EeI965Jj+bh9YWYG3CSMhaOp2Sd0zL42isoMXkbrYs2CRS2
4/6g5O7aiJB5LNW6ZiLJFLzBo7YQEYzFAqfqbLjG5xSgcOClHJh/OeM2NQoZLQTxz6zl0h6YhC09
z03oNKssADCreCNl86ct+k2vd/U2E9BHGgERR8vECYFiAETgYuUXK9Me/tCwu2d6upFShTY2gT8j
LBe4H7NhozjRR0/K/q7U+gjK7KpzJna8kw7+YQxNUEpi7MGXvy9VQP6MtHqCNYC38nIeASSUEHsb
yUYD/L56uL58Mw9rmM5934w0UYY0UmIZFhr8hXvxDJdVJALJ3tV/KUl7M0R30Go+9hmcQul9lL+x
WL4BNR8v7J/LS2qok6tSqzOSxDCcCoHp/NHacI9ADrxlsKiAcM39Ivp+bpjpNlUSFndaM4SpU93p
or3lqb7yyPCzNcme8YWPuZyeGup44r+cbE+xepM16hCqar1tYyPzNR047rY8NkseRpcTN9gLfh/C
AjGviGFxHerEeAQYbEPFSTdtP1fkD2gHbDK2EGHnvkX/PpDRQULR9RonrLO6Ww1J5PodL+FIZ5AG
dqrVwpTNLczk7jSgdVtTZtqhS4HC65uxnoCuyRqqIi+NSLzdKGO/sNcvJwigRH3/pBIarUbkNHZY
dOnKLJ3XzjRWKczpKBukD6fX1Ido/WhB9qdBASe29IUK4UzVFGY830cWwjK9KmZ2CKXjzCdWD48B
pJ/v3BV0F4nuyGsNFaQI1ovozDsGFOcr46SjpmPm8HwRmcLXeOaSHZj5v4YqV++Znb9UaKPDibYA
DCxFuuNx4W10RvolebzLWwB2z99/tRExkUS4u0O7szZW3q9oU9wjpX3EA+H6knw+3P4bZPWpHpKt
uDQy6sYNdfht+TEcduBoKuSKxe2DTZPBZ6azqu3cfKhTL2thRqAaD8C7HZFH/RlgDLhj0hqeeqPR
IT9Qv8FYDttUknUbwzbcz0RpH70YCulUy+EMl0hyFzfNu2qpEIWk1T2vUuQ+0lulfU/BrGuzdZbZ
kXW0WP9+/RtnXnr6FCLFY3QQywbT2JniudMivIcF2NUq1zeo4hUmh1cQwJDcYUEHu13fhf3GKoan
7Or6D7h8xPSp6J0ziDzvixiajUIJvTTfDa33kJbqD7MHxlrC2+/6ODP1UX3qT5tQSCYNmqaFdkF+
KFbegGfkpbtEatlWOjAp0gmqsqWhjFwl+PnVurIpKOw1F8a/nBRCZXeyX1s4EcF8wQkh3g12VWKd
OrjEqIV5QElnmxn5b+hpu4ci/VAyvYRyO0CuNuq3fl4Q/MuCQ0L+8Ze/ZXLhRGZaMgjtOuEggNtC
hg7ZN2PLnLg9ZU6+h3vxW65j4WsYdXoJyFj9DYGEP2fduwNxs02GXtkCm3imiaVPnV7dLs9ZDbH0
EF3VdV1u6/6Ajde1mp81Ozy6Qb2EgH2+ht/KCv/ZLZ+vT8LcekzuqkKPoK1p4ApxCTsyvXrVYDo5
LKFDJ25+/4NQ657+fbkB8NHdNrackKXmexvdqeAVIOW8yarh7JTts5s4N3oCh5a6ZqcIYEHl2UNJ
Nla1wZei/eWAJ+63XcXe3IRaKygsuPvE6w5OuSRidvmy1qcgKB21TyXyBhG2sesrSPu8uNiaontx
q2EPB0U4S2VP1+d6Jlb/R/Ette3aMjLEao/svax+g0L+CYaZb6qTLsSRmbKGPhV8M/q6MPO4cCG9
HIVF7ICWpBxpCaGYMkl8y1BqFDjDxtOAjazX6Mi+et2whxSMIQ8Qo9PWUTOq9VUv6FouyT58tkAu
3CDuGPW+5FwkodwtB8MNBcmdF9LDoqdv6dbqceIohCLXMfT1ti3qtHepYTGfddW9bIcWgugIh+XQ
/i5gJkxVHdw+2+7OsivyFXT4bVT36WuCAu5O7XtQ1PPmkBrKW8ydVebCLNfMNdSklXsVjqimBhqq
xkw4WHavwoK5XBSfLFCiVIa+t7ChQiIt97W0lL2EA9Svv1vzSbzLYm6S2ors0IjEPRrUiDODtk9S
DpbvglbD54P60vRO4lgJEz1HaBjDAiM4iuMjnD5WqvbsihNLrF2dNOtIesWqgVFTKraut6tosxfg
psbWijXGicG6xHBQxdTLvNtc//CZwOJO8myInAuLqZkXVmiSAKLNwIYhJ0fkCxWrmXPrTgNXD9HK
TFZeKNR671XZPs/0e+UHHM8std9oS7rAl9/OcLf/vnXzEmY4PQzOQkh9QVTEVndR+xJBnAbu8g1P
zjCluaN84Ztm+gG6O8nmBEC0eKOi3Fhhl8MWCFlvecQ94BZh7aJbDt9GjednuGcu5QNzMWmSb2sl
YDxJXnth56Vkx2D2tAZOCbopkBIoHjLjzepeWxtGgpETVVvK4NXVucWfbtQ1aFLLd617AeffhZ8z
d19MwfFqYqs6gPcuKDfqRw2zm43TaAdAUlPoXzFp+h3q7G0D4b+KHnAPiuSxc5+NPv1lRJ25505z
GzcPg2He9yXs19T8AF72Iq9jZk9Pge4dBUxBAhAQ0kbZ526Z7bXSOw3UeST6wQByzMm1Fc/qrak8
qVRZd46Bmlq1aVqW7b3GKj+un60ZPNGnu+rXgKomZgMLcMUJDZbyjVfYv0shgoQydCkGDTS8kvzO
6+EYdzms3ZOmPUaZh0ap7I+JZgB4ppHhpjHjj9p1ngy7ylYw7pHr/+PsOpYkxbXoFxEhhBFsgXRl
qOzqsr0h2uKNhIT7+neyVzV6RRLRq4mZiSglIF1dc0y2KH/P0mWrq7wCjKE6WL6vvLKCwy+4hIY6
91Z/V3veuQGfvM6Grx2zXtLxdvrFMNuYkq9jZ79JLqABlcNUfkYqmqJSuP7G1vJeHTsPlzfTLTqV
PPT1VJ1hX2bFJoE+UD5X6t5RI6hFjdd4jxdiQWTBZ/MAC4nuHYzh5cv1n7By0nT9vRSCw7VFi/4B
LhJHv+MvvEjPY6YOruI/ri+xEqwY/W+wUphvcwgJ9A+LR8/1Yu1g5DfsErhIwkrvomCQoNnhnTmG
SsfrK66dCC1gSUFHmxd1/0BS9TMh0LQnxXO2pZm6un+06DQ2MOZratEDBpN+NQTaeLAnTWG5B/0o
WEKV9bsA+Y9IEY7FPQyq4NRTRQkbD77BMBS0trKqy3qf3LA6gr3tB4jHGd7wQOriR5r72d1itk2U
oy84Osa5r6Ffk5NBBjOsTvcO78fz9fe7UhfqgPbGdEeYaSTFg9sM8kiS6pZftMv84asEF/e45NXW
AVnZnjqwvQXLuTQL8G0tGIllrXWu+wl0ivp4cX4DqGanuuSh68YAtowPcOe6bRcCeer8vEAMJJoL
epDMeL3+1Cu7She7s2wHSgQuMLpob5xz6OmJkcTAVG+cxBWoDnW13ATjCMcF1h3PwaYH6aRFYEUF
XGUxOy7u02p+EGiQi3JGCbzcSid5VLiZwZorIOpUbtVGayWfq2UwTTrQCYV2+zCp5iS6i8uocajS
3cUWt877XedVoFtCYEO5L81I/6AffTtA+O36O17LGl0tWPAhMVzOffHQTsVJoFlIS//oyz1WoQ4K
zSWBXlL9kJEUFrvGqSuHp0Y1Q5Q47o3hwyCLWztbnLMMcBnW7jd+1dpJ0wJKix7QLC4UvKq0A5KR
7y62Wl9JqGQLgPSG+wH+byX7vqkOtHbCtBBjmrAGoTOfcbT5Dp5vQTtUd4yPh2wpYd+1kdmtnC4d
Yi9r6g/DmIwPha3O0gdAqhgeCWBTKUn/LRTrmHoww4teigYCPa53R7z5zumGY79smZWvPYFWw9l2
Xpfm3LLYtcF0Edk9dMKiiibxwl6uf/u1FS7//UOV2KkeTUOKkrWsxza4WNsBpqmOSQeIKN/os6xE
Fl0isG5bL4ORbg4Vbv+JQ9ZyGYZ7jyyn64+wVn7rwHjW56WBkRBUsMs/fWLejCzOGogQJ+LcvE18
V9H+5NF32/LTwKbpYZ6dd7bsOpM/icp4smvxcyEbHe2Vne1o8UW5ksFHg6cPwhaP/lTsxhR8tU4+
GZV/KC1MPq4/9Eol5miBpLc6KHZeEHOLr+7c2v3jOfYLTe3n0SuPaJqHm19vJb/RYfTQRaZF4+CJ
AOPa2YZ0ArMg7wUDXqt27mVC3vpkvIHX+xbQaG27aMGB9KbNhn5JH3hG7nBsG3hPp3AFbP2NPb/y
jXRsPKuNFk2Q3o+zdjrAVxvOOeoGRuD3bjqHvdjYCSsAH6pD5KtFZv3gDTisVR/lUNw0eBsJNZxk
B6B1b0UG/8Kb33Cev/Wn33623JNphGFR+gNi6zzIoZ90fa+s5eE6VH6A/8nQ9bkXl/P8pEb/YVbZ
DYfVcUXS+8ynQVNAtQ4GlJUgP4wErrnXF17ZpLYWXIy0X6oWre44yw/ox+ycdjlYZXGX1bCXHAjO
yMZMemVaC8O//4YxjGp9G3C3JIbdfA7/21h5HiDdcNRCt/PLoNBAKDEtAoJjeRrS4dBMy40xV1vX
wNqO0nKbJOsLY5STFUPU9znPDYjiGyEUEI98mU9ZsnHZrCUvthZcKKRNgcR1aVxMTZj21k9ZLDA2
pDeVhG1rH5nwyMxS2MqZ0z30JNBBd62daLfITmufU4s5nd3AQQGOp7GiDlRgXOuls1UO7GmS33rW
ZVwDsQ4/qiewpK9voNXv+n+ZCVx9x6ywY8l9GLzy95pk98J7lgsQtz/K+mTP5c5i/KaBnGFYX2yO
q/qkSv/P9R+w9mG1WKR6UuA8lCNoNP5PdyFB42d/xGAGfS2fcm7RjQe97NNPah0dx74sZUJaLx1j
e/RuDdt4pM5005rfrz/FWgDQIercLxp7SM0xdmbiX5xDHAXPWyiSO3OmItnVGK8CNZIGTlfRV+7n
1i0EY9HG7cv+cP03/AWof/aIl1f8IdMoqqGHjH9XPLBFQjvIOcj2vu7Ty6ALynoviY/buWh81HfH
CvBx/AN+e67jB7P5xuYfDgzM4XgOqP1BNHcJIFvN8LWE0dpo/1wELLuVD3npe0gi+vh/s38ZiWbg
Cf+8/MORZ4b/in8rt0hsf6GRnz2PFtxqOGcX45AVD05CvwwE9r7NdFRuvS/YI3C+O7inR1m5Z5kR
tYMZ+Y0ZwnysoXaQU/i3JzKEo9okvy9mHqFhEzBIcE5OLOGEx4eXgjUY9QMnvzVRXt0DWojs4N1q
epTkD53ThHL6jdcHjhsrxA4/C0o3J0xDb4ecnDZzy7VqR0daQ1of/TBAguAZg+am71w+6lyPIeTz
YUkeOaARLN0UuZCZykEPK3/J+URAE6iqelfz02S+4VPb7dbY/u/o47NPpsfP0sSwlQ1IFPsG9vYn
bDArOaPMu/wLH4ER+GXlZ+xLr30dFA9c2QMZXmBwnoVFJiDM9ToYS9AkfrjUPyVIe23xWrM5wucP
yuoPZvONzPaUM0CUflclrLqhFwEqgyzeGxb19NWnMAWo3/Pmq8cwi2/vsTD291JfEjZk+JGJAW1m
LjvgCsOxBSXSQyOgCs3aPsA+KkyQ5Vklh6XMcGxINDOIWoK9CMYP9FgkbCphcXLD5BlPdjkCHr1J
jD/TgB5CvuM0iwZ7vEsyccIxUPOpzJKDHN/Tkt17aX0AlJuD7RyizRwuEAQG4dOE8NT187/WPtUh
6n6d1waxsf/sTBxAH4BVfShbP6jAf7aBNyIWGjnfjYzCC2GPjbJc0MHAHlDzp52c8YMr61ebQJ8V
bvLXf9Jap0vXRezmVlTQDqjPYNAC1WL8wVzsh9v7TyqZ3jCFroLapgcIgJ2TXD3kkPs2a+NozXTf
SeDWxnZX+WwjXVy5XHXYOy8TcLQqKmOjpTsXVoNDuTymbfUA3n5olmMohLPRhVhZSse4z9zzYBZu
y9jJrN+JbGF+qG6zyv8yCfEGwP3jprbPyrWmY9yBOiDVwi2sVIEuU+X3lrX89mfyb7ezjlrnuMEG
YpkyHmt5LEbj1bTYy2wVYEN7typRj9f3ydr70iK9Y/C0m5pJgtltoQ7pob7l1FjD2Rce3VfUPgMt
+HR9rcvf/CRE6Yj0zPLsSfiVjKGZsHdr/w1SL8cJMioz7TbaIms3gc7lyaGTMyXM72NTVjcN4hq3
oXjS5WHL6S04BXtApL9Q6gRzszxAgObfnkwLvr5pqaVMWR9Ly35WrTiRCncm75653GoEXLLCz16e
lqAWuXLhX+b1YOPX+8WqvlM/jUTJbkA5OHKgvXNPQKlmhA+SZ+7cBXP568+21tzUhQvLUYiubhOY
4WDKu1f5UgXCmTBUL+i3OcOUvMogJUxz70m63Ijy0f6ObDq5pRQ3ByxyeeSn7o9ZOs7x+i9a27Na
4roA0zkOudNDMWmKFlNEHliRIWbU9/4MZ+ZB9TtuOBuxfSVL1kHnPhzYIQo5NbFoOCxt7Nz/NTo8
u6vLkUKDuaiXo9fbzpab1cqz6SB0yEaURc3KNvar6aZv/IvKe/lL5G4WQCrSDBiqotZoNxLXtYfT
8lblq0wNC21i6s4Jj+Ay38AITzl3BJz2bmdUiG/B3JnLshGeV4Lm39vqQ6K8eD2ZLW41seyzW3yo
uBzbI6TGt/bqyin5u4c//H3b6RcE5qKN+Qy41RyM/Gg0b35+vCTOEz9a5r1ntZdk+vpWXGkg/a3t
Pqyn/Lp2JOShY9+svne9cxwRahykeiaVt4lRtmGdTl2UMmt/fcG1L6ZFmsLLpIAXRBtjbgAE6KWO
6NR3f1HRplDUWgzV1QahQNwDzuI0YA55NkwrWzfwJEB1HmuaaIZy+n7pc360K+K8Uq6Kx4qbv1jp
bfFb1s6AVhhbNe/9zEzrmDfWDtyGPQCexxaMRcsgAWPLqZAbIvQrN9Jf2MSHz0en1KoMh9fx0EHX
OYRYy5IFSvoAmDQOWp0BHU3y7fqXu/RLPgnguuSguagEg+uxRb4wtC9Gl7jBYIAFd/2vr7wzXWnQ
SwGKowTfzBE8soGHssjwTA2AC03jPpvso70lU7RyhHXygCu9NPcSWGX3QOcGxtgPQd1X07EH9nrr
slvZ5TpBwBiLWaCe62JUTN5NpaQB21ww0JsxmUJn9qxwgB9yIGsO2yoPgKTX6gK2y/rzsJQHmr2b
wgygEYZ2Lua719/w2m+6vI8Pe2UmhhwranYxjFpOyra+d7UbdqVCPK6XaLP2XltGa7d11uKVuT2K
WPW5+maN1QvUEKvfVpaVy17Rejzmbe/Mb9cfauUA6MwCJMSJUZWFihEbwRyCrfKCr/l1U/9vbbNo
WcvUEAVRuFzFAFXxoLFJKClQ2/ClvP7717a9FioWXrFu7vD7+fxtdMyXwj/jAg2S5YuXeWFT0I17
a+09aSlH4bJ0pE0i4wTE/Z/oFYbMJsOj5dIIzdmn6w/z+WVi6oSBpIb2bi8WEfs+pyG3irYNYF7y
vcPB3vldIg79mOxNr4ckqlUdri/6+RcydaA4r9LBJ2SRcbNUN84C+/LUvYgR5NX79QU+f3WmDhCf
LYf1Yzp28eKmD2Tw0Ihz+nc4OrtBYm3E8c9jq6mDwBeVLplhpTwuuTV98RK6hHPRpf/4irSTnxVy
4A3NeTwLcicUPxeLdZp6bm1ElrU3pB15RVkL+VnaxRnrDipPb+AodpRcPm1SG1e6AabuUM6cRQI3
bXQxoHhgnndp/l7BryYUg5HdLm2Kwa6fQLcxzyYkmpIpoJShtaFIhgYQ1Ns7B2QZxzQduKvVNKS0
gVL39f3x+RE2dUT30k88yXkNyt1k2riCqyLyjOEP3nX1MtiZ+p0WPmZwI8nMjRU/D7GmTnFpVTZ7
yKP72IBgbmPkRwfEbDoZD6XIbjZD09oqWshwqnYBcgp00gbq/SH67E8lmD5UEACmxyEi5Pn6+1vZ
PToI3KudWhVL3cfMMu9y1CT+IA6i4Del2tL1XCkBgdj/793nQV3PyoyOxw1Xi3sz+S2B/G6dQiPE
bIdbey7OrtswgF7cuX+256Gie4N5AHmMcBRwnK5Ef7qBsrJIejXC1qa3dteffkW8w9Sh4AK0TGIn
vYi7kimGjjMnGMDLpHmjo+2p59rlg4fli5Q1B7WkEOgOUkG6l5EwKm5s1kLQOjeNvrtB/7QAQ8QS
ag5kh2vEgk7HEkq/gFKiVw7GU8LLtIqVIE9TL8AaGJOZ1dBalpY6DE12ITOlE4VVIAAsG5t17ejq
xuWFh6RHeAuPE0laN+qMeozdtAdlqCqALsy9712iugPJYAnUeNMIz/epJ3sfdPDEMcKyaejOmliM
/OxXyoX5Twmnqfubc4PWyispQq7KncjMoApW2sgg0Ch4NkGcjXGXsUOmQKO+/qXX9rkWJUnbml1f
Wjz2FjtymIPqGILTdeYFpcs3rb1WbhIdBU5ds3GKEtRmKymhlxVjXvRLWo2/8w2gAYdsUsfCzkGd
SX/0xmsGprDXZl97p+cHugxbKOqVhjJmF/89cEjYYfcBgbl7MWKYJIAGTHyqQgLlE29xfxuCuYFo
SmS/wHpFbZb1Ict4GRqD3+6TXKKXDA2sITCBcQ4xvayjnCb3Skgv5CjgAmiQ/fi3z6JlYC58Ukpi
MYiAWfkXIBlPhWFOgQsQZ+CyPLq+yMqs1PS0YJqA+e+XE8SLmW25YXGHsQ718yzIOFANrR9WrDpw
xzvCQfGBZeYda3kbQj+FBoO1VXqvbEAdSq4uUp5GmWcg7M2vvVMcqqb/OnXDCSjV64+5svl00mDO
JIiCPUvRaaPtiZK2ujMHf0tQbOVC0sHmSTemTZfnkJlWdlS21iG5mIeREtCIEYSp0d4odC9p0f8X
uqYupS5AxYTTRtrGOVwJAliQQfq5FqcMcqnXX9PabtBR4FZWN51PsjaeFgV4Lpqeu6EVLDS7A9Ly
967NUvDanJ3nKSh1K/nY9t5vu5WPrJkhd9nJjcRwheVp6iDwBH7nbVGiGwOLiVOPuyDopL+HVrhk
h56LryhCqiAHRaYagQV102gp3eP1l7D2lrVGUJ+WkwWudBuXidiLpvjh0+Rp3AL4rO11Lf7MvByt
Ih3hk+KKewFN4qk07qrWfJw6d0NSeYWbYuqy5z0wsX5tkSZeMvGrK8tb0fnReLlCFvp7gCJSBUEx
TBn9m80u+kqFxbQwkhuj68sJ/U5bGYFi1WM5h4Xz0sJsJifInkCHac1m44ZceYc6EdB2EJbLCpuD
ZP0YuCk7tlDTDceaRWzLWWdlF+g48rQwu84p0fZBDvKDZentxfNhkwi29gSXSPKh5bGQulJjj2Y0
BD1wARbHDvusLI2ogTnkP21jHSWO/rOdZ0ndxqZgv+x0LIKlNZbIccnGOVkpL3Tot916Xu+5OCdj
DSHmkd/IMjkI2R4aGF+pZjlsFlkrm0sHgUOh0ClAvmzj2nQPtm2ZAShrsHes3tymjwTAPWNf349b
b24lnOto77RLphGOqS2SQYi+piIqLXW/ULFfyO9hElun9HLiP4nmOqobJucGp6Vq477Kj0Q5j8Xl
uZ6mX6Mnf0HG46m2Kly1oOEWzLnvhdiaO609n5ZYZPmwQOcfOwNCeS+krQ89vMBqonrYIRq3Xrax
Adfya1eLCXyUPFFl18a0z6OEk9gBTyD1nd3E25vJTb8ZlR0ZBRcBLNnR3zej1PcOvK6ti2AalO4C
WB5soIlXEgAd1c2ZZzIxdV1sm8YNmqoHIZYtUufleT75kDqcO03BG20d0cV+Uvqh48OZQfGX2Wh7
YOrKHzL3jxhcuEAhuW8WrTaeaO2u1nXTrZYwY4SpfNxK543PJ4dmwQTJqvq2AJsOTVqkc4qCJEYf
Z7/udm7hHcaLusUWOGglAOhS6f7EIMUgWIVEHa6rXqF+GF7xkDT9b59bcZosO9v6t1xYB4Ojd+uP
vo+Bc4OC0bCTE8A1d0Zh7TYfZiUi63DwOYFkqZghd2YTYQV92l7AtphsUbKHiun1kLy2hpZZLAtA
+IRmqH1IZgQNvOmWjrxVJX3YbAuvhEod4d22A/NpPuFF+ctDsbzmTpgw54DtD0ly74zZ05vKN3qD
K+MsUwd5zzblfqKwmJcWSAcXTC7mBmi2/lVWIrqcMsnpTSfrmzozv5rtFnV+7T1qgcXjoi49j6Bm
KdKfnr0cW3BvXK6OdPQ2auK14KXDvY22KbMBumUwdUnKP1k9+Qdi5csurYGirQZjZ/bFj8JPIHcx
+X2YSMu7uMk+uMW3waPASE6MBiRJ6V3Wzlup6VpPRkeHe5KWNG1cpFmJv7NbVewrNQHYJWBuSyVA
XBCqb0b3JPsD7ZLnpFU3eduB1K1KFjX1u200Tw7LnEDZEwlGNv0WEkLvBsJFnYdWYaF2yY8YuZT+
uQab4/q+X9mUOpJcZEszw5cRmYIrTraBzj4KaEouJg/y3fK7mxoS8/NWlbSyO3T8uJApPGWB0oq7
OmlO0m54yPzEvm+9/M5my+v1Z1rJD3XsOCyf8eLHpI0Rg5e7ApLlJ2uk7Y3dVOrX9SVWKCqmroTe
olNbo+WOweaogN724UmfQoXejxQG8KK57UQB4ckGkEf3COr+V4sYxzrZp95TLYewLPaefSs98b7x
cy5h6pN7TgeSDyRxzBn2s3EyP8vavFNWez90xjfAUcs+O3ge/ZIv065F40h0y5tkw92mVt3KXfNX
Y/lDwswKc1Rt6mByjQSTWvKC8T3WdnJ7MRHzW/kMMMcG8mD1tWv5kcuMARovMO/irdHDjTe1wkUV
kWNkNyA8R0lrH9HIygPZw9THs5z3pV0euoWB6OqUVgh/mQPcdO+gC/l1cdQ3pHhb3ZqVzM3WAh9G
oi7AMbKGPZMVTObwPvvL2Z9QzFF/fthssK8VkDqwvCqalCasbGJ42uxIk79ftNDbuokUI3eJK0Ni
q9CUY5QuG8niypPpWHOVsbojXdPEFqEHixEZdA67mbnapzBh/NdbXtdBhwNiM9eM1rE/+/vM9yMH
SVEh3PvcXDbKopXwo8uf56xUM8RM6tgFaJsW1muayMgUIg3gsnb9JNKV0sG6BKUPp6HHVAJy6mkT
j2ME59WwqRLrnJa2+m0NLd9Nib0nvcpD8Et4aPciCWeTjoEt070wK1xffEcAUIWniXWeOZoro1sZ
dzUnKb7qYYAqaTtuMd3X3sclI//wW4EbV703DTk82LqnCc7YaK/clG35z+WhLpRtdQ4tMFsw7iUr
4QR0cXtWdWAaCUjmfIYjBl2gVIBMeMuzaiUY6aDksmxo49qTcV8BCBzS2jsPtFsC9IZ3Q+Gexqa9
UWrYOBkrF40ON66aZJjtFp4stfS8SCCZAs0ZThib+Me1D6QFFW5CBDzL4YZAim7P/AoCImm6TyuQ
5u0vZHwwuh9t/TKK4q7HG1W0R/tovgWB6FWa8qcl0y/Xd/XKg+oAY9gfDaIW8CjoM/PbaLR74oKm
Dw+QrTpt5f76P1yxWWRlm6Yw10SZmcJyVVl5H6BHdoCjWSgHLxpmOHTb34bpq8t3DWV7s5NbZ/ay
3z+5PXXYMSR8M84rqEbbWepCti1q/DiHVbPKvzUpnHAUuEFFQvZNTXHB0d3Msz1E5SEhrJ7BzFIX
3ytLSnICaRU5J6LXQzXYVoBkbVFPSes9X/8MK5v7b7L/4bwapCDF6HqwAOybsPVYnPqoJl1pRjYr
TrI1gnqrHlr74pcd+WEpJ8s4RmrYeT7x7MBt2req80/bEtYrhbkOi6YwGaS92cC/VUKXL8yyoYLq
O/vmmlbxMreZvBvd4SlvwNDq2CyjSVnV7vpbXDlUOloacnNjV/EZJhjZcoaFDIuQJLwkEIoPh5nm
h+urrNyaugd8N5nzXNsjVrF69BF5moSt71UnOgOKWYM3BAn8f1vpchN9+FQWg9bMwGAFBOLVvQn8
HoenBm+qW2eqHp2h+H59mZVKQUdEjyaq45qliAGEQ973eWHu7QxruxTCD4MqnwuDwEtxo4OydiK1
wFfB6otCUKyM+4llsIVtVVgXUHW4/igrTF5TxzeLyeslrF+LeKonlwBuOXlumI30kboTC4TlmkcQ
a7xwKWYSlqMBr/Qqv+WSQXnMo7l79lyrh+y6zZtwXuQcoGfHD5NSyUai+3ebfBKS/qZ/Hz5qwwhn
ZPIvNe7Fdg604wOrh33mVpDaZZUKVJL6ISP9D7mQ8dTMUH03yhmW1fAdaIAmSQeUv3PlRoY/QG81
AyYXem7jaEMnclAOhM2hAYem5tTggDX/xmInugAjho+NOxfY9Q71bzommockgfFBp6YddHPuPaeq
byWMfq9/x5WTrOPGCZeyrN2LHD0EKEPLQIUtjeE7tAhnAHWbjctpLepeTvjHT1HPle8lCzaL7f6s
u3lEC+qQyXIHp1zY1ndwITQ2QSeXQuaz767F3bJJRU2gDh3b1aEbIQdj019gtd9xi99Kizwkr6w5
k769q7MtCZW1lFXHjw8DJjZOAwdbg3Pqg04h71zTgLGA6+1bY4Y1oTr0rh/BeTpoHe+3JZ8vqprw
hoUfTlAx92Aw6+TXCQ0Ea8wgy1ML2FBII8ylEPd+4zxe/94rMfVvu/XDl8hzK/FZW9Tx6A1/XEHk
fTXm52mExZmc2wvzZYvovhJ//hK2P6w0d8J3SILPUKbJm5/6dz6APOH1p1i5WnWkeQ1QwwgZx8vf
Hn7bJDtmgnwF12Hj4lnZrjrk2p8pb9sF/dipo/saXFQTDnoE1HiIE7bBrIzdMpTn64+y8pp0APbU
oNthlVjLZjV0pICBaIS9cd+s4a90zLWB0YQL+EMddxLoz3kcvqGJD3B6XgelVT803IDjQ7SM3RAY
XX9oSV5HQ2qDR97bYG6yb6RNt9qpK1Wdjs1ukkzNLiMwDW/vG/a9LFiQiR9gJ4UYc96i2bDnEHUC
+fAwlekdsbqNxHvtY1720Id9OC7ZPDXNiH4HongFS+Z0qU9Nqy6lYxMynoSbrs9/q+BPQo+u6d7k
Tm7Jxa5jjy4SxmdmC0mJ5sRaVryMbg5xPGXu2goeXRDeLk/mMhdBPfbPAi4PoKnCHIObYxdKkRch
S0FeyKo7q4WneM+8LwXu8SA1PWkHtjHc9aZThTwzsh22jwVtb2Xx8+KnxktbFjLqUQFAKn/6NWWy
uiutAlKU2fTTmjlUHuqsiUhVmhvHcQXPQHQcLZyiZqwsy9go2JdRWj8bT9yJIcHYC6ZsaXokwg8a
lrxBKzWeBP/6jy0P4mtfd7BbSnsPt2WlsqgT5AaQhp0BV03qZBuX11rHTAe7S7JA+NlGdy4rxK+C
eX8E8c5tnz6Vgx34ZRmicJS0g97bHNjjjbixnOo2tcRz4+NtVNN5SJrvrK828AFrozGiZatVTRmD
l3wd1y78Oq2npBK3vlNGBfveWt7ObQDO+XIRXHJEHSQlsPNddRo35yIrdQe53LsfDpRP07weuIED
lUzvxYCAZfpPI24QKGpDPaUKvEsH3wWrexPgtBrItGQW6t+upZDvxxXc5GADSpTa08bb++DRSsJv
F98+WhXpQjDFdj2iteybQzWMEeQAd03GNzb657cn0ZH2jeu0wyxzPLoibwMv3xrHBNRkyUPTEF4A
m+rn67fC5xcc9Lf++44Nn4K2W6BJC/MV42ua2XmU9Y7AwKv7cX2FzxM/osPrAW6lhimxiQpJ94M0
frhFnwWCTD+hcfZvS1w6FR82ypzZFRi6NuxfrZ9+C1ltK32HHs3L5uFfGWMRHQPOYSfEOIOVpA0L
lUS4kEef72U5BpSWwaJ+0hTJlTjRMyuyXTdar72t9o3Lvpo525lsd/05VyaFRAeGo9YuvAJ6JcAS
d1/V0N9OYLBOfHnvKHqvnnlPpwkmlPzJ9stt0421PaKdiaTuWUYHOFEms6rDBQCDoS7e+4ptZCaf
X5xEB4ibuCunXjE8VVoH0vspc/MOYMCgz2a86/zbJiN+7f3pMHHgr6nknQ8sKMGtnLJT59IjxHRi
r4KdSO9Z96lXHUzKbkzj13Yg+7xQIDoEPKUAPqGPDAdLMrx3vsPukQ83EYSIxa7Oh/7R6VE3+jk0
vj0MSE1VPtm2vxXFL6fg/3MFouOzhzEVeS76Mi5dL+jZ66XtwEY/sv1XNnWHugWmCVHllmW49i0b
BMOpdvb9ltDDSijTcdjjsHQ0r9EeIJmzS2l/W8A206DpuTbciDUbcezzjgf6XP8NAQwxIOc5elRL
OuxF195JHFKvMx4dmPbY1MBVJd1b2+Fbd/XaN9ViTlF5iqtL16OepnCE2Dtsnn5lYnmHN2sDxLf/
6LntUSSdwJZuILJooPV3PQysnRftWhbQCYVICzq8grPI7bN7B+5ZuYDgnvmApm+0GfbWXqp2AVvA
dhsVcJZxWc7PvIeHeXpxqcsC3yvwWI15U1LzsHlO1pbT4gyYkUYGU5cipqYEYixpsUbl7zgU3ETH
TryU0Eccx2ln8GRj2/ztiH1yOPQCjxlOkjh9y2NROgcUeRgCiyNr3Hip/SMTpQoMBu1zKGVmvbv3
CRRhyyVSTha07ndifu2IhK/Wkr9UgoYl9CN2SVP+LJ3T9U+9cnnqXeQ+E7YJdlGHzuQMb+dvsKO6
DPk354UrW0lvXZW5UwxmM3QxdSxAAW1549YjNmspjiUUlUwOfZutPuFK74Lo1W6NtappmjsI25Yn
xpcoKdtXjGIjMtY7KoYjQScjG/MI7eaommBgjzMMlf4okcuh8zNwTM0wAcsgnQrgsn54HgSeYGZc
Pl1/2Wu3vF4ij22azKQESy+dsm8TFM4b+V4DNFiOqHpyb2ca6YED5GHBKUek5867UT/bOUfZ7pXh
vxrW6rW0C6FlqFmAT9Pn+b1nvNhmd4TV6+umX+1KRNYL5BTIgqF3YVPoT+dyvMt6Gz7wF1YGCa1N
FvbaXUsu2cSHpKzxO7j9deDfkCq9A7fqIa2ml0IUvyeQ+RxTPnm13LUdxmHt+B3jxY1veAmCnxxo
vTKuRJlPmHrh4YqL6X3+zQOPHQDk3x2tMZabfqHPj3kmP3iDCjp40uNW+seltSuhnFw4kCmfx5D/
gGDnC23JPiMozz3O1C7FYYLaVwNfyh6uHla+54IFBgZB15f/vL9D9GLNsoYaHYhKxLbj75Rb3lZt
8+v6n/47bvnspWoXQeZMUhhpKmKUQ+YJ4grVcU7+x9l1NMnJa9FfRBUiCLGFTtPdTJ6xxxvKUUQh
gki//p32aj69pqny1q4aNQpXV/eewNGGfoZlrlPbcajmb2w6+mrqA6cpDlk9nMDmfEdnzgwqgKu2
9Vi2aLBXNAS4Lgubmj3XuXryzQ2HQ4awE7prh2IlrC/cJLqnGpkMgj3OUQLw802cfsnpJlbtW1FW
YyDJtLVy+X01q3Qu99P/zY7n6481t58hXu2xCm/Gbvo6oSabB0kZZ1vle+npwkSMu2QMWU+aQBod
5GkqS0R26UR9B+C9lE6PFpP5UnrepWBUbwbbFycjTVWQNWx8pqJToUw90ORIRcKcxOU+L7LptWum
ByVhCMJi3Amp92xnTRFWuZzD1vfzc9d5SEVyqTZNK9k+BdBp3wwD25XMgs2FzA5Ozt/MaYTi9e2d
cv3UYy60MwB2FyBdsLsC6JsfLNtDk7h/9hv7zYI7ZOLb+9mbnlx1MGpz44NqvTLs1c2PYS/R4FOw
Ya7ijmEK3JOt8cAAf7Ep0NBbyX9WzwPPtybkuydnhO9LDh/rESpnMgnSLlvJsa9eoxheOx+Qb0KO
TSt538fzweD9vZzu6szfx1P+3Nr1z6xpVirG1ytgGEpLkqbJo11cglDhDMZbPxMYHJSwsJh9GDYD
wMRK6N4Bf5LZYHOgKtRJDo07svJSu3quPF9/qbXpbNhjAubUhKJBACnfx8SBJRE98xKxLYbASuuL
L82/ucVjvMt8f1pW6thNV5SgEHjmH9e2H+zCPgqbH51OvVRtfqJZ8d7IIlilq1zNtzC72oBtjoqX
OxUSD0L1rib2XLrQRafGdlU+4y8O41q0uNzKn77JlvmQl7LEEGUVVgrA4iwlQdzkj44P2SbG7tsY
DGyj2OJJ/EDjZzH0z7R1YO+A47+bkIAHjWXtReE8i0oecZVZXXdm8Klx82FTxYIHRe5HQj41wgvb
pPylSvodadKac8LlBr/2BVrfK+36zCENktKpiL/CpjWKTfIz6dYIxUtroCUOCsWvXlEFHkCTbamT
fMX1+WArE+qUK1n11QQIq3yJIp+XoGd2VzU4rrP1ntHil2jVflLNj7pww9Us6y884so06a9+OKoR
ZUKU495IW3YwTGbdu3FRBipJfhQ8ludUEIgiA9ESNk7ZPvvCsPay8NgcJGJwd9AgTGBXXRb7Icav
yq3s2PDuq1ERN3A8w/oqptQ+erDWPMDPt95YGCGsPI9uIIGzVohcWAy9eODYmCo3Azup9c3HhBcP
FIahsGyegHDbrATvheipVwjMXjYGrQTMunmWhDMEcyEi/Z7Nd007/1AzrDVR9Iaf8Qxtwdr8SH3c
cV3/wAf7bNcmzKiKOwV9U9A66wBQgGnlUln4WTqJk9nGaLXZCO0lqNv2E/0i+ume53UeGL31DKQQ
pBlWWUxL86xtSdnDjLGr2uo+Mb1fo9G9JO0WOdIeiO/dlM9TaFpBnJxr/ltCOC9P6bEhu66J5lEG
TpmvMGOXfoV2exOYmXJZAvMNO5Sn3IXFi4AzLIwzDv9G2UNI125qmJj58P1Ej8NyqtNQWw/ZmHxh
Ph0DJZ5ub6iFhdM9xUxQlC05oAFo2UIFDTn7ZhYYzfitbcqPKh9D5TVre3chFuq8b5NPFRjsaMSV
rADvyo1E8miOfJt2xaYyilMu2bkeim+eKz9c6b3RuYyonTxNEodVsjUXkesZuufr3G/fFSLBBirv
BfOPPng3wRzb/g4JKcfBALTE43B3GeP6wMfmjk+UB/AofBxdd5dwJzl0nQFGPgj9oVul3r6DEqwx
x3WA4i9UYEWWvkI+Iz0zbmzyzuo387ySqi/EYp1SDjc2B24N6HTg+H5Apjokot6UMbufXe4Eqx3T
hT3habeuSyfSlo4sofoAlQTnTUKJqxP3ZjoUAQcWf3D9L7d331IKrNPL+woCCE2qStzjJtnkzH8e
uR+oAYrp5p8qi48sVocSYkZGK7YzFT9Wxl3YijrXO4FXUt2jE3dfunw/y2qjOPE3vmEDcuikD2yG
jq0SBCK+vXFGUekwggcTJCZsZulQ7Lpx+nANaAKv/JyFXFF3/8qKxvMaF7S2C6sI7/7tXE0bpIay
O0IJYgM47KWl55bzLk1/jvZwEG266+B0VeWHchzCrO724D2slrqudzNxRLTIM0DmiRqkKe6HmEnY
gskPIMJAhR+TXVWnvynIz4FVkHrb4dDA6hjaDNKtvoDykwctW2uHLf4M7a2QzLSaYCZe3IOC79pw
fDiqKro8haYphSES319a2Ai30Lkfzhe86Go6/ZdJeSUj+T92+TzOpkFBNJsKZIs0hYth7pns0Led
unObzg86Pv62pd+WoVMYDiCqXhuoLGkPZa3Sc+NZdDfy2trHTcZC4prJo00h1jApE095SGZC1Som
B5iy0V0Fa6ldrNA2B8gDLj0ba5qHLY9jezf4Eo7LPgDyQVp3zsFTw1QDrgFemDNPb4khyl0Dq0sH
EtiVHEPb9xGK1DhAnZkX0nrNU6DFw7Ezyn6Dl7YRWfEMFALs5ram2UpArqFOvC+7DNyrIZk9FrDE
Le4gLUUE5rmm8VdHkfLFmRWgQiRNrHdmtdOj5xvWncds9H1NTz6OmS9WQJILN6vOtefAy3bAucRR
zuWjIdTJcNOtQy94TLzWbh+5hRinc+0Tz8zHZhJGBAljcmaQrNqNzLm3PNPZtVY1BXVeq5BlPl27
/RYqH7pZWwb/ZjODD3xUmDSFf8EY9mPxE7/h0Z+NU+U4u7w1P0rHeV7tSSxN5OXfP+XuztxgAxT4
SMCoYSyf0w6JAx5QOVrMG2bReGXBFu4lnZafzHjn+kliADGef4EFzpkN8lBJsXU69mzINcPIpTXT
8j5UlfshTyY/MmeYvuVZRF1613js2LvQJqEWrnDQxG7vj6Wp07I7SxGczsLyo4ROgbCGejNxDwzC
xGQbRvyVXbg0cVqYhYkkPJqJwSLDBbtOYneLOoUyqhMkcfKI6PNP/HvPp1ogtQmclpTXs8iBpRh0
p1w+nidOiz+yjwlktSu5a2LYm92evIXbVWfhd8JIjJJmflQ09oCgmEgAUIA5rp1AOi344LeHWdgP
OsE+n22a10kDPZOuPgm/O6bWHLA0e3Ngn8bmNgClbu30XlbkynWgE+6rsp5Lk2AsNk67mfFdXMDj
1s6Nn6yAZbdJQYcjd5x1iLHmyW6b/SpiYylJ0ln3o5oB3+6rBHBjFD9g1VzyPMggqDoSH5U7EIRF
OQJFB2OrxEA2u1qtXTgEOtueCl4AA+xAwggMnap/hotOCPDE6t9fSHt0iv1EBRmnlvJ7Sd4dZW0A
YsgDTsdXUB33MIN/VPYAaunq43khBOuEe175JRTkCyMa2/IHq3q5ESjDWRXS3FTuEUm2Gf4HCueJ
f057Vq+UUK4DpTz//7zWBprkkK/j97aavnpQ9LDtyJkFKpDdsB/x1XhlsTC3+w4i8MwDSGb8SQ0L
iBW4zsRtNBdrureXUHltG2sBJ89pwS0l+H2ZtSacdQyKIg5EHG4fyKWCq87Or/oxsaTJDHjmTnjK
yR0FG9xrd7Fx5yoMU+AJVc7DQ82M+8yy1/uASztJq/R6XerUEhjgyEnvYncMIR3/03biV1s9qQud
Y7dKhFyIbTpJHwVWf8iJBeZf08igz/kOvO/TmIzvt+fwepfd8/+Pbw/EJnQGfAg9w/GoGO8Im8Oh
Nh+5Mdz3FEhws/sW080ETbaJnKETHRYDmMFjxk7VAD+iwocRDCjcx4vy7xG2jChM0JWa9nWWLn6c
9jTMbS4zWLsaEUoEX0HdB38JUMMyP2Z1Om5KEwR7gxZyAxboh2sV7u72pCzckzq/HvKlduxic90n
fr9py4BNe+lBxLxl/esMP5zboyw9N3SCvVPWsLe1BgyDmNMz+Wbxasc7dzd6R1eVQBVYsgo7pYCS
6R6tEdDSjMNfZTLASZq+r/yKS4px5YzqFPzO5tCHnnhybxUyC7IpCf1JnCAI+IOk9a7j5WPvzd9p
algB7BzCLifHjmXrMlQL16rOufftEhaNkL6/5/WPzv01pT8SsYOB1EY5d6k43P7K6wAH7CQtEjHJ
M1GlGMW2fzuihd53jvbby9yYB0jR78TFzrm1dyAlbcZfsLp5IFV3D0DByeSW2ED+5qEbiBX4qj0Y
UEUHsrQn59nOV6SSFgKKoyVMBlFp0hCOn8fHQ18Bv5iHbvLhm6+1WwbzAKx+vrK5/5JBry24Frxk
70FkihhY8G4QcANrTBBMvjOeo7ZTdKHFiu9EvDrgAgVAbL7JvOPhhQXcznj6t/DvzqAakw/Tg5ED
7EHr7BVGaRuz98mhdsHKY34vT6gubIZmhlMRhC0rYjYB5+iOWN6wBl5b2Dc6g98g2DS1wyCpOFd4
4BoftjEfhcv/dDCcB4Z+3K/CPpZOqs7dN2tgB4yc8PvYRkU/xkM0g347XhxSgaqaecO7b7uhEWGR
yryCPknyqzOGi8rI7e27cI/qpH5fQcdkIBgfiAmcUTF/2MkqXG4hTdHp/NlQGiPkhfk9p+RPDhMY
KIYnOO31IDZjOolQuMljmYCXsdY8XLjUdHI/XI7h0joiQZmb8h2GS29DzLuwBUX49nTR6yFN91dj
RDRDafYcEkF+aKX8gu2AlZtxBOll5cBe5z56vk7Jd7moKYwT+D2KilHf92lApmQ3MPnkWPKhRupq
xzYkdLw/bTu+1inAF33x83Jtli30haEfl9sbtcYzXjoMenhDcZBejArvbXfcZKZzF8895PDs9MWr
xaGEfn6rxpVPX5pdLVZVooaqsWn7USy9M8nanTXE+xH6juv1wKUtqYUo3x+yJrGIH8HXvjdkxKfs
e6ngFpsraFaWe8d3T0NBXtzsx+0dsxB/dWY+aZw2qQa89Z0mbkDdy7dl2e3czFdhM9dvFYwVtiYo
M1sWr2GSFpZMR7SNXeISc7BZZLsiDy8CtH7t31MBzkRL1C5NzIsc08rL/7pFKgSyLr/iU21mniGy
Y8sKb2SSPasqe5G19Sb64dBNxN+1TT0H1HBOffYbbNc92uCRrX4MLn+7Pb8LH6tLAwzgyk3ZLH1U
A9XGan6yhJ8LIGASQ+093rQg1K11LZaGumzbT19qgDER877B3vFgciX2/ve0BjnXnZ65IfdDT9fK
Dkups06+z3yJ3mg8+hFuvEiiEViNP+DxGk7filwEYwfZnqTaoF8KuXig/r+WmXcH1uIT/D5/VwWN
WJL/rFuygd4EL9MLDPnfCmR/O1GfpsBKYPbbdBTVJMYfjFpsilpAnBx2gZdokLb20+1VXYjjOjnf
w2IWTmL4EVfjc2OYX3kxXxoDt//60kJqMW00CmlzxVB/c4yTDxwAZflJIpAaJXmcY+9xFQ+wcL3+
XeBP88W4z0pDogIcT6W57YBqhiK7Ya+cvYV4+Ven+9NfH8aJG3CxjqMEz7g8TV/iNIF4C5S0IJe4
cuMtrITOxJ+zQqSjmuLIU/XuIrvHRg+GnNjsKx+x9BTTSeJTOgD9AMWZCOIZaOh3PuSZ32GbcoIv
0VPNmiduwpDRnCCqPVRrnOqlsPX39v00d6WVQyFMDkZUlw28qmMZjmO9SVF0K+EMsh2T5HfrmQZS
0dIJjalpTo7T/Olyqwiy9h/Lpn8xyZ9+xOSmM1wJIErQo1riBxmBkQ8MrKsTpGFLup2LXH7xGR3E
7vbGX6rA6TDjGMZDZtGUDJyh9KG2y20PQ7UC956XWhKVzTLKsiJMix6sw2y3egz+empeeRn8LSh9
+lC7GETeZ1kc8R5qYOhY3PspRLJba25DKdQjytEnRZ3fxZyH3GDfrSrJNyjbddvMiAOfzkc+y23L
mx2h3wvK4jDJwbEFtxkVA9XjbSAhIrEdPGlswQK96yy+zWFzXHodmIsFIrPvGh9j28mVY7GE6Pqb
0H/6opgSOPhKG5IJpjHsuTd8lSwXR39AhTUQhribzc7ZAiDg1EGHAAm1rP5M6vQAxe90T6nphl4M
x92LunNiJtYXvGSAxs+4mcoN/ELlaSjjdMMBqj30quiP9cUvEtKFGcyzsulY8hkUf4hEpIGZpPke
hqVr5eiFlEWHirfjPLt+m7OIVxZUQy6Q6nG4SFRu+iEO7ZGD7ulFq0+QhWisU/kRIg3P8XCtFvmO
DuwLieWepHjcAXy8a0Z34010JcFcKL/oxI+kxCTPRYtkrHC/N8alHhEY5tG3BDz4spWAtjSIlsX2
1LYaLLIfjSU7XG6VsUoP0hg36Sxee9+6u32Wl6ZNy2RpZrV2SzBMa01Hjztb26B77DZACynYqu62
zcga72lhLJ3EwZqUqATIpKjNIIbqAmF/mpvHbvB2wH2LPTDdZggpkTbfDNX0ffDArBm4E85ipK+9
M9LQlU9j6YDwMbHQEWtCo0s/63JnfTqDSVq3VV8wFhHbOIPR1gSxUneqrz8uWyf11dMqRnTpTFwu
+E9DOXZcjhUauhGUDUJw5b+iaf9y2UmlMT3ZRnzw/T5oUVu5vbhLw9n/Ha50INFOLyl8yp2fypx2
qSIHEg873BiwnK6yS267X43PfxsHV+KzziNQs8fTQiGL4KjMhvZFzKAv2/NUjhD5MqH0xZrODCiA
BIFEfKI0+Zq7cPwySlR1AACOwehwU8hWggLgkce4lZvZ7OfQNZqL+0HzUAgz3lyqkbN7AvkwDYy6
B5yuMg/Q22dhzNJfjVtspwR7bBYyANRgm1bzi+WIKuDxkIdQR//wXYIn9ySTEGRUaMnIdluk6Vm4
FLiXudvTZO4DsCwQcltxaFv21CmACCwGylBnQ1M2t8SZkDILTY+9316qheOuE9Yhq6CAXMpo5Nno
0hnE3ueyfQXA5tDz6a7ty+fb4yxtdu2856qtZ0dREJOAz4zaghlhcZENykjibJIE2C4fxYm7RkLf
4vaI11M/pgOxK7Rtc5vUBCO6v9FLenbqZOOvCQFenzemI2WtfshiXg8ET3Dn0Zc+hyPM02xLKyxA
zgtmTuX29ncsdHOYztXI2g4YEDZbkZpmsed8br6IEcoZ3LfT7ezEzcbiiEuuCkbKwjJ9daAEFjCp
VrbI9Tyd6QBzz8rTzootK5o6+XvA+8J0yNmw89fVF81CZ47phHs+u0hmhWtFVt/svInH+8GFPIEI
oIeSmftSTRvaIGcX0pabyYbGFHDuZh8/OAXbgd29ho1cWFVdq6Ob40TIJLWiQpI4bA3rvoibr1n7
0aOBEwgf3qkri3oJhf8fspiuzWGNAsKqaUyiVoa9HV68p/pYQhVJpq9xLHYj3ArzmO7mvvoy9d5u
GgvwHIs1UbeFyi3T8eRS5a4LJzgrMl21nUT8FW91iK3GwZRYYeY70L7hZ+qmaTA1/nFuy28wI9sN
nROa9ppL3dLG0q6JIk4GL3OkFQmQeVDoecSE70rbz9FRG9aaoUuDaK/lJq2Yj3SMRK4FORgnLa2X
Khuybac89yQc1q8kZ9ffykzn0zQWow3PMaGpaSL3h7JIkSRrZaqFWKYzaCCEWxEH5ERAbpxH0nQn
J6dfGPSPb+/GhTnSOTIChlz+5DQIlQVkc7rulU/pH3T7Tu6wUnlZ2m86KF8xsx0hS+VGNceOR+4X
OmW6b5BfwuR45yTTwWhMWMr59vtskj20tEMJMVqgxrdFsZJzLn3mZXY/ZUFAs5Gpnzs36kVzLEc3
pLl8GOf+HjHz9kQuxA+d0p/nc6fMbHIjsPXeKDLFpp/vBgM9AoeVTy7c7W6Ps3QnMO3oVFCuwbuw
dKOhZ02BEpbT7bKi6kNG6x94yqkXZlw4B3k3w6zJ+ylVle+cuJxgLijA0bj9M5Y+VztbcO713dEs
sKidF15cjUw8HZGqqIgqKGc7yUrF6zrL2QMW678rN4m+qWCAh4FsM0yb+k/TuWfDw/uHZe2LPRe/
msx/MngBwuAUNkqB71Fn0HGtIuL1p75JnolBD7e/euEw6vh5oNA8CbyTFdEe8FeSGr/JTPfemrfG
9eQZhZP/fmvVDSnMA4QdNbO4ExQQ93I8DfI5qX9Sj/xK+ilaRSYuBC0dyW43MyvNoXYiGw/5ANpu
Ryrmx9vTtLA5dPh631szKiWVg9Je8dR03XZ0x3fTkdvYVT/TtQ7g0knQoesu6yQkH3onmrxKBiKz
wwvTkMaAQhNv3LABiEszn7bu0GyYTR6nypXQa3bfb3/l0mppMYX6gBBLpIeRX3u7sbrIjsHIGHYQ
+xro7CCGtdcou485q9eobNczaaZj5n34/tomuBhRXtPnhrofVux/RxPvuUCBKHBierw01W5/3cJW
1wHxMKdvrATGiJHIShm4VD3AI+U9g37E7b+/UD1lOsB9NHwUDHPpRS28DRrA/mPD2XoIHrAb3jQZ
jjFBg2veUUL2t4dcuAR0hzTqM7MrYQkUNe74IrxmWyAwENN/9Mt25bJbmjXtrQP1d38ecwzBprjf
QJ/ry6UsidaDWlmWhW/QkdlzBgBMHGMAenlPx0l5ErYKgTN2IaW8MsZC0ZPp0OzBRnaYwKQb9CAg
TgilW4tuVTs+2YVXhj35VSZPVg3Nx6oYyKuNiBgOTh0p1z8zCa2e9iKq3aLfQxgMI88NIAlb2jkf
ZU2CC45o09Hm+zTW5tYlfQO6xfDawDtmaO0AfywAaOr2gi9UjZmO+HZ6KEyVHK/OvK1JSIXoglIm
kLGlUNOWiAZw2jyJFk3qAfXcooHTmJmRNS2j61K7HtPd2GBuABU+R6EemQztfiDtu4AcChtNVKJU
kCe4jSciG1hTefBlgSjqAUIaIe72HfWoeTEj/ca6cZcNTuCa5aaqkmOPeeJWBt0svxdQO6neZmMN
97QQ0HRgXWFBLtSJPRrVqbLe7BTEArR+j7DRRIV2kilMJ8v5uypZg7dngyfayipdMpcrDyIdvE69
BF6OmcWiWQ3kZIB8k8/oNnO1T8r+POSq+JIi1qM+CPeTfD/gKcagyjs5YuW+WopFutdcAW14dIqU
F9mc0YMSX0lnvsOgOVBmBf8/QsKkHpsgYfmjiOWacfbi9tRSOfsiBJDQHiXp2dyoBoR4b2y2KC4g
lrtn0GcPjWBACFmPbgoCO+q+t2d84R7RTeiyKmka6klUfki+z5GiEilOtHWfq3r87UKA4B8RSUxH
vbtpAoEpr0RjNzNfvE70QQ6r3wmIusGz9wLY42A1x1/6Ki32qr6y+DRDAIdMMexDTUB3c1d1oYtr
OfJqbr+R2RqDacj55vY8LuRQOvy9MFNek85yI7Od1NaFAPtdC6GKlb++0OljOuIdFLnZcpnpRs1I
eAgeUDD7TRNm/UMHOHLhtw8Gn7YDodB3zF9sNTv3nIspSLm4u/2BSztUB77zRsimJ/gJF7MEFEbM
wFLOcWb0p0ThCZcRC4ss/sFUeWqAFexFtTLywj2nA997w6Y1Gph4sA1QwDELAMQ57x5cA5HSLr35
H4fRcri0T6G2loEImxuwI68s1PSsfZo4x2LNBmtxFS+b59PT061HiC7REVxbPNrLwT/EcbJjLQcs
znodIVARkoF+5Km5U8OeuvuUHQ3XXotsC4dCB743dZfIvprdKDXqLFQ9DAnzeCeKfA+B/a4SocPa
Z9Mozj2t9xcDNwLzIkKgzI0LIN2mo/WrxnOqLf2VXb1wyehedcqfC9RKUA2G38TRT+0nOaudcYmw
ynltkvKb401fV8uLC8hOpuPhXVNZVpdXXjTy4oVwy98WigyBYYk6Ghy/2haeD9cEtz9VIg29/pvr
8PfRARkARofdJjVEGgyCZid/bD8qUk/bUngbOVlfXJ/BAa6XP8ns/MkTaJL3dv3VwO1+7IYOBHHK
5da1jbXbYmnitPCWcmKWWebQKO5rC1KEdujB7MHvyodZym2dmxOarN1dUXgrt8R1gV+P6Tj4/KID
xIYac1e7wXRPvQf2W/gMnYtqY5v1a2XBVOPVppHdxQfVl1+90Y7mfnxiRQZjHDikOe2qZs5CkqDj
3tEdAAQf4hhRkptvCAVHLsgW8CGwfoy9PRv7TNAjZJ+jehq3s5e+1Gq6xxtjZTIWZl/HvztmbhK3
NPBcJm4dcLfaqdTCAUp+T1X6pargjA3Z2GA1bCycWx0Ib1jo9hpuAgvY3mw3YMdDXMPw6i0e6mZo
QHDJyevTBLLO7UC/NJwWpOKEE7uBuFhkIa1EVtyGF/5I55Yv85jtbTmfbZjv3h5raSovK/wpIALV
HROIdLiRUY8Hb76EvUubvubPBewwwPv+o4T4dnuspcxOB7nP9QVK5w8Qryr9t4l8YArbgR0LYAJi
lL0dC/QUO31bfXIs3Fs6al25Llo2tHKhMmP8brLso8ihEFjNu38t3PzV9fo0fcqJa5ZCZOOUmDYU
aEkL2fQUqgSvt2ds4QWrY8ilLYomE/54Yp3wHiCVbqBDnlmoK/guLM5WjtNSYvHX6/LTV5AZiTaq
pNaJ+zBJy8dhlyXJCUqdD0mb5WGKTBGm90dLuhtgBQ5FF6+MvFCb0nHrlEBfqvEc65TDyDCu8q0x
DIfE7d5o4qznvUuzeBn90+eht1DQScjxZA6QDUDkyF1YC5jyT3PRNbi9Ukt7W0epGzROie0UNrRw
z0oMUW/7e0skBwDfNomq97KzsXTJves//+OIWrpkFoLTNMaq5ST/7kuo2tDm1NewU1LGoeYeqDA9
ilPmA/Gtn7fH/IsJvPI61JHr9Qw1DH/qLWi5dxDuu5t6N0SzJRiF3NfNc2nBq9uwyDaHIF/gyGiY
3sX4zaXylzR/jVMdGqiCg8Qj5b6A6EgwIEP/t4KSDnivxpyNLI3pqRHqPkmQVxSKb+LWRZhewZMu
BEvddS6Tlm2LarROnviYL0VNIj6cBoIHcRM2qTwBdv7YTCveQAvBS3edg7EtQTs+90D371+90vkw
Mx5ZHj+jrLWGP1s6+X+LTp+OhnlxtJOl654aQG4CwvP7xC2fWtFvXHe6M530Pc2ne9snXZja82as
p5XVWhpZR7R76KDJxOX01B7dBiDzYYpEOkUglG9bB9lh5/zwERCGAUZ3nrky6kIk0FHmjWtkResR
+wRFjw8u0p2ykUAYa8+LpT+vBZquTM2mpmo6gedd4yqtnG1bUWBT5EoD5pIBXDl+OqKbDrHB/Bje
f57CLowdcMfRJ1YrFbqFHafDss1qdGK4mc2nfrbuyAR5qLEYir2XpyIYYCR/dzuILKQ3Oiq7t9uC
zEidTogFp1rQtyk1ETDEuVXmO7L6L6W9MtJl3q9Nl/XfwJ+ZSiYChrAnf97FSR3kUDgdzYfKG5BF
r9EklxZd64kh042FXVHrlMp42sR0eKfAkIGEplYWfWkA7a0xgoI5luhznbjgu3y86IAUx4KtuS0t
rLoOzWYgyVZT3I0nPoxhPLGfrnJ/5lZ3Fxvtan/Bvr4SOjrbh4GmTZltnaRnHYqqOqL+HzDIDTYZ
QUVl3g2Fc7R7+sC4OvKk2QmDXJqo7UowXdgJOk7bh8UqQ5+GngoFH5Au3plYf8fPOIjCHtDiK9n0
wlLpSGzY23juDArFiY/OweyRwVNIh625US/99cu/fwrWfSm9nIvBO5HEfoSU+8vgduscvqV9oL06
RDrTWXHPOrUoPNg1e28HEvqW+9Znm9sHfyF66RDdxKsM6VQzTgqVTUCGClq3hfNvof1vX/LT5PDC
npnRKuukxv4EY+SDglDQbKxEkqWp1w85ZWUxTtV4ci2a7iB73Z6MRMabdBzV4fbsLA2hHfPSmcca
gu2I7ZBM8gEx5zVs/pq1wv7C5OvgWx+pLoydshniwP2vsvWhlL6aRiycLp0qFlslnwakcueqhWlr
5dzlsXiH4D3wmbyqQnhnjCsHbGGT6swD06/ThlQYybe9DfzCcMtK+qv2EtAZ7d0/LYQOXJ9TWoC/
N0ERJvNfxsnYJ2ilrYaIpS/QDnHnTTO8Alr8dVWi9NX5D141APCT301rr6qlXrwuZD4XKm9m+JGe
bWHFYVG+tu2WOImAQr6bBnBHp4e0SL9VxQcr/cACP5mK+u327C0VqnQnqjjJASEz2+HMUZDZcBLV
jhfwYivZDxeZs3mqpyge4UKFLop0YRSg+hDSm1/JnG4hK3ewWD/uaA0V5ts/aGlzakmAgXqqJSdz
OIs2A27LiO88IsszGqntE40zAryfI1e2zlJWq8N4DTtWPhPJiD/fwZ/Ff5LoIwGjioW+hzk1dGri
6UdqyF06myeeze+3v3Ehduii5U7TVkXlYljbANgBzN+wmsgP+B+spCDXUzbI3mo3T237sSxVfzYV
jcz8znfUfTw2FM5i/FWJMUrsL//yJRD5/O9IJYyLmMz/x9mVNcepY+FfRBU70iu9txsvcWwneVE5
GwiEEAgQ8Ovnaz/5MsZU5WWWzNyoJaSjo3O+hfSXkMhtw5s7OdELBGj+aTNAye+/fz33SO+xwhpv
+qo8ev1ADhrMt10onKeqnZ4KK89WPsnCVoDI1H+HAhbl6jet3ZsSGrO9u4GRHrSIxL6Em6Cy+T4K
yV9Xu8e8Ekmeror6XG+k/895oa7z32FT01T5hNrdDYSlcMBYChG+KGYeu6m8EkrmFgqyPnmIGrhp
jv1ZW2IlxbruhY8GnuUPRDrZ5PRsgHZbJr5FIUR/SUsqUH9GkW9RyuyaOOoz60tbBPy+s9uJ/ONH
vSad767+PMgK4DIHeeF58EpywFRoSPtTq/Pg4A/+rdNWKwWApXMwiyUeaAKO2/rywtBu0K6O4Njr
sS2ymm7XUimg1TH8ls1q0/F693+0prO0I2KUymnk1YWOUJyCCJSsYUebNFdTBPGtrX6ywRzLauX9
93EUieboVjHC40iB1Xqx7SrBw9s9eZPKDyqFrsbnp3uhShbNEa6+DfazqFJ1ySV/ymV7cmz7KWu8
LcDt0Hb0HqxeJyaN7sN8XKk6X8/bB2s45x8oMxWdr4y6IFvgMOpyt7SEGEYJet+/6UVAj/G/G9CF
EmnuhZG4RI31q5ZRGYeo0yi9ym79OHkDeOW/A4SpPdUcEr3AWnbesdPBVrCJ7j//KB9fkNFcQzus
BFFVl+Mv78o/dUFfpqlpYm/gV5XMv1AzbNa+/sIGm8NyZe+7eRhk8mLXMDeNA68Qr0DRvYrBnn63
LN35Y5vvbF+EN6mGB0JkjTAspLbceix/qLpw47tjBFFho7rd55NfONFzAG8wcuqyti0vgFqDfTUd
YGe2rZne5ib6MYbsO7GLf4N3R3P9ajZOKHxYtLzUTrNPdfrNDWr4q1YbTp1vn09nabPPAkbmRvno
AJV80TWLK2VXcZA3W7u0X1ajxJsKykcHavZQiQoKkJDTItyi8CugPhuw/SiyDQxMeurFfnF22EXx
AIRUOIFbMUaGlsTGyQBR44fr/2AXZZzpZ2NeIEgjtIhxEpvMXBV1PZBKwi7d4P9pBUGcDsH1H4Lm
7A2vXgfxXK+Vi9+e/h9MY47vtTv0vWqOzTiB/Ao9NDhx5yB4QaQdzDUCIuKe+Dx2vfzQ+86BgxqR
j3ncSDCLUCptmou/pkK3FBXn8N8ejiJlGKECZg23NrpfkUJF3bwtQhk8+xRXtht8CUOzcuLfasgf
zX0WsAbVEJoPBe6xtu2OqSLBre+U5gLzmAYIJ/82cjK+jRqIQLtKgD/M8OoName6b0zUJW2u0XqH
ocxJsOKPbZERkmBRe4InsCi3umDsTD0gx6DUSA/GF0xvMkAablje9c4uaDTEJHIXGMDS67CcPuRK
M78ct/kg/R0gm+NawFm4P+eQwzry4XVnV/rSZ9E+CuQF5x2JkUaiN54oMA8yvBLGdAwL4M8P4EKI
m6MMXT8IezEN+uJTp9imstrBy8+Cvdta730hWs/xefCJLtOmz/XFycCMNOx7KJ/DdrpNR+2cmhR1
u88nssAFi+YwvC5gmaIAy16uwpBQdzrVVnCyG4XKMJ4y7h0eebfQncG5KW68oWJxE+QHvJvx/ihC
+Ganzho/aSGznEPLQ9np1ld2cxGttTUGXSa4nF+HHSO6wePt1Cl7sxrflka7ftl32eRU+3Ic0Me6
MChE00Edu8Df2rU+eB3eV7ZIEMI3zP4ndmQ0R5EPBZyzQ/BgLqoIktHysGWmh5Hmj59/xYX7YA4c
l3XeFKYtm0tuWUCD3IpRn0gaHO3s5+cDLK3WLCOGkSUKGgQD2E1+YVaw43BedOOJQxHbqncQNL1b
/TIL5KVojhnva78d3NHCbIpqnzvW1u9fwFLZ5j07cPeY5uk21V6ivR78XceG0JQFL4Bo2ES8X8mR
F2or0VwIHVoaRS0ynD+TJ25zN16twZ68+phHKvHhcVsX04mT8kaF4x9nrfy4NOocaZ6V6DAEQaqR
OoA3LfV36NdBmcw7B0P0Q1nlJffFvqZeEsK6wkmPAQlWNujCDprDzy3a2z4QNvpCUwHzTsCO0uwu
q8k+DdRKqFkawpuduEnVRS4CdbHApiAFv3ElvUy+fYcH9MrDbSGBnoNshxxZbgB9pQscvL660kky
tWb9uPTrZykXM6B7pYNbX4xqY+5JdE4vEa6ZVYnVpYg/y7cq8Le8jrIxUXk91BvddHAVcKRD6MbP
iei3vhdA3C+o1uLtwoBzJK3py8rVohiSwdPdjtZ6L3GjgT8PUllnlbtVW8+F5HuOqbWtpmT2IIak
BkEsuhqHTLICjivhzYPfEFi21vvPw9RSijXHzkJuIPRNXmJOMs3icMifjRsBtZNXG+bAm12bpBb5
EJMCiR4fiu8r4153wQeZ1hw6K1xoK+mJmKS1yQVyNOewGrbGRplcGOR4JBEUskScRPdaNfDpypRc
S36Whp5dZGh1+5V06j6BEexPCjF9o+iRWN3W1/a+0dmPLgeIvZSQE2HVWcFe6vM5L1wJc1lp+I+6
0HoYRGL5MFmDPdkIZeN0hJYpu2nKGlCJtgpeeCOeqzFfsXFf/L6zGEKHDoKgbiiSyA9Rdxo20qu3
MLTa5DCQQPWVBfHU4OloA2Cq3ZVRlw7K7PJzczfjGfFEklLIXqak3/A2+yabwIlDxh4Lh99/vqQL
WeUcOFux1vcy67qk0IO1YfPYRCleTN7h3/76WYQp3VpnhAdlQqm1H/S0nfr2qRz6f4vvcyoLFC0q
9PuZSiDVui/86AwYO4zoSPlr+Ecdm2gOj7VNlztatArKt89VNHVQS+KoGohLEdWHANtwtYGzcJXM
sa9RFbg1lX6V1JG9bZz2npXZyz99hzmu1RVVmbNokkkekh9Qb4Ebn9DnYhVYunAy5zjWjKDRL10q
E8XaY+81941v/4TAwNcRSsp5DyOEyjkTrVcCwcLxmCs3jwOaZ8CmqcQ25NFqmh334WnKx4tt+F++
VrVcuETm+sywGmNvoS7xB9ECLfusAMRsgr6Np97d9eiqHpmd7f7tC81OfJEPohOWUyW9AAiYarVz
KhssslquDLC0ZrNsAmblZMyFwZpVPupC6Rdg2uq4ZNERyll4eG8/n8fSTpideOVpiwbhoBLkd1vi
S7rtizYxEdvA1BASAMxsjfjOtd2t3EYL85ojWSHo0comB8pz7JsxTiPnaFlNFdMsOod101/cak1f
c2mk6z55934rwpL1jh6rxCfu1wClxOuu69yx3RiLryN/F9K+ueQxxGx4DUR9l0BRpzu5eQbgrBbd
xZDe35IgWjlDS8Nc//zdbMawSiFgVDZJkfUQfbETkXpxJe3jELx8vhUW7pa52LEA1GCYWq9J2qz1
Y9FDJ7TB0zeGKc6a6NDSJK6h9N0krH6CJK/baihl3qSQMZN9nm7ARvu1rmtxPYAf5Flz9KfnG8gY
wREquRYlAXUAjUQgw2HZn6DzJMxkor3xO44/ZQ8TOnAQtzh7JFtJBJYmOAsLRjkjpgO0UpDZx1I8
A6V1hsbF7aq01kKQm4NBtYflmypfJyiu/bb5X6In3GzdeXSzSz4FX4I18MPSTGaBwS+HqGewO0ua
FBqd1S4y9HvtW/vW2H8/329Lr/g58lP0Dk+zDLsh7cszPK3vRkMeoC401ntBOyjPlOEpqMnf1u1i
AjuDzUi6n70Pihv+20pCtcAGjuZI0BHBKHA7RydUNc0+V6cpqo9W1+8713xJm+k8lh7ZqwJ9vTTf
CThAMlbvLA4tXGuQx8mD0ahqr3LIR8e6+HbWw5S3rfaFM+7TvD5IHj6vrNfCt59rEzPiGdX7vEtQ
6oL7tNzhVaQhuZEOr9Lb11a6IRk0N8wmipI6/yGG/VR1z5X9HKCiXTen1U24VIWY8wQ8WTi6ikAu
n0ARk/SIj0b3zdSeAmv4MblwSGfZ9GVsm1ja07oc+8JlNUe9grWF+rPL66RH8xqKJjsrEhvI1v5Q
oFl1Dn+wqvzV+O7KVbXUGZjjYEc6+ahpUZXg36u4SKNsz+3o1q9PbZ3GlhPsW9TN0bSg8EXrwx+8
76e4VpTF2EAIPGGPZkjI3K3b/R4KSlbu7KU3zhw42zGvKoi65tFedCCOPjcq/1ry28baBdAylVZ1
4P3LYJHHz3feAto/ejOreBe3B5X6vM7rOvFcHR7ZEB1r0x8cmE/jp9xjIXYNjb7Xo7dPq0ydRm80
l8IJfrmQJfchN+A3CTN3vNjn5dUgQu3GoWTHf/xxs0wpQh0k1OgqAI9yNl6S//TIa6PBafbcxPfA
rxxqaOH6tRMD8fEXUthbaNLsKZsubrHp4Y0tTmG3h6dg4tpr/e3FsDILn2M2RAExQ50QBwKDcVa6
R2pbX4uqepG2PHhDs9c1cX/RqIK6IJueW49UG3CUkiLo7zONimJQmqvX4Xhb2gHbObir7F6HG6sg
9w6ofy3K6rzO8ofPl3EhuMzRv1UAyJJl9U1CIVo0EbnP8+zkOeXOr8mXvLPrePWOXjjGcwywpwtr
SFuDVMaYizHuTRjCPMtujxYB6V0Wv3k3Ppp2pRGzNNo1PXy3d8F9ob0jcWNGTotGQYDMZjikosbj
1u4O6G6cczdU22tsXUndlxA/c/SvzLOuGRSGVK7aZcyHZ1f4ZJDummh8QdlJwPZebbpM2HE0gZku
LEUPn3/GhWv7rYnzbraMtl5e9jnKphQ2myG7K01+WznyvBr8l9ZzlsM5Vi8pj7h1CdII7nVWaJ1q
naZbn6gfUxfhsVJ0MassjReet5JWLY05K+oAiAlYSN/ABpnBjblo4g7xNzCPZPAOg6WBLDQv+Trv
cul+e/vz96vYu9QHk59cMifbicyBzCj08av+Bj5odymkBajXvY7AK1bye+Z5u6EjPz//fksznQWz
ICtRGJsG4Ey9btdrHIguEHfQHDkPjDaxkN7zWLhPqlqz/F3I+t/umHdT9agCktagzj7m43eY7TyU
HoA4dO0Kve6KD9LxOdrYTDh8BTRULqNtHUq4MulhB71zpb6pAZ5chf8VmqAx+SPgsw2rWKQsBRxJ
/HziK++mhfnNIcmkiirbsTp6YUVF9q03podSd8ha9NStnLmlPGEORuYeIKxOMIqk8dJfVpvth8yT
yUjhrEKibe7nm6tXdl80O6q6M9wltsBt+Tw72LyA/jslFNQ0JsDTC6q1hf943uFc46NoeqVdw1Xi
SPdA9GFiMavLb0Fk7m2W3wxdc5RC+pvatX6nvpXFerQu1OHnytpOhb2SqlyD7Eef/xqm3u0uK/Kg
ihNOAtcgbF6aMjjKsXJhHNoACcD9TT75cmWopZ12XYh3QzUQf+1HJUUihH2I2v4RFp5Pnx/KpYRr
jqNu3cjTkGoQSTvWFjn7bpDlG9XL6NiNroFiuqgPTlbyh1oW094KbbIXpF95oiyE9DmOOqvsCY8u
GJ2oNv+SUjjWphk7wTOewZbRWwPUL8C1o7lmM+EeUFZWVSapDRhGacIDl+6Okpahxe7s26gUMQmO
2Ep4doSDeyF9CV2DAvL0Ao2Dke64pfutUgPbNmWz1kRYUOqI5kjqyoBqryrU1k3Wdk/ABMP6EjTE
bZtXjz54Oxa3+hOE80zMRYRjFsloPHHfPAyZ+mqiNbjFQn40R1aXnSigOIS+QpgClzMVB0Ksm64Y
NQhe+gyQmg+ZoHG3suEWTu8cZ41gAn2X0UWdfwjh9jnCTBpn0gv9v0ZF7aakwXNYV2cbFJ24ikoo
WuADvVYsgem3q1bS/qUfcV2KdyeqpWbkVqlF0ofpn8xST17U7JW7AsdcyJLCOQS7R+8NXjRKJI5V
37sWdL87Pf7mU3CwGdmYSexKmIFHAd01LrvQoF/BJ398nsI5Htsuw85JnVQm3nBVQ5vIMSrrs4u1
XRVB/PgWD+fYa5X2kyFtLpNy6h+5Bc4DZN4hcwaFMCiwg+xcbMUa0GjhgIRz5eCW231NjVcmmcBU
gIzx2o3dyW1hZ0evCw6RRCrmuz+VGo+y0sfBsY+dWGUOf3wwQjrLzUxFUxDcWJmYTv7KQUzbVW7N
dn4XNBvLGAGJICMjwEjLDS2aE46NiHkO2DSv69sAzL5NFdyM1NsYaJ2nhcy32bT2qFn61LNyHPAK
joBcSpkMVhHzvn0JPceKU0v8pdNaBX1pjFnGBgPb0WOQnkcSan1tkPZKFCOgt7LxqLWCNVla4tlj
Mif5lELSvkrcCS4lk4bcY0eyfRkF7dbhcoAPGAUCHbCez8PPx7d2OAdnG2CjocNgkMKM7ZcUonhT
xp9FMNGYFdldS/hK4rSgAxTOIdk+twJaQlsfxlR1fQPnE5CQOji68IrKLeZZP14Xsor0LqjLndXW
P/mk02MaWNZNZhlEBws+mDCbdXa56KrYm8y2sofDaMM0GS0Gx5xp44BhNG6BNXxh9RWx1sRh0e6i
bI1cvACQC+eo70BXtpnqXia4LGkMCcuDJ4OT48aj2IRWiFodrA/IN7scj9Aj3qStPHVdg3Km5+8d
wf98/tGW4sAcG15ppruOYbMHQwUBHqs/8v4NszZCLSkf2m9R+4LbG0cuhoE1bhYwbw1rohVq0MI5
mKPHnTYN4ZypyiRKna/o8hyoVT10jOzt4PT5DJe25TXze3cflTTySqOdMhGuAcvPPYCm/lMPdAsL
vESN3z4fZaEsDTLyf4fpaktPoDHCWE529j13MliteGV9S7zR2Yx9RZEccbmlrdlkDuM3vOFpDAMf
QJVrectrPF0Cp9p//ms+zmqhXvXfH2OVFEXkIvWSTMonbyrxjMjbl8//7oWNG8xv4I71UqGMOCUE
0pLxWKlNkYdfRtltmCR7kqa/I0OOEE/9e/V0Il4Em/WC7my7O+edn9QqPX7+S5a+7CxO90SiFTO1
Ihly/Qel9SNO7Q+S15sIqOvVlsZCihuSWagepIC0XIFhBPoA265EjBbOxivkK7KOL4Po96wvdpHf
biKbP1Y+fGJVceM2w21RFt4OcXfvuhLq/M6pysd/ereEc/XqjtNaoE4qcGzzW2RYMN5o2tfP13Xh
4RLOse06V3BMhI9uwgD3ASNxk0JjVUOm9qdrdSc/IBvVhT+Ktlx5qywOONuv0mg6tLaSScFcqCBG
h6xy7yuTHqzpgdTISgJACxCn2zAuXFesrOFC7Imu++pdZOjLnjVAWEk0rutD0aA7wCYYl4oqO1Dm
Zytv6oVdOocfcznZUcVUkdSm3KELt8lySEzb5gxn6Jt/zbqjazb+bi7d2OUEr6A8kXUGHc4azZQ8
d6G4shJRlmYxi6IWSltdEQG0Wl2T0n6qbv3C2wSj9ZQ6+iTXJFAWiiLhHHEMpBVXOjI8yQv7hhra
fet8JIMa9ppHNx1uoh7oRRbCCbbgR5byX8aunHs6TfBOzJwpNmQS6KT3pzFV7f2o85VYc92J/1+S
CP4//S8Urf1yQu+q2eUeg0aRuRu6fltE/ASzUW8rK2zRzw/g0mLPAhuqu0PbTQ5PICsZp3KLVua5
iYJNV0CKL1xTCPp4ShCd/++WCVg+phw2nrh6n+wwyq9+ijed4oeMeVNs4eg3uV0e/m1Ks2SUguAq
2djxJAXFY2Kog/iWi+oH+2Ea5wTQCltZu7dy+f9/qfD/sM46FWFQTDyB6Tm6aQqinFPDy4PU1ibQ
r0DahnbOt2yoT70ucQxHBq1e1Z9bH2Sjuj3bY/jawN1q5QctvIfnCOiWCQK75pQnYDblTn3uqyFD
DzbUKyu79CKes1S6zAd1Fko7Scge+cj3TW9gu2b+FlN/SHnOY5p3V3XvUzeQ26xfKa4vJY5zqooN
sgjk+EiFqnb6sxymDZ2C7+p326AIPcDxtTlzt9j5rXPpIyHioHC3Be7Kz7fTwlN5TmOxBBWjW2Lw
fgCqGDH8JCNYVDtfqfulpNa27obEYmoFxL6U3M3JLEGbhQP6oyqBv/sptLzhpkcLe1LyR0VYLKbu
zFvvbmrOoJ1D3BEWL0jdxUFzcyUSrBRWFld8lmLmRTsoNmiVCFLcBZm702ramQHbVxidgDPxrfD9
Tdj5u7yudrQIbkKX3q+2xBai0hwEj+sFgmUBrZLA+TuSbIi9sOGx0MMJcmz1mij+0nGZBYoi6kPZ
wzsqucb+Iiv39ejfFmtov6Vkbg5ORz+0ZZDZS5NAlEfYmT3ktNi2sDbXFttFUPUdx+kukGbTF3Au
JsVeZ2xjo4vqNuMlJfQ780geoxOw2hlbyELmKPZRm0HpMsQvYv2dCjpIljdPTl9t0GH+/LAsLOkc
vB51ootcOLLB2zJ4Yrq55cXwuOp2v7At5hD1VOq0AoHBuljwxdsooum+niw0r9HhGstR79OOPXw+
kaVzGMyyHHSau4pDJPYiDTqy9iFE4u249/hPuTeiRYvetvU01o/okcfgmjh+v0mDlQLgwnU5x6Ur
b6gVGpTWJRJ6G8LaoHK+XxuKXqA2vhLn6vfnk1zaD7NTznwkLoQLfC28oprRP0Vef85CHIa1Q3DN
2T64IeeyzZB+Yr1O6zThnbZj35/K+Npp+vznL3RBwznYvEZ5tg9zniZd7Rbb0pSHbLideNfsNBTG
szKv4zHtb2nB45rrpx7d7pjJeqWesPSUCGbxw7WMPfQEn4k57lMoQGO27C+U7sIxBcTlW905Cd7D
X6y1R+jCczicw9MLPfbE6Yx1yT1vfFVpbn3h+AlxBl+4GMX/5yoN279qLB9rXpTbpvmTpdGfAAKG
ccREtKua4e/kB9lKOrBw2OdIdmfonXTQnQUkjXrVWXqfCn+3egIXNuccve52Ji1bleHjVl5/19Xw
0OwsAmSCpC7CpAx3K7toYY/OsewZxyEoPQxUu2fPU+pXaTyUxPw220IhYThBu/qLCSaU6eDPrGPA
jF6koyFAbJdi68kxiqlXriQbS79lFnVCiPLIttWIOoMDE9JcD3Ghpu3nM11a0eug7x5umU97bmW1
dXEGtYM59b0omgM4IDDpW6nLLp3IOcR9tCLjwC8pTYaKoLge3bkoa9NH+NiMxfCslHMcOErCTn20
p/JmtfC2EDDncs0Zq4JSKQzLWxGnU/e1CFB0ppb41mRqq4xbxdE1Xfq3dZy9ZjofoplBatilKMpT
kYaHIIMsoFcdhzUW5dKXmkcWd9Accd+CMhXbQlF5K0ZWxn7d3rRErtxwC6d3jnP325azAcCtC598
62by+leHZ+2xlRlZKUcszOL/NJPLXndlnbHL1FU4SulT6I9IKN1nNgwrMXhpEtdM4d2WVn6mndrz
2EUM8mQZ6zTlOiFD8W8Rbi6VLEoSTpyhZQks54Wz4Em29qUw08oCvWHXPrge54h2Fcms6K4/HxSa
l8a1uxdJoth2HdgMGdgLsOuVH8QaCBtYRQKdZe5DLbdlACFYWzjwtqh0zCEXs/OAkYEhrttskbeX
K9ncQr4111DOegMjAyrTZGygB2YExOqh06HM+MJcc1htRi6c3jki3jbjAGI5kkbfHs9eFP7tSXZT
RyYmnf4x2H/GdmW3LF2gc1lknUVe26cwz55kfm9CjgZudfJh7ahSPN8fswLoz6Cbnid16HO5dwe6
GSfrZ5OyfWbplQtnIcbPEfJjoEO4pFF2gVb+pjKod3YuTvfnsemt1vfRlpqFDlEHPrSYr0G+Eig3
iro9VlF37FvS3eqmNWTTK7wsVSuCbxxVmUMNO7xYyqqPVQH/CgFxIG2ruz5Q4Z3TFnjuNs2TrOHJ
XQ7UgesqzBn8xn1lVfhVoVOU9xCCbDrI4tE2vXcdtBZi2Nv4m5STLqYpg1WXAmfndxVwb284s7ZR
5RW/ZK55AYttVT90uQQMQpZhm0JEx+v+cvBHvmk8j7K+irZlL8CHsFnj7UVKgEIidveaETXt8TCH
n6IpyzvIaFtd3BROS9DVCht0HK+62mUBFFGaP08DkbustcukCv0J2mKuuylHUt2MDbARgbDht5ld
YY8G7Saj5Y9MpGhGcWeC+mHHN7Bu7rdWRsoTR/nzrP0cpZ4WR9IdRXM3ybH8lhq6hpFciGpz3oGG
6klQ+yG7OLV9YEQ8DgEur9UC7hs8/IM9MqcU+J4OWxQZ0qTKX1AvcreN0Sn4tfZt0XUQONG4DqSJ
ewnkG+f5S13guZN2YoxZJKYN7NHwtRr+Wmr4CXm0iz0F6hfUWJxtZ9GH1GYHyCedZSUgEFOt2SYt
JRdzoI3vjQBL17ULbimHgymDvzkwewW003n9MxNfoVp0ujoC0q5X+0mhYJqt0VqXIsec2uAL5E0u
a5CN5mSvmdz2Wh9YB2MjdHQdAgNiNcW0/0G87kx9qLkj9SEPJMw2rvdz5Wh//JaacxoycF2UK4UN
wf4JBhj9k523B2vwnrOxeLYAL/p8mIVbe85hgNoTSC+OsgENQTlYuBcfVZ5MN4eSHj8fYelt/bYv
393apnHregjYlKgquwxpV1QxeFzw++yrRxX4v3vKkFg3JHaKfgvASBz23WNNMyCoSq+9Bbjt36wx
wzlRgTHbt1MU2JK2bk81A8SHBN4BD/+4p+ne07UFP9B25Vm/VFVz3f9mK5niJVzxWjhL2/bZcYJT
mZpjWJh7gRdypsdjkDkPdGC/U93sfIgbv8lirTkqL9zm7ixt7VtahlPu2vCxTKO4jczGASQLKBgv
tv3GPnhk1aJuwQoyfONpvPvCZesz4hvbTmBMJyKmzsbNvgcpg+YnSrZ3UvoILHTTOIEH/nspXnrv
0OWHFvegXUePOey0oB8Hn/OIxpkaw7tK9XDyY+Lg9s9T+Wx1IcIxUIAMTLZJber+DIoPWlBIw9fk
WBfSkjmgbrQbyGXYCDcRMBEB6zZICW6HCc4iZNjZpvltrR25hQMRzNF06cTKvFXwEeuDaetBUNbn
6amQN850aw8BODP0PoWOl67UkXjt0WfQaUrRoOR65Wm4QAcJ5+wKUdFeyCm1k6onUAdwnVrFvuUd
C93SneXlCRL5344Qf4RdyriYKtjWUvWFXhNDbf5EcN8yUQ8Mr9eCKxn9EZm0aUwdUcSE+e12sFob
Itfp+CtQ2b9xnMM5T0MNHrTIbDolcpTDwctkHtPQNMcy9dfezEsIoLfu4budLHtKx2hwpkR3oYkb
UxxsFxqpGhiECEpLwaloL1PWjhvHH8M4sqvuWJgm30CDam9PkwstNkmw2U8cwnMu3DlxecRAeg+H
rnPRSzcNck7b69sb7Qlyb0cPEkW/AXKCbffl83j7dkl9cN/P6R6oktWc5HwCF5ycShQVNpPV8w0N
op+9KuskGoJoX3XsFNJG/BgKyGcRtZV2sQkjk+ELRw/KHrZu5pytEOI6DYHgXe58r3z7GEzE2QRN
9NWCtXdc5D7f9D2pDqUAR7eH2uT+80ks5ERvF/O770DHqc04rTAHf/xR9s0NH/y/mgT3//bXz2oj
0g+JSWF0nlR28YpyRedlr/UQ/dtD6u1CePfjhT3BNtbNpoR7jJ7HoA1iYpTaQH+NwVSKPXeSrkDx
lrKktz9/N5aEYoLSGpfr0GQ72X4zSMU5BHZ5xm+FGQ+spDDOo2mspL6kQRmvWkwtDj27YWycu5S7
0ZRkNfLyCaiRnWN9JZrfyKm7NW3918LVv8dFE0uTxZ7jfbFrr1prE16fOB9t89nTp62oacikpyRH
XyMu2A1Mg8etSr3ui8f21C726UDx0LCFlQSErAHT3yomH4z7fxQSy4lUhKQsgUWo2PIO5t3CNLFr
2w6EIuUjBwQ1BtgbXfVG7soii6E8P8Xchl5h6HdPfKR75oyHfCT2vsrbrd2M596OLpOdf2X+5CBI
QAbDAlHhIeXWo6fNDR1liWeVMtuxC5/BWgdyhmj7gTQWeiGjABIKNO8JjDx5Klwtd7myvXKbOTKG
xAn+RU9ry37NXv5/+sEcS1y00ESqa4C0oFF0zCi0qYcAEptwYvFvgsp8Cahznkb96FL7+5U2uNps
Wsingjmw2JI2GzM4ZiV+U95BHlXdTR5/mfCI24++/sF5BqvoWj9EZbWfHHGqwwfF7A0p9EoB5y13
+h9n39Ujqc52+4uQDLYx3ELlqs7TYeYGTdhjkonGhF//rZqjI/XwNo00l3u21C4cn7DCR98+66CU
3GMKyPDxBgt0Iz15ShTZFswEkwaciPK7Xp2Sdkvi8t6X8nUwAiYV7Xcrl9sG/u7XWYKUqAXqKfnZ
mv+cfi14+bhrzf1ZqCmztGGw5R1uwP0NFKtbkGvKcwUA5M5Ycj8l1ovNnUfK++fPL9CFGAYMkr+D
W2kPukTnj9y4kJUQCW5/BnXNhIltkpuQ4PWLCUNNW7mHavBe1TRcZFqFIG1eObef/4iFEHfOc5JO
E7cmR+4ysV8wOIIvfP2aoX+XudXDaIaVAs7CU0SumdO7G9aKLR+tGNywlp1ddJQetGfqIGqdla9Y
ukfJdeB3A8C9w2t8L3duElF6JxQcTJBMIGS53fcpZjum7AolDN5dWtS6dwNvN2J4BKfy9fNZXEp2
52wizirjcm90buohr0O/SyEZXm6uuGHEdF6yBVC4heU63vxkDGiS/kgtvjG6+ZbEdYZmpfW48kOu
D8f/Hi93ziyqaONaRvcOALXVfuzJLR/FTWKzDcyrziWxTlYpsbqMYIKw0Tw01T8f+ePj4865RlOd
izEtO+eGjPI0pJ5ELVDuuVBPWv3uM7Tl5XcfNKSV8PtPB+9/PxQ34t8rjniVwoJPDzeAuYSMj3Lj
y+Ih7bOfaRFPG0jM/WgceRBV/aOvBnbUk3PXCRM20hNhkrfQ8a7508Rc9Fac10xWe8nZ1mE5XCtG
GJ8TByJTclBtIGj0pSytH5UHoD60hOUY9lUJLsY+Qg+1dtojzY+qOPiqU/vGnzbQ4fe/JqwFih3y
1tgWJaSK0rC9AtJ86IcR0H0819twTTelO21E9JKLNWrZxweaz4Xeo7Y2xPIjcLkGcTsCPwEd3gAM
zINJqpOzhtv+ONNDNvX37BPXTcBHoc4ltaGdPEAieO9AT5B7dN+nPmBxKwf749IKQoy/x9EVr1oO
E+ALOuLbvh1BBXCDEvz61UbYwtHlc6h/yxI0EP2YXtyygiNrvAWgHmgimEfw+1R4u6kdHxp3eLxy
g204xQYCbH1Lp29locAcs1bC6Y/PDxD7f39p7SQF4n/LuaD5B8WRLUlNCJj0FTZRDUcIKYbZ8E+J
AZ/D+su0B3RQM+eiVXyOXfLgO1PA+rUm98IO9GaJgT0q1x/MaF/acXzJeHwuGNuC1XGusHZWztY6
px8/Kthaf89Y66UxPF+l+//3ICjlG/jPQFIcBn3xcAeLYhcaKuous54BQomqet01eGls5++xhzhx
Idoauxd4p0IRxe73TZ3+gmbF9vPbdAEpwee4dnRZIiLSxIVCcxPG3ADuFN+2RRqmwx2KNlG7B4vy
oZErOdDSms0SgcqO7WGaUvdita84y1ObXbIOLBsWw4O+WTnMSx81h64PkY2KOZwvL1z737Dhu+11
e3NnvEAE/oYQByortN/x2ByHBvzllbn8+E3kcwl25U+O7Y0VFkvvB3QLsUOI9YIphDelZb7V1Gw0
iANj9rYy4HUXfPA2zbHr6KHEY4NjcBE18EdgmHq4NOxQxUPIkm+JGJ6cOr8MTZ8D+nlEwY57/wYf
4n+aXO8CoWSENZSlpbgMSbEvUmrC1IvXFnDhNp7j2LM4LVtbSn6pDXvKveKJtEBb+cnWAPv8+dxd
L4mPpm52efi+dBXSX35JjPuf8ZB0M9rsP//bC2BcPsevF6Vfu7bj8wvalGhfJsPGyHsIE+xz7u8q
gZBfZmjXUlgWuBBOg4mFt9JHXZq56055tyxoA0If1nXwWcoPnb69eI4F0X36tKq3u/B+zAHjVjdB
CMVi/DKQeDM16KmU8dX04hzXjIS5nX63CSi45Ur8tXBhzKWy+6rwUXof3Ytd9T8HCO1AHeW1yAdw
9NRmjFZeqgVEKJ/jxac8s+vRGH5ROtnlDgK0uD378cZ0uyl/UwQt9Yemrx9hx9gD7pdEp6p9bWKz
n2oOSWtB6AZR6co3L1z6c7A4FR51ez/HFANH0EBzNvDKf9v2c5i4K7sSQqb404is4NAelSQoVtnE
C1tjDgaHDkdT5gbbHqa1DOgo2gYtNF+AjoCZB9VeHVRdU254Au5i3FZHxxXVo2OJM4mcqgkj7QNK
DF+CdKOLQW/7uhzDyk+dUNpCofWTs5VZWHog5hBSng9T3FXOdIGPw9mLxbEaOsi7kvF7TYovqBjs
XRYBG2VuV9UyFzbyHDlq0cqBlnFMLmNUPhRVdulc+RQhS9PleISTzcqDvrAGfBas1HmZDkrmw6VB
Bj854fAwZfXtaFv3up0g8A1V21XQ8uI0zm6b1OnqpgYXDsqb0SXKndOAegbSTxQy9FMK2z6IeJRB
r1BUJQp6pCvX68JUznH/jokqyJdPHvA+Yhvlal9BfEv2PyA6voUAYDKCwkFIwFkW1pGEiDpgmb3+
KoS/Naz7Tfzhpm3o4+e/ZunHzB4SSFFqK4YuC7w0ClQ0x9vMFjvp0G+5zu7pmiXb9a998Fy5s2WF
fJ9Tu2AfXUzhsU2WDPktMYyvbJqFOimfo/o7GJNWVHLvQlAUVZFCE79wkz3onCTMJmh6ZKzfF47a
IX+dNvB4RnHB6Y9Z24LeWG1zCnkaC8Y3oHY6p57YXwvoS/OufqTlUNyOUIULaw6YqGzQj2c99Cet
ylzwCPZbl2p+yqBBf1/Lvj6mE/lVNfpeaUc9WMzqXyKgsDYdMvBHP8qj0C3EIyi26cYlNl25D/7A
Nz6Y3jlcmavBRf8X0kkakW87PQ6m2Dpw1CR7yVAtFdnWj29s+uQV95T+sNBTsoY4aKBCre4YUODN
5IdXNLhTkxPAVwoJCHKqlB6kqjdQxA0a6m0g+NTaa9pEC31cPoc4CwsW9azHT/blD148w58usEvr
UNlfId44IqmDNQ8I5Y9ohdnRLhnu+v5o0fGxIC+D/yoaNOTEXSG/xDJDx5LBlGjnVzAxql6N6sLB
j7f4kNEbwrQmK6WbhVYmn6Oku3hoshFYpQusGkJMrkpvPcSmsffo1Yeyf8UvF7Ed6Ak+FF0UEPRG
4Mcb2E0WMs/dgZaf1MNtUsB5DXrW+E9/tLZ5Oaz8vqX7bC58FDmggjUOFZdUZ/j7UQSBYb7VjH+p
4+nYSiuFElP6mKufq4iLpYM9S4g8gJbcovLoBe0AHlgFpEV06q4EEgvR4JznkiROqZuxYxcO98S8
rZ9VVV6y0T5mawIGS8/NrG5CeFJVlW2PMIHyoeaj4xfGYdRbTsPGRX0ji+TvDgtdWyhPfn7fLpRg
+ZzI0jRNkUivni5GjfI5NeKoGjc6Jun0X97XwDIMibz6ZsNfCyZmu4659aYjFuyZYDT0+W9Ymtfr
v7+Lsh1I1Y2im4BAS1i0l5C5qZSb720NoSrjs9WEcmFzzGH8V9NE25psKLrlT40owojXAbiZYVZG
e1Rprtqs2a4o7H10zWZRg2h0MPoPn3/kUgdlDvP3MnuC9w+sU8taB66DJpId2tl35LPXckejDk33
C8+tZGM48kcNG4o421QjcFhFiLsDl03I4c+rBzQ61xZ/YebnjAA+6dLOiI4uniRvNaK442CyMBV8
f62aorbwG7FmEtayZbssaTau7E+MkPsRKnxQjWHFTc6AKtXSX8MpLaUOc0H8thJd3ENq6DKVXzAd
pry9vhnGzbdXYlBfZVukKT2HXmNsBcSUX6aI7EBAQ4Asb1PcvJgr21+JRpZSz7levkztZBwjy79Y
ajgnotqY6CEHLJqxVwjv7qh7Y8tpw5UIBG7Wz3fKH9D1B8/nnFtg2bWkUcEglGe+dZPc2AXUsr1k
U8C0uI1fhWNQ4XlNeRpekRiZ+7Psxo0CdgcXfsPfriwg7OURSk3mG251O3u7vkGYFFSgQJjFJyAD
w1afjLe/Yryv70QxBXQcgCi9W/+QhdtsTlbIQcAbREWii3HMMyhlkInscdxIUtxbrb2FTHCwKm/4
Bxz40aTNGguGs9YreBtdBlgEqvqxGd8iA0oyjrJlLFAjrPAaeEwm3w4gZqlchJgkHHsF3Ecz3pD4
G1bTyOmcOvDg9W66Lt5o96rTgqJ1qn6uLO41xPzod85eKMDSWBMDHXFBrJOaIZDslqckqJtfV+xp
1VaBLW7Tvr+r4TE4pkAmljf4DSmt0EhttldcOmKO67GAICZW+8oywx0ihTi6aHFgicfxkeCJzyHj
iA3AIIICR7ALjsXnX7Bwi87pFEUKu8guapHoDUE/FcmvJo/IyuwspOpzIoWI/Rhb1W/OyipflZM8
NBGDI/sa/Gzpp1+TjncPDYWajHLQ1zl3Cfp6reTHOnPW6toLCzunUMT6WqCveXmWka3DzGoCJ4OO
MRR/GEEtliZ3sSu2bDjGZXwE8UpsufWT52sc34XWzpxhIccuRjuzgctZ1j9PaDQz2kHY0Tpajmtv
E28UVy/Pz7fA0rU450vkcmDEUjY54Zl2I7K1ZX0W6rYEMd6NdtymhyJO4RxVHFYpsQsPAxXO34sn
xo4IBJQ99kY1PlU2jB6CtPZAIGlCp25fykm+5ZljQeLbAXKrpCDpM3ht+0DtVUOSb7OS/i4UIDm6
653nMXei00RkGq7MyfV3/O/BhgLP37+vSXgFuZh+OFteA+/agVQQCSAXtFSfHUABYe7it4Gibb6J
Wy02Gb0TemfqMVrJOj9+y+m8tGczVnVR55mzbmygD9z4R98U+yZpH8o1V7iPjyedl/VgcEdgIFOb
89C793GDRjS8tMzWrZp6ZRY/3sV0XqvrO2qL1mT9OaI7bnXDBtajxzizwBOCrCO22le76o6fr9jS
18xuA44uSSJ1os8pBRwpVdrdxoP1luR8Lav8+AGk8wpeGUEhSuvOnBXJb1OdfItgqa1o8qItejs0
gwdvnOhMmxWA0tLkXT/03fUGBfyuyNKpP/eunIKyz2DnHd37ef1r0GxjWHaI+2athLKQOEDw8u/R
iIdmZC6q4TzYhQlp2ZJ7m4u7Fh5feucI9XUUogxrlyO3xG1ghTAuBVfGWcsaPq4U0XkNxydgJHtN
Zc7IYF49GO8l7Bam3xJ1BP/N8n99vkkWrjo6r+VMhuomF2Q4SzfJssOIAKasIdHlDxBhJUUwtmUw
eGhEZKROj+4w5uORc29ljy595OxSyWjlgV1EycmwdNcMzZ2M5KGNk30ZISwwa94bSxt1FpSoMvZb
0zvkBB2oOCabrk2fR1+futz/DnDfU97yg4nEZmVOF67KeSINEpLpMyimntsSKR4r6LUgcGqjVx1P
gWuh9dz0IAbL3UjEW1/Wv3q7WOnoLEjZ0Lk0hGYT1IWitDgzYvPvEXvAAt+LTgPrUx1hR/CYwgOJ
JUXg5eg0UtpBDBu0uNDtIZeNioXGXgig/LoGlVi4heb5t+dNSVpmkFryUdSC3MKESkmutlU/rGyh
hXdhriUhnFL50WCl575qTxRaWYD87K9UAqgSfb6eC7tnXv4fLCeLuO2nZ9OlN34DWExbh43YNXYU
dn3y0hYQvf430Sw6L/xPdWmcVKjppGi1IRV9Kt3mAH+xJz9+svLHf/uia4z37iatPQVkqmsVZ/gR
BWPS3kPX8KQ0ZHGgw3kTxflNkbsvwMJ9PtzCKZ+LR/Q5i9FkNPbJaPi1iOwbiLg91wcE87qtV1Zp
AURK/6cq68GGC8Jv02li6qUd0uOgtB+CVNyEsj400LQfrHjLizKEvn8NTn58LHj2WI2rYjtL5352
zXAnqgarts25BfY3blIWlml+yFsB7pgT2ql6M8UYEmL6IJ3KozWML5FdrQXoH0f/dF4uhRllD220
usetA4k/Hr2MaLO4Oj/7lIdCQ4KsQ7DuiuZZ9u0BwA0QEf0LssokMGuHceG0z0tQlrbGiLuqP0+J
F3QxRCRZpoLIwB/vn7bSvMpkEACqrK+7s2B2dGUNHfH2P6uS5JCSiNU+Qzn+30a63jfvzojqylwR
0/VQ2RVmp8pKBS3wrgFtAUC2Sw0FJd9fSTiWpm0W2aA2GPdGyvbcI3ACfu13lY0HZa/iQK/P6Qex
+7zMo3iXWXBe6M5ostShtnYpNJlCLVDBJzmIULE1hsJ1v1bWT+agHNena/DlhZhtXuupigTWIDo1
Zw5P7ilrVNi49l4Ba+tG9q+O+V+HNXnkpf1/PZXvFowVCRxICNXnJBm6UJKmCOtiZYEWav2UzQKV
QUiiM7e1Ty59ixX77dNpo015qVl647kdXjbtnq0YHoPDWsa18Oyw2W3iugrN8HJqYFqjeVgUQO9a
nN9mMHmIcH2c8qqwdzE4d6HT6TRbyVAWgId0Xv+wSqvoJk/2yPOmQ+fDwBaqKFkYSzAUnMK66R3I
JvOYtlv4j79ARTsNXTVATbn4KdBK3ldQNvwaYTP/24mf10wYhzWJUqQ9Az/sgVTovkYECqNxv8mA
yAlXt8/CIzV3V2yMcVAhxiPliFtOf4BM+u3ao4smXvxxQPqnW2VeRcncBJRcX/RnXTAIafstC5Th
WcAt/l2gT3DgplwJBReO3rxiQkffwI4H1aBWgKyhYZewNby87SPEghMNIWlmNhRMsM8/bOn5nddM
osIlPIOMx9mzj6AW7qqhngKlbiUeAZHxXdPLULZqn7eJH0Cb/lwZCJR4trPyAxbu0Ln4hOjKAobb
cF5yUn1oqDnWTXk3ijU794Uwc644UU8+3KTcYjhDbBR4XJ6CUKw9b0sagK6L1jP/uN1nF43dJgrC
0/UIf/DqafD2eoKTSSL7oFX1zy758vlqLU3W7G6BYUDqlHEynJXbpwDbOs2BAiZ/M7Q9W7lIFiZs
rn2gmdB5H5f0TEh82/XmVA3OpozqG39tSRZO7Fz9oEpx+ZWyHE/Q4e0AkssruSlFPXzrMgTlI3B0
dRo/fz5hS19z/Q3vHpc4axpaFN5wAtDAOqJGbG8gZKUvpCxBV9j+2yDXwd8NQkYQrFndDKfU1d4h
KYx3B7/XcpODXvQEcQv9j+Ncd8W7cdoC5U1Y6vWn0ef6Ph9S8iSB2+2DbEine2hKQOP/377o+la/
G8nr24p2bdyfWkl6MD35oAIrI/SSJr3Y8cTwtdr3wm33B0TwbiQHaDJf9fimst0NbPC2nUyzV3Bv
+LmObPII96HkRxOtge6W9sMs2PAteMv62UhPwJtC3NHLlLubnKzZyKJ0gCcf+34lrl/6sNmFkPqD
aqB3250cCoVCMgIDM5Cda3ILur7evsziIxlWREsXQqg521+X0iuBg2InXbIajVKn5vXWbgmaM/+0
H+bs9MxLdc1p251aF6w5YrlnAKBRwvNATlqpB1w38Qex7pxLnpeZ3zX5SE4FbDi6c+HjDihjqD6e
q1Q6L59/x0JsNieTW7L1MiOb+qT8c9z3vwpPIZ0a3RzyZPJ16GGHICw7tOTPz8db+qjZzeDbGaMp
vF5OsutbfaRWFgVx5DsUOZyTmM3noyx91exeSKDh7PCsq05X/6FgHL70kM1IKvIAZekXC46RcSe+
FlmU/dvt8IeB+O7MCrvBKXKhFWXiPr0gnOwGaEjn/Zk5woDsbKFi9/mX/dnBH+2KWcWjaJlBrxuf
Zus6KMfvsX2h5qsly8sEnKiIdrL6MXJ+g9ujHKdNnUCMsX0Ejg3NRx6U7nMrq0M9yLNbvX7+kxZe
rz9153cf3yEOUp1pqpOOvC3vHIgzdDsT2Y+2GH6iQPL5KAv31J+y77tRXD0ZlVbcPrXUmcb7IitM
F+YeS9CCqFJydQQdVtFJS4PNoooUzk1NnMf0NGBXFhsPiPJD11pqN+nB1lv4jq6Zzv1RWvlgPedU
7cZSVaScSZ8i+iDbR8DRrmuYxWgL3zrRvRh3NQTDCXM2kYyDWNJwUuOVoluJNIQDdKineotZrtFG
i7WzIX22cogW7tA5fdbz2ziLqKvAUBF38Sgv4O9+/6fFnLNiIffkRX2NWyAnAHPCLscJx1h1z46b
DccxnvqHz8dZuG3mvFiRmybuHDOeUh8kulJqnHpNncOUcfL4+RALW4XMrhopsAaj3UA9BzIWRein
GXQ/hD3+h/zZurXSdi3WWfqW6zK9OwAZZSM0Vjk99Z2AxjgBx6yH77dw7iYYFMQrx2ypjTInuDIJ
GSTjQm43l23oWW4SJtD0Q5IFsIqEc7qQzgmWkCh9cP0gGgL3yTWK60KAMKe4RjXIXqDJOae8tUXY
Oa52gqZAUkIlFLxS7zJBLxf1/gK2YJ8v3tKczkISUMAoNW7jXElYaBaoPgYQBeZwEFuDG+Tu80GW
dsjsMqnzDuQDLumpyfz0NYoR3He9Tw/t1AjAXry1ruLH4zhzyR7PFtDVFWV5KikD62a8ywZzO3SA
laSWWuv78gUArjO31/EgIkHHlJcnWdXqi2Ol+5J1L7Gm8CatCAlt2yovnWQgF4jpNJRNOLbFdAHH
VU07o135Yuk+OwIV1YQigrGpSpoS8j5xEmq//cUHtG2cou1gNC0a2CrbD1ED26q4zp+j8ap334CL
7HakgAGHw0/oywMzZH6Kgd+NEmrOIGh596gRZnc5yeUm5dNwy6DsdxKJJ4M4to55x56Sxr9LmXlA
Pvc6wHp6O8CfUGjuAgyBYaGDafVfsNOynXaJhHUJSqRZA6xn3lQP2Qi52lxe1ZQtcOnsTu24S7F/
kvE8oMIGE3netc95NBxo3vQlWJml9at3EhHg/5hT39KTZ5gDYnpP91XMiov9B6jXp3cpstk7v46i
OwmEOZGt+XrVnqqYdjdIq+iWt/pse80bHG+hFNnld1Zh2l0PNbgvoimH74PPtqVLzqrI9jWJKnGw
raSTOzvlx9xLeAoIkm2isBzAAmQW9HxtWtA8cCJeHMyIMg70URPZXfyuPNtVfuyIXSCBj6I9Bxps
5/La3BIBsZ5qhB+4KR4a5twbTu+Nx/vdJCFZuZ/EAHFD7Q9hEVl4MNO+C93Uz1/ThCUbUAf2NifD
fWbqB8e1bisf7lCqTJ8nCJzCv9AqRsjlWQc8wV8qpCDhUFzBvAnfIMLOxs3kWfcMHgxhM3InxNkd
D5qnMG3NYu/CsF+2KbC5FoVwWi95aMsoCj2sfm1RLjZ15g77CHXAA7zt9mIoxI7kAKYU8HKFgkkM
R7Wp6OyjANHW/ZLnaZKFDkvtMEoIEpYeQJ0Q3UDIgaLccPZoC+RvG7H65EFOLdC05TBFGfUFztK3
EE64dyDRtfWAj032XkNBfVFtDyi3GQ+ddi+9LJ57Pe7tzOuKbWlUCJltN39spe4uIyc3qYzgaeFy
2L8KH2++zTRkjFh05kWkQ10TQPYA8SVpByB1nvoq5J7KYLjpeXvBZeh64IYwua/5hO4e1FlhjIcJ
rbrffuYBjyiguyYa0R27iZINVB7BvnL/pAGTS8KO/Dex6UFrL2+gGCJa1NzbRt56NugvAx/3Purs
KnFvPcc3U2CPw81YWFEgyVgDopeh6QBUqDb0JAcIfLKuk9mm8ZCoTy2Iqn0JAtI0Zuq1t2uNSWB9
mHe2Pz5RVt+Aayqd56jsvgpWAr3tkksC+OhbW7dk18HfobbS6jAh5m5EvEl9++ii+hOCHr1r0965
Qw3S3tYc5tcsS7EE47j3ElkfwXZKgqHHng7JyOA+K4eHLIqtHWzKTjqjZ5n2P4Q03q2dOsoEusHJ
HqdqepuSHCp4SZLwfWrnDtRSSRSYOj4pQt3fVLWjCkArKO4K4ftu6HKRTLvaJPTCHZFKYJ6Q85o8
vuFQh/HAs6NQ/5kMJEmsHDqkxYjAfky/xbGAxDLt8pCnbvmfHRV/MPj1S5KQ7GC3RbMFsTy5QN/s
JU9cICMhvwhOhiX4zkGDgiuOs+EbZKOTG/olGwJt2UPgQdwoTCJ2yBrxHVY79otv8erka/S2gyID
ZNwaBU6Bm6SgwmSG3PGsSbZDD24RKaur5JxoLGvrwX79Oc6rEmx+vGIeXkv8BNlgLeJBbseEFKCn
53dR6Uc3nujvrs6DVeHUMKGDmaVxpDjUSa8uFa4De2qdr7ZbHQpoo2KDWXeyTptdJOIvMQpJoQeS
TljCIFcHvAapxKktHOeonn5VBSt3WUuzJzMhWPCg0P5mW37/lBLmvoEpYt2QEvXOsO+073/L/bL7
aQF/Cv1XWtRfoqb7z1OddUbtE2pnI5ZScji1ScuaYN8AcmOtxfSYFfW0A5cfFCCrUCgueY35aViT
7Zhx7Y1nqTM06PQ2Gln+zR71CDtPgwieVDADnpp6E/tNAYmZ5h7CIfEdrMPcgDKNcJ40qPAErHR9
SAD53/q2A4Rf18lrjvZPeTIWM2OoO1+DyGV8AX9M/bVpreJCMzadjOqlOGWtNwKV6urvaCUUYeHr
6V5F4G74dNBBA52UAPh5tSkNlLWKdpC3qouBMgZlO2yrqjn4pvL2U1bKi4FPjuF2c6rFFG9tMFvv
M0EUTHSNc7R8cmxjp9pS3nYiHJW8d3sB4aaJdX2/cVIa71wx/Dal74qzBSmp+ptA0wG6Cg2ESioR
1spvvpg4t18JlhSgP/WbVUyFJYMMxfMo2NRtPBS76cZLHfEGSiURQU2Id1ur6VBZ9nhg3C33g5v0
eyD0J7qxWPYdyZKr0EeBMy3N6e/Y0d5j2TRVqPPkFyUtLAhVbJdv3VgQ1Op9+WYarbZ1TN0N7Imo
fRjLGA5QiGlyADE7jW5bwgjsMW1zZ3VQpuwixXBPao8eh8z5gjaHfZS+b36Pg4ifRV2Nd1aq2F4X
HFKEORvsre9wLJfScb4rmHeXajPdMzLFIXrYJ1xoV9xXbntsV7W5SE9F3bZpKCpnqENg0Bo8WSV8
dODajG6/gi7aWcaDifaTSrsHiG67X8rUgOUsTPEs/Knbak7lS4aSBwKEDnLKO8CexoOTqKE8ZXaZ
BWCNxRz2ay0P0y4ucAelOTiKlTWcLDiKo78dWxsVwZI6qi3g5Ue6AZ31ppcJDybLxq3W58+sjfqd
XUYP9UhRFYrzBvKXeEkR143DEwWyNYQgBYp7Sf0cIRALy7wu7keZYuWUsFb6QR8XHJy5B6OlkHa0
LRo+oLegXE4Hr953MvmlatFshA1Fr4AbTMHn4fvHabAzNz8z3NUVa2l/itBMfEoN7cZtlmVcraTZ
Cx1Z0OP/TuzymrJm9MbhVPnqBuQNCMUNCKHqWkUbKHnVIfrOKqhN1AUM6tdPWeT+9/mnLQzN562m
3JfZKAniPMqsHUoPtnU0rK63DoJCYk51q3/ouve3XYqM8/MxP148Pm8/tVnrpjA+tU9+ZeP41pe0
tPdFVp7LoghtyBd/PswC6pHPNc2LcTKmBAPjnOWJ2LNShJWtDgPodPWU7rvShdpl+jVOv2VUZ4B3
Jta5zsRa/Xkhjf5/2dO7bN1tqFtRG01Y7J1gcuNgUHyf9F1Qo8FGc32pryoPB1lZ6/6BH+fPfN6o
GpPElQK0rzPPeBb2eUzObZ+k57qFqHEFo/r7gXUoB/ZTugJk/Tjl5PPGlchy1fWY6DM0kMb+eyrb
Q5rrFzeqVwpFS5903UXvplEVcZSXsjFnnyS/66o5MyQeg0juoBx1dusO7oD/1J3gcy3rSYqU2mWS
ncf8hdUbBRbz5LBXpDQ33ti9jMlaBv1nB/5vxY/P5ayT0u1RwbDIyfe8R8s/+4k+Zims66DlLvoM
rGK2hT32jfCibZH/qFS6H2NkeK2+78vqd4sKSchl3m2YJs3Gjx4SMEGrCU8yg/+7fARoHjyrPLSS
Mga5wLWgrTogOsudHdXtfVmstRI/rp7wuWh2ZNMhL8brUVYC/YKqvwJxXldJbx9fvHzeCKO43atI
+OQUd+OTz6xn0WUri720b52/txXVpCgnEZETKD6BIfoEvcOrC2LqFyvX3ILCLZ9rW2d+C2G8CJMz
qSjkLig4UAhgj0lKL/SHJlAE3iCQ2k5kzxwZZG8pVOl1RQPfg6a4XWxciPW4UNR0+M9iawS00J6F
ZKHHD5FSG75GnFu4jueNMqurGidHzn7+P87ObDlSnNvCT6QIEELALZCzx3KVXa4bhWsSEiBADAKe
/izXVf15Kp0Rfdfd0XY6GaStvdf6Fon4dx3anfCbz4EuZBZ6VufOu+Y1v/Amnw/MqsqZcYixaRfL
HYskKgOcm6CilGLeKEv3Vx+bC/f2fGxmJtH0WP2708THbd8l+35+9JbyNMb0v6165zMzjQ0kRhjT
dIqdv+FecpzQF+pQXbPuvwEdwz+i6L/WPRfC7GsSGDjCkDwuSfSG7EFw2a4MkS7t+38kU3/9+pLO
82CWHn6H3ubo8meKPgEKXWVmtV/blW2wQz8U+HZXpccXnrPzCZmGRDTkLvaOXgjS2irQAhAbFL17
zwvvFgsC9ZV9/8Kq8UfV89dXUw4dqdAy7ziEKH+/Ggv9iQMcezuplxhZoMidT2mPa7lv/BeONWv9
bxFJ4fkcDJSGpI4xWDgiNGQrivozK/1bj/Zfy2u2nksX8axd3Vg2oZzAd/NskJL+FTmtX6kiL1GV
HK6iBy+s6n+emb8u4CzLPgl7FGRat99s0P6IVfHj3YP18Q26sA6cz7sgqKJT5cMoAXNkKLZjsaRu
vKHBD1up7XRNQnnpCT8fXlkhGt0J3AwQmO9LQ6CSltnIN6bfLm4r3dZ1Lz5Mmx9/qUue8fOBFla2
0RiKxxs48MjPyw6+qCUvugMSJzF5DWQGqOESq10fDNncNndAb6VJ+dyGr3aOMia/B6G3EXOVRXF0
aq5Jl/49Bw/P519aUS6IrP2jlZ+i6H6Yxp0XVPnYuLuwnL+he3RDS31tCn7h8TwfhalhQqKDBJAw
qM3h3VZg0Cz9asx8H8+fPr7QF+/r+2v/19NZRoRWIqbFqfKLrC+B8e+aXPTmfvYilntBfICW5XcH
01Ea2PnKGPHClnI+EzON9Uu3rPHRd/a5XcOX3l/z2nlAGHtX5m6XPuKsIolxlLZrIPiRRA3bRiwo
AFQhPHcrpKGIHf9vw6jwPLFmkA4xdxHKkto8u8EeEihiA7m84KX4+A5d+iJn0y6BCCXd9XgIeP0z
WSA7nWr0zuQGTcmPP+DfTxk7H3NFYA6Npu2bE8VK+ChF/SoaIKQRVvGA7uk3dw3B+u+NhJ3PuYQ3
Q5G8RupUJ8N3QeyX1WdXGhj/XmLZeQOjnRATStBDPuFpfoiIByeRES8dv3JouvTr32/NX+9IrVXD
gIpSJwRgNzBoLIf2/QSKdM4rt+DSpXn/4L8+QA41wahtIMdgUS9UNidWjfuP7+6/twd2DlBvkCqI
7pQjx3aJv5WYpQAR0P8YK0TMFhiumNnbe+BsfPxhlx6lMy0N8i9YKRtNjzhnHKSOkBK+YLQS7wF0
S+7pMFz5nH+/E+wcfd4T5H8V8VTAFdHfQT+Yc697BOH3XvftNXX5pXtyVhuMYg5ZxFp5MrSY87E1
INzJ9crqdMHTzc6px3EyjA0dILMdMPgYele9hGjoDyV8jvH3xR18aeesRkBZMaGRBDlZwMM274Ol
ecCcI8haSXA6FBU8hGh4t7AzfXwHL4i12TkoGZRd2q4gGJ70xJ9ct7yySDyVatqy9xTRmT26ooZF
qiw2I3VPted2hRqyq4eNC6/aOT+5KUMfPiFSnrrZPqk4vltDmbPpmlX8wgN6zk4GFwNeQ99WJ0HC
b2xslt2AUJBsrjAyjYuNJ75+fBkvfY2zFcPrYyiaABc/1srBd98M/pSHVkfo5KLheeVeXXgLzrHI
FRF1Vc8Gop8OY3YPM4iFmz4FKy+rr3GZLn2Rs/IgBlGKxYiKO61u+Vbp+lYtw8Ervn98mf5dTrFz
InJJKEJn6mA6yVnmU9WdaNFuWdRl72mJo+CbBJjy6yCFS3f/rCYoausbJnt7Kqj9OeoqBi0BL2G+
OPactN7zQjR5g4en3DAZt/sBqcpZ1SCTzC26zgbZ1lsTDTdtNHsZFKo4ny4Kbq+Pr8WlP+5svQmE
Jh3k9t5RR2XaVuOtB0Yt1XOKjJWHzrkre9mlh+asnKAL8DoW05hjUZvN4H0pkleDBCcVVFc2nAud
WnYOTV5ZxN1YYhMoqfxcFdFTjZxl2Ecx2GN1kOp52QpqflC9/IowHomKOP/4Cl74aufY5ARsmXUh
cC0ILvN+xeAmLB6JAZfZuybuvrCbnoOSF4gNQuZQjMXjmjp9i6J80chY9KCr+u6u5fb+cRb9/44m
Ltj/1gOQzeh5dpU5VWqscz7BydVX9iVo2LKVFeZvTCxd6kn1XXYNhqwVA40EkZt7STEswsT+xlJz
r4a2yjEKfE+gWvibIw5RQdHyNiJpLSMB77YUzneR68lC5aNim5VTwd9mO2Be7dvCABJkhgyj+r5N
Ycf/4t6lBySg7Zfec31OvRDt0oaeggWhtGsfXjv9XVgWzoEnNZ0j01ZtdXoPm9j4Kt5D0wL6ybLD
hswzVgOCVcYEiTvEJVcengsL3TkqOihGMiRY6o4g/CAQ4f0dJJFNi/rTxw9n+F4D/euenq2kemXL
AKpyc1KwOfQZDatbGcjvEDn+gNh4jPYaABDMWEkUw9M3RaDW2O55gp9gEyp442UR3dbzAoIkxnJf
rcC8w8eg0PfNvReHz7Y0JcSSsru1S595dVl9ak34icS4NdUkv4QDfEm0in2dhjYKP7uC3AaV752A
ea7zEpPZQk5eXuqA76QPEniimidIzPSdLPiDR97D2S2yGm1glxxRRngw/KmyGwNH5HMgR8QMIEEZ
bPTQ3lqa6E2t+vkQVeh7FMV0RODYj48v5IVX8Bwb0NuloAilj49ehZhOf7X3ggTfkEo2ZZUy28It
XuoX3sPHn3bhUTxnCJg4mSMYh0AWDaZ92wCnZWqQi+oOwUshRX4lZIE05t3eV5O5chq49Ci+P0F/
nQbAZAkTUSTqxHV0x6EA5EP082qD+sIgj/0/XM8UkAgEO+8IRUUz3hTlWx28QHUWhAdR3Kyxly46
yhm7ra65/C9cxHNAzxh3bg4mtKhA9AIsaRqeYAfPCvGCdkmhfrAy2n18ty60jdg5pwd1nGd9GZmT
QlTkewZyaz8nYt1FFeQRXfTmV5Auu2MpJsQS01RxZLO1wRfIXLKlEwX0/+pNAlo7wiwfimQbAJRY
Qsn68Z934caeM36MnoWKJwAp0C/1xVfAiub+9eNf/We+8I/l5RzI7XqvLzt4t09a2M8CSPoM8cZ8
P5T9Vw88D4SxHdeZjumAIgiwNSCcmwF4NBHfS0p/a2zMDSP3WmOrnkmZewgoToUkuV74FdzyhUxi
dg4FIqLl0kgMiWxy5N3PRfQbwu/BosNj0byrQtznxtxMMRDdCGiRJwzp0tY/lsjBqEOwvAX+dX6m
PWKs5+XY+dUzcnKOdCwOH1/D95X4X5fw/bb99d4VBXWBZxU9JqN41VPyGpfzy8e/+sIbcI4MsuD5
Cn8eDU5VGiW0Vx0CG2+GsnI76mMwBQfzi46aT01yLWHq0pc5W0SIR2DJFjw8Mie+dqR58tHh+fjL
XKizzsFACzSLfsSX+OiEfx/M04Nm0bekL23alf5/GihCIvm/92Id2nid0dQ5Yr0Ft2w1ZR429nUJ
hb+vLb3mpL/0Vc6qYRMgm53gsTyBTV2lxBM6baiI03JcH66iLy58yDn0py4W1mlgxo+WzRPAHyGK
YMXv9Rqtma3+W+Y8O8f7LA0IyGPhx8dhhdCzxnRw79XJtfiqS32Bc9RNYBD8iA0emINql7QTWNbI
OnRdnzHv4A1Rn9rWpVAR5aVIEAUHhw3++WqQx6VN/6x4ige/6mK4YI+U2cPoxzvRBG5TiXrOG8Sj
ddvm2oH3wpv6p3z7axHoWp+Uc+HxowYkNGU1LF9+R5fPUad/Q72Mo7wOM0TfIUa6VN8+fqH+GO//
sfKcY3CCde0Cr6ii47uvIXxe4TvYMj+KnlyVeCmmGPeGIC64GpoammV5GExxWGgN2XInygdmYGrP
en95iisHFJj091Zbf69nhGhriyjElpb9I++0y73VshRxcmJJWYhYdVFV4M3p3n2KqPDAII8jaJsF
JNB1Uu4QL5lkI2nUISlA/CpnNT2HSZB//LUvnHjPiS1QLo1Tg9yLo0viJB9VEewnpHtmM/xbx3lo
vxmU/FeqxgvwCnYO/B3HxZdq9BlUZwCnKV0/R94wI8B+4nfIqZYpVcujH/BPDOvwpodFZ+vaeDn2
RRCljIpPS9SJtDPetTfqwqpwrtuSHWRSdVQux9jv7tc1weSesFMy3YLA9Z+u77lia0wQGKNXuRwT
FAAE5OKU+e9vTSS+mvcIuYV8//iDLtQ153wln2C88l61Hkff2AMK5M0ad3Mm+VX1x6VPOFunBxqq
GeyW8Oivbt7GPabNkYnIJqqK/kpL9sJHnEOSkOHks6krw2MY1O0dYtmD27J9T1U11j5+fJ3+/K5/
vOfnECTPX8tBO8OPq2xWfxt0C/XzhsVw7rTWoEFSAYPTIOEiXYKweZI46LJ8mEMKK5DfjGtGe2t5
WkP5jhgjDGCpDdmB4/DzosJZfi5LULuBaQGZr0viAeHczSfnjU9eY/hNtRbIsUCyShopGErt2HuQ
Qzr6oDScjxzGvr0eEByqq959rhDDeEDGLkowTxp+iub6y6qZ3DRFU+7qSS4WFMBg8neIqV12XUDM
lypoCPIqQ7JXheRpHHVsH0YBttRK9S+SwvDx8XW8MLRk56jsxgO52yAm66iCOvnUzvq5K1yXGYx6
EYo6ywzojQkY9Rn6QA8pEFXKGW2vffqlJ+VsMwrsBLYoL/mRUxUDsTMVuSUTLiutvtEVzhGs32oT
rtgsiibJQkPFvkp6u4fJNMENTjBZuO3Voq913Oi/C9dzlBLvZecA9/OPouo2noIfiFV60yDANO8a
tYLa1GMMDqS772RKmoRsmsB2b0Jdea4vaLPYOe+6WHrdmaTFsJXAsnaQXflpbkDiLSwcE8PKWdoQ
8WRq70X1kt/Wk3K5MNOD9egtsFLwrqCZ06v1QBHB/gMr7osc8UMlLX6xpQ7BrZ1uuyreYzLAM+Hs
0Y7s5ODYPCI66crx5MJu9Mee99fGX/TJ7HoYHo7cAdPmyx0sLnfMg6nA6nCrpbp2t95L2H8tAmel
rYHkGFJ+sR45EqgomXAyrcfH3jUY8bfP4tkLEHLf1mbcMThjwrDZfvzWXPiC59QouA9gBB5qnJja
Z9nNJnNlDJsMsP9pndBx46ZeXvkogHEvVGznsKgVPO9KUQUBB+hr0NkVGJsqmzVeQODTSwpw9z+t
buL9T4VTK1wPetXzCtecdsSrUxXTUCCyqsTi2KYI1DCaP0iQIqcqs72Pdy4bYh7jIL3iOffLDFOP
ij0jA2mpGaICoML+LccukTOKUjRr7zQvQ/kDqTMlmsOznLoAx2Co/80dVa7awNtDd3JhIdn0XuPd
4Vgzqn0Nbl68KYLE/zqIzu7QOoe+YwHsWZoFpzZ02Dy0I4swd0AEHyGhwCqTDKCN7TsShzeVDsZH
X3kCSopVYZAwirLYqsT/LRVZf4oJMs8KiC6YMpLhRUSzuGtkxV/rZB7vu8J42yLi69atota/l34B
oLOaeSXuwSwcvtZx7JFd0YQV2PVjb5Wf9tjB6mPElCZpGaCwSBTII33t6bReSZLJpZzi3I5hvYmG
oLtRvip+qqZrAdOvntpyZTcJvgOKW+TkZLANi5yTUmelHmuYk+HOgF20i7YtbueDpzw+3SVwZcLO
HJrwvgqluCciUvtqrH2Sjsqn0KZVoodBfKbtExBivEFPFZhabTFFjCSneVDTLwiV934IRn/zBU7p
ViuLOjOWDTJ/K09lZEVLAgaMMK9bHCssG8Yt8NJ9uYkVEWoP3i5Q9lPfPsP9QbEmV8WsTrbAY713
xUq9+wSKXbErJte5vbZiDr50TdtFG9IY/Py4hPOcIXEDPdQp4jWsVNw/4AY0+CuNRvjUoXUyRvaH
8+FPTxUclfpZyNjRU9SXkGVsfIRv6yEjBtiXGz/Gj6Kl3kzZaqX3oGrpYZTEDd0K2QB7BXogG0mO
wW+Dah6K+uLezKPdKjzvN9Vi3XYM2h75Z1EbgSGl0FjtKRxspqphl43KuPK2Yd9F3tZgGsxB7ZuB
H83besWpOUWrt2lhmCNjfBt2oiueTddx776J/XXgqcAe6WWmMCWinKexq8gOnUZYNDNlHBAvnJmx
2tKlR8g6JYhkeIPdUK0PRBgIrhToc+1XMABKB1JGg/imLqVonE/IoZgmc0OpVwU389K26odapa9u
fNXjf61xTcJHxIohQmXBzQi3hQoN3wa9TeK9M8LGGdLeIfxKW69qwmzqlyS+FfD9SbgVZQAD2xoG
5j5u8AP5WjdEIlJpZoN4hME+CrZwG3C3LTpY4H4ByNUj9adg0yTv2wAP4i4ep4kfm6bVwHTBWozB
eivhWbgdECQ6PZTxKDfaEuFQ5stuitI+cY6/VEEQtK/dEpbtIwZYodoouK3Gezb6bbBfAWubf2ta
kOmx9JzqbjCPJ/IA4yIeWb/QYIkOvGiHX0FidXAbe7ocXmF8niGKCEJFvsiatYNLG5he483c6gCa
5Mi14hk/ZcaHFi5TuLZcQGJzpyKvH3d6WPi4YXWPiLkqYvMIhRye61M01iTadJQv7QtHtynE+a0q
8ByPtZfs2nJMuts1kANiFrWuu6/eGtP6dmFtL32QTztvhKGXDwE/RKB3m59WwPJpMniq6bs3M2z2
1YyonFMLrbe/50WCYhb2i7laD3NST+ihltitVD54M3tfXUdk9r2YlTfDth27NrihWI2WcNOoRugj
jDmVeJnQJiy/1NwknKbGOMFwEqvWTtzB4c3rw4zvpB8tMgaajUhAXDmA7B1Wr0YsfXQskLS4VbZA
D7Fy+P9zs66N2HBIb7tHQUHmxgHYLylOC/60OMi8zeRVey/RajbbNYl7c7NUuDF3hDM1DIjTHGu+
w0YE44qfKBgJ4Kd15leELEy+p01LvVSBMyrT3nJr87YvK//naicy7kDlHGadWhtNS8qLkOQSMV2k
xjCm6ca3hmJs/GAqgFYQmQUmpSQo6r1OHnufo4HWV4Dmr+nqN9igkrBW4jvA2458ijofjCfT8WLe
MaR3xDc+xjXxD91Q3/8yAPxvtpoHg/ga+BZB6nXEugHHWDykvyfUF9GhwOC+8zDQoj77zjw6gOm2
MgI3i5lmk4aYbne/ommaIC8LJhpYJK0oONMbBUfCbTl4fL5xXYDTADDNMi7fxmEUCRzLVV+8wgLj
T/BFRK4XX+JFCfiZhaMcJPRlljcqaGoC1u7ih0VeUxacqoE4sivt2IUnh561eoNUj2LY4LvJ130u
FE2cQWA2WsU/EK+IEzc+qC6RCYSXo1+AzoBIxIFpQK0HED/3w/JGUYQMqWyVkk8/V0icyjdtQj28
DasiURoi6335EjfQrXwOGjC4f42VgpgGqmnCx3DLVYAmz2YYWh9pgAVW2UeqidcXewQAFrHLINYZ
uv1YdHMg922CvMVfNRT42B5UGDCxWdYGx22gs3kbzilfaxXyPCqUF6IaoS2ZbmjcKZGaRLAIu60Q
PRrs3A42REZFsiDkKi8CEzZsF42gU732ynNzuHNrp0AcWhga099gSO8QGcfHqRs39SI8NqbxYuTE
4WzwCYxQg6/gxK/ipi+R5cS59HOFmo2YI+RSY/BIJ2D9XBbMCe/eNGrMtk2DEqgIqMGGADGZTPlV
vaZVjMiYYzhPELrl8TSYCEZLyASRnmNI2ZYpqQPgD4ANWMp9RIw//Q69lkc7MBlIuytwfEZc/Mot
lOJRrVEwzQr55Apex0jIKl3qiZsN19O67CruSvpKRGH6zTzG7Dcao8b/FdVTUMLk65e4gIxm1YD0
HErm0Et56Wu2Q/qojE+JpN6870kYg1kQrj5AEG1hoNBzri63Agcz74sJSrlueELEO6yBziW5WXoy
+T/imnp7xnymd3GI/XsjjepDmLwBI5e3CkFV9LaZl7mvMgFPNSbxnRMP4Faa+Mmvp6l76+dgOZDR
mo10I8+qdny3LyBdATb+trbfoKyEWhhfGYSeA3glrkvSwswJ0IBBrJMhxbwtMQeHyhKrhtJqTJMZ
BosYWHHTpaiqHDO7pRwo/eSvfJawkkZeNx9r3ij9SPw+9E8spBTlGl5df2myKDBJ8V2SoLP7WEVH
mGKbA0y8Xo0VNmleXZuQER42cGZyHS00PoR+j0mmSXqDKCeCRo76Xi4CPpJ1KkhxRGUNtu1gsXOB
plHW9JNoV688TEOMB5DDwYuOOdqiQ71DCnaHvySGm3pE7kc5l48rQAtH1tfq52wUNkMt1r1sQvc7
ivoCblM3mal9CLgw403UFou+D6DDAXtknm3ytARLu+yB/6oVjEVVEQanqAqWZYtItr75lQCOEm4x
6fLiVzZGo3sK0faKn4Ssrfih8bei3ikjuK+/iSEiwC/M9Vrw+7VOdNOgMVENHr6Zx01awGB9UkHP
EAbFbT/N7yoLD3CJxoO95hBDTrzVcwNCOiS4sHHQcop6rBVzqe8FHyVBRYnU9o6TNlNJDRHFZoox
ff8cQpw4+Qh/qi15GptOtW7jJyiA2j1QGOimRzG26iEScVJkNjEkQHG2htFPYVwcwK06tc6745ML
1eGdfNGk1E0znMtMP0W6huMR39CswDHphgGujYaPV9+y2Jq2SBGIWXfgXpVV46cjR0gg9mdicc5G
3IDU6y2YosXYZLpdlhT/nUCdVoUFzqPYILD8YXIrMP+UPXgiwYLM5J8hoDGPHLiMra2RS3MyKNOH
FSsateu79ZzIz3hqfaDTdMvdARTxxiKurF68OxDWYjBzRRIm8obzGGIsSE6aeNzgF1f7csZLDEJB
m7j5tkv8toM/TyxRXkGu6j2iUFDeBmiLBXYQgmjM6BOM/Ch+jeVj/GiTtnA7OOnFDYuHHirjUO5Q
csmyRQ5RmdRIhEFZcr+iDETKAMVz1WwsyLR9B49+E7YdKur3hlbhT+RWjbqbYA3UQ/TdgVnx7DiN
f+FwisVsmyx1w8FcEPOYt9BF/lw4+hwg10pQ6z26iAxmHDArMiw+wbRstIMPstuxEf2B7gAMTQN2
YtGBFpKzMajd56IFPGXIuzoYOgkT7xoHastGS8eHMOnRokPgL3lVHQAbaKviZBBnwWJUGT/jZBwP
pxEMD9DroWND9EimieUEGgV0GxkI3swgsmEekuG2mAPvrYfwp2hBRyaawg89AQMQpbWGxedr5zPi
chLMZizTcnUCXZfZacS2DgKVLFKHgJKnGyAPRPstVm3sNiXeiPBTjC+BAO8ucmH1Lq4fcg0PP+zV
fYx2Y034tAJWMRQ+xXG3raa3Jgh9f7fEVEATHM3EkmcssjW3OLuSctmsha8TlyaWzixM4VOV446X
RVjcLjOiKfZuTOIRcetGmiIdZI0hRr9i2hk+9aEu7U1tmE/h4UF9/9oLeO4iWzbYHtEjwACrKjOc
gFp/E7sxfKdhBTS3pTe/QqxJdhGl7N6MCyE5mfHv6DYGv7o6ou120J2+xbPCTwx4CT/3h4Vkw9QG
hzpYps965s3TGMEJkjIInnFcoyUbUh8DmiX1Aj9qks+csfnYIarzV6D7wOVN5UrQJhDePsuEP8YT
jlgoSVrwJHAs3CmstAIRd4h261350AcWK/ws1uComtqe8Hb1foaUTKThdsl6KJFNA7nIOqD6Bmoy
9MA0VLMFx2aJ6wzWFbvT7YRgvXDt930Qil0EGM5RKyxQsT81WVs34a3vo2HjF61GwQbhWAwA0Akh
jt4m6iEe6CogxWMaOJhm+2Y3Tax97acei1ZT0VyLCB4+gWWX1CZKg9i9AJlR4ljGUDgNOHKvVe9t
Co01Y6SYgJYDd8glZwl63mh4ILT0OSimAY8cLPJYKMQGY1nQ+tC/ENuh9BBSUDfDYSHzjwFqMFSN
Ege2OsLfo5pyRnZjL3D9JfX7rC6H7hSjRMApAIHNXcf9L22F5YMpMr1WDYxsHbP8gdtWf9GBFoda
WnHUcQcIUwK0T0A6ntXafyewBCsKUQ7nBXQcKJuKpCN7gH7HfOk0SjrOzfBtXHSctgKJIBpyrs+g
ZKFbzwO5jQWt92WLIjDV9QxdaUhqccKpGrUd/De7bhr4iUZJ06YhloadxFwKSY9BMBSbWbC4Ppkx
nL+DAYwCGIdb9tCVjcLxP5rbX2XYefuekeUTg717By0Fsiy5WXHRQJvIJZJ3YYLu2h9mcvFp5Lx/
knNL8eRThckCd2Fa4GHYdqGcwUJt0bbXst4AbI0H3UKCWym7rBlycdy2Jl0JQSXEMr9kVat7nQTy
KxKXeEonUtcbcMOb58oIqDxLaNv4UXlNuVXImBpzn1XmKZSyfWxZhQgav1W/JzmTB+s4CjPYt7+s
DSHBbcDj4n6yRhzAd0lIOiNhLkdWCGqApRybncJE5G3AOtjt+Yo2Vw5/rdjpUMwuY23lFdmqxLIX
iS+LTeMR5OhFXqn9vG0a2ErjflosWkeIvQAqXuJkuYrFf+3rGftyqoCIPfksWodnGg4uOiXhRBTi
gWvSb3BaZyzt16S4C9ZI3gY+L99bp1GFJlK9/PC8pX7lc1fcchJVK+4djog4Vk7oJ2CfJJshiu3T
sNImSO2ITLTfQumyzTzUUHdS05nnEtNlqOnKtX+QPkrMYdXjcUG0m02NH3fyDqOhtrxbUf7KTTkw
ec9oYpJ8ld37caRCfZHF2OrfOJ/hwgiLZgv5pP0t4G5f0fN04ghVdxGlCOVOwgxPBwZJldeMOqNU
sfsAnvk5Qwa61wL+EVYAsFjigEGaQwgikTGVxNnYR22dd4EOukMVYffb1HXQnaBfRnAEievwsUAy
Hb8ldoh/gm1mioyXFgWtj1T5V69lEZ5i+PG9DV0rlCkR7mqzqeJl+IYar38RayJ+NZ0NwtSPCbhk
3DGUxsVoJnocZ5wys2VKphEvS+99VY0b77Ao+G8Wc6BfFnOoBxePS5J6HuBpG+LW4da5hB9dIYsf
vBrC7yjZohfj1cAfYROZyGkBkvx3IVC/pbRli84l6qS7ae0LhJ7OQXLyZU+xmA89/VQOqN4QkPFe
lCJXU54oKpAi67Sh/VbM/Wq2CI6dmgP3mxpKpfcWSIQPw5CDDoAtIkAETY2qK6osoFUTvYCkx6pc
hiOktxRm0T/aCkRdDqFXIiEFWaLl+tDPEVa2mGH9e1jXUZCvM6q6Y2jnYVMC18Pz1ZvRcYW5pEww
4nHDE231HGYeqNchTJNCJo8rxo97dDxwNsOi6Ak0huIKaRWD53VZZBayj0SH9aJoOk5fCtkm9yud
m8+NjxCwfI0GYTMWFeh9DJ3oV/A3qrnvnirO1h/DoMf97MU925ClNp+CgZFvpKmjXWPjQZ3GLkD5
F3as7PeLU+qZryqYcg/n2UfXSflLr2VV7kGGW8fMzmjtbXkNC3C60Kp+raDKvU/6ydy1EXR0GxE2
hd2gZ8GnzOAMIo8SXflxj59IjhSiG7MDN5TrnHELcMMKhg6cHjHQVBvOoYTNCi8qcOaA7mLIB8uC
x8QtuKH43UWHkF2z3ns1NLlpg81CbGfQn8AYYk1sTg44szcV9j0kT0uFeQbvWLzzmIV6DocTFOEM
uHz/eVIlYOY6lEVe0AUMLBXMsvk/js5jOW5cC8NPxComMGybHSW1kjWS7A1LwSaYAIIZfPr76e5U
ZU+N1U0C5/zxptwa3tQautm/8LkV0UEEY3UpU0Tzixo99+Lz0X040wL03jCYXNOADvNj7naDvcR1
rcOLSkNUwJOe68c4KknxnOqNBF8KvJzIXAAPZH0gw22ez4RVzIimpza5zeWKOtY3MdeQiubZe2D2
siNbwjzKLJlXt2SFq2bYORP83L8+eWPpuRiL+i0sXdk9paMnnafYer7NGND1enKGrhiPNSlnj9Os
qo963FikRWmBM0lqquFWvND7wgjABBIkYigww3dGZS7B+dM1JLB2ZKed3XVfmjJ+6Cpn/uzHqQzO
otbpgQ0PYIXitI5YcL6sDzFXwT7epsrnUbeQrypiMuhZzPQxSRd56rE4xLu6pGWUILj4CiKRRCcL
236BA2mrr6Dr3ee5L1p2oT4nM82dWvMYy8C9AEE+ymYJHrzC3W481m6FKFRD0vV+ThZcqVoZnEj9
wmOoSIH83aWNrX7CoOZLG40UO/nlWpw2f5GszFsrDq4ZegZ8vRDNVoVs6cuqzF6sonBPTux1b6Yb
/HTP1Ntr1NR66k7GzjVXMqlietfVfnLQAJXprtVeFT/PoeyuvpdU425gsvypO23HZ6mIdeF0WRBP
es32LYMppd9YpgiCOp98rgPxWgpxg+HoB+VNmC5EqYaC+clhWHN9g+9mN4oylPs12vR88LGKVuc6
chNi90KY9mMdynbZKzcq02wpXLGPhiWC87CR1STcgdiQcrRwogahSu9F4qyZEybl1xrU9cyOUbrz
sXJ7ehE4s5h5XFscI58c9p2TBgFIc9cVLkJ33Y6XTXXW7JW2kgadZtbtvjXIwA4N6NMlnoLoAdxa
7KsmIDoxD3lOSAN9JeEWvIp8mWhHwE3evhbOSEp3vaYNox55hn226rBCTAjd+POruI3cLelUmN3i
BeOJJofNJU4yoCtZCJywk6TScZlY+uVAkD+q0P556rX9Q6ydEPu4hUDIFsLitsNUlpwEfiIS91EW
K0GX21ZTtpt39bNTEwR6b5JmJWo6Xopgr6Em7EHkzgo62grVIXoFxc148WK1G7q8dHZQafZZF8ZO
ezB97gF/Av/bjZ3bYcIqmvijSGWt/m1BR0E26yVogduR0Nggaypu8z6ofOqBQjXvKsIYt0cTFXl9
6rVDgVtYjJR7s+A+5lORy0OksNvtS6RgeMDjtEabmJviGQURynpLuMsLzFr/t/NimxyYpaqzaLzq
xD3PzVSY9qYFF1uPAVvjD7Mwy4dy4Zna9YVtxK00ixxubBlHHYQaOMN5KtJ2PTSVbT4MYPeh0Hn5
voTR/DtoPfttWWxuAOB56qjnflkbzw8YVRPkFXVuwoeJ1ebCq4WSwJJsSdJGj1WN7aaJqV6QgTO8
eJqM11PU6qZD2Z6WNoMcWO5VWEXtLQSWSv/YdfNg43qmbw6Mvv2LYNx+9Zv0i+Pizt5LVcCOFaXx
LugrotuJVvhvFh4xnNaN9FJAjtH+HaOep6BIVk8fKOejvaf7KTFoc23vRATwN+PifkmotiYTluA7
ihRIqhpCvMS+lcwUZvxO9TrM1yKHIzwoWkxv6zDyL8RL9nfjQtSVdBOaC4HlpADzjVmIDOrHi+aL
BiDVHitoPHDBMc2VeHzXkFa3BbgUUwT2yVPcrv43kb/a2c0O5Az5lPO/uQYv5qgnalIXJbVwjVlj
Hq8h1vvC6WcOnsWMV+Gs5b82TBmCKeyOBVGkISxLXJTLtRuVIfljTOpfdOhBcmIX/G/lauMyHkhK
FjSKQASbRN3kbeo9WyfQ30o67oHoaX3wXLiyijOGgy5gMqR1MD4EvlvcbN2kjkvA/95zR3kcSg3m
l9ZcMi0kz07FiTwCC3eYm+K5NHsyoc1zXf+0UhVbCfXeu/m1KzUj71yv48dc1Waf90JwqzgNfeOJ
vx3zkjZvOCtaLvWckpkTq/k1XidiQseeMwQvanxd2rg7B5ZeergddLtsYPDdkGaZakQPCJAXwe+h
wSKLLb94QjmQ7McoXvZrJ5a3yRksWY59/mxip3loBenewJz6LOPceeVtR4TpJpiLQcO805T37mEZ
ABC4C4sTgaU1b1CZs5YkRexnbYucp283xQhnMYdEi/zwPKNuwb81q1s53fdtAg+RM/dmHtTW2R/A
ANy+KK9ToPwdkOhP2f04XMXah2QhNmu5xzYe7G1rnmfXir0fYO4RayzOrSZxOfQgY5Wy9o5lwyLM
bxzSiZ3yXEUNCciNTo6j024nxP3N3diI9KBM9aVwVGX8p9iEuj4vd5OuvWVndWn3Ol3Tx7oS7utS
an8PMek+AOo296T9el887MF+C6Um2XTO8/2qXViOgkwnHUjEsGrLD3k9Vx9BAWYYtC61sKUn9zH5
t5zijvOBFikH0Cw/PBu1p2jJk+OcUC/DcxF+xwjxJ3nYAuDBfRXFzZOMy/EIIg0tmq/rPiC5l+Bq
Gzu7Mp8/p9kBmqmm7WJ0+M3A/dcUS/SM49bup0i592sFZ7WA07+4hRufoH39fems6SVJe+d+WMxH
1OnuUBsJu1LgKQkHqD1WkIrbsorDF5AFWu7rvibKJ5dHVHaGi9xWf/1w1GdwyOip6ceXIW7K18aN
wiabmAFORg75bsvrGgv5mDx7pPLttx48gvTdlHRJtFfkYWvicy3NrcitvK8YVQ6f5yz2Gzo09CvS
UsxORFHdZyhZ1C5dxLyQQilXyWWPMJ5o577cm5X0otUpf/sV7pEPUlGDtb7xYldF4aGItZNNcpNt
cFrGiYuwjhz4mEdjK7e4a6fBD5yjjaqlBpUax4IEU5ZHMb/NiF7VmbGNqEug1EpDVtk+JAd3mMMv
UZMi+uDKNTYHTbZq/6+0wUa04LrUWOHlII1/3dItGT+S0rj6ho+7ar6Ej5IAmrvv5INPMHVwt/Vt
vQ+LufXfbOBt5savvRa6MRjJ+H5OMZuTP1zNdDmz0Rlv+Y+WGGn+Js4SGbtTFDr1v5OJP2DaIOZ4
2ZHCPclsCjHbnULrpX+msWGGDslWvof+rL1DP/8kSeOPqw5+PI4vcpnIWkBe1juHfDYVQbGLHzNa
huO4sEmqEZ/4TnTalx/W1CGcV+6EUXNPtLR5ZaHsmJEajps2K5vNvrorPqentEwWeSQzznMzuq67
K6CKj5yBGpbu3+zko3rpKmHVs4eNuM/Skot/3ffx0ldkVqumutMDkfNZ6oVbyd4JjRXuuJYVYcvj
iOVwLTbQ2l1tAayzZvF6qAaCLbW6SdMgtHfIS/PifXS0TR6Yttzy1S706+62KeyW11IZHiYfRypj
W2AX/zfEa+I91oAsxT+ZjOrfFOOjOwQasW25n4WbsM1qEIaL7icvyECaNueR0WcsDkMinZd04SnB
hxjW0rgIE8qYtpvCCFxahTPh/kvGsQQ3HsW8koObyGRaf40ScmZfDqienF2sUbZ6B6FH8iOPkUtj
4D9v6WriaeHzdCju1kYW026I8Chn3Pu0o6a550zvNSHqy98USImyJetQSU10/iRTuWaGax1Mmeup
hPwb1q54CyoHRhzPeJA4l7aTQ9LuK5IH1U3jIzn6cZemY35NrWiJy6XGyV6G3hlavY+HNmnuh7Vf
01Msq6QzlyX2CsaiIom2P+E8tUVGjFyrEaFNME37tqU28D8JtBU8rZNrO7Nfh3iK8t04i57xN/I2
ce+UzLmQ1j4KDTfkE5p3mGn6paNYp1jvBi+Ig/aWnZRtd6d8cgi/Bb03YjgGc1RuyH+kBrIghyku
dH/ECgAGNrlF1FwNfFjzBYGltreBA0v8q7zRhZiMymYpCRhJHBG2zAoxWjm4rZrfnaDJtky8w+ZF
SrE7yZEWgwL5gwPacGr5MovmwnnCAndWNGdt724xx90+GMakrJ8hC+yi7xOXvnV3T3i82T4jr4jW
jyae0DkHK5VLnyuIwERYexAU8tgl5Wq6bPDFZq7FBoGNaTvC87oCD5CwX8xp8NxtAaMpeqfRZPCh
yJjdjV9hNyYVEvfdgqTsH3h/HR94+5pk3iej7a9ItBt19QSrmT5yl8YkC+STYD+xAecEn3TbdJ+8
zFV4dUe/JN1uCZaQCoFR8vbXJpDZ7A0JfsAx/VdIt/yYmX/WEZ5LCrx8dYC8oKC0oNia5zwauK43
t+0fOUyi6gK51YpfdVJO+cPiNvN4dTp3tjcEjo1Hj8Ssdo9IWxwqHjdmk9kk3zKtavzTQWV4RQvG
CkZGMzqvLWe2PvD7N9OhbJXX7JElBQcvcrfpPg8BdD5EsUXdHxRf/rcJ1i0BWoBABdZeEjoFIKnZ
OaA2glMe9QiuPJ02zwT5p067WyM3igh6cP3+CtTYvEtENtNDynphM4jR2FylLpPyaAPe30OXQgLv
gmndOj8z0o/F66LHJTiknrsOyGbX7cFqvWx6N2PT3bKqAn99dFC9iCMU89zuKhpeLAPJam6Nb6Y1
y/Mml2fCKvEmudI69Y6Xx7kJtb8+G0JVwjd3idz1w1UJ2nw7sZADjs72dfW9uWc4Jknw9+yl+jQu
KNaCIoovKTGgRxDBjVqDuhHjjk4PXiWADKLAujIGwU79SBAb7yXbXmtUADuxyXg8Kx4A/yWvBShR
1zhNRjdR8ziEiYkeaJEjJbqQ47TCFlbtTV2X8Xah362/DHqLvkS6uvKAYMN996N4/lXwzdJpsBh7
B8odoQaN3f65RyMQf0dg8595zttyXmu1qL0vQpDB2GUUvMSw7+ENooT5KSxDkqvaViX5bhLufL/U
TlVTOyA100bQTh9hRw76vbum3R+4vPW7zWMir9Iul6i8pzCE1aOQgGVAudmS5nOS4XmUBAyEIj4D
M/LjxCQM1cSXVezKzWmuXZOQJFe080kkMb2tJNkDQ7g/L7L2U9gQ2/V/5EJlVTZAp3NXzB2G0ST0
6x8/qP7bQBR+U02ht19bKMwf66BJf6qa2uS3fV87/a1rnTk95jDk/QHh5NbtUzW0DCZLINW9sOQc
ZqoERDliuaqc5wh9Bz0LW91/Qsn96Ix/4Hocu6ueQPRX2UHZ1YXb5zAxRRVkS/njIhY2IB8+8RLa
W3gK3fwBABcHFT4sUw//vFEWHkUeqK4BKNIprfdK2NY7OV3v+O+uzrV55a2iCsNrLQDXYty6eUiB
sSkpr1Ub/x3Srv4sPW08nqFtkkdaB7roFg0ZV3U54F2J0trEGRnj/hmBUjVQtw2wMA66e5oj3wBu
9kgVysfC12HxDFAVPQPB1sV3NLBTuFM1v2vydJ8wYaIS9yLOBwzv08DZ70yN81xwdj2F+VrEWRzP
IjlEq6yRncbGCcvbBUN181aHneK4LKQjzgsLWHwmh7Vwj3EEPHJE4VVO+8JdkKi0NsHDIgqDxidu
Ktf+Mvzp2hO6okPOpThUiR0O5dyTNhEUhfFfiEEI1Xpq/JbE+hrz3GMxajc9hKiSeK62dsEmZ1ML
PLv4KcKVHb0VsaZzq5b5n0Y0lbgDEJrzJIu6PAl3gEiUfgUmisU1KRiNH6gS7y+tLoMQEro3nEtT
lQ43Y2KXF9zT1P86wh8kpvIW1kFDcZ5aOxWXuOWkp/VlGpYdsGlUQnBwDt12dtj825/kivqX5lZC
1K6wNiAk7wAq38U26fCwpJR8HoJ5mXty6mhzyKKyTS/RlKtfuBPiFzeN0jff8CRno7e4Dnn5neRn
ikv++mPQ/0ncOdZHkuqJ65N0zheHhg4SOk4Yy6Ivn7OPNJQpJeziOVkisR3mVg7mNSSKzTk2pH3k
34oxI37bOjE/UQjT3DqMOs9Dlxg0KHXP99XkwsIxTFNMTSNFQADHsR146qdGGfkYGtW4D7OHDvWu
yUfnrmtRtHBzKnvfOYxVqLOrur43o4RTQfmJw6iVTXMQsSN/UpXptYUt94rgRaGbu2iPiqNH1fYy
W9gSdh3LNPZTEaXnXqHvnJVj3gM87umuIf7kofMIAXgUnIpyv1Wj/s1mUiAAMCFTlwbEUde6JWf/
oPRiG3RLdUWzRBKuHGLKT/MdmkefMyqR2+/IejpDtjxMP3J5/7EZBrd4aueqJxsj1rK60GpnfmZ/
XhVaVwLgJTsH4nmNxhLttY/A7ySZ/rFqxrnd0L6AVf5iI0n1wfT+fI/7RVyLLjeXlHkBoQV5H8Ez
ipY13LNsDcPr1vjIK2koaJuXsstddSjpd9M4h/O1eouUtCParW4W5R1yvQooeDZj/g/yoBp/s/ZE
vrfLgVrDI9P+5mScM+07tRvJ0O5SPc4LSadJxY3UcC9zOPtBGiF7hMvqTjPap1mDM7cawtGZeGq7
uhjHLptKx1vOKQvHh1JVyr+g9BEb9kmHnigrN5H6B8vx1lwXtsfgYSF2yyUuZ5mjx7WN6uZs+jwI
3teaBuNXSKrRgH3yCbb1TgoaGGhxAcaF1A0FuKydlZefdbpRo7Em9Vi+cYOQb1ouKFhP6gcHIc6i
KmjuqAsSLW/ZAyIiJVECe19mQSp4jsNK/VvQWnOTeKu3XjwlJciCQDh0JycTBbdBtAzMw3nN1vnF
yx/agxzQVR5IumeHDZvWn4801KvoNUxVTx4Bg8ASZSrCusrbtIAYVXnXnoIkYtNLF9Co+xQhacpn
75cbL3XRB5/YCcAIEn+ca/LzZUrw+lBIMBavdsOD6MLV/w//7uiFpwVLiv/e95TiEh2A1PY2N37b
vmxOhUaKMJ+INnbgcjpUXNHX3804Jdh2B67cd3/oAPmJcjPhW9SgRwAiDcL5YOuGMWCH8JUptRxj
sR1ByvPxxtSj/aZ7kmSoHWcA73eMuhiBQEVT4gVRSuO8wO4jhrQAbctTnHSOPoe1qIIj/TP8C71w
AeJCi7ZUmUW0deEDG5ZP3E68YwrwFSq642r/j27aOMx4KofggaQ3yy9AWanXTVnRRPWHl/A7ZYWe
3PWVBZ22plG5SwGHEW/OPlzKzqx7OfWMzc6UF/+1JBrh3/f6OCj24NhpmQWN7mJU8kRcjL8AcaYW
jFN3De6bQlDl5vXtm3W85tlFL3AhTk+cgkW3t/2MiWGnycG5Vb3rH8tyo3aI3Ir5madsvarYdR5z
cNj5klc5FfeIW024UzJNDSUjKjlUCJEY53VcrHt+bu5tNXdvA8Y43Ba1RzmWES7pkXkd2TOnz7yd
UkQz/5VmFnd1aYIvlrigfNp4mYm6aGbrjvt+YpO5ci7gEWE2u1tJVi//sVCGFTegkSQ6mtpBdBeO
qfjbtmFk/ot9O/t3jWw2aH5D4vBfHKAgy7NQ2ze4xBqc+yihAYsOE7aZfRhp/cUZ4LoPOTQZOkPl
xyhd0nDCHy2iYGm+1Kjj8AeqCProAM2WWKq7IoBz311IyGFybb2CHNlmDC8VH515HdY5rdERKk8h
dAKbqP1D6NN/WwRNizTQd5NcbLveTXP3dxDAQxVMOlOSgFtx2hU7IHhkLxlRd1TU0RadA//ypaKf
y2yAvJFeNdMLZIvAh85//N05pIeN8YhPMblre63zq9cHTX5Y1Fq8BpOSHxhyABhDKZZ439N5BmCW
hmEyvcJ/herWpI78/qnB+W9jqePB8gpRcT+6SIPVBs42dUyEzTZvMWLkJD0nSyn+1oiT2dWH4T8f
z0R3bIeYGBpMqfPfQnbpUUY0t59tmYYopJSsr5OZpnujR+ruttkm/bPaptpBbVAWdKZRbNjLw5yq
+suBPR3ulSyS4RCGqT1FsbOQ86wb6eyqH3k3g0pbHG1elqj2XUdl0Rol3wh8wmeTd+Wd1DHUUyJ9
Vgr+sbD82zbaYz/5aD2wJ7jdC4QZ455TxC7wJ6nSFb3pc5CfJ921+X3gbO6PzW5UAUpeVzvONSQT
UP3Wy1A+KKViu5tsJF5EtzgBy5GbVHeEXK3RdRlAhf8WdYzBZlMEwvU/+hmYEci7mxAosT36tArC
AzjrdnXQMDDC1Mt2HgaRPzYbmrZfLZvSYxjOC+QthqZ9LoaVsjya5OJjAr/4h7tv9DJfrdKWOwSm
25s7Crp+grJH8prYYAZjncofUylG+Ik5+/eQGsWLlfd/o59ytV2aApc78yLf5DKoF8gSGCOR++cJ
eu3LlGL7ta4iuvPVsH1aCr2OpIJWd7EbRx9RDpkM7Iuyq+yrL/KhOpVRMU6DcSHWOwdF1JBNPccW
pFr/3qIkZyfopvi+xZJ3l+so3nncyljCarDJ2B+732kZOfAYzfaKemx92KB9Lo0TY9qiVqg8EKQn
bp1Vl/deM7OSbLnDgU5ORUg1y+bHSHuL6Wg8Hye0dMY/CHqcBwo5oTaRwN3i6DPpASeR+kaT4mZY
FYBJh8V5SeTSP2vbrR/EEeKDwSXwuMYrqUnInsdgNb/c2cCruHE/nVD9FnQv9v1FOz6yVqdmOiAm
1z14Yv5iIcQGMcjqDjkO9ht/pYNJpeI3is2O8Kw1ZTFZW9QQeT7qy0Zb2NlflL3Gk6g+xNzqN12g
ZnT4Rr7kXOp/qolwEayj87Ii13hOZb7c1fM6XULY97sgqPpvAqudCygLk83Ca7arqUm4JlGd3hXz
j5RqyL0GCZeHv65nomnmjpYjMVAMlHqqgIVw7QGyisscJSwnZ7kidkgrSCFM1gKCeoq6Z6JV1hnt
TeKQTkQO55PvoywTi6MO/lgu7+3cgnWBKsh0b2nNPQ9yHdlHiJzP+oppew5oauvi1q+pBETtt1v9
wWX2AVrkEkzhpceunxBfxaa4Dg7VLBEl9U3m1t7HUMfOhYKV/CZP1vj36oT0XLSJuAI+j5+2cibY
crd6XbwYuHta/DuQ7eXizNt0iwNB7fOU+KGCmLabbnLKvVMV6yt8lLqrEtpCRwaqH9uXdwrYGoj/
XI84Uz5ihI1nijvnM1tE8JGYn463Tegn0Bpgr2BAZknGc+Z08dyAc7vheQxK54QosUYT7qbHFfcb
2YL59rV5WHwqXLhv0aj6z2L2vSc4SZymCwxR5zTzqXX0GGWGxwjZZz/tGU79IbMq3l55flELGJ3Q
YBrB5vuzW/yzpNIfQGBZFiAL7z3eOVizKXfHXZW66jrYWniZCEIPu7kwK5yo295Y9OFsMNXqXxlH
3JsOpok7Z3Ug2ziP9qTQk9MFwClepe3HrDY0Y+0UsBMeZaqhV38j88afUF+wztpfozN1yTGsbfOW
RCHwF9jHIY0HREoxc9kjYhzWaTY052LppzrrAPIloVnmkxsJ5r8tonqP2Wn6ilRUviOMH0CbSVIW
SVhfu4JAwnSwkX5qCSXZS9m174NasJTSxYhaTo5hcm8bDKlYmRqkHP5Y33c1daQuip5TI6rqZmpz
Bqc8GFfIF5K0yi4kBnBe+pMD6N0eWlill3UOiAWlRkuhgncaqJ0lId2vC97YBf4oIu8wfI4Tl+MU
4cP3hadghKLAz7wFVeu5sj3qSMqiof6wy+4XLs99xDKHbmNqT2FlxYePGup+QMS/9xMFr83XGnGL
LH2zl4DCGWZhEiu6cX11UfeQXbbx6eMaCseLcFdUvGZgNZKOKo8LNDSGYoDe+AYjWvCkl6h/KrbN
no3XklsY9HJCTmK8f3W1teQGpC5C6tZB8JWGDP+oYUz6l25hGGX747nKvKAcb/1wqq8F1czxLawa
0T/NAHB9RhtskZUg6qh2GNtUvluYs8/BPCVXI/v8AAoHj9/Ts9h2ffuJoQgGDwnOeHAHM/6XY37z
3vCQp0+rZ2HIC1NOTbVjxsJ8hQtgOsbt6F3aHo0EXrvpaOcCs42kw4zKSAKXbkxDgx1cqlbrjYcp
3DIveYos6dXrgVa67VFEPnsBYU3zPo6a7Y2xNKe5j3TGU52szp9CR8NfhgpxthG1j5to3AO+Bf3i
UxL8sgWz97fT2AbElOTcSxtcyxI0xR/Zz75EV+GHd6wK48ELKvSdLNKC3i8sUyAfC8mQKSviDVT3
AgA0On/GFBcUyF5c/2eWNry0Y+l81HT6qLPFenqLq0ffQluXl8U1/VUUjkJdl2pzVzszzwa9SPfS
8rulYh3ueKPAAgiwlJhHhiXdATus/8KoHGiqpQLdC1wyLpsC7wJcI4QIsslfRBrlFIiE/j0eCnVi
x+kwghh7HP20CHdOMXfyQIqW/jVrky+7qpl4o6pA39tS6U9VOurRSSPnLGKzvRhkNxjvQAHojE+n
rsJkUAERRVF69Ke6edq2JTh6yyYeBTK6vxHGEJzjm/ujgq3r80heymEC8H8kC668q3O7vP5oEe7Z
pfR/cRzO741k+sDIsn333oBKd5z1hL52U80N2IXNAkJcbhyE108/7i78Bg4PRfZT1nBdhxYXw+hv
X9INgucYjeuFbuz2sfK36TPogyVANU8vOac9GC8SS+CtYFE16Oss7LCLA4+DMIyn/BiuOcXXaUPs
GilRqsrCoQJFhJWOkKQUif4vmTErHrhp7EMxTpU6DJ3yfkUu10SNsfBznUI0HRQsz8u9iwmm+ihz
D4Dfs8hzU6Odfy4Sr0PYT832l+ZW7ziM4ZQ8JLOHoGN0mumuLxC839Bh5b4OQ76NBylcg/Zq7OLq
IgvIfQ0aV4w17RUV4oeykg0nGkq59teqqCI+DFbqKxJN5z+/A/07pio08sie5kxZjdCsOOLiEN+d
zOnEtAaLwk4m3N876pRa97X2osg79XMLhGUbvgSSDOZ5Yw9qlMIOu05OfjPYeWUR7LgG6M21wstt
RhD4Yu6QN1kFvtPjY9kRNDcLzBZystBPuFNx+zhBtXE3/ji5+nEUFye2xv/TwoRmY5N78zOXYDy+
LEvCNr5pfwmfYrNu6642Dm+ucpPgNrb/1/US7/WA5iZp7trcaUhhYpCuhnsxmOqnwhQW/EhEAlrc
tS/DZO90Znb0MRDU1aL+9SsQ4tjtOv5qoe3k7q2M3eU3qugfnqYsKodlvtMJeRKkc9w1g5mDVwWQ
n75AitWak7Gp7Vsngb7KaxcNAWSyMtQfuS3pavY0bJadGT6sFldiKvwl67fFIEpLUUPPz+tYswbV
1P5QvOqG3ZpVIhz6K/wFFcyVaEVfIOCJkT3tRKH67bab0kA9bz2Spwc3clHdZvi8tv4xSEi+RF4q
RPriKpfG23UOp/XOOJ39EMQt/kSy63o6agnBlO76HB0RA3UsohkgCNcAbvGx38Ni66cc5QN+jc5d
/0RrgjD+BxEIMoiL8pl+u/4dgsbc8BUOv1JRkyXoOCEq+ViEnwai8U+BW+BmMiHyaG/BO69B4bi4
oSo+eV1AJHsiQupe9g/SG2kpEUi7RNLD/S9jhIwdLOC3CkbFnpg2Vyu75IVbIT0BanExlTV3r58M
dFJb/Fst4OOexTn8HVF+C2K3EOQErrN5WdVPyBGAvNqM9u9l25exQ71XremXadAQU53aiF1FvUC4
R/rhP9ZNIW7HftY3SIr0MxrmT4+KcfxS1fCbsbE6Dn5UHWzBq0ELrffLTbrxMa3r5mWd5vxpwLEt
MuSb7jXqY4zP7jDM1Aq4QUq6rTMX895sDjcNhJE+epPFab6Zon4P09wsr0text0praRL/bnLaX8Q
Xl9w7YVeOCOPC7HdJwvC0j23xlxhF1mVPEnBScxEXvbdMapWLtY5RyiGdRxswfHAz6mc8RfvDP2Z
PPF9VOSWrYmX3usqCUhEGNFT7+smkfpbkrKQH/9H3Zk1x41kWfqvtOU7qgHHPtZZZhP7wuAqkhJf
YBRJYV/dsf76+YKV3U3FKMTpfBuzNKtUpRjBCDgc1+895zsxyAznErFGPs4hnDf5wS2GOFmJaKrr
tc3EkJ1hcLVDhm0AUQyewSennaZDDobpWQr0R0tm3ua1HtQD9aVTcp3oqpn+N/g2jAMFyoZqVdP9
MPeDDx5l6wT4ULaO7dUEFjaFfO5ROMdbPC2ZhrNoKOFjY2T04YwkiMRctEzZrnCq/rnu3Y45NzNq
i04E9MSZ2RCMTTM3atJNlxdsC8y2pbie4J22144XJmrd2GJ0v7jIjC6EGqt4OY4QGDa1xOO/KWWb
qjmaAtJ+QzsU0zIbScS9FXQVOHTT3UW5zjS9/JrmZEhc1AUe30UXJS11tF0agIZQX3HIoRaoLkaM
+PXG1ZlGLFO6CPOhz4fumnxzfss0qbRiUQXlZK8q1+4q9AupnGY4dwSHm6QlGzzLeaTwiHEfWlHJ
jRri9MlDzWMjdho6dm3H3+o8W+xghuDSaXH+pXZwcDs07d9q3cc2gZBGtrfS1gWJ54TQ0S9tMWfM
mUJ38nqMGK3GeWzcSQvn0AL76LhWeFcalIGFV81EgJhgpqcYfpblQI7uXAxhIdBu0vFY0aTRPAIf
XLT1Xagzg0O2MyRXyP+rJ0dWBvlcldVSCkFTG2Y9znpGFmHDTiM7GMYUA930pZiS8ClJZc/26BZW
HCK9cMCPGHGF5RdLxXARJZn7dewji7TgytXjbUtm0DIRQ6FdWFWayrU6oh/WSNvgIIOTC4e1MTRC
e9Nqs0vmMg5Jd0aFnoQvGTdbL2cEVI/Ifg2olM+a7VeIBuGgFOnt6Ac5t1KrUnzebWBF1msXJ3X+
Q+Uuo9XQgWazHXGMU6IEA1SSqMmibuGLpkD15JH0jT4oyuLwiPcNyycsoy6w9cIt7OrWL/TIiuYW
x6dul1l9766xULYS50gpadDGvdts8HkXt5BQ/NumMrovqq8GsWy4KPmC5/GQHzSVt/2enklyU5BW
9jh1zpjN6Xb3MTnMeR+sMuYCm7Kyqn1cpOjhOfaHtPFhXuwG1t08SmvvIVYNUn+LgvUlFsEY7MyS
6uJbAonFQZIubKAG4Tg+j+jv6rnd9PIZlS3sqq6lxNwzVwjctR6z5JY1GsFDmBrx84AL5M7URutR
UfswmURnwKZkR7G1a3Gzj7OmauG9wLRqvLtMD/v6LgnKOVN42k05z9HK8/cBpu6ll7TYijz08MMS
uBUyaub66rYcdGMl1KRfjrjBD1KVNiN4LVTVWoKSAThFq+WeyXGCMjANg9VRzYLwJkEzwfnMjud5
a7fbJDDsdtb3An2HnhVPYcaUeTZ1Xv/cWnZyF7VD9jYMqWREzwKhZUgRtGADyze0boIVYaZpgbE1
qB5aOFDrzo2cfR7g3CfOR7v0Qx47bYV1Cdp836Np1PRylfPKl77yXLHOJiUvJUAgvHEycC8GB7lC
4guZLKOA6nKe6mn6xW8142vh5ybQUtEaW06yCYf1MBmWvRmW+iIMJrua22ipeUQwNUEuQYNtbQWm
vfA9g0FmNbol7APU/7Opyg1cKLnSghl5CzFtvARhfSpxhTfAli5saxq3No4vxhW1Na0Djh4zMKrd
c+1WPR7nVPn9tvVHstooP1d2kxRXCFEgoKAvIHIpGYqLusn6yyxPj5VCEF0WZRKgZFDmvZtrRrpL
6Iqvu7bStUtP1f7aTHxt0dj+zahbxs4CfnIIoL76O87C1asa42zjJoN0ros68OUBTtl9yPFlmbii
XNTjANSHbjY7k81MjbbjdMNvYR9GwYGgItphVeS9gtHExBgGRr7DMGhRnxb2VnLQU1cZdA/cQjA+
QzzhHgLMII7yN61x5b4c6nSH04fQRyfAVpXK8AXNnvrqxUWD4Ap3ND5uCcvBAT842ZDQZkZHU3oZ
Tg1mQtOM0gvWu1pnYBSWWdZKzgsY9Y4nA2Utrb5t8Nk5yEsXgWWSZMFVB/kyRo/gAey5Y1avuaiM
S0VQ/JIdBodn1OXrwp/sL22sy5d88JrrHvf7tolT846RbwmXlENlyK1gIG7wXObnnlGtTY2mGI0Z
lGVkF9SUGtjMnBl28nFvyqGn5qBym3GPGRbtQstSKNkYAtIUzGkuVWVK89WZogMiPm+Xd/XAn2HT
TXNMdMXDUBvVMgCccRFVlvdcpb38TgKXfjE6RxiIMyI/wUi8wUdloLQp4W5IByaDK6zwkrGac8uT
tVvkBp1VGAT2HacU7cLJyHqsjShTC4urX+xQXhk7x4K1z80Py6HEF4gnrWz9hwJhszEfeCbHF1aW
Vc91AyS4ijy+VjtpxTK0VLLJoyDcp0FLGtUUq37ThXGxDeqqXQShEt8pD8YveiAiVgtJgQ2tqrAG
ZO47q74fMcIlib8RCZIDvQoySq4oKb9Ju0YszewH2RMSzjVdU27HQHerkRmS3oUbr0zrL15j9A85
mr0Z/iEN9FhlL+1BsDCZLXMB0ShUs052lD8Sl+ZEKXgLos6+8IwaMF3Yi5qaS2NTJUVbVLNc6cUl
pZxC8GPTCAgmJLxZ1NSbMZPFwY78YKmsQO2HBMAasspgZ9Wafk9ULHOpUdfQjJdHCNdM1vprVXO8
6zNE+IZjRLc81NMrx4nqRSic6kFP22zjCSyvZt8QiSkG9oCKPu86qZW/oJeW7tjYGNc4UVx8M9E4
dEuVTw64QKqOAFkTBfnxXjXT7ptujPZjL1ttpQ1WcuDUhEvVaLOla6J7C0uvg5IFnuY1xWv7fTru
t6Mr0ivOasa48OJ8OBhtiQmunVSyxKFvYDooOaeBMAKW2I9z0MBovraZgP0zrnyg5wnu9hjU8/ck
KUV1kfBQi7CB9HYtL50ebXM2g9ZExTxrNNcOLvWIoo3uufLd9hZ1W2wlFMVVTt8zAUEC/s6MfC9H
ZAemCdEJUoz82uGcziSNeAvFxpo71SQvaXtzvuDoovL0iucwttJZ6WSI2w4TB99EW02wHcK3MSdW
eeVNyIxuNbQ95dvvuZhnSPnmkWD5Afw5lo6J68E0d5y8kWU1JczrsPfE/e9f/j2R9xe8z/eQnw+v
3yAedLq0tnbRwIYcC2fry0uz6Gd++8w9oxastojTlnGjJfoPw2/3NgmAmRm9Uid/Ajc99xmPEOoP
v0MsLcPNssLY+X0C3RBb60pm6rNUNeMMgPada/7h5U0tTDGD4F5NCv++jPQD8i+K9HGHn/o2qKd9
7rQvqixusnFYkN1SzBn3Tp/weM+BtE9wvGmaOzH0RbHTtNSca5HaGcjD2Z5u+ef31/AM8dc0f/76
ACHkbj9WYsci/1Y56tbRuyWz+NnvX/7M1RFHFv2Hr8+twMAJqQ27MvfMK2ay9RbWQrv4/aufIdqL
k/WNrALjHlPxHcft5MqybtTkXpgJib055INhfGtCLVuQt9uvf/+GZ76td0rwh4/jmaCZlCG7XUAk
yZKBvL3s3elJR8jzCV/2zCUXJ8sZh4yRhnFk7NDBvkpkHzQURtgGXfr8aeTAuYty/HQfPoVWv6Nk
G7GzWucpduS6LLO/hxp/D0j58NJjwNMW4Z4AFIaMIIkxGnBpZuVnsdbnLsDJcnV6PU+EwExR5sH3
NgjugIluXPbmT9brGZKwOG4DH35/zchVmXLO3h0jWSzJBCm1XukTPEyx/hVwXPfJ+5y7BCek5FAL
6JM2qdiFsr2iNfJImfwJhfkMnvg9RufDR2gooyJO5tWuGHWvXZRDKwh0EO590brdyjE9Yc0cf/oh
h6L7JOX+zFUxTu5yC2asbZVNtXOM9EdnR0i1dXuti/iTffDMVXmPGv3wkYa6bRjaxSTjQAoJOvSF
qBtAFlB7LKEdL39/c58LAjGOb//xbWhOUWMW1Y6Mur2Xq4WTyLkRM9fvppmnEtwwyboKkFsUNCKy
dIV1AUOzNJ5//wuc+xpP7n3TxOErmOPtkJAAVTYQQnbuQmOw/snmcma/fE+Q+PABMWN4ia0fwRp6
egXddxtX4QECzbIvy53UI6K+APFb9icJY2dW4nvZ8OHt8roC/RHbFS/NOdS44aukZRxu+0Ju0ta4
q3Prk23nHDb//ZJ+eCvG2Vbjm267U0l37SV3KJzmZmlszf5Q+dpaM1eMyOk1/73b971a+PB2tamm
mud8tyuEWhKi+0266pN4oHOL4GRnED0mrkTozT5nxKZZajfY3jVjyG9/b42dxE1gcvax5IbtPg9L
96rHEJVJt7hBCPD71z/z/NJPtgI/9VNagTEhu+awq6poywCfvoePZPSTDLlzJZl+8tTHXJDT7Rzb
vYO3bR6URrqMqamXPvOegNadnXsrx2OEKL1gTlp2f5v52qMTVZ/tE+c+48k+wQQ91m3OiXuwoM4F
JjwaJZwHjWA7eCpY9UPrrjBHl4sRDt0MeSfz8gTrcqr6C3T/N6EDSgir2A1Ot8fff+3nbgD9ZO/A
cVQJUl+6vcIpuxzM/oVmBCveGS6n5MYwMDGTiDGLjQrHt5v83a/iuIo/3Ahlgm4Nzwcxt+VLAsLl
S10PLYWRu0GMsh5qTtT9dqjFAxjubIEIgnog25apCuGqB+mx2fkqOcx+UhCe28L14/P2w+8zwI3t
NN9o9+j4jFVa2OENiSrLPK3kPChqrM40M7f91OGu6OKvbXhXyW0lnS9A8LRPboEzd7B+UqOASpaD
ZpTwxkYae2hh5Q5FgbHyXAx4v7/c595C/PwxSZmonHYI0CXDYdlljYwW0sSh6VqMCP7eW5zsQ36j
lxDytH5vd7rPE2nsNsIukr0hg89q3bOL9mQzyqHsozZBj1y55RMGlmLpeyN0NlOnsenF31G6oI5Y
ehPJffUnz8Bf37ymf7JBmbXNLMDiq8MYVC6k2zA3i9tmT1IDmhNddX+rZjHf0yM+rESX+wJFid2z
CoAIZUh7HtI4f3M12HU6JNaVObbNJ8vh18910z/ZkAzfqizf4XskwSzvmrkDfcz1qFf0W8CgqBTX
5LP8flmcucNwTPy89GTvxhZerHEfudvWkJiApjtdppdNr7/WhQ2XVTRLrRV7VbuPkSk3cUbR1sTh
J3fX+9Hx/246ADP4+RcAaaYPNd3afZc3r5OT4Ge7AFaxrpJ2jyNho+BS2vVGBtpb0Pw4Yh70Gth5
iAw2zdWXLBu+6blxqytti870EDbJQi8hReWjD4ZlwouD5EzjhmqZHAz4aoZLGimfBAyeWfKmf7JB
+T6VMfS8fj8JLJcolAvN2Ye6jkbSR5vjfoVyc5WImAl7a719cs2O28KvvrKTHSnTOk3WQDj2iRb9
oLqIyP6erkiMWI0THbltZ+JUGkyQluaRmW4tgE1/Fj5lnLvhTvaqTlhRY8a8OdI1fXgpCL0xrVui
3KCdlyv0ISRNl/qI4AKujP7gjvZKloc2DW4+jXo3jpvWr76Ak80sgRXFUMPs9rTULzx89upL7JuP
xDdsQl1C9gwWgSeekxbTrCatzy72ufvyZH+D+1opD0HOHi9CvffzFOhUgILLCYE5xsDIsf9+i+lb
zlPXITh5TK8HA89ewsxy8oK97jRLY4KVHrhFuNMy+QSuMT9EkfykQj9zbbyTzVCOep8WOMXBdWKm
VxA+yCoqt36IG7355HD461OA6Z2Ua4URJg60CpKHSpiWVU7APBFEfm8+iLC/FX28C5Rz8/dWuney
E9KHxMQPUndfhqa16P38aoQIPmna3hyQDuuVYTzWUTNeexiRdy4wUQ8xiyIv5bP98Xgj/2KpeSf7
I2UHkKeeG7zsMyb+KKURkD5YOUblTOBH6Z5drXnWRnMWRWQvMd3AW1uVtPbYlH7/LZxZdt7JDoma
lqa1Lvo9sPYFdoaHciqXpatv6oDwGd3Y8w3s7MD+8fu3O7eITrY01O9WVuqT2pd4UZBXZZsx924h
bQM+/vb7t/h1vcM29POeHwW+j77Alnswi29mn+7cKLw3avFJrfN+wv/VRTvZo/waVieqEmMvisvc
SDech+eNgzfR6BZoAedhLpYgY9KgXzd098fgu/RMZA3kHIxgFdVj+9nJ8twnPdmpiMKAmlLEwx5C
+rwt5fdR119V9Mn9fubsRHLhz1+kSUKiiaCy3/tRtm6t1VS6e/4HyttMK6adGFYj/48dHtpyi1v9
91fvzC3hnuwyKocHohjN7zVrLC9FVXSbVGGZ//2rH2/tX1w792R/qQiJciGAdPuYpK/CS26Rrmy7
tt5UjnPpRZ98hjP3lHuysbRouWFA0xeaJsKdnak5oLZDZpDX2i6EnLmpLVQHqOSK+aR5n3y0c88t
92QzMVJ4D7XP5fJAGE1TNtHGKN+63DpY2nTr1fmqgjQ5Q4HicMYJ7prYXv3+Wz2zDt2TPWQ8Rmak
jUX5b3e3WqI9j7lJ0lc2+/3Ln/1kx7XyoTzWVYPfpwSkkrYmfnEjvQy9uFlE/XGSVLl7sIL3uvKu
BsJSMAV1yW4SnGU/effjvvGrNXOynzRDP8D6Lts9sCLjKhAWvOtjnkmq0h86YQMLYbjXjurjeQwV
ATEUT+cWIe3NKJLkErTMX/m4//4y/K/wrbz+13vKf/4Hf34pq5FyN1Inf/zn+q28fM7f5H8cf+q/
/tbPP/PPL2XOP6d/5aef4HX/et/Fs3r+6Q/LAsXOeNO+NePtm2wz9f7q/IbHv/n/+h//7e39Vb6M
1duff7yUbaGOrxbGZfHHX/9p+/rnH+6xDW/qNF1c3zGEoR+Li3//+H5//eXjZ/7zj//9fXyLP/35
t2ep/vzjeBTo397/zf2HZwrf9YUuhKvbx14QoQsq+vMPQ/8HqmV0kJ5l2ziwj7HOsmyP/8n/h2mZ
nqvDd/Dpdzuu+OM/f6+frtR/X7l/K9r8uowLJXnhn597gMotyzB0Yfuu7TmwaU/21CG0g16r1NNY
DBXO0S5z8HRKwtFMCrzUdUnbKJ2i2kI1C1Aoj83OrOGFx/MUA4V3CxI5zACLNl0GCqSUZQOPpCfc
Dv9m5gISXdRIx9yX92/3f7Tgrqq34k41b2/q8Fz9f7Ck7GNX6zdLqFDPzYuKX54/rqP3H/rXujGO
j7t/LRzt/d//Wiqao//DZqX6ns1ShQl2fJ+/1gpZhv/QSWyg6+1C4UG16/yPFotu6sf18N+bDplN
LgdyRwcxLyzH8/yT9VKNegq82mN0gEY+kyjw4d9AC/IMJEpmEwhj8KQ1q/o8zzv1o3JlrPRr1FEG
6SQaeevQbElIyEkgCuoUs9SyTENTaniSwmoYET77kKp25EIRZXKJ9dVCGU/kVGQ3iO9KZa6ZK0zW
gPTThuSznHDgYfgrTAcCMNswS66fHYMdPHBkbU1yS68p6wqumDEcqgATymzy9YgUbgrp5lWXitQR
ikB/fFFW502zMFR0cXB/w6NGe9KIdUWSWl7uikaFSTVntqZBrAgqUh43I/wsA24jIh+Q0BUwPUhW
Q0SVsujAx6SrFpPIRRZ2NW4v1cp4J+Os8oqZ5sR1+UJKUa4ep3IIbrl4/oKqu3WjRWL0IjoEEiDR
YyrhJBleGC4sBFhgNcLRr5eRq1VAnzu7uucdimdM7tUlbB+PZkViRgBK2PXLjQ2odicNwuVQ0jmY
g4JGda+Zb9ZqP+aRc42Awy4pBCTJbxfWpMXrFMZ/91XBrdv6lg4HTDoW7OgGtlk8OhGINTN25sS8
lP6a1CN9flRHPmDOb8Zl7Fpkwc+blH7Fhi8LV96gkLiDA0G2lHaNNgv6zsKLEzXlY59H40KR54Ez
ZMpdhNUtHUdtcick1TInNfEofA9KckKW+LzJDUhsqab1oJlgVu8aNAzpg5wQD/6QLd4LoMZkFGSI
P6FV48wejnsPttx5Y7Ldbx1iBZDC52bo79E51el3vbXyNeJ3WlpxniM+ssM9B/56Hg4O7YxWz/xZ
Eo0efpICiGPtpNpVS9rPQgqQ2TB5IB2NBOQCc06vp7FveiTHUf7k1V20GkoBdJqcA302WWWIWhLq
EJ1AZplyYQ7YdGG+BKvUHc3tkLXNo5B1SfnlYGY8ckGie0gg/TWPAEK6QFjFXybGiC0mzkYNPwo6
4Qo6edl3N4XtpvNJoNS+qkcyCDAkiLEGBIuWBX5wEclxI8dQQBgzB5wFKCqNCzAL2jKa8iY+dHmG
4cBJHEffgzwbzX2MBtBZEm0TagN2d+ln3gw4q6cqFHgtv2UTd+WDU+ZF95wbZLwws502QT/a0a7V
ImOaF6IPxBt3MIL0Ygh2OPSkdhGBeZIb3CqddfQLkE41AI15yN3cia6PrKLFET6ylK4pjzKYqVrW
ldW99XZpPvpTnNPDVdrXrqW9MhcB0OAZaMDsgJkqu/Mra2Kc0pLWjS0P+9CkE33StqIJF2BL5FUa
CYsrHxUWZDUE0gV+YSyMMw0fSLLoewtAqt/27dFqU4QTkXUJyTRoj81l207eZur7atmh8ebeb83U
O1gVLPIbXW97OjKU8eGLYxLRl5lJVu09AqmGDa4Hma5GzdXSZRvFJrj5KZo2vShKFH+BJgBGWHF2
IJAqvjWoHh/rLizv1Sj6R/KU/EWad7ZOEisTB7MRKVrosCSCZw6Cycsh5di0WFI92E0wSNaTk4bX
HVNYYx220oE5TIZGNtMw/s/bRPMuShK5D8LyYIN3id8cJFENjx7HRUyzfYVyfAGYPl3AGzQnFgTQ
KcSlQYf5xjlK2jv3IAEm1gsrJzxqTSBh3cIWcIN5105Yxb228eZFkIXg/0D5LNLSEiuFbls8NdbU
4Q4ZsfcsGfHji+ikVl1h01IWUy53WmpA42A9h0caqc1jceHHXeJCqensh8Bj+4Z6MXV0u0ay2Wmo
C3koNMPvAH8Fg/1NNGVyPVWhjx4yddAP2+Vg0KvLVBdcaMGQ35XOKC+OEbN3JRTtVYauhzNBZhu3
OIyw5Glh8FAEnIh+TDnY5MVQlJwrxxrjb8F+O07LSBAJs2Dwg5sGH4VNfHmJXg9QcNGVU/AgczOu
59bo6zVEb7aYWZ00skSAKRRUFttIiKos+m4t49h+4vBK3BPv0dNTCvPUJ1MhqTdFNFQLdO9cPrMA
n+vZnUZiFdRXE8MbxHhwEdzx8a2jBm2P1bFIvxHRF++0AKTGHJ+Oi0JWD8obx65GIKKmpRbgg/Wb
0vMcb4510rrxQTqhq6C5/821i/6+Dkzh4p6ucfmhCLC/RuxLR9rtoHOZs2ytH2+mMEU3uJLcnuky
AVmB71ixSJDIyeSqsgGpIFtKokPYMsfiCddhCOrgmVSkME+FiTmXTstGli5UGY5LEAD4SVXiwZLH
t1A5T1+RJuFGpDgINrLTEYeWJgkrRxP9VBmc8u3Im9XCSHi8S7xnmQGGZADG9cWvW2tmRCEKzKZx
6enMBPjveSE9eKH8auQJrHtTL6ed69r9Fc5uD7s9IupqNZCEx2+EHXpBpXuciI60vnp2PjOKyIpV
5oo6aVq1ii1COL6BB9iq8xZKH2xcPOVGt/OkHATfleaE27DVI+yb6Cb1731p6ACui5wH9DzANzqu
eMYbsJZwCvHcBc/DCc4Y2f4SzNwTDKdFmMXUPIlt2s9djih5HZXtiDvDyH2AdUORGBsyP1EnAXDh
u2H0RGpDXAxadu9nRFQvEcu2cq76AEdoIiCc2FyyS63PM5CV1Vg7fCjAXYDk47TYwjCE7k/5KPs1
j1xwBDXZoHNDww/HM4nL5GchWU6Bsj0MDyKSza52Al9tK3syxAwNr/VSGAQqb0LXbypC60bV3bZp
3mcHXffTa3IPGYKZoqiGTaGb+BBLLxM3IqrQihMMyM5tQH9/FNznxlxi+07vQfnoX3BL86u1ieXf
k5HD6j2KJW+jKPae+i7T8HzEfnUIOqxPVxFb1TyzVN/jLE6IeyI+OAXzJkR3Xfek8s0R2JouULTU
jR/TMAq/g7e3yK1XbdGATiIZ7qLVRFvsMSQYCvp8Y/OcqpG5z/xQM195JR+x/BAXt155BBUMhHSN
G0R8FklLjY4gOtVVnSwqvS/gpgl9GuCQEkSpNN2GD4a9Mp0TlWg6M2i41US8wpQwuOAp9wRyhFCA
RoaDtoIgN+S3nanQ9jq5N/R3zFv6V2DA49cRXI+aQdcCKJ0aNd4BN+O0iD3Fd246re7ttYyMargf
8QlWS6wlPsu3mhIgi0Axs1XSN+QLIALBRaKlzqbhprqZtEo8D05VBQD9OA7Pyf2hc2h5qG5mpoZr
emH3haeRjWTVaJZ1ItPmIHk6ZwnMV5jUuUfRVuMMebFMCXop9w1gA61em9N0tL62fh+Ua8b8vVy4
idN/GVsrfZVAeTRy5jJtIXEeavOsiLxpDj+yogTvlXfXCYVbHVg9oZiprhfliiyTKkWVLHTzcgTj
RAwFyGlsblCcD2UWujy0fcD+Bzhd5XPbpDg0Qz5+hGtKhN+7tAnVtQ1jLNgpu9LXgDaD24bVY6+h
c7rI74E+T+Eib71iCbJbr6HGtVN9k03OxCZJppuGCZHEMEgkQWra9zVuvZBGeRPtpR263rzD9Q9s
zB8GFOQNpoUZISv996DQbIxMPhz3OUEr8HCIifHvFYgqsCNGIS5sSi6TwV2I3tmZNLRNRt9FEg5I
7dRYqsk6p2dbE6AahraVLkeCYTZjh35kl8VtT7SsXbnApoI8Leb10E23x3F+gktk8rZ1YcAQoajP
KCiBdeqr2mLH53LAtwqyBMG+Vos+XdUM6H/EWUo+b38kBxHpCbTU96vwMmlbM/7maIzYZsIqxLD0
bAST12k1udaK3PWaWNJCeN9zlcF9GOwg2LmEKlk4jlQVwncenHhuaUn0RKRHr+157JrE7oa4Vq49
1JZvgDHxJ1E8t2Qcck7YurVy270+aeHzUFbRfuoa5yZPNC1eFaV19DvATTpw7MTdzasT4gTTjdti
LDkIbLMJrNOF6L3C2BOnXJmLVpbaayWilkTaNtTT71bWFN2rHgaQLBI6kg35o3FPxdk7OcyWflxH
dZftO+aAOBWjiEItDL+7hLuRyyJz+9FEOGMtE12LHjR3wp+cVGV+43Sx+8Bn1mmzV+wHs7jy4ZZX
uTyGfOTEVszqoFT3na5EcIBOi92EXSkGtaY1uXkwfM0eV248ZPVDbzoEVdBsJFXHoXOV3g46LrUd
YZtxuahKOKdw3CZCfbZD2Ov6oR9YD8tqgDRE/7GmvgOFF301k1KGa8uxxi8WgSo6dh4NWZnTeEl3
KXAePCGABYrfdcDB8QG000hmTizsYaGVuJneel1V9v3gpEKu82kwFgnA6nU8EkjSTq7+YJCsek+G
cLvN9XiqHvBtTIvGEeqbyfPJu0kaUFqzzrN71rTj6Ys2SfHOBYYHMsBTZdysyx6SNxAds9ZmeDmt
uS+s/GpwQgKNm8IjY07rlvgb3XUDUf1gDEE814PUeNB0ss5mQh4jwNyilmw6bYeMt6OEW9hu7hOt
yvHt2pkco1g28WQCBLYtc1qDFUmPePwBFx40WD2EZeL6B2rdFthTF4WwVLKSSTxZCwpPDVRFBsE+
VNlWMP4tyeOe117juPOAFh64IjZjbQVOqcweIU9jQ6psgyMF7Ido3Pg5IFQM33byJQ9yOa6yitQQ
hSu5I6WDyGN86sM217z0paTmXwSE5t7BWAv0S4Is5dKNfedq6I36YBmq4AAx4G/VyHE1Z46r58Ez
+d+cXEQRyqvS6Y151GL72tmlNVz2KHvab6U5hshEmSGKbHSjvefJbt9mcnqdmLG4SzUa+WUWWt16
YJhK1BXYQjn3Cvo+JI2l0y08Tg9OeURA9tzBr3uXDknlz0RSJQLwJxCEuWLO+zrZUXPPTBPcNL6Q
yMKIpwO2bkAv30McDe/aCC4RzpqBrswEigK8PkQ9ZjsFFABtNO4APxsP8aiF87CZCOrKyMNel57o
MHn2EZE4XS0oykQygWbHgz9DW4GfVaSEMCSKGAThZCFVcOP0TBrqIenWWhH1VyMo4LXfNbG/wJoN
Q7IYyYNRJLEu/YnewUUrWjuAGWZhM/KINQTMM+QG9IoG91ZrxACfKgkYSkYkC3y1wcona9z1jbdI
Y2r/G6Omir3mUO0Fb0WXhF9x7HDmRF6Y73ywLreo69qeI3ldFQvqQIUh0QjHI+Iog9EpyH3bwULX
QWUMefUCRphcMaV1cLqT1sMGroUZOYBBIQ4pp9bhliea/VSbib4lfMuMiTCIcyyYpTfuGqOJyb/C
q4h8uikYBjTpHZzw2lmm41DaZN5oRzJD3ONxIcmGL7svHWvL4L78OiGQrmcVYSfXxA6QQxNnkhOP
z4OECpkn/gbyFNkyPjfXknS1MdsDkVTdtiCqw10kRBc/k6p1DI/UgrVR1ualxcDrZbIAI69LekpL
Eo/CtRt34SPEVYy6rcCyNodzMiBeNuyNwrpOaBZctTt8TqRCgHAEM97GlbykJHZXPO99Y10SzzNj
Yw3zd3BmSGVqDc2NXsV9DRqw0eK7LClYOYYiN5HQE0IJeTbXDrbaSBbqKsJjfmgdnMd3seET9coS
M58ZhjR7VJPEC9gJpuidUYzenalT+3C3JGsBDmJrhW5wY2ued63D4SdjpmxzZ6PhhV0oIsN3vg23
lcaBAKE3lum9Bv2WRLyWjMUp5NC7anvXHHkuu/VTHniZ8aActxf7Sh5jmrneyD5Cs1dHCzlxzqRN
0I4A1e17vBWO5jXPSv8O5I0GxCHJSngVIFtuwDEmT8Srs98e2w2HJsg4/PtWmYGwV37CXwbz8H84
Oo8luXEsin4RI0gQdNsk05aXVFKVNgy1DEFPAqD9+jk5m1n0dIdMZZLAffedc3HqpuKvC8vuJ0eq
rr0ymej+DLzMsgbKHCYmobmtgxy+KSlQ0x02UkhODkmf30bIAPAVWuU9qSqfg+OIB3NpDtJrOv0e
WdzrLzWyu/0fSPj1NeattD1X+0YaFnbEc0vrd89A8tT8A078sKWDWmS2wfMcjzoAn1Flexsu+qig
0JjnqPItvCJy1KfBBm337rOjPUJoWqcOwU43gKqKGrPF6VA6IZmvCLFjda37UwFXQzeg3XY9KWnY
hDmw/idwLxrvDgXJGY+8sn1ubdZu9ASLmkvuQe4q+L6VYfTsCy+gIkClEKsszKEOzZ3pHsN2wDHp
LVOeIu7d/lSkLHUWR9x/T8u0s/jcV0nyyCF/uMDs7rZTSUr9wld5e29zCr4WjOvAQxFQAHfyaM4w
+m3NyRt6oO1drCRRHO07no1zcaw6X36sUViDJJ3uT8HQQM/3Nj4gxwXrWHwZhoV9xZUcar2Kkq9a
Vqql+RgLAcN3dmL76ovNvmPTc0Er7xQurjE29ySFxFx+a9Wsoalv05xkevfYC9O6DedHGBtoYmbX
/dmYGl4Ga+XVdNng6izvmxdPP+chbj8WOoigrHz8dbJxOawyMbrdyw/kSeMyvQNF5pk5uSDdwHrH
8aUMZd1lfW6AZ/I47YC51E7CLiVom/pNNgnxm1OwnHoA3xP/qhRxC8BYWxY8BZrhRdTDcmZfsfu5
j13x6ITthnTWmY6JhfFVhyohX5pDoEp3hdKF3aS1QJgbgs/VQ1T/mcZWnAjT1LmpRufMUqrz2E0Q
2Ga8vtdQe8ELWAr3Z62X+ZE/1/CifCRps9qDh6qHw3rulOcgwd6c4G+HVRsw4Gw31jnD4Qx3uvhb
mli+1yOAzacOAAqgj2XLf1Rt070VnVNdMG2DKWPH2dw8w4pWWlB17g/s4TGh72ksopeFhsbeZiOs
OehVxb/9ZgddUzvm6hPPXuGjc9guQV+e/HqrvgO+3TuIL/C9qpOHNPCnIIznaxT13pvOgRrciDR7
CZ00DtijZ7eGAnpXenHW2gpiRwwmnDX8rXZToZLdB8Q1iObcAJ025ADC+FnjKMnLH5ERZ3tPwgzP
Nz/80YUIctIVBCnRH4Tlx6nyx+gvQWNLh3m9E4Ad4ebgmoF+PvH+rfeD6pfkvKyceX1nHZ6LsWGY
TRxbLKdxCy15guPvjA5kODJqcUa+clNYvMGMtNinQuTJxx2MOhV1NqGJ22PRvIJHmj7yTRTfylGF
JY8txSACGEQcZoEHq+RVqqnK4plD35rug8QBWzaqLF9nb4neAsX74lkO+DsOeMWU+4/nXv6xB1PY
38Koip/mahSvJOz8CHxALACZ5Mjg3ad30+dS3IISYfMnXsz410Rn8ilHJ3sM6nr8SIahNumexJxQ
d2eOL3SulgrRuXHbE7wuYktYOkt34UHjPG61AfvsQWzfDub/u8173Lw14FS7mzPGLbimcIh/+Xy9
8QsGfs5bBhBSBpK8PgWS1J9B084L3CC+SeeyY1lit2MInqquY94tHf2PtN+Qmx0M/zpenqioz62I
g9s2NubXvrMqz7eUpgYb1U6cJcpBAZo4CZKV0CkfmjXHAskMw/xUNs76cTnOGwbJ2QgsbCBXKpRb
+30HfdHbCcWx83fyN+KUueNBupeaUIZr9gTMoLXYczjvb/8B0YgfS9c4ZL3OsL7gbJK/C3COl310
pi88V9ZsAfwN0GJ28sdAwOE4spM/qrOpRuiHSFc7dKcDAsC62YbqC4LdKjrOPmSd06hdYoK9Wat0
jd3mHdisybBLJv/cyrpfij7ofzTFTsWtmpPhR2k9SHd4ptsaMk0bvJnYET0PEM/9p2W4oXaicXLz
Z8G5O+w2u/I0bGR/GZOiblMuOigCk43k7Y1oBIVCgBf7FQRfbR6aLTHrgwKYqK6cZeyLD2k+/tYJ
3x9fA2+wiJT4R+GrjOPkTNzhx2d0jSNXewAWD1YGYj4UcR4V57iYu7SSJUeAdQq6INOMXSauVTov
zjbmy8JDOGfcFdZBcHJnaEafKllRv2Ns8MpDtYt5yHrP8emS4JD0MhJPOwHS4vX3oEu33VMSPgMC
lSATI7LchkA+seHV/c73eCyfGz0v/VUOke/i5HJirEkdH0QeebX6kcjRMIBx5umrP+D1OnSNE2Zc
KLl1ldir+HxvDIbYyYZiAm2CdSuwqZx5K3Q+IQ0DtuxHC1gyIJPbM/xkAZk0dLZAHGiL5GBb13Cr
QEs5yQIncmtId1NIAMt54dv/dXdjkKOKXx9W2NxpnUbWKfgk1+K/xC89tENqjD74b6cvqvYH9mHI
XpktTb92YcUPF77nt7i6j6kka83YBXyYeinozR0Ex7yu3Y2u6N58b2BBOY9x1KnxLZAFU09RTiJk
UBf235x6CN8QH8/dra5k22X7bqLHbR4lF/8oxwXSJbETXYaczeNz3g7zvU8BMv0zN7nof0r0je3f
HcryxoMo4voPRKDqgFMNoA39ZImBfqgEf2SpWNn5o7tkmNM9n2R8ZLenCtOVCR7TzIBRRwroMv9N
TkVcxoFl+TVY+vl3nhRsbRktT3lQW/W8LaGTLrxqSKWQ3/KG903nHcG0BM1naMbwF0wqLmfJSvuw
d3L9H3o77AeymgYDJrCvd4wMxOTFlXu4f0MRPJVpEAqGHJ2gwr7WNnpqQiDRKbaOwHCbnvsX5g3u
HXVLKvKNF02Em8gLowaIn19yRCHVmN5pHuT77Q4pPENuWMNneDoJY8qK3ipuG1Qp85MQJcQpj4TR
gOUx92yd3OMdLhufUvRS0791ELu4obDu1Y0fqnxg2ODNcBg1tVuDOVlmKBVa79sazv16W/pxvL+V
t/4zZzJPTvr/wP3+O4U1E4rJntZlmZavXU/1ks7G9jG0kGcf7kpBdWt4WszsFZWLd03oIlzDEVUv
0zpyCkiQS/0f4bpznO50pyzpByHPIZrGpz3wy5XL0bBk9WSj+0+Bu7wmtH0A8ed9wazlpHGt+FbH
oLkuohnlcXLd9YpVDhOwgZn4NactbL4FWC/iI2KQ0nlCRLQ0Vy/ESRqsswdo03MfmMgOPzZbwxaG
zIezJfPq0XvyFu19qWVIs7Tn+sA5eNuCMHPUajKXwl2dumvXvNvVddwdWkoO2IPpEKxnekIfUNHG
B47iDM7YeMQwy3E3bN5FvO2/kArtfH9oLHznvZdDf2VC0eLO6KW7excON+7iHkJJFv1RNK0qT6Cq
sTHt3K642UcGD2nVA9CjRpgDDxwijn6XvCDTadkYbuf9pzG7H8B1LFvA68W0ttORc0QF1cbkilsc
TkQRL9VR6oGVg9PugfVPzlUfJvlnxEpMl+EkNFb+B0rN8Q8cWMhgLGnn/OYq3hN7VkymLa4rQEwV
kVbaYb9J8CiGp38hgwmYb2Nj2syFh1/kqvhmLh91UELywxcblR9hmW8NJQDDFbRN+WaE4JR3AXJI
CG7WmQnHGekGAMLt0JZV7Z53EAUE3sxpkk9xr3la3DTcosp0E+6wsMuSGBospYnuDEWC6dMip4EK
TrVq83VkAMNWOF9NVX0DDFXQ8WprsJD7DcAKSMi0DwJpt2welr5w03lvSpZLoEkp7E8JobQiZw28
5QIemxPec1f5EUBWPjWc8pH49seSI4K907IFWRIfFxks6Gc4LTBgYljGFYEMe3xt10CtrzOukHZM
x7HJC9qU1HKibJWuhH3om6aoQAgOxGwXh7trD+vNbaYaC3DjcUheCee9NG43O12QYvF7n+Rclw81
S8nqhSeH5TzNaJdxIEzIyoOQ2pp+AV5Vu6wPFI439uIgYF6ZAQSpXfr6ljfrgEUT3fEc/e1lpKN3
Ly794pGL7NjiLQhVkdUVTFjomzraH8Ycu8YdIxp7UAMb8uXvvVO19hijru6ODPt5uGGWiqLrMBb0
RgnSoHhDslyW665YwDz3DX3xv5rSTmsyGkxB31+SJOz9TKJMwxih2KmlDtSjJgmWI8OrJbqFwPoD
fDKLQyb4fywPBwm1xtzU1w3HiI/WtlTmgQKZZXUn5FLM0Zn+SPlHs4V3n9OLzpiew3PeigDsk4uD
gXbfUHj718TVfoAU/T6L56RkpXtWpDE+p3EqJvpQJDTbu0O003ZJgWVXM+gmadljdKC1wgWjvhVd
mV7gTY2SAtCoDXvXP+q6YYdhhCBLHNXbZovPLiZfjV1m43ZqLtrlS5QBWWccDLnUWf4ygml0cfLj
yQG4h79QX9UdOPS2LOXq/qvi3CHb5lsx/Ic1jsHKP/jRlgmwxLfNEIvD8h0j44uyp/EcDSwTEx8H
vEEdKICOdv7qdWT5NV6A6p0b+iX6hLPMXYiEiYIZypHrHYZia6ZnH2Ulw1mh1XqbY9YNnytY5tCr
d69OXhM/6XiNqqF2IJ0ZVAX91zGq+uSfY8Jyuyg9uP1jU7acUIPcwosFja9Y4wlbl2FXSJrlPRS1
cQSj1EBH/0wbbZC/SxcUuCBcNjWGESGmwwika3pCktl9cxF4JKnuvaT5r1pd2582i8erNgdyd+BK
jI9RjXgQ/VeaCN8m3yKYOdbYwKrnmrBenOaRQcFxilhvPDt9PyRHumFT8dE3HIKuUuFF/3mfEYRX
wws7+uTxONg0Xpqh/p470P6eDQ1onIKtQY6Zxs2A2SRpV7Og5exEP5ymkmcdb4upWuEPKicWwIOK
cgB6IpA7nRJcIjLDr7A5vCp3tf6K8fCIT0sYGjwSRHF4PiTsphDnyRAEesflwYGc6CEAgz22m2pv
eGJFDJKZCiYJU1SXvk8zkYm5wPKmEDGApkzg4jpF0+YVzXicOPYmN7KcHsc95+P9A+eXJ2/QpUDg
0aXSY5IN8zasV3o6Ynyawe3F//jfjYuWKxEgPscRU6j2SjTC5WztvWo5tsCl+RKGyI6rK4wf+FmY
9db8RDmxRnLTu0XaTh23BJ6JcNWJ+px15lbhN3Dd9y7nr+aZbYouQSnVj1uSTuG8mdsSFX57M1QX
8jOsqMF5BcQXYlNyXR/2eQV3pYIBMvYxZ6xE0SB4tSMvzHSXutCEOpvQ+TXEzNeeMMg27dehGzr/
C88PShVn5ux7+6WqEYBl21wifAG8B171sXBizJwxO7ywVr026qbvssE0S61fucXfcBin+gtP5J5J
1CBNnmmeNeJRO3ZEdKWT2n7nChYXl70gYfoV6ZyjyqkWZFMvfMiX8X1fh6Q5Fdsi8ZtNSln52HiL
tUeOmMzPthC2RH0IvWhrPzaEAiVvoGor9ts+IQM4SStq75+M1gFdkGvjt4BJQDgwY3mJilmAKhVV
wG/ypdraXJqUM+u4dkja52k9hda6Gkg22KL51zx4looZZ5gp5/M0eRjh2C/cVPVADKLmkQZXGCQv
2x7zczrsNE1K9Rvb5z7PL/PUr81vkUdcComhyt6GaTNz7vcfvbgOVk4vpFaIbMdJI6d0K8SCUxQi
SpiLiVmU8GrPOTZVK+0XiSloEOflPp7/Kuo+Hi5q4k1KF2eFd6kOXaK76jOc93wYjnG50NZkkVXN
EKtrlznPmvLXO/pPReBN8plb1F2z7CmKG689vT62T2uqWywOcVxmjZF3ePGRC7Et9XGw7VYw0p9N
yGF1nqN4PRk58YsmFOreqhmH4SEqhcuMJaRZt45j+x5Ib/MOejf+H7Uo/cl+nnxrHRUuB1859nEa
h1BmwB9NlyJzqpJnx1dYXHVL832iFWH39pzHQbwfddz6XLVbEkB7DF3tYjye6ll9yYWvPYBltm7/
2pnY74Uul1g+71aNhPfPWEjomdAhtD4kmJ/aM5XJiQ/tXntQ18DLIEoGtiqfV4xiJ52PG2B561Dq
LGsKc66Xz9wrndIhGfakfu0Mlo08BkB40CDYLjt+7ueVXlgLHcTalPiwz+xSg8lrqmX/goZavoBS
pekpKYV8alBc53L2w1vgh6Ukz9T+1Qsc5zMMYRZWuUPCEwJU+z5MSZSVoXJ/cdyUZyr23oPHTyN1
5wHF38qb6DT1DP3CLpA37QZN5uzVzlzHlP5rN7fzi1KOI9gHntzk4NR5yGBxC54L3MiZ8Hcfv3Hh
Mjgmg74CrWu/uivc4xAG4RchlINek32hlKgWcwxjCQp+PCG+d9yMj1G1Tx8RNeK0L8sOV8dQZMMY
l0gAF5j3iRdY6mx6+MqlqSM8czzFUDbp8sfWG50kHcQQpQSOzUdVdYyVITX/c6Mi3F4Y7WDg2HUj
L6rO1R9jlgbfPZ/x+9NSid+N3DXCl5gFzDHcrD7x71PuLFTEtyIon+PJr362xUSzxUOv/E5hll6G
3EJOB/PkX3XYxWmbq/xRhD4Ro1NQTBFL2fIT1hINWz8OlC37iQpNbgtNaVKbTA1Ve5yCRlyq/3dz
idUTgv+1EQdeCu6zv3LtBMGXR68Kt02U9igqv7l45AlIdq2e/HoFzpeUfBAL3bRPEJra6oqPl6KL
n3c+Q9Foh1mMp2dJY633LHG27Tm0M02JKGjPokAn63WY+CBoE9+U5KAsYN6B/xR9YnnpljE81/hd
mbZF1LkTQ57IVJioG1XCHqXKr0tu6it1+EDNkt4tocmZHUH5SZQFCshU69mP9/jElIywcJIeOcFS
ldeVTsbLFnXdbUvQXDFND3fySVqs9pHl+Za0rW6/Ng5DexKDeA+yaAzQ/IE/fdhGVKOg5rWXLgx3
CSpVS8crrKeJW03NcFbpfaVIgChrP+WC3CiFXm2OTAqD7plE0n9YhGRKUW8jNHwxxE7GZb7JaBP6
19KvzWV24bIzuRD5FarxeJ2sBqm11/aqRlLJpmunh5J/+EF5tvtaTlxO4x2qwGxJhbkzxOpStv7y
Mi51+ZjHKnly93yh9pUk9bM3L2TQbhhGX1SbUCnzA0de+rl3bnm0yv9cEp6ax0sYDfK6ib5yTz4F
h/ceuP83t7b9u+i2hL1ELY4AMRmMetsOVNMJmGrkswrUo53i71GzcMjcq4MsrLc/DkQnj1giTc/4
xvMel1INTyV1lo94HCNx1G3tH7s2jFnNYcEhvkjkBdgZm6C+sT7At9Cb2vZFN5ZCUcxLRkk+7od2
9RQs7WUrT7bxTLbO8TTdJI2XlINfCYIe6O9zzUTvo/Mp869R0MMhUN1Jb3vPADURo0iBr3/yea4f
ytwUW1px2jhqJ8GA0+QR5HNbhc+WlxPdTuacvCWYSV3CmF0NglGbfyOK3h8nbugf1pUNRFSpj2Dd
OdH5PelgIWgTq7yZX5MBJXNT+UFqiGlPgV9Fz5IjKoLYnbVjtgmrtPQ4OL+axY6aFYKx+tpH8fIa
8XNIeWuL4sRW8vh3o8s6QHrgbjVSlfvF+SvZLpjU3ayvCudLx2LHJY4jLreQL02V7uNa/qh4z36W
zVYq3jcOG+3SZdrGMtfCpboJV1zHi50Z5YfB70HDclODlmQlHFxIWsyYiIvP1AMn42Dm9UgUIrss
Yrb1ysVp4T4QtO+GrvCDP/jJtykWmCUMWdZ5whvcv+zUXLzDksj1vcg797lgzYUBxZDAofLN1V31
cu0ZJAwHkvvYwzDnynNB3vyXAmYQvK6rsV9JII1zKspxSrKJs+vCd7Qgvty3ShboOJo502Pb/UUO
Pl9VGDg33v+V/qar1k8yOEFjf60MRd3jEOE0iOhhikPf4IE7rKVS/KpzIMR9nBc+N0Ian96WZ/6b
ZeK93xsRMYsxu7r2OaqlssCSfHZHWCznQuTu/tFaDCFkkiv//YW/+AaqTbHL6U+xKsFYrSmZAzLZ
p+3jroLNkOqOULcbXemjI5PGLMw7epYvWcAw8Jwt7o6FgDKp6rcck/n/b/hejsAtmDaukblbJP4D
r7sFd3B5l0wd8m1aOBw59FUM5e6mzFw5CGrI7V4Wk0j7hPo7J8bVkpnhICkfY35zVBGYEy4MjPm3
f1Akbzmt1FBiHziBIaodptB/DVaMFW9O0kj35ESxjq89EZfkAsmz8MZbcE3XYKIBgmKycLOxiBNO
T86y0l+e0K0h/At08105Xq4o1lGfP1keOritLdzuQ8T9jy5ikphPSOhcFOPeD05OVQ72z8ylMMUu
Mtobzy7nF05wODFbMPGnd3oOP4ijar5cIw+RQz3O9USJs4CLKysZqUuOkuFG2A/qqb0vjOyVa+Xn
YMdx/BGrkkbDvjgJLH6MtYSjTsxAlvcUR+CIkLZ8wEZbQxGu5L15uIp8HFnlX0z0TUn+Gs6BwD75
r53n2qE6wN8/Z9WRx/4lsWaMfpLVLifCDEqvbRQlilfJ0NTfzdZQuE0WprSAmLrgVNDxHX+zUzNY
3tZb6H0ZNCHhI8OXqSNlWE3kZe2KXvq6WVTa8dGdLJtuabDpILiSQupvXEqFYumjRpGVoH+hm+56
5lXhW048RKBLT6Vq5P3/3VZt5GfDXXL2G8cFcWUdtfxAMMsnGwkaiObhoEWZXDiDOAMnKMMTKnOX
viQpRs4jhwOk7kvesV+Rs+82HGswV/kL01HnFFhd/9Z+0VBXd932V7HP3Fn3kgzloODUa/aoui/R
3K3pZqsmTOFemOSivLI/TZNb4zEkfGU9U9VNeWTZzCy/kyBYmxQVKo7rVVbRG1hqRKNbvVTX0LYI
D9eGF/R9PY7lC9TXv1sjDX+4vSbGW93wIoOw+ls5ZrkxXAvDi03c7ZH271/XRDEPqioq/e5zXzU7
dMRfQbug8xh53xRyj/g9R0y9ePCNjnKfqVj1KlX8BRa/x10G5jw5kfGnbKmYzNIi3Fpz8TfY2U06
9oFD/5wrXeJeJslVFiRQq90T9tTcoQYj5pV7MCtUVLOQfGJM70BWiHOb7BaFsh02pnCjTvb6NK9R
uf0sXVdGh5pj+5C2qG/Z1hLjyOcu6u3fPUpGcxBtJ1e2/hYKOWTnO4UdtTk8fvyJLAZ4AxqMXOvu
9+B6Cr5izZuYdKGwgfPOrkciWg4zy5z8GRg+7k8A56n7aISe43GjAlY/qQ6+dAZTu66ILHes72dX
ksIcXf7vkLOoaZCFDDTv10up2ySx6WaC7r9xt0Vib8tKJzPPllC05hY4bZLvqalcuBgUA/YagfnX
ptimbXvAbqFJUTh2TcCaxpzkm3LK0nTrszJsa/UpA0I5RlR4rJQs8JCDd1N6p6izRQDgLAvLffsR
GjOYr/5UNNURzYnHx5jTS1jiR3dm3Vzr2srfO39TDb+U6xbrMRhjR392mtrBIdgZ0cORZ4qJOQEb
LcUlFfmDPpllQE2mZqcFUu20cutevF4u/LKTCCrvyU7D6ry52LtC+U5YVYVHN9YqOZeScJ0bkrSa
dvQW9HpMUcBI81jQUrZ5Bpm5QHdRK0/89hLFHPPYjRR+3TlgrkKf/W1sMI7fuPgivRERwc6bMAN9
1F747vKwAobyvmrC8PUoab5OuC9reQ1qKlAHF6/SMR+x5Z08TUBKOx4KOU+loUff2EQPPJOKNJ6Z
Td3o6dMiHIr5d81UMavpIvmZ4MDETtNS3SLUmO5JY7k6+WPkPfbU2udferA8g47Gr3J9Aj+yeGgZ
pUTcS9Ftwby+AetYrkAJAwfK5URrdqqc8M9eYSo87hgNfkaOted52bfyLPw2CoiKCDL4kG7M1hut
wvumKoKdtNhi2O3VMp2GxuqVtIcfwDGQk33SDWuPPBRgQlOBzW9iCPqvG9XYnNukXp9Ddkc/7qgd
cGOil4d5KtjkZVA7LC++o2nJbhqOahbTgJ2u9C32h9r3WSqhi9ugW5l4TRIRkxDMhxnbenUeXa35
RzU6HYwk1UudGC5hdhXlK+l+2D/IPp/55LtL+RYEiRoOAXvlT2Kkk8IlmrGpz0h0Tgn/jPvSoXGa
7qNPGus1t+AvqEigbW2N9tOdTp5AnhtXHV9sU7tXX/UiPrYsxown5DzbmEa5GrIhEuUP36uadEmm
2OMOAyb82FA2d57DvTHnZqLFdpRljskiWWnAU4FJmrSMyVoOJjbFcIIKoaan3Uhucay6GSTjsmYU
xSLRyh+Xs1vyuSpn+BYpZFPpxHYOz0EY6/u19QPEFrxMll9bz64BOzi0dJBMqXeRbOgRoX91tMrY
QdIPMw0uFkH3JBvruZyzoVnllbDXV6fcbF3qA95uDhVj8O/hUroxy8XT9lcFbOw+jFEyf2lhtphr
hD3jm7eEESELirRzMOSqP7kJ98lTG1l5MWUlVq7PHvo6Q5Ly2tXleBvlMgbPY2Q1fgw2BVEuuplt
9XqFtpFcF2vCaxA2we8oiRbyCdj0KRaZ4ZXbMT+utMynVuOncN3fWIixHLCNeeGrgk3eUwsHMEPo
hsmCu93VYy2ERc1a78nToCkJXkaHRszJRVDIQp5ymJNiGcL6wByEwXqbqOAcQQs6QvQMBC/Nefxr
i5WrLXd4AP/rjuvEG8vhoSKX59s8WOczUYxtvnotXacsnw2Bh2Sljf0NxdiY97Tg0tDZ82CjcsmW
2TDqtcXAqWmuRXUUARUC0oJkuvaTh7g34TjwFVMYqY5/VxfyvYS22Q7gZVH7uclLjxWT4zWLloe5
9MM3+Kms8a3r1qGvK9zt0E/O9Jo7VXUCuokXdc71cZEzvaMJWEbL8mPqgGtgyWPWFsVozV4LXzsA
36aJlsybK50FIwcP5sURzLRAtC8jn7nUJ+DMYoEJ56aRkGcevV6Hnr9DdzMkNFcMjLGfTDyYAKzZ
SJ4Vbnp1KMs5vI/fi4kE2IeWmRL09O5VAxl2stC5+7/zKR/OO+Ovm0M1h7P3xALwiTYMBec9qvj6
ljWUopaVRFaXqv8bdl3LPFlMYbBdSgri7FsvE1a5SMgk85ggXKy7QMX0a3Iy5eXOHxbF1TlpQvUz
0HRyES27/lVMhkJMZ6I+OgjSRDIWP/8p2Sv6Lut2clJNa+rGhll/UsE0Hl3ZJdWndT3/a4A6aKch
wJTi++h469WM0vNPHdMiboalSCxOOOYPx6BUzR9nmsLXMceud2lZAXbTzncoAyMQQU/D3qBk6fGt
2wassbSZcReZlV7D4LRDOjKhvY4Mc1+RmOhXa5GgfymZir4ME/MX6gwhd6mawhFBfocHScymCI4d
1z/sth71WZjEXACXrvV/hwu60l9d1+ePTBP4lnWdH/lcQgqcdveI62KxcvHxttROX6a2txVL71Qh
HACfHqnzVn1To9tVF5S84dFjJsThZxIZw+SVuOzuHHKj/KsMPC7AltUsimDtWv7Dp2FdWINk/YfG
L3iosrziAKxnyVCN/uaeBL2BrxuKpupAoOaetdFxwWOzh1GoWbT4HTtIeiN3jtPRG82LW3lleCx6
HhvpWGE95i24hU9sGGOCJsHMn1fOLt+X0eUPGNpA8ReUL5a6NAmXgGfla/xe6RLW8xcuvSp+iqwt
rm2v/cdY6LW64Tptk9PYM7vHuTOwneTKVow/GJNUHFCZ0unr6uu1O7E41FLjZbwaVxm1VcoKbAS4
Tzmfj/FC82BCVj80Dwbk330fBCWd2pMgykQ+95DKEaqSE1Tyma5HUxyUHEnTirU3F4x23a/eb2tk
RW67Xfm//We/7+jM8lN0xC0igPaeBtbVnpfEUzfHN+3FsdHwwd21s4/bmKzbdRnmgIR74C3KNkkk
F7a1UFKTksN3uNn7ZbXtR3a9euPO1RVTjiV5dut/pem4XQxroP/tNFTlgabMyNJrkrCpdcDwLG65
x7Hi2xJZl4OCTIoeQNOQl+wF1Ey2cOjQhaA6WV2aWNevjuxlcW7b+7bl4i2sUXls1o3vRm2A5w+b
bUPaZe3mBcMflqZgCU4MSqEG0tvOjHFDWAhUVpsjHW5OI66Y7Xhmg22I4JYPNYfBdjIX5ncJOzXA
QjLe2ssLh1etP9gZYfOcgprfX2POTvFll3Nx2zcHF6QhLt4Gt6UllOQfzcbGz9s9RF4+xijc2EZj
ytsjSxPYwzbyC3CZ5f7u0ajhE82Ml/Zizn3sWajWc7OadQZKcqFfXjTAXWTSvZ0f+CNCX+CGoP/F
cZy/ix0jLFABGn9VUwocf40Hk4ASZr2nsO1sdI6YieQNaIGhYE+D6kzBGiL9ojm/19XUsn/ycCyZ
4XAr9wtGE2zPMnBn4nkpVjamzwnMHpX53Uz5Lt5daBOmkb6R2YjUMTnvotT/iXAa3iydhP2wNZLQ
kY/C/0g6ryVJcXaLPhEReInb9JnlvbkhqrqnAeERSMDT/yvPuZ3o6a7KBOkze6/N5r9CZPpUSi9+
biqdbjEKTruRfKa90xlCdynIdosv0eoSmCXn18ggx4hWAgjR0iX985W+nQNPJd/6GHABKKau5bKe
bQTCY58teH53rJf8W12zpXLwxpzbIHcxvImWwFXCROGFMP4NNL8YdInpIUVqd8kYjP9xQMh8krTZ
jVxaJsWoLFHZ1HiNDq5xr8dmDsuBhiNs2fgUziHWkY5PswrNHrcUp451fMLmlmXFTgICBn+Mdgsy
FrYTn12LXWLh7+W9j/ilW9YLuymbZF1trmHtZH9z0UgH7zwV0xG9xvIjUm1PQ2+AClDOwrcJrz6o
FtHDf7yIZCuzox/vaSt9YopkWD0n6CL/Wm+OeJ4YtG6Ghrz0tTXjHYoWlrvapuseR0D3sDKDOUeL
b45ExVYIc4k3vQpsWV7u+Vycl3GM8EznK2pVJdn4M9oZ270ZYz5XYsTt3sWd8OlmvJv/FrfT7rez
IJn0xxWht7cUVOX4kuudEaZ/wHQkz9pzGSKVZkzoojJArgS9Jhp17Dozs2nsdkTL/TLQ05x0nxu6
mbxRx4KJMGL+aEEU2g2D45wq4VFX9BF+/YODDW7crT0zcezVMd9spGVE+VSuPGX8Z9wt2vLxVUl9
P5hGkxVLtBi6IQxmhOdGPHcDhuJ8qTGn9RlWEyHH+kK7Ge6xhMi/eopwpA46DLaocEjwttplSwpw
I8EFqC0CTpwGr2TPBt276vKQlZIUlqDKoK8IhO4w4pa5rjgXJEZ5lsVNTBKVCAhs7LwQgABtjSWh
kwVA9eoNYyRZqPLtsYpny3AygdBy7wlyYLfTSHTSqWaU3O4r8CxIXwRbdbywJk56Dzm3zfEH+ZBU
WDZHVXbsnN71HvGZTuZuwk/yUOclfa+0DPkfXaFR8COSDFE1sFc7ek5WMOzjm3c2EvtqD/8DJLxS
an3IZqv5K2KMPBiqP2aWZa/UmYgZwzCP6xtkzYW9daelRKBnJ7Ie6m6U8tDKyNG3hdcl3u2wkh/K
ttJHdJ+OAE0jhjcfiFXV95yUBECif0Mcy13UvQ0OfZTL3V2g40OXp4+2cXLIB150xCPL8JEMZYP3
tZsRJvoKFF5afhUEcf0NZBg/VVkS+XerV9vihn4AISO3+0wUJLMEBq/Mnu8bWDN/ZFAVD5qv8wkJ
+4jJW1REg7EmnMm5jKcQLj3oFz94EmiRg33gjwN8BmbiI5QZTAzb2KJ5YXlRsRZy6cj6DWHcni82
rBsMCsOM0nQeUodiPZkPKX/hf1UNv4atuZNke5EVE73A4GFlVPmYyAOZ4twxw4DE5F3MyNWPMkXw
sifZMjkvk5LHIMy7ByI+iytkGbgIuabjiKUIcd5ZN3YZtnZZpw9brt2/WPZAAaslxsrcxFRoG1FO
pHG3iAq2s7uCS2hRQN2KmLHT/Zytlk8naFGcinZgoyxzwSA7TZGw362EfT05gqCNO2cNULJEPLTi
6NhcX/zVWfbtQpBxFcj0jzsjduAUjrW4iVoka3cwr+p1B5CzFzvku1V7IZ3OfahIBNyxskyf2nbW
ryWSYr2JUiRfNy31hYSYtIas6EqkfoAj8Uttk9qZADqWNXOzjJm2/Z4mPqDqauRMkbhHvVuf2MLb
hww28YQTiECjJSu7UzQ16q6dffcEdWnxP1nWS3TVJZVDrtAlU9SN/fjs0NGHW7p+Kc+LitYTWy2y
XeEqhS9LOKXJA+IIOrquxeZ7RwiUsyLmc4JdDWH4Rs8Ju3DfQ1l3sY4bHpTjI6raOkCS46/KmwP1
OjS6mdmLNgCIsGMlPvVxy+/LttwLA4xcfe694ubhYEDi4Ps33pTI+zI1804XeqqZ0cdsQbDlxaR1
YC1+Qp0vaNK9nGNAMsVjUwH/rH9Kwmjtb/CLlibc5C7mAL6VAVAjpV34FtSdQ7ohSySbbEbjyhtr
M/g+bd6iqMCSP2pOWpnSIhYAGP56odEHISs3unN6IiUNXigd4REggpQ11oYZkSujDSQpH7lVErjF
phfTcseL0u+jiBjIuJqTXeUnyN8Ld5qOq8NEcVP3IRShJkjK9IBaI7qohXrcT/z4tsbYgaliCbIn
fLsd+gKPIiGm77yrUj/+sVJB56ZewKfy6DuYSk4Ao3AMgD7ACNxuJmT9FWbKuq3MXSmSxt8LfFDD
zjBnB/lA8HNxO9FB5Mc6GBl5K8P4a9OWQWGOQevgB1ZjL27LoXXtNzaZKHjr8V/99BE/aD7UxFx3
E4cgJmgNYY088+uFI+I9anfCLJjjuus5ZF60WbyxglUcu7gdLUy624kw0haaihey52jmJfqeZhsT
PT0KGm60Tmw4ch1zb7iqmZa/C7GuLwMLLiLj2WkgJtw2VcngfmnKUvyrRlJDP1hAuNkJZYOq/2/x
jVakj+cQoX6khoPsAixwZdSF4U5XUy1Zr4v+HFJRsJEmMLleDwOCLl79EGeLdG2d3NAEr4bfVa4/
Ma3sbTsVw0fKVqp4vAb13jMcWsvdYAZJ5pZi+9Vt8WM4/9WWLEn0OWK4sMTkJGM36NxWYp33SDwr
DKMChbOnxtOgy3gHTKiF/YGAXaEibUP/zZlIet8AixU/AAqujZtVKlNfOvFmlpIL2rZpnimoY16N
LG3Z48CX4QjxfXzM72hqUX6B6eJoPsB9QiVK/FEj9olr1+k0Rz4cqYrB8geptIxVGCyWDIgimyJx
qtfbkskPWK8eFdWOX77Fh5smzGUmxfJ7GHj5sFw8l4kqjtpkNZmk3H04SD3rtGej+T2h6WcmgYOD
JfVhahZ/fHI8kSKSjOMC1ajmj5BTdxW+jPqJV3l+gsXkXZSpq8fIEpC2ad00+sOEX96hFR931SxX
uMkRlSXoNuTdV5SXjj/9frpORIrrHjRfsaxdmAsXX0GXCOjkixfcdxH7ckYnc11Gvyz4EUml7NY2
qg3LB+JUBKYVP5y/oZAk11jizOxX7CYuLk13Oc4hVcNxJnOStHLTkd5WLcp91+jpGSiGIcS+DB3w
eOJFE8Dhuryo0SYhmqgva2T1ba8q8zpI5MM4SjJbHWHg2HIXqbommGpWzfNKv7yNbF7dDyy+503i
STJAEIaAi0CbJhANHkfEOnuHVv8/Xn9cUY72qb483KAAqyaZnrt5muVpKnu27Bi/1rduNXY+xnXo
hM/loNjdZYhXSX5OYLhsUHPFjOMlGIUv7OUrL6zO4uRJK6ZYWxrzjuDKyszALlxOuJqS4kK+Z4o3
NncYgIYzGehbI/X6hah+/KFJKDeEJizQ4dIZgpSIGCFmyNUOKw3gi5eXK/MCFgvuYcRgpvY1a9Qr
2Qg5eXoIPBdxnPIQlbJYydGMc3FGh5EDqnvqMlGgPHNjdWhk09/NHtffExYm498lXhVewjqsXbpx
dmVnpO5DcON4MbylhOCybwWlQnr4tZsOS4IT1d0hF73M7yt00uozCdr43EcIPyFYTVpAYCg8+2xG
r36TLTVflWTTnr1O2d2UTbuqnYjh2CzApUL3w+bt/JvWrXOadUtGwmqX5blyIjGybNbtv+gqu93a
ahj8R4wFAanV2eSgCawEhKcwL/Jln6VOd1tRy9xBTmBnkASh7pkTIpE8y3pK9yJlYFUd6EEpuUZp
6+44ENKL0d1ZQ6a1TuI+Vd56decSNd6ho7JzePKwel5qVPY7+GWEB8XZvJ5NGsfBIUWRiEyq5llH
o5vA7c6aOTkFbVI8RsQSB2C5vOa1RZL9JwlSufXRPt0WnR7+m6My8NDaGhgbmevecZEa1pd98uFi
tZw3eY8ciacrtHcG4fqFTGT8b9LVGDhbJs6P7GpwCHqWnRwJMcwnX5ewKVA3+XBP6u9lddxDOuOI
pERPXf5pF6TSPvc71hv0Qwg6Kdrb7nbOXLilhcXf0zPj8PcyTtaPqpzqv+VinYvbuCw4+p4UeLz8
lKSJkwHQR82evBQsJ267tivfCjMhIObDh3IW8UIYYlBI8YXFJF6VdliCdjYO8CtGSBmv/guEA+Mo
zg3b6P6pRy2PTlYM1V/YCNgl8nBmGBq44npQLmzHoNV1v2sytE9rsay/uRHhm5M4jriF1dg4d4xN
Cl4WtoEBY48msPvIRWPzZotQcjkxW7li0cx8w+JedBh6uBTPdSHMOWMCGB8W1a/OrsKRceRizTNO
eDU9cBX3bLKzpD7IqiZFvew8dRRTNamD6hXJ3abkfnCog0A68kQ5IBaT5pcRMcTRBOMFQgh9nYHl
oz6ta8Io0TXQI/BbVmdezBHdWNCfB9SeRE8kS+rv0wZBEuiqgasQvhlWmawa23inIW3k7GUC9cd1
bb5Hci9uAnQA1NFhgrZ38DP0cMMY79q6xxzHwwD+OEsTTN0SUOqlaxIBzgbYUYPhFlMNhRu7NNZE
Hk6pA24RElFCyfTSzoV5UQ1JvQ+ETGvgUflIaU7Mujq4Ey73eHIn/wEMw+ofvaHW+XklvhhdZxLn
rx3TaNA43tDnd9Qa2Z3JMbWAI6WI4Lhf3U3YJUnzyMp4HR7gK6K8goin5e08CPZ7DWD3gFDzceHZ
Bb2IhMvJejKdRwLIb9ZlqQv0OE6Dty1IMMyn7LqIMIkDnNRjD/gWPxXKwh3a4THYgsxAIZm4md/8
I7qmuY+5vr4DpeXz7ITmFDqWc6nMETJ7rj+TwUJKNi81wv571VZ9d0AsIx/GyGveV2K77b4zvX1h
nijy5wQviyDavilc85WtXtICF5MJu4fY65lsjBOWdRMyd/gni6wOv0NajX+2WrClDmoWX6IlqDFD
QCKxpA+C9VI1BU9BEw0Rv7Wd11fq5OB6YzGxqXZZrFdxqmiwurfYpO3wtzIyK37pMArsDZoo44tc
B0znLIa4eUkOR8fRAT8ND5XMGnAhopb/Ohsl71GWA9Bg0821j9qC54ItqzavDAN5M/cjLoj7yCFZ
7QHJIUJEAmIWlsZLIaOPWFbhE0FbZXsyfbWcSdZGAOEv7UtYGIRVbphgX9QWelSfpN24cYthuagu
kt9dD4DqT4MT47cZOEZZZsbN8MdGddLdp+gsgjMsw6hBWSbpBTRmUKYcDRrz7pu2rl/+YqFqyx22
ZP+/3vOj+lFcKR8uu4AAPWSTjs1xQC2ERVzSUG4CkcqL4uS9i+yiYzggwv8xvolPQRIgMhFdI/dB
GvOU66lrtq4Q1kO5EQx7AAM0YO2cYJoBgrGeFaqo+bOfwrj/grfhK+qcJTPf2u+t5VYu4g+0BlY/
86R4wzsQwR52xJyMo9zOTAExcLflI2cEAJjB5kg/NCP7Ph6yvRZJctNTh48A0DyAWNjdpvBUl3Od
n3PlZ/+QtItmx0ntP1K4TpekXcV17p2MvyRod5+dmjFdqCzrTzg8xmcNKODYyaH7MUCf7nt0E/pF
ulmBesXxk7t49Od+w0/hsmxGDwmsiqpH/TKLt156mBRCFYy0gWz4a4ol2rMdjVKwrUj++NaCOrJ/
07UIgBa3yASnXaLAa39xcvNPrhRMKbOfNLzvczqnhcrJvwwhSxXET6vL1sW6XuHuInjTpHPlmC8j
rUBXYDYRYsvH6H1R7AlILHnVK1hiWIp5oomSyXcCpLAlwQWdyicmBoUI0DGheXLrgad/4+Os6W4n
TIDdrtELTJpozPUxUcIwMGvRDO2wHxYFtC6NESuUpvEeo8JUFOQjE8F2iGgb1qKSDh5bPUSAW3Xn
t2ew8k2E9rWb/44N5fityiUDYDOo7HbGB/FTJOzas33G6g6NmuuzQw3Amc7AJ1LAaZqMqyf6dJRQ
eijZhul5fkoD4Nl2i6/JPTFAZYPSYAX4aeWQrS9FE9ZwX9F1HIOe1RM7PA4eSG6pu7N+v/SnnEsX
4TJPdD1+N2UT3ymsKA1Lw7aI/jO9ql0uVMKT3Q2iUp6ZKxSyT58wYbXVW11AcdwPVGmKePky21c+
fOJDlnaL2jeDShoQFGVa/3Ex73kfQbx6SBhCCIVvE76F8kOiQWAtimY2zS8wK/0Xln6KaUsBv7F0
RdJtWo6ufRim7CW8Lm+PTcBh29HT17fCzlisC5SuT7Wnhd4K60SPTL/TYl96MGz/jH4+8YBAEo3H
I6UNfhOIizS9xj+nFDb+jrUTij05D7mzC5IJmwJqI4yXUUGAMy7PY1ORAEBV6ayn1ZeO89qMYLyP
csqz4rqz97LbNXBA7AX1HPY32jLfvxt5evpjqXVCHRgynt1lWTHe8vyu74C2dMUd1CFG7kcUJ23s
eqxEvKL/zedhKjd90KgSG0eueC1kGJgjqZWIhZfJszDQ1IK5IqBTh1zULOd2dtUMp8yv9gnCb4Zn
mDrOXhBBTBdyYpdS+1goN5WXtvshaLNbliLqpY46FCEqCOv3pAJiQofT5j9ss7JfqJ4uFBJrkGaj
4eS7hUWyRRUZAJlyoqyu0bCtEalWZbfE5qRmuv2SwIZwL8DtHDJ2FnhgyUCg4IvA+71fMWeK2pm3
eT9Q6ySbIGAXyjPVEjqHLJS0HsslfsZnAXeJAdN1GQ8xEshX26wbz8SyeWAQj8G/qBrG0RLlF7qg
yC2Yovi4sxpmBRHGT9iam6BcezwO2jBRSePF1fvVZ27JczUsXrqTarXyq+NAAtvaMct4gSjoFM9x
wfDihUUiFUHigWc/UXUs+dvKOZjt/SzHGEXTdK7ZJ0KfIU84ylt26WW4XJDiA36DMnpa8Px2G1Jl
WGpUnhEYZ65vsutCqz9yGRaRu8nQH/QM3geYLAhHZvsr+QyXW4awK8g2z8PRhtq+0WxZR56Gl5XH
tjyP6BFwwY24ZdHLxvJNVoX9gY8SdB8OhgrMDA0/RsZQ59LEQtwqJjT/6CxTVIqDrtjHj03wrlI/
DU5Mt9VtTqtMf1oGQ/aIOMVHKbFYltOZze6YF7EvUxmL3Qgf2IbxdciAz4Th09g4oCIjb8ZtFDIX
33NiRZ8oZpzntvRRhoY6hLQLduRuniCf5OBc2ZHbrv1pQXTd6GbQB9ou3EqhW/sng77hNc9B499J
/M070BGOC50sLMItGpfqIe8Hf8WDjX94W3qW1T+7r2DPlndp9/yC5mWhuX1FCB+7xxjLIx+TLTvG
4nMJ+j8S5UVHvXAObZeKh9iMgqXmkqFBRF7gj+95Urd/rMcEGo/x0CLPc+P0phALOBXWD/5bwCK9
Oc/1aocrxUcXJ4gH6V2mufxww13nZ5sxwUV0fdu099kKyIY/VKFh8jAiGR1e5mwqxY2EV7m+ymQo
9NcAMvTQdAlQ2sRry3Dnr9RVDysT3530huXT9/F2Xpdf/2AcIkxye8C0TYzEKp2G7jusF+qMrpl0
tC06Vd5CSY6np2AOmJi0FDcgryIXTaUbDSeMtZl/HgZKjUlG7M37lj+4qZxl+O6cdf50HIznIK16
3EijOQIViWKehr45G8dvGOdF/Ihs4RbZ3wtp0NusRPHceRIKzTMkDBJzey/2T9wZa50heEXDsmfg
EH+5IC2e8GuWwE7ahFHSqn36RSTWu5p6AW6OU0xHcAX09eCey//yxJlZKZsyu7djU88/vZKI7OY4
XgSkm0kfQ2+qzMFUIIG3E6L8YEu9W3/1sQ9jtWtxjNsqksGGWV34wA0hXiq6V4QnQY7no5HlL4Da
/g6g96xxb+vgEYqx2tUF5/SeSmJ9CUVS7pZBOM0xwM2/b8IUU2nqLSUeE0gsHEzu0aXYfsstdvVN
Fpvwa1zwf9MI8zXN9PU7z6Hfo3d0ineXZIIXnA3dI26YHzSp9heafX6aoc0wvC+rS4VU5hQAE2QE
H3aK4bGNzkIIQD/F1cK8ke7oDlt46/bG08Qg7kenFIx66sx9CkMZ/+iewxrlTz6cqroRwC8m/8Nn
mMCQaOp9jocxjU+xH7HYDq8YH2QK/JSMivN/axGWr7hUl18wkw50iygN2PFhXvFd5NRoJovkYbZu
86L5sb9g1w6PVKiUYiG4IFxpbvFUGRv9KOV3GASESe4S18TLTRbksThitMW2MjtzfLQFvR8KJThZ
AlfOfeg1NF9UCvswR0u/dXvwuzBXUY6aZb3zkdxTaUJ8ZpWOxMwkec3ays3WXegGJt6hKSo+2rzP
3yu6fg55ndznXaVfuq4Am0U9U35MYvwshiri4yoRNGgdNHdemoZfLSCXtzyYcUCKURWneGanv4bL
3y6X9qiyNXoi3keVJ8mLtw+49cbNEPnioW+Ga4wcprvbyaUR39sxnnBuxf156QM+VdGNn9Qfy37A
GXPw2yyZf6OhduODA3Pl0MIMUJusL1iPIvtGJesgktN8WwSZJCY9OXOT+DtndF9kEtp799pkoRvh
+c0tGEoExsmNX6v02WWSsOGSqnYhWy92GySYXHQXFGem9PslLO2hzgV1FhbzQbHq6+TFmH4CaRI+
mTkHAEe+28WZiux9MfELVivn4MPnu3NRPZ+axpOPAjP5ca3axZw9oo52nEUd/QJS6WbnBYF/Kfh+
IBixPfA2YWBDNjGTR5kRVs37wjF8AXfHd8umKWfHMxTyo2WPuZ5CZBpPIZfVSeWp+4H8gegKRM8s
VQXYj3hYp3Jng1CGdI/jD9JM/ZqoFikQ0bwfCDH9cxPBIK4m3wSo8EFDIvHO/7ApyvcFEVibAkzm
Jtb8XM0My0pNHrppmqpdGwRQsEphYwC8lnGwH7nlA8aGaWdymTznLJto6Q1pjBcwVGzsVVjl5PRA
70JQUbsnNFn2r5m7+SdQXk05O36jN5z3fmVntKp1mrw7MkWtljlP6/U3RQTZLkRh8I5cCTDYLmoR
s1gAwQ2olw52Qg8wDuZUErFD0nbu3yCnoBGVYiat3JbK3VRzW1wERht+1BVabl0g43B9Sh2wp1tN
ui4zEuiNHgkajyyogEUz91EzBdPglwHHYTaQiKC7M+gDTc7LNOrHJFtPfNbJvutX5IDCYf2HpfbH
RxqwGzzjXObCXrBUM63s4lH9k16uN87oc/lpPtUVunL5si6JlLsptuSeQDzQWJn6Le1nxYUGkOsz
o9+9FmzTMFxXQpSHqKQeydGQX46O7vKoNzfgAjL/kmQeh6oHwvrenZDxj1CftrjjIZiiqrmjWKru
ovlqPo+RWvymncfnHRHH1SWljA8khQwe9A2eaMdz/lM9eDC/WAAt4jM4MHcxrByRglV9QPAfAFEu
Yinql7IVJZzLsvLPkmnzlxR9ezOLCQs65fAvlXvzp67bh+rqsOTVTQX/M2FHG9dzvG/bVQ+t7rNP
Ccd8M7IRfUhlXB8go3v5xmZgXbcqSoyLwablUi/C38bxqicurPkSUWl1GwuWZzMNZPuc+oD6meIW
klwgwIUQu3O9QiturPcgcwHoMsvlE0zGE1MKlwEkP+baM7vol2K5oOxBbZ0r3AuIQvpdXgmmB9S2
G0r65KOfM6wEUytOyIAAcKgKi62q+lddaZpNAoE04qPoikxdbbFv46jgkPn/N6I21V+WU0mzD5fM
u+/NmvkYGpgZjdkIbb4PYHPZovmFuDKSEgh7G8FrP+ZvZZr69+S4qOeQtfmu0rOEPE79P2971CFi
H+g1V7uqnnJa1qxjPQuzYcOGf7hWFvmfOfXHF3r9ry4N0qNWYI9x1FMhsCIlgqDuv1nE24LCr+tv
jFYy3OZssWEDMKD7XqDs5Ns4IsnyxtW0/P00/GU6nO60DCwwq3nqnovYlVCnEqKcO9b3yHLUFS06
gXzHHe6/RoElZCcauuq7V15+XFHfb9UQMtiGbdYeF0hmj9lgume6FM6S2HTmL4keZtNNK1IC09SM
WrooIrE6g5q+XQH87PUa5+PhKlfY0lXarXGABbVLn+6c2kHfMWdYEf2S3gcta8M2I3Yvfspsd8Cs
tUNMrPetKXoMDTVWVVdd08TniUQI1cp+3BdrRynboq4ikavbTQArOU6Wd2Bz6B8D64xbbROsrfaj
y7OIPf4V1IHaCfZN9mksvlIoegkmX5TK+TwbeObs2WOOMzwVnvPqL6xtgsCUt64I/E9mNPmXEW53
TsYkNkevKo8QIq/yI8JYr/ZwP39MG4ZhB+HDXxx6nDtb0saQxqQDOTwWA7Yq+jNYN+dcsHhsj87I
eDA0In6pcGW/iCDKdwn+N3K5EhhoQvsfVa/dTwdcm3OsClf9TiZEcsOtVf8pI23vCtRYCXB3Yrq2
PvP+q1+cYp8EjpqTYyrumzGubkIrh21vJKN+uA8YOoDvpGNMu9xiFyrQxodXHTuk0mLqToWSGAUK
Vl21yEKUfvN/2YwwCrfkRbkYy1uqYxRV6pPBC//YlDzVI5vTpKwvmASSTSet/lDQ6PGozAuj9bXM
9Jspl9csvdYIijftaNFyIwQOo90CU2gfj7I6YzzLHntWDl8qDa6pG7VgrH3dNfhzzvGJx4mSC+j6
kSUDUw3p1uTruN39ICF/qqXsXy18im1ZmmDYIkzwrjrF/PWq9XvH8rDUl5ShB9VUlrcEAoF4vV3B
qO8JQtG/GLATwzIrazjgkgIlWCSChd7Nd4J9N87zn7ZX7C4nfos/kS14soo63TqdB+ifpOXluzOl
vamZzgRHSiAJnptNOF40HnAEt0XtMNFFVwKX+w/0ifmD+Yl7lFUS9QRd6eBpku2Qn0uPdfZBr2GI
kQcjnNl42LT++V7IVTQjJt1NuTv+5fH1mmPNxv7NV4Vtvl1jmod1WLtHAfPh0SI7obfrEw9nv7Tl
FdMPwuaMmi0kVSpxgfUqWJx2p6GxY+WJ/SGun2kcw4FpR8cNjshV+ScRNFeKXkr6q5ntnHxP9HkC
oZTGvYFqyXlZkd0uf/uCV2AVAtIs0yZkItOaAzZcjWpuikVy8/IFKlU/CTsZIBxrV14KX+Qw89ri
d/Fzj1sVbXV0AEgTVY94AHy7t+DEPkijo9YyGOAOedw0J7pDNNJqasSDZ0HvyTFUNLbVKl/yrIwA
yhnEfi8uo9+CYwOeDdXEFJhpj+yh2aej5yS3KGD8eDtWdbQvVOTubU/fjV4QfmFZEPl3oHHNGdUh
kQmSDspmFBOhFnIdosJvk9s1bxr3OJo5/I+9aXspg7GgAyTYw0NB7dtb3sIr8pgQggPUEv2nQK75
wBSHLJ86CUP0wmmANhOiAwtIibHI7MxgmAC5sAoY62Dz304hQ/VDJMX6heYmMhsRrvGb0dXS7DK3
ifsHO2IeJaRuQI07bqoxAhcYDYW6kuF8Or18h9W1J61wwYN6FwDGa15ZZDkL6pyr+/fbpYltP/MQ
dQESg45lCr4K+n7+eOdjO41mp6bkIsGJZHjNVKpHyZvp5UyvwI+JOUq9QDNhHrVl1+Hx07EPxeWV
h2UMRwrU6ha/T5M+BVmZZ2qHuCqfe0pbBtDFiaPByTwmpEEWPCdoKrAMo4/M3+AoqvQ9rSeTfFlM
8uPFWOT8+FdaxyDUNtDoWsttRE6hf0QdMNpTzruqanY8uXGAc7SpW9z5aRq4wKnhOkFzk2RAlOcy
K8RMotW6uiMZS/0w10RmjUVFCcd/UqjOYw87O+VGlmIDow0xxT+2kW78n63goFhAC4UKO/QcVWz7
57xK+xR9Bf1xGYHDg/0yHBgtgwHn4lmfkYUkV/8KSZjPiXIdTQQ66CBCVLhONjRhHpa7zk12ddyT
ipShc9hglGUuls8ZA2RE0vqrzObrXqryzR0dbgpSHfIFFRgOk3AzDlFfnqbaruPBJGH9RZiGW5+d
kqQCDz/QtPOVW6oT3TTZifFiV3UP506J49KLQJ5nOGspks6GmhOgjH8xwUSPAqWHxVNE9/oCmgfy
48YJu3G8qceUCQ7a/LaBsSWL+RlfE8rhxsS00D43+3RfjrOITvXQJPYgnWLtMdi15sv3J/i8Gwqm
Obyle7EnjTsSOX41iOFluNI6Wu8a1Yjm1aNxviqBCV5MC0zyqBr0Fp9HNh48WF7fbTEhDgnBW3PX
1JH/KPJouTKzRuRNOiY55Yw4TC7noQvi/OD5tqpv+SfjnkjRHkEux0FMpKkzvg/OIp4QQBn7SkaR
foiFCfmliKEBVBIE/bHRdQDULmEi4/k9DX+EvIyCtnItZ3vevlEsNNOfCebPHwLqcEP5LMcldjIM
/HdIFIaPrso70LYM258aZxr/JSH+kBOeVyStFZLSe+aIgXoIe5/CJ5Dznscu/8FdIfTZYbq6ibtM
PSiOg+pobJWXh4bou984JidnV+BBJOaC0WV2KuG65dhAC35O+MP1DcCwmKgqxy/C3Vp2/vKPefz0
PGR9Ox2TZZC/EONcPNUkKDJmDEZq6Bi4hrvLs7g9t6Fq/2rgIsyVXIdsOr1a98Zly/aNn3R+XubO
eee1Jf0JtRAJZ3JSkzjrKPXuLV1LeGg8U97kI+xfqrOOo55vXoWHsC/ZEA8MDLBsYPtngdGr5K6C
xObsyDMfaRU5gbwbW63tOw6dmKE/jRKqas8vcLTMwqNv8+OAJomEtuGeJAQliHDqEI5Usd//pIRw
3EZRnF6mCCs5F7Yt4d54LXbCWLO33P2PozNrjpXHlugvIgIxCHitefJUnv1C2P6OmUEIEMOv71X9
1nEjuq+PXSVt5c5cGdSWfFkSYh38b5ACoSo0acArDSK40KdAVkpakANvCZ3UIOGVstrgbvOLtwou
+niohqH6scoJc9qANstnNpsE8SEART9eTkaVHL2IgxcY5sUzf9GanYAuuxO1H8GH8HnDHRABHTxI
ncF8nNXhsNO18q1dyBu42S8uIvuGZAqvT9f2vGmnscAZcq42Ab+OzPdntoyxOpc+dOATJtg0+U/r
tMq3Vj/2ydYa27Y8xsAZM0ixlLARtZjEM6Bz2NuSXd+tz5NBbSAE+BTooUUQEbEo1mXJSLga+WWC
ClVgxrnlxv4px791tiFuZnvBrfhNhSJvZva38spUAtDUlLefuB9s9IraqqnD8fOSVPw4RGwvQpvJ
wS3zCW9xJTi3zaKcYE/OBXIzJyXp4o6T94kkQfUhGp/OWz69BAoSAyNpQ1MYJDauROohWg6io0my
LHnRM9LzdgCfNayRD9zHDHAYJe78G14SA51rM7lesgYdK+6sPrPJpiRLcWn6mtGrQ3StPrVvaf2K
nFpfrH4ZE/Jbo8pOPPu8bUtSo9+jrPHZYx1WTyBA4UR62PEvKHL2SSScGiKNzbeowpIgTbmgfQoy
dGyDZviXt89cUh9b9oW4Z6g3E1goSffmm3p09CvAMDn/58QVhSCrSiDhfeeuwabA6OnKAwOhkatO
2wLPNCzm9NoXNb+NYhYj7UeenCJoPBFKEk3xUbedRxL9KwH1dFyXVmXmvT1acb43WRi6+95CDnNa
PjsrNbb9TyjYb+9kqcaLwJSjvhV6coGhIdH9EXXcSi6KQlG5d00uJRNUCURmRFy4lpMb4m7SjNxE
S3OofJLUEMUmbN1gnaDJCn7V0iSjfWAt0GdfbHiH9s6T5M0PjuM1/jVHbLZXth7Uciibjo4xtxlr
/zDbOg+P3BYjgnh2g5r2Ce9hWDQO+1LXBqm+tpUKXmpikfRNAYVKvnsz1OqUcPv/UdTCnoY/tn62
NO7NTQclZLn3ktr+w5k8PQzJCFRaZZBdCD4I+3FuoRlsphFqzEk3TvCHj4EtnfTsLFgH2B7DE20j
S/DVQg/dDCEWqB6KIdNDVWb3gfaMvTXcxBbvIsJwAlvvei7T4LSEEV3IjFYocLlOgfrBfN9U1Ety
GFCRLHa5zb7z2QW4dixB4jA+jPXvFGCKXhnd4yExPjznrUhqpIHeGwAk1mXbP2i4IUyUlWEkztrM
f+HfFD9Pvg0Wjjs7ssHMxZQ55WHYDE8ZVsFjvrDlv0HU7Hvi7+mlacWH3bLq3fTwGx+WcYK7Qhde
u/KBuGzbxl6I41vuKQQymHBQS5zudRiLd/Koff40D7YPoAodfO1w7rIGsZyHALqQTfK5kghhjfUo
8KBfcvTUYl0h9O2UlVNIeOt90DWmrW2JTH7ELpFCGpmqaI9tjL2+G+XVx1IZ8q2VS2XUfjSTVVz0
7GJUMgJiWN9G/C5MHC9iCy2tVey54qUscMYuxJGa3PlXtGSi0mriRmqa+jZNhZ83Vsw9P0N7D6KN
XarLplVhdSoLZ5WNDSyzupq/pFtpwLsLSRWbcMrJc9yXBKl7G1fhjVplxAnnFNSGpoo+4Mf8B+vI
A8Nqxkf8hnz/82HhS4Bu6z9MPKKuYIMnDjwU1R2mx+Stt3pvX4R8DItxTum5qDIBQz/lGeArt7yD
YoDXaY76f8rvi1OtbMnatcCquY2yorpETlwcujKXb01YcgeyyCZ3pCEFr8aWxDhuwTDNV9wJwTbz
sSUDHoqjVdtHDtA0AkT7dKCRGic4ubl+0dSAF2MT3GWCjDNIDcxrhrAMmxQoJa63bP3Y4yYFZnCf
Fal8SDG+XUJB1RDqNPSiAMkUr6VqfwamjWHD3Da/mMUFg8QkHnnfDfKqy8jLP2w9uQ7SVMNlgVCm
9iUfAXuHcz1u+O213B1z10LgqVUx6W3vDNl0ZJ1rxxtTVj3gWSYLcjB8N575WlO3iLRcqJ0J0sHe
BF6riu9iNuwRfGviyM0BbwEUqKgofMlwRuG3UQY2Gd5omQLvoPANBAHusSOQXh+RerIbr90Jwddv
w+Ojmj86W6X1WixdqB8mK+nHC1oLwQ5JYs/jsx/hbFglMZHUfWLdOJecBFCrFEKKuy6dEUcAok+E
jdL2or2nTHlj2NLyw/WS+PfQKW5rtD79FyUkymAHqPlWAMQJQgsipnmwH05MG8mO9TlFt/glKkBl
ET1ovLkHjmS3tg1teYhmtNl1FR4ZM8uAf7zg9XnTkbErrbO0amduo0oMyFcQz3CYY5je1E4SPEPT
YpPG//v8va0bjrM5jNSXG7PmW8M9irhByPCqa0fOlj/vRDXndsK7S96LODKxVPKyoEPCoBt22C29
Z2hkEas5nBsJPr9cZfu0YOTZcmazosz7NAoh5sY46wPuI77m9DFD9UzNCIsxBR208WrHmw9kg0az
1vXUu3syqk60d0EcHZsIwAvGjtQYpJO2zS+kI9p23xfsWLaiU7RRRLJTYFJCq3vwhls/Rkj7/Ftl
KZx8PbGRa+sVsGVBCmILzk2YzZwkyrb31MigJPJJonM2o5HYPWu6FR2iXLVOf0F1gGGuwzn+ssGY
YTfp26zd5FFZsn1yY/1iU0r4u8wdAG16nbjvMew2PPADT9x+NhMGb0vSk/1h6ixJ1GkouKd27jJa
BCngc3fNvNAXxFPE48XkMLnxdaWPbgdosl82OGJ5ImJPZgyk3dcsG7jdDnw+Nx+ngwJs8efwh/2q
kX3Du3rOrenMoUk8mlY4j8AdD6wnvt7kWYNJh+ysIupemAiizKKoRt74ADgXniK8ztDnYvY6fJ7s
4ji24LDWppujTyt2LGcd5LfMEE7W2odtOmuHVUOnPrGXAmpjQrB3A08KinAc3AhUW+uo33l4nDB8
uuHc4MAYuhC9iffMtm88eE1OCSpqNYQlDA3TOmlx7hBHfITvxs8ObNws++g7EgefiVUF1NCYMNxO
qucjBI9EDmtWXI3L3qbqrn6ORf6WHh1tYHkcfpwpLqbiOq953gpm/HDDOosTpxSCEp2EnKOEP00f
7pbfQ1NApomVd8S84ibPXoi17oFVe0fBht/406cv3KbdAft0hn1Rhk60xjwiffay2LEo3wq775SL
pNuACghukitFe+sU3/HzlJUUQ5Lh6/19Iq3R3zKEa/c1A89vvwieXBaE6CCLCC/w+dxgRCmLy4AN
EBwSg/CpkJb+ndz+hjKvpnrPIJg8DwGBka1qBLlyyDRTeLGlyMIKJrUp4TT4pp63cmrgzQb4AVnO
9zeXKhOp/IM5zDKPycEPT3PlxH+TP+R0UpVu9junQl0qyquRUqC88HdfvDKmPxQ7JZagCC+QZqvK
kgXO2Cc2vKZDxnVgHhF1xa6WJpYFKSPIvtEMjEGpVfiU4laeqgRrFoEKNT/zfwueIoy3aru4OOl2
KUK0syZU3/2wiJ2sDaNK628GK+2GB2TbImWT3tdAWMXo85rscCXdOUlY+R9WTIjnOBc5Ao+nDQXv
0CCHYj3F+XAxIwn/zYztpN4iMal2nZD0u+KJ4PWbawh9Vup7b+Xsz2eNR78DI6uCR0jNVNPQvdH2
x5nZlINWs2wBpYWtEOrkkB5oK+j+7KHJf6wuYxYeO2yUR4eAsTj43NYvM+jKPzBFcftYOwRlV8qp
lvuBIeZBd7l/XyeKdUTMYQrMZmysp2RWjXWpurb8TmmG/+f1CQVgrcIcizCgqGWg/9PbwO+XWPJM
R6FkpC2oasZ2f27mQb6uVpbfSxaK/8E1Er941OvHMJkxp+WE/fa4naDW2olLgxgLK0hwmq4Rsn/Z
DawVBXJgjeYWzGueEAyzpEDdd4pb+nzN6Ow9lS2A821RSxxryvJYbWoF4usZdqajNhqz4Y+yeZdT
RGGrN0HpWLCmHCPrdjrsWObkGhXo5jmLruSwaevyRZ4QFSevCoUkw1tHWNjYwSaY05S1KmmEXlXR
d9xmGg0FrtLizox0LT9hy6pmlykp76XVea8wMq9FM78AYnwss3x6tKaZ8gY9iQveMlg/Ok0eyMvO
95qPVAbaeiqOJUbco3QMlgvcyumxM53cccsUB8zY7TMNP/OVbf6y5YVHTeUUWF8YGO0zJb2cz84g
t6qjsysHPLUTYTe/J7J/GWtvxLeQ52s3dYPzRHToTtYdvucitE51ONkbu/M/Fz4o29jvn1uANZsa
8B7eBJrtcPLULGdRHtnHtoRooiA1HwQV3lnYh78lUacnq4dUwHyfHVKclPQ+l9GXkqCSEmFYnCnE
21XclCWn6tDt5siTXz5QpXcrrW/0qsGpHmsR2HfumMZr7FxfcUg5DbjIQGFZVRAgkELaC3Gnl4Ub
f9WTDoCuZekNYY2cVsMp+21s6HLzPFingrqUpyqH0GCXen7EPEg7hrZoFApDfcaHXZ2LYsh/lEqA
f+RVftB0Aj5YZljeJV/KDc/YgISQv3zxZJ+P3J9EG1Kwo+9TRnIRXd//Fyi7P8NUusEudfybM8lv
knDR56gN24tDGonAfFcfMHENbwMWMRa7XfsQtQGvaw0t0rKD/kVTFQdGg8QJaJ2Zf1f9k6dBtO51
5bzamCbXoS+dIwxu9+CZ3n2L80T+G8i47bVDOxAWBPHoiK549f28/XD9kPe905A+dlhiK22Vz/SE
tfultQk0kJLeWiBRpGrzvajUP8pX6i0YCUS8EknibAxc8LjBGe0b10PtxcK1j+EmEH/xOup5qDfa
zyXmWEYVvGEuNrSNKQpxV7Yme4MJVGKWZnDEUzLsBiH7gy/r8Q6kK0zfQSIA0EWEkBihLpLuY3eB
bHKEfjBjfMnHkBXPFK4Yl6NHbhZZwbWeg/vRC58HkiV3Rbq0klO5G4+ObZXf+HGv5EfUpzuQw4nS
AZtsMx3pZ4rfmiLaWYhonz7PofPcVc6+wRBBwBS1lvxcd+AD9Eha+CPruJxFaQ1/xADJrPJmLL2p
e+SM+wzqJXsvfG/cAKdFinJgQNVULEJp7lDX0bjepgxyfVqT/mH69/eO13IuQBgkrep2gbuOaU+6
lmCkDCCNaiuaqDyADm4f6R4jCVqNwXEhG7QrRX8kbGfjGlFRvqH1m0db3/mvM56QT/4UI40L1rMi
mvdpFTwZME/UF4rhaKnx8NQA8RsIE9VUPR+Uk3oHHxQb9d6QClky18g2ybj8ViKdsf73ZreIlhjV
OLwLy8Y1TpusZBubQEaIxwGdkocA19uYzc+SanAqcK3kXeo2Xs9U9r0UJqUQdPHb4AcKyvhQuGwh
V7VeiCiQiUORxyfq/CRd528kPCex8lWfQ/tPXPW1qOopVT5YgU5eWmCjWG0qGjL43yjIjLX2moLW
/j1Pa/PM30SuuK+DvSD1jsDsm/9sz44+ghEjZDpBu29bv/K2S4KZP4EiBvcX08ymXhLx4s4tIQ7f
IeTp1NSeUoR9FXmDCzuHIbdg5AzyV94gah861bQplxI2HkZzdZQJwPJS4VbwGhRYiYuhBY75UPo2
69CuWT7tiR6QKcaQz7LQObOe7bfeSCuhcDBcBNDWj20cfYw+UP+e19M1S8LsD9ET/4TKeP/bRZPv
gkwGGxIGZD2YCWM0V9X/OAGiNRMv/TYo8zT4tAGov8bFatQxqBIOEARF6RfCBKEW+L1tewpTfDeF
jHj7oXyvdRy1h2Ss/v8gJZPBm+g9G2zzQcyP2Z2FVXPiNE6/ykQ6Z63NP9vgToCP9pV5wj23DtXY
I8UAuxjo3Fr0joHwUSf3rLCIgrrszDe4tcj1l/a8s/u+vierAn6i0CxSupS8aJPLuiUqzWoOvF77
3ee5d5eHJn4Q/pRjEbTStT34b6BgkzcEGFbQON4eLKvMPkekhadJaJKEFYz4FhblHbUDD7QWuI+l
CcRez1P26FrCvDslZty+EP0NS3pDvVoqPLdhrvdRBLSXQdAl7wVS4p5gCclfOZg1Gk/z0ng2bthi
bLdNFDtruE5mh94mHzO+E0zLKTWIWLZJzy1B91fEQMCw+Yzule1MTJDciEOLMLhxyj6+LmUIqiGh
HQ+fYnxnAuqFeU7TjoTRy/0mA0asZpo6xkRv4LQinXmGsgL1BpfG9AZKrUk2MuLFufJtVm194nqX
ec7UHelFdvkicTYLovu9lShxgTLZnacpbE9kKdr3QPOAlCJotyjB85dO0icgkThpk/ARPO6X7fkK
Hypi3apyiOjItHauMdiLXe/P3dl1FLcP1+BOysE9irm83sLBW4qsINQXjsXupB/3c8QvZAzKoV2r
MeFlFvpdtDI4wB4y4pQng7/hOfB78dr3WkKNt0EcbmPSnv2qljyAzzL35SHsavvI6C4O06xbejJ4
3h95M9mMHY3zKRc3PhYk/U/twtMnYs2w0bE02wFDh8CmrPXT3FT9oc6m6Z3Efn0I+xqoG7/YAMIg
C9HnqVXLXaRZqduTlZ511LgvuRPy04ZdHiEr8Qe+ATWGB0sX1rqw0pcpg3VIbQBgUAkvyVuPNgUR
xsCYnQhsYXsNE5b6HlIkaFYv/W67uNmIMY4/jN3fgw/zn5zsxjGrgjg+u51MH8pmqF5JrWGDLYGZ
RgP9s6xsh+arzhFp2Dbav4VDuUrdN8NGB20JEbqh58Ia4iuVHmwUoR7/ULvtfUN02Y88XEnxwNu4
CFHN+xpOCQ9FLNI12uPgbrqZGrdT3rGnuiH3N1mcuemG/RHVjVg1MTBazYwNO3a8jC10tWztsk/2
8YQQyicnX9e5cGd8l9wqcctc4C6y+U1T0+/9qQ/e+slkv9iD8VeA9Nr4BMn/5lpgA+DM0KueuuB9
Frjv/Ui4dRXN/jhuSJuXV2SSAl64b1vPDkmUz6E2BoeEb8U72fjxfTbKFJ83z4Qt5cZvad/2VGZI
7xF/E+QxTvCCiW+qaQnwyGLkVGwQy2FD8xFTpPDCkxQvnNsnG9yJ4U5XvrVPKiH+onwE83EDrtME
kDKbx/6LV8UJISCnfca+rKELxjNACxq5s2rqaQOmo4e1YTkwuY76SlhmeQKmZvG6nwOUvbI0xwzy
EBPdHNDloMINzYIxDs5k+Pbdyt41rqqvTSajjBvETjeJECx+k5C6gyZuGA90lkJljuSRmuvovs17
/d1zFV3GMgheiWANmznpWQrw8PZpeHL5ILR6KaIVYnKzjlGvvwtFezyrqOkiEJMPGfmSa57Skbhx
Xbv+zFmr/pKqTHcUYLJmK+z+sVNgGJwizX6V4+KCsoZbeVbsnbHr5fdLNFFaOVveW433ddP01bBL
IhHc7H8qfMfQoV9ZTcZH163it7kd7ptm6U99DsS/pvTmJ+HhvCXpwbExd84qBZpxA6UIUDshLdCi
sPoT1sjuX9CZYcd/L36xQpvncOtTOzfA1j/BWPZ3Dm990l3BfJGxmI51wr09VqxtkCCd/j5jLlKU
x95oXKb6b5zr4b6G4Hfn+6THMHtCVbcnIoZllf+y8ed0z1LrxtE17fcwUSKLoHeagGWtQD4n/1Cy
igeeAepzngzNNK0R9etinDfCdKgXHd2Da9UzbEcqGB4iaMfFLRleIw55/rux8NkRyg9GqhZ8edIL
2qaJuWfroUqujjLtfd72BkD91FYr+tfGJxCKZsdX1KZ4wQpPKOtRvw9QmjAz/D/P1jpLd53CxJx6
kCPdiZbE4UC/THWn4YCu5MgzawUYt4dCVtYW526WfBb+QCEyQTS5KpOp3GVjwgsTSfjN73RNgDZn
Twul9VqA7txTORZChrLpHyUUMmE+hXtkiFuQGVk5oOf+3z1BksM19OBibSVPxuTAoxz/UJXG8QGX
YTRd6TsZ5AULUbGhVSJ+hrIhmPQhJjVg+G+9ZHpdApXeaelqaiHCWyFLmNMHLZzuPyCc2QM9WX72
ZeaQj9vEO4Hv/2vnZPxI2u0/WIcUm5JfVrn2llBuc59rMUFmfg8Bm1IQOiXNarQko26PrRtZafQU
moJwD5Os1X6KRPeTcqn/f3cSfuER9ChQBx7JETJsF0Iu1XGxWp2h1kYsrdjPUP/IfKOKrWbf+BST
NPqNNSzUoo0lTLzK+0v8QSPIIIlfOHUia+XzzSGx0rXHgIy93Okp+AJbCmm+mV3KhkDKHFzq9fhE
pYxt7BoIx6nZthbQqpAmJTDkf8BTlLjLFeGJNQAgfV7oynkee7AQ5M3Sc5RN7b9U6+4aR3VBJLfV
nxmn0ok0rdkkFLU+U/+RHyNCvRdWqP3eksxDWeVjxJw9q96GTp8dSlvraht5Sl+FJZc3q0rkeS4s
P8SYh3MQc0OFOw8pRfIn6ewdnPh0009+dnKdCn/ZNPVXXKH2MUKJ/ija3NkSpitQtuvOvy9zq8fY
yWQmH5VrtR8Zi0oOLSQUFXszcZJFZYcJ6+VnlyTzj3TK5bEN++JhVovPmUCvRdja4kF0kp5oU9Xv
HnWqmz72/oNv1dFLAdK0qzrr2xopv5lckx0CWGI303792U0O+v2toyKuUol05ac/BcYPNgG1c5YU
Oq5G42Zk8UmcwetIApBm4Cse4xTH1ApspDwmRrrgfOr86QbgWpmUWik58snOhQKvQcyqY9Z0yvCR
/HT/QlxZ39W88ejzLHZqxMY7uAewMO5+weuAaOTNdzRQmu+lyy3YEQtqfx4ZIhf4Teu6Y5RCZEwI
mk9hfbS5zMj7R3Hq3g0KS5SN+I+Ns5RvhldTtAKn9k4ogjS1RdrkM46VuSevPD4tadIfa662mjQs
pSGeJFXuwtLA4QvWgaXLGG7pZ1h2QyXLfRbF4ysQlf5M6XV1Fbf+EVAcHpZXlrtsEgFJoal1Irpa
Pu4OuM1YE3NSAle/Iq1MxQwvb+LWJu93VJ76XwxS47Srh56uQPzI4izxe4udY7Fuh2/AKK1Z5O0H
BSWZO9v7QKrNCUBnZgQJGs6UTnhOeJnHKQCkMWU+6nuXDb8ANISDNUym/N7x4m11k+HiiSZJAcYt
Q7LzcEm91zfa/ROCs5Bb8HDOCb8ZOyBk6Mqn9s/37WibMSK9sGtEeeqrgO1fllPW9kNocXxCAU/E
Lm3GVq1H3CfT2U07PL1U1iX5I84bhwYl3je/rhS2u65KFil3eP67BvBwmn+iROJ5oow0XVbEfTA0
i2Lyq3Wl+GUguMny0WSayMWcVy6htWKEh4gwjgWf7zG+ZCqG8ClHPA77ZbLuTHnDy+CSxWCmudno
YQqK5yLyetQskVXsZgqTp3TypPgYqkgnTyNupCsMJQwSaWERhYbPsoUcyNAfuG59UFg7mFDKOuzw
5wnNei8Ck3SsLHHjZwbR8o/gArmhcOnHkzaLWE6wLNULIGaAcJplNfCE5jaJ5YGIw0cgr2x+SVFx
W3oprCEgZYXFX9sfyU9GvK7QvmqyjGeHoCtfhqyvqDAKk748GKBg4O8noGAkQBXYNwjt9n6UHQGV
vC4+RkyqjIWE5uTNk0wnnGlUdF4yzV8ls50FSB/c3zUkPgfpjO09DlqewEEVsfM0Xgrpo7VgW2yn
ObT/FZ1FFQpZKfucgQTgrdko4JT8I0nadNks4ONVvn8axyEI7knqKL73SlCkbFuBdZ6FqeKtI0Vd
bTRoFHWuRBQcqGSz2+NYlFDwgikT3ze6KdOv0c2f64/BrpJUYaxy9gsvrF67hSoaqAm7lgq18ZwJ
2/uzzcDTpUxDdQcEwnugoyV4TzjMecKig750MY+krcB6TK0vsLK9XzXAbCJuV8id1iewU/sIn9Yg
tDpVE+4wXYpwG1QsVDfIXjgy6Dnaj205Pjvorb9WX7xSEwy+JYnQUsmyk2jwIKeY+Ru08AnTLZ7s
uHBmbLXt9AxpJTzzpGHwSHiav2Oep8CBelRUNTDzcWG2ETDOVem477wcERhMZe2ZtKO3TE9/s5tn
O7pTeOzJAW3dq6JDi82eUYKYA+p3nz7hu6B6FQdC+s8d8HXwZQBcLX9mjut3oE4nnxjpaqJqu3HH
Rxod1rVPQhw43CMhyWt4iytGDJHkbt9l5+NdnEZNpzlc3G2Fz2ojBklsD+YhdYuJs8NBRchVqvzg
dF2JJSQc9g6liGApZXtPpiV4VD0S/DqmlQt0wTzuyJl8YHAc79Ct7XOeqOBo+6H48Po+PsHJo+Eq
tKLmc1FtdFeYm1cq9l7KAWP7YEfZfzMP+71NxppcLaiRBoNNGbGQ9szKKcJLODnTnYA4uC4bW0IO
JcGGpyF9aVmY+Suvxx8KA/GKvCzeEATDO/S65jeJhXkMm9uQEt+BHQJgiYMjPAelUA9MAKG+jVLL
ob859Qum0skR4VMK/RVMFNyESgRYV7SqiNUvHrSKEtgVkOj3KtR/EXv1HWCb+GsGo/Qvpoubl7Hx
Hn2ghrsiVtPKDa0D2zBk7yrkwrYJ51wGKYicyY6LJ6ub18TynwZGzKOArbLT9ETeA3UoWKdyRLHn
OiQFqZIuiq1d7aRqlSNY680EVP6uNn515jGLBhde2RFmeCtaeYYSHBOGTe2UuXB8Fks5e6tQwy8u
R4pMa06cLYoyOwecensMJjwX2V2hdww4Emf/U5OKWPWD+xayW9qy1qlWxNcfAhXF99bk3OWE5lYD
mesdoCR+VV3Zb+YlMLt5itQGJbjeLhYc0cHv1A8Iv36HnbXfdZ73ns7EISllXzPHA5YEX8wEy2Ih
soPwgrdUnnyD/VgLKrR0jN/OaFLPjoleygRmHDXCEGHkz0L8Eaijqd1zgJH6WKepfGclfvYXjOJC
ZxkNyT6a6iA+59n857TFXQcDoWuN4yKh2u3Zjat87wbyiFvV28jQb9B04vSANbncJjpFRWz8edf0
2nlE8g/PfjafgeqhNcfjC0Adj1lo2ZrUm8/4LL9SMQTEbjRwbNzKOzxP30AgWbAl9Eli4wQXQcnX
zV6YEAxdnGR8HGy0lJLKd04J+0QbB66eSQUbPXmCjJ07e+0qSOv2U+A53o1tAx24HXENn6npDOTa
BNwNfDOAsgqxmkIsvCx4/D1MJOepvXkbGF8ZZ+fS23YG8MR44+RxPOGi1o28b/F+4kcX6camDxdZ
jZ5yptWNIAWNG97pD4TFsKaNwqxSU/6rXD4+fbhYV80UeApt3R2AuYxrHWbNJXb714jd43OiXaSm
HIujoXe0i929CtzpR9g+zwkvvAQoYLzBQAaBuNA7mGtAtQjrHaAeFfcd1Ji96q0fA7x4Ra1Wj0mY
rEUoZUdTBkfRIch08EO9IC6RohwbquiJvdqG/VMZCXOPgeyOwDI9477NFiec62brenN8LAOL1y6T
c3ZK6wF5A0DAfgxswQqDEENFCQDkyLylv5amAo+cLdXZuaDu0JKfpLr7HmNa6cPTCMTAYxw75gq2
V0+AVGT3LcShHWCpdtNGKntNhfUDrH0YT2Fmgc4kHf2H3dgGJwO3eo/nv8E3nVHybdWTv1s05bUI
p+N0ZK7mHmzc4QzNxjrkwaAe6WLJP3nQ44/KWo/fJXpbpubmkSqI4OK4ZhfNv16TeWhEmnzsDTAG
iGIhe9gQU5TSkUcToVvk9lA8hqXrr6LQsa5cNxhXxu8W402+nxAIPz23l/+ZIcQ7I5J5Xps86Zwj
61+e9dnn0Hnxg+RWOqMr7jAThHekHC6+G9C1mtdeMmzYGbzXBiM+Nyx4qp5nQkbnTzWV2LCbgQgp
n32WZP9lXYCjPGqLDf8hOtnpouazWOrkPbPorQ5jJ1gj0IX0Asnv2Z3/taMxT21KjbkHjATJoPyx
wxjfR7pcQhoMHlqF18tOqktbtZqtqFNgXi7sbUVdz3rB+VGufD9Uu3kcwlfWwqQ5yoEn5UCDyT53
NLdSG0SX8LZkHzLUR9qVgHIkiS3OatJcgMqvXtiv0DnL13ry7AZuR1q88rziQGLjRpSN499rkANy
nx0T2FFZBQ/s8B+S29gIHq68K5ahPbl17+ww5TfPVHPHFF1Ty7RxbMrbZULAsmJc+8JPRVv50L9q
C1NcVYeSbr8GXpIKmKVstsxtdKONsH2+TsKc7GF6D9tkF/VYrGrCNcvkTnDXa8UW2qn+S9xZKbo9
LIgrASMhKvZdn+XBW7FQ3DLN+YPtS66sVvuneox3pS5+OqsEcQPlPwIlKGf+mKTMCDYl/3XWMpxJ
9MBdGjmv4bqYey+KXGT6TO/ntL/9DF3yIJ30dvlJ179YYdLtE5F1L1yl89YeG0AgXtWXH4GU8tee
RP6LvwyiSpo1Wzrqmr84iB+zjDDMdhj6j85dHozMERcmtljrnmKAdJHdVTpqP/RwSwL9k+BFXrOq
yglMTfZh9GtzYTl2K5C+AV0K1jVjarY+VsY1V8gPE9wJJOl0bBYOGo9Y9tHRM5mRqU+yVacpYRuM
qrZIsPXeH+yQHNlw23eoV7ZAz1IXMYmQpDsXdl28dgt7mCEwFHiikho2h03x2ricq4GVEHWF/HsY
wmgPjv0fWvcCyrrbljDHzlmBvzID7n3ka+LdNVa6n2bSX6Nbx/mmQwTf6NqBaJ0No8UamL2Gr141
XpwVe3OwKoKhd7IrIJ0+vT2Fd+tSLxf/noTdaPNshgodd5+RMgcwHBXblaoBNRM9FjlxrCDGgUGY
h16uYM6ONOflZ8avZD9hmrj8j6IzW3IT2aLoFxHBlCS8SkKzSlWqseuFsMs2MyRTMnx9L15u34ju
dtsqkZzcZ++1dfWFlQcb9vBmUFXmQRdRpI6wKKCiL7BNDrGsfQbvqtM0tUEYNSDuHYYRu2E15kez
a6x9I93yRZMXDOt01QqzkgaormAYLr177GZHiwAf0dKp+4V/vzk4rjHvaftj+LYlrL5hUDe9JA8f
Og0jCUTnEp6zWmVw2xL1bzLK6U+Xd688QBatncX0VrkY3tmyih+u6TQ0OMSqH7kq2ptNFpGWUaRj
2x++WyEIu2y0lT6S0cZF7QXxqm4yROUAN6FrI9R4qboGvb7jIXxRFqbnmdbCDcyS34Gu6gsYmjrs
54RpUa+t4zmL40trqObUe2mwm2ISiLJibkvj33PZ8nJ0J3ePUeMtsaq7Ui2vUqTRCQhHLI8j49Bj
YJtJTmjChcweqhhT/9BpabwSd1zFW/bUNgbd9dm3PpwVT5cFjDlYNIujIZKXhfUOTpy83sV4p1+M
qH8ucii7DBVmiFZjhspvsj8mPgKOGR7cXgT5YULACjlBWohNWJRCai4FDfTG8JIOg6bmh9TGBtNv
FuMkWkv7Ui/9UoLMChVea6l3c4lnVplgAPaa36dSrtwTKOGmF4Ph5QIMfHvXpm51bLMEglMEY8bz
/0VdcnXxUkM+ZT+T+7+4DninBfrIwR4dcZMc7QcjIwE88b2oIl6OEEysEM8uV1rE0n7cq8gf33wR
17tU+Nkb3Qfnhm3OzZGN85dcDau6IYu+HKK6K2oPBpwa/JCd2kfsmwMpWy5FPtmbecKtUy8o6sE4
j6y/cAPvzHXo2BkRUyvBfKq04yA+gyB+Cgx3RGWHBZM7VCWcF3LRtwJ+/lkuoBP55ir5HZSye7SG
86SgGbDiQpo/4fjHn5gEfXpJfIj8NgPHBk97dl9y9ibDQKtAxtPxHrVlup2U1X0trOiQPyjghkqT
ntMhjr1TKXCp1ughzPJoYuCjAfXB7uG6aReJcyBZVex41uoDoIOWRAtcP5eqOfDMErMycyeNSUBI
+VCmybjDsOOTEYXxxRQKDJ/o2Bab5NNKjWQTa5dnhSeSdMnMq/Fiy6l8dae4f9eNaJ7qPDb3XbKM
bxZtAOh3yEXnzkOnEOV8KTSFOrVdMhvSD/wPiHXAODmumSpJsdMOWyAArDJOh2JPz5J6alTn7IfO
+pUH1Vn4/fijucNdCABanL2EXya2XU73L+GDLg556Xr4CpsGLkCaLVF/oN1hZLsaRc/Yt4dLrGMv
exSINe5+FKhBJ8/qOPYVV2YCnqgQm0R1ncVqppYfDemJ0KUu+lmmCNLG0uP0xvBYubwD8u5FSv/H
GtIErap1DgU8rXDyZjzJuR0IuMzeFLpcvfYLg8Sh9nluykFCUJoIEcV0/+Bfb9Z9nTkBwyF1i2Hd
zZc/uk+bX3Mp/8xV5x0K3eYh++8kx0dY8iyjth0X0DEvmSiNb1/VERVSa34d+zARU9+mjxfaccPF
tBg2wGX/wO4lX2nztlnpatucBs4DF6d+2/SUyfCbh4aRrPd67vL1uatjRbaeYLkb09GGhbq3t0uQ
nUSVYpZrWo0ldm6uHJmwCHCLY8U2h/mzG+wawBApKg5Lai6Lt8FhVXmW45hh22grvqbQrTAr9gk7
QQQG+mFSPpE9hh1PHiAHdKeiwiK09TCQHXCutaw107L9oBWGaC9MGVecS8gH9fgksWex8zUGnazz
GMYJTeS1TjHimcN1wb4MeMWTIlzK6D+m7eXhkqM2N4TU7SMSlT4N4BXeCC1L4CKYAj8aqeH0Y0Us
H6Yex0OeBFgue/510+zif/AnhzCgCvNMJP6b5EZ1XDCwr2Y6GmHLtZfdmKGJ7iGoNFXoyNp9ML33
l3yCPIb5CgEv0FZ8j7zWC9OA7yVWdwwaakSrtbMvemK6c6JZ4HPBbcGWStZhhOyHswlvlGU6OiSL
f9YLbMoTbIjU8dGWwQr7NxkysrJO4tsbUFPUZdHd6JNiQVxDMdmgOeQHFg9OFhYWxg3M/In1buf6
I5srZMh5hnFD7N/BtCeaf11SgvkEUorqboejnO85PbubIcFmxPOzm6rBf8Jr491anLpAjIE0Ni6L
31nQqcT74E/qDNY+KueEDdj4EdsOKFc4c5BkuMOdmmUZsICoPEKV03I8002/bNJFFyvtx7Iug5nI
W8cgfCQa4tDNA5kUXD1VOg0AMMxr43myUnJaLIPCgmL2xakXVISj2bAFqIIkOfZ+Q9o6hfDtFl2w
a9FhsJly8n4zXWFmj3r3PUrsTz7VVQHHm7uJjey6RHL5rFz4hXU3Ymlrbeo0l7R6tnJTh76e8VNn
zYMeUpb2EVjntfHC+hejf8ACXNc56HsWwXhIFPxH1gUDojlvKqCeMFkkpy/fnrnd+S0WHmXWTEoZ
fWU0vgW08zXVhRaSgVLKyGex1OVhtk6iEbRCqjEmH6UFm/2OZOymdjKmyGCkNQpS+F1l8t+8+H97
gvwEaiCT9AadVziUCtyWvYsJdKGePeyFtLk7Cbyf8AlhcaZZvbf9anXOLBW/4CLeyaBR4+5JL/2P
F8kLIU/6FSxC7MDKGfgp9VrYY9A+HT1mmCAkFuZ+euL927xMJDPnE5FzhygVf5nxGMycGmiAPZUx
7nNmW+ce5+sRUbU8ZllPRYhNSR8bvGDHfqBmzWlh1bXj7DJhz3j4wbRL4AofpOmw/i7M30tsHHTT
0mJZQFlsxgJ9K7GDl3mkV0FOlI4Uszr5ii4qTGDGV0yZL8jH1ox4mrwFcmBjfVfdkKg97aJgQ0ZI
oZUn+gNDaHsuF6xeVGOqu9/O9rFNx5XiQFlcYGtiBE7AjifLLmyngucsMB6jY9c7Fwou/lgDDbcY
7YkCoAabezt24GN6GjX9Fbc6fyt610DuU2B/6UtoK2skwv+uHS3mcMrmpbyYMM9fJVJtfcYsgF6h
2+6ky3oEZtr60ZPueWzvLHTrIpzqHNJDMpfDuBfeQix2x96v6ojdlPZlatfDu9HN65RPj8w2xc5u
9G9CRZPazhq3JfoQk59a6IEEek4oto1h7uCRijGyCdADu4mb4bFMA36Akyn+TH2gzhE6HbZGpL/W
L94Ng+RhPKOjm9jBEtDpm5bAe0wkd2KjPU0x2mSBuSc3c+wWZgGbKCIOjFrTWsXFX+h3FXMxXnO3
gPpmybjZFsovedtmo2lvMStQxj2P9gfHev2XKWD5VFwup7Bd5PSK1qpf3QX6eEYM+2ihSJ4Lw/xY
Cdkh9RJdGJt28Ib9uSfqk4yYw52+Y0VpqrNnNv6JYQLkRT7JELs5gp1NScszRIW5IJPcZOSh4+gq
eCvld8PR1nhhBzyfIat4WLd81R+xWYwBqw4MTBn31KPUY3SzrAWqdC/zr7ksvF+KMqGHuxTOB82u
bAWaUvsbGzQ0T5GmOmjLsiomIxLRg10iCQQADoBNKrd9z/iFP5uiVvtBuyFqBW2JC0HdPb9Fm7FM
C0LQnOLRcvZklD5SYGy30QdihiYGSQtEZDbt03kisFKOIt/OUnd//JqtfCcb5CdOqr3vccmu+e4a
ZTonIbgJwO8NebQjCLuG7yBXPHprcTRTK5ulO+BRWKFTf96ZxESOaRnIp3rJ/4MuHocLcWKicbI5
J177VHbLWw2qytasjIAyUU9jLO3fPkY9DGSNF9sboX17rmS/WBbGxvPKBiREIob1v/UWVWnxU2IF
CYNmaPBhpcFCiNXI90MbuUcTvjOezaL+XLzs4Kbls5ek/3KPQ4AAPmnsPiOcwBqC95cam7UWQ0gq
wlMj28YJzKRsALsbwwMNqw4BjYBfV37o3svZlYHfRoflgG3xMu0Nrv0nUzv5bdGk7TvUZ5QbFkUq
Co4dFrJjzi1BknCbXwfa3p+pTa750syowEOj92nQiwvyDVdnWQ6HmjTzNQYw9DeFKQBMGOgTcnLA
9aOw67uc5+DIVtrGgUUIfZkaue+k/1dS+H2hBIiRA8L6gSMHQqvI+BB4jPdyYkbA0bqQAvPqL8Um
waeGdKF+ptdiK9rBOta+/W4FU1GTaSma/ybsOeR3IUkl+yKV9gvO8hdKHJxzt+ISItt/8pUhnvAI
ss1ksUxPrZUDrU+il4Qt5Y5iS1vucNL3NIEMThDCgpzfm6G3fsceJmDbJx81ZLV1V4PFfNNAdTaP
VdB6O9HW5b0MsmnnkGx6ADQUwX7mb1ebznE0nGxMTheWnOrDEbJp91on42uuC/tpySK+rk6aHUlG
FmdmQTYknk1AHHjluldnuGV1RL/zaOBJ8Jqi149RCvWrb2P3P+aY/pzHs3FQ2souQdL3HnqH4R6A
bFk/iPjJX3O2MLwjkhdzV93kVNxGV99rFklE6QMi42ORFo+lGvI9fR5r1wqhp20weg4sXoPyasqq
TiU3Xv7HrcBO0yTNVoFijrr5m6bggOyWYx0hlhcecXm2hBVyzmapKiCxo/Vom4lfhGeW9vbiy8q6
Zj9yW8m2pknXvXBltB+nihoxGjxgcwQ0G7L5PCUNLFDUq3qZYRmxkD5WkxVHRDp6xzgZnOZkwOpm
fHR2Y0xoMFZ0bZrKHo5Zz8/idQFcBJYz97gZuwCnKeyhNFPD2tjRPYpDJZJs3F1oMgcBPPJgdRG2
3UVwLjQj/DJBKRmquCYZSmuwZ/0kbC3vABIo+1Z8FP8SuRSnoRilwW6H464y6QcJR5Jwdx8X2QVa
VbDnG1g8z6X4o0n9hZEFCzkRYAxJFbSbkactGwlPz56mUR38RPE3EITJyIywhu/RkP5lKkYQ761i
PHTCONqiLIjvVS8Odwuc8EQaEHQobIhVgucFVBgrAYsliOUZ9sFRDR8KyalXUOtkdukMQh1VEygq
Fpt7LHuANKYKh7envem2kNdFC2pEhICL5IcpEcXU8QNIWZVXH+Oa9QG+aSdY3kTfJV7YtrL71sos
C7oayjndRRMm2C2JOB46zBGD/gCmhNnGrQfzKmnRPgdZbgSvtLF5obQacKwV+JSQvmj7n0UY+MVz
40hvJqxLO42x4CvpYO5t8sR1bk009zSvYfreZ0G6RAcc7lWLBlTqtXOQLX0+9egnk9316SsXwMkJ
wWIiZ1eNX+46Y8q+RGLne4dbhPfNfXwcToZWY7Z3zY4qUnhaONQ8Tu2LPafNS92Cp4J+HMlv+Pey
fE4QMN3XTrjslYA81MmL5mVQh0EUqOoObFtw7aNHelBnTfhz2muRGWIV0ZJrl1LlqMY0c17ZaxJt
cczY7zaQUOgg3HIPifdpRGAZmYYiaYQxm4JotRRXcqIOZdaV4TPjT2LWI2IGBb9sqhAwTqUrcxQP
XJHYe2sNRSulk9lXriaSXXAH20i1TO1l9myreJ1AtxiHPpWjGW0s3dToIbi06MlafrUl7XQXF3jR
LyKq9r6oRLzc8V1mbdhGXTy/M6oR4EdnT6sf3+3EC0NfKQ+F60dEGwcEpK4U3ZNRmLlF03s+el/k
mmt1d5QllgPrANwtm8VCG9zOCawVtUFsGiAf5qA/IyMiDJbaLm+8mhYwtTUmt5h4/Hqkaq5bJrMX
ht2AdvPaORFVFL9cN6PWHBub2PGKoPc1yqzhKWWRWFxjcLU4aTCGnZasLd0nqwbHe6MroXpw+cvF
kQvQyLGbT+SGIwvM6CZJ+L1vch9uFeSYAfbjyOtiRk7gbRkEZcHT6trUDAyyVtaOUyf9Yjx0qFQ0
Vfk+t/nQfAK4kxk/QezxYAn0oY0yFu8N5bPRmQ4x0zqVSR9PVxbts6Dvl+vWFrh+8lmXbS13YzQQ
YdF88NcyFe54xnNWdZDkHP+IBayzP4j30mnqUh168JiNfzIaOj5YhjTiJ53c9DqKnglVsEMNgbfk
Zxg2/b0YrepormGS2qSNamMoJHYEDW+19gPJ+UBRyymirGQcfddMrOOLh/uYM4x2aac0XKpc6q5a
r7vlQIbJ66J0/DcReK53lUhks8eAM/W/C0MH8e+MlvPxbNqjnV+LXg4n7aGY0iTUFmsWfWzxJBtx
dFY4jswH1uzpQSARGGDbafqxvXIBak8RTsLt5wnzko39LeW4mJwU+9ci3CG9VmTgsieztOlvjGc7
OztYxhV0msRlS8ZdWRcIiHQ4HCszw+hrNXGOS8aJH7EOaCYQRUvefigLWiL7bL4amLh7Fs4i/TSW
CqXdrWhHvjdOZGCAdYBoebR9y1s2Lf7nMOAd3hgTpfEREvxHo5TYVVNkPvxaVSeRev2v2A48Cd/E
FhbmSnJhl2CBMpum8G2h3s26Gmh0RfFAL87q9IAoRj3fqGMzOdgOAQcOduIGnDg0u/RthGcbP3P9
7Xjx4DApZJrQ38Su/qRic/yhIGr4WnIUzYTIWzFMIeRw9NA2hnuz2i6sSJ2irrGxdBXdgiPcbMz6
nIHlALCaxwNiG0Uv5cTaBaY0yCCi8s5iL7+tQfTjB+0TcbfPpjpbbR5JSodHM6V+dmhH0721XMWX
h2Nhg8shHMlqQ+5GkPunl4dqI62a52SmiwEfGaV9G2swaP6pKkSgULOrRYNF2+8vndEPLoJmLP0n
Eyp/BFgitf+rucxAWoRnZx0SmrXODZr2hMfUNt6BqsEioKxj8OG9rjzlZNtarKu5xnU2ENmzn2PS
b5CQMgq1iyzGVmBG9VpubVVw8ByYwdgUeHVPfdu85Q18BbEafD/U0DrBP004eLiTN63hyQtN2MVg
uYkV5smaOxM5szZlIc4+Xa77OsI1uW0H6FXXdBxsTaeCUyUn5TMhHAf2/CGOxf7daVPAaCquubyu
RpuTdCE24NgF8EORlfxh/O9Cut8wFcXANZ8Dm9XlRVlY9x69tzoM+7m24ZK2rDbx9tEE9DRYhU/m
OiUBTlsWVVN0CEyl7dSk73SAe7mompO2VmOguTpp9pkKkn80ZFj+E3KlVz5ht3RxgQaW3xAGtlDe
kSIzIQlzZSOvHpmYvbV32HnKuxPECZsV1hU7Z4G1umNIzefr1POCfTbrFtULo1FzkeVYf5DvmBiV
KqP7LEy7CfO0VNYXc1t5SplO2DyL2AP6glm7e1dEyxMWL463M1s2kgc7jqBweYl/yso2+iNB9aOh
D+oCJjs6U9o8XmVqlZBy+B24NBp3Tou9syf2kbHfgxQqsBN0XMRYdvEXoHhOUsALkBp7PFfHZI+Z
vpt2biIAA+KhcrGPOS4LWNKKSRhbBIUvVRkka+NFPyz+xXNtGFzjQHal57tA+K0WQ3HooA+wJKqk
+e5XK7gZCBbSor2kZZizpSy3QTODyydxyT2u4FTZZrqRBW11rbNNmJ0/0kEGd/6Y7PVw7g6rzXRO
7pLllr2xB6dPDgzeHSZiSjfEvcWnezJ8FrMEzSc8hyBP8brFjTBZWTjzh2O53oedaOslH3LW5uPa
SHDzW6ftbyZdJ9WtR4KJfko2fJwctuQ8hUdHsdWRKyaKI1oTLU2xTAsj3QXEKOOC1wTf36Mxpg6v
HEwpb/FUyquU/WhkG8prjOI2m9x5oFMlgOEnzn216UpDfjGZWsaLabIm/TIhih6wOhUfA4G68QdT
LuQz3udO8iV7xpMDPnY1PqpsTqh/mSReHm9W865VlIHQeitdMjqyfnEA1c4kq7m77jwadPix1cQr
LkuZafxfK7P1czDaLORSrB58JyJ9Jalnv9E9QgO5yaXhlLJdley0RfxFbKqfdzjkAh4tfuTRJYIj
SZJTNSEYkIFipNGQW6ebKpctky0S70loLkhnMIylWDbgVGb8UE2crgAJh+z/O8JGjF3bQY+fo4AA
rJmUfzzL55e1MUGG7LNGB88XI/Qxmu3gBPq+Z8XPYxKa89DEF2fiPr3N8dmX96zxYD8gZTH7FmPj
gTvsbdZ4tpnD+ail1xk4vISQZOp8mwyu7PDkQr8MvJAeB2/6DsCTPhkWPz17h3I8fgxVbzjVjuar
7gtWNp3hjWIQcchUdJe4b+QZgSDJtjghVrHAc/nCuZnbkki0YE76G8t37fQkXM8KTlWWynxrG7wx
Nmiw2BET6Y0h8a7ligS8fMWdZbaHYW48pJd2pgxoWKiyIps2bjHvudcKYB6cP5FU2S6nN3QhwBt1
xgduz+jky1ZyGIKtch61XTXTS0res862BXQicmJ5E/tib/WWal/KZB5ZXUBCJUQgsKDyJWg0GBJH
n9Bj9RVDlk1l8gxbxBDiKuG/BDusygJCRVZ31ncDWt7bDS1T8zaDTTJjV7HSoABBJavxbAXrjqpO
bKGaXQ1dJOAaLUcxD7ts5DvJ9ove6YIWbh4H7l97QoHxLp4G8TsjdX/z+ZYeKeaWPcV+Sz09XMNE
D27GCBB6TwIFoHCRucTrWwR5zwmmdidmuHJF2+CpxVU9/mZJlCQ/vqJv+EZKuiB4atMOuLcRMiNc
mFmX9y+JO7BMd3q/Kg6wfyzxQCOHXj9KpzokTWSgCTRRSTSOCjulCcsfPZN0aZjVWX3BQFCEujHl
MZ6wne7KGv1pmATMKVklcmVOxnzMS3ujiJhZOhZj14UY65w9UvqI54pNYAMXJxvKt37y8/yam/5Y
Y3BfzD9B0lh/EGog+taGE1j868AHvxseGLFbWkA28dSDC9+kXslquS/cd5Kc7o7IxABOrDIuJoFn
hjq0wdrYqcK3KphwRQEJJAK5gI/HrqJfy9SNoYbSMbjgyOIFcmdfGfa5iV1zzSmy3x6Io717haG8
X2aXtDcM4QvQJVUfsCfQfsIaKXPw/czDHsrYxLK/HtBtoAW6CZ9HZg8hiMGWW43q+r1osKijWvrj
gwkuq99ht+E64C2rJdnBnqlGiZm3QKN9z99WLt7NuZ7wlUP8j7c17Zl4mJUx5y8URy/+QQ+Maqeu
dyNx9OvYUm/FmixCegch82vS8wQTsII0la3OaaXOC4gy4uDStAfuBEucvuAKb90XAFojeTBX+1zG
g8SAVUOhtRrHM1zFpKWdr2LseYMdxz1qZ3srCLMODBEKLx3YtS68HTuuNSpLnv2eEsLNoPES5lis
85rcnMkKiqoQKim7UMmx/+sW6x48Q545t9KHc8OVlNoru2/e6zQODqmwnGYf21biY+QS7ls5dcFr
P+T9m9UGyd8JqIL5LYAzrKh33/qD7XDEZZ4L/czQnoAkSSYMCbloRl7kCXifll+lC2qEU6OPkzdj
mI3/EInmRxBnbkTRhA/fFmwf5K9rBE/uJeKy/rcxA8QizgLvDRw2bUhFPg7zvQCMflNBzx8eaIJD
46qryzh0VePadKE29D8NXlK3YWkRDN26VjFfjIz1Ii2kln6bkjb5FeDAsvZ43JPy2VcmgZIoIJUV
oh1zqpkTc0SM+/gNPKUhzrPrDxNzTwGYG66VqCtQ3zkFKWw+2NWZQxDcyLooRbFrQ2lQ6SGVXUos
uAXVqtRskjpJXCsc6O242IoFNAA3OrbZ5fHeC7EDRtMzoaDgiyRI8c5KetRhy/b6JEsPxj9AoMdi
s3o5cyX1ynPM5vN3Yrb6wze1fyPRYMxIGP5MF7YNJDSIrbH/ptWyGdVladCEakxUvKueUs3mj7Zg
Q+n/KLnBoIKJZ2FlBmYwInIZmJjHwNwuCGQc6xDOfQwxbm00l4n23HrLYp5VUDJ0I3tBiqqo8xW+
10Ibxp83PWkr0Hfd9PLJTuvy1YNlGN2NKaef1o70RGuykn1g7SpLdcx9kQrq0IZ6mYDab9JjOijx
kbh01Z1Y0svurWN6IXRe2Im1C+iQkVylFfTcDTnIEcSMAarfolrwGLVu+lskVvMu3BbATabNnyIr
gjM2mOZfn5r9NUt996KKOC4OdqApSAoIRyDXjWX6p5y7FdvqLLGmcMfwnmTEcuupS6Ik4G7ISHyZ
hdnaVzzPXXN0NH9iHFuQjYKkIqRVT37aQEO2Pefb1b1xImTfjR9k0gIT2Z0LKRD3ltTx39rn5X8v
3RKtl63EUgd/hNu52a0YhwyFyQbvRZEArxSMdpEz8X6xePfvKuqDrU0AeOyo9ZLqG9cO3NTk47ki
TFkGwpAiU7VQHLwwaZ48L8MTO84qoOd81vGjJWg2hMNs5aDEl8Rx7phdjAFLKiP/eaIyg//GnBGW
iRx/fNK8Hl5sucx36oM99UzfUPFfVcVIqmMQexAfUpUSQFt/dgBqcSpVJJl3HfEX4+HaAC+qoxVT
HALafW4D9WK4ARhkIxOA8zaaM8eu11rgDPy8SAKQHjISNa5UOXJL2LA4HQ3oHUpMsL34/Z4jSKfU
Nwg1lPrTYCOYOFvRK+JhyFHpFB/RmsFF286ybn5dSk6vZsPpg4URQQ4ZaU4+YqByinR5vbQ79upk
wJFSJvnuUokGERzrSHZ1g072KbxAoDNqwysraK+CldOnF02gPHoYEQVKSR1zyS9nalIzmA5gIya3
JuMMAJ6bpRA5bSE9cUzrsyzbHmzLrJPYvHGN7LHuFaQ1WaI7tZuTkSA4glXOdxcDNZ5kLHsrtKET
8+7Eh9fV3rG0KpIacTsZFOL54uR4Mu/AhzCVQIMFfOK9rrFj9RdUbnmIR6EOTsOV+68U65dkoKDj
JAObzaRWafkzZY6dcbm3lp2m6lzu6PHm2zgODUJrMlC/9nsZSbAei5rrx1NqSFXfbdsYmn2LNSze
Wrpyi5PRTaZH/NqtxC2PcwyTtPERPKGz5zjx/QeL6Yye+dfFkl8cSLJxbGZc7S/eGEPRTfOiuYOt
5lUe5Wq61WwMzGDT9nHjvRUELt1X0gtlEW8wPxkh1jZshAqSFYa/YPxkEwiLIQ1MbPIoRjFeDmXY
t4LR+91iBilflqxKXz0UW+5u6MY/FHUw2vlu3L5YXZvVO7oV/EvFc/0fcccFZjL53ZALGWIRu0xr
yjeCq8cESb0uvUtax/wNKPewBWld8AF1dkarnlivpbBPk8VpvA/PkvMRNIFLWraipBAxz9kMMoPw
W+XNqXNUbtw77kBYOCxHTPea85SNKCuFctlNnYw9XC+B85aCAsQRlQZVcU7ZnW8DjMmD2o1lZrc3
3LRp+V+V4J79dj1PD5QYYnrfelHXj9s8NY3oOTEICLFZd5kQyMPWtvdVg/SQxiaGP2Z/EgJiSYap
K8hPmI/UzZ5coDbsGsSvgIa4iEgSzceU/HAaeQdjQbwoueUg3t8MK8qjv0GNbgWrjEMZrO634ifq
HXms2p7mgtK0mpvT0YT8oQUC+D4bbGURwjSlDFlHkZyL+3EJSSHQPSzZQ4F76d1FXv0Z8gF4ikXe
KjpWJGugGekjCAv0HPY3gC3f0LsS/GvsQRlCfCL5JKEcLlE1IQiZD+fMxzJ04kBbvAd13k0MHMWI
OmZmxR6xoLbPuReLU21VZGFpZGBMKv+9Q6Xipq5KOf1BPsfGys1zxrWA3KhyZEgqsSb91wn4E24t
N0WjCKahe8uLpHK3JWrQ18xZzDrU8JKSCWye3jqG6+di0QZPVtJ8wtFxj42yhuXaCM21NAX3uvfA
LsTvrmVOiBmLlXt/uGO4hNdYb9mvRdL4nwsVEXG8t+0FiMfE6Q/2Q1o5XCw3yt6quo6j+0BGf09l
BsD0Ll9eBwv63trRrOPh3Z0KKwkDPcNOpbKsqfoXXjsZhueyrOpPu4l5PEnBJP9xxPhf3TxKBJdi
oYqWHnL32TJEYBJGaLRGUSsWDBOl677M3A/MU081xnftD376icEIgtkk2pwGaT9yHrqObHJCTc6V
KBndL5ui+jM5ZDK1zKsifuvhdfkvlJNy2+LJCX7NetKHwLEIKU+qvLTWarlHJC0+GWDnI/IvKUrf
8fqQsmZQiYD9e0hg2AbmWynm9pOgRDq95n4xzu2m1jb/5KqQIjoy2v707LJX575H6xWMGshJgyJY
V5WtDBduzAReYu6C26UPnPRvBHDyOs00NZ6tLKjZ1eW9pw72sDCAQuVThyQdMpYybQPfxWZoJUbL
1ose38lzt9XY+U/UQzNykwBhs5vXpf8fK2f1Mri2hrAhSt3pkI/fMK9VIMf2Pwu+j/E+EhI3tguJ
r63ikHZPlrRa+F+1NDR9DI5O/kjm0+LUangRNn0Y8oqYrdujQ0BZ74DMlXijgi5Xdz/wR9Jw3LQM
8Q/9SRDsNiAtqEeBZ7oOLSnJI4LFhJBNvHhkvSqMIn52DOhuZjrR9RAaS9f4jzhriZQyw0RbVpyA
P0B3ga1KycwZIb8/qW5qNGv8xz4nM30K0AnriGv9LlqE/7OwUqKqmafgPQa7gc8ih7tMnsKgOJOp
0C623VKOwY47ke38DioCvFvYyWyJ4f6YM8Mw3nx2TRAMgAuRBEQuYEX26vQGNRUNW1C4jx5rytEu
QwGma2CnJLkHAOPCc2InK6NWmj1RFJTdeD86hLQ1AFNn67CNe8Mjb+b7jOlk3ZCbs/+rAjgL1iqx
m2rPUjoiwEoV7Hka6+q97NuWhUc2zDHOyhXbye0WR98+YUAl4TsAVQGpFxffAyfYdPfzwM4vVjak
fbc3ZyWNTwV2S/6nhgAuYx/z3jlD3cKd11j8f0Q85NM3CAcFgzHD892eBjNfNq6DjeuvaXoZnxsH
SwCQGC7bcsTO3/uAWPgRfykA2MsnaQEvhqSTlcnwWtMa+MrudoqpUPDjfwC2h/ylaXwXvDdOhUNh
8BkyFUv8TpR5iuCbvieLDgInnX/NPf3GSRGzZSUW6mz8OcaDLf/n7Mya3FauLf1Xbvi5EZ0YE+jo
2w8kiwNKpaE06wUhSzqY5xm/vr+UX4ogg4y6tsMnwvI5yUzs3LmHtdcSISkEDQrFmxSGyVPVh+Wf
LHA9CgC6zX8zbuDsHXeg1qTa37MPvNtuvjbxFPyhheeWP0ceCkQjwXUTHmlB03wqoGaAOZ4a4HNg
15QGUgiCeD8Md/mZalHFUByBHYN9aJKjWVPhdOweWOqTM4nxmC2iemyiMeg+AfaZzGdFEtAcOqOD
smBX9fWMmkgf4EesiIn5j8gV5dFHWkwGa4qUmVNTQ63mgFiF8wdlIhLRxO0iWktJv689V76rrSE9
GTKtH2o9Ef+WjPUxSw8yHzgaujb1G2cx0KmiLAZAa+FK7plTEAIQVbwc9LIgCeq5G+5kapR3rICS
CgUnCDWEvXxoNGBWOyu3x29FmE/eIUW4coa7KfDQTDATqhFbKNkLpAhxHtAzwOIfGNPyraAJBlBU
L5ZkZgyCt31LT8pR5JdEGJvBsN3qEw06dzmFDICmJD2zC+UafrE+RvbQ0DqaqyfakUXDSI5dmL/6
yKk+u1qvWxD3zKO9ALzR+Bu7Yh7eO0XTvwHEI48o5mjM7qQGgItihIpg9qSnSv4FFK9eMSxfza6K
IbES0/hVMA9tU2FiPFQMOSYcc67WkWApRJSw8D7SYOKMc81NNByZZzPeiS6XzUxunujlx9CrcgT3
cHFAJfuS+DqAG8UHgUp1MYQhO3sg3FrAYXhWZW5TULjFoezpgoZgkC340cEXHnNnslPu/dDY30FX
lklHtSGpqQssC8BJ82gxbsAKySwi9wMI2PhpafOshNjAHbT3w+KOCJrVniPeTbXeCR9fxhAhWVjz
o0H75n0qtCr4IqtesxXlhNGcosAw9jWDGD4Su/Nby5rpyWqx8zSTWrXfBoce7JZKnPGbKksZf0aN
Yflca5KojVxQbkuXY/2AOmL8uaWLswUHW9m/6T0slY92pveY9+jqbOE89ehDJQgRMUqMssEjlPvp
e94FRpNICUztIZa1R/c6yZlr3Le5XBhhGWOu6OTXUOZBAmxR+UX5Dk1UlKR1B3EHqFC9MdnqGdGD
AdBlYILymHbCkcku5H4S6uZ2Lz8mI5nlru2XkezenLX3lTtrzBnnqqD9ZgFOHh7GhEkdZJQ8e/ih
Q7uYfprbKQ2hoBMtZQl79BiTYdCKanII19S01wa0NsXWRM4g1za9VdGHqV20QCCzr4xgHp4ZBgiX
+h8pmn5gbHGoZsYoGYvqJuqWJbi1Yt4NdVR04iN8uQn634FGa7/9FJtQ5X3p3HKYngDqaFX42yPY
ToI9/TMuGJjvCbj8we3BG6OwljPS+5Zcb0GGw5LCCzOILCCCOKInwuiDPZN9vqWm7y67vjTKH3Gj
l8MhsbSaBpJem1Z/SHjIesb1JgaEiq3MgXCaR9pFUfQ9Giw81nFGO3Su9noBPs7u/vnXf/3v//d/
f03/J/xTvi+zGSmj/4L+6j0gkK7973/p+r/+C7eu/ufT7//+F2kILJW2hNGFqM2zqXDx579+Psdo
vPH//l9mGuYd01fVz8Dp6npH5jMeMpHpXx2DfIJpP+a0GZxHlLsV3kz20rh07qeUvlYMPOn2r5Hn
P8aQFLnRivCY6XQ81UE9/zF072Zn5N3/nurAPXa6VXnfdGZaugdjyOf8gJAK48B1GhFSvHJlhvJt
2xDSdExY+03rfGXDogekRdr4lVgxPTT5jCyLAzhOSid8w3DkLz2A4Or2mrp3vl0TwjnT1S1q5nDA
ScTdzxcFNkUpSYL3RgBkbJ9cs3cgjuwsO9/Qj6X1tBm5NrjmqrX197bB3ClE+LaX8TqbkrJQRTd1
h+prKY4OZdqEIlbTExQgsKnwiRpy1+mUVMPHUe8D1w9zEps3tzex+mSm8EwohV3bswwLpJXnnu/B
4IAWOxzE8yz1AXhSNf2APW94aA0BVZdJUPNtNozwdHtV9U99YbWmbggdgRWqmBiKrVvKql9Ybbm0
aWQHTvkRqkdELKrCzd8MKZOFjBEv3ZZysKS/jOLsKXJR57hjpvaV1U1LWlirwV+Ecb56D1a2aVtR
fgzKsXtOc9P+GLYKpgs/4p2llMWvN2q6tmECzHM8y1Im9GKjrWFqNASs8mPbkVkWAD+2DBM1+z71
pn0jhfv59sGuP6duWBgkeEPXxi4NsfqcNoQ99cT4wzOqk8wtRJ5qs1DHgFguLo4U/OkbOYTHt1e9
PFBWtSngW7pBEG6L811S42CjNN+ey5QQfbNozr+jlgo2XTNt+XV7rcsTtTBTKmOurcN7uvYx2GYt
KLEFkEYW0ZNe6QSrZgJ5CTNpsSpJMVJ3e8UrZ2qZli5dQ7fotsqVuVhMgjvUr5U6kJrph8Lu56xG
cuADMhhiI2NHWzKL9fnh9rr6lWNlYdfhU+JMPVP9sBfGY2sgSA0vC56BYPmVZjbZvjEh5A0puKCz
3cJTH49L8zN39K+WEurZpm2H2EAAbUWDy3WYfhhJ6pwCCgPTMqKn2z/wyqdwyDgpQztUHYVY/b46
qsKxhb3iebaQJtlEuUNdjoFp67FoEX6Ms7L+envFtcfFvKWBo8LQOA58yPmJRKTLixtp1rPB5QYZ
yABBR1UAgLQDhbMJjdTRcjTa98yfdPsYhdzt7R9w5ZPgMHV+B+Ut3TFXlp4OOnMifSifnX4yTpnV
UkqqsgA07tDfWWr9tOMkLYUJwtGCaIMvwzzfbJhMQe/mlfMMo523qxis3YO/Jymkn38okuqxIvTb
MABr7nQ9gGajLEEHNEt+vL3nS2dte7pn82MEOxf26pnrUHMByD/Zz9roGRDeTq5+qrLsG+P0hPol
XKxDJuYdQ7Lx/2BldIB03XV50zmG8xPwlrHx7MqynsF80ALV7EnuJgpQe3dJ7Td0pd41+WT/iWu3
ery958vvbPM08SzqOuEESIvzlXmdXOYFWv3ZSIhi9WQsJwifomVnxu3w79trXV4jR0qBSJ1lcNtp
s52vhdg0mhutGzwLoIx70XoqmYvsA/DobluIKTncXk9X9/LsUZLgKk2Jb2EaWUAjdb5gDtpicEVO
hy/U9OoRYcPEPMJRnP8T0VY09043ilOOwg38UXOIwp1cHPM0o2e3vG9hm/x3Cc7eBJVVRj6s4gVk
QHHDuHlVRclbL7K9d7d/8OqAHAcoO7dAOoL/NnVvZYBDO/dwxerFo7EUyxGqsOZYarm+ow+XPYeR
uHfzLtczheHwRWDs9SjWrtYToI1QQk9rGpMe4rTFyMw6/KEBFP/0KiAWd/e3N/jXb734IuwQqJJw
JUReLvfeW3nSAahECXapfqSF3H32LC0/8AoWWycS0yk2F/ObNlopEnATSJAq79LDQtN6J0hdHmzD
mO6852vX85/fIwkWsEcoDb3VxdMzqFR6AyYloDJFHiHn2Zi/x6QKon+Ciu7bqYkmRe8jsuRQgJWB
XxhS1I8W2kSubyJ0+vnOAa3SnL8/CPSRa5o4Qhoqq/tIl04HKdnxScI8G7ZwQYNPsJBowjjtRLxD
ORL8MDVZeIwQaZzNvd1r4p+sMuJoN+QWTcbbv+iKjejS8zzbFYarzOX8DnlCG4n3pw4cgJPtvUSf
P0IrNR8oOZh/hE6t6PZ6KyesDoCXQPccB5CzIYyVTaY9yjc9FY7HGrLofFs1QqOcDZOspN0NHP/o
1o0zvW0oan9CWHNo7piooZzCykQJYXnvOX+d8GsVsrd9hlhMG7WP0ZTNpw51OjhBxfTFi5u3xPkW
DFrROyVZ+ztXbRoyX5MXqaZS7qCZekQlCV5xWjrTRgJ/gg9Yd/8JBwKT0BmTTZoIUjbGEz+1PAVQ
SxjOG9CyP28f4vqjuWTLfDB4IC0SHqqq5x+ttaAxJGHPThU/HaEbx4a3RsbvePjkVkep4Pn2eqtX
xHFdx/JspqKFQR/c++uIXwRwkdFEEhpw7eS63iCY76TuPNFirEPG3DZZPvNs37HLlW9nSRJRHmuT
fepCd1Y312EsgTK/2/lWJ6qjpNiN2scMVVFntVvHrqcHaBbLO8axCstY1JU2KYDuGLYicVwZJ0J5
cw7SEykCV7o0DXMG0+x3Tkan5FiLqpn3cH1p2mlq9aqjVw+kYZv0NH3ubN68/CGegG3E4Cm1XeKF
1QcuBKiehnEvH1EfMb6hxRZ1zzlI8pyH2+nbb1avO0z09tT6dmYIP08OxVo3zZ/kENvtm45eq/hC
UdemNgKBsIi/j6YSygHHC9nm2wR8X/pcQ8YR7AQtNe9Xa8G5+aCD1sfxRH0jniv4WiOS1xqUHFwW
8NeDiO4iYrNqjtGIjsdKF6cWViA0fXJrol06J6Wm0s9YxP7Y5/2AdGMMsH7LiJQWfjJHOJk/J8Dq
s/cE1TARTuM09cYG6QgYuW/b7MUdIS33bNOEpYZMznDUEb+wWQOkHkoIoJOctqAvmgajs6GxCBGO
sVS/Kae4dz6aMo6XjgXbp5cmDJ3/uHw55XheLJi2TG2jQpb7Ypy6D9DkVh+RQw3vrHLxpP1nGTJq
g0vBS7vaVwVxSwLUPPeBaaDgTL3w1FgmGi3WYCL0XBknLYdeEenviIknlEqyKm+3MprTO6Hl2pPz
Q0gkbZAxOoUXz1q99VNqQnWJMIAfetb42aqzeF+gSO0XaPANcMsr9se4rHwS3frOIVy5HgYFKYci
gSSjWB+1DidfWcU6aiEMFW6doojf5TAYPYzKCifGOU4gfSQSkUgPZxRi3t82rStfmkzGxK6I5S3z
7xPz4ktHeWsscw6GMix0wK4gQfPfWpzHr7dgAzib4JkEvSucVawwjGUv0SDnSy8MJUJqOjlPphvM
9j5MxvArIH54/2/v7Mql4YtKGBKJmaCMWRlX0kZTFeVR5LcWYjjW0D4yNwiYvgdTZhsoYdxe7pox
w7ysC7Df/AdzPr8zjUjnjkZY5I9OxjM6pQ3+LcB5TFO6h+ABgZSsgl1jTqo3YUBjYHY7/Z1o6l+3
f8hFVIAxUxin2iQdVfxdhyWDNYEbaMLchzzVQFV9kpPrM6Izpd8sZEqXTY1alfljasHrbcmdjHjn
lNSJN4tra+HvVE6iehf0BkSrkLQ0i6NtaGrY5q7RvdAwNyWxZOIn8TJWbxfASMO7WpcM+XsCeqN2
mwe9Zx7LwmrA3gCmhZbz9gYvXnAeU5MCO6EnobBprfJ9+CGRjjYov7jg1P8onthDNwwQuwIZQvbv
9mL6NTOSHKgNephyyjrxAM9QuDGPBHx5mVnsIxiFfjHdCUF26s7OEacmSUaR3lz2BoiBWmlyDZ8q
hHiyN/ytxUcDGEywlW4bP6GVrVd75HuNXwkxrH7HBK/8VHIyqu2SG+ZQ/FtZ4FwKxnnb2IcFczGB
aKNSa4Wy/Wwvhls+dVTn/rl9Olf8psOpcCykgKaxtvnJSQyq7Frqj7M37FAUsgHDythPcGP7yjTa
N60ZonBYhcnn2ytfGAFS4CYMqrhtHij6Led7bTMdPaY6xg4dBGYZ4DHCHMxnHz/mALzvFNWuOEkC
fJvki+E+k6Lq+WKmzRyAXtUI6JnudOoYrdzqc/o/eITwUzSNpGU4JFaraH5E22GImXX22yWlhgm2
Gdio0DXkO6FTgkOhR2toBgIXZPnD7dO89h0JzYQj8JeqTn2+wQVIjtdZZeKjI5RRuDPKQwfb8C5y
WT5vmVdlMsrahsYyHm6vfBkb021QfhqD5X3QV5cZ+Lo59l6a+p1rlfJdpFH9eUAPJfpohAb93AmR
RlQtyil4vemqWEq992T5jOycb7mpLHNutCDxK5RdHtKx0jYzQPY305Q4fybU5xDBCEvGWaiyVnfe
/AvjVTVy6vKCHiGlNFN9jhePLqjxMHb7xfAd5ue2Jf+vD4sRwAKYiPxOenVxvmQ4NCJ1OoBskit6
vpQNnKOgPmT4KDkbDN8h5yRBm29Cp50eZlj36PaK/LWOiENVq/IKAe0nbj1ftMlA6s/ClH4Gbccj
aRYEVsgBbYqliw8dbY8753n59vIkkOg4LuUz4fA0nC9oyBzZnDS3efKYGmAoEt3wJPmndlAgQLhk
3hRxzu6rAt72iCEPhhyNfTlBV/NKa1ZPky6pPdAawKxWRmU5SWoFYWD5bVd7h7YD1AkjRbGzGmlu
AOmKTwWjaXd2f3F51aLke+r+sKS3Ou04gA1zEoHpZ23iROB2+wWczEi8vvEI3X24DSGilnYujw2o
1ddGdqxOl5JIwyD8wRefH70l9AbvntiQLdGD/9pIdAMg/ijLt8CxUugxwpYxg9cfM10fBx9J/476
3Pmai4Z6Yx4OBHMIhjGLUicPgVZ671x0Tg6hYnkDC5snd6z6yq31VCRJk8sydL7ualWd1sYYdpY/
i9wUEFG1LZxOYUAxVo+A0N7eozKVsxRMnStMkFwhHnOen/PV8kz2iaYVlm9VeIYuksWWfr2+j6P5
pwmPoX97uWubIw8gXCTw4EFfWW7PEFsM75MJV8ScbzsjRiJPAGUpICa4k3Jcs1dVWzUNwmUi5VVg
Xuv1uFi0VvysRyBCmL131CDq3heyME8daPfPXazrO8qXcCLe3uW6fUepTIXmeCdyLhLOdfeigfUA
6tjI800413MXYPNSlVtIcaZmUzNREjx4MQi0B1Q2BLK6yPZaCESE3uw9QIBtOtDzBwzrb/h7E+gx
YdibxX4poJv4DLAiMO4gAa4ZgYRCAe9GjRU3fm4EQRcEYRMzB7y44A8HcJ+QZMj8WCSkNHOUanfO
5yLQ4XgUaAKDI23y5CqHWcDfV/Ucwiued91vpBybA7Oo+dvbX+GarbmO0F0HhCKWsDJtq3OnWojG
8ruy7j6irZQ/dh3ETnG7WHd84+VSVC9005QqhCfAWW0IUQJbg5BCEqAOYhtEnfHQ1xY0z/Fg3nGE
ymzPL6wqlAgGjl3duYS7pKHdNgwCSlD7LkirEAZkacTdF7Dhw57iqfsAiD7YzWbFaIyAj+X2oV4+
9Cwv6YiDOAKQ/NfyX8QUJjxL0E0Unj9H7vImq6yntILjlhJbgAg9iEMjgjzg9pqXN5k1ARVJbJTI
2F2FjfAwIgU4K6oKSnXPYplgMJOjiTSjLN7aJQrL7Tgwe11qv24vfGmnKnbCclQbUkGMzu9F645V
XQME8p0kd6ynymrhRocpuU6/3F7omv2obF4lVZQR1iiKQbOHejbxFxHUED6q3dWb2Ik+N4Kjvb3S
NfPhGC1VteUDrvPMNOpEPBuh61dRowFeczqEKOMmedTHEba4tKiHD2km8+9jL5I/Nm/jh9s/4NqZ
qiCCAo1jkASsXgBy10rT8tnxIY1a3gUwA6JhRL7/eh9DvkZ46HJT6NascUZDIi1NQpfg21GSDJCa
drV7SCkvvtrLsA7vJ0g8is54/nMboXy7uEsl0bQEYfpDWkvxyBRRQw4nft8+uSvXgGDXdQwwf+pf
yoheXD1pRRbQac/2p2rWHgKh53tq3NN2GGp0tYGdEWMjuGzTKr3zza6tTOiHy3GkycdTf/5iZfo8
ChmOz2FaPP8OW1Ky84qOAQ/eU9hqE5kfYPTrd8DJ7jWfrtwMapO0v2hIArtY34wyHhgljXrpR17B
BJZGd2vusnTXj258uH2+l68g4ZbHfCfORlBQWb0XUaINf0cufcaGaWMFczwec4uiCnViaFY0RAJv
L3jFl7ItlwYR7y7/Xh+rBh9VVSW4Fz2ERnmwT73tQWsSm4gnjmWzkzB+3F7y2h4lTkbHVLEi2zz/
kuQNYw0lm+l7A/TaIdjZR8BBAWyopQW9TOrdcTfXPh8IB8qUDjkowJnz9SDDXsRs1qYPBqnZM6/I
XOiyoEUyuq/31XRlSXZNKlKXZY24m6e6EoPpL6XtfdWHaNi59lTeue3XbgIsHzZFIVyKXPfYjFaH
/w/iFb+qIU6uvVz7ggxAsQuHEly73RrtFhLGH7EMXonWxLFQhzCl6wLxswD5rWI0mOtTtPkI1HUg
v8WGCVjnS1t6Xw0deLU1MRLRqLTs1eZiEA7ClKmSBNNRzvzlxS87GVVDSg2UgtWhC9NwZ3ll8KmH
j2RXM5YZ34kMr9inAREilXuPDwni6HxBiAmY3R5JMoeutZC2joeTURjBCU0iWu12+/n2/i7QF+pU
4XgloYQDGIzf6j6IpJnt2OtNHz6fbmuHCew2oAx38TgykTARG2yG2IRrY7AkqcLQPJVqvmek9wur
Q9SOdw78yvNsUGCgScTjxfVcfeUJjcW5dEbTR822pWvuIuu+AZPCdKqDJOSxGb1q3zLCcKzBYD27
TpLtbx/JlRtLzqmQKFDmAKVTX+jFJ7eCxQ3ivjFQwRmDQ0w33Z/qpn2I6jK8s9kr/s/UwazScnQB
vhirpxPmQBNu0t7wk9wVj8yXQIba986XMlniP7NM5qfOHMQdL3/lhMGLAwAgI1Bed+V0O8+Wg5xs
yy8EHL6QiXv9giQE9C2brEZMdjPAJvg27GC82ULLLh+lNUb9nZ2re7MK4nlPwfHY9MO4y6vPDOtk
Al8fCdCM0OL3uB2DD8sQGcvrbxO4GZtyq2rTwy9z/i3LbIR8r9RNXw8kfZceKtOyag2G8hnGMws6
va+3HQ/vC1KFr4mrOl8PceIR3Vi6X42m578nzXJ8pOO1tyVTB3fezitmqhr9hsruCSXXcFCI+0Kt
sTLLF1Rut/C8TmhWdlAnh0YEbfntfV3xSgQfQHBUCgJuXn3OF3fCS5NlMCtezRyM+idvIKvbMPqH
wJKJfAMKr54b3Fnyyv4wTnIsLiFv2tpMGYZJeM5cw2dsS7xpSrui2NdC3OfAbHp7d1duBKVMm+r0
f1oPKytpY/TcgiRA4UlXGB0b0o1xEyIIvmNojuluc5i+a+bo7EfoDEgxZ/v59g+44gcYj3NptnEb
AF+unPAcZ7KIg4qpymhcNCbjTQV9g+8Gxg1j0qEmArmTbpnJcus7N+RKSRdvy3QTUGuSIjLa80/L
+HLd1mWUEQbZcmZCMIBjTjgILy3IZqPbpblQ88VR+nY09GQ7uKh4u0vk/rE66TzcPocrXoFWKiku
+GYM++/QyQszSydNkFWL9HHRUv0PlgHYK0vs1wfzL1dZV1IHSIh6iPHTR1skwc7wJgvFDwihOzcv
v0jbe17iqvH7uLiH4L72mXlYJDeJDhcTIOdHbRUAOT3m1R9HpsGsx7mBweGTF9r6R5qW2Y9uEjAA
Sj2T052g7cpdUs0fyiUk8tBsrd6ZpNMMB07K5BH2h+boFq1xSBIduYowvvd+/20krTy76/6NdF3J
ZNA6gOlG/sxE5OJRNpmFjgqoVgR74jxH2qKv+q46IdzXB/sQhUgkfacCgPexrpk1XlCNZpjoznN+
6brATdL9UTV7Aze5es5DvYHCDA6fR7PSUYw19GaOt4KY7wPmVb+V4zJ9u23Fl6et8No4S2Y0FIh9
5U4YiAptoSWo0UZTfigyET/Udt7upGHdi1UuLcq0PcozagQLBLW3+rCos3YIDDHRljh1+zPS4wIS
T64oZD5Fx7h5ZOQ7MXsQJr56iwpIyAsOnoehmZXTGJyqT5CQDfwJLrqGl7TJn/o4Ksptlaa07G+v
pv5p5yZFpYZ2MLarM1O7Xs1kXBXFEdC1cNq6bzNY0B6CqkcmBn1viHPnvu+2RqVg6pS7g1+3F7+0
H9p5agyB/UqqCyvfXDLTIUekJ307zqnwZf28aexqYLze8TZZGNd3QohLH6iyGzr9lBh5DS6GGs0c
5jr0ePwuqCmi2plxGEGx3PG0lzbK0+pQGFZxIHNLq1sxSgP2XuTL/Zmg+n3ZustbjfFxP+sK715K
c20tnjVB2YZSN5H9uduTscwq8E6zD72QAnbkMFBD/M2IcnqvOHtlKRInBZnnMoH1WsVfCSL23QiV
uD/3Mv6JzFb2vki0bKctS3LHKK8vBZEenUBwp2s/hxhHJeC5GqDmLKf3kIkUR6O0igcYxe/hn6+Y
IBMSCnJCEKuanucH6LYDMn1ePvoDRF8Ht4E4O49HMB8l3IDL2PV3tvZ3COL8wtm0zRW8SdK0h/Dx
fEGGiEU0OsHgIyWYo7Pp2vFpjqbgY2nV9neUJ8ShKV1o+pqc0okT8o7tqtwYj0aGzgyuvEKFFr3d
2zfx0tnZOBwyF8BI1ODWlbC8QRbOSBC7guYAQg1jDh9kH6R+BI0MHBzTAVpQ63R7zStHT/eKqgq4
Ntz5OqDvc2ssMjg5fRPu3m8aiOYvUx1BmgkRxF5v0am7vd4Vq1KhAQACBrwc3M7q5L0JVp087v0W
imi/gAr5RI1/OUrZ6of/wVKMwgBcINemS3e+VKz30xBleudD0ZWRbofBydRCax+RmN1pr13bFW7G
UmUUVVtc2RPi2z2cV0nnT0Pcvnc13TsQ8OqfKHS4dw7wipFICtEUTsiJpL1uesbwa1Silp0v6gmy
ea3xjqNETFVGyfjU1DM0VUv5+pSaghtfixgalAsZ5/lRhl7buDIXjV+OC3CTHUwnAVC0DMXGHGXq
CJ5ltM+m6EDrHhqs0jOz4DecLFV7p+V7xVyJvXiXdUCJVCZW8UDfZygcNyUYcLh95w8dSgfRqWhq
eOhIcjToT3sryLavNiTXxDEpUBPrrp9n2c4UGhar9aWZT4cZxa19DP/L0dLgTLq91LX9qSMmDfWI
Lj315y8SBAS5phTJKKJzxbUTCO93scTBA7i7GfYCbdjfXu4y8LDpevE60pSig75G0xr9QNoY2Y3v
cfMh4me4fUYq41gV5QekheJjq1S6YPZp79zNq/skDCABpohwAbyAp7CYNXR5/am140+QemTfRscO
dxAvKEbFqnm4vdErWSAVanVriHyBBKyfmIQwo6q7avBtprAAoCUpGuUZQmLbeexgmGkbxEnCOXZh
lcyXiYQpD/+dNlr6Y9LT9o7TvXQX3CVGi1S9FaTa2l1EM1zmMNEs1N3qMdyhv7a89Ya0ng+i1ct7
NnX5kdXNhbtBzdQq2zq3qSFqktnKauHrdYmKWZJCAb9DpM78PEMf/slzYNtGcCpJd02fVncQj5fu
irbA3242fpH3dnVhgRrpihdO+PRI6q1sk+qHPjbxn7LQIJTxlEqw3SXuz9uf+8oBA0UnoKa0wjzV
GmeZQNNq2SOCvKEOn5yVdO67IjfanRu2+R1LvrYUTVYV07ISzbPz03Vbu44sm+LUWKbmj0JO8wm+
FHgHBbx7t3elzuo8amFAXc1oWdTPBR/zfKmQN1LR6c9+CGJ6T1vVhrW5sI8Z6L8jcrcAA1oNDExS
TRBMVMWdO3RlpxL4O5+Tt4BsYfUIuDDx5mqm1CdkKg8tqchmRJJkA6HcvQDtylKgh+iGAJBiDG/d
VGqFZhJ7prVfAYZ/0L05+5ijjIT4aRPfcYFXDJSiEH1BilOkDOt+WUP5B1HoiV1Bigq8f9JaH8x7
jnA9BNFf84qL/NhwXcpXP2X0WyFU0MkvmWh31Rm8cPXgY+M5itB9NFEGAb4UylkSXMtl2XXQ5P2q
vGbMXjlsC9YZvIxjWoT0apBqtWaHHKFADLvwc2+s8sNSCy/f11EKoWPu9OiflFR97zi7awcMPks1
XRWrwxrDSV2wGjKXSvSSopQa1PbPGKbojdtLeNCd6nehefcgEJevC9uEQwL4g3pJ1500fVLCQ16Q
+01ttk/O0lb7bjJyhrDq/DBq7T3igPV6wI1VVU9NVVHUc9dRid7DpOtMrnWa9awMIaY3EbBE2jYK
+7dJJ7K+2KgWlbhjQWt/oJaltaDa5oomaJ3jirIsIualzRMSV+1wrGY4are52TjwYPcwxhahziBc
bru7iAb+w+hO48Ntj3TxrGL8UDxSgAJrgktYo4KbGgHeJQ+NE7JBHcXceirGT40NfmnvLXEt3k+I
dTr7QPOCYF/BGIJqVlal4dNYUWN/iOClj+/E4hcFOn4TBRtTwWeZhWJc8vxiRaETAmKt5lNW1fam
DMPmcaKzurUZmwFKEaFxw4Tr1kVNihpeGh4q1NVem9KqH8FTq0I4JpXAqJz/CJ0XXouZJjmNwHQe
pMuC6IhPvpTdL4GO8Z0Qdf3Gq+UorJN6qHl6wtTz5SJrRtooN4ZT5IxT8z7NvYzppGhGBHzfYiaJ
3MBbm6LZjOBbPNPyRBDhjjmqLb18nvgNwMYoTXDJBci/1fMEWX2MfoY1nFDHM/5xljn7kjVR9rZp
o+HOdtc1JJaiAInlgXKgq7ueSV0Q+RPtaPfw4xUSnYm6fXBIwO48DZfXmlIL/UMVR+DA1jGjl9sF
nfhxOA1DNT81GWO9kFQgSJNNYuNCbLe5fZuufERFuMIjq1Jx6p7nH9FLmM8s9KU/mXy98dOQlsTj
fW7OU47QYe5kPiNuRoA4IprFmzDrLHGnc7D21bTkiZYIZRhsBgwnVmbkVKmEcDxsTxhZgjxBYhVz
tme8jmGStJaQXhVa3KM+mZvId9/jU7oYOFPLs3WeKMozBDqrWKovvEGix76c0OAKDe84NCT26cZF
+inbw6TduI8uvT/xubBgyaOc7naVN26bRQzu9x6RFf3tuLiuecgcI9a+a3DrVXtzgPn8QRPQFxxa
BszCZhtOlAt+RUGTZO/1PpHIcpRqEOqH6yHC/NyiWg6FZhxBwPnaLwyqhGdCpz/DNVmHUFbsxeB9
Q3pfcf2piHpUoDv0bFotY5piGIrHXhrd3tRj7U6UenlhTPC4Co6Hh1BZ/LlppSZ61ZMzBychQJIm
5F7byJnzL6/eHqvQGbZI6rCe1fdrEAwuDasPTsjVGckmbHtFE2UNI1XD3q7cg+sADn+QU2pYYEnz
8ONr1wdQwvwGYQa4WZRPzncZybKYGLHyTosMmA3FUzWbfqDntERp8BNlwHCXhlnvQdPldPfm0y+9
BVw2pDOU7hglJJw8XxwyvgpOm8U7TYOONJCw8zdJ7ebvBx2ux9pl1dubvbIehRio+NTcD9ML6s9f
xI8e/LZDlEzy1KY1csalaQ7onDYMl7WVRgLQhvWd6PHKywpdDgEHaYjCNKwfNccJCMDrQp7CpVOj
IAidLyXph5jpkcs6MCGurKOSRgZgmjgmeJ5jplVHPcqf0tbLijvX6doRgC2nQM3tVIRK50fQZPAB
0KTnCFCf8LVw+gRReP0QDCJ9yistvhPtXFmODonD4BjAVjVycL7cWCSyQ/jJPoVTkm+ijsGQMpyd
Bz3Up80s6C7c/sKX8R1AN4oWpO+Gqi6u3oPJ4iwRpAn9vkTFYLNUBkqkMIjoP50yKN7Ug+0g7zVb
w2fI3xEk8lAqKY63f8Pli8BrwPoMLMJyceE4codGcmC24LMmvTz2LULtaRxl6DNQJClCyA0z3N0r
27nUUGnnwvnIX1W6qbzZC9POaXJRJBhDHyI9b5fTMz14pSz2DPbfY7e4DFpYSqUnKj+hB7b6pqag
7oxcTOijI64Ze/gnw/LBFsxpPgxZ670W7MrOqFuqBB7GEdXHOd+ZXqUVMkYGssxSa0/IXGqbInfS
7yga3ytMXLutgIIoL1HvwmLt1e2oAhPpUL1Hrc22l72Zot1ZOKiU0SZGcWAcrW0yQYoKiRxS5kwi
Ib7rRfvb5nPleHlxSKtJEBQMdrXfINNCUQ2ed+r6vtyPo/3BnZfkTQAC5fW+gIiB4AXHz+muSz5x
5tmLDY3NaeA8Dm5eiGrTmMgibIsha7ZZmMevpJrE68Dbw6NK9Zcknmzz/GPGiwUt/6hBmDbpxhOI
B5vJfL0+MlHW3eGVuPIxVQGPMhM9cHUZV3ZqhGOuh0gonJaqpU5Q1634E1S1/s0ZUlRRauamfWvu
JuSd5148LZaWfEUE0Lrjki5d4N8RMowYaBbpjXJZL25mVS6dydhyfZoqzaVQ28Gb1aTpk1s2zUkn
wz/ctp+/3K7nSQUja4QsJFK0ismyzxcsO/QNUS+pTh6iNVCWOFmulT505NL5tKBEwYbNIIebXHHT
HDrPqrXnCS2U+o09irT+J6i12fadeNac5xFdVGRrmjY3f8qkd0JEeUYzirdW0Mf5aTLmqt97+ljA
zRw3SBhtEsNAwhPNQTR9N6jyxMt39IQi8TnyJLI9B72p22hvW+kAXJ9RCuP7/+fszHbcNqJ1/UQE
OBd5K2pWq92eY98QSZxwnmc+/fmqs3G2RTVE9M6FEyCASywWV63hH1S84v5GYgtzRQeBcLFLhzhI
Xpy8yLpN5Ne5snu8Q/cBGu1iDgU3BXwLssvbDcqNQmcf+PlRU/oHd5w/MTAdj8xFsn0zAedVR39c
ST3uv2oydanbR8tTDqEWayqKicW1nSDgioXjNqoxblZzy8bYih7kex8PtBRZFbwLCj1m34vHi6cs
D5UsPY3VpH8z8a0Itm3iNKPnC70bD2U/AlGea8Lpysr31Rgjffg6DCr5tIGv3q6cuUFWMwTuTjYC
QCOU9UAFfKIEWLfQC0n2jhnhGFn1uLbOhLiVwHn/WikAYSrQ16FvRhP0dnVIX1XNrTWerD4z0OSG
SkgjYdz1NHaueerMH3PJw3682W+8V5eJBIM1eq8QRhc3RgdSmpE7DtRCH8Pq2OewBo+qXoTIYjfv
vwpRWBMGipty6M246/YJowDfh0lr+pNaqdbObnAKJ79xN3NsrLWp7jbzFROmIw0gqAqYdd0uJZBr
nsYibE8lUEs8NNNqh8Pf8DwGqnbO4zTBRzVZg5TebaaEntD6YbgFSIyp/mJRykpzKKLm1PoBgvd0
w6xnUU1uiXxaGXx9/ObkcbgJkwgskZADVgJPyutbPGE0xZhtYsly6prB3Y2Mt56zoXQ3AQpluwni
4nZKSB6dLpf23JW5cvneX0+y7pJACtmxxzJgcT0lEagojI6qU2HAV0cL3z2Y+ZAiNT3X4QekjFNv
Yuxk8guwEt/iQlzpGIq8G9tObg78j2Y+4wNO8lKyJnELvJMdrT5ls4EIRdtZeB5gAb5JkbH98njP
7+5CuZYUDzEYDNNyW0TBztIR1yza+mRNBkDWHLvMeJO3qJfuiSjW3gwrX1v5Qt9aE0g5iQ4zNRSn
l2HBRGCjtv3qVDVWGR7LTAvHr3atYGVd0BX6JGDNv3fuI/fUZFJJJJKT4qVcqi/SUUk6q6Kv1xX/
2FCoPHsO7K9Th8TH4y297yezFrkFB5nUisR7sadlHPm2lXX1SeENxx3D2TJPAy+t24aOreJP2pF8
wM12Tlm6X8nTS2sXJpHefFKwLvXjTWNURbsSi9/YdPJKEFeA3mWTdfGjEBVpW/yss1OMo9t3EIn9
T8r7UNmA2usPtKWC5v2vmR42daaUJZLf9W3sKPPZEkphZKcuzaqG4fSoRdsQW7b5p28m5jejxS9y
JcXU5Td6G0Mgu9B9hDNhcKSXtYmaDEZk0SU7zeA6MrGZ+XCi0rOwKpzQMJFdMj1MywldWAOToo+2
ncfDvsKazXqeKh0tm9aahuJvDXsdwystrQ1eLRZjbH06myaIGwWq2+2G0HWRnMP8a7A2YYlX2RdV
jGN9rGa7bA+PT9Qb704q4ZJDODaYo+WAIiyMRuRjlQLKLaJjrlj6MVHqcaeX1tfSCeOV4YOsTBd7
SLeYilVqe1NPLuJgmWWFVkZxc1IZ752TsW0uuZjW2oiviqiLZWD3gZ3gSuOmXrba69BFYGuuhhN+
K704UeDmKLGo+IrsK0cw4/YVoPz2dlSwR/hSIZeqnQNyNSSkjTRPfiQzHiMv2EMP/je6M274ITYx
fpu2lpsb+g4XwQCTv4REWZq1jiVubDhm2idrGInp0EEd5OCnKjV2VpT47QGQfaQcYYzScMvrvIII
COJAP0al2Ws4QJfC2iRzOomPqNqqCOT4qTv/bAvsabG/xM/rr1zR1HCX+bpZPoeuFkW7FL2OwYsa
7IC2qVPN47fUNFF8iXS9/xfjiWx6nnOt7S7pFCoGKrVGOGvRZgrzXDnXboXa0EbTUdVINsA6LPcZ
xUPfoR054T/0+JDdX/XMPcgVpegyfOklngMoC7+BIuDUoqU7HptSH7HnDsIo9WDMNP88Xu0uMQUj
DOKAXBgFCo7BIrGAQB5MLjPr02inogq36Iib1Qsm9UIc8mmMkn/aKog7bevgViZ20YiryqfHP+GN
BwaVDd8TojKNhWV8UoY6BY08VbQWxvy7AaPie43bDH6neKr8H5aSXxIDH4gcyxvPzTMx2VFen1pU
obXvM3yJ4YeSkKH+OyLTZX58vNx9qsjWQk2ko/gqL7hoYQ9dFZfgAOwTPnDNNauxgYPgekq1urvi
tppuAA9aK5H3jTVl35iqnrgLl2sRNMwYiCp2VPjB1lPebfWu1WvPVszsax80ioc2Tfc5dPG7efyo
dy9RMseAPkhGDn4xy1qetMZmbixscGy5eRU4XZ8jhtU4WbZr9/pdFH5dChlBeLWSmrc4snUc+g36
GfaxCZXqT7Nx53qHwWbyoqOFcsqMuV/5It9ckKAvFd7pxS9RkkYRNrTpFftom/NfPmLX1wGfrq3m
zL8yXY2+Pt7J+/QXBUECPoQQ3iFIAHkt/NYWwZJmxlhSmMdCVZKPWmepP8yOZGIXJ7kdop6cFzgk
x0Prn3RFtNpG9dGM2mI6q+8e/5S7QsBgukOnDXQoHByu8ttfojp+EziN0I9Dj8XuP8oUTo3YZY4z
xO1TOVpxIOXIUvV5jsG4eHYF5m8fJ0Y2fH/8Q+5Pl0vRjKiGHHUJaD+3P8TtGuaXEUarw9wEm8AI
1YNuNfmhB0pzevdSlI/SrofjrAKOvV0K01sM7Es8QLG6dQq6NmFq2J/1OrDH76Rpjvvl8Xp3ARgR
Jan8A0CT8Qtn7Ha9mJHxNKpKd7Bje9g1mR3+NbXYSNH6qQ+hWcLWdtrgYppltH288v2ElE8IIwGQ
FgiJaHcTjzSfnRqFm/YQigbHNjRFPkX4/F4Uwy93bFG5heKKwI8mWnDOmkAxsZifmkaNTnZXYCFn
Ih8KLiHbIk+HlldWFqcUYWcKM7fC57TvrI9WOQQndcDeMPVr/dnUYrES8O6+TvkUeFrB/4bsziT0
dgMj0CqBidPhgX2yL2FVVae0UGMvxvphj5fZmmjsHd6fBAhICJqq1OIgE5ahjmTAzocyBtNlmmG5
R8w9ZIJu+F2K2uQ8V3rweURotDvXwk+CDx1A+5RMATTPk4M1h/rFHUNHOeCoSatto6ClZK5Vdq+Z
6E1Ox28kfKCkQJkF0ngRIxUkgq127OpDgzvDWWsmfVPXYb1pqqjwwkGJ/rIz3dip82Bcx8KnyETm
YdtWMaa2ZRwftE51tpoZYEMVhvFHvLfNfWNZ1baZi+SEmH/yhPEg/p9IJX9121Lfu3VkeSnB8VSG
jb2xcFTdgxhRjjgFTysn9y4uyafj+naALKG3tlQhQ+cP/aBCqQ9ZIPIt7Kr06dUqvChrfesnXXsd
kYzaqm3XPjELC98bIuTytJvQ3pHz9+UFlNQaqsRj2ByyYgJxWkXOIayr2ettY62Ouo8OYEsZChik
LJQCS76pBsVvLG0jPlWZ6tb9Vkti4e8Hqx7jvTEXfvHs6HZs/PSDMJ//nGvaf+rKZt8lFJCQ+LoM
Rj8kMkC0Ft+XlQxqWuf8hCQdL2FQNB6Woc3VGrLq3Nh86Eo7z8fHsenNRXlgOF0y4C+1xQf0W2vH
DpKTW+ttH3l1i9A4wuJ2IY4q7iLz34muZ3Hi5YlZN2tC43fXDTpAnC45HQH0S654+8jTUJd6oan+
URmQAussAby7F8mOPlOysrv3S9FJZIRHE8cmoCwVQkKKGTvKJvdYNHZ6pIWof0RAQ3gzHrwrt/ld
oOSSofFNoSf7+/Sib58qmLA+VoXvHsckCvZqhkac0+v2BTrAtzrRk/dOd1iOXjMjNJIjOQ69XS4Z
CwyWQhglKTz5nYqYupeipXZUQqyxlBJ94sdHxlhsJSN0AAVkvK/jC+qTRbZNH1P1TWNQnkxQIhng
0KIanjL8ZpJ92PVORfswE+jx0k4L6k0t1DL/A6PfQT0kWEPaF2cwVcRlsSdBZxbCoronj+7mHyVF
6b+UlPizxrMFZHmmfI13pp3Y08ECGTA3W8ymkqdxSFR7r41lEm5chP8rz2/HccLpavZH5dmFvPyC
KInZHeMJuqKHDjcTD9MH2HAUcWmN27ms/OAQtb7IKMEzbTbWgB6LgALBFniHdDyQwB1Z7t++ld7C
b57OT/CkpoZ/qOv6W99a9hfDH4UnzM7exr0AzjP1a32vxRfNwhSY5G+wUsk0THOxsEYV+9pXRqks
QEdD1f6EYqPsqqTVT1poDkep5bF/fCTeWBM9TmK0IQ8+2i23D4tLclRas1M9jYFjH4MIuYK8K51L
HZsTGuNBsgV9t8Yyfs2Kf7t7UQBHZ5UlJV4T7cplAR/0XO9Wbc0XGjimuut7Z9Zx5WnTghmaNoW/
itof/qgSxcBJuWhS03OQI/8U4GuMfkMMzd6rKrtpNhNyoc9mVeX13s9CIa5BGTjfrLnWg+9FnClp
SyQGy4e6dxoaeJNn4VS9FC1bUW7cAE/lZ2Sy2njbT61wvqiV5uTbSi3a8qPhlLP2rR6KPnsSWIUl
tFT8KSm8PAVCnaGJ63acRKkXH6AOWGNaga/DAOj0E5095Do8tbJLEDqidMdqqwVNXm877IYuTQN1
bc89knzvS1TqNozNhxMq9LO6i7g2P4ww6X4lmNn948JPdDYNPtjvi3S8AWYzrypujNwIdYsrq3DD
wZ1RtL5krlYjM6b9OU1+9GxCzjlOUWysZKB3x4zlSApJBhAioiRdLFcDg/NHEI3oRVrxpfF7k+Es
ZuA+bav93Fm/cjd4J9VSPiJoDD4lIO9gBpbCfC7zoGaEanspu3r6ZJVz8Uerd/XFNpjXulKr7/Gn
dBdckQCUPgnAxLFvoRq7/ZQsdEejgNTwuQqt6YCuWvw0z2FxAPM8H965FPc9gQIzQzxxJBnmdqk5
8ascbrD/VFFvf1brcdokdtj+SMdxja/xChn5/VsFzcJbQ0zkVd8HrN3tWqlR1zlog+ZSNU6anxlY
tNnZ0gflp6HEZrkB4QkMfogN9xPwqqHzFLR43EOdieGrk+pBAnkPG5Rj69DJjqIUl3lj4qNcudsW
V7cMKVJfibgtkZDkJbc/cw4KetpVb1yqwpx+5JBy/ianMD5Nev6nEtflSptMPvXvu0LrCBIJOa4F
vY228CJu5kljZ0NuzheAOP1lHMf0ae7Emtjb/UPJCoUPRtpWwgGSn9VvfY6iK7GkTMrhAqgiwZRh
UqNnrbTal0zv4p2NYPXKGX5zQXIS5sP0jbiKbheMpx5cyKz3F3OYJ7RDSs31+sSxDkjlBvu8Luw1
Zd/7yMBOQpejBiM6AHK5XXGc8rlQctJmEVaq6pUGGueRb0SZN2bt9EENsBvqJzdZuffuPlZsjWXu
TDySE+plQFI0ROohp2mXxpr7rZLY9oZq6t92dtf0oN9YiUmI/EqZvkOPW3w/LYTLJE+79mL5iB5t
ph76jWVSHm40O6xXAsMrSmJxLmXgY1LJS2QavthOFWqV3aZBe/Fjxd92Ole7p9Tg0v7oDNHWGx1L
y3bjDFP4o2/Nvti0bme6yLHqvrGRSYL2JWAG1h+rru2rrdlZCXYduvKdK9AtdllrdefZbTEss7Uo
QEqtrjXzSWCVzrSKWUC8E1nf/WXmtpp4iO8UH5E+1ZO9ak5TiQZyVzMsEc249j3e7zL8fcoRvBiB
8sPtuT1GsPdGS0NH4GLh2nbIkBDd9MLvnxlbDO+ONMQxmuMo96DWgBTM7VJ102vWROP/Uoj+37yi
zvcHLi9Jq483VqkWf78z2FPHAw5BvUgqzhDabtfzAfQNdjigJpnq5r8jrkO7vtWrcT+JYFoTeV30
DeTZ4e6SLqFALwlyi4gjJsOP6sI1LxYaz9syN9EL4LO/WEUgUN/vp3iPn2cNylhP54NRhmtyJfcR
iG4Fw+ZXvQ3uN/mifwt5GQPpYsKf92IGzniuu84sPTfR51+OXVsfzLyO1m6O+6PDvcFMBZgomoUw
IW5XdJMsTrFzty9+1c27EBucU9ANzi4Yo3kl6twHO5yqELbVSbmFimbv7VKB1TtmoFFIGX6i7VTU
Qo+dOcZeVSJ4oWKD89NRcKB9fH6WFqXkeci+SJIAeZ5K5iC3/LctjevCDxzXLy8ky2kMdlEMmdej
8DzvakOZyye03sQfQ+PoAWz7UtP2Zazk6haR76zYRpNZJpt6LhzjOQ4HsS9VePgbOnlC37d25iRY
YUMZWdmq5TmQPxpSGUalwCAk8PP2R+sZ2gP2BJcsIjWMP+Zd4mjbBuLYX2UYluXLEAzWO8cm0saV
XiDMPupxiTxfBJHZGa2+t6fqEiV9+hdmKk62Veq2vLpx3DV71++nn4/fzf1TcgdJ7AVtdHgcSxyR
gP2aTqPfXOq+Kq56M6tH+t/19zhQO6QbjTXhjGVtyxOC+CBmIZILhn+pFc377PUiw2kzAOEeUHxr
UbsNHCPzT0WNBxb21rr/1Z5LxRv0bv7+7qcFW4j+APqMdDuWMjCOldOYGrTqoohg0ODiKHG/dbvS
Da/jUKi7OLX4Ie9eU3KbQLwxpaGNsgho0uM684WFidiUFt/GgVIgMnr7ZxTpvrqJHKX59HjBZTjh
jpTjF9l9JRe+q6gbk7Ss1JXpIsmwx5TB+752QVF2abNWBtyfHmoAkFBEEtoFd5C+0nf1BpWQ8TKU
mrGrTLPwislVD0Ee/D3TkFwp4t56MlIYVgNfJwm/t5+khHYMBqz0S47cZejVkOG77RCa7U+rjN4r
tYkJukw3JARbDtfw4LxdrXenyHSAXB/ScR52Qs++D3DKtj1iek9J35krE8zlPECuB5uJBIeRqSTc
LDInh3RhAG1aHQptCCEQU9Bkz23nuO0G4FUKgUqPysNY4iWJW3NuvCLQgghIc2v/yzR++Iabphui
9ljmyaYqMweSSqMPHx0tcb5XSt3oGx/l089q4yq5l2fKyNQZaqPjZbaS7oIYjU/A0kq3C3JI47SZ
6jz0pgBhPS8UZfb18Tld3vSvzyv75RJCAQVwEezI7jBu7av6MHRK/Rw0cQiIWa32jMFyJkN474w2
/V0tN9ODcP1pJYu6XR5JGSkOiWw2DTbGMMT429eba2mrO0yh9tNoJ0dfz/TzpAzxzqDj0m4HRSkR
YotyEBZW+SNI1DWp8AX07b8fAHQExgZRHw7k4jQLq3KDBNTf3mjwVM11GMuxNqufQnC/W7yQ5+uo
O9aHVs/6U601wa4C67mNbaVcuZ9vY/J/PwQHHrphkkfHr7ndiawKO8WdHRWrcB8kAG0r9CMD1HO7
qunOPmzpl6oTwR5qh3l4fAbkX/2/1QJRQ7Y4yUQk2VYKqS32YMaCG7hFqB8SYQdfEn/2nxpS+ZVX
fRs3XldhHMg9R/eeFtCyx5hGxax25mwcHJP6HLdK7ZM26fXWjf21bsVtRPyfpRjDk58zLabqut1L
HzhVIULTOESi0z9ESss9VmvjDz8Ynf08+2u51d2j0ben5kDyihEbQluLDXSUvnVr2lCHKO9hwahw
XjAhVfYD3QPv8bt6FZa8eVlIfXJvkinwtqDZL74YK+BCxyVQP9RW277MXedvNcVxNtBMtYPaxr+S
LCxPlMrjV8wP501ghc5VdaLki53jtkSi1xw4h8AjjMLZTmRe58nG81wXcfQchZnyacYBexcNSDnX
UAwPfeBkUKClwSRaBrvc7qqPj59pMSjmfclnkvIYBCJZHy+eSbOaiU5zpx8qxFI/c1HH6ASI+Wgk
Rk0PGgi1aub9Ue9rxQvTWRzT3K6ZxCr1zjEmBA0clFUf/6a7I8RPkhBG5lqyHFhus1qGmtEzZDo4
RmJ9QH35Yzs107HOkXUtivnfx6stP365AaQK3G/0RdmExcdf2PPI/NQwDlBy3C+Ji4gZZ4B2tdqo
h3I2tU0Fc+xHXBIa370y0ydyQdTo6AQvK+YkJFWDVWIcSj7Nc6iBmImN0N8IUU6fVSNSLmEz6ydf
adbGUPfPDOOBngg8R+IdM4/bj9Sw/JpO6RQcU5rFW63t+r0RY+NXmCk1plMXuzTN8OztjDVh5vt3
S5rN40opbYv6YrHbfWnlNfC25Di7cJvKQhS7wjLCa+KQqiHMtUYWWqzHPE16J8gUhoqC6LdYLx1N
FGeCEnqQUcKd3w+JQnqWUeM5LqLH44zUaebQbXn8au+XpbcFe417nUMFE/B2g2sRoaxs19ox8w0F
B0jcujBO/2VWw7iP5mAN/LW4ynlK2e92eKkWpFUah7fLwXToAhNZ6SNWZPW2cUW3S4re+G7kUfjT
Utz2mIyOvWWn1U3G217J8BfH6XV59OKc/8zK+Y/b5W0MoroJoYZjyn1+7oAqbtpIGQ5VGX+Islbd
pVHyAwqjsX+8y7fFPI0f+gUgXEhSuQGIZIt1g1yN3CYwtWNa+dF3B2tIz0yG4AXdM/0wG2R3zH6z
lTT1zUXpkoK8klY/y+ikR6jhOW6mH8faMvZKZjvIMRAwzSaEgU9Nt61abc1l9I0XjOwMnwulKlSI
OyEsAL/2nJn6MQRbdsCa0N/EmlYdjBhNCpsKy3P9rjn6RWFtoefo/z7e6PvjTI9dM6iSIYYhU7W4
JAb0XvVoFtaxTmFkpZ2VeboY4oMTWvFmVsP3+QXKF8uPhDxIDUAj8Q7DPkW6kQxVYh9jZ3Q8u3Cc
5xAkB1TPCtHJlWv9rYdDwYhbHcNAWZPfnl60L3Jl7jv7mHCGj3g618/6IKGTgzl8y/hwVlK+Be3g
v6eD3wfDgshL73vxtVbFPKKHEonjDLVgU8XG/FQOQ/ZZL3zZHtaMQx3a+UFPTdzdQEweJu7ATUz5
euizdn6Kfb3/1MQ4q1MjFC9GmWcvrYAoQuMo9AAEZWBRVFKiwQ+G7H2ppHw1FGlUZ/wbhMYS5Uif
tTcKP8a+WRuyF6vLLM/QEOWt6m5N8+Y+rBC2pYOJiuABWbp++2Lm3tfyRvT2sSqc+Ojq0GLQ+xYv
Q2ODP4AW6xVp5OyjCsXGx+d9kVS+PiRMNq4oCkZpU3u7st1wQ4YOMB7cU6w/ZpcfsKmMCuGdXNO+
PF7rjeNn/r7W4tsqUWzFcrwVRxFo2IULqOqT6OyzDZHAq81eHB+vt/CH4fhJejqAMPBhfF90LW4f
LprLzvaZvx+5mrpPStm/5FqXbPUmbL8MtRv+qtz4oneldepRDtkgzzbuSVQkC1Wpto9/zN1GgzoH
CU7ezm2JLMHi2xM9rtAqxOrjKBTbQ93ZOkPWvIZuY3x+70okuVI+FjA2pnRLGV7wZ6ZQyG5Jz9E4
UOJZ2Q2l0E9RotvvDCjM0FgCggWbyxRo+VCd085FlbvaSber7JK34Z+KU/6K0jH7pGXqtHvfg8mJ
HSmspCLSOL0TWMDkpxJBapgwj2zTqxs3fnJzHBvTPltzE1tefSxFkcCVJ6FgDAwX921fTzU+MxyM
SG2mTTm1tjwTs5e1vrYLJ+OvOjPFSoGy/Dxe16QSkg6C0MLUxQmxppjhpNlYpxAR/r3eFNoWY9Hc
i+w62rUzDbfH27kMOnI9yWeiJwIMiGB5+3U0KTr/OVXJCVB5te200vDUEQThdhpG++9eQZJeHTN3
hqHX86k+Xlz+5b8VmAgeyMVZG8QzV8By2qz6uej60bJAUlbqD6Ms1W3n11hjPV7mrfdI14GiA4of
/yxCTpGVVuc6g3XCrU3Z29P01VDg78QCbWqEVYJrFYhq5dZ76z0yAqHZgxTUPYHGRv62bJPIPsWG
E1xQkO8/xrabEMKnwtOzQf3r8TMuI4vcyt/WW/YhzLzU7YRO0qkYi69qPfRPSBVO//SRcNak6N5a
ijKDh5MRjGNze2ToKUG3qwfYLBWdqrQtsmfBRbWVlIyVKPbWLkJYBy0GZlHKuNwuFatD7jugAU6O
3yfxxrcDx6uiNCFvQOFq09t5vpLuvvVw3PVQ7mhUSYW02xWzoDGNVA3tE44Q9YFAo1w73bdOCejU
dy+FqJMcwTgEaY2q+HapaTI6K65DcdKi7FeaGtOzGuOfVfrluLKN9w/FeEDmFczkKJde2S2/zeO6
fnCaQnTixCAh/ABZ3sCvZJDqjNX70BXUuNBnGfOALJSdTiru24dKuriY/MAQJ0PvznYqLZOdoQWm
5gBZE5DzjdCevz4++/enhBEPREnIMBLSsTTdmboZZ0Jn9k9tUOsbG1LrWa01KQHQmAcgnO/TWnt9
RqlEQwMOigOuZ4t7IfP7cWzIEM7cpfZ2yuvgRZiJsdIWWuCg/mcZmlTof5KYgS273UpDC1JrMscA
u0A3O4g0bbxmTvtPkTJNmyHO+ueyYnogYj/8VJlR7JGiDqGHhHm0i/lj0zS9foSO0zHG1HuxElVf
EXu30dsFtczxpUwDNbQEE5v9iDxXqimn2O6DTQNW4BceUP1T3Q3f0gL1IyW1jT3UamNrtKXwrCx3
D5aVN9vJD/VzP4ztMR8T86jHjSG1ZV6qcQYXWqUBCvuO4TGmrP+wsCz0cNIjcKco6SmKHexsK7Z/
JfFgX1HMSnalaQ5XxRzEKR+z8diXjbu1aqDUQyyClfvyjU+JuT1wZNlR4rNdfLSFnTUk6p1yAi86
ntMQxcQpzq1zS5W4ssFvLyWx7gwFmIItruYiqRvTKiblZHFBP8NCR3MaWM856PN6Zam7G9KWAAjm
lUwEgIe7i6OWovaWoIQSnUXfhNsoVvSTGzbqRoSNcjIcyHymiYjU48/27vlYFHwSczAWlH5Dt+cb
diBhxBjjM/JjzSHqrOZgOFF/yM147TZ+aylanlIwmPkeLe3bpYQC6yW0/fistAVuNKM9Xgd9bL2x
yfIVgvhdMOKpfl9qcTt2aW9N1ujESJs53aYOtXw3hUa4Zf//CgJmmY838dXM8eYrlOs5EnzFNUK+
uDiQ7gRpVlSIAvZdYXm5UhTbIAnLnT7O+PyIPHgaLAAfVi7EflKMDui/MoMeRkRBj7X8g4vizpcp
6EvUYChMijIN3pvS8gsF/ncgUDhdvITbzfdFXmqxgQYL4T/7EHfW91HXgh8pa+5dMy3eJ2JI3GQ9
phUgJZmvcsCM2/VweQkG9PATXFb6fB/nc/0c5x1KJblQNqgYVMpm0MPKm0nd8s1oNvHFxg5uJQFc
UEZffwYUHfBaEFaA/i0Bf7pTqXneqMnZNWbUGxUVkdyxHGfzedaTCOeltHb/tJs+aun4ZPPfje4z
YHFh4FfvjVkScfiqBk73m61ZHElA9Yi9lk5y7lSgh3OgRhso/Nne4uteWWrZuGPv8TwgjYDYQfW5
BFzUbdHHBV585zJJ9ecgS8XGAny+CzUxXEe/sj0HS4SX0A7Vix9g9vX4a3jj43ulZFkg8l59rm9f
/YiqYNGiI3bOtX7cO40anotYbXblVEyfLYaaK+u9+ZJpEHElgDeXUvaLBYfZn8usT8+9PRoc8GQA
xjK31WZw7TDlz9DyZpgAgTenne4VI+I5fJRrHohvbTvMETnjIAWylim5X9ZujyBhehajGD+P4MH2
AdZpZzPtvvF/hu+G4qaePTWRZ7e486xcH2+EV5lVAmOgYKbeka/lt/yynatg8ss5PZtd6tM0apzn
xi6jMziKNXe++zfMEabyp1MKoJY+yu1SZQ99vx/d7KxU4bQpBjHQHnaVPxHs/KLjkrcm2XzXPpIo
dPDWQBSpQWBuLqIXlDMAtJrbnMdCOJ4ao7TYoCQMcSksNkqeI6OSwQVUOzfd9YbRHRqjcj4yfrS+
i95cm8neHThSD/qRHDmplQeGebHVVd7a6aSM4zERaetuKtAix5ShusdRK1EImbPniH04TWVv/mDM
Xx2iSPn7fV8ZrVDZp0QZgu2AtaTfvgNss6xiKKCNdYY7Ag/v040livCCIMd4GUW11h5fZie0xrk8
6BBweVCWLRMF3IxJtnJLO7tmbm1NgPBbQ6+7DeZEOooceuolQW6vxG+Z8vx2rwJRkbqP4EHJvrhI
lqJIZuW3BRh45cmZCuOcjyJ8UVq1R+e/Yyzb9tZxLHDqyPJ8rUH/5spSDUOyhdH7W4TrcQxoD01w
5rTEUs9F4DoHbAKbU1+gH12jlbhpVS2ksMG+7/GLXfRjeGZkmWjg0cWTEXTZ7I5RFQl7pjnXBojU
Nuk1fx8P9TtnlHIVPioggZSjlIlLbXerEU3r5nN2HUetO4Zqa2yCdgyvdaPOXqLNyunxUy2i0+t6
9CsMykOJhV0mtxl4nyGwpuyaOiLe2lYdHOuxxQt81tfGvW8shSYZPREYfWDylhgjWOhRn6VOdqXK
5T2VhS/EJhsQLXWr2FkrEGXWentE3ZvVFt8hWOlZaTKMKxmEGMKLapiw3WCnjPGLzyTyxgs3dPWl
NGv3iqyYscHOWVvJPxfxWG6u7CtwuRCYwDUtwuOAa0uShiK7FrWZBdsM2SoPtqbxuTbMi6lkiGI+
fpvLgPzfihLIQW9WtjMWtcrU8shiYo+tYJ4uiTVdMZty/807pTp3mOgBfyPLLWP3e+sKX/UCi04H
arg5P65cY1AuoM5EJvn8lOjUg6iecEXcxsIubJoG3+P8msyWwuS3Tm2vrxoTFnYCoK2NeRsZMGd9
EJmn+GkbbDSIplfQxc3OCk0Upg26hEHp2N+6AqlJgUSAsfWzSdutbNxbx0Wjz8RXx8fAS7v9qe2g
MTZX1Pza97hYJtBpkf8PbE/4pvoUKWQqLfi4n5XTmF+bIjZ2gdM7/crrW8Ty1/2SJSbS7LLlpS4S
plRmy05s51dMs2YQEYPVMzy3y4NV9cnGj1tlI/TknfPk/1aFyy2koBal0uKU+komeifjLQWJIZ7B
sP6Rj3oByGWadz2gUq8ww3+KSnW+znU/r3ynbwUFrsr/v/jiyh78akRjosmvJYO85xYZvy0EPfsc
6eWPx6/4rY+R9Evn44ArhnDJ7Rt2SsUPi3LKr1Pl5z/BJic7kXQDPSAu6k1GJbR/vOD9VYUUAEg7
ZloIfdxNK2o7LjsaP/m1jqryQx3ideZHdncYpvYFsfIISVNn/NLzpldi+lvHCKwLMz2V4ooJze2T
qsYwNWrs5lcFf5lDpFbR1hqgymqZCC+qQC5/DkCFPH7aNxcFiyyQZ2SWvaSwIoPMDGQKimsYdfPn
2BblkxFgRijqzNr7ZlB/jEp7TSB5CRt9PbvUF1IsEXAY9+btoxap6gfJWHJ8wtT8c0KM/8jNNe2a
Km4+NZr1L9aq9rPTKN8riOxX3Dtqmsi2scahfuvpUfeAq0BiJGdwt7/DH7UYMZcqv2apq+3Nye5+
qaHLZHpIo5+ja/lPU9cNK+/59UUu7jjZkgLKSZMIPeLFiwaU4CTTRJtfr9Fwx1Rd+Vx1Fux+Jx6/
GpOqtl5QqfOfmZlae4BH4UFE7sQrKYqT7xflnmFv+MSLW+vzvLEdCFbT/uWipxJZJuKlzWC1s7Pw
yiwHmaXOmbbCqo2dqNFGnDTHP0xTOhzeeQLlJUM6yucGUuRu+OkrZZAl2PBcmz4McLsCUr1RuwKn
BpKB7LkfOkRk/h97X9IcN65u+Vdu1J5+nMDhxbs3okEmc1CmZlmyNwzZlgECHAESIPnr+6Rd/a6l
qi51LXrREe2FIhwpJThg+IYzEBW98xb+cK8YFmE3fgB5hJj/zUvoWegQ0ML5qR4973sNG+k94Cry
ULf2qTpvasG8vBeLvhkTMARQgFE9wWRDawWCFa+nWz9rGdh6aK96+LtUW1UmNqkpULUd6TK08+Lx
2i3HqS5Sf1yiv1eywuDn2i50RoB7Amn3reW6WHmDglU8XXXD2l0gj/uICheITLP2KBRO5ncOxTf7
NqCQSC7RBALu40wLC96UJ6feRKQLyQg+87hVE6iSlkhovsPlZgfsYnD917PobRKJ8YDFBxLzzMlB
pJ++OQ5VF4dtGtjw1oVpWjb7SGEaAS2ACEJtiBSXeWNd1eQsSk3ByuDA0vo9q8M3J8fvl4B5hXT+
fFa9mVIAEoDWHVThrQ5WsUnNbPZOo1xgIpc0F7N/T2wSZTNKz/lf3/z5i3/ZUP4w8Jt7DzQLRs76
8DYRsss1VLBuhO8n9389ytvZ+/MJgyOD1QIdx7c1SBKqpiGRDm+Huq0ljYm5d5BuFksSs1031OkF
sJt/M7H6eWuQQEKZAjpIgNq+XjIq1ZK5bA1v17GzBYzjojwaAWuuYaRDJ0veK/b92Tv8ofANRQ2s
1rcNoDWOhCcsCW9ZuZJN60VDBhs0AAI9hx1qiHrcE814MXtm+Xut0/Od/vBkCBBGng0T3sweqZOz
Vr8gtzxi7YZMQ3XwNXjca9e9J87yx7WJoVB4OLOegBd/q2sVsXoABMySW9+zlxwMbhqkDuAgtZHA
R8Xz8B7b90+mDto9KJ4iVwXO9S1aARj03lsh9Ho7LYLt22ZKvysZILML3C4rwyXNIn95rwH0J68y
gPwM+I9nezfseK+nDvzqAiH9KbqFcx5gpKkY9+k8gXHUjeFpLcGikF13G7rz8p6V49s25/ldokaP
4PFcSjpj7F4PXVq4fk2tR277BRzYOhrQuA2hp14CJ1kspQvPSsmqDYnhNOSqgGXS/cGZcu+aBY5T
5SiiDW97d6eZeg+y/vpdADGCIx5B1xmsjtwOKcnra/OE5BxVmujbmSKRXqDMWfsXZeWqIc3LIADU
17SjMB+bqWPk74n1/xgcw4IaDcQTCCZvgWvcBqirwrzs29zHVSHhwnDAg+S5jOL3ONAp7uPfm+LP
odChAAMVloox0HKv7zMUiFWSYE6+LQCobevYU4X162WXRhP0F0CeHC9S6boPCQzAqIBt6d86b1EM
xeAAqp3LbECVgBv1enxSe/OEwrZ46WZQRXYp1BXdaz1wEz3KgXu2pA6kA9Z3joI3pYTzsCgrQpkO
9Vqc9xCRfj2sXw3tMoaD/7LqxgE3LuWR3ECIKhr2ca16o3NAh9zpLgDnMLkGANQVl4tuuKahXwLs
DhWJcjOWyJ3fCbhebzq4orOtMVS6UehGbw/6UK8vDLEWwHpR5b4AHwliTSilV4iyHU1OdDM8JW1v
3uPhn6fyr1MAgGBITp7RIWfE9R9gkokD9T4TE/4dhQ4No+zZPsCMcKZe0/Bvf+dwRLH8PNQ5Ajk7
3iCMfbN78xG6JTGM7L+DplcFR5FOQLmB2JTU954v4uvFcDgQYq3F5J03/va5YqYDPg96BEpzUOJ4
KzaAqjasptJZMCpNPF1USRtsF6j6B7SKI2cH3YH2PaX3PzxXAHqhBYSKB5wfsbu+eZWmhBlUk3K4
xjoxGuwOG0nWs5qB+9ix7V8/2Ne7OB4sFGnO2zeqHOj3YVG9njYO9rDYGQfFqCBRuevaBh39urN0
6b3qyq5xeAXJNEl5vDa7vx76D7cJcO25IIdJe5bDeDu0Wg0qhNCFhNF4mCyXLF3KTYNs5cof0P77
m2OdgfkpKFzgTQGD87blrStnApylLXGbUyk+Q+6wjyhwYtOxWXWq3wnO/3Bn0D1CnRSUKBT68PPN
3ig9gXL5Ki1HqxgAQ+CLZEO1qNOUWhxU74z2h1eIvAddHZhOYWuCwuSb0dw1ZCvz64hT9KUbnvtN
S/aK8DJE46Mm8oziBR0hJUt3CpYwefrrR/smNcAUwoP9qd6AMiGauW/WpkXJtg5MUHKK9ofvQks4
EEve2yapD92cwtVLdUzAsttVyTeeQOOfyjF1n8ZRj3/P8QvXcnb5PUv7o7d49kF+cy1cwfAwTm3M
6RQH1Xby6/Fi7HqDNx63MCRa35Nj+MPDR1sRZSyAmsDYwvbwZv34ZmIzKpJgKbR21LdooU4FtKUc
GtZ1ueeym25YFNicAKj3zvp5G2lA3vjsy4PFi9tGYfR8Qv/SQoWrSaySxmDoORDNp6Xpb2G9HDx0
rYu2cewvewm1+Xf2ix9SQL9s+kjpAWADzDGAdi48Wd/WdExZ4QzqAhezDYG7vnMHq+dczc3SZvh/
eB9EfO52cz37n6KxqW4C6EC1z1HtmaOGHKOlpJPLA3HbyqNzjIDsWIk2fAJaj5w8qO5cq4mDuF4x
Yp2tBtNy/ozN0B5HF1zjbETspq5jSHZNPxvz//F1/k/20l3/vAf9r//C/7+ioqkqxsc3//3Xqfqq
Ot19H//r/Gf//Wuv/+hfV+ZFjZN6+cfpudf/KKb22/NYde3bv3n1FRjp9yvJn8fnV//ZtGM1LjfT
C2QdXvRUjz+GwzWff/P/9MN/vPz4lvulf/nnb1+7qR3P38ZwWb/9/tH+2z9/Q7TyH79+++8fXT43
+Kv/8Z3x5xbmCc9v/+blWY///C0OP0ByELEtWgFQ1UYN9bd/2JfzJ5H7AX1lcGPP/CtAmc7BB/TW
Ro4Rkw84OVHv/YH2P4M7dDedP/DTD1ioONFhZQIEKErdv/2vK3v1rv797v7RTs11V7Wj/udvCP5e
B6Rn83pgR7AUocwDKAnIzq+Xw9QzF3ryTrnxWiuO8Ip5WTgLcmgjH2HPFmU1sYdhFPyAoAVlQcM/
yVCctVNJ5vqLv/Hg7HXqohl6/hqGMwVsl6eJTgxkvawrz9v2lKj0eiJQVNwAgxNX1I7M1tdSEG02
Aw/J4OJbBtTQFRUzbG+/Eo1O2jdCIH+xzhPqrX3qd+yxF2PzZMbYnMYw/hJP3nRTt43rUoAG6pYm
vIH4DcSpNmyK0v0QpbkJx1LmrsOSG/h6O5FHu9lt+5NFr7fU1HYK6KARsNljmlTJuqvCJpsAzMqh
EDkd+gQtEw3g5QGA/Ckjg52z0amu43V2c1JqQ91quGywj1NnCC54OX1eVNRBCTL0IZ43V+oAKdaj
Jm1V05V5cV7PnchbX0XbqF2hEgbIGtfgzfNJbGvpDroww9gSmrrl1GVO2oLvZ0rSfdSrhsKWn2vt
ofTOzmaXJoTqlrsGzdGLgGwaoP2yUU0KBCqro6sGPBzqNt73yVlOotH2jg3NJSpeml32jYUsK8J0
9VGpkBKIZJ40vnKiEWji3h4HPMZdXA67KelX2LJq3rzoxYQkA/6tt4XyYSxCZz5yPz93YqeMa/IR
YmSJzixjK7Cxrl2zGWKeMDC3SdFN8LP5uCwev5vSYLxAA+PjUFmoD0VT2BRe74picsP+guCxXbui
30/DmgO3dt2107hZvMHPa/TbcqQMhWf0M1ioUOTytLslOJxQGJK64DUkv4HBGQWtvZRC4sG7Au9h
IhvpdzaiPaaMOdiR8GuWMI50C4VPC8XuenmAd6kHhHHVX2oS75DqAg5gV17EjIVoWq11X264gp0P
rD2RMk/Q0aRCJPZUlvVejXLUlIed7W/qhq/8AKY5xO1Q27eqILWNVU5AT1BZ6LgUetJIayCIQweg
4Ujm67jaaoftp9mW6CUZllVcm8yoyUTQ75w3WNYCGuruegcgcKOoM1vwN+rp3ivXGDg/w1D4iv0O
+WtUATSTgCYLcY8rpJh0KlucMH10YVc25WMPMYo2nAeqquUzWujfW5z3vdcdWD9C01KgdZt+iWQw
F7KPR1qq9Bh7VfkxtOCPo//RF27PLE6jFm4sWEcVhPkFPHTHbWdmp3nxsZgKzOllBl1X9HO2rvIQ
kbYtuGzbu3Bdl4rC/Xw6rTNMninH1iMPnRnmayAbBbSRhUkWGojWrFnFuonOLHTzeRX64PhucwuW
d3zHjHuM/N5vadk7y2FSBhg3Ky66oNUD7QZUUSlHzwB6g5EBmdZ2EJVegBeqCxSu9DaBbj+YPrHL
6+0Mu7dnd3DgeYlelG6yVc8w7gmrmRwmf5I3LviRQF1r1Z9Y11U+1e7SXvvTMHW0n3vubEeUmL4Y
5kEQM1Z2bmgddzFBlrtkIQuTQjgN+76Ks7+xWsYc/hYooFkZ3TgL4wEdnPp7akPxVKdQftiaihs6
8clrqaOEjWlSynnjtLy6LWfznM4yPQyopOS6hhLtILnMHBYE90AH2EPsGL11tR9sm4qpXHiJBZtx
qFq5cRYYrK11l7q7Ie0/nyENhxRuUxdQBWALRStvtDSca7Ed+5LMNFRDcDalqlNsfaOaqQ8RCjxw
6DXU1j6PwARlgQZ3Cg8W06yqN11nFF3WuTMXTq8msOGk17bURkytEM/x1kM3xc2liMP+ScTagoaY
6q2cuMotq9QOfNz7INETz2dyjzT53IbQDDF4OasH8NCv6h60YMckO/jjJS3loNAi0HzC/qoOGsyf
I0CdWegaqXds6U9xg2LEQGvUQ872WO4M5Rs1sjLJmwEyvWqGIBjVxM/HiExHvsbqwnHsFUn5oGgi
arh6LKFfVVmDPnu066squpEO9AsCXbWfwJPhD+sEfgsdfP9TkA43kNupaQsjLtqo/gGzHFKFJr4B
SgB5sBfegLi/uHTlw6lMyYtY5DewnQnEOJFQ5nB2cS9h5Ae9ypS1MzaKplt7UJjURDI7BC1Iy+Et
jqjkULV1nCsWzqfB7Zv7tvEBVA+TZhM47nDsPWCVAYOEp9xaKgT1AmKRz7AHyA0UtzvtTTkkcwUd
VYsjt2r0wXZpS1GkWTbgTjewqzIm75UKIDAJFwRDexjOwMJiDTdNKhQttT12fgCf3v4WOmPrWFgN
j8IIq60sH4cWOTqg7dCGpG2UFqXTbmsIEmeD70AYoqok9H8qb/q8eqa9H6HTta9Gv72Cd0TnZALI
6YWCg6fgTwWo35pFqr0v40rgRfIVu2YKhdbuxvHWmQoXaiJZyQYtDhCrEs/LCNlp0AYDyG/CVHS5
80XlNbQSYBNQ35++mhgLtwjRwG2zBKScj+uUVIegjQAeR+ftsTdeMBzGsbpEGwkHy6pLS2Ndg5ae
use5YpAxsvw4J7GTUsJB1BOCtA6NALX6JFHV8TLU772k0GnZXEfLFISbsnbr0yibaLxwPT3PFBqZ
xxREkU8xk8o/ztq/9JQU17rutuLsKynq9msr3LwyJqizksOWPvPbYbxfK+nOFMWlI4pIDSRUECLK
DZqCK40awbYwSBAo0ENvJJjmmWQJa6B+6tdAZ+OoRDFrro4DD26r0gdmHtOEDxtU2tNr7uLlFBXk
1FJa1rb+wrxRThSwHOFTMHvVmMFrpOyzpAfyIa/SBvch/VDJHHShoN+OczRNwLW44ZjBf6xl92xc
4pe6NTelcEfw+gNQyfdhj8gqxxscfbpCN7T7GPZxz+CfrTtVpE0SP/uVdU8QO40bGiIoLS85UkkF
XqaoJtoDiznD+vJsU2b9tASTX1XOit4sdCGKWUV62JrQsd+FF0Ory1HOxwqWr/mCqbRztOsXgKih
2OaMrQkKTbroyvhYtFCEgSugYMel65KDFsAvVZ15VJyrovd8CFZhM+VT5qUDoONVG9IZMy2XULiC
+SZ8apwwEhNeVdc/zvAHZdkSubOXo291rb3y2Hb+UvQdKS/KxjeFUyYOz9tkkvN27SfHzRlvXGDk
Gz5msAhYoIY2E1bTQa3rHlY81cEK7juw+ht24+TbApmgol5Vv9RVGFHYDvmXqJbHp3IxFoj7hcHU
xgFXEVS31nxBHUltgrXWJ7cZIHwQ6VzEvbjhc0M0FgI6/kAAXxAJcRy8ZQTtQROeloDwbTo5d2p2
K5abuNKHCkTVjRDqwWcRDMFXyb+ufNm5smnhj6z1x9i2M6dGJMEX8Pnsbko67ztebL9jtYi2qXVu
kHLMKa3aqk0Qg5eP4CzNG0DZ0s/D4Lmm4LOuQL6xiX3Azp1Mh5GX0BAjym66xiYPHOd0TY0LmE8u
JLNfjAMjqqCsm892tQYo/2DclqYmcEvqA2efdkH9zAMps9FdFKe+9vqva9d68DEArIMEiGI2rRgO
0pnCjkKaEnJw60yW+ghpXeyUwGtGa55aUT+tswGHMIjNcjCrgIBaa6c13SdODz+Y0vGgrLpO1YgG
2STvvWg1KVj3wExsE+hetpm1Hhpb8AGN2CnxV0JOnIQTWAuyrYKdEmiymTSYbba0Q9hehooNcyYW
bFeUR11HSxAMxxy/Z4K7OT53j4A5FGLjQJoEZTKW2sCn6J0MK7pno79swb/ss7EZ0h+MFQNknBW5
n8zRF2Eac10DZhMW3CLisxuGNdYulKEDst6lBr6on1UdI74OB7XHTmCblqZDPz2vsCf0dhOUfuRR
r1VHp0Y4mTs58EFSRA43NQw8vsmY+xWFi9JZLq8Myf0YkgqB5RSTftMPNQ7eZV5OzRCG+h7nCBCM
tctUuXG6+s6rfLTCR8ZXU0RQoBkxCOQq5k2pRv1t4LC/LKztr1Lbb+OAN6DiLvopIl5XZ47mySPx
DXZ2oSBLiXNCq6s+7uRFWVbkSwMPsZgaOBB9MmHdjhsOI0BSSAiBjEWjEVA1Sl2jeY9VHPD0uaqR
HmUIiG9AmwOWb4nGcaMZtpTcTAT+jkErZwhpkNJH3Jk6hmygxgofjL7rK6dwcXhx6rl491vXSmhz
4lSFQ9QoBVrUUC6LMjAZorgYrBAWJg1plDHHyrAYkTVGn2ejh3AjYSUKV59+DD8CZRcZgLIXLTcQ
QW8WevaKu2lQNhsKDnHb6VhxkPkiM7KIcgVKO0QJm+a7grN6XXSp8B4QwSiV6dCcwyQmd60x7WXZ
sO7LvMTJQD2nch8jeF8izzK8TY9uKLtrmfak3lbokCCKCzpgftzAFCVg6uJEkKmlewG0Iw5+3Ufu
U5rWHAgpr3dOdcWiHXDV5aVynYqB71Z1Dy3jS1UsbDQ3demNXxTKk1m/BuV33Q6mkN4S0TjlbovZ
MiOaRacouKpdCzrT7A0dw8+45zTiTFy6czDYW2LDOmMeWQPar8Q1eQnITrIZq7IVpwm6kwNi0hhB
5MA1CPfllCA7Ki1sMwuQn/1hQ8oxLItpWKZHeHWq23QtpwgWJrbaBQabwFOXlm55AE/QasT1gHHm
HORXlQnin2IHkACYVx5q5sqt1yOqodEw+9cm7UHcXMpl0ltOEBVQtAHlfGpTlNbhczK6uafb6lGs
49wcUlM5cq9hmYygly9rLuuVsSOkZpAEWTUHoJVYCB8v+aoqfpeA6L7k84Ce71UQVktHB89Gdu8Y
N4Ybgt/144mvSNKuNROpyJ1U+AoMpUB8ZS0kGaH67JYF4lwcZdr246c0LKVDx8mJLmaR+BtgVxHW
qFo4NwuvNU4p9LBwEi630VmpaII2Xl6GAfqVogovoTkX7VGJ0deqlmclmbajtRO1TzHc8o4IQZJ9
inzlDnI0/HPNIL2GdlTi0QBJOs7SswMmJpwZGIUBHcyPEn+2uYSI5NH0noswp+k2kd/qA4Sd16sq
xHvgc3U5cvSvUwcuUSW2g3xuy4VfxoEIx53voRdzV/d1+J2DBYkO+2DqZpcKR8IWZYg5ClXGALiB
aa7yNmJRe52M1QoRgbqLQIulYzy36RcnQF9SYl8d5Gdjm/6oBqy7q7h3SLOzlQOYGnXbaReWyQa4
yTJHFesOrnF3UOp7FCn55kyl+2jrGGvSG+7nrkcBx1HXLcFXufWNddmuSdDYSUqxXE2I9+56hNpo
Z5FT2Tc7kiQOXHXYx1Hi3AMVdjDNFwStMEEYblLd3yrfe2k8cfQnN86kaDadnp997lR5GI97YEdu
0VZI6ajr5+HsS+bG5NEBaY0a0l2rpAOgu/lEVHhXuc6VhWvssWMlR0kNOLuId1fNrM/Q0wubYpIp
b30mXfcJHDQ3T+KKFE3fawqqwUh5Q74OkfS/1bAMx0aXosmh2PPsy03XyqOT9ijRpKij1PGckYlV
dEz1gKKRf54wIywvkFJTT4PjBMrPrumre7dRA+owiDox218sSvfUM/4tF91HpZEREb3SJeonZOfw
rmaV1HC+7pHn7FzhdqTCbKoteUjbfh02bb9MuIQ4UiF7kGsAIMSqjjigL8tF4YwLlpGm63xFhhTC
WNEtijqnzmv3to1g2Yu6R02wb3nIKdAdystV7vrB1XvrGADKfVHE7nzh6PYyQAxfShHRNUIbGVBk
qMLyo42c5tT2wkVk0F25pkZcEp0dPoK1kKqaCjlU6d4XM65k7q8QcGn4PhvKSWs3zZREG3ccH9Il
vlZe2gG2x44grNy72J/QGoAjzcMwku9obQVHD42rgzVIc1G0gTizHNZLL5ovEWv5tIvjXaI81NFG
NxNR+cLakMChYX1G+/qTB5WLja3lvquc6qg7dm3mDoxe/9KMS3gb1OhJuAT4mB6MLNB2un6voaiy
gz+AoVGPClU8JQFF3tNf+HDe2wP78JRyp+h7XCBOf4rA9QCvJZuVq2Mzb4i3c11fKo/M+4iL2w78
lRxJZInJN1THziE62ATndw5JWXDBzBc4f4bUD5EIwtfGpV299jkU30vq1/O4B/TuCoqkd2tTo4xk
+uUqlWb5osNkDx3nj6Byfa666dCAb7gN5HKFasJAIYJ86yF6d1f4miwGkOcGxgdB75GdQEfpyL0Q
1kQNgXiLXifMM7Nekdnvdzbut1XXGIpjCNMJu3dW+42+wzA99ACxPM4J9S5W3vNQI/oFutxS2fcx
bZ3G3UXagz+h8k+tb6erBBU1OvXyXkXNLRHlpymB7EeKExzRBgoDbvlSowwjU/cUNYhMy6oa8Vwr
HENTeqMT1R46HraIRmp4kNVIpPXGns2zQVUhT2xx5wIVkKuRJ5+DcrjoPPIZjgeQYgap9RwXTVmd
MkvRtP+kARbMWLVeJjFo6ounjyyS4+eUGwmqerUf6vDgjkNCYR02plfwJLTII0Xkl5tqCLmz0/BI
JTvU+VEobQlQZF+D1h/qbyr17HblMj1WgGHd6a5z6dBz/0bxJLiPVrEeTct8aFG7jynSrA0nNfCo
UO3J4Y0geGb1YncWYg2P8GJ1aWuWeBNXKi4m4FRvdcnXQ9CXDZbn7BTTguK/66v4y9SgoIGeycb0
CIu46HHSmHm4E6XXFAoqEIDW8YvYWrln7eAVsRAtHXsU30R16GR3nzTrDTiT9wxxPh2mIb4wcK2F
qxkY3whI/RASgWN0gtCzAosxKnNeVYYS2BAUEVT2ccTF954chwx1ppa2le9dDAhSdkkD31GXX2Dh
RlSiMkcBS3pU7ir2UlfNrhnZitRFrLnp42bjVdBSbcZTHKA60cjqahLuwzJEO1f3fR6ifHYBdvrw
4qAVuGPTvKLP3Ng8UeGxajWBu/e8b9Npb+P5oJumvGP9tBwZNKlVHstgzyJkkGUg9ROkNVEyXMUl
RJ93gjfyFNR23CjfyGMFL/NPEEr7GiYroVAth5RBMj6sENq+RyvIzfnQy8Im6jCLGTIvXN+ruGkz
rvwDnCRpX8GKJAma9tGv4pnOU/eFOexLr9vcwnm9aMg85mltv0sskk6ixUadumuKKsROuyJrRDoZ
oL6BlBTfKn2DpTRpVtQsVNRauLEiK/4mYGkUgylRK29LsI/sq7D+hgQHB7wDM92hgYURf5qTMiPe
8sCaARk0mx6isI8+ASUQFJh7uPhEszZLjTydJQZW6Bx9s2Td8jn+XFbt44QHCpEiXPMw+Nt56feh
jPazLE+mXF981/CsGdDez20VwLjTnye2R0OsyfSUopWEonkIyTnZFcMMN1LStR3L0V0rDxO2qY+B
Oz2JkYybZEg+xqX4hOzke7BOV/LsZTH44yXiwiUzAUFFZwoyQP3LvOWo2OA775JoRMIDA/eTUutz
GGIDmsQQXw+xLOCqdDJBAgcZyNP6z7WA6ygwgcFcFiwZYefVDeDUoJBZtbSZYp2HCvltNcOMJgMN
OD3X2+Iry0e8zQTZAvTeyBEAz2QDF4AtKjDxhvG0e6qTLjqleMvfiFvqZ88hT+6qrU4hnrAkWNW1
0FdwVXYcNBxJWeXo7aWXiLjaYAclkBKCtSEa5pve4hFkpSzVxxk8yhsuRAErUnswrO0JXZN4fYC2
8yKohfP4iIaUE1VTNtc9VN+doDbdlUFVgeEZk7UpExp23ShuzTrMZDN5ahIFMinLbxvHJ3VGRrRr
FmISOJY07XeJEv7Jnax48aORTRRkr2p+ILI2LnaEuN0lQ6APUq22ppNnZyJPuLuYX3Eox5ADZI7c
okFti1Eux2CLqhnMmGoJI1cGC9mySj4vTXOSUMNsoNeEg7SGnWLvLxno9TVVpCv8ViaFhVJaQMF/
6y+dhJyasnW+Vphr1x4QszD80rnyF1OktkSpGf680Ok+oEVcFh5zvmG7uWzXYFPHI8l1wsCs5sOc
m45nbVmKEAWEVG4ErGi+Ed/yHEsnzOdu6J6gGINDYLJXQynAyu4Y9AtX0Gb7oOkRf2OGQQoXKG0G
PDIu1kF96TuP3NURR3DXPT9Cshl0FjFFwAopyjqWtDcr8Da01YE0WNy+m5FYrsWEsigr+tCUT/0q
5Rf4loSGou88e5S3XbSZojpLwvIncO3/Bp6hf2nvRvXyMgLQ8P8AiuFHb/9/j2O4rKaXX0EPP379
J4TBAXrzA6BZZ5YGlGkRBQCp8BPD8OMjQDtBkcGmBx3Es07P7yAGx0s+AOFDAIY7A5zAzAPY+Xcc
g+OlH85Q2zMiBnivM57r7wAZ3kifgkENCWaIYAEdDAwZ4FxvUD0rqaFVmDr9g+v0jUQC6Sq+mYPg
UMMmC12rNR4uz1UAnzb+IlHfNJGgLRKmLQx2VuD2qlkMWdXAGxRSlcxQ3zT22yJBR6KIER44ADsq
U0mvQS50+Zd1xV76Azby/2feb9CR+CsEzfWzembT8/Jq9p3/5PfZR8IPAKmkIB8ANhpBCgFg099n
X+R/AEoWchhA0+JHejYg+O/Zl36A/jk0HGDm9/PDf88+P/4AaVSo1+AffkL36+/MPlzaL4heQOkx
gcGcO9tqgenzB5gknEMTH01ONGJYfQcfUwApgibI+pLFP3enV2CrXwE7fz4SjGGAqnWBWzyD234B
r0EaKvKcUMiNjJflsp9ccm1XGW6QIr6nx/FnQwFOC2winiCkft7gIwFcnkYfkmAbl3vXKPtUmQPq
wKDKd1SEXiOFfz48kM5cNMWQ8+AZvr4lYAQH3YFqt5EzmCWZngXOAp97F30yEop4QD7+Mrl+B0H9
+gxfAwB/HxDiC+C0AnuFosnrAY1gYRWKCvjzVtVXaZd8FlaoE3TQQpTCUgdtPf0eNhmuY+f7+DcC
EMNCXwy8PvDlXBCxAKp9PWzZ6MGB+ixHyyGMrx2z1C8oQyBLki2HVh9P7gwgkZeLRBoTjLrfVR6Q
oHNv4ssynqC+rYIafVvZPELiGbVHphDxxG50vXJoNYaNIkcOD759ih1w57EovhNmXWkHQA3AC+dS
ytrAg4A2qAdeQEkkOURzJz/VPmk2MfA80PaA86jOYEo55q5RwJsu9ew9lasZMxXI+JNxy2bLAyAl
UCfUzlViwuQrqqHh5xCvDrCOVfX/k7ozWW4dSbP0CyXKMA/LxsCZFEXN2sCkO2Ce4QAcT18fM6ut
KyKrIq3arBe9jdAVKRKAu5//O+cw+C4WBDMxypPDbuDLacqfaTHlAYz4ZRqc/Jjp3kQtWuERuGrc
q6Tp7fKXzNKCDjDi6PZ9uXPvulExZsqbZqbuhXCFOdIqapltmioo5hmc5bV2LMLMIBYfihnipYR9
uQ9Dxp2lVl9q0+m7uJvrxO+mIXlV7Ub76kWhPbVjYjW+uhSj8Cspf5Bn3ZS+iudxs1qz2CrId4lf
VozAFVvQm+VlFA9zmM8Fu1O1G++Sbvk9YuCkZMvuTmmJ+s0mXi3CAnPD+1QOxU0zy/nZSVtt78rc
CnUG6ANZUPq3vZLbn2fM+oY6yYxwxdRwWvTEDRHcLb+fXfEjsSn/i9NYe1aMVihIV7GVBXKs8pPd
9MWO5It432euGukYV0IgneEAtFc85CUJiSOh9XvNGWmk1PiPO1GpihbkVXkniiVjjixnYhi7S0x/
gD4dcF+MT0gane1XVT1r/pBWzmHMrfQjuXcKsqOOCZecyFvguL5sjFU1Duzv6y9qNiHg2TzrP4jU
BvsrqkHs5hjx1E/H3qZXqXd3WpblCO5U8URCJIxEaSrbqk32kA3OOgTdKn6OPAIO1eKJzlfteWh9
w+i126iy+6K4aDjmcUIIKlrp+0oc2YYi9S4NVEhxTvKAtEGrg0vn5di9dyQk7u3p7jPQpzQSnpI6
oSGmNSwnUBSii9eQdpF55y2a9TrOU3PVW7uL0qQuAlzM8Rshyzmnp9x+V8xKPSAGFK9MElYoj678
lIrrRF2D2JOv7i8oq3oz1plDlbqthZY9ymdG48mtniz7ZE+m98KZS5/9xHa3A5bBgzemJDJw9y0B
3S7qi7Gm6oNAp7hoWubCZKz18pTGlhpyBIl/ZuC4D4uFbXSVTnH02OI/cn4d3l0DPOvRHBmjRQpv
Y/ihpGabRrr0qnw31lJtNnM9MVhwVm8dKSdN+7i59QUQ1DaZ9K7bMQNcqsdJ1fM07Mj0UGlqZvK/
MaYJCqleIWy2seUiDxMz0+DFV4d4VxjkQL8UBYE6d9+I+nOYPEHenTonkvmhprZB52IjO7Ok8Hmv
dGhzVuP88Ll2ij2Gi74Sj1cXlRhDyC9zPthZ6ww+ebNXKAGa4PF5bkm4TEa/91pzDlcPtWeHcrRU
X64jxXM2NWYRWt5Kow0bTPPsuisz1VKa1XxIrTluDrUnpzeOj+a01Wxj+aomzA1+R9pzB4UyLD+E
mivrVnDmeJ1F7DkHZpXj76od5JMGFGE859TeE/JHfZcIaDld032vKIUZVk7VLsc0NzRkCcMob32S
uOAs8UsWF/1WbU2QRtNUgngYT5baeyExBojlg0Nl69jHm2lCXew9pw27Zj4kbrrpYsEFV8v4Ff91
LzAI57/vY59ggkykBt1ry4DLaeEHW9fxTaUZt4llHPoavaIQnnpUhM3zgs+DmY/yK7cAoTpTaa+o
VuAo5GXmQWPpu0aZIevk9ETaUdig+c6JVuxUXm+rLQ7XXuo9DwKJ37Z3cc3EntcCF6y6Ydsm9kHH
ghm6tUCzik0NnUu+ivtntKZbViB0iZ5Ilflop8q+ap0j3fKvaM7vFvTZdonlD6vTvoyp83NIO62f
wFbbF5esvhfWoW0nEa6wgO7tvreYGYN6iHms/FifGeInYo8csl11C+7VXl8LyW3jx0THt876VWb9
qSk4ZwtrS2fTb6K8t41hPpgmcnDZPuECfqwNCCestduZWpzMScWn4NngV2mMnuHYe4fyOb+oB/My
1fHv1Jyfs358cDQuEq9+bHVxaR29j5rUe+sVnd7SmBGIHONqkwzDo9tyHU3rzlG7Y1p221h2U7Dm
6Y9F9QJkNT/xfglmDn5neSEQ0yujH3o2rYlHZpmPfgEgHJNmoHX1ybKWj8x2dga07TQsgdHw3KVS
tGTiYY7jVz/xjleUaCTryuwPfQryqEiN/WaLgW3sNgOchJM7D+Mw3zFf+5I0Ouu+Ic70yehPptNH
Fmf2blqeq2RmTGyBcHduvCPhiOtIZ9IktI1sPQNQQX7EltIyHigPM6KfmQHl6XeFPG4UPZgnrwnn
RjG3YunIw1wU25eQYIE299u8QVDnWCl93euDxi0JhXT0bdOlIGmyvypp3r1pRN8ErWH2DyJzrsZk
Ck5reBNP5SogNTqz3Ey4ucxswq3ewVs5RfmcWWwNEYbOdq8APYE3CYJP1NU9WkP6VTbFz9pQuxsF
PZF0SK/DA3jI7YQ7igSszM6e4FGOEtfHQ04oewAj6e14Af74vI6cGBtOj4XcGRUQxsV9Y3D7y2wb
NiiWLQDEGd7LVJSQojOjjlGD8HPyFv4mr8KyvAe5q/2lbWljXjxFPKpjSyxVY70PSs5HNsijR5Qw
KbvqvlsrOh3bcbxB+8abpumQD5V45636/KUrZHV1zuochJyvSIw7CRcemL2+nguFLHdXaXbZvO77
BC8JRQefBmv9ThPL5DNHPE+r/Vgvc7HrdYgnz8zzj4JKwlRpLyVFCO8pJyQ61ErVF1SPyXi+1dVQ
hKPI3kfPHuAj03dqxAQ/kwwkBCyPyJWvjTbfKtc8ejMSD9PllIs73razDsTmKOfZ8bogtUFJmzF9
WqR60Yxpjzz0yFQNKXM4TVrPFI+yryVEAKfMp3HP2lqukatWn2WXHG2z3zXLTCSEVW+k0E+mtTy3
UvtdZPPOMbpbl8avZWnfDMu4QNCdnDKFTKBralpFpMlVhSNBAoUW+WEzm5ZSicyCsfPY77AgbtfO
PCncrj7+uU0zFOcmTQAvi3zjutmlmbRvY6lC1P3tNOaun9HeAg7hflLedUuY+gU4iB/yooxoANvo
hfbQD4zwVKcKtXRVTrYK1biq39j0mUqUU5gqSxY2BDVzyc7pYTCg73v+cJp7C18uC7hjCcyVzqIA
+7F71qX11C3aac2514eeAD7RKLmfZZZxc7rxovE/fdcU2o6WBLJ1e6Y2bWuQ79QK564WviiDtq8b
t41UKoT8Sp3kHsJYpy9c/8k0+rUpWjrnFXMJtEL5wWRc3Vi4Jg65MVPklA4vZWM+1alQAie7S7pz
jRMPq2Dq90afPVp9twYEVnt+outEyTWA28KdfkxJA/EPUiLsWTlksxKt3NpcKt47Do3Ppa9DhwHG
07rQrNIaverfYYxgQBvctDNhN+NUvlnjJPmVM9YsjQgc1ht0Jz7blkYYBXRrZ65DE47LkP/EnPit
jyXOUuVI0O5XXLsyWvT4gcdUZNIC4JdJyWTMLghwtLV1kxNjsEHFgb1Ppqc74QMhZu/5+/lTbKCW
rP1VLsPRVfHlkTQqA7UzAFGHGD8Bab/HhWTEM3lIpK1WA5CEXg7HeBrMTTMuCnS1GAjP15oaQrmo
t81qMwGu1TZnz5p0odYZAi1W/qpW0YJ1TPjfDKZIsm7rSC+7bjvGwmI2AGjP+FtdXlc6hA9Dolg/
EjotaZHrL8OQy2CUffW0isrwV7paQ+h8/VQVIwcRdbTFq1o7WkBpIHMFvB/fCF1uAkmcahHyq/uU
4VcL8cCUwf1e5KpLkgRc3W5+aUu6npQ2s14horzfTpJO23GmxcGHL20xSBQgoCjXdJwNdFUkU5ne
UmJdvgq1XHa9aZzBd9LNrLrFpZR69isXqzOGhjfYn4rtKYEg4YblgW11AIldjP7QefvaTRfdJwdb
7jMB2YMPSCeLsa45NCUa6Ecak15NGCM9XHPXhXU2rtfYtUHDyFy+EKk9PuGLtB4Mp6jOfeF9NKsB
4D+q5q+41LTYj7OR4w1oR5AUXKONNzannqfg1hyb4tT2hf3USya9KlUBl7FWCr9hiLyJux6gT+lk
EKvW9FAzsn6V07DGgYm/wI8leqA9T85xyLRB+Lk7xI+tlwCGarDMFK5zO02deMtkqh9rRdMeEQcg
DzxoxLNOPuyzkhRsf2NVhdosrLhgclU6P0xNaaKWBfRt4Sr87Tiij6Z81r8XzyhPagEXLmzZHtOq
z2jwthg++l6eDrQ+0cwEmcy9fyjmmTi8hKKfzozHM2hTSWGa+ksMnbNJVG8MTcqInvNlMR46T+ue
5lVXQlzabM8qbZ9aa+wXk/tz6rU4AuF3DsPq8UUvFHymatvII8GA4tZb1V3VcPKl2w653tXhcv+m
DpkJxJZwg6XsmvRrqXLdypNaYZFzf9cDAQhNhG1Osa5wglKKs2p2mTaHuGKKPHSod1NLKotsd6YA
WRZ5j+0gtqtoKXFao3gp2nnordi82sSbv41mJfEygfeYWKOa5FaZ8kTAEg/Xah72aoqZCMS9Kbaj
3rlvdM/CJqxZEpjxXEFk2lBFvHs2oqmxqeNe32haCUvv6mlkZy4xWMukRo3sRGRBXEVaV8VbgcFg
o3k2wW9CZXuykn9oyC7gd4SYgcj+q4itbbTcDEgEGUN0QvdECy8zJxFfu5ndkrbgo+bUtmwbFv41
yIGz/Nnh6yraiYCIcjkUpttuOfI/yWmZ71+wu49lBpU2dlE+zsk5H5YP5q+/bERsXypw65MxKtGk
pLQ/tvHW7NebW3DIwYqL0aeaA69JptOSYEYpV83aLAtq+dQKSFvYz3OLJW4ryrU8psR7H0DvmbpK
w3iPPfvHwv28TSifDE01qzdNaYsoi4WE7DGfY51NsLSGDQYpjxOFnoxBu3iUh42xfYSHcwPLUqZz
XzntBs6434+NhQW7ihkc1wzqLwzm7dnVNsvIoB9nSuEzpfv2ejBMhmJqUDHcAr3puLGkLpg9pvaj
ZZrH3sJe49J4xvuxAkt6ethzHeEG8ghqx/a0h1N1TtzKCwumYwR4U/jgi9R86Nv2smSNt2dSNW5w
VeCv8WZN+ohY+dsA1GHAMybzXvTld9sAHdvlWER0cxB17hYNs174THNIrCBRjSrM5uErkyuWJ7em
thuDwyYlgnufMop46Bpxy5PEDp0+eZ1UFRRSzkXUd/JzGTuSTNUJP7/eeDvud2eX4FGJ9M5jtZ7U
DenlOEpqzXiXVd1t4intgwWdwJ9d44LUKS8dSi2t7yk+j7YVAN3LikmnwHZWWpbckGWABZJlrdK4
MKEUY7+n4tB3EiU+clD7UvXid2/Xx9Tl0TyDzlzyRbrnzIsfXKvkOMHUH6uLku89AAIqjSfjN1Pj
uAM6FPWLNfEULKvksR3V7AT7x0NtNbzNpNJB7ZqW+gHtWO/bQu3Dse6cM494IvNJwtxxjCkjFgLh
I7GUeAczPZI9PTv4U0VU6tryviKvRtjb5AkdnID7ZZYcdPL6W4nj+REjDmAnnF3+YY34nVpXi/c0
HhTRQBh8xIjcxLdm8h9FlVYHXZXORu1H9QbTmpeB7IHrkkpRX9xOsFgqhh1lVS2e6loxjpzF26jp
ne4NPAFYSem6cz7X3l6JPQgqc80RNslo5HCUezCpdITHF8VetGDoulcpinUvY7wqk4ExzDJoO9d1
KKZkLvE7aKzDDd4kUXWvq2lctKRVH5JmUHkuEX13cLo6X3wqDcosLGj3fdVzpQyzlbTTxeuVAyMs
rD5KWSFCNC9Fi8y+hloTN6kTxHlD06yr0JYcm3fg2nB9+Nh3Lod8N/RYesY51wl4aHB04ssvgpTb
w7cmrhSTjfKgfVYMyHfGqCE6G0rncz9dbZhkP3Urd4PLz/JzDWbac1v7OnVlBbVuXCiXKgd/daSK
XUK190qTvYyl9qK52YD0mXKQbyz2f7IDG6l7nhJcEjiFVd+YisAY7ddOMTC9mjCS1bpZOSXORb33
RB2ZS/vh5O4uj42rId3Papm+2UpZbHHzadvN7viQmstPk47dTW4OVRSbDseOYfhOk5lisVbuO6pd
Qpi9ca/1s3XlnuvPa1OMp54lflfl2kBPOLE8aZcskU3nMinvmLSud0b1IOfsbGXyzejkHb0UnNhm
+VSv6nAzZwSObkwSSY1XZUf6qD+0omKbaS6z61ezhsUum48YC+dNbdXeWzzI5c0yWs5RhqucG8Hm
GUuH77TL6CeunQU0Yz7ZE9CHZ0NqFeWmrIqwLCxWuB7ir1+6jxojW4jZYttOy8Fx0h2bhhBB9ySJ
MPvsJOsokG/IeWpHGsvTfG84W3DBFesNwKANUOA3YGZDmKnN2V0nnb1vHRpWPgZ1n2WPcz9gv83D
nn/UWFyLueiAIbO9s1gXYiDfvV49ElAWtHf4KckPSWfu3LV6xrTqbogxDNRM7ETD89LLHgdFPE9p
+9ITB9sTQoSmCsJbRQI5xKumQzJkYZnamznWfhFcEA04p6U9XGnTtD513Qj7WQtxE06cLoZQ75So
SfpoaOT6RtMYrEjNCMeip05GLRv1slSOfcfdW5MF52gbWoXmANVhsyhLwJVxpYJo41nVa1utsFr9
BywJXnaOxvejzZockhpyx2rh0dWNiYvyY6rsTV/oT3Y3+G2vg1eQXnmQnv0St/jEPT0qTcFVhGWk
6DayaNnQ3uuXUf5tnfXNcQJatwneqX5WRttdqH0bdrOOrUquh1mf2/eZyXVl9dt0mvcmviSozGWf
4MtPmzvxiG0Pcfc0NvWWgynXamyc6hHke0mDJR2CiXdaJM1Hm/dhkucB60dY1e2Vaei7Q3+P7yYs
2qp9qqz6Vg8ISJ46Iq3UPLzjceM0GlMBjS9DELxmnxYHbN2eAjSPq2FQXJeA3+EJj5zR3SheUZ/4
KM8Ekz6PY88u44cx66chyzZLVlzN2Tx2OT2QQzk823F5lUSHstTzS1CfOex4+KEEfHviNQyasuop
VrtzKVG/WNGNUQ9X2s/CxVZbv56NxyQV0FkemAw+VG6+hMUDfVTZLcTfGMaq425ayCEdzoPb8rxw
z4pojyWdeyVWaltp9qDhGNK5x7yFwZ/fzgL0sqkeKWQ5GVP+OQ/iKpM6Y4QwHvR8DVKCw24I65Jt
QBk2MY5027LPQpgYyZS7gEkQbI0B+hGIHVnbKlgQxvzKgv9Y2uO5Z0u5qgUCAimTgr++mBY2+954
nOr01mVQy70zHdtyiFKBEFvO6jZLPeAX7bjcXUPD7NUBshOoeHUyjYqGiWS+TZZ8Sss4dHL9mAl1
CmpjmCNhYGcjKKYPCTHFNdQYYjNm6i4jn4C5inHgbBvZuflpuLBPaiE+GlO89iaPTqVcMBsMztHU
pQOP1f9UZ8HqIn4vsG39nO/NxgOtzz6m1HlkYvSiW1i4Sik+ibI5roXr7ZlFPJs8tVpmg8w4z7Df
3xKzVDrhBM3tq/TyXeLGPC4Z9miZl4Z97G0crb/NFqKCPntZAFF17ExtbxXVFqPsi7sqD47OPrlR
VpzYifkkQBgDnED4q8vzPFW/cjrOsUBs20V5oBDkyxsmJUB3gRnj4Hc/yjX86bPSPHA2CQ21OFpl
eoy95VbY3U2Q3hKk1nCo2+HC+vfZZJ4ZYLF4KZN02Vb6yP7JcSN6bqagWusHpy9OPebwbaysb0yw
/blajpUnHuj8BbRcY/Xkrmr2pCWcwxWRL5d1ZSo3u03CTmPSxdOaVc9FTqJEGiOTFGRUSF9y0toD
ymp7XC8gwmohTzOGOFj59dJC3e3cgfuC+6PcDxJeGveEeyl5huzGztFe5H0uqCZ3qlRzoegdHUMO
TeVdQJYMgg9ccLqd2c6+K7nMVy46bz1mqqGddcsaA0IMym5Da096T/W4b4Fce8MgmSFyVxa7YizT
p2qN82/Mhvm1lB2qzz841TkmjyDL9NskM+tqOKnKH5N52Bnigmi1yUOJUbRZ8CCKqU/DidBuOiga
Wr3ifhdnZKf4TZ6ID2XuJCvk3MxXrRPtHCx0O7FYkUOx43d/03qiB3FV948d00OAUN15MjJvxalk
uQ/0w7gXmjjIyEA36iOq6NdwmEyV6IaSgAGjMz5iJVU/Z5TkXTOXWEmtMm43GIFpU2EMV0ZZ4nVM
ecZqg+d4vnV8M8RPpEUUtwObKp01rB6S7MvrHAPFgso3exmXgKm6wX5c8vTJx+VoiYVCtnrQ2djF
3s2Ky5IZ88C5sWRzgd2BjNKNhkrCg32az+akZ2dXWjbfEQD4a1nHC0aPyTlMpLN+pZXH+qyjgpLf
Y/quK6YQo9PyogqyLmYj+ZUQch82En+TP84sACTDtbtBr8XBBUA/zdnwM0/TT3i/8SFDPYi0ueie
CSpRBfjjMJ1IFWj2chXFU28hrLZzhiiDrorFSNMCp8EuXTBKUSuUn5gHJUNJBFTLWb9rZoMzrjdv
3i/KQAg/8VT+qK7OBhtZe+yavuYG4tHWJWpoNtqlQXPfLMhuN09di2M2WlvAhEdGQ8YtrVb2wV3P
j6tQPeGCPyua2G2/LcOy7kujQCcbRprt2MNOJAiWCOqZnCLKWpDNDKSmCWvDtcti9xw3jnKRTdrg
IsO70Pq4D1Eumql80CUmDDaXyRGkdGbtADZmNYG48Oc2EZdsMIxAWFp+jFMzf1Qb57Pr9Q7sGF08
KWh+YO/kBThz8GKpDQu7SMbxok5OQ/FPPjBsKjyLHiir8J68sQDwHUQz/Fy1GCtzIvpq0zl30L9V
Sf917ToNBSUZ22n2Vjb9bN844jvmdjWHfmRbkDNM79OEB42BfHKO+4XeAzcZD2bRlhn352ojdKRt
MQGXLvkOq9vUh14C1O67em8+a22it6GFxSRgYogCAEwOrV8JpfJbqUh2jKO8LAWZFlJLxndt0Kpd
QRTFvScLO9U4WueMQR2/U7Ev2JKc0FJyVErqPlayEhrd/9taQ+y0QkNK8HSZci0nqh7zvI45SjQ4
/N49O7fTdwKOlIT0GCZboWMvqrH/24ghSusYRUbJBGDFeMNNNGZjY6deyCAbxu3fiqrIB9tAqKBx
gnlWmvFaAfZHgUGWvvNX8pM5E/8/Y/L+v023Avz676nQ/7X+6r+/svyP4Vb8k3+weZZKuBXR0vc6
KmaHzNH+N5pnmv9GZ4BFsC5pfqRf38t1/oPMM7V/I3sbWk+l1ZZTy53A+g8slNwrYAIcNw5nVMMg
F+t/wuX9EbmCJbvzgpqh6S61Cfo/ha0yI04RRlM1ctYm2yldrHxg8K4u/+kD+S94sj81k/z9ZUyH
92qbBvod1o8/kl21N2naSgRMVFCzvOe2bSO7xjVIevD8Jg3z531Lv5t6tv74GuTVzpN2txRa8WUv
5XjGI57kqCGZvZusAha7BNegiKn7F+0Yd67t/wBof3+bloalj6A5l9DKP8f/ZlTKDHpR6xE447Bd
mrQe/Gr1kqMYl18JG8lz5gI9jRZhKf/iE7p/Av/00jjNiRq3TMv6cxponWs8pN1CjwCIyttcDuPb
SJp/lBmExKzCYUPfjPFXFSdsflN1fGvQst9MgdWusvtI4yi3/+u39F9cGhZiF5cabwqi+U80Xp5C
I6qEISMx6fSJLoqK8u5U1Y//+ct4Fnkc9+vvfs3/8dLoBm2szGFcAAeqHm80Ir9lkQn1f/Eq3C9E
2gOG6n9OU2zslrAAt1uirGRRKtNW2bDJ//7rF/kjNvn3y8e2AEJVm0uIGN8/BcXFHZSdV2TsYLLY
OJu2KkM51c1Np5YgNNZ4xDNmltFfv+j98/nDhcMThHA6ErNV8lbdPwdT6sZwz+KNdYyI82dbNNl1
RZBH5KuTT72pOVPLotoM7IDx5TTW61+/+j9dJPdX5wlC6TF2GTDiP35764p/gfGUHtlTebW8xrna
8SRuf/0i/yhY+MMfCT18z3Q1SAJ0wAb/9PxIWm3mbhxyuDJUqdlK5zOwAr2mq1FiasWS9RF7Erud
Xvfnnu0eIExl8oxZy5CB4y9PX8bPVpXkW3QqyUG+ORnzZyLwLJaxNR/TYi4PxNzgcc8KtB1cWkAO
60KWGXDiY60BEYIPCfsj7qaZCK5CJSKrGixcPvmURcBHWHUJe5mYOSSqeBG9zKJ+NPQjA5jyccHy
GORpb38URbNuc6ajxKeX+W8HCumZbAAJwjFPoeRrZrLLQznK4fToTHTqc9nndmBQ0b2x2j7HPVn+
Iruk/QW0hM1swf1EkoikJiFuIt3S4ku1MLL38XE7R5Ud/MHoCMn0x8lYf660MB4oFm8PHKryl4H7
H+OrkkkIwYS9dcInVflu22ofws7nqB7rt8kZYVNwsPEzxM6e8ipr7vwCM3cnuQe1SIzFbJ4wQw1D
G7pEX2y8ErwMvljeU468UFlL86LiDiOhYJjWr0QD3zT7YZiDqaLknLNwtkb9LJob7bjT+2CUxK9z
7EcrdiwrZF+1c22RgObSYFDKtttj88MrOtb53jGVYts3Fp1bdPbmATOe97Tpp4itkLm12iXZtTzE
fVZpDUatsfd5zsZ5nd1pL4BptqzSzq2V6iepquuVPOPNuhpe2NjKeM2xi6JBj3Y0qs20g6tTQ32e
/Xhi2CSUW8IEZN+piEm9w7ZcNJs1G+oTG+Mvc0IDitUKR37cmrtemTiYcTw5jYuZcZbuJhIrrN0o
i+WQ5+RLKl0zfDpi3Bl2rAUtp7q+jalKEqcUg0gg5uytxHo4FOpRZDo2TXzkiWldcXLfcjtf6RnK
0HOYWl9tAlz3QEc6jAMzqqa4aHVuRY5jTDt63D7dfNfkzY+RUSla42ud4G1j1nWI1frdgpPYuwzT
/dK2iGyprCnUiU3xGaHLwLJ1IksKjaLFpGfskPX33irOHpGGNd1aW585f+43pv7UWKa3I6BN3XnC
S8LCXMUG9o2Z8PjIUS72zdocwiI1HlQ3v2TrzEBKNauIBoDcbwsygny9z4cLx30i5TRvP7jgwKLW
19ugLPo+7ab4GvfF9+Lad85ZTGc9TTl9FslyWE2w4HvaWDjVDmOKSp4xOJc+uTDYp9ph2g2NAeE0
M/pdPgZVbXZuVr/XE/OmZrEe8rV+VAixeEHMn656qXofE4mLezxmD4SgeNe6smSQzQxzNaVfI72f
flrU+UrD4W1b7dVOFmSs7GcsGBIPSs+5igNyOClWH5Ba8tLo5qmxlvIYc9r0Pe1zytoJQUJ+4XWT
oVK73yuRQBwzJizTuu65DGd1pvhEG3JYoAd7cmduLdOsfiSW3GKaPSZdq+J5boBt1/ZNIWFGcV2i
c+YUurdUdubsrJdhUUBhjTgoaw980sgN+SDZ9CHzSY50xCP4UuXSGsdY2Sz28B1z3vErG2HESz+J
lXpomv7Nzchosyn+3CgVqrh9fwhKa69bpKp4xZJv0TkIZ3K8baHFJEvaEEaLfARj2mvdam1g44A2
5d9vp/K6qI0b6LmBpFnd8QmPB/jgbDnaHeYu/85zwChHGAcQnNUESv+aOgV21mSc1fIVN60giCrp
/WKQH8JzLgIjYtShlIUqA/DINGrz265UxGiivPeZmr7UQ/4uZ+VfxTazV/zzgkxfDPt8NhvsAOjp
+NNaVQ6lSjqB00aeoqxyU4r7lFtdJkJTsGApv3ABJ8x95p7Wqr1nT0wasCyQ5Tk1ehcz1R3TW5ZV
XAtAfjSYlFXTfCO4el9xyR56A/RSR/M0zs+C4tPfiYk7lWmbotA6UXZUcnSDkJ9oS+m3kq1qEgyF
vFup6+SOYgqrPZOJVH1RE62IaKlt60ct2XJnLUNJRDpFW8LVcavfTqkUXwJ/LzHqDcfWjZavbReq
at7g9kycQdlM2VJ9c8npD6Oi9lfVSlqe2NRBWRtJpsa1aUSzBlXSEZATqyInwF8fqkM2TAxCAFQJ
w3Bdes9DYj+KC2Nl96a2wOVbd9Cndr/MyfKVKjPTA0fY69csSowTZCNl62Oq/jt757EcOZJt23+5
c7TBIR3TkCSDWjMnsJTQyuGQX/8WsttuZUZnkPZyfAdtbVZWRQQAh4tz9l7bDrut2eB9RzPA+WoT
oHvx4UUM1DwjtmL00JAW+LsBbf7XsPAbEr57A/nGoEomM/QexY10UvLIcUu7T4QZ5HBDLZ3dYpm0
WVHo1PIwDTnKFUWU4NLI4hbkuoUUYFU7Diq3FskLagxNPBACTrO/t70KjRusRYd6p+UDb+XcBQOj
MGNs9mS2FVeJlfZwxzwFnk1b9qgvbNMfAlQRg0eRzMQJAKegtIFClmn2gmbRijdJ1wfZhsD4JdmL
ejuJJFEBRYOwkmLRShJCvFOuDs98L8IlYpmZj8uc4rsH5KQJJmJ5u3zRIi4xBmD76mnt+WH0zfXL
PgZbGDXwE/uJ0jXe7+S70+ZM70RJUzCqcQWvZJ5T7AfA5vh7vOAmHF1zqAuWbRi7K53C0Dvjf/0n
rLqWd0iKkeSUzmKpuPZmo8gufVfJkNg/p2zFRS4xGiTr0hwVxVh4BdkGGe+EmySykvO0t/r5OZC9
sdBqmvDFaPHCwo2D9b8FjuygU20ctRlzYY/QDnBVriloOfZWF2NHy8xkSq78cHyg05jBrGM1qJEV
D3Sh8Nv4d40VmznB9BHSsDGLNfoLF7k+/oFWbGtFz5gHGJnjmowKxYRO0ooAaCGjmtGVqQevSvRr
LIRxh15ufOVPRt06i9Psa8dh7TO9RJAyNG1vGfIQWXojcbuzCW14tTGjtL+Z7AaTZTcXsJhFp4Il
Ic/x36LGcpEupIHCnDn40JCYOBOwIxroLC/D07QwhpHXlbXD1zZxmdwMGi0sjXY8xNvCFQr9LWit
+yTyqYblNJTrVdJjPt0xhfse3qgofTFAMuHiR0efcKac+0sZDelno+3bkBYSvUKYgmMy8Q21xrMI
JQ+CyIax3+ai6eWqgr+H1gXB9AVeP52hACdMfIwM6ljL1vqyzHw0xAFBKdW6GXQ8o7QNWr0yyCe8
UoGJv6YetEMfLWrlp4GKFEPd8umwaT/rb6ooG9SKjmnm7ltdQBhywg7xN7lDAfIGP80PMOOs7gLW
oMMKP3topQNZAWHMOnM8Z2MiP7vULJ+QO1qgkAWyKtbp0tY7pgn3uZhSAHp9VdTZHt/EzATWIaO3
NGhnLNaT/y2fYGmMhpqawzhXxvWAqPhlDnLLu0B1TP6P4IUNLPLAcS9GJwXSO48RzZosGZmIcCGN
w1kpVIAlbVZIwgnEm27GwcI0BwMkvGvQ+uRrbfZErvYl3wxoDmIwEFjkygS/ZeBKK3l535hfHQvh
KsfGjab6J1d0h50H2+2jGN223d7Og5iTG0HecLPPCNq4xv3tyDWJcYmJHjWF/W2W7D+BRy2E25rK
xmPgJs5jPthGsu6rRiabWI4ZdUosZDdeM6kvAaxZiDGR11CSn/R8xykjfQ2juF7kLK6NbyBE4SZm
EX3xGCLnxZxyeGhkCnYgIN4WenPQKrpyy2QF1UuKBsOQUs9Qf+n0N64zluuRs5Y6NOZgphCf4+FL
XNXUWmNlOC66JqvdBF4ZwQczxuC+RK6Ift9rEGLMpBZcDnnd3EnMS19rjBwP9BXGYh3Ksv0cOoZ5
XmTSAVJnkv++Hkt3MehxZ2+0f2l/+jpFIgk8qX5CgKmpxoqcGnE58DNIK0egza6oc929aHX41WpG
57tpedTwbdvob7WsjO+Ba6BkySzoohugmMOevhUrZ1nb7icTRpzeImSNXgpmfjJOzKavtkpJKvdY
UubqshDK+zR3UX2PhyNRSI+qiHPCJNE3eQBliU+n8wRXdRIsTX6ZQG0YBDvHfAqZxwa7nfs9JJbs
KefQMNCUH+vo3Kc4dkMkQHqnzLhhHQDeCdeuNMF41Bll51WPBMlBkuz483nm9PlnG2H8LhrMhC8g
kixMgQ+1qPCT+IlOSMTWyqPGvGUOwQJoaVsU53FrQN3OOjilNP8ljIu5pny0orKChmiKh0crMSAm
kMpe3YMNXAbWcpYhhecRBcZwj/zWHjepLIrbQQcD+w0WVn/lkBfDvghrGgtekudfaIhCFq5IOuo2
qlXtc4ay6cZOU8deKzrwHFTLuKcJHQxxhP0uzu8stWhFs3HBHgWwtzjDRCEOvGyMpy91b+EBLvw5
e9G95iwz+poVnf60QyJO32NLKYFsxY9ekcM97NL4zSiEh64oNfpD4Xe5e6Ah1VzTUwvu1VjSTres
UHYceZyOfn/n5OGu6IE3rvWYV4ilglA+sFxAv8tk1CKp8ymC7RJv0EtfvGtXvumH4UpYdfp5HAeY
nSUsbcSXTpu0GxyI8/yE0MIqz13k0Rf+IMK33qpS9D8sSLRGWSCnLdVKQGipO6p116Xae6H/5ciB
t1POAziunrb8bA6UIEZftTstrPDV1Q4rdQGn5g77Uya3PhuIboUhVVcoRnTPkGYTt7f7APlIgqzz
DaRnEuwmNKrBVT20M7ZLg+C4FRSQBTsX+tZV27mzuwFvj6W2kK2JV45/sJ8Laju70gIiBJgz5FyQ
DPF3P7FYCBHjMniqOJ5dfKOKjkVoKHifQevk3+H6MoFYGXTRZfcCwziCn3HjgFbHGFSSQ7Z5v9Yk
/qsGvMQ9+o5HGiW4BEIffq9oEYUzEgISQa903PIRl10AHNlNCND2iT2g9+uIx9otxGVKusBa1Fpt
u6JGcGGVPZ9LHrTyvCFD8lzVRo1TGhYJYpIWt/o2NUbxLU3k+O/f/H9YhP+hCfvL61tiS34LFrn9
nCXHqSI//5P/5Iq4/6LdIPCSsxQzb7lUJ/9NRSBXZIk1I9zNZ3DRC6Oq+p/Wi+39a8kEkz7Od/4L
i0bOfzovlv0v36QAh98eozoZe/9fnRdBC+i3kyIfheNzTPQdLvEroiAiwsmMevgsZC7I8DJqPbZH
WFsttjO6Y+ZMEMaxieuyeC08MmbPoLHSnd1bvcanSzdy9sl9DVU6Cf7ZaKE2c0SMMcCffkxJyfK1
4MA2UQS8qq9g3EJnMghxJY67xsqQzni07KqTd4Y7GOW6MDCWrUKvLp4rFnK5DQY2HpsUpBBQ7a4M
v7j9VJebJMuGp9Gs8a5OWLqYLGQTI+WeqPgOUz/7P0hLx9qwkF3VRQlL6waTredcp3EmvctIIxW7
nF1Py0MGrD+6DYNZlc9EVvvDYRrSqipWLHI6pF2q1JKMQHSJeemPmrhwtp9aYjfALUFtk+RyE6MG
UqyzCmBssie9Impe2gmd+H6aJE1vVowweuot2dwWVTwENzPyXJZs2yuTC3yOqXldpiA21wFcoeLS
oP8w3LqqKUdUCxzhQSNXoloM1zkVxQICEQqeS/brY/JpEJaoz2H7ep0geQsW+51hIz69jK0Z5u1K
gJes7iguRvUV05sLTgU5Yy/uVMeO5LwwHSyxlGll+wx+d5p3rt2lqN9dFdLXd+Kocj9hsVgOtCrt
rHzatKbfSrnGrd4OFUc7Qii+DnUTih8sS6p5tCmF6suaLJryxmAlDQ4Ky15x06FV5AXIPkPb1CVm
X7rrLPQmkMWi8x1Q8Ighk/ixZ79T3USpK1HiO81A9sSq0KLSlxk1AvmcWay4667N5jA+S02ecgAk
ItrJeA7RDXhZEVALdcVwo4uiTq98VuZ0PRTsBb8F6K9Vt9UNQohPtmrag2O1UtsrCugSB1hgjP1D
GaYyY12IcvGYh7FtbeoKy79qCT6hflwI3rpLg241lg4UJtJ3FsxbXOjrxrea66hP4FKXURG8hZgB
ogtP+ii2UCliy+CGDPTLYdg41dqTxfJw6n3FU0DoJBbpps7c5MX8mXxhB4VxUWRKGVtPxYVJ/6t2
0Nrg99CyB/hfFsthAxM0ru7KRleCcdAwrZVscrPfEr4XVis2E1RU89mTb0VSYiqW5KngMDWUXGet
qfYUJaxdaAr/DVWmiS1NzdW6jHWSYzmhNrTC/1PvVT3Yr4PyJnfVunXNqSRK5LAJOXF3+xqj/zdi
OoxXFOLeg6+oVO7nJJ3DDT3nqCLbty74KQpFmNm7waM9ue2mxIsx7trIc+PrMQqMnSGZFs5F3LRv
sMWji6SL48949vhVWWZUNZ4Sb7DPNbqk6r42Eox8sejQG845zOyVqIsArRG9y7u8ivB9KkSpt2OY
yXjTcvyQGy+X6ecwLKrzKpjrO/JIyKucXCOkk1q29+gOvbPJj/B7jzbVG+qJ5VTvtBLTgKyJ8IeV
KWdCriIcq1dsp9EBO6Vu0kNUdBxwqy4k6p1aSbVWoZGXZ3TaynYrKntqr1LRoNIZ1HcxYzLfF7SR
2b1iuRkwmp1nldDPJRjIdqHFNHqdcvC+K8pMGGvlTBhcpUoL1HhiCL4UKbXAfUYf6gfl0Sp95ixb
XKCNK6jR4d24Swbc7tdux2xDIGtkHezWhXdrZNn0ZZyKazOZBRk9iASv8GX146Hu3RChPDMKFJfG
wTpotUb8PVVucO0b2XXVjFXx0Lm9uGlV1VBFLtzFW972z01qOG9KOyjb7YJUNjSUsodCFmHiL8ko
kDtq6BWa4aX0gZx67WbpARcSchQOPISrLBrwetsShkGEQytynzLhHPmXfmWK+ZkhMrdfwBECN40H
w73UhtFEDyHWdvyYMir193ZWujsD1hDgtXEH/zN5FVW586CN9CsnbrW860pYnOdjq8ULvI4xwg4z
8d9UdPhw+7A8Y/dUMaFKNV9Dj7CxYDF0VYSp2qfrAPZ2IPfED5fdpRg5bFIzrO2a/ntooHnOfBuv
D6cxd1MDVBjuacuiEE5n+vR27pJQPHK0SjdC01MhPTUPp5va4edsqsJyxLNF6WnaMeQ4orAJjW3q
VjPWesOj9XZZgJfU34GKctCFSCFnzONeRvvNMXNS90SKDziMrOHSoMJVnTVtNkSrsozx7Pqo0wfY
beZh9rhvAntYbTZT2Hty0bXJKN+DDjF2ykymJ62y8lkbHOs3cVyrjgKGKVE/ZxaSWHpAWFsjsAbt
1oib+KYc/c48b+s6t1+dyid7IOqG1xT7NfOKWZbNRjcJURLu1HsmDTX85XtfutNGk4HNIQJhvKBM
4zrzLqnBkuAQsrP0bgoTdVP0U1uBygD0dfBo1kOVBYx4Ltw2q8/wykQgOvOkLB9TooDvxjaugp0p
cpXTDBQmfBXDzwgVGIu22HVURcTWQJJs3GmzK9yLsItd7OVj3XZXelYhGQRtFJEP1MSGt0PjPVuI
+cnCQuEuXKxEAodms85BumQrmBhjtqulp5tru487YjR0YS9o+MyoIeMEMTgWn7Vv1TR13/2YrNwN
UBjzyrfAZnhhhJTIfNM0EfC8hGoJ/6rAT/Ei49BoN8jawg67J24UftDYPpoZXHpgLrN9SSfN7c9s
N+y/DcDQjV3lhGbCC1JNd/D8JriWBlPOHlPZNO/zqnWnxwBCj4s/0hrMNb21qbglP9h+rd3awgkz
GRWrYRDippEiGYpt7FhVsmlba4Sza4wo8O2QLOZzoDd5sIEMFUX3kWrYsRSBi1uZpQfhaCkMiBVz
AdgSdRH15XgYQmAKeSBeOt9APrPKIZaXZ0Zn4qAtE/ZIhHUmhX2d+6ETr9lcQ4Ghd5eR8KH9mnwu
E9Mc1TUqxjiZs/zQxJLjjmf3RNVx83vfEhJX0WRqMq3qpL2fhRru+d3mF8TSuLYri9IunIGWuh8C
WxzPcz9BSCfxAmPHWOhhIlcDZepzpFpPndEP9MjBUxQQIjqa2tc0UJcyUARP/NGV1ZhuYUMymKG3
QNiaDG2Wu6jEPbvpmIGmgzFUHbFhEchcev0piljmQvMyoRbZs9PCVX0o5mR8oaIjISDX3VKpqjUF
TfI9xs+BVY4URqKEstVZi1nXoo2iy2rbqox6CL+1D7a9zwe7TYuum1GPN0Z+E1t9Nj5U3TiVh3lp
dqysEaHFOZEyi6/OJxBrE45ilkw/gMLWs6BoDYqAUJm16q24PQRaT/pMzB5tMvxFffTMO7fdA/CJ
Qn2vy7K39q7nzM1nSuokTMEZisbbyY0ngRLU6ED36JSgJlJwih0FZPEKw0ITBWOnWD7QBrvsTAsd
74tF6rTJnSbEbVFWXXdWt5hANzQ/SpI/4rDx79j02N2a8miinqD31vVVFrNlACBORddsQRXtTP7y
dRnObGaIYbbzp9Ryi+4SyrofvBq561SvvVWY3o0YaYicTQJGcQ9/gCJRktc3Va/c5EzpJHbRxzsC
JQa1+3I7Qg+x1rppzOC7bZsKeWUiqFr4Du31S8P3QiScdZtI4pqId+CLqat51aTQbTDlOU3uXzDq
cf9ZpmsYN4kZhsbt6AU9mRYhXWKqjTWedoxzAe9pZ0/mhLfFiQoHwLTuTHwnjnp0dO4x6LyYaK63
uurS4WtQMSl81VkoZkC4jNz2B3IpqzK3c0EiN8ch9G7hugPHSViBX432FtcwM1pCPerQZS1LD/0q
9CmZwsYNIVonn53C815pILWgXw2CJb01LSq+ACp6QKHZOrTWtLEN/j/chsQLDeMhpK9VTbei10Y8
oeGBAQoZJyVAiJfaoWNbp2zQqdmQX4RILp4skoC61giWvBYWKZvaBXR0kNImBv6GLkaejJAQeg52
z32GWnVeoQCnjYE6mByiakVrKKxRxfYAg17hPNn+Jg0r9kROTEjFTS8WPTXTLH2WIWAs7fCb+PKc
LMiatpUbjCp4C8AXt/ddzGmU2q0PoKdFIxOxo406nDZAXpu1zzwabl0hooRIpUnb8xWv1UsOc2wE
D1bpJWB3ertvbowWCeOmZ4YhdRACyAO6n1Tf1mUXO3c1kh3gHZxLMW5T3xYwom3yBpohIyFPsb3r
H9qpNVm+5qLIL7Bvh/0+boX9UtHt+WFpRUedwMvxs2n44kF2UUffxKhbiBNRZ5cb6OgELwK8Tr6X
UIigb7VWUfRsF6uMUUhiVQbBOac5wV3Sw0Ffc12wJznjI+yAiOTYSOy+k2eWN8sfqelzNPJMenFr
Vtyx3VKb9/GB8FYwvmeISDLIchqty2pOBzBSspvd21QSLEd2HI4ak9e7GVrtIMxwG+vWC/ANH2wR
0nghGVe4NCxLV616I++ABqiWRS9FFgKLozGX0lrNqv91FFHZbWdrbB08bLEI+LZyvrC6VhjB6ejO
5Fi4uXtjBRoPGE1DWdFYIHhwPXMgW+yVuo3JH00ISJpFTk6frUjyxCCA7vqchADjaoJnBhzDLgd5
2TrsDQk2q+zF30hj+cWl1PnNRlmo30zRtuNN7NO+2rWpQ2XUIgqKW6B4f0PWdDSQstA78o4/0biX
vTSkZh4SouORGyVVYBJ8UlhN3kBbr+lkBbkFHoZ4FiZVDjISJ/chEz4VAAQBMJ/JF6rkOeuNjs8d
N7bPK91U3r7o6DNRO/BCHHlGo5KrYWKa22aqx47meLXpbJoQQcWqo68dHiB0ozGju4brguOEvB/i
BkedGQyyXNeyTV4h82s83Pjl15FVyKewk/hBmzqIH5uo8V4I+8ncNU6W5HMd6vlB+iWxdJyiSMdU
kwNtPrYR9JCP/Mk3u5x0+sXlyUUmrJ02zr5eZXdZlGpOAWhDiGcNZbt3IxAD50UKqmsLs1aENABQ
HDFkJd7zmW0A2TBkuJI4q7qSbnXIlHlhsGOMyY40/AotYc02x2rtyvlhNKSBPqDTjO3tLFilqA2A
wV0nIUWd6yzQyIgm19ymnRH1UGWE39DuSDN57+Q0eNY0sZl1Q1atsqNXYbnhBtIgDmEGmCEo2xj0
3l1sBsF6HmNCBXMyKFeYEbaIWa4R6k5Pg5V15GNJczroqCrV13ZcImD5ITq6MKa2AEsPt8XGR5BC
OEBRwmkMJUpTNHQWbMO4xYwaX5F7J811pGv/fJajEZ63bKmdTZVhP38qonnooGYkjsUeVWBB65Io
uqNcWEzUo7vi2m17eyKUI6ymq7HxzXOEfc2BngwRqMQDNcCwQxZSHQRNdls6jvwioAriSfYXXgkh
G8GD7cnsAiU+UgmnQ/1B4yIZnzkBleSY0HQklmpOK30wlE8u1aiG6cWshuGcqjiZPXkQptc13csf
OZbUpuTMK5gtwimfi0PRz/l46IHdpDRGoRyt0Zal5cYtc4OOs8s72xPa2APBcEs3CR98FBvyYKRG
cpHXWT5w6s1G48IKu67mafr6eymbjA4Oycs+MTzO1OydrrBJWxjHHvJNG94kFlZGJwzuui6mly1w
8Y4bps35qiU1zLrMS6f8nreefwcEJXibZGJmF2Us8vBM0Zt19xROp24/26lCc9QMyb3r2vYducQx
GayhP73BTfFfrXIoL+CBl1uz7JGXcK53y68D0HfCtxASviK0c8hdtNmt6RDoS1qZ1xE4hhubWmu/
bttk4jDA9uk5pm1PKgP1TznpFhabN1KOy73FIR9Y8wUMTtJQpjDIQUHsv9b04fTkqRVW3WHj7/H3
JNgLl6pjLNLowcIB9ypolqAOJ2SaGFq32xODSpNGAd9cssWyxYHhJfb1hJLk2ovm6XNIQempICP5
BoyYFmckGT/THF9NgyLCon+c81xQxMQofZG6M+1Z2bjxwYUMds6LMVZ163l88flQcLhrFRwzHr/7
hNtu7Dcem2d6QUYO+mSp54DB7yufr8Gm3onhO7jHWCRuEryfN4ZN+DGrDprSFdl9Gd9pO+V3qTmM
/Y7ztkOuBJFJ9aqHPvJmmzCsWbltm0pwYdyJwMAhbgPw4l0N5VfHnafvcuprIEnG5OLGUQUsk7Ks
vjlun/Kfeg3u9ZB5NyTfjjIwVa/YerDgpLeYkYfurbHKgrZQaYP5yJXS4aaCBqboT7pISBIxjZfd
OCL0dKkFP1KqJ4p37I0Sx1XXDmS6Y6zf9V4jv/NhWWeeN1/DJyiug1SQyzCrHv5gbXc3jRdEV0zX
/pes8EPv8pdOxB88D7/rsv8p7i+K6V/4w4OQJQtfVW9hM21DZqMuzclVxi89vU5YndUr3dz1+9f6
vWf1z7WOpGZWTgGRulq9zaxZkSCagJYipmfdifmOwxdhDz7FeAKK37/c0p/4R439z+Vwsvx6azlz
EXjYkQwOEorqxt7i4SzC8e79v34koPvnzx/J55N4YDHR/HmCxziWduOGDdwNzbqFRbBgYKNNIQZ3
ExYSAZbfHTpSlxP0a5P+wK9y6gaPgM6xr02DrnW9DZGjoDvB60al1dnSyd9/cJO/C+f/9yZ/hs3/
MjxaP2wgi9X1tnCW3VweZgtwiCxd2q746Ssld2JwrF0fNvbKbKIFVBR962IeQDwIkqICW+0zq7bH
7fu/6MQYspd//ssPCieiOlsL8z/1lh+F9h44i1JFCqqnJHYujNzgzDF98IpPPN9jk8s0Ty7Jd1zL
Z3COLAMZaaOcUj69fysn+mr2sRmhX4ImmrbeotUBdmySO8I20r+vVXv+/hXEMhL+8An8l48kSFsn
c1UNCojijWr2wzIbsiMYgOV3k4FmDGft7CxA148sQsv4/9M1j2cU3RM8bbMX6kl0q4o9Jduz2jWZ
D5+N9sfUxDsSSzc6IdIm/2iY/i5m/WeYHs0spURpE/WIun2k16UxkoGBEs66CkcUIcm+KXeSQ2vm
Ptf1HpdyoT8YIade4dEUI9i51UGmxm2T6eIA9Mohhh3DBWf4+b6zqg+/w1Mv8miy8dRkWHyHXCg2
LkaRbbgRp7iagvIeKdwqaKd1LVBN6X/36k/i6U/d2NHU0s8isUVPMGzJxz7H8U5b3vkArIr95weX
OLHyWMs//+VLzp3M5mzd4aQyyzMziXEcexveFBPLlsg+lvUfZfEBmv6nHOIPg9I6mjaizK0Ngc5z
6xnigoss1xzDfomXes61WOOTWIEs9NL0lv8z1Q1jhULT8nuMsDrMgfrg8zh110d6jTGt/NaP+CGw
q6itDlf06DZczKo+cSjP62pNSN/7X/+pSx3NL045ehpM/Li1QAVqOnnAynuqiZVB5ipzwGwjutW7
9y8mToyYRYjw6+uMOSeYnUWu/WS8QKw/rz1vmQEmA1I1Z1/OppQNr4L2Rw0pBN3mBmkbCfafk/hN
jh883BOLg3U09VAzKmTWMGqps28TiqKl+2oUxT6C7OJ95cz5wSL0c4z+aTgdzTepUH0Yq5I5DrsM
ldQD/GLOKNg842r4OohzoH7Q9QECvS4j26eq2PHxOJG6qALQb7gGQUVQQo9Xy/Cq8EktD6kZ3Gu0
Zisjdi9kMEFhwntRfTNQhAGCP3zwpk5M0IvD99c3hYNsbpYU4m3PXhoh+J1bRGs0Q3Ds5mtNL9fj
Y2AUjspbsjPX71/250v40zM7msJgo3IcXqYwNfdPvof9x2Z4yPG8coItAOKdmIiarjcRT1HrqyEt
XxyYr8tE5176U7pZirDpEhM9NntCDs9ErDGWfDJNf9P6b+//ypPD+GjiCzrTzmOZ/nsYMwHo8Aus
nHLigMVIXsYsnwzizrWmcjZNzyPJWSwn/nDx4SgWy4v4w5M6trLGVhMPjcmnNLdXOUHxFLLA2VzD
Z1vul/kptj9RElipGaSxUX4wqE9e9miOzJs5VlTzxy0qwhdIciRD+5uaWaqSt8yImoHJo1DlDgtn
s8mGbx888hPj8VjClmZuCRkMS+0okru2eBEurAUKlLX3YKuruIB7usBl+24Dwu6D0Xikn/vfHcPP
9//L6qPywoKlzlRh+MauSa+dZKEyIFZqwrdWTGfK+8zGwZ2SdUpVi/JmueXO686/BMxz4fYe6g3S
Cz9eDpc56k8v/Wj+9E2tKJmyMJB7G2wjzCObySiT2w8e8onp+dh3m5sqacr5PwtgZH+pQDh4yr+e
0iuGFuHwV/ZwNQx7T+9s2OR8cnIQ1yxMkxrO3v8Np37C0aTpTWkT5mY4bmPru1Nkd95cnJHevfXi
D3YUy6P60yM8mtgs04sbtE/jNqD0t8bL9aOq6jOG0vu//9SJTxzNYHFvGbg12LEwEnzzR+8PyNI+
sYZjXYFpBSMXSSg2Ah7eELDImR98mSeWtZ+7+1/GKlz40iVbcOIQtgSteNOjDqPPMjaf6inapVPz
GYRI88EaeuItmUfbMssruolGxwTdpUOHJ6/nAWultuUNhd4PrnFirJtHM01K3xq1LfCuuXKfTC+9
/3AbcmLPYx5tr6a6Kn0tOQgUtn1ZE7jOE7oodHq57F9xXO4IdXpgsv5gRJzYlpvLQ/zlzbSLk5nQ
9hFYbnWtJtQq+rmoLlLmK2ZMhoQ7d5//+uaOpghtIvRukGL/POUs5NhUyAVovAqzH/8+23w41k8M
OXN5c7/cmJVivaLyPm6HWm1oAm8tO7lhbohGXFxgxNgXv/8Ilxfzh2/2v6zyeezmZck9NV76ZZn5
l2lIvWaRc4BX9/41TswLS2jdrzfTwmyo8CNxM+Z0FpVQ7mZ3TRH2g9PnqdF8PC3QhlbpSHSpWRCe
bYW3nDD/7ocfbUZ6s7U9Z5o4IiXT17ye36rcf/X79tv7f/7PnzpC4d+fSwgNyuote9wiBf3mTdF1
IJtz2tt0KRCtvn+NPz97wrJ+vwZF5Gn08cNvlTFCpvJ8yHxFc6fH8/f//p8/eC84+uAF3uOq8gc2
Dz2tJ3M3TPUhmu+sqtk3yx4xuftwX3bqcR197IhrUuGkTP9p5l0Ih9mXNXQ2oyeqxX+3N/eCo088
C0dpdEE9bQnJWy+HipFjgS1jCK/kS7EDQ966ZkJRYAA+PLot38F/f4Oo2X5/R41tZ47U9Ix82G3L
LM9BjW338jTVq0v87HI6Nqdnd7pmSnv/vZ0aF0ebAao1jnSDjAQp5f9IRzx60QgVlg3m+3//z/OK
Fxx9872Yau2ycm6pb9+bofmowBDWwXSB1OncEA9/d5WjT79AmU7TAmgxRNAlAY2oAJ1eL+uM08xn
AU7Rv7vO0UQALQJe+gCSG94GKsRYXHRx9cky9b6b+7u/fWjyaEIoHBRAQcrtKFFcd1V3DUp6J53i
ZjKSKxw2f3Uzx3F9NH8qtHywXIe5YXeW7YIKtqqqXmqjfY7sv6quIp/+fVCHEqRZSN1s63k4nn6e
pAdwATEClzTtP7jIn5dJTx5NCUT2hR6UkwkNAZm/MflrlrWcWFmNJWJtUSTbv3tmR/NCZGS9YwgG
AMl7u1IMV1jcuxVJfexFQcTin/zgoHDqjo7mgrhyWx/l2rQtfSDpRiHPbJtzT0arVEfxxtJwSsT0
QYXqxIwqjyaBAPEMWhQ2tsBwboKppYc+NmdKNl+QTn7w5JYf/ofJTR5NBCNJt8irOHXIiHCOPGtI
0GAuff+1nJjF5NH37wx5Cy6ceppJMDvEnRJMRok+44Pnc6J+TwXt90E85CTZdkHMLJk/dNOrpPSQ
LCdwxFib2WVYj+Kpqf/uu/SPvv4ydtFSV7wNUr4rnlT7iVNygAGB9rFjxRnnfmF/cGcnlm3/aFvQ
akTG9JyZnoETSxu6FVrMZL9olQiIWru6XX+4Sz8xpP2jmUBn9jDarKxb1Y07s6432Civf1aYpbuO
Y2LZPprZTr0v/2g+qCbD13UQcPxwDYI1P4nouUjx+ZqXHAem8k5l+erD/cipZ3g0J3itJZOg4b44
dDBtWvB+XISXjD6e5LwU1L3g79Yf/2hWiNAl+vVcMf3Uw6MbyTNQ8BSjsnlc9Rn55H7wYWHmxGbE
P5oTLGcoTbtmZNiFTeOUo5RJsJnHeHCWFisSMcAO+YjIatb3VujDuSHGZ11jNb0XeH3X73/Zpx7u
0bTRVcrLoXSyJ6JxVHj+bTtTCkJx1Qkf4uj42KoXSB/vX+zEHOUfTSMd83gEzwQSWwz8K1l80zMi
p/f/+IlJ1j+aQzw3DLqIlIwtvNByBYBkLUProRui9WA7H3zOJz6xYyqeASTES0yugXJ7W/fm1tTD
l4nYH4OTsEf1m8jQvxuK3tHMgawUHHfPpZYXQgexyBEYsr/LDZbBj9pfJ8qDQC1/n3h9DIvk1JYs
7Gn8qQkUsWk58rQMYrXnbIwhvRh6EghGf7scAgo3wz8/fMF4cblsykSQPJRUtfn3D3NUnr3/Ik+M
Eu9ocom8rpdEMvAize4m4tvOy+b1/T+93NYfFknvaCpxCneo9TJG3MrB2gmAw2u33VgAwsmDy6VW
+P51TqyX3tE8YudW6MUl1xny8HLqPZx4c3H/lwd9zzuaO8g1ccX/4+y6diPHsegXCSBFUuG1qlTJ
qe122+15EdodROUcv36P+snNNYtAYYHZgYERi+nyhnPPcaPVeXHoT2/wbtOS34Dk7sflX6+xCY5i
E4CRH7zMhbe3AP4MNqGqh6YjULdoPGrvZFEC0QdWHEjxQPYAUkPiyhOvWAeAi7tBpiukD9JWWyjs
3cE3O7eQ9t0wpE42jIIf/PIMdfuj2Aq7mTPQ1yAAcFG/Gu1+FzfiuYGpv/x5jZkQ68J+yCpNVlSU
Myg7Vq6pfANxjzNxy7ckhZNBy3PfTee8Ol03lGIm5NJRvxEEELrkaXX+yyUDmBs6WMMZheWlMRWW
15X55OaoHKwARxZL5SywfEnG3uMBkKaGHldcfRredUAhZJOVAxLqOJupbU1OrWaf1k7xjwsJcHTN
q8meg7kEzTi1j1w4D3NpOHCaF0Mo1gD9KHEJVS9IYhX29xhiJa0cnsPYPhgvqsaUCcUOJBwMjm2M
VatiNMBAgAS2uzTEZLpvK0bAJeBmcjm+HcnuaU2XWKVvMJO6ZVcMAJhf6hnMXAjDV1Vkvz8Xwr43
/nDdsiv3PAQnPlkWLDt4etAd19/mK/YCvVTGdIVuBOV6u7L2BreyYMDCbodKGy+crx4/WdDAuHzr
dA4wV274vCQT8Re0saEH627OXuD2Nvkr/okwHzRSAUYzRvh/6y6f3D2u3PE5bqqYQL8Fyf7q2Wdy
N3bLiXbLTUKi41pvtwgHgBPiMNmAbsyFuq+Xp6lZR654B46Dhz8pKN4ZNCb6BRjQBBQIawaRG4P5
0o2w/v2DpbSa0mc0FojFAIIHzRWo7PPb3gHuNiwMHq7mnqi0DpMEXKOGuB001qYOTSDOH3OBR2Po
uXK/3TSxWJXUS1Bm3ip5ZYOAJ7TSx8KFiHZf1T9IJZYdNL5Gw3rpBlQufdsAt98sGJChOdlDNCIp
5D4AoYgARQ4dCh7+w+W9142k2IAFcOTQZRGmBvmEozNmkPKRM5hTCwH9pb5IbkB72QSWQOH+8oi6
s6DYhQbdLK1MwZcKOTLwEEE/9NT3It6Dz4oeIzTLBJfH0Vg3rlgHjlb5dgYDIs6c3A/QKkBj45F4
1DANjY+pQknLjID/k1RLkDTQ/JnaW9KlNw2cAOjkouDMoeh6eR6ag61CRCGyN7cDhCwD4dU36AJ6
pZVn2HzdHNa/f7iWXsIgBlLjWobAoK9Bb+KhNhq3Nw4efHsxTEA3inL5ka+yaulC+HYAMNRzkgNp
ipspuUMPlhmwpTlVKjRUVlAVstD2iq5rf98W8bvVWPegwjzUZDC8BrohFCvQ9X1JoxlMyXWevhAf
hVjkQiAZG9Qt2hkvb7ZuDOXiYx9QiYFKc5DEXQ8oNujL+NRDbTRc5MnrR8Ph1Q2j3Pq6KqHLJzGV
EVp19+DUtk9+Yp0Q6KGfmxqMmOYCrgILH0+Xk0E0BuLMQEZZndyWZL6zPKvbLbY0lJc0tospNxwa
jaAKRBMhNiABQ/5yFM7LCvhKUL0ooLluTCXqnmYV3MnQ8DgnI+xxnoAyYrrnqCKhmFSg/b1FKzBK
S3WOjJ/XbM2uuGb5VIxnGbZx782g3lm//rd8hUw8QGVL9jtBM1wBmGcRva2JMRRMKPKAqQURoPbP
5YOoWVtbMQ0ZobywwZISoEqeFG8LGNMY8sxFCBbu5HuK9pHL42iMg72e0A8mKMIDBKrpyg5SpBiH
GbIrHnmcJbIB/Vtvm8Ka9Vx/4lqpaM5Y+jy1RWMHubuvFhBcuuQ8TRYoJB4SsEI4a5VLTKCfF9t6
+SNMeRdbE06pCE6eV46Hl9wOYgiZTjYPQkbQIL/H811VJ1DNBOCEugdOiWQvAFdyyGPnSL/PbXZO
fHlHQWGL/GeK7TamWTVX31YsjGs3fe11qLRImbCAkA4N4XLl4owgq5b3UOW6vLGaZ0uFZQL2zNPE
zwWwV1Dtm9ANDgHoxTlc/rrueCq2ZRgkGKKySKA5Cs2nTrc4YBmqA3S9g91uSJ+SEL5FT40HaP3u
ZwdIMTWSSSuh4NTGG5buGgQynL9O9T6TkA2c78riLba+TeFTb0qhanZJxUwuvAH/JJEioKNznkQD
Lu7priLIQCaWYYN0Q6xL++HmLWgBhrMFWvqEdegucFl3i5bf8RTFUXMzIdy/vFMaM6bCIcEYBgm1
sBRBRItfCRSr8b6dhP/r8td1EZoKfAT/SZEtdiuC2s4OHbdOEwDJvCDgQEmh8Gn/QCNjIERzQivb
78tjrsHfJ2eBrjP9sHBpZiGYWU92SAUk3BEITtCLTzddedfLCi/PiVnEsEkaFKujAh3bCLqW3tQL
NAqv2cv6KJq7KBYHDDaU9y2GTLx9Ou0XaJaZ88Way/sXMvhhiuW4NC1oFXH8AAoEd8/zED7afNkl
074R3zH2NEcIT++T9mVtsPMcuYXw7nXLa/+7vD4YbHussQjyqr0ZE5DXo2G7Gw95MX4flu7gsTze
9mCCuTyc7hoolgRsdY4nES4Gojmi9/4lnyBgWM+3MTTorxtBtR0jyIrCHhNqCCiN0XyWTekPz4+R
y9tdHkFjDVWQI6vQoj2UIazTMoOsmgNHTawbe0G/7JKfGzn5mz58vDyW5j6rYMeZ5RCyISMPihh0
YxBkOuRkeKt7w+5rTp6KeLSKbqmBseIBmpe/jYL/glCeaZl0xkLFNy7jCF6q9e1jIDam/jsET9L8
dhy/Zna6mxGdVP0I2RqD5dOcLKLYCRD2y9RZCgcdQbYH/ze6m7LotWItOAKu3Ix1FT/cU8fJelhq
DEGt/AUKQd+ytNkb63i6CSiuQsStmi8TVKJBIzCA+Ax9N00NAD21x//GVWz9uhOlXHg2tBZ6LjGJ
sAKbceSWJ2558zap8+C6AZQrDg6ZGCxFYPz0nAkcZP5NzGqQNi0GX0S3TMr9piBIJ5AiFYGdLfOO
zCggRy56A1fGso09ZsxwnjRRiFABjlzYA6kSDOTYYFOBXu16jOX4y60wIkdPJwB1yQDyJmvZNSZE
4ue2RaiIR3BOQx02EvDjrG4P+r3ztGR7AuhOiw7ScuH3cIMub5PmeoIB9t/TbIOirQGaagii7A8a
FhwvfI4qvhnxBo0ghgJYD+Rw0P8xlYc+3zhw2/w73iyrAkxuOWS6/feqdh5d8L+R+utYGG4nXw/Y
/3sKQoU/5lYU0xramgFoQI8zovrOAr3CLTgvAz9OIIYjQFxubVHTWZCjCiV4lCizjwjiEPOt6cu1
o2oqi6cminaR259EfudEzQn9RLGk0MaxtnVarPAsyKG/+YDtV6INivKMv/ABtPpIU4vY+o+g3w+o
CmiVAoCw3PhJH7jSMElNjCNUuCUjHtSoKkBihZNGy8bvM5AYFVBOPhPO268Dz8idu0ygu6XQvZiz
8Y6CUecVrGvjTd1HUB4QGcgU9sPEeH+YhqK6G+2xfQDXAcLrpiPhCe0e8nEe0R5uCAh1O69YBN8d
02qRyA3WUQHpDQ/S28N5Kl4TYzr687hWrEzKHy2zNcTg/Z+QzCfSeuFgTkgFfYJawKMHobHUHb9e
vjOaYVSIY9gIq0TPNQ846MnQ2Rp+KVIomMtiB06zM6jBmelyas6yCnMENazT5Q7e/dX4dLK/A52C
3x4gXJ14zhEeaJ1APwnCBWAevTy3zz0NoUIeF/CnZy1q+cFCmlsgiX9IZ75ZCDcU1nRLp97+qBJe
4aWwprkDxYE6uhcFUMq5V+4La/kOkZrrpqG4AZHLpwGKPgIJo+VnOxQn6DTczJB1ue7zigvAwZU8
d02BSFigGbaLl7t5RBXHdL11q6T4ADUU6tIUokkBEekXaU/P5bR8zcZ2BC8maFqMLqxusxUnIEGI
SEG4hHF6KCl07p2X5Ejk2YZV+jxmg2jiv9fRBVl1E7eYRuYC6JUdXBCHOW4KzMmLyA6LDwGX8nzd
hig3v4zDxU16zMSXw5ehR+3GcW69KTNcRM1CqbBGaYE/egEYPPDJnwqgrsM88D0U/bzgqp+vQhm7
Xjh5FA8iALPjbbhYQRTG90ZvQvfr12P2wWEFfaqdjgN+vTdX/BEQ1mxvz/F8BpV09f3yBDR9bUJF
LTpVP8+cjQJYpv/kuKeSgBWbb0AqZW1ldW7KEDbM2sJvyYs3JFmuO2LuOuWPU4tBagimS+RTiocF
2l1UHleTmJOXvu5BFeRujI65xidT8YsQBgFekWOo9pyRHTCnYSK+2AsU1vMnu8kNL7vO31Sxi6CT
BsfletRm3u3FRLIACJRDWzfByvU6eMO9rEDY682v8Zz9Ns5Oc0Z8xeSUXddOlK6VXJe9lvI3aZpb
UZlgZ1ovU7E06EWu6o6g6OWVgwuxjM4/lDn7k4M+cVenTvlrkHZ/ShsPik+Q9t7h1TPACjUTc5WR
w7H1ZObiajUTUH4WyZ5rR56aqjN4NZ/HzkLFXXoUTHxQSMfVrb27fPafR2OWRNNILlTYJUX5O+6y
Bmch5D9KRqat2zs34At8zKf0dgnFCeqp3+2yoX8jE2IXARBdB7Ctg8YDnm9aNLcgEjTccc0FUAGa
YF1rU5YiZGxZ8l5zULBNIfQ/UY8DhRoq9I37zdg7qPEVVYQmhTjOxENEj9IHL6KM/N9Zx96q5Vtq
A9592WbpxlDMIsheZ2Cq7FUiNHzrF3vnls22itmL8R3XrZji7Qy1DW7eCmGcndl3A8L52qFbCtc0
OziRtTO+45qHVoVeRumU9ZBSFEG6WDcy4m9hLyBfC+b2PZ9DAPFADG1Kkuuusoq/FAtk5CB8A98H
dohREJGhUZqEoHpIQV+YQPjl4BQg4jUNqHGGVEAm1hCiYRHGA9fKC6mmu0lCuM7O7qu53Y0mvJp2
Woqd4Ivr2HmLOD9c8e9g3SyL7khwxdLEC/q4uAcCetuzZG9DYMrgbOuMvSqfbcVIGTJwxgVzWp3G
CJpPEKXYjxAO39k+iFEXdwRxdfyUEgr+dce/4RmSAZePv25dFZcpBQsqcFwJEjSCPqSFf4QLdRgB
Vw5Bt2XcPY35VeGanpdV08wzJ1jAXl1l9oFAYi6r3eDyJDQ3TKx///D+I0fWQZehcoIIPQSbJf7m
j6TYktj+Wgzdi+tCqQUshpfH0iyYUOxFHDsDYTFsEukBgre98v6vF4gAQOQJaNhN2VjNbVaBmbBI
E3idUV0ZyydoMcNrg4QCyEOKNtuEZbmJuuS4WKfLk/pb0/gkXaICNYXXkdFf3y+Kvq1dPrA7cMA9
I/2Tbxqr/AIUZ7+PU/KtdftXCAUnG6uSO0m691Lk4CfOp63hh6zn7rMfosRUk0Vd6ILgLnDrpcwf
EOPSMjzJ7nVa3pj1Iori3djOo3m0heLtEMAkYm/BwwpVrPJoszbeN2CEuTwT3f4plmQo3cmyq/XV
jrtbmtE3QcnvKZIHsODOP2lVpztntOVRcvnr8oiagpVQ4UpWU9hubOGhsQBXA4xtG7LHOCe7gqyR
FsqkHcjTEHal5LCEBsdKM02V2a4ps6GbSkcELJbJJmPjAejFl9nxTg4Uyj03fysKCGZ6izSsq27T
lHBynL0kaZPRCXqXRsFKAdxltqm/X2f/hWIOR6Ra0Ka8/DVUpyjiyy10J39lpfdMxqTeWpw+ALe7
a8rkT0cranD3NeZRxbpKIkCu1WNOVP5HZ24jky23c2lVhlul8XFUeCsZmVeCttsJ8r48AAuxHZvk
DspQwbUGXsWx5lERU7eLnYAJ62FAJjTu0JKRpFFrmILG7P6VFPtg4svJ7ux2kViiRW49kj7brQQh
n3dAO+EhMxVAdQu1btCHUVBKrsuwwDtlLxxdqtD/89voVPe2uzMmpTQ3RkW0gia49xGPOMHoQfr9
R4e6dQ2WVAiuQiSRrQ4bOGcNq6Z5GLli4dqalHDTe6waap+wAas5de8HOwpW82CE+f+tv39itbli
7CZuucgT4/now3bHETT2PALTuywptEWz+AippRDKJVl58Oz06FpQIKpT92mMZ4CCijmDtnPnbt3c
ROOoMRJ/qwIf9nGcoLHhgwQdLdvoQuJQWEEhxYSb0h0SxUYIa85zNB/BFY0YCkGT3T9WSwHXl1vx
vhwGz7B5mkmoMFdZQixBchSvq0q6W8Ha/Auw4qHBjmpsjsoZWoEvF50tMNxpI864rc/2lJ5ycFJc
fow091UFhYb9wEfkYVDblxDF6Wd3k9SvUAPIEClCCMbES6pbo/XvHza6KukkI2i3BDSBvHIIXuCH
Pi3F++VJaHaaKdcnnCcQqfaYRFqGP6Ec+zDF8mzhZBsNjs7xYsrNqaAaU8YR/G8g3XeD675PUK2F
rlp0JBOccgslbCF++hDotiT0QJD86Upyi0WEzoLB+dMYif8DiyZpjvQCZlmvKgx91B2aNrpLsv4V
QN5mk4f2tJ0Sagg4dGuq3B4bOiLLUmHH+og+QjipgCof2OOjPCuDcoZcyOWt0xxvFTZaV7zGwqYO
2AfyXUXrnQS7UUdaA/5VY8RVhGg2xtbIMtweITK+SWV5gPzvLq1qyErgqNABrQPoG6hmWhkulG5C
60X7cNITK0M+sABYxuHWc9I1j1kM+UtRlcnm8opprpIKB3Wnyo04W28sOMK2qwYLuH2Xt8sf1+y6
igJN88idG4GPswGymDTJonPbFssWjNfLzhVQDbs8jm4Sij2AisvoZymuE/PE21Ash6por+LIFip6
k2dLmBYQ0wig/wiJI5v+AFz/C/OfLv9y3QophiCZIMHjTMjeCBeyX4MN/FcJNJt1vBLYKGzFc84m
KN6EUEQKmqG7o1aFjiYZ//RC53fvl4ZTqpuFcrulBcGEv+FA7+fgu3Wf4tSC9BS/MwYcmhFUeKYH
gVdIsRG8W314jwy/hUQN6gkTIo7LG6E5Qn8buT9ctDpikCfMGDYCPWB+LKcN5eWfy9/WvIoqInOy
IecMqTdUDziSY3bqdmenWV6GCLJdbv0aSTEYbrMuGFTRmbJObWYtWCePuAEKxvD74P1ByGS3+mit
fc+bu9XfjGAXbXHl2q3G68PaEV6lRQ9OtMBq5/QMLUVvDwlYE3WNLlGmIjKpi6aG2MXyzQNEErND
T5ItSFm+1PQ3kpwoiSPzDOjCprH7KzdM8QAk6ERBJo1VROLqZNf8e5P4jyEUUks6mMsumhf47x5+
WLZ5CuvQbn0eAA6OmHYBhYkDgrl+IcfYBbdyuXj3fIIa/eVTqBtOMQRV3EcRFEl4EKWMuZuC2+3P
yqeoZRVNeq4gGXXHZFwFrOuoyWnWPF9/A+4PU5ysBgIv0O4MhnH+KiE9BClRQLRMB08XuKs4zCai
IJ6nQKVn9m9aOluvnverN0uXZAPtuW1pdefZWeDNGCBhmkVUwZjE5oNVckwIWmW30g9vu5FuZRZ9
6Zzs1YH/5pqA1pqlU3GZjIdFNLgODzwPUj8Qllw5+Afz2mksqgrNpJQDZDbiODScwUHvxc4CAHdE
Q6oFUjKDP6axfCoiE71VcmgawQNS0mybS5kDasCWs+su7YFAwvmpYmNqMEO6OrRKOglRvQGSUliy
Lpv4rs/jVXIlRu9H227Cyn6LhuS5BwlMF0EN0HHv7Db91SwQ6AN73fHyJdOtqmI5rAkoq9THhMex
eumzATqs1Vcv7L5O7mBIG+nWVHEZcCaI47qMQz3GeRfQ4FzTbpAB/AIP6GzkRdRNRLEWA8040kUY
BewRPsCO/Q4CePlO+MmrMQzSvLlEcRsyj/UsKjkWK3KfkCDZt3FjAgd8vkpchW72w4A8RIsGINkT
GRDkClntbZ0itTek9U4VcAqXd9zHI/f/SRCuwjWbIepzCvwDAGF19yw9N7vPaguKGY2sApAAodRH
uH0uR+Y/JlBrNRw0zasIFrJ/H93Wt0DxzAlHrurQQEjJEnSHf82LFyiBb/Khhu4tgSYnGNqvNLdc
xW9aQ0o7SCVySIOybZ0AjVTeT8Bz9Pg/tN8y2WxozdGnYHBnPj8gXIVzdnbcRPaM8RYH8KEU4U87
dYaIVPft9e8fnqYiErkA74aAuNWcnUobPQ6oC7SG7dGdCsUOlGUC/VobLlGXN78ca3zgtYteIjAZ
QcssQJvmGcp9vyNbfLl8Cj+/rpDt+nc2fhLy3F7jCGti5z5ir1EKzCuDAB0kE4cflwf5/EnivmIT
Ri69Mu4wiPRAdt4xSDC6N62py0f3dcUa1CV4z+YCGJsQANYgL9AwKLMioJlveLs1JkGFbgpuVTVI
+OGGT8sGHCX3cI5Lvz4DgWw0aZp9UEGbNo28lnOMYQ3TXZzVT0lfv/Z++19Hr0PvcxWlmUDrs5oc
oK382t67DDLDbd3VEMjwrkK1cJWUkvPQyqMBA+DNbDZlbZ8Sz28NV1qzy9769w/XLnMrVPRDXIwQ
JEf+7J+dqj4R6r9dPqK69Vdu9ZK1C+kIPu9AXnNZRYOB4G4S9Owa0QK6GShXO4GZ78YSQ/RledfR
4gH1ohcxXEcRwFW+SSRoeSkaXAMgGJ8ikMTsZvCeQIHxlRJ5LFJpSGzoboNymYnHIP6KRHkAvsTd
0NY7vBxlZj0CeWi03xr/nKv8k9Ifhsnp4UVEgmxXiTNEoKsAxPy9z6C2+uREkDyud5f3XjeaitRc
hI9CLsNzAZXSwzx2Z9bKH+vqLRavgZzNfiPSKuHtJcc2NrbPaY6cit/kXp8WXQyXz0nr5jFJWfYM
Ab863oxWaW2SLuMGG695sVQeSiJlwzwGdynuknlTQfx2ZmV+lafOVQynyEKbND3Q5kOXDgQyTehv
z2yZb/ICYPd6Yt3eY039fnmrNM+jCt0svRmMcX2DnbLQtYC0YApt0S4BTV7K3mdfHJ3YxpU1+RGa
s/5/8E0oTncgoueBsCXfWoTlf9KZLLs4WqrdVDlFtfE7KYPLk9OMJta/fzBxE+S+C4smaxgCHlTK
0uZI51Vya3bAuEbYgxiH64g1Iez671iyb9DMH7U4Ezx+AJ9fD5RIGvQIFIeMRZulIIaKv87fVLGU
ENBtoBiBs1C2/sFf5B3zckijozayyb1pb+VNfM7baTiyKsPZz0WJXP9oSLxrQjuuIi3zth3yGpkY
YEibrQf+F/C/wZCsZVN0RUgKeeLXVZNOOMmuhRCu8ehorL0Kw3SJn9dLmaH7skjunSlNevRczM2t
5Uz+t6vOi4qtrIc26sImRR4IIDA+TU/uBFUQkh0Sp06Qkgfx+OWBNJZKBVam9ZQ2voeBirzd+YSD
0K7/NpUlPK7u8fIQmout8l5aZMyrNJc86PsejMwp3bYhMNmrscLuHROLvGfpQg9AkBQms7/6uJ9E
YCqvZTnnfht7FgtKYE5GsDlAQ+XH4BZbqJx8c8dm1xT9AY/13gG6fjMAJm4EX+pWdD01H656l4dD
Ug+QzMzb/DYu+Q+I6N3IUH5ZClOgpxtC8WjKNu/rpe6waSm05eaX3hl2Eiyp4/xyecs05krFWLK+
ybgPgeZgakfI5+b11/XZdCxIh0Vk2OLYXx5HdzSUEAVunwVJYhwNkZCHOrR2U+4HHEShW8+LTgih
9wuglidjtKp5LlV8JaiiptCHNHJQz81pqFDuDqkhutMYBUcJVVhMotSK8WkXffht5C0bD/6UuTdH
s+cqcJIMeS/gobDASQbwA7H+J4hhgOvqvsfCEAzphvD+Pbl21dljFGEId82Y0mQ3S3Z206rdIJa4
vOGaDfg/LKNj+Zk3YwjqJ9BEtPIf3TKbMss6Z0/FLvaAHDWDha9PpXXMGujoFQv2wHGqaQuX9r6O
OES/LFDPQjXuCNlgUz1iXaFPzI3KPTkg2KrkjDsf+i2KAt0JuqHOjrhIfnCHfpuq4USB2TXsk+bW
qGjFEkzCJG9Ql0Kv5w+S4KjxaU6DWf50E4xa2v/VReZvpoK5170SQrmnaZoDdp8hAHFd8dVy9yE8
MXDIH/JmMVwf7d4psQeV9eSFBUIoPOF5y45AfYLlwquGTRmF23CKdgWfjsYiq27HlOtqFe1YpyGC
cgYUGavmeZsB150nyW4cs99x3V2LiOMqps9ySJFCvx1cGmn9BF13YCHd47XZBRXR50eo7sUjoJ7g
kdmuk0kKUGTm+asR06UxCyqiL3XIsCRrqdKDnp1F2+eeuGeWsAIQHoNZ0O2+Cuor+JA1tMEYY/kL
2j7QeCbHlXG+S/c4CCjw8fQtv7IExVWayqGmxCdTg3Ddce87y/s6IwQ0TkZztP4P1tfwJUVcBCIQ
N9wgZX5CyHTvjfGt1/F9FvKvxuZc3UiKp+9YJUrULgxBY4eHaP7b4bjzOzAe8NG9hX72f4mYf1+2
3BqjowL7siSE38uwQ5M4Fla7GaqHjHMUjb/ziNyE3W/3dHkg3XFTDIEzkWkYXfCDLEDSA1K88Rv/
Ie2Hk9FD03g3KillLSROb446gNP8BDPhHs0q3F/V1VG9s75enoXGHVAhe3Pk1P7kuag18FEiwotv
Yi9F12t15ffXI/HByySAaeV+hms/tw6yQSGaHWpvx1PHBBvQvNQqnBs5e+mlKUUu3MmiTUudX8b4
SRc3qohDHNAupT2SMl04P2aDOAEi3wGTFd54rrwjZf/HKTOEyVi1KJrfchGaerw0+FT+f2jEyitQ
ikH2CRwHt8OYn22S73MEcxvLH14X2wtkIc9L3r0Tkb3yydsB6XMzo9QKZokDXAqTrrDugKg+fNmn
vtMjRVR15Cat7R9oglyJFgwWVXPGVcBiFLW+syQLPOuYkQD8VeJdiD5688FWfuOvBJoLYN/Plw+7
xg6p0MUirwULC9SdMtSWbouqCZ9FM4wLGm5bK9v4me3eZi6nf5BXYaZqnm4BFTtBR2/yxVrZpahz
rgtII9AvmhrINVZIpbX0I78gXY37m3TzFk+QVyV3RfqTe3x3ec0090uFJWascCwxejBz4dBtpxD4
lYzUBn9NY6xVUGIDpuxBxrBw4KUgz3mD1pwg8b1m3IxTP8dBPU7C2hTN0pbbMHQ5kBHMaq87DUTZ
GGQkB3vkSCnQot+RJtwKUOEwZh/sML2F/ODO6k2Jcc0uqdXiKK7iekiQVlugy7fGRI4dB03enlJp
/by8T58PwdSisUvhmJRsHWIhMWi9em8DAPkqGAOy0b6o3q4ZhqtUnyQGxwaEv2EObOd1Gjpkwsv8
kbU9IBJZ8np5EI1RUIGdbVrJlFgIU1JregHEEPwv/a6tvAcvHlY29cujaABnXIV4khb9VPOAqB4h
0e/BFse4gK5E43S73q6g1Bv9WdCZ3HgCsp/1S9MPh2tDWJXr0yG5X04tdssRSHXSZfg6VWm362qA
S/358fIEPz8SXMV/2p0sZ/xvZXqj3Yak3mnEXjXCOzbz98tDaCyqStxZOWDtLMIazzskwf1hH8l5
g5YgSIIGKOFvRMoM74TGiqpQ0LkMiWVNCSqHiFrDlqUbqHd+Me6Hbh5KmNWuZiWOMhEUg3eEDvo9
fC27TQKnas4rsQixryuEqGDQZoqsgtfo1wEgyj47fUi2lOezwZ5qdlxFgi4OaHByiVbPKfSCyJl+
Zn20Y2CqMmamdCOsV/aDPwf/KonjFij1yZa3buf32/VcFWV6TAppSpBo7r+KBCVyXgo3RcMRyWp+
B9mr5JC4Eaid+mIBBCZOgmIepWHNNDEdU1EwGQFpg50Wq5fHNqk776bwEeX1hKEgwehdWqOVVT5l
tmUwoZpH7/8oQfMsorkNZDl3il8xCd9Drwg3dJoO0+yDMBlQfMmAZQRo6brLo6JQq4FaI1j0gcRf
WfkkfYnivNyE82IocegOBfv3UOT1mKbRiL6fPIFWYtaNSP17yWPkx0WQddX+sq3RmAAVc7oUU1Jl
HXoC4erYe0/wL+7SeZt4ihsDrkb3IvwNBD6c7iLD9keUoNPNcl9YGD92FYi40vwhmeb/hqIO2Fh8
6QaSojsLMOu8FT74GU2txLoJKkaI2i0ygxNFB4jdNRsSD/eNXX2pTElszS6pgNN6gu5fXaNnk8zh
j8yRbWDNwzEs0TEdWt6fqzZJBZn6lZWnDdBJwbiKc5NOHMGf8gBsrmGLNGukQkunks5ZSnxg3WXd
v9OMJSj4lh30R7oqm79enoTG/qj4UgE9aOGEaPbvRXJo3RBxZWndCMddVa4Q412bslIxpovfdsQN
MzdgVW4/o+2xPI1eudyLuJsg64e833UWQIWXkracwszDjMD7JyiyPZZ/G7dJU248OtIrHWrFDEDR
2QP5Q+sFE1gAiiD2qPeNpCW6Q4YuBlc4SnekBlVhNlfbqc+9xlCd0Vhwroqco/25aysRA4xZu/dj
6fQbtlC2qZbxYX2d6ql9bbL4K6zUtDW6DJ8HRkwFMeYga23qPl/Luql1SJCVjcO+Ndg63cfXO/zB
EMVtnIlkwselVfwncvrYRCbdXt2n15v14dMgoI5j9KMA1xKF79WYv9HGM9UzP3ejmErv2BduFjKJ
b3tFvF3QH+x46Nzwlm3sVTs/fDG6IZ+bAabSPjE+p5HdYqCyzzekovKeIj9SsaU22JnPjSVTQYmg
F2WWBy6fYJjodqmTYxin0AZ3z8auas2pZSokcZ4Tko4SqY+Kt5s5ewOICQnkqHon8peAqYHy5ubq
06q8LR1vS7dEUjfIFjZuPKAA6GxqLNCcKBWcWC6E5CQBHN/q2mcosz6UrhUbDJfmRKmgxHrgcdlC
0yyYJmJv3QriD70Q5aault1M4x92AR3WLDtdNvyaXVfxiV1fJ34Jlcsg9746XXiLKKCsm29GZPrn
rh9T4Yn9tJAwdgBEoWsnZO6fAb7ewNccnWhTCxdsWNR8wD5/xdA++O9Fh8pNP+ZQgQwGlN07J985
c7Jd4TVz6a9J5MtLphtlPRQfzInXlXVlIQsbkDzL75ImLjeiH2BnU8nRRzd04MmeC0P0pLszqmp2
D+W/nAkg1lFXTAB/KuptOizfV3+596rv0RJDm6ggW5HSPbUzU65fd8Ltfyc5Q23KGmskghPXeofs
TrejUcaPl1dQd+iUPBRl5SxDd+UWrZu8Cwjrk0eXQVwJhEZNYLfI6uwvj6Q7fooRYF0t/Wyl/yQu
WoDj3ywVu7jiu9VSU1dsMte+R0NQcHk0zbxUSGO/Ej8tUoLj0MO7WxT0baytExQd4m0+csPbr7EP
KoIRGC534C6amqgTbvI1VMPL07Z0I9sXOFaHuTMMpHlxVATj4Cx16Hpo1/JovB+L5D/fG75YKDBd
XizNCVMxjEM0he4CYD88Qf9lqNmtn7imYoLmiqqIxQYd145Y6R+aMfodsfa+j+pkH1N2pIl19rzR
5GXqdly1BTMFiDwEiQWI4pqCxZBub3Yl+G8ORsJUDf0AU1GDS9x1STxwdNPmjZcf+4iMLmoi0uKQ
Q26zLwUJge0rfcextp6M3W8WuguGHRVcQO0lT2W/64FAX//7LLf3YxXaJlo03R4qVoL5ZGa9hdKj
sxYexeiwTW/qMNBZPhVFKEZC0NZZ4fz9j7kva44cR5L+K2P9jl4CxMW17TH7yDyYqfssVb3QpC4V
7xMAr1//eVb3zrY0NaWdtzXrhy5LSUySACLCw8MdXDSRwshGTSmMLHnYiOLo2osE7VRIsnzc7P5X
y+bdaSGggQ45DGB71eTaLkz9RCTHwQPeG/pdE8izhBdlF9eSgvTwfRf8x+/zf6av7fUfVBTz9//C
v39vu2WA+4N998+/37c1/vuv0+/842fe/sbf96/t5XP9at7/0Jvfwd/987qbZ/v85h9bkJvtcuNe
h+X2FRC1/f738Q1PP/m//fBvr9//yv3Svf72y++ta+Aadvua5m3zy58fHb7+9gse6n/89a//+dHp
6//2y/8b6tcmf37386/Pxv72C5e/St+HMDoH7gAKwEnsYnr9/on/K+cKr8GHg64O8NEvf2vawWb4
Jfqr71HKtI/WraD0xHg1rTt95OtfNUarQOqCojr3fRC0/vt7vXkv//Oe/ta4+rrNG2t++4V634ur
/+ESKQ8je7CZY5ji0gpLQr/b9IM0diHKFVs9YGAxNZBZA5do3EIzXUWcyzQSvW/TMFf2wZ9q6B/V
8gv3+abIywsoFMtoVo/1WhzSpfvkL/JosvRMtcumhJmwHfy47fp4mnIOyvjModqYhEPa1I8lHPzO
yqI7lAb1eR0kEcKl3MCWrvoC3xF7CW7xTlXrTSK7ZMManx3nkl54c/pMy5zBwgVDTXR2YSYaOMKp
+SVNsMw5SSFr1LMUI2H1HUxj4xwjJNvVmUey5GnEOxh39qJg19lATVit6621Yp+OaXGR80bfyqJ2
N1OxFpHX2wr9W0PjeehtSOSwNQlk6V17Z5L2weOgVHPi3bAytWHTg56buHmEOilqDJPXB1sW7a5I
QGBpBhk8QB31Kk06sQvq8rJzvo2XMe126+xXLwYeAFLS4jAqt4ZZ7UxEG0iT1CQ/TMXyuWdMRNSv
TLTW8/nIKHhR1OwKWga7Kp/sHqQmKKmsqTsbMA3XJfrBcLKdVG3D0hQP88KGuPZHegOQSm4DPw3C
sZ8jtpBbk3xux2UMhzmvwSOEVrYXqI1nl4Nd1aeOmFefOZAxScCiQAi+6btmA6G+sIVdvJj8p6Ye
0QPJ1i+J6lD2VBV8DOCug4PN3bG8mZDRGXhMzu3woDz4ygkoKIRaWe+JSN+G1HgPgb6CtcDlYseN
LM1T0wW3g5THgCZTPGBSQwIgiLjhQ4iqF67lTRHZxRsiPuV9uJLJPo6VDi6N8Zqdt3ZfamqnF94y
Aw5J9TAO6pbYIFsjUazXdbHM21avZVjLLANwWwAJJAz9gnnZ+IrhOSKXsmuCZnINOZqEje02bcg1
TYrXJqj25TKXUVfLI0YgTKgLu4b9UF4mXhXBrwI2p6V7KbzHdigeB3hsh6xw40vWgNeAItSG8zDJ
kPdTcsXSBG03rya7kkwmVnM2Po7L4h85QhHEcdJiB479bTdpeD9oTHr76A5silHBuc4rRYRAmLzm
FVZMnswPWno+fFYH/9L3K0j2yqCP1orIjW5WFqfTkKFSTZZbLVgfpl4979KqbGiUyBSC2TovzoJ+
7n8vmSovRsq2ELhGAByLaEwOMI4OLiojc2zS6mH1qYxwfkWV5ftMpfZmnV331Mx6jjAXWj2oERwU
aHFhcdKiiJZKY6GIOmr8FHO8xN2Og+4vRJo2m0X19Y1gywtc+6YLzdv6OM6m2Xi0yLekA+ERugu2
srtBrpUMFzdVG69R/UUueswAQMXgweU8i6aUZZjtFs2nUrDg2nhZT6MlG+RuQgQLCyPc7wTW7bDm
QNkRDYWoLuZ2XG9wYhabnNrcRRBcKh4oSU66pL3CAPWSMBvWq2OnBSPn2zIr5ivbyOmsmlRzq3iK
8Q21IKSHZdBjgDifUvhVQatrgAueW/fjinQCqNb0EDQZziqAkfwLJrXzI5yEhy4sxwYbyaVrsBHN
gO554A/+c57q9NOg4FeygzhfuzXarlu6QPF4KcosZqTEqud6rg8GowBw62m9YEtnkz3WDjezakXD
0fPIOfqjiwwR+OsoL4BFFLqfrmc2wpvAV6jxoAF4WAFWvhR9iyHXxibTbnFNcKAtNrEjffnCoXoY
WTWsl3QmLgtlWuYDoDmZXAx+ne1W4aD9SJgcHxuKnWrEgCeZQrpmoyBuG/r1yncUsln4mtN6atAP
9Gxwpt6MuF9YsGTzjb/O8naGd+IZz8T02gdy8EP4dmTbZehk6AXN8qDg6HuYFjbXkbItdpUunIp6
0nxdTNbHnnL2fPC9ZFfTiYFJoYMdyWC+0FCiNjWO4ksmiH5Kk6zawnhq2udTk6ZhNwn46pCibiNW
1clz36cLQ/u9Gr9A8lFfMZbauC+puUkrNu0gl1LtExxxEYRV0ih1tNtlMqsePPz1rVupO0gxzce1
K5Ndibi6hwIBfNznhSLjW2orXuugoOcuK5svFmcN9CFonm/qSvQPpAkMymGmQ2bQV0xdEGZZswAf
a+S51bO5SAzJqrAOFrgxyIbpw1LLNQpauFxCx9zsRWbXfcZkG5UB7C1nDjHOsG85JFhIyrZtu5rz
tszWsBszeea1yn1Cjr3eYESuvMmT9GSgR3fpAuY3rWBw2sCPZgdLWo7uPaHb2bbqqS8z87KQvLhP
fb0cfcfYWeBJ/HUOqmu4zFO3c1J0h4w6CJctednGvSe6nem66pqkTu/adZwuRT89wMXCxgETIupU
IsJFcnARQFvd2AI+mbPidtPWOO2qbuzPS7dAiLakapNNq4q9ZoVuca1JrDPFdmnZ+l+WtcXaS0/m
Qb7VO58kn3qdLt94TWFBzmp05Ybghsz1+CDAl4XljtnN/rSlrf2cEITtbgkyvIxdMjbzYUy8A0gm
d2nubxf/ZNpTeGMo9cvQWNgIVfAFV5uSNi/trI5zXWCCAfOM3BoW8oRuuk61UVAX0CdM8wbFLatC
MjC9k7ACykb5lI7wcGrlmFzgy0dauCeDzkQCD+BN4OQc645Vr6NZy1u4sxaPdl7a0JncPCVS4YGR
5qpeJNnbgvoXJRxzduA+5Z/0PAa3S2FFiIpDbFs5QVc6z6ZQtIV3RA5xy4MyKifkW7nw93LGnLMi
42Yu1FXNsx3KsmjFZtyUcAoO20zuKkluZT3A1LTntyjUPoOmZp9EWnyGfyk9F1WfxzkSrc7FfsI2
Wpgdt6k7VDrZdD7QY3R7q51FWQdR1u4w9uk3Aj2HLENA7tEoDmED4odoP9tNbZpI8iLmdqx3Rk5Q
ooHVZ4QqJt/qur/3PK+DmqNCElEm23KBoU/d6bBf+lfIFcM5sL+d6zunplhz+fnUv8x8kAHGioaz
TLdqxcRBL/Yu+Dq3y+0wlDU4SoEMAxz6EEsoEciny0x3lw5Jl8t1vZ288dogkpbFWO3SxoSIrXvb
QynP9zHucxLqzDEofZZX9a70Foe9GzyQdaURU8s3NG4s8LvqZFTK5w2rYNzDSZFvBFefNYMlFPqh
DbLooxjTDc3rb33K8OF0142ohkPFuv6S+2zXifnbLJcH58F8njO6IjfqQpxBe0GEOZeiTjb52MGR
cjQuZhLq07JnwV6chhkR+8iTZ2m+5+mEcGPSPbof+3YRmzVY/JCn5RoTjC7f6lyddQbW04YnNy2r
dBta3/P2dhJL6Ph4k+S0vUphpnMU8AQLmw54Yb7ws36wFiIrONA17CHVtGGLpu2W9tX9StostEm7
3C3MgmYvHZK3LAVTz0QTKdZ94OXf7AwsK2WjPNgGrqcLBHAjNTVcwqJ6QuiQ66cURNco8JWDN2rh
XLiiDvGlPgtIoWMbwNIWzCa4XpWatJ+mgdgwnevpIAZdHfHV13hSzj+0wzDsh6EhEdZu8uAltI3G
KlBXLstOnuhg9g1syTYBm0kIvhIJu94nEWTv+D49uV31bXalvNaLZWXZNQ3IeOGrYHwdnOtvk0Zk
TxzhbccwCn5W1emawjFT1+ctRj/DoJmXe+hc992WjWkddUEfRKoc1qiTaoSnG0ZGaDbnlxw+VUco
WvGID0hGzalrCg+bAhJQjXb7wjVzmPTrNcazSm/js4ZCTsDqLQD24jjphJ61fpJEXd+4yE4e++TY
Wp6zShbXDXKsDW2svew60cGlDB3YTizALNtChcyvyBOOAP3FlaU4mxdk9IHi7kxbPJ6J+Q7S5uVz
4iMFljVpYq56EqdgEITCfoUqb6xl4iLXUVAZm32R5VvF9suaf2pzedTrt2TqI1+zb8zLp9B2PcYn
QdZSrj4fbBKzIr1IGA7icp6iok32eq3Ckuh7W4+vyLbNoaWYuFR8+jzwBOrZhb3KyuuFrjGVyKfG
dtnXfXbapgvkLQcMAO6HaWzAZ1j1IQF6GpoBcXWcyvFKuhrp/zpGzPbXYCZYf5sGawW6djrFopvT
p7bK7XGqV0hkFa2Gl6e4HvKTCTcvEZYxFb0pspbAMBW0dQQGmX718hJQtrHrBhTptkUWDohlkDVa
xPla3eTQ9rzKyXgvmrbyoXTuUw7xML+H/zVvp7C2cxclVd+/ON+ZLcihNfR5Tf9kCCYJQh9awfvO
zPm+Mm7YQthhemVwnjvNTCdYB8tkzjnBdys7kVyQDhauUERuH7tSVeesbx9Kr7B3DNOYm54SCOU1
6WzOERMRLNJWH52ZUP9R6cOJdcWMURouXC0z7J+8NKxS7j3nxnmQ2M18u+9ppze19jDc2E/626w5
2WnHmYfbknlcqhrqMAqaz6Iri/2QVMN5k5fQHRad22f11ECPKWsfCerbkBatAoUusaFZxzEuRzvu
bQDqSZEnSYwxI/VCFpuepY033DIgJZDY4vQMHrnZcBwFZHwlzo0DNYUflwtkHcCTeAI/dK89uJRh
8NmojZjgw2XIoLd9UMBetpXtrZXwhUMTGGO7/mAMvAepI6iYx/V5hZwG5jdL5V9mRY383Ae1SPBy
/GRwUuzIYDqkKWOyS5LFII0bm3GXS+tCYpFMVl2uz1vkX6jYMf4N4cPqk5NwB8QOpZ+JRh6LgSNM
HpAkX0w0MHhvhWkyFQ81QtwR1gXumOna+6oSaPyAiOGCI0OIPqtXYcowGVJyOXoJ5meHhC/boZDJ
sZ6rC7mo7pX11Svv4CEMqXl/V+LDyK9Uc5H3cjyaoSm2s8/kgupwGDe5aJddwwZyH/Cq+JYXgYo8
la77JoGiZdXWCAbEVjdN5dgZA3sLs9WeeygYH2XohGxQ6RUjtjnYNKhwS8/sg36c8jBYncQwzdrj
BATgfoMR2LkPgwAU4RxZblhPGnhTOVXHMhHTWTuDbOKP/vSl81Icb623lGWEB2W/ZKx7LT3HrvvJ
T/eYfOovAgz4YmgZOUix+tWKQMRzLIRsupBaLOBgLs8sXT+PIrlO8xmHJWnPbGU2S+3UH5D/n6Dj
G1DtH0Dme7DzIv99aE37zb6HMt+gn1fda3Nnh9dXe/Hcvf/J/4Og54lx+q9Rz/C5Savnr68m+yvw
efqdP5DPgP0KW09QjBGEqeQoAf4b+dT6V7jgIgNT3FOMoXnxD+STAS5lAUNmSjXyGnkSrPwT+WT0
VwqQVKMg9yinEkjmv4F8vu1xwF8hCDBGJJFnUWCe8j0brYa4k8xIkMdr0fIdoJ9in2YYZISJL5r4
fsl3f3k2fy6SvyKtb1F4xZXn+R6aFEBZNfX1e0JC41OcKk2TxksClIRTk9xzGKEdlnUsLhbIGyA6
Vx8RMN82u/64KGBnSgEkA2H+Lmnwl+YuM3qCQQ+kAW0vyLmpygyRH20Ngv/94P7e9iS/Xwoosg+V
Wu75PgDtty3WZoTaYgdafLy4ujgPVk7g1hHwMPFA+B7QvglzqxAQTv+XaW96+PnjfXd5jZvUqLE9
j2pK/xnFFiVfp0roIS4tUsOpqv2dbVdyzTJDYBbVDpiTthm/LHLdvzQ+zIJ+fv13gz4KX4D5VFCO
JwFlRCzst/cPozuROEn7OHGnl1zO7MEZkn8pxxylDgZhJhzaGT/rWL9Jq97t+7oRNkpnBlBttIbe
KenmvaZuepoWv/qzJfOmI/PX9fduvX//fgwbJwBP3mfoA7z9fnkr0EvB5Efc68yFVd2MGyNmGetq
nLf2BG9+8EBObe+/9BVOF9TC01SoQKNX8X6WlwxWI6VyJiYrLhty6iCEhzuTeou4hUKy7YvbYig3
pZclIGwwm4SlU8v53JblR8Kj3+ca/vptBEeQ/37iUB/6ku+3H079diAuKeORGQ78Y0iDNhwVM8ee
UYUUYciK87EL2qfcdV8h+Gv3BmLUW1MtmFpxCRjE/pp4X4ApD3noz0MKdMTP+WNqXXcYTqBimHaK
Iom3FFXTpLHhWpwv53WDrnmd6QmYETAkQAttcqFo7X35+QP/Pir0/hYDZD14y6d9+H4HdtBORRco
r5G6TppCf6XHDIy13fxQDbKMWtXNj9AcQ7q/OBpcelVX7npUKOeD4xCyTYQ9tHViXkYqyPVq5+qu
Es77MgeLRKeiqO6KknafdSsABxtXfPVpZaN2tezZrSRIMQeOSiPq2eg/cgDxyLSb1VxM9TjCeTeo
7n5+u2+btAr0YB9tCHTOkI1ST70nFpFxSlDoZVW8OjhnSMfLyCziI/HQ97sGV6HeqWlGfcjTImi8
3TValMrNWPYxirT0iZyQs8Sawzis4lWX/+aQ3veboh4MS08HGTD091MSajZ9tkKfJPbrNr0o2/yI
Lzaj6J3HPzq0//I4eBeOTo8PgeEUYrFkpHo/O1PPrAGTwFTxNKbpRYXC9KGQXnW3kt4cnZ9XdzXN
8tufv7P3h/TposgEkAvQAEfQ+1k0UPcDr7JNHVvgQy/A+DQq1rLHTixEC8KnyiScfIK5+1zaE/Qw
CPLRC30XEb/fNxqqEtPK0JBEpHj7Qsl0KqK9U00GkhtyX6/FunFNvkQMEMoHwgk/WD14kxqvNJCM
Be/nIEa/yKwt0yHuiKrueD7hpM0ntW+RbYRZZe3vP3++3+dD3h0Bvk8ZZTjqsGzfz+O1wivyPqjb
2Ov7dY04OkV2m6nWmpDbdqyjlZTrNVXou2SkSCAq3+r8HL1BwCYY5NPFoUXz5KJJcvPi5OBeataN
iNdT4u+mXJJzqPV8NIn2wzciofYW4GT20Cd/+0bQTS4lA+QWozsrUOsjM0lU1ZxB9L6///nz+dGi
RxUeeJpR3Md7C8FG573pcUtIh4bkAnx9euHMPB0J6/WRw2PyLINbwAe0sB/cn4/XwVTAAIMrcfpS
f8nB1olDGL0BUjL7DYdoYpPAtNnIuBEJ+YDD94P9BQ22AOaRCqQC9V6joc2WvlqXro0TO2WQt5BF
cV77q96OvDc3ztLlwCCxjY6+a8X5pOv0gwX/o3vF1QNo3vrIxN7Tep0H40CibBPXPHUAM3CHdOmC
K5e3wQc8rreEse9HpQ/iAtcBCm/M9KLs+OtjRYIuT4dlHXPELNi5++Zo5IrYrL3VfwS5WBUbUPHN
kfQfvtIfPGdQMiiTChfHyn23ZHtdVivoQV2cY6x/D7ns/Dbr0SEAE6JKLop1wdmVT2yuwmUAcQbI
CbKtf38pQ2BTKFilC/pPr3o1OhlHLbqYZ56MIa4uIZ2YeFuARTd1SijIgKz6KKf7wevFiSkYMgxw
ldR7HTYNNpfXY7ozTgseXCYEPAQg1D160rlMPiI5nh7iu7OMAgyA2oOGIDaqtLcvuEOFpEtMU8Q9
crXLvB4eRvNhlvqDi7BTYUaRwGum2busuEa7Vax1hhMBBL4ipB0J4DSYAmH5+ev6wZNjHuIOw4rF
Xb1/cpAGHUlHpi6eZc8fyxyNJwiTwVh3LP2m+2Bt/GBrMMRSVFIqQB39vhQZWoCb82yHGBk629dZ
kDNIriGjXQFEn2WkJ9eJa8cc6LsEqekfCMAPqtwfPU+IHQTidLMKJ8Dbl0YKpAB2boa4KiXZDCN/
IQWi3s8v8oNj3JciwOKngfrnGB4Qr1ezp+q4JwLLcEXSsALHPKZ2ynem7IE95UH6UfLyg2COvR5w
iTtDqHpfQK08m7OlSuqY2IY/NmjuXmsAWvfab4u4kPVHO/z7eO+7DeCjksUUBqJHgHTw7bPECBOt
qxU+kYXv1zKeFwithEVOsm/YDOoBB0NAoI4UTA9rp5ProJmglJvl8AMLU1H03zpOq7upYKgChmZR
e5ApfL3B4OWL4Dly/1LYyY+QFqA7o/vA3/pZP8bQ3DX3SFy6Tz9/aT/YAdxDMiROsRf4zTt8wJee
sbzx4HrZEQJVvkr6GwUptk9oX44fqAf/4FqngxGBgeFdofZ8++QU0x26gSWSW0nSjaXTulsHAlzy
hEX827clAnhWYK2DXAJk5+2lFnDEmoUtVfwd8TAeWBVeosmGJ1nxQSJxgr7enYgAzxlgBpz4EmzU
d4+wzlMyeXOCzTWnqKithPclkLduT4fK+9JYaH7DCk+065WtFgQft2j51cvK6s6QqSmjCuvsetHj
em5VVz/wdQbND68kj9DEaF9+/mAY0L333xZnEDJtwHU49N6bQ/ewXBNLBkAESH961k1+91ypipyj
fZGZcMrz9AXy+MO9FX2Kfg9NSNQODFwElfVXUBRJo4x69mZoLWhw8A26bWE2vcnABDvKfNQ3k27m
PZpIIAEksj6bZP6RES4KrrdHKfACpFIMbivCO7EQQHh/+3oLM4xlyaouxgChALtrcJ9haMRPM0tN
V6M516NlMRpZv0zIB/DIyzRHfb320xgB2auDEHJjOo905/f5tuhmPkeDDjIdZZrwx0znpAknztog
wtyKqvdwX+ngSrYicZl5Nc9xABZQsrO8IBpcwiJdtnIph+eM6y7fll4HtxEUbq4KOdg2PNTtWVkS
deOVWXPs0aO+WPgMgsE49FkkRMquihRZU7QY1a/RsJ6YMP1k2xeRVQXZtInMN1ahAacXnoJQiImp
JCjVA0VHPlQOWsbQiA5gOj/HMKQy27mniY2Arld3eZWSr7BdRCPDFtX4qsx6u5bNN4+2bIMZoHWb
zRTN4hJD551MGUpptz5DH4scIMsI90uMGl5iTHvF/Y/dvViHr0Gi8gsw6r0YgIKBjR/Qx4fMFyCC
+VUmDyww40Wvyer2FT01+JqiukqzvgJHasHrmJqE3Pftkj8trGcCPYVcxpmYyTfBTLfVgeUjhBXy
xZ6LvAru895Prho03rFeedNumR50F3UWpE3bGbFuyQouTOE6MCUTBVMr0KQCUHFcMj4HvV96uxE9
iGjupi+Y2BQvWAjtElpRL58HkHEOpuiJ26IKKfcOg3ZVqAc4ujWTKW6RNVfgvFbjZ5yd9e90xtAS
MDYfHMSqewxSSJYvsLq6kE2AedaSlR3e0ZQ91zy5M2p8DECHn+CsswZ8x7huZViAHXtlphpGiHMV
DOG6rG4MeWCgQVXlVbvLPM+AmZSXG7bColW3XntN+sac54jgn3JZLidZlfyo0bw/EL/xdk3N9cUC
yQiw1lurP0tOhsNqTnwSghGobBqfVAceOzrD2RFq8V+LYYRJop190Mwx8IPocMfn9llZW8cNIsGd
HcvhXhTKj82KItSxdvbDdqjHy9p5vARP0c+2UC2Ap8TQsxeULOYm88s+hAd2eQSUxw5pL0+sPUq2
KypZzHxlW1kX99C7KTYO3Ngj8NoBtBIC5mADY4RQ0nXatoGW29wkULJry7nHQ5Kw3toNIH7sEtpL
0AgKzPCkGeBsWF+Pzm2tN3doYKkKFZRePJtE0KavIgSxPYW628vc5yVKHQ6GTwNqSzkn4DU1GY26
Vdebcq3Sc7eCWKNUNl5kIKZYOIfDpyWVAT2AMQLLyqX39JnPGYmanLuQjkJ/GacChzXa/pumcyAG
Y43TQz0UHcG8GRyq9ZJdgK26fhrQrd/Pc06hK5g135JUpA/Ek+3L2t8kRIEIYnFy7ikc5XdJx4ur
eU26c9XkmRfBkTFXESqeNhISTq2lmkBSAblmr/Opu1QB9V66IZ/jJkvn47QS79bwKv3iKGHbsUIz
d+nm9YieoIKQmkAYnDo63vZ2ZK/os3tRAfR1Y7zZ7kTDPhnPB0pOmh7NiGG2KzrymbeclWjsZ+GS
dnhcbdu5CAr96iGZiPvES5R5aSPFuBWLaDAs2nljPFu2/K7V3KDNOiObKSevr9BjBeUmrAuHqbx0
8a8gboIjW9R8vmmSYP3kckZj0cxsMys3dte5D5Zw6PqZvMDVE811j2VoUo71Y5dl+mz24BnZQ26P
bUAjmTeND8nkyJsm30RjU9p91kDSIplJHnMkM0cRJOaeiEwMGAoUvsAihg6AaPyMgJE6UheWdcJ3
qQd1si0164nNNPVjvkM+FJzPNYzsPAdyW552/r3oggTgjE/KA14e63et68Z9WtY1vD2C4m7EjMCL
ab7NU4kWw8qrV2CTkFYFkaeczi0OyE1QcHFjfBy+s0pUlIGQA8UsT931tA7OrIXUkEphT4NvMeIw
z/w+eZajCa5sVzTHqR37o+04SUIlPPckp3q+oLWVkRizMzGkVVzPhRc1UBvf+QO8lhZQNyPaD/0e
29btFGEOqkYc9yqY28zVSHa0lvzQwz8LEQQ5xJdJSq8Em3OSd2AYBOVTRYpiV8KkN6Z8qrdY+F0d
9nZ5FaRzF2Su+GHBHPpnIRWaJhlG7lgnhr3RqrurmJi2tSLZ14U362M3FdW275u9Zay6cYo/miFr
Qo9M02adMJcK7uS84PRqE2oiVxa40wTl9WcO4cELp0V6rH0noxW9aijighx0EIvvgSwIDLeIyOrb
s44P+T3Uh+AwNhhSntcjn676RQ7t0VkhGPiDntiwdB7xEjCid7Py4sSlBhe/JtBZDkUA3rlHRH7P
JuXtktSf74eW6H2S6XGrBZpI4IJdEj7SIATNHkh3k1t9t6pWLhuAmgkJK9np+0zN9U0Lq5w+6hjJ
8v1kKbJTo/zXzBvSHa98A4P2pc9vJBXZpqpBlA67rMW84hJ0ByFOGpWkqM65R+IF7YYXH3DPAZzJ
AkgGF+NeJlMwbOCuVZ2Py2q+ZkmfZdHaiXTdVLzv0AOZUJ5tUoUxjRk0gKhOq+ZbRRy97DDH9jAG
jQBZj47p+VjlfhXmYDriMG1HyEQ52UnIaUt3g+kIFq+6bQ8MPCrMD+TsbAm0CiFBmV12i39a2m49
G2rcJjEtyiMIv9HQSArWPvefDeqASJOqiRZiEkRb3ys300lncOlFfetxsFa5yKDay7t+PcOB9Zr5
QbNdka2cmSbtoeYyNs/jnGLBq3TTtWQ8WBv8f+rObEluY8uyXwQZ4JhfgZgyIycyR+YLLDkkHI7J
4Zjx9b1Ct26bxNtmqrJ+qhdKJlKMSAzux8/Ze+0Y8XU33eQFQwcQj9V9N4Q5xkJ7TaOlVTvtud/V
NJtX2/hLorbReSt6hKpDFr442tlSUr9FQhfJHhJph+5VscQLtt66xGYZq1OwtXKfT/OwQ09mnYp5
jXeO07g3GSWCmKFAsSDEQZqz+iWoX+bEYnKD1LaTj4zR6qPKjbzdBrQ//PbUHBCzu4C3pPvVLeft
ztLrzPoVDzQCQ5wWOusfDfO4IS0FBpa2thmh2mt0xbPfvkrXWLthNtnLorr+izUTMJQW2NEP9eUS
9WG5nnw8DruwCMwpxKS4d8s3dj9W8UbkzpPnlBtl/wrXgQYwBxOH8PbbvA/Q6zT5td1vH5Ek7sXt
0ewSjGafnKadUpRiiNAtg+KHAuczsOr2fdoac56keYXaYr6FJv7e65VSO2QNdFh/59JHTG2c98z2
2weXdWHf5PX2NSwHhEZZdlDCKr7IcSMnQFNMH/Ouxv2BCz11xmDejYjQKEI4WJt4qG/toIcTHgzd
Putqc47i3D/ItooPKHXSGv7GlUdC5C2HkCNab4Eux10dFKZb/moiK0eeLb96bv1UrVITdDLo662x
VnTZWXMTu/V4eQeGXZd530ecIdR2C94cwS8Um5DydfGtaLDBSIrHnWOC7ASEud11m4z2luqtA1aS
CmFrHbMYLP1e1M2l0DS3qxqx35jhJbanJSldf7yGRIsNwnayKHWcAq2yEwC/PYQZulHPCp7VChED
aHWnkLc52uN1c+K0L/N434xWQDrzIFNna6fjVFvWEW8IxoypDvEULPU9ZC/9QzeISsNmeRzbzD84
arMP0OLr13HOp+PM0Wcv2vkJXqlgyKP9l6rAQWbyfN735Vze5lYc72ykxF6zXle2tq9ENdt3ZkQL
Jtt2PDldHiVDHRU7Qs564Jm5+2MuXPswBKqHEBtSnI3R8ux5a8wpy9LwBjxMIVie0Ni67zA5kDmj
FgJqNPOEO5mhJdCeTK22VPkFu6JTLVRJVtHcxfOgL0nl417MnXcftW545cjqh9MXw8uQYeJkRZ+u
MzPQNsSHtfdGP/8+r75Kgq6RzEHd8qUPxvEDNVz7JS6C4k2QbuJ1fnMEnuKeh5lYVJQiJhF+PF1b
k9PEIOzoJbTeoverdnvuXXXxKcmp+cTAV6Dwg5KOZFaOtJkL+2QLI+/iQHapl7Pp2lZmEds9dtdm
pZqWUzYdQqe1d9yyKpXaMpTgg5PEc3R0uabEnDgREg38W10/pFaBi91X+KvKSFB84oey1soc6rlU
qUu+/delrPKTLlgLQROYPcgeD3koa0/AGWanqrq9Dcpl4WAaDVYaF2VzcIYOOT4CAyRzeFATj8Ke
kA5VTrcryvGHMJiCMz0ac1gD4hnpPF8bLDXNLnbn9t4pfOe+oQI8WVR1V1E5IkAdOBH3aJ+/VpyZ
Ej5g3g1RhOK5aPDgREt0qqyebrytid7rOzuJsu2maovv9moHROShY8aweDc1FPiTtf30ukGlYV3e
RkUTJ2IW4rOVkwS20KxfttCvDsKW6AmL1TpXmCgELocRC4YdjM/ZJJobNMHrDh/i3TBN78wEsCH2
9mtTIjK1xrbajVJYidDBkPY22tLKQdrtiaH8oidyesCW2ij8nA+vIpIyQdA3XjuTKDiYd9nRFoXk
bV9KEL9Z/DI7Qu0rVfwo/Xm76Xr6lWmrtjANC4Yf3jSsR3+T9c+J2uowoGq4coRWD7Nq250QrLkh
QSomMYbxY9rVnffuTaVNaEpl7TNH1M9W38PH7YPoUGZoBPPVwa02QKIUS77eIxn5HuV63Y1bgQnR
yPB72ek25dzknGLpeU8jekJQQYHeOWMbk5xXKzcB7huyfajtPRy5W47GM5d7Rf5M8tqNU46YHcK5
Pc5k7N1V0dY8183QsKG02W7SLsG+zML3fbAiOa9E8IRn4ri2c38VexIdezyZj4EY+b1tlru2wtdo
NTzcOJP0lyCv/R9w6F4EUfY32K10WqyLSbdoKa7jOgsOKkQcWpL6Mx+WoB9vTNb2kLqHOR1rzo/p
XC1RleilKM9utpb4S+TnZjNhGVHekhEX2Om2TvW1ndFXTaZGL4fBleKAw27bqVqdWqfBThvRxxKW
S6Dl2HtQ4MfyJHxv+1yoSG8Irnb284Zmt3CHRzco5YERE7IY5HC7nmDun26Gr9XtrJ7qgDePFpJf
JyEDkgeFPABFD6vja1gs89H39PVYyu5uyGeBRHZ5j0vzSxYqPIQwRk+zb1ZMkrF9jGfAxAtCWIIK
dDD9spBXNSkG2ulZxat8rSJlfvrdpzIhZ00fzbsgsBcvboAJS2z1t7ztip1wg/EaDK93ja54etjE
yhYyB3hkBBLiU6acCNvYkAdHuyahfrmc5bXM2wN9u+xrPrN4ZflWnQoUvI/srrhSdZPtVF7maabL
pU3c0GsPVTvwJpXWtmIY6XoKxrbU71k9L6exGzI6UaXcD2OBP8538CWF8XeDUeLazHF2LJFUv9CZ
Du/XZolrFKv2je/G+c3cVgrHid3GB1OgpeeEbsjnlJwwnIQyGv9ng/Yf18ZqygnEByDLve+tXpU6
ubFzvlCn510v1o7qmBFcv2vnDUm3Pz+180JMEJ3qq7AsH6QfEhOTU4LLLapSCEhVqkqsSna7lVdo
hmw2jki/bHWL4ppiluhdDnilizEtXw/BYEqYM+Cscdsp6ezHovhKz4qJAHrvgYCnNCewQVNGEwnh
BhhQcrupDnzMfJdFfXbEUDnegRGzUyGhFlV1mDoosTDXlLfhWHwQXj/SRcSR1dAxO+Bs2Hdb0CVO
ZtOeIA3uTI5odqpm78HMLel8BqMEZyf9bE9eiyN1EYjGx4Ko6jlbXhmOAAoh9Wrf2kH3OTPo+sBx
or4oa1pTQGM5ynYtj5gG3Vtc+eKtCcKSZYFK203qWqhfOs+d48UxGWuNEyduRDKiHL1y7LK6Ci3n
nLf+a9NHKMlr1NhFNz63jlOeK8+dTjFugZ3fedu+jqPh2xSMQXRcs3nABeux/kKf8o8A4P1HZP3l
rnLH7kh+1Hi7IEq71siyD1J48t2l6Qo6ysho1/WTvhVV1u9DYn8+RVQUd9bURUdOWhiXqfgAOQzt
mcqgxfYexqfey63UQI++ruvNpoYd3GdaCvFHGLXibGTQ3/rTEj7Ecc7AZo55CtuIOhzkjj4EPa8s
xynMbdWCxxb00MOygk7dJB0dPzfjpRbzzyRfeRRtpTt+4CfFFj/ECwEkC9fw0R7cwkpsOPE/C6a6
iPsJun1oxMKGYVZOM9QN19mY97ds1gi/oyw8d0Ogi+RinDyNoqyvLs5vkYQd/Z3O77O3LZTtlQon
+ypqc+fFocd0KLdyiqkkSAVLt2njiIzS5d1kKAxVoYcDSQjLHoQA3EqrnyELNaF6JbjGPDrG6+7y
0VBzV2re8nRhJWtRj1sGX1ZexjLJFfSFvF35u00w1flujfLlFktauHO3avkxSCxDQScv1myHsMus
hRy3WZb50malOFdZo5+Uk5dUE83KWXDCo9HJYDqXOMxUmqthxK26xWGYbKXj/JwLvAoqn+vvdh3Q
mpfBoh6mVTZNirm8CG7qAUt1EnWtusGby7QfyChpC+FSiFevmLrPfizNkGL6bM5CRWzMSPcjK7Ew
8j00czGy9XLivrFH1IG3JmwskTqzH5y6zg5/rgUK2o118TNf2zw6U4cFJ8f12FcXy5FZOsbOdGEk
meZMgJxPp6i3uicrl95LXNXDD5sEPbqFWa4i1jBmpDNL1fvY29Nuqye+7qis4iYf0XuV5Lq9VHHZ
fUKbsN+5yWHSiyI2+1lYXjJKRRgfE8oc61UwVDiYXQsZEOLC6NBzpKN/X4pTJl3xqCvT362ShDt2
xmJtkly03q3sa2ZVsz301Eso910SpC6y4DhfnknNQTDZtTU6Xe/P7+WCTEx7rWx1oMDsvvXr4scJ
dgF+1QMrHv56fhInjO9d5CW3/igN7ZFYZqd1CZfnNhOVfZxrwj2V2bYuEcFYdrd5E+K+QutT9I9K
zwgmMhvrXFgzJi1AmPePk9Igp7xaeYdaWY3cTa1bPbp2k5dX+BhlkQ5TZNydXRoDGq9uSEDMYo/O
huCtz0blml3fMxRiQ5CIJusVPVscZfU5nPvqsYMScNRjTTrLEI5cECLvuaQOcqOc8l87l8SORjkH
BmZUFiCquDU9E69E53Q3UuBC1SMtjfyNNjwn6NjS3mF0Zvu97cP+mv65AiuhSGRZ1FQmMabjlATA
4Zg16/Cjn8fhzlmX9Trw1VicY8a9dzRk+euBb+Cku0wsoyHmOeVEn+GL58FMEegjxItH/S1oqExi
hTcrRJt7yGChn6IsYIzbwFv97li5usFBhqZhQhM87U1A4ylVkgPSvqRpOaXajod2Z09r+xjWelEp
DOK13mG652nMM585ZR/xrwZoK+Zo132hI1AUqSm0YbGo+uWjjf3uSc3N8APTjQhp0bnWhyWQZfqt
2z3R1STWy13bYEcChhsSHjnNz8Z2zSt2H5Pi041eODMEd6GbL1tSlfFtawLqgw6uAZt8YwVJ2LNe
MTalHs/ERTVR6Xw8KKlQi/W+SO3Foq4cWEjveA+GOl1ozpapGis0jK6z5v1O6IzhwUhaZn7Eh2q/
6aosIkgJKADpYPFkmUl5LxEd+gYLn8uN6JTPUMLYFTcTIMp5KpDnuqvps68oLNh3aQbX9wXq1l03
RfI2ruLqIR6arDo4GX3VBEPz8APUQ0sDtAZugYJhldcIxPwXt6t5CPpAf6vEEPwkFkHdSJ0L2pDr
zPJgkyN3O1heWAMeipeGKVGhVmYMNi9P1V50Kkpv4Nv9yo+fJO5fhrExTyCBxtyEZmRydOiBBKjd
pHwXIw5Qm5d8ip36RI9qfrYAS5xIIeeFZWCAl9oe02rmwWVbyG5lGFSPqx92T2Ucyf668PvwJ4ed
ud6108C7UQxIkCkINguRqtVSmQ3I6Y7U0cAxWi8TbbrRR3yrVkgLV2GrRX+FI0V+ZSvqQF+YMlNX
wTqqk4nC3NzkvB91OjPieJcVj3bJ9OqOeLvhuPpteWh1xapbrvkb0ykuZ+iItbmf+2il6JA5VHQm
Rurw5+B6RID2iVepxfqeTSz3AWZn/KHq8n4PmoPOXXSReTdrXx4uYhafQ3ZDJKxTzqz3fAh/abzO
r5Ub0xaeY2EeByx8jKIyNRzUZWVu2AAO8bYsN7af4cRsWv21KRpSTDZnWPYU9exAZcBv03G2j0I1
621gR4ZrgO73AdxE67+XFfRUjpAyoIlKX/3SoeImLXU1HFuwFOyqdR1E6SpUUN3LYZmOHST7K9vS
7VWMcfV62CT3gk1OByk3mCZ3aHr34C/8upNbydo+20V2X/mQG3bF5rLO+VnLImITgvLCkdI+Vkp3
Oz+35FfD831PIGR2O2NP2Q/Sn05W7jAsW6ip07rduEirKOrhHE7QI3chuFNao1aUWddrbVfwwVoe
ODH5rpdOKx5PIZi57pqyo9i26ZIeJeOaGwamW5Qot2QlacIIaRcqfOTNcCKfFu3wLl7APPeTnqYd
1yE4ZV1spaVbm243m9YwEen965Z5AjQhkpUS4Wj/yePpPpY9QdXUZa3/UbGhUCVjdDvpfL5Vtemn
G0ahbFlDgMiYSNaJiLtGneIFe+KoFv+gcp9HZWJCm+qIyQdOZ/YLW67zs2cPAXWjYZPyIxd9o7tW
jxRalkooe3h4BxUzo5Q6ElBPQmJtUqpDceYYP96vHcDGWUtvAaDXI+NXi/NAj+p+dDwKlgbvZkC+
WQqLHwm0XqzrcZz7a1oT/DS+dLM+pTVunRYsyqRQhBNrPBlmPUvV4Hv5v4Rq/yPn3NM/Y8L+e+a6
/0UwMeTZfxHTXGBlf8OJPZGcewGK9cPH3xhkf/5v//LWBdjkIkTlUYDMG4/dJYdg/pMq5os/PN8O
qYDQrWD1uWBp/00VE38gCAwu2ndUZZF3+Rb/por5fzjIk1HsAnAKkJT+f1jrXN8NyYJGseaBAUMq
95tOaWJ41VR+Ge+FNv1h9rwRKU8MjWeeOXF1cvwH2fNvosM/Pw+rET8ZguDI/d34ImjSN3HtE6tX
dph1rCHbdpzFMvEPIk7nogb9iyLvXx8E9Tq26R64sKr+rgYSqosYyZHdVNnLWp9UR1jhsfMKwt3y
InRu1cXwk4IZpxpwyiBzrqky6JNvRea1//BlftO4YV/At8h9p+5H6Iaj6e/fhXN6JDwo53tpb+Up
6pz8KVBRc67Xrf4n9erfVVAXqwS1XswjhQ7XdsXvkM7FsJdRFcX7cQGKAEfffhigBl0NU1y/OjQZ
z+gdigdLTP0/ORou+rm/XXI+mieWSSqyUvwqv11yhXwNWdYU7/FWzZdwJ/llwOl/G8wtpwiOQTiF
0cAt17S6+3vJdT5SrqunfvFVvbN1kJ2Vbuvnv7yPD//6/L+a6f50h/7H14qQQJOjiM/iT7rlX0T9
jm7UZHk+3nbwuQcS18JT464MG1dRp3G22LAclphxeF7sGFhDDNms5uxqSpKV4c8/PZm/aVP/vEEX
HiDXKYp5Fn5TITa1n8/+wA1qt3UdaN93wQzxyWxxOtfw7lqYONU/PID/8dZxZyJeCWylvPAIO//+
AA418BmB8WvfLt1wU1W5uwuaf7Qt/sejhwAWdxdLHU5hVCa/uSeI2WFwWlBOhFJDNhuZl8kv2i5H
gn6kVf9YyCuIr+jBh/rUlnXf/UMkBjbd355AFpWLVfiiavYQuP9p/PzLrVZW3gmDMuCgF+RYcdKX
DsMRpKfwrE3Zjx+ceTjwUX6+d0Cenj0CWM1NvMZdl2S9bj8a3Jy/KlBvVVLJGrC+totxO0iIkfEO
p00B1ShwQXbVaHvFfSMowmbVQb/KS299qnIO0M9rNARfxAyOAThVLj69Jl6Ge4uEZtqGgfHyZ2WW
RQNCBN3T7aNmXH36cqthTBEOFfmplix7wogBENHrIPi7TTzDaCBtHZcsAQ0pcG+NJfSDwL9MRzkt
DA+KyolLvBLl1GGllhR/NqJTuHqSgYDVdoiw+w6T3j2xt/rFbcPiBl4E9ydZ+rqLv9dt4MOOtNvG
RSRm8EGRvyEb5AMt8HRG9bCY7Z12xDSpRDeO94lf2FsfJ3Rjw2mz+6p/QJ+wfdarFu3O8mv5AxbF
Yh1c6Xs2ZLQqcqjqipmzJx0BzkIeq1k6r4N4n2FX9EmTQSYsxNDTwt5Ga2EgNmfbwcx6+FaibAAg
ktVYYhGCqG8Imxi1tp4N5IPzjUuryZliAR5PWNE5KOALUl51Of2bjsUQqJNbxGe7cM1wFnkMNqOy
4tUc1CZCGmGW3YPOQlBTI5oghPqkfWEd6MuN6+0Qzt6tqGlk0w3nGIHJNPTH1GS6OlV46jnhbn4N
aq0HypW48KcowiYps6u17eclzSBHfZo2liixWBaDa5vc+wXgGFPzF4Nf0f0m3Azigr8Fs6T9DLNm
75JW7H/tIRnK3cCIy/6+EXvJbJByt3lcNTnVZz/sHc7GoYiLEGEbHYWLeKucX0eu3nLM/aGajrbN
oYg2f8vaYCUtrrPmvM1YCjGeQllaexQvHniZqh8mwgHbmnFKt2Q8dXj/pgu9LRx6muMzcahj6WU/
KDWL8rqsli7fYZaQ/g7Lt2czjI2Vv1v6iRlMGAm0Gtm2xmp3EcyofdvrQR43BKGEGvaVk9EMBR6a
KseHvGEQ2Tw5qFZv65Vx0Y7GE53ejsiukN5zDNmqjgJ1pNUeObsInk+5t9sArGQRM+jcOUPV3bWA
mZqUc/t4xVIKqBpfYQe2sKuAkwG3qj4Kl8EUzIvSKGCeCKvujSOZuQpHiTOepIg3FJrmL8UvHyWR
RDMkn9wRbzyuwXBzaSs656GxmOyXY9zkyTbT7TmyYPTTO9I0zurRBCz4+9Lkcw/CEl3haXPaoDlO
0Vx+i0OnrPZUQYt1jJdNqr1Xa+Bmq6f7GV5mu9h7QgPs5dgyEVou69h8w0SXGVqeu+62s+uZbOwl
xIt+MmUVHHy/unRMQobmiF0HEHzMZjo0nx2go6QH96HTYfQhwuGHINKYQaegmVa1bhpMIKSSrpoZ
VtAFp5FbFXb0tuW0yisxtqiSdIF2qpLRCnsk2DL0DGvn/CTbQFzNxSbxOJSec9Nu0rxLxh/usdqi
bjv67mB9Wi3YJHol6zqTsq1ieDFMlec7BgWrf5iVO91UJfXBm5+HnX2C+Z1hTqrxUqh0G3K/jBK6
qxH9J7efKjpvXflIrI710XMAvsc9DfneoqEQJugPxZjORayGnQHk8hI5kFf2mYguC1lW6vax8iZm
5SyFWXVeN/ACyDnQD96EaCVqcgDm9mmrfOPfiM1FUJEP1pTtmtmpilQXGhgNWTS6OvTLxr2Jmike
bybPj5ajFYSI2ePSpe7pm6p6baZKrOAozQTGOMdBWq2u9YtlmaY58TaWPmgp3J9xSXkMSA7ZysEp
Bodhiu1ObxTfHQSaxnObPcuwM5yLBhviySy4Ik6b1/Tu1RaSO3atZWh8YI6C5SYJN+mVR2KhTJiS
OGJ0KkZhiaQMNHKZ2GtdeeNqa/iVMzXUX5HBzSHDwzL8wqFa0wli9DDe0CQJbnVEAiXisUzmjLdl
/hgxaMGa5HcooGLRqE/L17jJsz7v7uNQ+9G5yGIT3ZJXGG7WQQSdAXc2TqRRnRdDSsDBL5bpPJca
5GCNPrtP+ml1f9T2ZjGYrcZoTQpWP+i3VRagwYp0eJpmXbioE+lvo/Zt+BFpDsVXzYYCPBmaVty0
1BsEmvdtYe9UK/v1PoTXY59XIvKK18GqTHvTebVV3TGzkyVAsBhJxRxXE30Gnva+EfeVtcwg2pDo
DfbBKpy6hGbnMtrZSbQi05ZYDIfFbqghe/UEjs8CIT7drDBiWjUgFWOnAIPrkVgTnJmx6Y3WHLbp
hUlmIcc31xd+mcIhAsFU6EVER+Jz6ysElUbt6xmN5I817MPmnsEanZJBWyP0hbBrZ5WYEaDU9eLo
YrzXqrKz3cxj+2o0+17azeBlr4qwqARsNDU/GrPl6zPtmWa5nUpkzsyNiv4hBHaPgaNz3OKa1r1/
a8F2AvdcFJWVdBKbymNsWflnPW51d2PaIB52YjFDftgmXanrcoTs/CNDVpPtQ/Q2/ZvRfbPQS/Wa
+QF/XP+AAbiW30anyF4RJ1XqxEyfaV5mNaOf0tdzy50reeVf27z0/Xdd2nlxiDZnozQsgq+Ds3Cd
l9Fk4cEuUZvxLjXR/WriSKT9pnOWLw0wDhngINS9Y9bqTeqMzBbf6VlTsiwrUDd1OeNUSU1EfmBA
7wnhjS3AHk9xhwgl1PEPr1DT88LQLdj3Vhw98OaL76Gt5LnbwFvTmAnWn1ioty/MO8sA2BMDL9VJ
9EZbsXV3KgtCfaYnuQBsmtr860Cabp4MY5Xrm3lEM5TYExtSIjZpfV+FpOYbYXlRhfCTE8jQkHG8
D+iUmcfel/atCqJlTenn9u2ZnHMzJIUZalAsoN9iZpwl8GRty/pLYU+oTpUfcjaXefhq29Zi7XHd
09wLyZUQSYfRmBZwZJsOvSt7+35aQ5JbYGHBPQDyikjdgnnrp+idEbmHua3Vzgqhte0mlrp5R8UC
+1rgk/DSJsqK6lQqz27A/CFLS2xR0yFjgZcvYIi5u9VSzE/W6Jpl7yhZfjpRDpuvW+v25zxF2xvx
WnAYfbY8Uq8G6QS8LzlfKLeV/RwUoflo29XFVjII521rlWygbm3yO0c1PdyC2FUBvrN6Ds2X2G8H
fZwgbKtd0C3B8Mrz0Ec/S+xT+pttd2K8onaMHcha2ZRTqKolh6xb957yr4IL4RsQKO7g9YSoTLYf
lEbtXYMSgz8zufibIMi68eMky0Ce3bGMHLSWa2yLnUPeZnbcoinzWNBoLRoLMUhZxOyRTW7/8oWO
AE3WdG4TBbBFJH4Iuk+O0/xubWUxHlAbjs9W0c31HUPS5btVCDMeutplNCPXpbZ3xlrLZ5R9i7uL
0X1HqYteIUqhrfbtPqCFIffkzdK0rNdhvFc2xqgkyICOH/yAXiZ/vNYhWkBvKROOXdkv21c52oul
j29WLmCMAGNBI4rOH1Cv3WCKXP1SlcfCq8uLLqZ23xD2+uFuM577niOJRpa4ecO+QX8woz/gGJKW
upjeyQSe8hSAAgDBqC/iNXXwjSHezxd2E9drpNoNVWiGQxgA+t01QArHhPb18jPvLHwFeasUSPXI
El+aAYDZca1Uz8jIXSeT+rSCZQKSzHFoKMcDEl68oz9snpM+tZjx62PRDb2biLha2KDyLQxo8jb6
J2rA+MbLQrD0jfFRZbntNlJX6kJoYLh9+CUsthJoQTxENL9DZ3h1VwQYh3ZeL9KjsgiBrtU8Te1c
TNs+H1vn19DSx2b0bY9t2i60cU9iMNua+MGw0WS3QKvS7XM9NDNBdCcHGeJTUvwETqdXBmoqdh5G
X9tiH5UFz8fm6eCG3JxyOWwyV/Jqbab1E546S03vFoS45nkXF0fXI4N3iMNlZspnjfMekwMSya0u
wputdaISDVRZOxgX3JFT/OzMwW0xSOJ3arDD3IDS6y8IbLt3gzRieZguRAHNmWnYYCvi2VhZ8GwY
+Qs2uhpXi+16KI+R4NMH8ZYjVmGrOIhunq19wcHYTnKnlK+0Qi5K1gXMDLMmqHLgV8kGgUrR5x+u
cjhjMl8qw+PQjNO3SZW2mzbztH0nSnKKUXJ3sO7J4VoKJitii3b2tkmXzBibDqBrGuBDogGG95NA
w7xBBRYt1VXgG9s/SXLnrZNUgcj2FdLJ/ND4rvTuWZ+CKfX5DwHsnHJq0z87R/+jlvd/r5/9vw4W
R2vm/1rF/6Onfbt+NPWH+Rspjv/hX91sEDt/YBC99J0Dx3Zp6P27mw1DzgkvuCp6yZch4cWA+V/d
bBH9gcE9gnNCcxLzvk3T67+62fEfRBXSfYP2AkqHOin4n7SzL5/+1x5kZBPiDGIh9jH40oKKfoME
SJ9cPM9rQXZEBBPuUFYhqQGlJliJ/nJN/h99RRG4v7XVIj6EHjz/ELhpgvh326xHg4/efSOOS77h
MeCxFtuBzipk4Xoz9X080ng/sHGQtAELbcj3FcMcdL1ym8+zKGyPnRiVU9J6WnxdKehfPRsda6qQ
VvywZ8+8MfnVQPwjINGIxOO1TmWjGfSaCZH4IaxZvned9qqCg/i4gnjwJGWCcNAZJQ4DefTLKzVo
4pLz7ey6QOZvsg15+0mSY8oErKjF11B7DrFBE0D5bmXVM/SBcM+gx2lOtLQ2uORNS84EUqMWZi9l
+o3Hl/mopYu50jIahQtrqfWLbzxbWG+r7hF20PwLNZEX0D/Q0dUKQyc78qnOzVK5gTlkmFY/OLYv
h2gtg/oAUnJwj/22ynG30TAI4VlPAEGXUtpzaioEIDR7Ru8HPPSYkI3LQlR6szBpZbsbY3yR+/dm
0Z44IgP26b1xz00aaZ1/k+DPfeRvlgduPjdwU3sFHDlVXTO90kjhyNWQEvxkbAyn1FFeDZYgy81z
b4v+RaxIbuRSIbkwmxuy51ZL02JQ9flK0nO2rzKbAnDOBdVjEoaL39Ay0+z2INIoL1z6CEkrPIDj
81i3920xGyTboalR604Oo8uqNlaTigA9HAzakoG/X+I9oNVU/+xYlA2lYbg5iR31+i1AHvFEL3sk
QXmJujwNIqVutwAmz/0UIu5FMpRZYxLltv9zNS1l5MpG/L03nf3m27p7WNcNtuuM+lWmdO3wfTHG
Hz9Dh9c9yas5xhvUr8VVZbx+vo7ISPCv1sy1ll9+59DaQgskPpdJOVdVEbQYroVTWenghwMG71ms
v7Z5raZkGrvSS/xhufBOJ0OIkTuRfkaQecMWj9kI/Flp2Ux6oxGyNef5SP8fjs5juXUkC6JfhAh4
syVAL1LebhBPLQmmYAq2gPr6OZztmG5JBAt182aeJGgMShg0gm8ekceH/wY4sdXGx9jIjjON8mg3
si0FZsZAL8F/yNmIwT2EgBRq4dx3mdUR6jHM6ckPp/Jj7Eu7PvWmUb77iy/CbToXrrNBcWK8CGRe
ImXmdZnGGez7lPsE/O94TcWU7+3MNf0H0MDiVjDFCBaDm5jkhfF7aQ9eZs476sXnm+ASeqTiGfCe
1gGDNZmMm7mTh7p5JN6L3NVGVfBfULKc2JLu4Ys7mSzIwUqxD0KXw63ER9kTzJMltUSoY5rMkcfa
pNnSTLoQ83Zq9e3MFe0yS22gZVpjXseIDCiqqNu3hEShEHMw/5k/rWPnlyDEh7NWNRKpj52e/cvN
lJ+0U0aKuWKKWjaRaWmJ0csejauBm/rq5wHgaESwmXtT2pLcVr7LsSEtQg8xmZN0j9qwfmZ9S/61
6oKUVhd0U0aPiJ6U1if1g2zIDmO4NYCtXJDOmPDCd0E8psKAhAEPd6Zn3WWG656k4YwvUe2OYYLE
Ueg4dTuDsYQc1euohLox07nLx6jkmP9v95erGZLI2yIYDz/DgtP0uHK8QfMTpv5IhaCiIVjxXCTR
oozXruL2v49yQmO7zCd9AboXhvCOk3MZDz1P5JL4hHrf+dfyNwVv3srEAIq+n/gwsfHiwcS5fFNS
kjBU/WPGcWO8znk7DZu2y0AuS1JR9RanQnAfWRGjYt92OHP9ug5VnMMDfiT+upL4kOSdNyveMTDM
aVHPuPWmgJRmA6V4s5ozoVjPnwK6VFbJ9BeRjXoN2ynAyYFs+o1yjBvTlIbPzrQfXNqeJjm08TJ4
knhyIL8JYPNcj35FBDGvW6KddTdwS1tVZCPbjgOvmayUFpeqvOSQzu3Z+9IiTa3tSAvipQ6wqyID
orGWSrrmrivmqDriNiAjGCCo/Reyh3ho1jqQxFYcdOi+qmc/mTnT9C50wATsiptxZVcCYoiYChBl
jiSpgfj6MAXbzdDZ0tk4IyUWmFcUWVRbLe+uZpDbWPD8PgOKo+ykJIyOHowbpUR1Wzi4abX1QG9z
81hYI/JkkP+c2ybhb1o/hX4ts6Tm2LXxUZQtEn1mIe7bi5d/iSUaPoq6odZjzH1mZKdd5vuMapY0
FmZq/9MFnj1OfG/099EYYZMqy3z+gw07oJiHizfvjHGquYkyJJ6KrJDRueGzi5J2sYZ668H3uBup
jSSoQ/0I3jAZkSxY+soNdr7nkb7P2oyY82pwXGEAi4CbTiEoA1cPLoRJ7UtAtsw3LVsCZwySwdAu
4eCyxkQocqvYwvCKnBhju6cJc0f85HqyzafWEACs/RY7Lt0fprhjo0QEgwUmgIkuXdMydjn20fjH
xn90WqS7eCCf+5kF7vivbTp7PjcqG6YDS5Jw4p5Udey7loxjDfoRFqmFM3dLpLN8o8XchFfTcDfZ
WAsa7L3r5Go9wYlvSKJXKUZXJ0uN7wywJNsKldbY6BR5v62PyXna8mroKYixw2/NAS22bFjze4+b
kXl0CLUzUthF728De2Lud4cy/fP9An0g8rQ6uKKP+PyqqXvG3ZjNcUVS2iaBHHHhGcLCg/uuuqnY
61bN0OQ19mMswmq8xRRZ39AtwKC5CbnKbYfMDmdc01b4PbPN5L0cVf2+HJz6lDZucEJ2Kc6ra5QG
Jt/yJhl3ev3FC7y+toLj2Gzltz+6kJn6yzjYNC3M+NP6eG3D/pMUoPE5kI/aBkENsKA/5S5Ibukx
7hEgNeOp6HesGJedy/aNFzBSMiudAwrrUYTueJp8YqEbAuX8t2NtoTD4lKNRxxCQPbWHW1dJ1t70
bt91yXJk4k97UscTiYlEeYrQCs7CpGpST1Bwo1HNwX7xqzvG5N1Zkt3LIe9bXsp+iYiEyk4WicPe
f3XW4FBP0YOYcZhVqUUdu9k6Ccuwe0MGJvmJcVdlvvNQmx7LOXPiCrSZWFxqbh95tmPf21EBORr4
kEY/wriE7bzOlxRrusU517EpfXK1Jd4kEdQNlxVEBYtuyFj2PYENSMwbNkl6i5bJMxzWCNhRYX2D
FfMY5OXibGHcM8LTUwO9P/A/w7rhUCcHVbu8KEihdBjN1h0PF1s0v7P484DwA+pBJQMjf5c4C8Hn
LLLfawPqw9CIwtsU2kw/lE171RIEx4lw3XKoTS6IG+GZ7i9mvvra0QhzsIx5vrnw///R8r5N6gVS
S6BEHzsTfS1D4VKalBrOdGG6B2AcLUP1z8+y6Gtcx1MXGM6GUhIfRb24dmBlN2EepVdPh2ls4vok
jBfEVNawMrbxhh2A2Bp7kbd9EiHqs4IY9S7AsvyoxWgcWhTUoaegp9Zf0Vh2z92UifM0k9jDYz+w
AeieSj06PTdBMWPMDgR7kYCGsr7qkjxtIAsHkn+X9HT73gJLQHTtkhaeCLHSobbfhh5WLHciICYT
3JuLKTrx4mjnDiVB8z8M6hMyGrPADWtvTd1bqqrjBD75UTPtkYxo/Pa4mqWxl65IFjJDydQiv7MX
gqPm+Vsw/FcYUzxQmrvJMnPwOnrA5wbifqNr76+c0B3Jk65ParC+uMAXrKZxeB6YTeb9YBAGU1nD
n55GxTHx9GwmXLen14Vu5EfYwNzuhIx2k1OmB3QUGlEQZv680Vgvbm9nu9ZMoSortlwHE8wkJzYK
ht+F/XZuZ9J4WU002mheTI5ggacbcWvDeKAObd3RsltTLDRwvmQGEXfp7ClkoVGs5zJqArGOCXxS
utBwPBD/Iabo+bRP6PtwQqvOIWec8Wg84dx/tACXxPWIBDM4FIP4a23s55QkzWS9O1FxarL+B9fB
VqtbqwNJk21h+e7emMudu07Vac3XF8HXCjLPcLZgNiF/r0TRys+os4+to/95rv29WoPfbnJhSO4a
fCmdjtQ9xCmqUyRR1Lzz/hylcJXSCretPUoORp7AC81R1TZ0ldrZt/gXDAeGj6AaNqm0sGWPoZZJ
G6hlQ4gkAFOhiDjNxtTccbuzj9Jfm52qWouUptjNbv0GHUcdZz9nSTKt4Ie1g2bbj/i1ZzqFMgpV
6xFEBtugzN0Xs3/zPupvF9tt4eSI4SzK7zmSvvJgfvEna1ziLMfJnqzsyCh0xHV7iRr6j+2BEDV2
BmbTqpLAnVwdmwFx5kY8TzJ4GAvrsemxR5mMKcN26ur0igb4QG+fsWPLwFWLs4DnzbF/tYcvYzuG
ZrQPouZrqIdzYA78rQVfr6gw3x1yD9vFTnUcQIE6G5YavxBCfoog6vcTZCLCvA1lHFlxx3cn3VBi
9hka9LBE80PLCmCTDeNdw8w3eN7OqNr53Nv0y8FFvw1jM0FBd9LPbpB9ELBheupS5xDapdoVlhH9
mxzBbsAsShYfwTxXx2ogWMh8YPM7CD/g92rG9xoxmLwgI7AT7jCf/mpeJjmSez8kaMzHSbqnWdsd
FVjhAxe+LGmwRFBmPMVBMDJ4WXgV8HsnveNe/EiwdincYwVj4eSZIGwCzCyF4D/yat+k4CJst/3U
fmgB1hT6UMUSGeS69WlbefDqheGpU+1xcQJ/W+FT4O7APeksaJXYsYSNEsdJKX4DuQJYIWX4aqoY
d7S/H3s+ci/K94qEb8HCPAoojZOs3qL6M10WMA+B/x/a7Kkz1Q8OOaROOd6HtsLFMLLWOxuG9Zj5
urx0K5lhIO475oVd74YHq63zuEDABAK+Flc7c3BnRM6m0zV70DwM77lvU3gecLUtR+PDbvilfFX1
25BFOJfJ6mkNMvYEtnA/HC5nXPaqQ7qaL2FQPOqVqqLe4C8Js4+Gi75z43agKtku/zKt7qB1Z3sb
TNHKq4xWV0+tjOPZcijWigV80TPs+e5CsqgGu+HS04i9Qt0RkHeSRlvv7AbyLfc1i/urkVKuA2Jq
ONQ8pyBCrIEmj0h92YEr48GfzGTJmHe8dpqPuVMOaTz3tLlvUJPCJNJddF+ztbqrc1V/lOT6vrJ8
ZqMN7eGTp2n6mIagI8dQPISNE0/NQG9pVkdXDZh5dqWVuEOmZw5x3V/Xcv2gtKied+vYlo+C2QVm
UNiZj1U+/1i1l7Ch0ptWOCPbGy752F+SzsmoxRy/KS6c9soyLpIGpITsTvshc+9xUqT1eYDvwE5T
hIIl4E76ZOTaSOiPoq30r60dHgkaYlzUhEfE4000rBxNVFHS8iaAMO3KxTF/xQTZRlWU5dnjPbuX
BI+IIvNkhZ/smYNDYEOgykua/tKgY0uvxw/iFIvHFOF3pzYCaWO1e9xe5blrZ/go40Xo7HksS379
tP5Sk1QbwDL7Iau/0755YNV5VwoASY3VPpBs9D785Vb4Z2LNrLoXx6RJaQEZkUAR+OvA5F28HKWM
/etm8jEf1cX0m6fmeDLQW6A50QcqT8pyP4Qx7mc8pjgvVmSSdgCPwJ49GNobPo7SplIs4l5NofFK
T/zVIEOQhEhM7L56b9cpTGKbeQxhotSt80QBBqPxko28uQw6Pj0zI/7EnJETMUzyIv3kzi02Y148
OrceQXvK301rqrjWmuGmH8Wlo22wD6eDYd1Ae5JCWJzG/B/K8ZpO6qvujF9U2mljDj3NXeynScDl
2C/reeUPFha85ebmO8vBERAKu1RE9o3IaJidJWqDwS6V3nOAhEOIcyMZfUUtKJPUZk7DP6HImUTN
kLIVK27RGsAea6AIIqDOIOHRdArSortjDv3HazMga2Z88b5rYm/gX81v49p3Jv9uKsBksG0t8350
sealzVzfgECFs9ESUSdMSaNEHRl+uDY6qi2mdOLKfOUPZD/aXUokleOgz/IzyCTeasawpXAz4YL1
ItjcsxTJ2M+f6S/WT1nlHClizakknvAle87yG/id2hkhvxqY7Gvat5Bd3PFoe8sLHD8c0wivQWJ5
M0Cw9lBr/moaw8ET6h5uo4buOfguLJXz7kHZk4MZuCef2Qd0gAWEiLawydL4ZqcUSekKewd6nHfs
mN1+/AYAYOtsScy5yWyl3otkE79f8tGK3ahwDrkc8G0XmQl2hCLHiymLu86bn6k2TODZ7ltrSlrH
X39pLwbaPiJfbIjqhtsMqXvT14t5+6X48T30ZexMjr3lQKAJMvO4YSmUrkQhryMHNivy1zy35RfO
o6bZ9rXmdbXwnJWq7w7GRNiF1t9844IOSTrTq9Ana/PkO9lJZgFjea7/zIb4jo1oOLl7toDvAzLd
xROZ8aoVbWSqf5vd+T+Yetso5SS9jY2cSmuNrGdbdJSEfCaQhtKX3guf2G6whYM7h2MFi1MGpk/R
6SmnrzkkDR4ZAg1iyV2k9yw6hzhOFox06B9pi2vBLyfi3QOzCQCQeHBynFW2/4++PH1uG/VHUH7X
tLfQOeT54xSFEJ6q8bexJPw/JV6ittrPS/uuo/wbQpUGCyIPKSPjv9XmOlVjBuulJWBn4ecHrKhP
WKNf66489uV6ElI7mCIbO54HK8GSQ8Q3v0E3aL18UV7dxBX3QVe6KPPig8MBvS6zPvgk160dWPd0
nsXVyqC5ODg1WgqnNyhdLhJAuce2eaZaGLtlWUI+GR30KVqLTWCFemYwa/Q5snMHT0nNBaDp/9Jo
JA9jm/ZHlf3/0Mvm/o6dImLoWnwxpZnYGOwZDOV6V6vhg0YO2qLmHDoUlrTHWkh1Ycf82CtyWB3C
DF2rxBKlRdMtPCqunf69RjZ4bvv1PHmBdQVTTQ1cZU33AI+eYafxLe5ofrvhMbKJd3kTrU8mZyq+
lQdkwvtiyJkSYSzubwzntzQw/6ayOZTeQrWeeb9iQ4YgKt+61jZjDmA79qbp3ZERSWX89gFmwGOP
WWTDEWqyomj3ZT+UxOPFx+py1oxMTJGieG/OxmPm83E4Uateg1kiVbF+I+PsE84FzQB/5cXvsPsQ
tuwpUzfEU9TBrmOQ6IANautgZeuw6zvnkfrK8BxOqrsPpHWaurJ6rT23/Rl6hw5smyAtpXBix3K3
ZTYUHhKp/4/XcwNykdbPmJV7TboOx1M3lPfupMZd25n0k3icgrVsxwaTU4CU62EKuzdSLlQ7W0Q/
IURMplTj4C1hdlVmj1GTTOS2Zn9C1XhB7BUoEZ232tp2FnuKlCTZVo8t2Mdy6faIk28BkAjgGp1O
Ii8qkihUP2u7RHf+YmMnqruMLXU1ftUSkkNsRWG968dpJuKVzntkAkrj1vQUBNWv41ck8tQhivrv
RaBzd/4wvHXAzkRshEwxW0/aNEa6A4ZFjMeOuc2hgpKVpC455oEUkCdGsb4zQswYSGr+Yl3GXdPD
fKOpzTRCipr9GyuqBdfd8Ur/Xk0TQFpJe+YCWCJWU7c+E+el3cHyPPeMwII0R061+XB9Zu4Ug8N/
GH7xg9smd0OkcxMrLtc/xWhFql6rY8+wy1O0yl1K6eftpi9Y29H9rJ54/02xVD1WDqt+bsMGy0OT
/1sF5oYEuDGwI9el4TfBAuUQdRmHrY97h8RwRwNMh52Rey3NuBpDFs9Zo+9c3prJOnDZ7L2++mNL
/1FalhO3qRNu6G75GeeCr9XixNhmRKz9sX6hoFomNVVzLOjhomR6GE9uHmXJHKyUTOrS2/c5Mh/x
jPEpk3pMYIeq6+KSWGfcnLbLWAtwtWm266l3fscDEA9W8R1lIY1+FNRl+EFoBWeFuxj+FeKRdegm
HtrZSJujVYfDxgrpztuujTWgsMKs281+mz5LMWDR6KvfXBX/1iZ7FJMVbceix2Y+ZIfeTJeYPmdJ
GM+2zktQ/Oma7KxM1X9+2n6bNs+rmYXPxFnbRELqe8mGNPtKrfyF9eA9lbqPVVn5r0KvU1IJPUJj
6t5YEvJBGvrYtM79vAAsyWZIIfSM2+8Y698R3oYEffM/Dc+Tj3jY42lyoep14b+8JN/d+UiYCIks
zpau3MAT4P3owUyoqae8WIqtnwVSIsm76QsGWbelY+S7Ftb0a0rpdfHk5t4R4+q/sEgFX16I0V4B
8KhTcu9jQ1Z5lN9lIZyeoS5p+qSWYCjLp54tYAJq0WYOt2/IsLzj+usCF3X4guI4mjC1jL5xbeZx
WwVmg8/S3UG82YkJJbQ2d+4kHiZwTw/BMiEm4rjZBYtzgrtUbXEx0+2AfjfwNzpy8TvOAzmEGjTn
2BtjR+lXsbwpiDA4qFS0byK6UChhbvGidWi0q+vHope0VfJK33lpf+7gv2/g+f0tZf5kWDbLgM6l
gdLl1paFT0zy3iacubBh+M53C8/J2WqN/RLRKhtM546mzTQ28HWdoIP0JSWo88skYNiZY3EEJDth
Va3oEsVq9FjU+Rl32qGUZXcAO8WqhtTsieCzs2WvE2zFJNC5UnZ5ERHap5tFHQyoUutXxUL6CqaF
f+ytdTUjFkMb63fNlZrtgnoT7FOAyhTOj/IcllxRMBAXnmR4MoPOORKWIwwwH316c0+l39ofoG5K
SIM488B23QKz9OsSr8HEecB50YPh9PNPJ5M5LtBJPTWyZ/pLuaMh5tq2tyfg3D/xs04/PttMaHWd
RzwjsInvh0PzHY6FEW6ICXKR8dkVNtuMbD1b9HWMGFMk15IuUOwGUtKrNP9qWrVxE/W/piUaxRx5
m+ELA30yFymbdBkyeFNYuecbupww9ldXgyzAhbcxstzgApdo3QEeFqUrGz0M7p8nOb0QHf4RzudS
T6zgSmYZNLwURvAydtK82agtZy+WLHi82X95j/iD++30BRTsYA3q/6KhnQ+s2VBwar6ANBPDCqVD
KKZgPEgwdt1JdzHOY9H8N2ovVoMzx8XU+oweHnfOsKi7Z22X75Fns4SvgnxrR96BRSBvTyfjwmrW
FFfXkeD6upSgUBj+07KRrwBsl0+DuPFH7y6fWrkaLasmnxJNtndqas0ljrwvZ/9crlgI/NLLL72W
reTehe1g44YaVLGojNnc2VWQfrbLML8NK0RZjIz9BwTEeeTbAtYNQFXWsfJw3SejtRFpbBbTQRLl
MDJY6ZThVyCKmkVuJfULfxWOm2VGTV/znmsttmKt4nb2m8+OPBDDAT425tR8hbDU9v8Ft8Nn0su+
KPGXDib/OLNzt0KzL7QBQh00hLEXPJidlzBrGFViVlHxk5tLEXKs+UGcpcvVGyaMqp5lxbUzyJMt
UvednRPoimF9b/qhvtek3fgZVcGJ6Dh3M95FMzbakE+pGvH6jZX34TUmrDtrGNi4LPpFZksOJdPs
SMV4bL5vxnzqw8XwmJZT9jD5/VuaNhwlPUtguEi+KC4u3Wfm1hbKO5hWPu3JjfNgdkBifHu2KFGK
slvh3bD0iKxmfsSaDtbGaPV+8VV6dlaDG4zS8LSYwy4dJQVVT+PpQL3O0Q15+krgd5j+hbgzxqBD
gBXpCzYSqvPEmutj6XfdxcKccgK5t3MHF3rgzD2Kw7o42AKCPi676TWopMX+He60x9uNPnjju5ys
Q6/MvzJLp8Qxssd8NnsEPTBiuQlvNgE1Ib96DNQjj+9Nm6gDZs1qyp4BSWGZzXnPQ7U1n4UVpdBH
jXn4FAZ8mqoZzrJY7avNN/QXRmn2wV0/hKFiNwN/gbzem4NNFWUzAzFWIbdRryZVtU8JdL5CNhuT
xhD5kcIk+L7KwCtMZCgg2sievWYHr9fs2mucRTYLM2+s7wyDtZjLWay24aTbX2ecjJgV+gxLh4iF
VaFOOp03nRnP59gCncHFjF23P+a7wRbrq8AJW244WPskXfCxS12oXW+7+X0YhOq/0maN5eVshvoo
vQ3sabohcDF9d0DxIDE56j0sfYdG+4Fokt3mHxnItXdU+fJnsk1vuiu7QMdDbi0vuGO8Uyno7rmR
9fO3lPPssATAOLt2CffU6LWvYeFq0k1YZmP8O5ixx8jE9ZyTpotVWgDIokq4eJgEDeZRLdhMl4yL
aA4G1R7RFwNyv3LErebT0lkCX0Lx1wiXz6uhXW1bOqneOFCaY2ehfYZqXBFPhlP9NdIiybhW+UFw
19vQv+RcSwXeOF1xL7nji1GPwQXEKXX2qBGg+UruFKF2ZIpdaVlZqK9Yx8m0l1ttQd4DUOEZ1wl3
wkuEc+fVcAsWrsa6wDkmUMC7QFv4llJ3vC7TktcsmVP7LU+LEguWTW6OpZUt7g2rWPneY4A4c7nR
Jle7hfVnoTWvq7ptUibO3FAn01Xep6+j27qqrxxmh1ycllQXcZFzfMQ0nuLnmvOZxIy/avaD1Drk
57Ee5XM/tIxc4YL3/mYmp0UBVooBVLnRyZh1AFasBdAGi9Am33nM6b5vdCe8CYUZO4PD7dUfviu5
qPu8tZbXNeUr0YxZdGdQDbP1Cc+BYFXhf1Y5z2cae/SyUVPFilXBns1dG7yZjRDdETOz7ezdJLx4
6VPUiGwKH/BQRGDZ0NAYQ40VwLQ1NS6/j462GUD6O0GXK+D8W77RLMlXYWltcY8s6mgTSDmSMPxg
ZOs3441Lt7oFr+7eP8nJZX2IFgknaSUBKZ7gyHUnG2UIy5jfINq595iIErB39Denhu/CSMyDleeo
fTJN1DvbpzMSsiOJPU7nUB2Mrl15/wDy2aD9OaQVGacstNwYKy5RaW90EweNI6a28YtkLIkPzI2E
qYzsjRXEsE9NHf6lYSSxALWY8zahQT0JT7jI/uVMPogoYeWC3MpfSncE2hOxUYlFio3hpvfAS6wo
48YRHLEfmaV3Zs1awzBzCSZwp1oS8jPmjrsnd0BsJnCFdFGT82jTdwDM3K/U4hAucHCgvRjpsJxg
eWAdGG9Ooa4sHkycS/uegtt/dBYW777fGe8WDgk39iMdfbLvLa+mC4UUapvrQ5zsKfmGQPegqjmC
+lzd2gas0bVyNDJ8HUWqnNMQVtZ7vtj5E53wLvlVU0lgxIPxg8TZnzFK+/fVEv005vBaFJgfrNz6
FSBgDgoXHESgptqMJqy00hreAurMAXnZiY+rTO4sNlrYPhzxrVhjkt7jQfGdJ+bR8ziVdxRCsJa9
odg20TowqPo1Fefh8JO50bNENj9qspRzX+RXIolnpKafHkLXFy0EP441Rg/FKHm7QdCaEhPvHkuy
ZjvfAohpue5h+n1wOQue9NwZX1FuTbz46mTuqYcL6Xk1CF7twjJ9kXBbtq6dZodm0MwozhACfKe9
gZ48HlIH3NkaAyoT5FXKb5Ga1UnNxqeunb+aF9cR6L8EIb7ernwvqxORbRJle5bKO4ULpjfYmkc1
0KJe2E6OUTbfpJN3BQXXvQerdzYIbRTTcmrnFRFjBV/mOzkmOWzHcG3hvWETYhnJHGhL+45hdHUI
fq8oJkjJCAGLC/JfWew9ObYOXsRiIpLibi1J7yxL/bQu+TN8hCUZ22hPkCvwYgrG+CKnbkFlAdeE
5t/iKv1AuOMKDOaed3rzIwjpfnKw4J+hNaF8UkimxzKT8tGTgp/Yri2/RW+n2SIKAc7aljMiJAmn
CB5wdJT1Hk3dPpPn5LWDrmYofRJNajKC8K3YmIHXvE2eA1e9r4z8ldtCdUrb/m9ovXxHGMS4pVYr
p9zcGiEJQwf2el8ELXhL9KsPTDvNvb/klrsxVd+H2wn5U2+mgv4O2mAYevmSm95l7CDJ2dz0roTL
xEtHfozrERb8W3S6xibcwUnY4rocURSM7lzkA3HNn85oPxx5gyl50qA2hslEMkOUWj6MUl3poNhq
MliDnLAESmdZL5L084lkZC8vmJsXQqWR1ZM0WdocIQJK9LDLwtv7LDfSdUQAKIsCDbmiPYBDlfVV
VqXzf4WxMHCFbeUU3xJ9XvP2gD/LRw+Guf6TRlWQkGO6YKabtTk/eHkw9gmhXvnaRd3yWHJ4el+O
rNvnSBXj67jIYkiyOdfOrhY2nwMhKlpPQ4tCni3w0eZxmN3JgIibNs0PzPG8uh25fnEuZpPGGFsU
5nwsBD6InUmiMz02g7TNbdSuTBXMYLA03XKhwIbeWChSfbkEEexoOdaJj7ezIYLo2w6koihqL83g
WnDqRuHbx3mpYVblBDiai0O0mLTaPKJZLqSXwzeMYf4PWr/Bq75zWz6Srl9fsAyy0shHDQA2gicw
/ta8mXhfGqzdkMNoHQIyO2sLkdO3652/tnaY9MVMoBNMPVxYYw6D+UsPvL4vUlTV82iH03Mhetb8
Yc9rlncNS/7EZeq2zn5VpOsWe7vtvOT94q0J5ohQs88SYxSvGRujw5yVVvSIRDEyU6DSAz/NR6xz
IJP4Whh4xileCK3W2zV2I8GLh5mwfwrH8N6wYla8BJubR1KkltnGQYq/MyEnWJtwT8W6stRzmVqc
DNZOvGRT9Olj7SkuImOk4Sd26x9H5d0lGKzcxOxquGo3ZS3C+0SZ7V9V4ovEVRGKh9ZEHOVrqh3/
INRIwjTTK3ECiV5UnaK+/79iADYfS+fqMfGKiWGTqhN73a0FHqVDYcps3PiY/sxDnffBugsRk3qA
mcLs7peutt49synYEi8lBectHH9kjwmy8x46w1rFPEQwsDgphnBP9wAAWO5vmEqdwpIwwtVqD+Cq
Cvpw4gj2MY6kwicHQzp0LP4wVSERBaODbavOB+W/lG3ZIZOSA72r5GT7GxLhtX0cWknnCZsmjR/c
WRsCWELX07nQrpCJZHLz7xsWCMZ9Veh1OER2peVWsS+VHDZtF+475QrvgOF1obqhy52hPCjHDiHV
s4ZEXGwsVl9l10XvozMH0END32nPRZd1vJlxH7r0R5ANOGMcVaAWiZVw7ebC+7Gy60ahKy0AfxV7
LRtFoBLu3imISR4j4XvZ3g0odNtoDzjXD1ShIJwYf/rSvVAGlvXvjmbM/hwpn0lxHvXZXSqypThi
b9TLMxcAUCvw28LpBjeca25uAX7wJHNr3wPOZ3rLzuCdae9n/mTllVKkiYfXsEb/OKf+KO9a2Off
Uk2WtRsxO7mJKnoDqmSLJe4dyyudrX7LiofXK0a0mNspERBZrn2VIFNnn3mEkxkDJFvxVx4z9Ug6
XVZQtKXQBO/w9V7LsnTXO58BVXGciuwL4aSBNNlGIPCdsQ3+5tBa3Pew7wPJJaur2se8y0VzFGZv
3jRtLJlw4lw+BY/yNOeCZxY3H2vBDAjihnpIXL5t6Xbu863jwth7Q+CACegkJH6vNdcmJiKSsR4m
9JNt2efV+X2VczYgErfe9C4r+lxho2Q2qefKr9Yn6eDk4w3L9pHL4YJ7F2mHNcTH6tOL+CqxvqlD
ucxDdXEbF7eKBzm02E24MD0+A/yv+6WGp8V9LIsAb4bZ8OP50bwkA1lGFRsqn2nIK0Ky8FkvXZUg
V6tHzNFLvy3zIrrOmTssV0TqKcMxTNsz9EucVr+zyhbCtvQxvGDlZnnG35ILjGHecrt5Ro79kcja
Uu0D+AHkLD2uIvFc5H2+R04S63YEmkt5h9MxSmHBH/8tE+xk/rI3E+r/2DuvHcfZc0vfysY+HhrM
YWNjgJFExVLl1HVCVGrmnHn187Bsz19Nl6SxzgYY2Abs9t8URfFL77vWs3xCSZD8oJ8ytwVIK+q7
eaU9ZmyS3HUnCpVOodwQLdsrC0O1GxwbzVrLMpYxvZRYpGU0/O3cidKaF4QlV58HVdH/8tC45vPB
E0MF6WPQVCvEyF291NLCU7cB+fbqkjCgiN2HoDmkY+M5oMRBs/iT8ykqqKTuKmzUVibFtiK6w7uO
cNdjnSZrbKFWnflgCVa9T2UJKWUU5VJ+2demIm94j0N/WZWp/qpqsRJh9gUSwl4vkpp1xlH6ncfU
5fRHQ/MNo6b/roKGRy6sChoWK1FlLPNZw5Xll+WqtVqltSMN8/mVH0G/tCl91zWBd25kIBLsOIOg
lpSVWwtydPX39Mf/7+b7T+Womw+RZPLpfzfzjf/8P8x8kva3L1aSLmLt0XQZMNTf0XSSpP6NfaVJ
/C2xkESbAnv6h5lP+xu/myoinwInJUM+4v/6h5mPvyMqIpoByVRQxFN5+LfMfBOgmCUpKOxwlCiq
BYnUnGY3D9h4sFe18WbwO6r97oPAXt52HThiutU/tuxnZlZwETYbtpThhnwwfz0M2SXMmZf//MsA
+YPZb2Ir/PudWKYl66w04/fGdvgNLFWXHjFg+DY2WdhuGGK0oGXV/6UxpE7YCqWfvjTPUFZU9FgK
j/rPj6LlqmD6x3KAM/YJFYEtd/JF5+jKWik8aZlhFZ+FbkshfQRwDn7KMbOIwNnIMjrlmhCc419d
HV+C7BtAbfzyKj8DSfWyNnLq5D/vyJdKAOGaRSZSLrDE9YiLnTVss+SuoXVnh96wC+sqoFsnwVuR
MUuCZTJFcWexpK8k1Y93fYfibwZH+dbytFe37GnlbpoI9ElZLku/sR0reGXoSxEuIq/8cOjmoFCK
CXfO+gu1WgF1qsgOkNlxcS7NBf0JYoVuD6P2t463vmCg23qomVjRmgvdpYOlbsC7s1eDjYWO9bck
txy2VLN+k2VKv2JwWRMYQClWkBe1O1yInUglnII7cYR1t/OsS3gssY2UYSOYwd2QhN5MdiluO9Fw
mTb1Rjcq5y0F1dY3UXMnSV21U1MhvzZjTu4VSRzAsIpg3+se+XMNZQlvAKpKimr/5g1D9JT6hq2R
FGmSvIpWMOWQncf7XB/2CWFc6MMp7fbxc6s5Mh4bk8QxnO2loe91z8JHaSGYiandkozIpFyD4cge
WlzRNnpVto+BgWkS63jozWPZw2hUlukigbk2L1qvsDUcc3MKPc7OKFDOMw/Qf84Q0EF0zfGNNxHx
mNHwEhBMCK0rd5I1fnCNpbdFKy6X26QWe6LLpKdUTrV5XYjbQs0E8CLDB5Uo99Kg0GO7nsW5xCUE
AackRKIsmHckJs2CXupWMZtXUi1YK/XIUxe5k1LIKmj0xG5I5Kof6/PsS8M89nJSpbgqI2xpGFFX
eEzeAyu7VGIGxqA99IO0TUR1o8h+aPdx/KIY4iNh7s/UflUYIn1PQqpOSVtv/XUSc453RbqdKRln
u4Hu/kg3MPEOJeK6F2P2RF084LGgYhgWZr4PKyIFnbq8RxKG600TvAtHHoLbVHHlhyqSrLfWc4Vr
K0ajQgkYRgARvubWUAvvvXTk8gpvpYFCiu4f+DdReSmBIe1cZBlb/os+Jt4Y3sYTeO2DQXCfpFx1
bhX0ayBjU61/o2UnXyrQFa8ssdAWDqcbwiSIR57FusBDM0LZukMWQ+0/olJEr0mio8G+/s2KAVbZ
cGeSTZRkzTWt7G5j6ahZKi3KtqTOmJvKQMPTukJ7W6nlEC9wKOXrofTD1yToh980Sh26SRhaeyV5
l2tJBz+iFq94d5LrxnLbTQ1v+Lbt3HYPcWPY+yLGhDgUmn1NEJw7awET7zRNsy7KzEhX/VCBPcpw
AmmXZl9U66wX+4cs95VrhFfNXgt6OhVu+x6Weh7PZCNuPyNZ2et14t0NmUQfJscmhrF7LSHd9tBb
dYUqzBQtq95zTfwAGJy9JmL1qnXZFWY+f2dmtodYYBXkAjWMuPErzHNIlcuXpGXuQoNlZxZQuSHu
HkMiWteFVHdPRidtCcQ0rofkSR//+WyA51vXBH2QOBsFgDuz8gFA2LCtexMIL8J5Qd1LgvZMjgSQ
oh6mxgynHvLIps0XpvrSG724qtT8g0dCrGvNadlxaxs4GXwLc92j0pv5bQgauSqWcodKvto2ebdE
4E3275XTDGtCDBfY8or5GHNJT2tWC/eOmO3keKVxXGSmlUAVq28RMrZ5RShYWvoLqVtKVLpmfiBv
TZwb5CY8ZaCfAb4AAHoayQ9O22zqFnuoq+xgUSwz5CqtBxMkXbbZU97sEIDRmKI5SHAa7WLkuNSu
tPq9bhNj1pCrOeSk9zKVcBZq5XVo0Log76lu6r3M6TEItmRsLSAnITIo5rn26qHuSmtvTfCJt5b1
DI4ynX4OkPMARchcBb698Uq270Od42fL1q5SrwfljkolJWphVja/BfD9do/x2s2rmcAM24j1zsXK
1pL44vjOda0WK62gkuehosXbumhGdBKBPTOCjgxOz+SwJGQMNSSIWjEtWFCwFJByATYWKHtfvHEx
mFhKJtn6uNIMAzCve4MJrQ6ugkzdRSJjrrmPPP9NMT/1FCx9RDd1laGTWZAqfll0e2pYd0KXGzZN
/GgOXOPak8vFQM7svqMPMLJqSJCJP3EWJPNMxzyltcplAWeOCeTvRIv37r/cz/SHbQwmpX9dyyHR
akg3TJAFoHH/XMuBe3iNBj1949NAbFKfrRNSLdWJFjlTR1Zoj0mCq1dLBYiWMMZU2a5U81mG57KK
uxU7xmXZ6JZtSam7IY86qihzx3ESXnoplhA1kReZmy8kp08XrSikt+SIStd1kgP9EtQ3nHBX+YBa
Mw2kZwd276ISUcfJ0hrpK1IaNV+WevlAgLY/p1LNmCIzAo2ryc+A7FhU1eYG0T3HVsOcB2C8F0C1
Lqlgy3arOOljUamwsOsm+SWXAoeYIN32incvEkey1ILmSWjUOWaJLQAsjS6lfCcRgUT2g+vtUZnt
yWLh4E8lwPGQRqNFpZsUbqVaWJpSa64RQxFtwdl0zvGup09YP7B2ObRrEK2R6ijd8a7QyEiQWtOx
LhQyEvvxqxsDWK+ia1g9sMQ01i12xXKWS10PDCViTmjohDEV1YL3qyJ3HTfZzAO8SSRPAvzfuiyo
vJp+9iAiyfdqvNayktP/WqXluy63wmwQfAIHizDd1CkhIK6IlQoCEFHo8pqN6nPTV1d+KH+GAWmS
haajWu+7L2fhvM0JLxZ1GfFBXa+zhKUwaJUHlyW6EMs3wUE+X+bp6DJ8wQxKpys3EZ0iPaCttYhr
oopj+IezgvSuC612n3ExiKumJFEXJTimqRIDomqqIMpAfiZ+fkmaBvmeooa8M6QgIpbOtawNGJJU
/oFUfzQkXhCL1o0t+rH5WNU6cYl98CKnEJZIActmyGZw42RseiHZLXjyeKgbA21dKstbHMM6gLTk
WcuaV+g/6gMZ1W+dKOVLFL3RIoAnlDS1bVq4QhB2Masotk+7oBflVSvQosnFzk5yYnPyd1UYY2b7
m0gSbcFjE0eJCB07sEXBq7Zw5cljzf2dJ8GCNBxxQW/t1oFvhPUati/+GLTZlyI6UzVF5oTQYiE2
FWEVnMQp1N0OAahtWFq0ZAh+jeRHefBvO0XfczyYCw0LVhc8meRoltKdbCUbF5SSJ19EMix6yhQR
WWW1tqApgMoGC/iw0JpiYzoFYee9nSG9BqY60z2PtIU7l7NE2qp2QutUE5BH0b3tjGelThaUOWw5
h9JQi/OyLud6fJFWtomjepA2QtTdhLn1aOJfxc9guek1XTPcaitV+4RBuFQ6zBl7UyNNsYZfFF6y
N7jIEHuT/DoqHuti1TctxxciGSBYUhQSuxe3XEGrnOVhfVHnV2HWLFMaDUP+opn9q+q9ZvWHgA+t
RkeJD9wIPipBtCPp2pUeiipfCDTiRfmaRtuigzNKxsqaikbrfgQJAmjvdzfgy/OXWfXhtx1HA8J0
EPzIzdLMtvR5vkpWlmSDBmsyXh4UcqpeXcYx849ULWAxzIRQBrfGQqzotmAx6l6ibmEonGLkYjtm
h/F0rbK77VSGKFsVv73MUhpFEU+4wgWRyguybi4FfJWyuFPHwNHQoSKkbn3RWgjsvwI29KHLW9vE
Y42FrDsmHf1Gyd+1eEAIOjoTVsLAdSjwmJTdIO8i8TRtghxTWUc6R4Wuchb47hajM0qGPhVTDM/p
kMvlWsXwDf50FgZLdsq3Wg5Ywr1jE2Y3pgnLJVu1MM46BTFN3izHaNaStN3EeY6lAfewDYTNbnkD
Ixy5ddeCz0JqSdBKWLAzl/udLr82LvhcADu1JV6AVdy6RI0Vq1wsHnWHkOAEaG4QXolSY3eaNtNE
iGQFPZwCBCdaBsKLsX+sB6CzQ2BrKg5hiI6qVlxQntoipl/o+g495zh77BO0x7p6FcgvRKLO41ha
YC+8od+4t4rXNrlyE0zz7ruWkoXY7v2uXBAet9BEzAOtQ6/gEiH4SqaoOysHdLNQ+OD3woyhbRVZ
K2ooYG8UtK5ZkV0iNbSRVoirOPQxCpo3CIHvfQcDf08tb+nWnCPIJNK5CiVUxeuXYdPsWwxPc/Jw
aF+zCeri9DEu3N9kuuxb1xu2ftTedSqOAEdC2JRGYbzNmrEDc99jWlHk5hq9tGrpK0F1zYUvFLsU
qVtXmSsRbQNGfTRaQvRJnBNFa26y8lHK6oGpPkolOeqOFq/+R6nTBzNCI9zkTlFcDrTl9pGcW895
jg7HJRWIs1gs0BdTo4iPzt0lWfLWBlmCcq2Ynf8SEjq7C3MtWCG1qU4AuiV5LBX8VUqghoNQTod5
rhsqa6U0IqK+11GyHAZ4T9DwJqMqHy9aI+9uORtW6AYkkz+ssy0I0ATmHo6NrBCbazjByYZv5TN5
jWcaZzzdxOM5B8AyRx5zPP0kXwchIJkcioTxfOSMJyV1PDNh+pEvu/EcBTuVIxUQUuFWgO6AGqAr
P0whQO8pdTQZaM9E27IorR2ZXupLabBTRYSvGntT8qorVITee2hq5lYR2DNoPsXhMVdPuNagSby5
GKYf6koIbjNgJxdo8xi+Un0fwtPmgBkXe1MHgaePZ8thPGVCbC2XjqxJKDI6iTN+N4Klq34QbqCp
1O9VmDZ3oLif1JhA0lRles3UZwzsFi5Z9zqsAClptMSSqHkddJpoKllcuy7FwG80DsI6jjlxYKP8
pHCBXlqsid3zCo67vuSyhskesyjBnVVpPHVRwboEfjZE68XL6ZJsvaEsWz97fQlXregiwx4Qjrsz
NG7Wll6mZMCexKtum4IIZmB039iePNrCeiu3ypuY1+muHI905E4q1+l4zDPGA1/6dfbrvs6BGJhS
VhEOh603pCh8xhNjNB4eyT+PrqPxQNmMR8sx1Oa2Ho+b6njwHMYjqDQeRtEAJO8N51N6I846Ho+s
/Xh4VcZj7PFC2ARvP5bBDEqAFDh1VRTlaXSFgRwQKqQYbZy0Rc+jWc+tGft2kakbelcGCic4Y5Wo
Pxz/2B+qb3987GTICHpInybvo02bp5A+NPZVUlgqtEXMm+Of9EOR8/snGRN2Wk0QVRQWEGI8r31D
w7tyEEGhfjM+ENmc+FbSnweRcSaQDZO+yvgsKXOKk6/110zlEcK0i8YZh6Fu7tRxFqrG+SgZZ6ZG
B/cXjLMV0ph4I/jjFEZ2l7QKx3lNbIkD/3sF9t9qFNynMf/+7/HvvGMuKHzXq/7nf//xv/7vyID/
DyXdSONh8TAVcJ0m7n9gQXP/4+5/3X5vJ3z9vX/2E9S/qarOv1Cra2TdMP//s5+g/A0BOnwjqJLg
gsYi8z/hgPLfGOEiSxsHUmrMKn/pH/0EGaSgNvYfLCrvxvj3/p1+wp8jSZCZqvmXZY2v4rfiPVbO
mJpnI+6oZc7DYWvhJwfp9O1h/HS0/mNl++viYzn/28WbviQWUm5FPJ7o6eryMfPdDTEE9vHL/zlc
/ro8z+aPyxsV8I6wpJZuIOwRSO30Z8ev/Oe09teVJy0NEwKwDMhI3OVEpXGgwGoyxpVTouv2siZQ
Ffk8/kGHvsJkWsFMTNl+4INghJO2YWDROH7hA7+rOZlC0loeMCeo4g5A16yTcSEKFLzMYXv88gfu
e+yAfX/0vmI2Aud0HhCYsOzByF6PX3eyGfo/T96kHff9wuw4UOVmmbST1GGp4lPlSDUjHXbZGnDl
wgZsNC3lrkP3664FOb82CuA6mLEtLbvoLO3KlRxbiPD45dUedPJMxu6qc/bo2uzEmjfeyl/7tb9u
cVwqvr3VaabhXExp4WA9egb+xP7MWwzhb0uNtziOV8efxKEnPP6w3z5FihqpInlO3EnJi8KRqwtO
jJpDb8b4gd8u7CYoKkhkEEF1PKLJn+ndMjb3x2/6wLgxJwMeAUFX6SI3HdcUjhXbAGkYSO+GdyUW
pKumJ76CMY7wn36Cych3q1Q2EL2KO0351LtylxNFIJS+jdTemWlOvIoEtqIpDvA02sKiXI4GgjhM
bDZoc9cs7RbpN3X9RQHDuiaiWDCGKwCgSLzChaex83cB/KrJPnBADZsoh522QKaAiFSO7CaD5E+Z
ZlCFVeFa89GR7RWPXf+U1dWSjffOyfZJ7xJAEM61xrvsxeQKsDZ+2mGZEvgd1t1li2LdNbEkEMyX
yssI8BfSExuMy4qJZ/Q9b0qEXGXYXgq4py1ymYsPTsuzhqIiqXqoQT86FPYGLDPMLTNTBWsE5E4p
Tux8Dr0nkzkwafHfmENAaEBylxcvanCBSezE7CT/2dD9awxN5j0gEEVcQ/3agT6GBxsjTiarByT3
fEAkhbkbvKXtqtc+WT1U0ZZZotnkUtFh9XYZNO8R5WBGwr1SuGuzqrfgx7Y9a9mCCNd5Txjj8fd5
nC1/eM+mFWG8kHmdFbzPTYOySwYlASSgf0HLP0+L5wGPGXLeE89EGx/sTx82mVMZlt0gCZW4U0zn
qSfdsoQ3UxZzZ7Q6W6OP5FMKDIaWdlXhLqVPKy1c3dgpfrVwUGs1lTuPavHJJcMKCCCubV74QtLI
VkaFApEnjLI1HmLoYaRNoglF0wiLe2tRLjXUXxrvllcLF1KJUTv7LXGRYhS+69Q84YaFYY3YPF3J
3YDX0aRNeNdKj2m6dzhD6Rh6ws8RpjLm4xx/9gcmQGOyEjgCLm3Ee+JOBpIYYPLwnRNXlg9dejqD
S9EAKVTiZ3WJYfAQFOLtpK6J428WQjwRAIgUrPvEZEsvZr8GXD/vJahydU/9DILb8IQnlj/SWF6k
i4BCiO7OOXLZyVhnOu/7j+Py2zytp4GSG0g5dn7Vr12V1Ux4P37lAwuYMVkBLIBIDpgDlhbvQrMU
myxcTJZxvpZgpx//iAOThzGO+283n7Vu4JMtIO4qgRX7sWlfyXk5fulDP95k7qdcAHS2572wrFne
AOw/seAeeiqT+Y4cmwQEKNfVmUYcwBZS2c1yKsaVt1aLu+M3f+i5TOY9HV9ZI5V8SOsAuCIy+V0P
ro5f+sBzmZaPUhIPhtTtxZ1XLBJlXWmLE9c9MC9Nz/bowU1DbDpxBzwCzWmxSpzK1vtokYj04wJz
Y/i/ihLlfvHgBxvk/nOcJPctWCIjc0FnlguJniNNmBl+/HWDANwqtS0RCwtNLpauoyybIV8JuKFy
SF9eoW/8+rr0u5vGuJQhx5Xxa0l5Xug3IDGojW18pJbiMnOfVDc4sac79PAmk43Q4GHvIVgg+SCS
LccjJ5x55clco2eYin0/Hg8pt2QqKfBPjv8uB95XfTI/ZKA+QJPrwy7GFt1CkRNp1Xr6TeeYMyMS
T/36Py9K+vjAvg3kHECDIDshU6W3EuRNoZ4YCIfufjJB1LEfMOLYAIQ+jRT3Ygiehv53j8mfAIcT
T+jQjzqZKYAoke4ZOMMuct+RszgY044/+kMXnk4VlJhbOWalLjzgJDTgT9zwgdlBn8wOLT4Uw0A/
s9PLbKlL7QLR+ZXgnpiTD9y1NjkSQusvCNPgcVDWXlTNEuztiedx4L61yc4FwrSTiqGFs8q5K6nF
q3hLIXSfeCoHXhVtMjYpkblq0Rds9vG8GuF9J157KikirNly+3H8Fz30DSaj1MctVRvd+BnFulIf
DLDmPsa84xc/9OAnI9VPo6Lua0YqWOacMXrqjH/ouuOffxubWF6INYm5bv0KSwOT13m3OxmaWUVQ
aY67c9eKa6+3iSA577qT4dhZhQv6mdutVPDR0h2Ui+MXPvTjTYajABUQyRUXdoH8izcSZzDl8vil
Dz3iyYhEh+S3TcuzSJA6NgsvvT3ruupkLMpWGQjB+NNZnGuGtaad99up05EYD5ZbQa4lyHhl3AKX
Pu92J0MQ40lZ5DmXBRdA9FwzrM677mTYhTmbxKLkurF70ykveft53nUnI65CtOjoFhNSZLx24d4D
/HXehSdDDgYhEqaUOdTsFsTIE5133nUnYy6iCepEjTrsVP1OHu6qUwfY8Qf64Uw5lo//mCL8tk9w
3g+ER9/oYXVTo5frWhBIhbnpwJOfd/eTAehWo9095VOgLsx6YZsinznvypPxlzVl3oA+FneDZ1f9
puvOWwuVyfiLPcS/PvieXRit0egGJ4XhPz/vaWR8LWRBjcRg2PUcGlAZuuftIkeXwvffURkk4Dkh
80Ubb8HjOWceGpTJAGwBqddATbtd3C60ZN0LJ96IA4UTZTIATQ9MXw5hGfbja1v8pjG56tHOKEhD
rOJedfOlX12f9Yp8BRF9WwVDqZCchgQYzsmUkup7KXk7fuHxXn8YO8pkTMZ5mxlVxpgE4Mg5X1yh
6wB8sTx+9QMrizIZmVgmrEh02et1qFWkSJ17L+ddeDIYcUgoWWLw6JvC1o21U595w5OhSFBCnpA4
webUMLGQX/ln3rA8GYu9gteYjQxzX3ZNG7OuTygrDjxhebIWFkqNkNXj90u8XQS40uuDE2/3gTdD
noxGUspL8md5xBY8RoODbY3ayj01m45eoZ9ePHkyKAmQb11z3IBJwUvZE3k9YiDqZY8kj8AA29Ie
UgksWFjOXchQPYYIV7qNpFUPdEyAuQBk1ffdE99VGn/fH4bBlwPm2/jyaz8VlIK7KaH8O0i71YzA
PNiJlTqzGBlV4M9r47ZrzPPm/K+q3bcPRHjLJ8RRv3Mi75rIoKvixKR/6GebDOiuKTSAP3wTo14F
cAtS5wro7om7PnTxyXgGWxL49fi2VYo0z6MQT/OdD4X4+KCWx9H7068wGdWRoStFWcjdTi6opTQE
TKBPSnRST8dYIejAGGuA023lvt7pElJQjaQnxYcUi26GEEw8wstU8i/ThAyMQJ+FBkGNyNqO396h
oTaZGwYdhn7cMoQ9EcNMsOngp5x1ZWkyOSBVzCM2K8w6JGqmm8Q4MZsd+Lm+xt63l0wdUqfEmMmq
IW3R7sxUvZ+JAL6O3/XXTPDDzyVNZogcGE2ij3NaW8IvDKJl2CPs1BA7odeUIWdB57OCJ5Fg7KB5
S4x7VV5pkFq1RF8k+UfUqruGhI6MBKDYLstwocdg9GSSEmCyWfCQs/JRE26P3+04r/x0s5P5phCD
EiB43O9GkRWqvhKnKyFac1VSzvwVx1/h29Om3VPnpSL2uxTYQBD97k+p5w68eF9Kmm8XjjQt83wI
xjuR3h4HkzOP1l9GxG/XHaQ0dPuMqh1J7nMBg9ZIKj/+tA/d8mSi8AEsSV3A0+7x/oSorU/8ioeu
O5khFAmZeFFLTEAktsIIAdNzZiHta2n49jTyKDYlFSgSHIsZWvT66awnMZU5WQ0Ccj3S+t1QLuRr
t7DPu+xk3Rfo+fYwb/pdmyy0y7MvOxnSVhBWY3h4t2vuB795y6Ly/fj9HpiKxMnwyzRoGCSqU2It
1oHwq4NV7ijReQcHcTLyaoJ+Na/t+h3+GnqGxXmbzC8rzbc3AuauQQgwlyWylgLuKTnhgXdYVP6c
Jzqncvn5uKxyod0G3XmzjzgZcVht/KxQeSES71ozjJeIgK0Tl9YO7I7EyagrdOUfow5A8VxqfkFi
mGlgvlNnqQ8bAcMjUXg3YgCWmiQ3DTAWtFDbMz9LADRVipbauROEbJmmO8u84cWd9zQ45PuweNLh
hPVVQxwnqj6yRf0h35CwDpv+vS2EjSb1a9NZa/Vt1W51c51ZGycAPE2lES8AfIVCnfc5sXW6HVfl
DNDcLIbkAL8KpNFDIT4ff3sP/WSTpb8iQqAwm7bfwSIs9blTLI5f92uq/ddVCRb2n++CYZHU1EOG
28Ec2erGneuBSJPEZdw+O8KN6H9E0acQ3+Xtk9a8uGx/jn/uz9/HtCazh9dh0UlwGu9MwU6SNYCR
8647mT5CvxUT1RKoOLw26bo/bzUxrcnkYVgd2l5tvOxvLd3WzfL43Y5//aeHP5k2WPEk4n/4VZ3g
CfjRLBpudf0dsvaJDdKhpzz++bf5Q4kHVzcVbjt1HhVSQtUTpeDxaf5035MJRFezhDDLoaO1DaJK
dPiPMlMDkHS/mvjUZvzQzU/mEwv4KjtwioAS7E+SzbLF8Yf+80IAJODPh5IbYtng1+W3jFe6KM4C
qOWqe6q5dOiuJwM17GH5QDrkkSPgSDdttjl+11/1kB+e+VRqCJYHTVlVs7lzLiRXuZF7AGaEn/fk
gz14iLEGKDRioy2jNLj2JQlA/6VkCUsfgF1Q5kBJi7Wm9tuExiWJGDYxagsxNW6wCy+IK6p6cErJ
Zz3mn90DqF3AMsfF6s8Ht4At3p14I6WvJfGn7zEZ+aQNNybADYrRpb4Y3NauM5WceRjI+UfgSPOU
+pLrKrSHCZoWTRvAP4QqUDEdtAZzptXGhmC7WVlcNlmLJC3B11wvBT1ahyzsJDiSm4GYx0WlBj8S
6VYmJ9CLcCpgWUqZsMMI6+hDp34o2F6DENylcEd03lKT46s0fBOrR6OW7bIjrczV4GfpGM2IZWjw
U6vv+Co8T0DRoi+r9NrznsBemCpg3WZYQO8DpbCBjE0a2U0TcZNwy1NM0eTNkjD8AOhtUXSvUVTP
G/FXRARGKRJ9XWD8AHAt9KTQkXhgmgJhRg+Ddm0QIeeQZ6/hYUzgWbWEsIkPTm/OYxcQsqhd6uaj
qVyEeJagWC6s3rKNdiU4wAsC8RrQ7Lwjn7CQpVka/xZJ3fWCF6UKr0ulnit5ed6ca0wG1DAmQuba
2GVR5nTIMGscf+Wl8QI/vCpTNwBNZZMsEPbaWXafmhfmR3pRQBcF0oo9XFq7IT6IE8PrwKQwlXX4
muuhKOQk6UTbpnZmeI31/GRn8sB8OdV2NJJQp6R3UOMUpJlevBpsM/rfkXKRRfdRurHqjaPcVJE7
t4z30r1Ls3YblXdCuBzjX3KC7RodQ3QOWF7dc2ham6Sbi1hlCQbEwOTNzSybOeZt4aaP2AUj8qP1
Ul/GsgTRsJwJ5F9k4QoNWou8rrblJEec1i5UeesFj75xk7irylgJ2Snd4YE5UJ8swpVqdE5PVsTO
ErEckhnU3Bx/Iw5deLIMO0QbwBjkOcYWVsXrork/ft0Dv/5UDo2zR/LzsbBilhdBse2CtdCd0OqO
+6gf3mFzcsvIw3Otj1kqGzJP3fAjxxSVVLiQvWDZMGP3xHi1pr84/kUObCiAH/2x4DvwaPvW6btd
6Fxr5X0R7gHPz6rmxJc5dPnxd/m2nzBhDw5NyhrkgEwjS87O+peSrCjCr07sCw+MlKm0uawbMazH
HQvxDmoCW8ncOOWWV5fkieOP6MA7ZE62FXJCFGdUsUBzVFPqZdTa5113MgtKkU9wb8Z1Q20JHT6u
TsyCh+53sqGAZAh3VafiqQPgF+euduLIeuC3/BfRbZYVUgIZZ0dBdQGCB/l0TDrzNSTyU9qpA+++
MVnqC6EmBmhst7akkuQvqnBZEJytkOMsj9GWZOBlyamNxYHHNNWxpnpIGGxAiaqrkrlcmyuEZufN
OsZkCNd9Tl6DV/Y74COuvwtOdRsPvOvGZLBKYaT03tgV9KuSWJV+k5KUkoNglkEWi4K6OP5ifvW6
fpiCpkJU6HdVE8nMboZykQj4VJQLy4DmJ14PaTXvo3SVWW9Vfy2gpTf9taJ2M7G80hp4nEB6gzE/
o186hTQTgV20gk8OpzXvMmIQ8ocEMNYwYliTzzDek2o0EwiYzonr0M3l8fs/UOU1pyrXDjeuYhaM
LAjRUQ+0osODXnPGjhs78d7g4LDNkeF5wNbJbjLnKtJvDPOtgAsODmYexKiOh3Ahh/luoK4mWNaC
7NrKDVnlbwiuhWIdG6dm4ANLyZeX4tsU2XWCWVgVDUdCh9tq0ayU4KxGmzlVIpqeBBp+XKTc4q3u
6kVQ1Ccm3QNjZ6o+dCp8cV4+viDme5JeC+2v47+cdEACDlf1zwWDxAuvHiBs7QqaJXKRztziNmxf
YumqSKiT9QR70hGIspcbyABgJAx1G2WPkvui5D2OhGCeU+wwBnGlEg/j9r9bggDE4Dlq8zmuAWRq
vyTCF6PILvNVAC6Z1HSiths4BJrdQObXgWN0LsaSrv90hIuo2HnBhRjfSmTvxbss2YvDPtJ2Vf9Z
FetMXUrCLz2884droSz9ZVTdlyLqc5HEZlNyb40CBppZSE+hGnK+2xb6r769ckMCGMyXqrgodNjN
T0mU+3PHs2yiVux4+G1UtyqxhpW3H/QWgD8HFAgwkjbPFWMBd3AGsXbvVSJSuHujv/eza5mc4PZ2
qGuwcNdiAvntInc2onAZJmsIJ1l+1ed3gbrTle3gmwtvIK7G2wWAh632Cmw01eOHUN1lykdJrpMu
bf3eIUWlWZjlR1S1tqgaV2ZePvWYnjz9yWvhLgg33Lpafxz/5Q+9UZNFtnEVrMIiGzWMJQRu+sKZ
Y2CyyILFteK047qtjBllP5yair+61T/MkVNNaI4ZxHO9jguLzpK26EyoLWLKb9xYmHnaQyQtlPA5
ePrlLLXhQjB+Cdq7Q7jGYG4s80n3PwG23WZFdKMRPdeEa8+4kwJ4P5xOUxeD3XnCKHMqLiV3tc18
CRUG4YHkVO1E98RQHZfkH77/VFuaD74SBDhjoNEBY/YJ6yLi8YGIKULNR8z2Wa/FVGPqk25XF2XF
/j2nf77gfHLedScrtKkniWpko1IgvICqFTUnls4DdWdTmyzRYaST/jUKbBrcqUWQ2JbxSkiozJJC
8Myilm47910x3vN+m/l0bcj/bNMt8c3k3K+NDr9sSX41iXx+48yk4a3oLylpRERuVznBJepCTS6F
8hK+SyHZ8BBmIrHTvvxbtgIwgZ+CmW3qJLnMCmcWSduwE+aOOSxdn3Df7KEsriLHruq94V5pyiXZ
3RaIk/Oe6Diwvy1jlg7mHs7RsMvz21C6MChgnHfhyYoQNODHVZc3WJJt/b32T2wSDkw42mTCUTRd
EeKxBiEKYJT1Z8ISzny3JlNOb0aZUENQ2ynvZEVedkZxQvR6YKfw9c59e8QQkV2xBWOxK0kuIF+K
275vAHQdf85fPfAfRvRU++olHhBXTeUoKOSkLBo7tcVMFcGvKqtq6SqfJg1MOLZEyRXKjGggtitE
5P5vzs5rN3Js2bb/cp4vAXrzcF5okukz5c0LoZJK9N7z6+/IfXGB3dmlEqAG2lR3NcVkcsWKFTFj
jrhOjl0lszULr0YR/7YE8Wex+1o0C87ayhlymHe53n0oT5Gifvz9o37x3atX5YZwDFJVwwUR5ToG
WNgCuj+77lVUCU05rpSG64KdBtoa/f7ZZa9iSizQrkpS9DGy/oRp6Q9Fyf+yKi6VHMAM1B6erz2Z
KyyvvrnfPzffTPVqyQ5i0ldRzw13AbIKbBUt/cHMFcDI+9QY7HD4LGYOFp2LvaWjRjcUMh0s40Ek
3Rbme5RojPWCf9TkU5kwhZI9Y/R0NzJG2WUBnjMPAS66WHmBLLTFrly3iN6G50U+LuUZvFyWrXvJ
XwZO690JBC9shc03H+zPe961ajeRM1GB4UqSAoJjC+n6Z5e9ChjtPCVLvPC4hPQEOlVsv1k/XxwX
1atCQDQoidRJCn189TRqc4o/LPURvOBi1cR8LfrZarrW7IYwGHqG8QhLEC0Ho1u1xv2PHsy1ards
F02sjMt6mtZ960J5/tl1r9a/UAbhUppcVxL3/TPE5b9f9ovnfS3anRQFU2ZjQN3e3MNusouSHulD
H3ple/f3n/BF4LqW7yqlXOliiNXz0OWHvqUE23+Tzn2xt1yrdbV6liBHcu+68gL1Gq/GfWNa32wt
X932VTxQtEI128vFF83r51UrfnPdr276ag+XKzXsaqxfd1ryolufGe2UBvDlz5711aqMg1KbRpmX
pGYaO3DU7276q4dxtSoNkbzZKFE9dCt1WhfVd0H3z7HpWq07WXMm6jgP7ozgLZT2avizXs21WncR
mgZH656Yl1GI8/r6h/d7tQYhUFAJElOCnuTKra1l34hJv3i81yLd2WCwUzESKs5+cB4efvQu/Ftr
qzUifmXzbthD6/jZC3atpx0t1Voy9f/dKWWfv9+p+dXnv1prQVtwBpCmaTdqlZOkoKbxnP81Sr0D
Vmqb5fiIBrtOl1ZJpjgpJjRxTvezCOkinivMkOwWo9WSE0ZyIyBWA95UF4959QzVaw3oy421xY3x
ukYs59WYRBjwh5ugd7SuXZxMkbctlgdaDGfynDBx0my04ajIlFBOpTz4faU5RvOUDfUG3CiymRcU
Ik4hLsomjTTkr3omOSKjMc4kGrYQVpsgzTdD2W6jCHeJaa4ObXfEQGtrdn4X3E4TBZVdFK7bTPax
c8PtcZKRumohnE8BMHZ8XkbQPQKey+NaZkeBaTXaar5sYNZvLKvw1VDycVBbFaN1b8W6ZldRqK9L
JfvZZnOtnSrDJTaCsaRVlLoBsEH1Z8HvWj0F3B4AvcFpIO72rfysY9rdiT8UJVzLp6ywj6tCYXVW
GpTRuzm///vr+UXEFq+CX1ulYtJlC9MV8woIkKf2zw0v1d8v/udXHwOufx5B27wZZ00O2WaYY4S5
p37T+PjzTWM398/rNvncVIPEk44Gn0wcv9LVJYv6+01Ll8PBv49dhnUVCJs4azoMlNhnJjyRFcnt
CotICwygxEJ9wPBzslsJxEAO9MH8FPTnCt1r2ga+Ogw36rc+J189vavDS2KGUpfoBHrRfBbwAf1Z
zmJYl6f6X6fWWIwlQMV8Prl6bM2T0v/o28aa75/Xlfp2ypOR8Al87mH+9fdv488PAdfxf160FLFS
jKyYptAqPMzfvD9//oZN+eqlx+PSqvshmncG5tMqNe0Fpl+G7zre7H+/7cu78u93yLxW42Ooq9Rj
zWiGEuirAhskOGBuRrYft/fZ/Pz3H/LFs7mW5sfIStUp4YFnm/rwwx7FtSAf61ZdTS8aUIweHmr+
DH+WKv9nuf3Xaye0Iqau1OF3kFxBW99Cfvpmxf45HJjS1Qtd92MziUwg77pm008qLSRk+cl3Iwpf
PeXLv/+v+0bfJ0+YtyOKbRHl3OHp+c0+9NVtXyUGsrHMUTgRHRPjtRaWGzPrbUyv8m+eylf3fbUc
86BuxyLm7aiXUztjK/3NbV+C959e7asVKczllMLKJZ8zA7jb9Dqb0kmZosFA3RFE0W1k/Ey/m//+
St16LakP+3LRh5auMAS8pbJgqr5OVNo0cfLHrPXVfIA1r3sVdM3MpCvTn9PA/dH6upbdK3o5jm1M
7Elvadl8Exn+c/j8w/MTrzevBJGZVRF8CjPcRb2HRa/dm9qpoKIeZLFbz826UDU82Vt7zktPxMAZ
OHoF4KMoCn8GtpxLL1zBGQs/NR9z8bSU2zRkXnl4TMx+EzKVEqAgDKTh1zi8pe1d2q7FZdNj0D1B
PGisD8H4zlryyor1/xuUQXG8Wh45wEdFa5adgq16vVVRjJdVDukUOnVf7FDhqOlmTk9ML+St5LTS
TSzf/v37+SLIXs8DJJHGyHPCaTOPDj2I22DZtPJTZu1GEI5//xFfLKLrqYBZM/WO9wBJyONym/6s
vHQ9EwD3swVDak67LOW7NLxh/m7Ny/zxx+UJZeyf34c6ornJyoLsVhts+C1y+Usf96H4bLbvI+rC
XFmHA1b5llMYb0MU0nSHMzjjCYrveAqGZVhH4d6soKMFT6PxZOrbUXrmjbXFXPDBqrotlKcOuzVL
PEvt3lA2Cv9Lfy6gavVQnJTGX8oey/lVVepr/F3hR/i4fW0t/sx0rO6DbWVVO6l5Nyx4MlXq6Ipk
BxNeK+rvUoNgbtwLjXksO1SUKgSt0cMw25/EypdjXCBK3NjL+XaZcJGHPxScR6mg9Ki7QRG4ohA4
2MEHBkcrvWL+27R7pTiUVu2GY+vRcnYYlXeb5DanMJEvFTAp4JTheBtV4koTHovqd2VINLT5lQVt
0HAyM/Pk4K4It0Em74IxXk3KeVnAqS0QLl3sWm1DOJTldlAlJwIM1Q2fs7CXo9gppbWahKtGBTEN
I74sS68Ofovj2ziZQCrRfErJZ8Uj0ofewREeiOTRytfimHhNXa7Ti8f2DNGgAoo+zOJmWlp/FrE0
FH6Dkj/PRN26+KzFbdq1a8V8HS/KW5ieKth6Wl6J/JRXO2v8HYubNn6Uy8QR84pCY+TOwnEyB79N
tMc2uE3R8DdNjos6w78sYItWdjiu8ENwx1QHjvY5lpVbgFrQEtkXtbOVQBlSjnW22AJhyR7nlRRa
qywUXc1oHPiethA00CI77vs9TQ5qJYFfwxmf6Qdw164ZL65q3FE1o2Jkt5PpQ2l2+jhzLPp0Mhzr
JgUJ9Nuo46O6YJ/FNCdEmwUHRLPVHLSYtmK9ZZOP/tgdG91fIsk2oH2wkaIGaUV40J7qJeqdJp9b
6z6c7odkP2TnYV5N/LK7/LMmXOwknbrGWfKhSo/8FQZNOdxbfu8t9YrOaWN5Do7cCXXzfOyonfut
3Ngy5+xhOA7oUCL6d/oxb3a1/NzNNaoaAnHxacovbfqutK+m6Q/Byxy8SP1nxn8zMJ3G+i42QAVl
wiFLvCQ7BMtrIK8TDZ1w7oTDecpOVXaUsesmjRF4oJIVMLuMGtMNQGTlhyb2RvHWimF2M8lSC8cA
LUUSVZ44n6jjrEKhXtdm6Lb585DAgDeZlCK7aF7zZFP0zSHIZowKp5UoF6sOQ/aJoZdIsNZmMa1z
9YQg2OmEowaPQO+crvPGnJHq/M3U7guYPEZ7YVb39xPWZTI1CVzyDuRJXied8pAbbrcNjKQ8fVrK
jdZNqyHc9ZAs9LC2Y23bFIOt8pIKqWVPRB1BgmhxaczWK5lAZDDrl1ygVymSbB75CKQDICGlEQQm
y+SYgI9ABivgWmLWVJT1Bys+a+rJEM853KbBRZBOT0zqI7wT3ozmRpKnfajKt1OGCkVRgXI8JtRV
IaYKBb1dzulmcZd28dpqBBf7CA+D1EKgP4wKN+tv8+qjmdKzbsIhzUo7UBJfUW4DsJEYndslsDmR
BsnUwlUVRlvONc6jvWuN95Y1g/dSPaN+0ZuUyVb051XoduH0kFFM6cvGTaQ7fHltTR3txnrowcVe
1h6oDteKJscwjxB9UUm9xRrCm9pwkipf0+MH9YVhMcPMirbXUfqXzQOIS1tpYxhiG425c2NwmTdA
aJW6jfJo6XeB/NjHzVHGejJk3tFC1iEr1QppvVe1r+FA3aVonxtx+iWh6MOnHrAUm0CxZBfvTKeE
ABs0/ToRMydUuk3DiWlImUEQq5cSCXwGwFVEJNFnmgubF++mFCzi/Qw6xOqD1TT3brPErlFoq2QG
FdGBP1tF4aoTKBHrfjHdLQNjqYlX4OPePo/qqa8fdZkB/huheKKEKlRbjYSH3zFZua0Ir0V0M/IG
1YHF8e1iGZvbCZL6VDlJvDFyfxeW9OTlcKUPPrBCszwlI4WqxyS+U1ksUdHRqt8GsrWjOebAKnD1
9HUqqy3B2mLmTFAiKnQi+mvJq8TbQZL9hJ1vUB4U43ZpEVtmQFOYPKufyoBZTyvlJ23G8FAWpQcJ
mbJa5BnydB8rr0WzlQTKtVHl5gLVOMbLUGnhQCuMr231ockbpSXpqzaldlOF79LSXpCkmOisk3rd
Zb+kbptwS2W4RSy10YeOjHA3aLIdJPfj7AtD787BIwoiqZRcS5XtqlqJBtqr+H1iyM4abzRQM+2d
VT835iqfTsKw7eV403W3FHvYQrN5fF9UyR6axJMFwc8W3qIXvXhrOUtFUkORztgOhNikwlAh2cgJ
U9WHopBwVShJvpp1WMKdKVfZfCzBatQF0StyW+kspaVf4AZbt8sqMBJbCkMv1s4MA26y8LhQwc7a
9Sj81vEwRLQjlqx+icJnA7fwcjLScOgLGfAritmpcsu+xJulbJ2g7e57NnkgEelqDk+q4k7pPmLM
0oh9UfHZjNGOOWlc2XHmitKbKK4neaepD0t/kuCdZGcl62mP3dQCAi4GmHvVDuQTWJuVRA8KH4yE
7XCMnrrQbYo1rSRMHW7j4UFg72tMnNS7Cv/jpaF4y89g9MMqwlMYoqVOhF3TvYWDwMJU7RGaktwH
LuSwogRXZZGQDWuj7A9m1trNhVNnkhcs9UluQGDVwTHL6UOQteQpHL8xccJuQ3g+GtWuJzrB5nLi
MHQiC7DPqDmyMZJqYataDB58Uruv7iwhhCZzSMbWtwoBh7we8tmKObJzRPEKIt66pe0bR5/ifEjl
XV7+xipSkM5ZtO36uwB2mVa/dEvghe05hos3TocqflxiLHGXxjUVr6NsDbq2zZ8SGVQOdnP9CnDu
BaQC+IPtvU9WBl4t5SgSwD+bZM2gkhMXMS+R4bacYRYiwPRkWfeZsV66Y62Vbh1rftbvSis/StV4
TAGqChgDTUK8r/EU69DbCzH7iz4ZnIx+M7nsT2V7W9W1A9DWjZfMj4bqvZvq9dR7Bh86sBqnDOp9
Po44496QHBIKzBVqGz17k/PSjuPYnTvBbUsosvI96h+7AMm0mPtB+yVLmzy4PFflDILTHlhDbZfu
Oh6BzgkjFnw9GfCT9guxWhXp+8L+lpO9LOT0ikkNgpdYIcOuoSOBcnPlGSDGjJrvseyb4xy+lSTT
Ig4VRrReeMpA3pxIW049ULNCVS8LAKTkOmytQ8egk6J9GE27Sg3TCwWmwkDaAIyH+WY5Ne9NUpXr
THqdisrVs45EwJEOF0hQoMle08UrKda9oV03Dbi7jGFC4eKFsU37Q6r3d4n+qavnQL9Ncxik6w7Q
dlOO3pLurBB5iVQ7ZbLGJMbRe7AHC5QW1JpJfsikCyEHYpSuHdQyBThObgguLq8AmC65X2ZsbHXm
tzXjYJrE0igdaE52p/LUepmxKtUftI/RwutvpvEwGNWTYhyV6aGan8kZ1oM4vgKD4Mcru1BKHeZS
CG4j+q33ufLFUPMSSrGLfpwGA0g76TysMIO0vKqHc5xnTivfFGPrmlrFwoCRSULV6xMi7ZEDweRL
xlOUK6ulL/ZDodlzNGHvVN80uFVGjXRWNbacsYddl+5kpeAsYHhhsotrN6AWYWWW08Kwr3NMwnSV
inBpWwvZTWM6bWw4hripG7LFlAvkPJSmdbV0tRgTrtLVee5PdVWsqrQ9xEbh5Ga0RkbuCLhfmFzU
QJ+RVBhF64C0anOtVOl+wPBb4TEvwrK3CvRjqvaSEVAb7HUkkqJF/uwY9NMDA4pdvmnHjTZlTs0E
0WSR4WNEI2uZp+TTbbqMfsHiNMsBExYojmTyUxqdTWk6LB3mG4omOl3xoRslRPldU761SuDppszm
Nbr63K4NSJNydGxLZpzMXZUC8Mp7aJweZ1vm3Eofa2M7+ByC2A26x1631mJdrLAv3ynWls+RSU+R
Fvlwr6zJU0ATBtgODYo/5+bvZMAqxyq81AC7FrrVZWJ634/dqpxXnXEyFG6cqb5iRKje98e6Aow5
3sry7HfUgErRtHHiW02xfNNU+b7uEEQ2SFhNDo6VK+sRzbGHjiNiqD+GUenUiOPJHJMw8Myw9KBf
Ma46bgaz/jTwBrfHjtBm9O2hqu5wb7F1+aYv41+5Gp1nIg1TkEXtQ5dykC/kOb7I076QBpI77MAl
onbcTsUmx1imU8qjZe405sQw2LFHvWBmq0SdbK6D6rZtgHzpRMfn2PqFMV9lVxh5pnHElsYJKO6Q
8BPF8QRWeuk4mtR5liZ0JOiukli6aaMcRjwGDElxWVt+tTwUTEuGbLzaeIeNoleZWJUH5f2oTfci
/t19ljo0fRhs9GHhZCo/cBHsdJr3ljB6w2isYEUgFACgF3h11Nt6ci+FmWvIljPPnCc4SI7J4ows
wSko4L09Gi0pQa46ua6vrQQSt2gJfoEIMidUph3e+810thR2VwlEXq0Fj0uTOrkWHRfVcmVxA33r
bNWfZg1KkgHOFi7gwnjygtZ8mlRwtJQZzPaozveLcirGYAcyy5MBpVbazgpuFg7lUdT5gcUpGIao
3KkOnBm/iAzwE8O+KtVPFVd6XPrr8twpK6M4htIWT2jbkl7k+HGIbgYLcmS3J26hZm/iQ51Q1qh7
lNArHWt9XZzvhShxgkB20jI70+Yif6iAx1a+Pls3ShKtg9nadGl4UPNxpYXyR0qGqg/RfjQe56Gm
W0XGACy2QIoVN8rKymOnYDS2SAkeuuArVrQVkWK1w8yBnAIDvm2YQ8u2ggW9mofwzONLk3elB8Iu
0I8KJ43WoJk83vfGAp+GY7+xKH6oHAadAdyLl3052ZneeLJVQuqunJRoJ6vSKRaiw0jLeBRdlVEw
gUwnD5lRkl1BBjQw66+T+Wll0a4Goy7Fv7oifqArc6IqgnkDzOyIHS7rjaOpNvdtF/jI7TgtnKF8
nqroJpluLwdTJycZjju4vOMhK2gwG/JBH2fHVDvSs4Vz0S7Um2MVsA0sb9giOvCZbbkQvMV8Tagp
jqwi6kbocbOIFvmw2MDFi+K1BF6mXio50W3XvCWUa3RVJTMDRRt+Qr+grhU6LWutxah+Vt4mhJEy
XV/degeYfWcOvMGzr/XmWu85qtTKPkoVt9IB2lxGaRovyjU/t7yGOzPGz9LQbaE11lp1pOLoSHz1
WIn7obmOQBjrcNFgoK90Sm8qkNgsY02ABehMZrThW+rRRgnbNW5FWvcU6IDhtM+FwNkx8gkk/ZgL
wzokac1gEPRSigI5ceQ4+5yqFqQg+5p6cymLSOxjo9rdJfLarI803ZiCwdqs+B3Xb1Yb7GKx86Wa
fUeaz3WUe0b2KSy+lmsrOdhkpuJPkeVES+OLvLUAsRx10tYa2QNnY0lZvGheiHmisqkNk3Nt6SZ5
uM6z4VxYr4XUH0uqUZqmQMglVw/F48KtdYy3tqAYYuM5X7ai8TQg0QmF3+V8pqwxm3eam3pj/NHI
5t6iKpQax7m1Vik5FQBtprxfZe0tD7YjlfZmPXaF36oroK9UCQ4pmdzQPifFpqSIocKrFA9B3Nkd
stgx+lVgpJxEOhTWxW5iFZzr50TCsnC6nDDjVtp9Ko1eTYE4wVRJY9yJ+hqy7fGUj8JTg7FlnxbH
hDhdZ8ATctBlNRMt1mJLCXK06qYYJjeNIdpxLl0mN+ekjfZ7Hw7m3oiUdU4Kl+sXAN8rSMGdGJyq
OGYS/1SCYBRgxHfWm9qquGbFh4TWhcj9hqLO0x82nZqeBK0mM/7MzcHpgsEbarK/snXTYXCHMIbr
E1CufAiWYG2ZvkmPS4fqExvZLm8eqyJwrIXcqtR2vclIjUglt7ucI7VDHc1bq3WYC3AaA226nkMd
R1rS5s6MTt1K1X01EcQtiPJR65XlRKlJYvhhdHKygqlWqdghRAW4Ug+8gLXE3AuTymROTfm77YtH
I7xY0yencDY8USNq6MAy68DNq5Hf2rtRUjuRPO5HkxclT/fhfJzk7Dapp3MzFUzaE8QSYaVKsT+U
AXUAZvuLcZ0Sqhrj1dBTILogCXldZJE0RIi5GnFDf+qYy5IE6aZWrUcNVxeqEw9M6Tp4vR/qxXpI
Cxh/rXSAiXyYg8lvkdKKVLZlYZNn2O5TgLz89gTmuy4VnjElELiFDduhPDeQDk3SsXA4dPOv6dbs
lF3XdS/yiBRF5hTaB+MqlANKuqXGPLBwF/WU2Br0aBLFES2Sz2JjXgChCxs8ngzGEK/HuXkXrcrP
5cWtRUb2cnWbS4LXlZrgj/nrEqg7DbnBrIEuST05TkMmoBj+F0N3Ll+mFlF0PR/lQHKLYV9i0jG9
KMZkp8G9Fj6HjbXtq3SHt91LBOpVsEa/WWZHS1gg+pMJjbGTPuvhqYbPoUZQGAUgOl3gRWnl5fJ4
aptssg09uuVQgjrAHQoO6uBqO3M7RsXbNCLd1cvDXGsbKW1wlBCF1E6MjpYUfSgOQiOBKE3QwY+8
X7M3qoJj1HtBGvdKwzOe78J5bwqnKeErW7dRHjli+JAYXqmT5lsdmAITrwq51F3IrcBcFtGpmxsN
D7deSEKSKM1ZguNtHS+fleqDVwWlIlB9azlnWE23Gjn3R9aD2NwaSXkj1LVnpfK2aGfq19B4sfUJ
FdRQ051FutrW1rapZM5mvGHmYGEYVNl6/Dq2dzmFi8CSt2JnUNmsS7trNHKmpXQF9Zikm9BUMSdS
eQGaci3LN+pyjNDim+PolkAaPCWDMx8Ot1rIGMtQvJmXyca0X0WWTBOsB8CbOsBiVgq9qpq/dzQJ
Lr++zIoGJbhcksFRMu2KMbUuLi7nHtySuHDeS6SIGZ6S6kWPvRGxa1HqfUfC0C7RjSH3tqBF1FK1
zykocRfCiqbNTUfvmGnRz4wzuiltnXQ35hRhGlLpSWnu2tLwp7GxR7rOwSQCpaX+ZJ3CWHFFRC+9
WDvd3N+BcnmrLOYPmsLp89eAluv0qTX3RvC+9GyTgrHqtMqvVcrBeH0M1YdR3dfGNrcG9tzWa8bD
FBWrto89pT/pprAy+O3V8pvTsTdo1bZve7+1VBezV2YoLJsEYNf1cKQOdZP44fwKyDXSdrmc23mx
t/THWmy9apTscBFdgapBInqmyKymJDuxbjCa/9by7leUeCV6bLJFHl5e+N7MUkiovqTIh437HA/y
YzVqGctx9Cl93ebmFgZ0aoTe2G1mbXkTSTubqcNoigHIcBOM66Cu172AsWchrqKYKlXfrwJJW4ks
hJmH3UcfU1q8xcCwpS5zBX1kq/0AlO6Uk/kYK9hMWkZ6Z8LsllLE9AL6syWRDxjCrMJUIrfeDuOO
bWPDC+53jbhpJOJAOnzqRKkSJPsi3YegS3Tuv+bpz3FPiTEw3NlU37puQCkX31ihbisDe7RW4KZV
UkBalmJdDGbuGqLqTssNoCDJsSj3TdPsFUoMqzu9gRmzH9t0b+rLOorlTSCIaxFWdNmr+ygubiSE
XF3X+gFngiFXV3U6rFU46y1tCyk7hMpDOj+VybuVvCfjW8gWIOFtku475a0cKbV3p1A7jvrNwJmt
wCs4pBJJwUQQMi9d3pP2yZqf0v5zYtyqmI/qsKaGj0xQNFdUUJVI8/SUMYXDpX3dSCEjmGcailJT
cIVzKN+YVGUscSN022m8SZtDWB3V7CBFh1g6iPP7JF/8vOHJ0kCs0lUvCDeYghaEpkVMnCxgMDkd
5+eIwc7WOA7aKbvsgPd1lN7OOgfSOveyenB4GB9l+Q6zvFKQN7bsuJM3BZY3xQ6RyMTBJbrTyXc1
ivBFhMdn6NZK5SxIUzAI3BoqBzBmZZWtkh0vx8vZOqfCqempHhUHIVBuF6XZa2xpoUorcI0tOa03
v9UYGyb7X87auAnyT0xKkVvse/FdEsK1orCgxkOSeK3wOMUPDSRvaUupoMA1Kh0vPjXtTtb8SrFg
zM5bjv+Zefm+d72hHIX42HYnTcW6hG4vzbSQ6uVuTLdFbyovySIDsc52WfkqT9Ze6W/VdsKLuRBx
o7He+rI/aZAGXWt408THLpJWnLRWoRVDPAR31YEy/0XMv1lCa60KyuFij5P1N2b0lPcI2/sHIX7M
6Rd1d2blJpW5VaOtSWq+Vo0PYbzTXopkIzSt186q34pHKT8xyk9bw2l9c0BuGnphgGFPq9zPueRk
xOMxqHlvj0o23MTpEU6zh0G6n8nBix7dREQEUcPghxyRhgEHPzO2C8NvNhxncl11evOuF7KNoHD+
EflBFWSme5SSnthTlRTuqvAjD/N3qy69ZbD2ohKCMV/2ckXruQWqWxtoezFgzcjDrdj0NMJ3XK90
mo+QUGKqAHcpR1K1SFZjB0KnM3uvidAtgf2Whwe4gPgEt/Scd2L3LjfjCt2ULVP6yChkaLnodpJw
N1UfjF/VLbWMiv9SJA/9WN6Z/Z0kCt5PxA+GdSVQUqOwbfoRoWDWukJB//6bsYw/iyoM60qZlEA1
Z//juma7qq1DZfxIGW9c24KJcSyC6Oa6CY3Mfi3+VDB5JRcsQJjJlYkCbG4wk+Yr+kZJ9cWAn3Ft
CBbmtTJ1ucCmpOibJH4dhMGTdIk9lo6srPpTWjthJq9y67cZTHdZ1NoV9dfQatyQkffil56m39zL
F9/JNaeUKX8tSy6fsdZoTbnpz75q80odNKSjboIgR8OaH2daWTTAf/RuXpvymItuDXGeMzEkuX3i
xd8Jfv4sDTXMKy1hrDRmGsjMN7PZFFruK+aRY7sdZMs34p8vDKqN/8wJvL/dxkXY/u//SP8nFsNO
GGJhxMWUcl3t9EvnhxU5Ns3xQdoYiWhPAgxCRdlwYtzFmuap8lMwZ6Shp8KitzIQh6mMSEF5FJvh
1OXfTGp8eWtXCz4b0kWMQhTHOVVvcLHMqq/xHgirap/2H/SgN3W/LroH1D6qfqiwUNdxsRBqKO7w
UTPOEJyEoALug/xe1n42vmuYV+GCr6OkmGBhU5u71Jwhpf7sFboSMtZm3retiNK1ozU7y7/7n/my
Ayj/pwRrLJvSaBYurPpCZ8Pw+dH9Xtv9GGMqqYKlY9koO6LCMdT92XWvBIlGo6b1GDfc7iy7IepD
jTLIzy59tfwh4kFW75lELLqdmK3i6WeR/trPJwInUITDPO+k9+Wp/Pj7zSp/1hMaxtXal2JZMLTZ
IByrqLOQeQzaxY2W8sm0xDSus1OcK6SAwY0lXHrWGIM09BfHbF+pL7QgBGGvJtuYbKJKwGLJ6oZO
xCqFlFsvH8WArew4HS/d+Vi0/EF6FoO3ob61ZNHXhfsoHBBEbaVFx36YxZRLt3//WJev8d96U+Pa
O8iQk0iSqfjvsvFuxqtkbAZYDO34olT1W1zxEaNg+uErehVA5lTL9azmVTKS09KsDPPx75/hi93J
uAoBSqH2haTGRPtwXyaXs8Lfr/tFtL/2PdTVvsJrk2czCCWBGAqjEFBYMiGAf2cQ+x/7qj89/6to
MCSiItYaayCRI2cpbopyL6r35fDaZRZVxoAG8mZQ9m25N7LXoj2xrZfFUy0ICN1SmyompevMKev3
fHi1hLvAeIrlF/Dq+kzBFqIGJPT20rUUsNkJKe2U2aqsfyv0SSFh63LFdv4Qp49a7KJltk1aNonl
S5gvGXXkdMZB7n1jPIvUEcVfcXKjSe/W/yXtzJrrxrUs/Vcq6p1VHECQ7Ki6D2c+OpKsWZZfGLYs
c55n/vr+qHu7S6KG03JnZGSEUxZBgMDGHtZae3wg+7xs/W9afzHKqRfbRVI650p56MPzIAN2kBUU
GX/k5HdkUV54qQEuEgSPd4WcoV2O9NjNrnuhrvLkrnVPCvDZzonXHGF9f4AJp7frawMrIYXVYYMm
0aTNQTAI8IlSDdqaQ0+iXwJ+dJamp9FxI1vlRMKC5Lvj+X8lP2fNpSCr3smUDqLXoS/OPHfXHYNS
f7DJ55qLeuYJXwE/cGj+2Df5kTv9I6Mmp63/wt0YAiWz2wK4ftrem7QXBQpKemyJ6pbwYP5WpOOa
ctN72kob5EJVRzpMU5HwrFVe7f1oT7Tf1VszHkgasthUNSxTP/Oy8bsaVN8ckYI2kJd26q9QFtxq
JJf7QO69cZd4xtJPgtOBfHJknCb0ZgmMY8zuj9ZqZqprEXfpGGn4BCcoEHR/p0JjzWW02opqdunz
2OCcalxwTDFleqt3TMBcQ2tqNhAlCTvGNSnL/YY4sZPlX96FcmYbg6prygLtuUMwosGwTsIjjupH
Lz1zjzQlgXGd81zfS5ZOS6YDMEn3d70Trblak0q7jkRtEC3XHqmO/l20MddWqhQ9reIeroj13b2R
vz6/Iz7YanNdpUh6ldIC05m0SapwVf1lxGXOfCPZVZnbTSswfh/Pjyl9fHChmbPTnjTIwws3wZdz
im3pgEcHg2SpwCTsevV36zE7eiLEoHSx0R+yH80qffq7h06L/8JKhagxq4HNZiu/F9aaLM7fPXbm
jyRlYDlqhp8IipEyl/Pw+WM/WuXZkdNNr1Q6XSeEM5qdBQA48fKlVRlbIz4mwPvRELPTF+loa9og
cdGVpyjx1MrLkEb1TnREuegDV3euXNSooW8oWo39HLrT3msXTtwdbNKZg34Bmefv3PS5gFEYi072
Ecq5egLMfOfU3ubzD/DBmZwLEemFaJuh0uDU33k3yt9t7LkIkRQZBVuVEoGpuXuS+nDaP3/bDyyp
mB1K6XpIb07RShDtIkBO+FeZn64/f/hHSzE7jrpDS+EEtuOUre3a/WD85WpM4704kfkQmmTGWeKq
2gwTXnzx+ft+sPPE7EgiYVDo6IcNtIQDFFwjXB+BmbsshnDtivHIIB+cnrkukC4j26tDBiEtOuE6
qC8IUF9G9XcXjZidTsOkX4hXoekgiypYSKGtMuCGny/QRx90Fi94pq1Fjc0HNV3U4FB+OOI1f/Dc
uSqQjZ54Mgy8s26uukcl3H7+us8x9zvOzVwTSNSd6URO1x9UOGEDmoAhmLTeOw1RZ1X636PXgniE
V1TB1RiKldKrULj2Esylqi8k5aw4A831Teo2AGBoHoW/DXODomey7cZbkQ5Tpf/g2/oSsOSkDmrk
/q2TiLU9yG02kpU1tppsVyTMlgIJDTf9NbEjlEgFqvBjJMiim8OpRLCvH+ODUGugmtcV0O5AUj9H
TTaxflKiX2tEWR6pPknJxY/T7Rj3e70u1zX6fna6UkZ5GnvD3gn5cfNkUkytb0fN2/gwk9rkokLP
3xVXtg4yIdHho94iYAe64IgXYj7HpO+t88xfgCqsafimHcrdNVzbO7e/NcEbKQAoM/s6G1gf90cX
KlvdMfaDU2/qqDwZKkkN48SqB+ry3S6xzlIX5XLwqQLl8t6hVJ4vWvv3lJWIspPSgkykZ9tJgqQ3
1hEwAE89ASq49QSEHX46jN+K6Heo/4T6AMPhJqVwmIrdSO25bza9AMcyesgbrroiWQXgvIPuMYP3
hYTRUlTVIgYsbPU9PKCd0MJNRHVjBJQUU6g3f9M1WnYHo3loY2eb2N3W9EmSgNAefmX6r5BOJX23
D8FlaN/qeKM44G6o2Rbassz3vf6HNP2yk81tVKXfcqU+DBFFpZZKJSTlysiWJZAyF4xJZKAB290N
FUjp9mIAMu8lrER4blGTg6AGRgoVtADZfaW5qvwCDJjYxb5Y9oNyldVgPn9q2rBoCDZzP9tEY3TX
0/87Du6ysV9n5cGQm0ylVo+eY6OVK4sfdsndSCvkzuwuFRjkheCX9aAFIauoKwPAeDPoC45BLs/R
wVr0+U7m9aKsLmmgsUyDZm2Ix7g4NQdzFcp0aXTafVoV0BTBpPNWbWD8ksi402pqFziorndts1FH
OlvDSUn86qov8gn9ZZjV1dDWKxsmRaMrK3Ab2z64ADdtJek6RqDcUrRlF7T7FhS+Z8VL2kqOOW0n
/HGvQLAS5zTYW8XA0R0zolGGvdR4BZOhC5AsrQcUayowrnXhroRb7jW32rSdROnUOdGgejpuD6cq
WftWvWuotdWBv44BK0Rlvy3kn7p1N0Hg7FK0NXXfeEw9oNMQtDwKtHairmWgr9L4eiiNSSJmKRWk
fcv4PNZ/B9bFAJWBJOmSdAjQVIf+ecnStpp97ZvLYeIdji5gou+xk1/aI5pMVFDMhQIfQVHOnLA+
yyn8Fv06Ed8H2u+OwamF/F2zIxC6IF/2zR67U8250vyn3oOtqQFJyEG2m9myFzdq15040ZaMEnVR
d2uCt2DoRe9tqNJZjlw6YNCBBTkVLRzOOk0FLpYCwizWXTzeNDaEoALYqCoWKV9MpPdlf6+yE4FG
9RQJ3NZdJm4GVCpZVJ6yLAc0SGj7MjrWwuju0T2uAn8Z9VBMEpCpY7LpjBMVmIOsfeBsVC1z0L4x
JICfWWRAK9wXobHwLYM+icj8JTAby9Ng6DeoQCE9uA6j6yixAQ48tYa9oEONVp0oKeR08kR9ywdv
5dJAL8hQr0xY1xB3kA/Xkc+qzB9Vlmx8qhl2eJMMV5UKwNxzlnwMMFYHHcawk4K3d9jHJCPr6F5J
SpSJDLgY+i7u7EvPdK5b6wB8KwH2nAcnHYrmeb+RpTxrMNBW9V2J4QRGcEWDaqXmiDWHuFYoblE2
AT0b+9E6rr/3JuezAaZDx5HWeEKxcamrELAGscrNnwXo1rq/q/t0qwYWtdfLyEY2094BDtLqaNn4
9I6cyI9tdJKN3zSuMC24rxpQ8eFPR4pdnkvghuXOsVSyc+0ig8oZm+1CUTl0EH6+yeQyi9jGvbmw
wfWrzm5wzlyLdm2VhWJ0tmzrW1sDvQnGfpVF/pMaxieef51QX+csTRdiZwKAsu5Fl2Ii0/VYe/cu
1a4aWHDiJGfS+2F7QOHZcDX4uY7+MIsB0FDOEVXtuxCkR0oLnSwaL2Sh3iZg4ocEenGfYpdD50ei
YBH9Piq3cS9Xsu6XpUnu2Syzh7KV+1Y9BZTqoxaDxgPUYRRIZboxgkPd/tLKsyA+09UHu+s3Ycat
3FOUrCbJ3O6gC67930Nd7Kvc2EbhFVjD9eCmZ0QAS8F3oxtMGV2bOZrM0ABrB3xtTfHITXaa5ZyV
+llb/iqoyHvdska8XtboGHr5erD3ZtkvCuu2tn+QW1qFQbsq5J2Z/DHkdRs+0DdsJaCSeDgdTfrL
gscw0nlHr6zLMrzIK9qleNdheZcEG07UtnN5mhkHZ140XHT0BAuUk6izwNJhgcHgoq26pOICEc8s
FlFYwQm2T6pUXXYJ4IGkCtdNeOVm9aFN4WmAxZHAvAuwmxLPhGBKOs6DO1ypUQoOFwCL59944zWv
sVIBHal2+8to3dNSvVTEbRdsa3LCUKn6oNvHyonlkhN2ziJKSDkg9kkuJRmsxybjxmmfMrh5wRBv
kqY/rS2obg7nt/juOtq+96myViA7FTZrrKrwZdyFSZFuammrBD2ucIejdmU2xxT0PtC0sOYabz7N
E10IMd3BGc7rSlsF2OaqhBle/BFduE1xrWqALkGZ0gQKOjv8Abr/rj2pLDsf7lvwZ9STq8jlcnOv
yyRZJaaHn6evMo5nmJF3tPd10wK6gvAe1MvSV3Zlk4EKd+BqXjsxyNA028gaUBXA4M89W2F+5DLP
Ares9pso91syvS14xRjWO+I1xaWvN7tKKVYBxhim8a4ztkU+ntraQ2n/BgO70GO5srJ24Y9wLyFi
5aA8+tCEkf2NDiOLEVpEN0IgVdaFaA7ACoP+MszjdY7kvIwumhTSaqgfqglLmOOgUuqrBax4K1/G
6U2kXdYIH4x1t7IzY626w4pY9XcCCdWJxk3goUpF0WC4pGH6JoPIGew7eGJBfWGCYjIGehCpty3S
jBZkktA9i/1HoLRm3p508irkngq7dO0RS9qNdRZGINLI5rt4VhDYqDNkEW0SO6jT1QlKQdoiKQIo
5ZsSyn1HdboEFIQ5GMsfY3FA8wdPCLqyld2rCtLXpBInGdpGOTUL76rGcA0wAfpq4xRnjnlelqs6
uNSzcaeG+4HvXsHmcj1QxUq2M3RvCTgNv+DEzbduvNe7aimlvxoxZ6YFnhOyhS0AZ2v5WtjfUoyy
WjQLvc6w4kA+IRIZP0Vz1SVXPvwzsrDZlKoOLnOAcihmOKWzCSIcUHurSHhqhnoaxOej8oMrA0Rm
tzLwnPL2agipk3ob1T0buTzL4toe7ZWnb5V+0V1Z1VnRjwt3qrWoB2+81NMbS7swo3JNs+OFoEge
NGeN9b2Clxnve8yaxF02NXbyhItHTyDiu4/BDxuxiQjaf3Xtdneqeul7v9ryEIT3LtzqgL2QsP8M
8zz3fjklXCoeHN5kZTB1vMbXwODaUPcpadFfwfXsCx8WTm+BW6YR2rqBiFgm6k0fX2bU1S06DwC0
XduJvnd0bWNL94qm3OvIOdAIw47KTZ4Dv9f10zrz9ynRjwtEPIslyCk+jzNQLijusupH4l5Xwa2W
OCeQhBAENG7cvvmuqPkh5khn1uMo+8uW3p90XqDN2yql8VlF/qnJbkSNhVAhMvjZiQv60whYANjS
geJdA/BaVtBEW5VLYLjMEpdWZf2idc8HunfmIN2Kn6521erZooSI4VjoF4hbE4HaJIAtq0anIr9t
423Tfw+jYZU1J8iVTY1CcVtBYQkMo2acpRxFI7+k6/CCQwYHHh4zrRs47D+18KrBvVD5+s4t/C76
jtTdz9I9GFSF9QvSJbj7ax0gcT2emeI0aPutbTsrFEBq9TBwfyTiRwjToXfuhP2k0dJPBtnaa7Mr
S3i3KWTtAJkRNFBqZOBXjQs03ucGiog/PbS9t/xPLUbUYfC3ifbo1sPa7nEDQIUvS7ET/nboCpjs
B40iZiyJfav7KMwgREfg5hpI7cgwtNWtrVQHNaNpTOHXxMzS3Y2411lTffcRyJZOAwfL3woHIQOq
RBIOYluD80zqtQfroBLFjWycPZr65x2sfmsA1RqvEol8mgbxTnOWHS12wikU73CFYP838sKE/O+7
5xOLBvEU197UvUNtDjPuwVZGWCAZ/Q2EpoIYoJucOdrqOUq/8YH7pl6/siFNWNVJoJ7q2V1PAs2I
B4gi4zJy8cjhcmjSvspH+oRM39MZtmm7q9r9dAnpcfEnEPEudI0llPOlXUKIENcDKYSEbJMCJWuM
vRWEDyQr9kEDDFru+v6kCu1vlkgg1gZnhoFIbgyosKjXvrcNEV2xq+TK1cS2hgnjlc25K4wTdNO2
gw90qqPZW9nvRmHvrUY9VDH7EYtkI8TcmQ+KnPwKDFR15QHwL8sfbelurAR88w09e/LBPR1S6zqO
up1mgzxECOfIdfZ+EcqYJQphLrEYcKYPA8RCeNF++fT5g59F7d7LTMxShZ3Wyk7oRX+wm/oWY3bu
ItPTS/xQA2EIekQN+P92AujTfkKuAR9ELiGXHUZF+xb19l6txjvf/hM63rnj/vn8paZZvfdOszRj
OToF+HmJbFgsFhFO0ARR7vJs9fnjn7Xl3nu+/jo9KiK7bYuYkl6uGqt6VG877yTVaVXU/QmUa6/R
KMzvtQ6kcX3ScSc2Q3geW+fF0fa7zyp/773BLAeJQHkm2YPMkDzKCMNeHxL4IMUaJNmJ2zmwLugy
mX3r6aMQwHSuuKsSnVsmPa3zA1DXHlUFtBH/LtdvzNKWPkSwIKIwfvCVrdbdjsGR/CK36/ufci6k
bMkU/gb31QHy/aKgxy7ZOHiJO6AR1wTPkEPSAw4QrTziZUrVPw0eixihem2ljtV1xo0y+mJVQFLj
LlgLqNI9vIU4Jfy9bPMHwxMbUzYbMYoTP2/XvvIgQIhnhv3Nyb53ebscvGCdJHfFaC27CDZcvq+q
U3e4S+tihbqRAyNWq7+VYbhMEBUpSTQX7oVhn9hYU2zaMpenMP+K4j5SG9JraNvQTKiHUIZ1rzII
QdG4tPIHpEJiFzbbSd2iyK2uQIE0iYXzCE1eqe99DGUP46jPkimTsHSVajGpDBRNjlfxM/JxFiOA
ughoxDXMUN8+q2W/VwSI/kmpY23Hp466hsQqRuiKxbmf7avBXZqkCHXyEL2R7EKEuCLCgqyGTK/t
RR4tEHSDo5oNt2GdrcrG3yPHitLWg2Xgtgf7qDjJSbHRainwfo79nzTzDjlEn8IHPw2LEYUW3dia
3amDXHVGXwNKZKfjGJyXQcBtjN/OrdppIWclWXk9DPAOOqO3dTeeqaE2ZfGpob72D6HQz9Lsj5EV
u9geVnEzsftPcv8mKMeHqMP5kfAGpbYm5FzmATcONL0qvWmjMz06AyiKuJMbbpzhl5Fo60ENr6z6
yfEfhe6v8g7xuMQi8RESa0WLUleXfbpT8qvaylejkf/pqnRXKyMx24MlDgDJobvWp4lhrNEzIZAX
S1SVFq1MLkbI5B18o7LtN13mkkCKTyG8PXcY9/z4wQZY4McZPXO/RySIm4leiZCiNYakkaxDop37
41mN91gO3q2p3A9heXDSJ8uHVWsmq94o1gO8gqZzzoVvnNSe8SswyEAA3HDUJ6U14B7TVqsyka3N
abR+H8LbQl2syTcO+hppIi5CSz1SB/mgmDOX4S6isGXLuB1eR0vW8Lr3/JViAyHxYceNxxAOH9jy
uS43aq2pjohQd6ij24Q2w2Z16kBr/dySfxDj6bOLwhlTghQ8qUOm7kKPhnn9cCx+/MBuza4Iy9MC
QWa3O/TVWdNecwMcefAH1a1n+O6L0px0jKxLLTLlDfIQrTuiDIaIHM2OU/XY9TZdIu9cLnOFXNNK
4yoaTT4sTI48qukhKEmXnYRIlgThra9uh9TGzgRLR9jLz7/EB595rpmbjppqDdO0Sv+nYU2eIZw+
JAA+f/oHizYXy7Uj30/Ghu/smSqdyA+9XkNARYSu+/35AM/JjnfWbK6cG7o1SFrT4AaUw2Sp90EZ
nEe5+KV5JOlpzRtgWWvt0Wp7wtv4PHG/2yUhydQJD8IdKkurJkc4zBt2UU5Eq2a/HJnsa/iWFO82
ZautwzA+pHjTR974o688Q/6qcvBUN+8pNcIwlD5lBZmddvF15D90+Xevr1FZ8x5GJLkEoh9OhKaP
pSBpVi+UDlRXDrWzgoxkZyolpZ+p8hgiAv/5u310LGfVrsoNNdTlbHKJ4A65RAbyg58/2ZxO9nvf
aZbVKYiDtUawE+o0vEjMYVsk3tqpu70uh20GLU3R8kWVxSuE61H5QY0jze4cCEIaSW0v3dlhtwzl
Dy0ESZkZJ1SbFq4PJjVcZtYvL8RyR9fFJFRCWlPTcDPoCarCEO7QgvIq5LSQS3PcaFfZ9drwHyL3
Z2Tma/hxu3yI7rKh30XAjePgwqCYn9JmtXF+uK5YVs42DZB+GPtfohdXdI0mS2AcWZWPjsd0KF/Y
lCFyfK9Akv+gxRlJkHjZIxhMszcquf/Cr//nY/+/vKfs4p9LXP3jv/jzY5YPZeD59eyP/zgLHsus
yv7U/zX92v/9a69/6R/nP1uI79n877z6FZ78r5FXP+ufr/4Aryyoh8vmqRyu4KPH9fPjecfpb/6/
/vDfnp6fcjPkT//9749Zk9bT0xDRTP/9Xz/a/4a3oXGm/vPl8//1w/OfCb+3T39n6VMV/HzzO08/
q5pfF9p/qJpjGLpto4iqT7ave5p+4pj8QFOJYIVJJxJtumLTrKz9//538z8c1dJ1x4HrK1WMI2en
yprpR4rG81TL4IdCReHdRiL//7zcqw/0Px/s39ImuciCtIaFMuFp/+ekWLaFQooqpK7aqiZUw57s
x4vNYZa2cM3GMTdJwplcSc1Dv0WnK2h86HItTzaV4qv9eUe8k+wKX4XMZ9MLfTxyMWivI4B/vocw
gGwh+q6CGZy9h2+pMPfdRmxaI7b0rR9xD56rso165M0K9c+QwrNDQK2OH0fD4YXMIchWalz41y++
3r8W6OWCvD4lvIhlGqahC53KHSszp6RAJHUqVJXERi+yR0XV1cfYjLoHhbbg68YJj9En3qw/w1l8
T0eVtqbZ1uxwurqt1Og6iY1fWzo8e1xQX6fhIxUfH/Km2rfgJiJl/GWlmrmTwrUvP5/vayv8z/la
hmZpQlC0tuZ8i0r3Y1kgLYykY+xsnLiJr4RXJV+y9f8ahey7aRtCdbRpP7/cZpYB23ToNFaVivB9
JmmN6MV1eAS2/dq9eB5F6qaK2KzOaqpz3GXG5vW8Dj2yrKsoxqoVig5qDMW6r4+RyN4um9SElMzF
NHXdtvTXE6qccBgzoBUEBHF0MMtKkr5Vg5vPP87bCbFWtqnpQtq2ZjizyDvttNxpS6XddFZYr2Wm
Wie1ItqFS4X04fOh3kzIMVAZchzLMCT/zlG7aOJESmySuY4GIlO0GpOl2ufWkTvozYQcPo2Ujm44
Qkj2/OtlM0ZnMM3McjfVhF6HGltExPD0WIRhH9ja76/OydQ4wYYmpWUKZx5dcGHbTis1dxM29Ahf
toWXdeAr6vr26+OYWGOdsegN/AzQf2FE277MZNOQ68sJXi5tNUapS0Tq/f/fKLO1Ky3qKiKv6IA7
SQhkkUlblyI8xrqcfyHuAfqFCltijFRTzDFfhR8aeovICnnLfDjz2qiFPSNSxNRA4nw+oXeGsjEF
JntbWNxA089fLFuYekkUlnW3qVxatvaeEtMLU23U75aNvTiy855BcC9vOiZmC81UmZZmWvacAABI
H3FsFcnidDQCY1NRykKRwjJdKLotijdClipCsfxHnISJ7+oHUeU0VGq6uEwQFGnQXrOrEWG9wFWR
2gyrMb8XoFWRzAjztLkLqiwrrisbf2th1REQkQSVuIHiQZePa8OKc4obCi2hS+Hk9b4urOBBA9be
bUUtQNs0ZVOSWEhGLT0Eee64+0StJvVr02m2tObTkn0nlbrpFlGrlsVu0KP0TlfbEp1gGnYv4tqA
b/z5J5rfhrYqNO44w7T5R3Xm7XhQtmVSvtJtBisOSML35+GQ/3anxtm++uPzsd5uBwYyQAtJDJ1p
zkG6TePqoZeo3SZxAbAUtPhbiSKwKa/Gx+q+U4jxei8wlGVxU+BrmAz4eucNiu2nno7WS1RoqO3W
LLPbFiOqY6VyoeZ2dlCE4Vx9eX54e9xMhm5A65/fgYaBml+GvMFGRoq6Dmh/QRFTuNrOavLkGJP0
ncXEnJsq/ziMOO9YVXlV6rPEPaiQvln2btfvp3VYGE1or748L902VUefrPp0ub9ezCrSNeS/YRwN
ijMBPJPoQXZ9sqOHh3Fki7wmOlpsQd0QJoNwP5G/nl9Squu1Rpv3/UYxQ6LWIXZO8s4ad0Ga6KeZ
qqA629iAB/QhVL5srBjaliYdVh3wZ3MHNWzz2LKTtN+UCUpfKyOjqk8lrhjGJXi6rl1/dVE5CtPl
z3xBdc6HK2yn1LOmRQiPfr/EkvKyHNGQSKL0a9mxaU0Nw+YuxvsjFMEYv/580g4CaoXOuNEb83dV
A02ulSE6YkfebkcGYSKYezlFHDN3CYdf1s6QqZssQN+pKCWUgcYHaqc21hcd2uf5vBhqdrazSuZe
MCTqJm81Qd7Xz7e9o8kvbwcmhCcjNT6Tbc25d/gACapEtPseh6SgVF83YNOgori+zI6s3dwzY0JC
newwMaIx7cHXH4j0UjhqRaBu6BpqIKJOCioXhXnkFL+19IbQpKPq3Po4APMiD/r4tVphLzd6GKa0
pJCdgUx+rga/Sm2o1sYwoir85T0uNMdxuJN1XeVkvZ4YN5dUk0Kq6J7qt54S1AcaHP7Qrar8+sci
xMXjtKY9/k8Q0AtHw0yGCjGeRt3INBhu2sFrTtqxpq4+wXe/PCecGZWtwZnVaF7yek7CoKfBOOrD
RngIG+w838r1LULtJRgtw3D73efDvbM3iBl1iXSIadrqnOwDKUzJkswc8QkdlI9LpL277FgXq3e2
xqtBZrF5iFUODHvEQmh+B6UjKzR4w+DnmmG8McooPbIvZg2Hnk0SA5JeJogz+GizRUyrfCxKSx83
pYF8HTX1uOvWLi2BAAhqvmyAA6WmvRziRufs5SZNDALhA0G2rCK+djU1OoigQeRa5UO5PwZR5g9f
XXc8Mom3P0WzpjMP2wfDC+wcx25ThR2CY1X+XRq9cSQp8vbj8vQpC2GplqZjb17vpZKWnDDYaeUh
bLUAfmO5N/yvY9obM2TftNrYFnwBjQnRT+v55y9OhzaIIkIbpNuUtK1q11mgN8oySsJsRNKxAUrR
+knWbfO8SrJdNuQkkvukLc5KtVT0Cy+L6GeSWKUDohYN+7I9eFGGRKmSukhU9lR3KRiVpkjWjWqy
N53Ezvt9yBccdkY69lSzIAjq29Iw8+tGKVFRSwrUMVG8AzR3I4uirim5Z4obnCA6gSrJqEZB+1tH
U1Kxwc8U5SMRRg7KGPPWLvBEQgCQXnSMvP32DhOaZrBM2CzbFHMkpAfWJostgZ9jC5S2PTekqY1w
lrpQjw319svjjBH1Y+81h4Bsdl3mBVD9IqDpuQPqfzsMrb4qzMA8EhK9SbrZeFCqLtDUBnsruF1e
bzA9o4NR3hjUpK3wV4IA6m9wd8lGeo6yDIYxP/WaITut6gyYn97r31I1PfoSb1dVakRkghXVeIt5
z7TOMprIQ9F9E/cBZe7Qae791kLVUrrBl+Ax00Ynz0mO0yTrOk13lk2JpFMkSZW2iG41zULN8ITR
LRuOWK93JsRlxl0sLMYgd/N6UQWqmGlYMCHCmZRGE6N+NY4ENHpY6F9iHf5rQsjxkizm6nbM6VVe
nFyUOqvayyuGCtv4youDFmXAJn1QFZBTnxu8d2cldR0TIbnfnk32i6FsS+uUPMjbDay4aou2Z/I9
103zXHoasPLPx3obnfGdpCkdW+KZOsZ0Ol6MpfZUzR0TzHZBmSXQgk0T2ddO7X5DgDWjCbJwjwz4
3uQmy4cA0eQCzdumjpbVDI6cBswQZSXkjdepCuMhJcL68jqSYCNdSIYZu27NC7xFIIoh1fQWeVD6
Ttkx4EwU0uFF5/0xGap3jretk6HETyW5YnG4Xq+jU1qNnxc9ImNpD5cxDGm7gZTTaCFBhsdaLNSm
KJQFd09GPwJ9CM4HbYSMp9tiHL6YmrXx8aSpctZtR+Duz95lrIVQdJt3MQqYdVCjxnFhD3W9962u
/fIa2zppdelYnHNc+9n+aYCR226JdDLt7KZUDFNqocYs8qlz4edb9e3OsXUmBASZfAJ2enYC0SSI
GSTXAZ+UN04Tl4iFkyjBufG2n480vfTrlIWNBztZFTJzJmfw9ccczNrPkSvVN70GQCaWdErzYjvY
fHkUW8dmkdQW1IbmfGYtNWzFDEqEm6eWGF5u6tspbfzlEM0xyJqrhqNphNPP5dsXBzywMmNUOqBA
VH1oSKPjDOgLT8m67Miivf08jiFxj9l3+lSEm3muZpI7tDr3/G2VZsGJLAW0Dv5DgzD3WIfat0aL
oQgyqKIJLrQ5BhOhLcMdlNHbGkWqg1seGjwFpYpJZFLK1O6aTmuC7UDXgGOTfLszpkrgdIM7JKDJ
9bzeGUofuY6QYK5CHLgQqEgR0NwrH7Kv7g0ygeQA2YB8MtJYs70e+Vx30Zjom6xS+vUwIrRpuSib
f3EHcjmTntU1LCTBqJyN0up0FbEq0hFpLwG5i65fdgTgR2Lqydy8Ok1UdXHgLcMyprrbvFIU1xpd
xVO1RyUnqmHaajXKzFKt1RQCUNhGe7KPjvJU6yJFe6k1cUjaojUgln0+2ze7hvcwnj0FQ7cMKsSv
v12b16XbRjHvIZJTar7wt015FjvaRZfSwko61TGQzJvdwpHDZKlSOLaY/K7ZiIT/NZK36sboIYi2
g41SdW94X4KK4plILhyDgJSEAkfCmo0i01ZLpZrKbZMU6iq16JmWd116ZEe+Od6Mwibh1DERE/v4
ei5Bxvolzoj0bTP4MPZsUJx6+TuNs2PCEe+NZBHPk/Ah3YNv/nqkDiZyksJn2VqJ/lvin9xnVpUt
w9Gzj+zMaWVe7UzmhH3XqENLjfByCsZf2MZC8UvdqWJj69Ohjt57tETtTTpKqghBXCeKKQ+GOhSn
YDi+nLp4Hpm5Uf/G+M/dBZoSh22fZcZWr2RMkEPnC9rXAr4N62N6hNMk3kzSkujOYi0nV+/1JHtb
H41GZSi/06KzwelAOVJguvWVIj6RYxs9fn7M3mx6AkASnBpLyrUjzdnnq8cuFaFZwCw2lBpmOAre
Rg+79/NRnjPds2lhgEk3UEilpP+sE/fi21Ve37o63DbIMQqsSplH1kRqKSb8aJoMxmLoUl9Bkp3m
PxvVK8zzEbmJ+zEQdHSykkS30TQHQbvUwAU8ZvDsPdjNcDoWvR6ZSDHHVXsMgPDOzp5cGMwhwT+2
XX/9KUzDbQU1WShOCaCw3I1p8EhjlYNZoZT4+fq89xUMYjBO61RhngfQgxOy9cdO37pKEwM1GOod
Qujq/vNR3psQuUQS2hgFAabl9YQsPap0jR5DZGVAaDXw/xcpLWZRYA3C3V8MNZk3onVd0+dWriI6
TgKNrgX/m7Mz25Hb5rr2FQmQRI2nNbS67Xbb8RyfCI6TaJ5nXf3/0B9+vF0soYSKkYMAQbyL1Ca5
h7XX8kdA6sz/wciXCCQT/One1BUH5pjIohhRNMWgy0XFY9vOoVlYQV4565vGSqxjlhvFTly2tXWg
kagIEAASPCtW0qyIuWU1+KsXRnyYdpFQxThEsDTXdq6537UF9awQoROfkyPrttrKWbqhm/wutZgB
dZiemRz/3K+LcbYiA35sY0ZfPBPVM3oR6ee0aqFPiBl2czWuPaRRV4nis063P+fGrUQln4eYPSbE
UallPM1fopAwC6Rgl7y37Nn5M9ea+ZFnJjqWq9bvPJLb9hw22jG5bnUlcCvN3GiyCOS2kTHP1K7l
y+BqpyFBiDtNkr9vL27r8LkujVyT8j7IFeUK9Ad/0EYtsoOYBhkd91h87FM/3FnSlgcxREikYtk6
14ny7icZ3H3QJ3D47LZ4GVc0gGpKuI/aGBk7pjYW5JsmUYZhAKoDLHd5JCK/HOtlxJSb905QaDm+
AyP+TgZxFaA5Hm1N+i9cXL6NU1xaseo0tzWpl1Nmbnuq3IkZ6zgpUCgrqqcqtuq3qVPtNf82YgDZ
FOHN8gmAyZIujTIa4elVmzkBDFspvPnDUP818FM6FERm1FXT3EMcZF7M8CdSsOuftz1l4xuSkvk8
mC6FYVcFa1c2sxJzYRG7mT1l9zquPxWOZgWxC1/KbVPyGymXgA/2EeCMzRUANOhyoTzBwkc/2Qky
QAbi3DVr4RwzxiLNtxW4HZOp55Dp6DY1hw+M/3ZzMID1Dnd+xeZ2e3grGQf5jUqQHqPq21cL2ghI
+kB2nebhkJ+yfI3f6QxAMHbqNsNHgvT65M6leLi9BVu7zecUODBtbapdl1sAorFJNbd2g7E3u6Br
azQxNMd50MSa7qxz68S8NqX4cjeOPXW7zg2GsnWO+jqbMB9be3NzW1Y8SlyC6gFhpJoIJxNqzyVd
msAN0wUmoNxHUhhWgNvbtmmFGII/tvQcZS2JP5Wdl/PNoItCdFqk32Xtaufw7xmR3+5VPDeJ1W2X
enYgKxLWA7Mkn/TVi3a+ytYN4/lUj+jxEhO5yisgmKDsLAn0yab+mfsbEcSseaY0Fh+iKWGoHW2h
+/fOJ/2FMNIAkqmeOjNF/K4tSc4ABSffqPNnzxPtrHIn3NvybB/gM2haunlX5XaUoRORJjlmEnd+
49Sg4po11B5ivTJ3VnRtitcTqLQs8/i6pfocJMVQsOr4XJkQTEh476mgbnVY1+Lv23u3aYl4hcYM
4RhFpUuXmON+nosMXaLEnJqzU2raaTEa99Q3sJndNiUvv8vLkUVZoIVkNg1yQjrOK+/LhbGmMy85
499O92XmrCE3ZISnYTDMh9Dpk7sDZ+xhiYvQoFamQsHzqvVWnlIniDK9/yjbhSdQ7dPLCDx4x+ev
D9bvrhZoHh+8gaX2SFzSyiIvKlwjzWPEY2vt6OfV3ojTphXfpFwF1Eu/OlnuWuttt7Ig+OqWx0Ev
xnfNNOU7TZjrN4wahym4hEibiRCU85umuuhkxTYwViEg4YYzqJ+iMSjTZHrIp1Ecpxn6vK6dzMfJ
oNh0v5fQlvk/GAUVOLkJr7zE7TUqte7EHZXDlVyCLTzo3dCgohg2gbdk4U7gfv1Y+hwy0zMcnbfE
U4etqraoKpIhO7C9FjzPjGJkDkQ/yv5uoXYzTmAfvD+A7IUvHQ2IvTvl+rKU1kG0gTmwidWV+NJg
fMJjnofj5yMH85QRPUxPTEVbRRC26Jyc+sF3/naXjlTs9j5vOJPswbsERrR++bfLfc7yzhEoHNmB
aZbeyXfq8KTP2V4zfuN6MTjvLveyDEbUKr+VZkxh5LGNaG+FANkMqMMsLeNo9n254zhbpgTdIQZP
OBqmrST+Y1y1em6jG2Wmk4uUYZWXT/7qr5/iBe6z25u3aUuGeFQwJZxBsZVkBYlgWzhBHEqtPi3L
n5OJJ69O5r1Jkk1ToAPB4AAtxkMvv1Op1RIoXTtB0+qzVO4jkW0Ir1zqGzsusXUUhIPsAmV307R8
5YJuXRh1TNES6fTu8s6MJvNkhlCjj5NnfbGssn5sCsGEdb1752w5I9ViogHqkeRAyn4uOgLF40Lc
vFrwMbRVUwSpozc769uyQjQM1pFysY29y63Ma7dIFjodgTGuqKxOHaxlE7Q1t31j04pP28KnDgWC
SXlRySqGuMltlP7aNHnfWlbxTjNG8el+K1TpeXbwdPxCWcvkQQvEVW0FkRYxr6FD3+BkertzOW44
n0M6ijvQRiaoUy6JcqiFX+l2GpiZGx/JYJKjCwwXF4Cf8M4F8aQRfjjEITZVaaG4AL3UhE5zlwZ+
lYcHf4rTB1HOe4Xaq4+DFcvigTMIdrh6FSuE+CYPmhsHXErN4+Qu6clfvT2q6qttw4oMRGUrFcCX
OnMVdaZeti70NwReIyxpedj/mhokdvNE7/a6w1tLAivnk3TyaF9VXcYp65i5ArUFAUz1qxhklX2M
4QW6/X2uC1ygJNg1+oEmURyx/eXpqUJn9LM+g+RRVoW/NF7qMny6JNAhf9WEH7WnQuvT5t+6jlz7
YCzwoR19u4cEoKmceX6011DXHtJ5dJL3i+3XzfedHygP1kV8SZWP8JL7g3eGXpDirPpU9LnW4azN
DEFoIeAG+0csbitOvjuPBjQyjT3qX1aOlOSI0pb001LqiYDba2ZEeDScso93HqVr6B8Mc9wEuDQY
eRlHXO5ak6Z+4XtpEoCjTebT0Dc5gttVCNceBUPP+Zh43firDQvb+JZr6dh8r223to6RmbjJM/hO
mK602AidNwzQomtquFW9h0K/ivj4jfwyIZEMlGlUHJHWeENc2XoSRG2fVeckjIzx6NljPaOZO6/l
B6MsbFQIqe2N4PzZLXhiJ90/7XxAGVlefkAcWAJkqKaDvleDIZP5j6YtxiyosqpvT2WCVx88EYb5
n2E0zO5nYzarSRwg5EmhEDFLYec/q0pv/mpKYJvG+fbvucpXyPWp5nIdOOBiCF8uP12W6JrIvCoL
THuB+jL2DRS91tB4byTR8q7vw3rHWa5PMs1b+fISUdD6VgtVID8Gr/Z4+3zNjt4XvZH/wtPvrmfI
FjHjaoC6OCV0x5Rl6TH95zhHLw7irxNTuisaUHq/k8EqXD90TOlFg3iy5BQuRT9PMVOlq+X2pZ4G
xIBUFaFfc5dDM4zFAudG0prRI/pVk3e0cyRp31IKq/Mni4PyayjrtXw/F6ZYH9GD8etjxCg/80lm
PBQnsxdjc041Ax6Zakr1woIwtXfbvVjh+kzQ7WWPZHdZNhCVh2Jxh9Cx67YIEieq/KNvRLB+RUVo
68fQqxk8oYjqjmfNzKPmzFSRiciomNGSvu2D1y8JeSvwIjo/lPJo8F9+LJ/Ss7UQ1waDjdrZ1Ha/
Gj9KkUTV9zKRDW8H0fS7V0utm77BpaVeH9cUwH8W5FDDfGH0E64Zvci+ZObinNah1HYcZMPZJarJ
IeuxcHm1EI3KTFOjvpQFqR7HH/oltNezkxprfv8ppjYku/bMgTKkpKyL/jNUKSnyiDY4kvOiw8Io
kWPL85z2648xz/aqktefjE9lc7qInGT6LBf+KoHVelGayANUQQPL08ssFu1s57QMSr/r7/YOeoIM
mTNcRoOdnsGlqcn0cdI1rQL4R+Kzs0iV+rWC9M0Z0/LeUBBkAugKqg/CY2pDHatponaMvCKpgtWD
QXZxEMjubcYcexLJnYdgawdfm5Jn89UOFpq2LnabsYNr6R5LE8YkdzJrjpxu7+zgtdezKoYoOOEE
7L5KHjPPpAuV01ZBZufoW9r5m8wY0RvrNdilMjgDbx/na6eX5uBNYB6FGMpXnNHqCmo4TV0FaZ+i
stYB9ydD7Xaaq9dASfmtXplRbo1hJaaY4YVgUKiNT92Uhj+9eRlPqxXBw05T7iiI2KZD5KTLG38s
+x9Tkd/HjSMfACJFlkpRjGKwqY75LJkxaPQccZg1Gd7nC5D4RdPHx9aCYfD2tm45DAA+qCloOgBE
FZcOA5UhaM0wk0lj+oHp1zYwWolwmj1/59ba8hdAi6YPJoJISR20hFQMwn3Dz4N1gD2lN4oFsuXq
hSh4OCxWsjMeuLUukNdkELSvsai4i9+XBJZ1UQTaaEPEnCwGUtFD8diPZryzhVue+dqU4jIZKmqh
U8XyvRu4+hewqMVp7Mbc2blHtnYQLKsN6JbnxlFLJ67R+mbhRUXA4G/0mUJD+28PV8eDqXWzpHBy
dr7YVVGDD2XDoSAhyrRX1T1coYpl/oM9rHO9OmlA5p/cMmw/dL4e/UOIt74Xwzi+qZPe3imkbm4p
HQmAG7gfMKtLr5xFks6Dhle2/uA+izmBfWSeMPQfPp2kXGGGFPw1ffdLO2up2bENzQiUnih6W24I
DrVPl519lA5wGZzj8CAyZfbHlIV6nNu6ogBbuFghaD6JznY+L5z8jyh9GJQeOuNtUXvDHp5waw+B
HhGlEgPRt1ZONuo1NmPFTh4YGhDKlkbmuSWF/nz//UFDgkY/OTvBqnLO8syCJCBjbWU6dj/tKZ/z
n3EEUAlJSQdN1NvWtk4A0F0qXRazN5TYL78XJ0BvktjLgwma0y9QVOSPmW+3D2FYdd/MIjWD2/Y2
TgBz2rT7ZZGb1r8SJRjFUGhtlOYBeG69+NQUS1V/01I/JafJ2xVO21FbraduXMv4Z1+n9d4ju/ER
wd5QWmc8h9xcDWIJiCiVLUMeVOjgvNHTrn6xympvmVtWQH2RO5LY4C1K3Q26D0gK07UIQBb8tBhj
hXpHuxtPDoRADk1JfDxQbxVTKDJoduwKvR+tzkR9FKFnviHNCqudM71x82MHK1QrKWiouJMKsn0z
BlwdZHoHwZW5mG+zBEbULmmyp9vusblvFmws5BmAJNTAjiRXc1E8KoLIFcDKoM1jwB76lCp6/A+G
PJsOGWGkzkzupd/PS1l7Vsop66omPGtRGb0DJTH+cb8V5hiJvAkHIF9Sbl0C2HwBcMqtC5zm2MP3
/1AKd6+XubVpcq6AgQwuRSLHy7VQNuhKofOqJGMRv9gRWHmgedPU7VTdNu4KWX41mBq1aGSqTY2G
eRYj1fQS4jfRnQrdasZTYll1fIzmmkxmQQHVvD9IBfAkEY00nlmcsoNW13hTVhM9dpokFx2S6Yww
tLXznmztIH+9DNhodUMIdLmDs51AckMaG+gjtR7NJJWYSmOv//T71CvPFrht2FHo3PNIGoqZVUC8
NUR9GTA89Ly4xXLULB9A3PTJjPrPWt+9HUbrTSXsx3VZsmMrUn/nE24ulHcTz6febKoNzbSbO1Gk
axkIATX5uJJn9LFW7xyurQuD8JcaLTPhtKHlf3+dM63eoPsIrwQ5C36oodt8qRs6+pWT7qFEtxbE
0aL7QGxPWq2cY9ucUwoILWoXE7oyQ+vARhtHd7fzuGktUISwLCAjB3DrckGtCQnpMjZ4fpd59jEW
aIm9VNEyhG+1xb5PzPN3skLGSZzNlYs5TznPS6Zn1FpLEjPis0M9Ju1zXYpl5yXe/Ej/s6JGaiBX
6s6wSP8aC9Hu1TBnZHggFnaGee/N3QjXDIuYhg8E/5ulDkEzUE7xz8qrwBxd4wWuOUgp4akKD10d
IpZEHf0Tx2KvWbllFVQ6jXSkhASMYpcfLV8EfJCZVga1YIzy3M992qEfnq9fnbXwfywU26CTHnSj
+Q+3PlmZnPKiokSQcWkYM5nGR+P7pflwTIBJoNNgu/3eVNSW74OTEbJ4yuSf+gX9OFv72WXkqW0S
mJ2zqDvn5jDs3MCbtxbXhSBp4R2j0Xy5HBDGmeaKsQq0tDA+DFZWnsNCSMWAzvmsFdGCcvWkP+W1
Nv2JErdxqNZxCXqvd3d+yeYHffVDlOtTxHoDhppiVrGM3+GiKw6ar33MtPZbn001zODz1/ufbwpn
vgf1mMsfZeVcBmOKA1WBVTfxaeoYgLe7Zg8ZvfUZgdHIwU3yUGKfy/0Nk7hxagM/pb4O6Xme/ann
/h4N/NZpf21E8UkHcKUDJ1iFwloSnidr6Y4GadRj6xrN/akmY6E+7DoMzeGVymcCt58kjsHFIhzN
/0L5JzsIM0z/uf1tNlqAUKq8MiO95dUjE1lNWBsQHgbjMP00VudYeuYnX09+uHp3brToGfL79/Hc
H0Kzf8nFdCq1fytnL6/e3FcZDAHZ4XlQnzpHW0xHMyrik2UK36b+WD0ZIypDA3DQnX2V+6ZGDzTZ
8Uca4IyPKk+dPlS2RoOoCHLR/6uLEclAfXxC6/hrCrHczlnbNEZdhBY4MxEUxy9313BmpOnbGDlP
t+kQLZwrrXmaNHctj2OamONjmhGX/Ye4gfgSGD3SrwxWK8Ge245e39aLrPusUPsz0XzsiiVCVEmf
gtvus3Xo5GvOqJ4OuEwdD4j73KytkZZKMdcdU0NrNbRH6Lun+OG2oS0Hof0koy2aifTFLzdycRj6
yu20DGZihj86axJo7FXVcRFLu/PNNtcEnBGkpsRbqxd12LhmzNxDGfQ9U+iijLQHe83tnZrZ1oJ4
23jQmZOm0q9k8G3s9+NsdmUAUV4ZjPMcH5NxaM9doe3JEG+bAk8AtonaxBX6r1r6vFrrEvhdU0IC
3YBXP0ZjQyfWnC06Ybc/1cb+sWmy9CIJ+djIy0+lI6EbC28oAysLufMXczl6k7XupLgbiyIjhNIN
RDzTD+r1aEwroz/Aceg1oTx6sIepQhhjqIR51Ns52zvI8kcrtwbNBMAflIkpEqijKfMY20Wyjmmw
ZlGuvaMY70WHOMra+ug0ochfqtp38scmc9GBEGHsdTsnbWu9cg4XSDRol//T5X19T9uMj6amSAO9
WIYPPQqcT4nmeo8mkdfXuz8gicDvSoWkqFWpQktj1kyNoZKgsY0ifmpKu/rG3RHvoco3lgTGRZhA
UMjjhArumOyuEG5m5EG/MBjj1l4YeK0jjik8r/cnbJiStCByupKW6KVP5sbi5Elu5cFs2qwI+bnH
yp/vxuKD5sMfCfAkzvtqTrEwncqaW6ykeV0cx0zYR+Cl/en+zwObE4N2VACvWdCsYW5l7xUrwC5/
MfNVHO0sdP+9bWXr4zBFzAMC0SW5tvJMpoMz6L1GlTYs/PQTnXFPHHKzHdCGXKKdSF/uvnK4CNqI
DbFD41jtUy/Ec8M0JXkw2l39HJctOS6CUQbkKmN47g1SQ0bdd+lWN5boyJkpYnFfTmcp6ej0G+YD
2Txa23Dqd2mdHksxlcdazNPON9tq38HwIL8YTUkaFzJQeHV8G1GW3ZiGOUmG8ZdmIHaw1s7PsWy/
exPSLys9vBfjaO08MhtXsYRAM0zHCAqDKMpH9KEZSYdlpjxXju7D6iCp54jWvT+iklSXkgUKwncc
83JtPrSzOh3WPEjcNTvoa4XYgI+c2UQBTRThfzjLAK9AYdK8wGvUorA7uCMYXjML9NirPriFg8JU
QaltPt8+AVubh0/+BtZAxaRWHSeQUZ7FCCctzmg4ADKsngCG3Kcw8btKAanP/6woVQoNDp8IpHYe
6HUlHr0wzN4KJ5vuHUSkSSZrZb9BhaDTlU+EBHdddHbJVVuTS2fdUiOBPnQ7Xr51oF5bUV7+0Zn5
6UbOnTGEMA4nMKml81SczWi17r7QuSqogdAiputO5f7S58alTHQ3dwSjuTOV+6hxv5awRfy61wVI
jYhu5fgf8zQq9UU99nG0TJ0ZRAUukK6iOydpskf7vHE50OdjeEZyKYAxcZXFlO0wZZOWIHMvBbi1
5YOTlw9L3/YIUtZBZqbvoOp+7JwiAKa5E63Ji+fy7nUAqEnKSfBwJA2q/yF3CXSaeepcQzH8IetF
9lVAAW3B5mCVb8Iii/b4pa4PFuzq6AkACqbBSXnn8tuZ1kD6FWHSG/z+sSgyRM/XuN8JEBXBNnmy
qFnxIrMwILtXPu/5aTT4ZtIEfpOCDvVlVHbMo6HLgjgqyvgEkClvgxlIRxr0DLC2J5ENyNjak8jT
w1RH2nLQ4znv31S5IbTHGIYm/WD1ZtY+WtNCPMSAQOcfEjdDGTVN9OYnSmXVv6Ox1KiJaTP/f2Eh
QX8g/m0XJA9LdDcLShcZaupmjuxsmbZShE1kv2obyO+OLtY12QPFVhBLfFvCEUB7yqszELoNlO8o
9dCtS49x5VTRk9bYqM0gbxNFpwxg6HRs1il534saXc5pWtfPYQabJyLRUC2eXGPK01Mqyqw/dc0w
iAMlSMTrw7Fyk6NZCMTHbh+661tE/mg6xEQDzJyqKDJLq0QShT4V1UVHhz1GHa0cx/hBN4Zsx9S1
J2IK9yACkDMEaunP7gEwl72oAlc0NaJu63Bsx6LdeR+3rdCroAtNd1ht/OUVtHRzq1WBk/d1AKFi
/xKH9Z769aYVgbaE5Lmmyq58a38cSeYSrwpy6CSeF992IFzNwns50qRHMfBMrQbIGN/o8uyKtNb9
dmUtZUbFsqpKJAvWcoUgbtyj87uOCjHFtBgXPOkO7YdLU7nXlM2wVnWQ9Hn7bpx141PXpsM5sqcl
aA0kVZOkK3dCUfmXXl6HGJWU5CB2WaHaNKiLZjFBRNTBOM3mJ4fH+bHrqgjy0Mg/RLrWPQyIDh19
V7Mfb7v9RoFYwv24guHWQalBLbQ3vttpIQNrgRnmef2YdVWGXH0CeevD1Dfdd8sO7T+LmBPzOI06
2mdLHqbOeV71xkUat66cnQDo+mngBzELBcSAwI76+OUH6C03nmnEVSCvZgZjCz8E526U/RcKZfnD
VOfzj9tbsGdQCVd1A0WDtMS5dDf7YxhL+30UTuNH3c6WlyjcmxvZtCahjzAm4GcqL15thnbbDiwv
zsr+IzD64Q8LOqjPoz6cwxw9rNuL2zqfUE7gz7KTfTVfZqxWXJYx15qHnPm3DqgUcp7J+Ou2la3L
k6BI0mRzSun+X34zPV2EF+pcMwZdwnMyZ9qnbBbdu2XWou+3TW3tHzP0OmElvJ4kpJemwqS2wFR6
mIIQ4G+/9ZCsjHUfVVDfC7w5KnYgkFtLo5cHDwlFTV4zucGvUigfstmliZoqqAsnf1eHSK7DooUE
pp7aO7HD1tIktobiKUEZE8SXprQkHDXbo/Ye09WAzNdafWgdGBCcD4jduNEbvdL8dOe13nIQ6tGE
KxKxDd3CpdE41MysL2jvFWLsUPCEr7h+O+n6Un6+/8MRZHClCohZr+bDtWKZliEr6sDTwuKYOVH0
2Y71/KTBAXPWjHzdWdjWbkKTzXPOoDhNNuXDpevahKPJQWuppR4LukRIDhpOdSqAIr6BOfhOaUoZ
+vGa45eQmMIg4KiY3HhZ58UvpWsiOHYIEeU+MIX4C1r6LwPzQTtRxPX6+Fg0ZnFO+PFgRLv8cC1q
s72YOpjqVrNMj24LX/SIJv3ftpZ5X+ZUcz7c/oDXJwGDsmEJSgXyE/Xk1WFVs5NpG4hOs85Wp3cf
u3pqTzEz3V9um9paG7MrUv+GtjPzgpdrc0RncSXbdVCDjvoU5jP6tGGoW+hX8CI+uYjj7Kn7XJ8D
RizBtsmBNDAJKrti066unjR8PIi3krM9W9lpndc9pcGtPaSuRa0O3DtFQfnfX90mRPKMDKLnFkRM
zY+BhvDqz6JBPfYUCpHufLCtJcksHyCnrPWrR7u0i3wc6X4GcRm6xzCu5lML6+fdcSZQr1dWlHPm
OlBwpVrVBAJijlNpoeqZzlm+k3lfh2VYYaiST2QKnEJ6zKuNm601aZt5xttFkz5li2l8G5CaPU92
W/2xaEaLiG0Zzjt3yOYOMnFEL9QAAqECzeKJ+XAtL5sgQsCoORijDcW+HTHmdrrt8Ft+IUeb/r8h
5eqvRCQyqy+aoOjD/E3V2dp5gMTxq9/vcs1dx5rsJBkBERbqKRC+Xe6kO2SObY9OHdiLgaAwJPXG
cTY661QaGr0Zyxu8hyG3ssAdi3UnGtn8ipJ2Vva5JAb40rYzgiYWUdrARmI/FUL/J0LCA7qmPmja
FDHt6eftbd38fq/sKY/bMLj+mjTYc0JEZi0vAWRvhnujmZtWqCu4DIt61AiVAHIsoUkqXT7eOLYl
RBMg+IdIGA+317LlIqAY+GBgpejsyl/x6gS4yWqKvLbqoCyH6JFuIVcV45WfWqpvn26b2lrQa1PK
LYVWQbUUDi4yFFFqHwXIjeFYNFb4+T/YQajzN+83n0mpDxp264JjGpogJzH/E4Bl5hy1KYz3RAO2
nhNCDznhJFvTnvJUasM8poXFFaVXzfILcY6c2h2C6gfdadxAaxexd11tfSwiCrpMjOtC9KNcV5Hh
TPlo4hIA2WPEHFr70aqi+a3ZmfbH25u4sTjJT0lMjD4YN4iyODcJhdQzboPKqnvGpfWxe64HGHJO
9Jn7X00V9vf3WqXWE1R2CLpIBhnlChn0JKdHBG6vKGbnZ7kgZXHwLK3ck+raKFESToHYkzEjqZCa
jLv6wE1kzWWgZYP/0aid5Nx6SYMycxM+gzXwvmZdkz5Ys+MFwO78r/aiJfcqMxLWUQogN6bCQR6l
JjeREAv4VmCXTg6kMx606mEZoxjJ5NCd7842LmyplFdl6KRulRjs7CS04+JnDnFkXx3XlqHG236z
4aIyhaJzIlHHgM0v7xNRwneWxV0VoBXWP7Z23z2ZURJ+CeM63VnVxn3CpIdsY3M/EpIrF6So1iFf
04XpwoQ5NdMNq48zgpB3dxskt+n/rCiPS8Jgq5sUgxyXTJ3H2a3m76U2ejvHbXMt+CKtIFD7DMdd
btu8upmwMtZiu+N0aLxQnAe3nnaC+y3PtyEQoUYu0wmc/9KMVfBpahOnQ0bx82Jr7R8mzV16D/Fh
cKY3TTs9TAazzIajHVfR9jsP9cYqMQ9WiTAfZLr62LRd0S49LLGBlo9JJ4la/JOVD3Wzs86Ny4uI
jmELmVMYQIculzn1iOZ4Hcg28F9x4Htrc8473TuAHBdPYZvfP+GExgkpDNRh7CnhvmJvpMgMj1EJ
btvIfs6pr3/Ul9U93T5aW7v32ory8fSQMfLWCcsgHsP6PEz1eOyL9t/7jTBBZXCkGOzgM10uZchn
za4itwzMJjSfS310zjjDHofX1lLkKBgjbxCFYe7SSoN+X5qXXPUGSJS3Y97Hz/YwOzsBh3wwLuuf
wLlodMnki2KyylgarquTUFAEW8+gxF9Zmo7fDTP3f4x91LQfEUXQWhjFM+8tke3kB7c3cssH4ewH
4kXHgqxT8YnQGl17SgtK2L54W65hdKzL+cU0h+9VR6Rw29jWfiJJIyHidPeomV3up2uXKdA8UKlJ
kdVvi8ix3pSdke5x2W9c7lSvCa2IC6ikqs0uJqfGOh6Z5zbKePkxtZp1bPQ8O8V64t+fI1E2knwp
VMkoeijBgO+PQ9bpOHu1RsUPxn+Mp4JZ0/PtfdtakCQPAu7HqshcLvdNK+y8SHOBH/am9hxOLXoA
xShe0HmLdu6krU9EyYi5VOBkksrk0lRTG5QRBaaspipOBbKzpzXbjRBlCUN1eb4OU16EUrKQc2kl
DpFxj0O/ZMjMm06znxxH4R4QMX7vuO0/ZNXI30T0vZDyvB/KQKEPF4BKzZC1I2UvfSZ0jbjmi9Ud
9HutMZo/NNjAd8705ja+sqJsY7Rq8Zq3LDCf7RRly8RK3lppEe1U7zf3kfAQmKa8nlSlp7KBot2u
GfGPy3oCXqAvraSRjx6SeJg/WFocv6AA0r3J/ZG40XIGb8czN+4uWc6nus6OCmrSlx+ydwZjgXqX
LnmW+O+qyEjPo67pfyzt5LwrE1jjPbdyA/5nPzrcfSjApFDYZpzVJjZVQv84QRWy04Cn9r7bvpgM
jX0vjNn+UTF6ff+9xe0IghlUOL1dFcrWajZqc1oCZtR3kOgdzOpFT03ny+0FbfjMhRXlLkGLMkZJ
BRDsWrfZ20hvIvvR8es2evgPdrh8ua8kWdxvRexXubQ/JGOXNaymmOz+IBj6aA/ZEi97vP4btxap
GfraOp8IsJdy0upar7yZRk8w9NU5X2rr7E3pt7qp7kcN0eYl5JCIIWAj6oS4Ya4GzoChJC79t3HX
vA8N390JsLdWg3wrlB1MAkk49KWne4QBybAysip0jlJfD++d1YlPxZAuf9/+PjJAUi5HZpqZn5ZF
YJI/5XKsRnT9qs7AUjMew4Fpo6OodHHOhr4fjrnhlcjXwij1dNvslvtRm5U4RilkqNaAEQsbuEsS
yf4wOwfPqLOTBcXA/e+LQ0rJfSWH7GhlXW5jvvpZobmg1+20SI+NMKeHxN2NALbWQjkKPK0J4w+l
CMXKADZFNH0RePAxHNxmqD5MIsp+3t6xjduXcgq1UebqUXlS19I7eV2D6cCKn4/P2tLr9pmE0/se
ZUN1jOLG+wIDVXa040grDl6TGjubueGTFLaRmABoBs5WvX21djXIyAG0ryuzBsXADBy0HfPbpUEN
/vZaN3b0wpQSJ1a2n4o0ZgCU2T/35LXuT8EL/p+MgFEyec7kfXv52YbCqvOebhEsynkDlr37OeqR
8/gfVuJSlgKphKSFGgDURmcWE1qkQanHAJUmXguDKP9828rWp0EYSNLRSl13tYkjCgE7R8p+dXmE
brKf9NpxtPP+GRW16cttW1vf5v/mzqVgxFWakojG6iaDdLnvG/qKvhwv06P603+wQhMdym4AvKA1
Lj9Ooy1tDRgDZ5sQbDkYVpMH2aKvf902s3GoAP6RfQMBZHhHHYvVe2uu02Qk1k375cO6xM7QHNps
YmDVgmKoOxR6PCwnf+ia5pzF8fB2HMIpmXeO1taechPS9UD9HGS5coPUaA3H1RQWwTpHfy1pYrx4
RlLsdI+21krHlGuQiU3QcsqWFp0OvlHwcPmDiA8QAnqQtI1fbbv/IzbFs0jHd2Nv9ofMWHdQylvu
yUvGQWN9oG6UWGNiiHo0ioLjXNvuiXRMP0d9BQa8yfaYwzYX+RvwTc8FXLSySAb819pwmMcK7f7v
Jod8t3PbB9cPv6/u+qAlM8wx4s/CyndOxUZo+rsnQcOA/JZS9KW/9kMYNVnG0FlYdk1xbOxo/VM0
ZvfJa7XW/RT3euo8JAzptGeKCcu68zhs7jDPKCho6i1XpGKQgaAymfkFbPqeg4qh0MajbuTj2QaB
Yh5uHxq5FiVkkHLfTCzS2yI4US5OhKKyxhXEwkai2ycU1kTLzNEoDpFFau9mtr1Xnd46H/J4yMKB
FJhXvuoSWuaaT7juXEm6hkWzx1MR6qLfWdmmHZI12JTlg65yszGCNmiL5hXBaPglgiPjevTAKt5f
o3XBgJEBkWXDmK+sxhpqwXIA+1YJ43uaXdfPUTrvMWFurUWeOYJh3mui1UuPtNYurswel6g0PYPE
to4Cz8rcj7d9YcvxXluRv+JVeJ85HW32UUB/2fnp31UN+YTvR9GPPJz0+/MiyNYpHwH7NZCaVEzZ
hTbU1HH5OEPnn6amjk4rgN378xXIDTnGgiYI42dywa8WpIdeXpU220ZHN/sbIq/w4FSe+Of2tm0d
IToZTPrzD9U45eNQ9YgR/OW6ADjzgwHLj8bY+ce81cZDOu8hITZCfJZEKcyWQdUVawcTAbqXw2cR
LGP3Ent1+E4rnOUPHkTnE5MCgDzEniDAlltQ94D7BNUBKviKixdT7WqQlpcBHa3mCI2QfahjYz1K
xPHOmd1aHRUJ0HDoFBFhKWXT2MjGJtJMHpdkGD4lRlvmh960o3MXruG3HsW5M2wid58uXJBxH5/U
AsvM+1y6yZqOczy5Xfnoel39XmSFe0SXvT3fdpOrM4wVsma4IqlfSozspRVKSq2OhmvxOHhizl/M
eurXD64T5nuqgb9v0P/d6dwP8F5LIBztbhoh/4+yM+tx3GbW8C8SoH25lWx3t9ruWTJLZm6Eb5KM
9n0j9evPo865iGWjhb5IEGSAoUmRxWLVu4AYuB5JDACEZJ1loVs7bMK8MOw5OfYWghq8/5wuvrAO
dB2X2OCVEUyDIoU/gBc3gzkWdEdiA232w6jb1XxYktkSgZG5LQTUysnUQ2c2nvZcN8kwHKJxEKWv
uvHwrXa96jfunFMWuF5qfl3SaDEvWQc7wV8mt1k6aKyZZf+BRhS+T2U+WfoJiyyaMHZpFO3HKl+M
70msLtlOGLg+oOt6EDR5flPs5z8pOF2vh4Q96arxXIXKhO+lUvby0HeYZaOG+JKO5d4RvT4vr8Nx
nb46qKNsQIy7Hq5JcH3Lcq0M8QieAzXL3SPQ38IfPaHtnJfrPfX/Q/EmhiMJ94VC7/VQ5dJFbdfY
ZThhIXzqrCJ+aOrq77c37vWh/HcQymSwtNZOJFvrepCO5DkqFKcMaRynR9Ob+x+z7hbnuqy1A76s
80ueTMrOoK8trOtNzP7FKYBLlRYyyOXrUQeaha1Q8ioUfV7YNuaBSty/oBmkWE8U1Hpqo7k5e94L
mtRJ+bF2ncb0ESjpy8GvVDVKvkyLO6nflEzPlx9VPSmXLl+whaaFisqRo/XdF9Oc5LkWrsgCmbne
4sc9zD/IJBF+P4tZVcJX6z7/EzMxINV9Y3cTbBSl3JORvU441xWm/sTjdXVKpLa81Z1uKHkSv7su
nGK7n/3CKZcHqSfqJxRi5Dd1akYeaNkyP5eJ7I3Htz/vq7fD9UqvfVmegSvnkDxps9KansuCB0Mf
IlvqpiBJSjH9Bac+sl+azBvzr2NaNP25zVu3/szSy/gJckf1D8jfxPhut72ExZ3myx5C43Zzc+MA
al9fACCwt6mp10+ON7h9GY4G8m667JcPmhGJ329P//a0kolSfia3gszBxXO9z1JnSquhyKrQwf4i
8xu3UNJAxEO+PJpjvezp19zGIpqOABgpz1H+wRvuerium5DVjjhMc6o11dF0lbQGGqcPTbAktvhu
wUP+6+0Z3h2Sz0r6SF2Q7sX1kG5TdILmRRV22bJaCan2se3d6VQjB3dss7zdeSHeHY+8juI+GwoN
7+vx7BIxfdNWCEpijpoTlIjoG8ry5acWxpaJNtAILPXdUzRXlAlEEATPcf24HhLjGa1I8rQJE3Th
ALZ3XYCPSvJYW2Z34D5/nyr4emBBMcBEgHHPrQ7c9nq8uE0aWu1JE5oy706aVsjLnHfwnwpb2zue
a/p4fTwtYOYEd44CEpxb8B9qR6ZQKWWEJoYwqLCveI1w4cb7Ki3RjiFqju7HwZzrj6nqpDXTZdsG
1jCY5Sk1jHgEctEP0jfRGNyrVd1eDavwNcVtQD4UxrbvkhKz83wZYR4imj/GgYHjYpm1/yz0dQLR
DaAjx7lvdvbXnRN7NehmP1tl2S9D1FWhaibmqS9K76BVsfsAwnAvlbo7FG48AEpQZkTQ4fo7ywYv
LLgNVWiZlXaquC9CXS3HQ5fUw85DcsMo+ndPwbC0rBX3ppFvX4+1MsWyKNJgcabwZX0QtFF3QNdw
fuH8srgd4GuA3KMX/ZYT/ZGzTun2R2OOZufDQcre18/99/eQi6skMFivQrS6/j0KLgWtFjlV2PSJ
4yPUZxyXId3Tc74T5OHZ0x9DYJE0bevUMijGnJStV4VLn3sP0jL7MDWd9uHt+HDnO5JCqOvyksAQ
Ba/nYqNoosxKW4dG3CtIOMcLga9awjEi7r491L0JUUkhpVzt6kk7r4eCALJMiWnX4aBlRkhMmn1q
03sSTPdGMRiC7B61KUL79ShdZ/T90nVN6M6t+4SaofEyLvkeRRyUHn/PJvjQd+D1umIIkF/Y3I4l
/JmojIc5HFT8S3+kmiyWn0aBvtvZKGMYPcGicH3/WSD/VqrBlDZtf3ShVkxBJbMuxd9SM5ojQlxi
OqKR3ykBeV1fPHUzKlK/AXMY36axrDP6LW1hBnqWq1pgjFYbB9ghGF9Us+DV0tOfdS/lNGZWEdii
1dxjZ1GROwwI1duPSSW07rmz5qrzPRgQfeCqpCsfbPocNXIzGV2+GHDUihP0+ypTkgfp6LF2KKSK
JjUmF2Z9StyqWHxnwtq78N1+GKafKh0153G0hrIKU6VQodBOPQBi05qpJlnRNIwPWZJQIwTZaP8s
I5jHaBfqWvIZe3anPg4kknCstN6KXzTupjGoskwWn+O41bCym0Sqpyha6WI6pWNtT0HsRWb1WLWF
Y/9VNWj2PieTK5unzHAq83M5r/ITArVS56/MosER0gBTy2MPfDP6m9l2oI57N8IvAsalemidarLP
cTp6k+8tdl6cGr7WxZRxH//posD2I5qXHj4iTV0FDlOFw59eq/NPSXmmOVjeaJu+mLvJDJzUVNrH
xFTG9JMjUxPtehTAis43Yu7eB014+vcYpRY38+20yeR4QDp60P/upSRqWRVCOD5i5s6XcVw866DU
HZRQzAXR+0+reP7DLUen7vzE7jv1hJp4UV6WARmLh0iNUCbV6kW0JyNSW+UA7Tt1vomZu92f4bws
n9Bvbx1WSlOLwFM7qf1ojSaX/mRa6c/FSCv9UeRQOo7ZULjOd6lX4+dCLSbjcchRKrx4atKjtlBL
Uxx5+XNT+s6IP7rni3bIhqcsrpXhUWjN5CW+4xGpTjl1afhlQ1aVvkEuN5/GZtH/ng17ib+9O6KA
++cFtvaoVzOU67Nusm3LKlcaLgbU7Px+mdRjE9ftnk7qnSDJOLQj0bunZrp9THpjOVb5lLVhgSKT
66ecgPIgxyRb/HbIaeq+e1pQsHghw6EDUrh99NhdPOtWbrVhQkQ40FGLvuqY0O1QoDfCAq/XGMUv
xJhIEHH12SIwzCayRWIrfTjYrRd9WulfP9wp0z4XaJEP/4t1Ty4fyGQhbcimyvugzryWLTtVo2s9
NUZm5Rcp3awNvEZpy7DjNhwCZXD076XV6f3LAEEvC+IuLpqDnZply2Moiv5J46mo/bFVjOyLNSxq
8oEdbwwXCHb2+NSlsm59YU1N+lNVBln6FOHd9FBXuSyf3l7oOzGczBG6ACgfGgrbhRZjFWlaZqHP
l0QXZJeqP8FO/WMgjfVkijx+92fFc5inBr1lnCBpEF3vVhdhnryQTk/23xVPhVEuF6H3cueWvZ0T
iDYeh8jlaNQmt/ClNjbpeVnxEFYij355XeY5KO0WzYsWmZGKLLg3vgswte6jla21imCsJdCbKsik
VRKnNzGG6lS24jiadMofKwQIzOOUF3HsK83otI+14yA7YfWugXKLMkZ73I/1wt1cyJSWwFhQaaZt
v6UtaIPmdbYpWzLSRvejuMieSP3c0MF15qlVGNvA8rzyIzWhk2Naiv3327vpdbtsfwHFILT6ecIi
xLBJPeC1G9Lr1TqMBenWQSxe8yECTlX6RRfFfTDSu1IDqTfW2bUVXFbGik7ZwZggn/l1XlISd1yl
M6ikxBAwbWWIxmNpZr0dLLrVJg+oeqQ/x1YsH0Apzntl2NudA0UQoRFSNPTdAQtc789CbV05Tzzd
hGaNfltPh5q6cBD33Zmni7WTeN55IKHGxXORAjnCaVvL5Xx0Mq2s3TqsnAWtEkLUoZH5cWmbj+ay
PBMVP779edbjtf06pOvgB/D4gFe+Tv8/LQ+eekmdjohxRnTYL7oxVodM67GwRvb6URtTNZT54vrl
Mtg7YeZOSkrLEj01Ag06P9v2uzLZcaooRcNUKR4XHcY3eNHv6T3evaRW7UqKg+z+LWkMnzmhjkrU
hEZdTYHSS/O4VJ1ycNVsz4313oQQd0CkAywabYHNUvajGdew/5swdqO59Y0s0hDSMKedL3a7RSjT
E8V4lgD3AEJ1/cU6VZdqrHZDOFXZ/FQXqvliqrMeTI3BtqnL9EcS2XLnY92egtXEmhsO8DF8wq21
XuzpE45+2hC2zowFUZupuNDNXqbEvj3Nc4zUadnsgZFfM4jrzUk1l0nSJ6VeTQi7nmpLD23MzXoO
uUkT5bOXjp3yFYH6cfw4ZMoUf6m9JZEH5CipUUUtNHd/wcRIHQI30ZsGBJs5LlQZyuZnnKJ092eq
0yE6daVpxh/ncYDOxHPS/AmTIE79RKEo/DU1J8U7WKsAxosSybTbqc/c7hIuhFUWlJtzdbfZPJOj
Fl8UOpdjCJSge4K/tnysKJkc3nus11ITCjsgg9gpW8LHgIFCXy3jGLY8vVD1HWQbRPSlJ7y5jfS7
VYriFLuF+zwmsLx3qmt3pkjWACEaPUuC2bZzNdnzMAqlH3HA7JSHiqKPbzu7vuP3RkGkH8jnKqvl
bSPXkiq0ihJGsQvFDA2hld/VZjR38sHb+LGW0qF+UNOhX7lV0HKFFyODY7GQVSa/GfYkLrwO9Ueo
m3v0ybsTQsVy5YqhRrrNURJu/1nvzTGcZKcH3opVb41CP729M+6OQglyLX3SRtiWInsHxeLSSKaQ
NHQ6xI0x+4tV71UC7o4CmgnJC/ig1GuuTy7St4uOO+EUzh0loEyT/YPMk+XH23O593HWJh3Y4pXa
tO3XN53WgRR0p3Apu/7TMOkpYd6pT3ZjKTsAqtuhKDdBqqMfSE8bUvf1hKKxdvolm0nnRq16Kk03
/yvq9eqU0L7bCfB3h1oh9oBdKAs5mwgR91k8eb0cQ54FfzsaAMvEaqkNTMr7UJBrjgoCYSVGrDsO
IOTmK8F0lUNtpnPIEzk+SaUufE8b94q+t3cHvqycIkjw5FBUBq+XLtZFlOEjP4fjqI/LAdE086FS
ilr9lMZ8Wt5Jrfk+eanXma3AznVzANamXXs9ZjpO3pIXjOn2vf1R2hNuL1WroG6h5yFAk/SkuPXe
0boz0VWaB731VXKCYv/1oBM4xc5UsjkEnGQduI7moIDP8ylx7fYc1foeP/jORuE5zLquQtagVjaT
tB2p9fbkzqEyaiZ8xdQ4eVEdn7Ju8t59a60eQNg0oaaBVOL2PslVo7QMsxRh7+r1ozP24slN5mYn
+723gADZ2JcAy+iJb3Jty5xiej6JCNt6sGu/tXNL8etRT2WY6s74tVwKfY87cBupwM1RUaZ3TIbj
brvv1US7185aEbp51vhRMsvIR1fD3FOju/exQItwrEF6MrnNx0KKO7P7bBBhZNRdmMe2/rDaIT9z
LtvD22HxzjKSNVEmMQHpsUPWDPI/Ob0taXhEjaeGfaNZj4mcIKT1bhOkBEc8tqr3qWq8Hjb+RWj0
1u4WOf31eKNVq3YnTQ3hpEr/LdthSvw6sqpnnvTWzn18b24rHRhI08ouNddl/s/c+roHa4nGfyja
WjnClZgJKEX5oV48pJ+jqD2+vZa32TYNACpcsFeQ7oS0cD1ekRRDq5S0zXRMbV5Uap4HjXzjzyov
6yfMhe3PhZzrd5+2tRm6qmCB2HJ4Tl4PWoteoexCXCbpVo9apip+HNXV6e2p3e58sGek9Wx8lJTQ
pLsexSup1OWlOYdmu3QSO6V46oJGpO0eSut2oBWYirMXJTV6Y9sn9GBHS1F2HOvOGAuq23b0cVGU
bqchdnvAqHiiDAWSe63dbdvWXSGgvRWjCBuXnIZHn3mIcmfx69rUdw7YvaEAyHDIMMej07cJ9JQx
NMwRhAgRFvXQ/EQTGTfzIoBO2Lw7l16rq+C28cmhILft5hY1FWgxqCJc7Mnxx0jJn5Ch37su706I
V9baoCah3iqEVL2qLb10RMh2V0ItmzVfwWz8we6i9+khrMGCKAgEiXR6xVlud93sWoXpNO0SNo5L
15fMIxn9BiHe/GEqG/Pvt/f4nYmBQ8QWnMfWKiy03eO6sHAFzlTKG553jKRdHvp5dk84cO5Fiju7
HFgV0F7muErmrX/+38jU5G2P0q8adl3sHfSSWlU8JO/zGXxdPigenCHuSV5WW/DNME9SNJC4wwJ3
voA+e3wyy2h5MHBTPL69djcTopfL+2CtzfJagClxPSHd6I04yVQndClT/xIiHQ7NnOaf3zuKvtZI
wcEiEwBmYZsdzmaeNJ0zhZ3osQFmI17coXH2EB83G8FYjQEIDVSb0bzfJtXzWLjFrOSUElY8S5l6
AwSmdjmqltzbCDdXFAcWsO2K5FuP7jaLGY1SdJPlTeGY9dEXe8rHw1As2oNUi+GE3ugezeh2atSb
VmA0aTbjbq9EjAgX+mLaHNJgVh4NqSNvPDbJCbWpndN0b2a8R3iWICcNLnWzxWXbpEVuqXOYDTQr
aWnRJkxFfWo0DEpNIOc7O/C1UnBVAGIBV9MudIl4R1KFvd6CzqguSC84cxih1Y2lnNc/O2VPrltH
9dkF6/UjH6X1XC6O5y9S9x7ohM4P+LRpYaY7pS+Nyjwbqtw7hTdZAauMXg5yLquLDMSr698FI3is
R0MRYeHUq/qgsRxEPdQvSVPOQWdn0x9OPmQ7OJZX9Mj1agBOJzcGP7SS87cPKdFADh6XRA9Hyrne
5wj1//JLYYih+KOu0QL4EbuLWZyyLDH1C3ULOR7habn985wosgcTPViRX+QdSbWHqfcHbxaWGYC3
Mhe62WUkfEzb4+ivgQaK69O3KJR/bCW2ivykqkIdHrwyK7sgmfvUexzS3G3RZEmd6jyuQo3fJcqF
2YHoX/d4Ic2F8qspZJf4actpw8gZjxG/zhJpTIeW6lQU1LQ9uveWBFgd8Brg89aTAF/k+svw4i0n
0hkjdPXUVgEP6LyH0Cb7UxhVtmf2ebsNGAw5lVUilZre9nKOCqdHgNsxworC+v+MwW3jz0jGmNVB
jy2UDTpUfYuQrqWsDm9HzTXD2GwFpN1WJMdq7ky34HqarVV5cSYTM8w61/QNL+8f8e8AyobQ+aUf
ZZMGVtv0yM7Z0bsDNhMFZ8vTGsFDpn49NCSkUrhmY4S1IsxgiZXpqbRruUOCvg01a6awKiZR2kHA
fv3z/9ymerOIQo9SM0xiHQVRr7bz7gsVz8ZjtHIi8PTlvCcLded7AtsC9It+GcWKbUnRUpbMkzOD
8hSUY7DYQ2HTn1IqM2h0oQxBkShFDGqP+PP09ge9nS/RW4d2QqkR0N4WcdQAZlms2TRD8Fq2cejq
rJY0xdxqOCZVAhHF7NBo2dlFtzcHkKDVM4oiMQIZ20+J+i3AjAg71THy3Kc+Nhlm8LKnrHSLnaFu
N+zaVec9w0vbBKW/OZcGrpldSzcjhHHpBXjdfWiL5uu86L1vTsnXHuWxoJ7MnV20XkjXx4Qy+0ox
JwHkGbeV1amwVZozA9yLtIF6ZH0aHaYx7XcC8+0yMjX4AhT2V6GPLTs7L8nPJaWTcIYQEojGiB8G
M4b1Itw9G+ON6P/rS3R9EZq8b9akdgtz7yHKtyg1uGGpxmX7e8D9yw1yIFdAVmiPOg+An6PoVMZl
6hyiLjY0SOG0Ix7U1iqtB4FtQnOxjUjv/sSofbAfKyMiUyWKY4YSzHMjFn9Acy7fox6sYeH6U6yV
HeIlFSRgzFtWABpQSVG2lReC8+pFmKuzBbciTy34abOtpc8o+mpdUC+Gjcqd0vTZsR+r+Ovbx+x2
QxAx4b+idQA7CYDHdViZvXlwWhRMw0ytx29xjlC/CiPly9uj3ELkV2QiIEjajmx5LuvrYTR3jlaI
dhTWnInIBzrWQc63il4E5UQ59BFTiMHwc2uFf8yVYxof3dFIc1+C8JqelLGbnvQuV/YqQ3emjxgO
Ciq8IKjLbzGjdYmOwZLVSohjIE1s3sxe48+oT70brLNyMFCUoPWEmxUx7XoBBvwt48bR+ao6lTRN
9OOD0up7hp03QZMzAG9pbc5TmqHCcD1KPBe1C6qawgLgjg9em/SPzZCmL5pTDs9KMw3tzmv8Joox
IORDkFV0gnhPbKZFnqsslUI50pxH75IMuFw8JCU+nr5MhznCsLfKf5vdIlvfYXPtxJmbrwdIBsg6
Nz7fD0L15tLvsBOJlJqWfJcL0u+KrqwvLS+vdmZ5Z1m5ichrqdhD8NjevXVV5nRXC+p5Q7Iop0I3
cTnRs6m+VI2WGCfLwDflsHNk1pf4VXzA7Af9fDAPr928bR3WGb16oCOlhmLOxBR0Vdbmx2pKvE+u
JhzNd90x/l1UiQlMD8zdAVhk4/qGO2TfExA2e/4Bd9Z6ZX6B/QDHreF/eb218r5JnJJMMzTsHg6C
NSVPUWK9z8yTaM6kEf5bkcbEYBQwr0cRCtaQdl9pYR/1+ePQVErQpZEXQqz0djbPna1LUX1lrYDK
pf6yTvg/CVVULX1Jp14LZ6FiSY8A5lFVLO/JVUQZmJVjHCJNlR86O36fSNq/k1xFS3gz8mRCjvh6
5MxGEMXrOi1UamuCfsooKwvtr8qep/fe96uyHF0myvi0hW90UspB9iB8NS3swLA+gh9wHvH6LN4l
xfY6ITrrKx2Z2hLsnE1RSckL4AiwBEM1azAw6fRfVh8ZOwdi8734VPz1NGj5ZGB+efZdrxpm6rFt
5ao4l9GoW6HVjJMVOEqs6tg4mfMnfexjOzCVAgedosTJaqfhubmvX8dfyyV011c091ZTKbWc2puU
QZz5oZ042O5Q+SVumE9aho+w65GvtbH6u3O64ufsDhDg3g4ImyD0Oj7q7aDIKQFwRDbBrhrcDim9
RZzTsXkyJ9AYOhq8QYkl7WPb7Pkx31ttsJ7AdkjkeNNv9mjZ9BwBoNbnDje1J2RvmyKAtZPaPuDn
F1ctaQ2V9ar4W0R7wrcbl2Yy77Uk5QCgpcBBOX6rLwZMN4mwEZZnBFfKExQZi6cHssmYCzQfwS5B
px2s2g3a1mxdP666+g9PJWM+wbbr9YOF8Gvsa4Ol/u/tT7CJga+/C0TmCvsxQd9s7wFXmXtdyl6e
Pb7EaeyM3h8y03x4e5TX6f0n8v87DH8/z4LXiuPmOBnNxAWapAwDo+WUxJ3tKzqeXm0F4l5Ui4m0
Zy6PQ221nxFB7H4VTjp+3/kRd7YbvbkVu7VKeJCkXh+30gGk2MR8AxmPAuEZNz7qaqL4ALGsIzl2
fML9U30g72ueYwoCAXXsMXBjpfGTIjVPqVCcAzon5lOW9+Lodv30/gOxspFh1JJZrpT361/Yp/jR
RnKRZy23l+dqlssfwpuj0Qe42cUPup0P/+wsypo/bb8M4WcVMORdfENb69qhGqZJyvOseE1gjV3u
T8ksPvAbP7NX3cMAe/jo1BGqtU6vBkWjTl/axhLhBGnfTyrHDt7+SXfOKSUcMAvI462dnk1UpMCu
SMzgl7NHt2fwVVVquj+gj2ayNUX+0HZOfzKKUvVnV8l3Hg9ryNkuh/F6f3JX85jcpJukomOnu/ly
Hut8iH1ZJ07gGFj99Ng7+U3hJZeiyPeEP++GB5JcEEHYI1B22ZwPpV2g23ICzi710LN0taUO0CRS
1Ye80tXU1yxuCl9PUjU5EScTpMBMvXrKZy21DlYNY8Evltb9VtOw//Ptz3Hv1IBBXC0GXqEWm8/h
KUTDBFuic+yZiP5nZG5EosQpjnJBNkBQm9yrud0LSnRjqdJQhCaj2bzgeK2qlWIN8rz0rvGsiML+
vIxLuZNI3A1KiJKu0RhOG1z569MGcQ1DiqiVZ7L7STtpNEdnX5nrPnvynFb/VLWN+duiB1j4iCnm
FXkbGGV/GnVtrwW4fU2+Bsg14eBaWpXnt8roFGkhGUFNOjeVRLS/V1Vo6c3cxyLowbOfVGGqv2Jd
yWPfM8tsOHmSAoufOX09Hhszj3/NqdPtVei2xfnXn0VhhScCSs+rzfNmiTy006NkWJCJNcxv9Wgq
+CeaCKhPlUnGYGmyPHuj1xwbfA1+5VgqLJOiPaVe7LSIGzjG9wVYkq8PQnx7e1u+Wt9en1SoG1Bf
UdCgBkwSc/3TOlUUnlaV6nkRNH4o/FiyAcOs4A5UJbM2+Ylsq88Z0kJPZmvyDZPG5d09RbPzT6p4
6R+WqKq/SyG6i4mY1KcO0saXYuiwoUX7IgNm2g/F31qnmc+OAj7Hp/EcjTsZ2O1Ov57E+uf/ydiF
N9l2VyfqGSp7ceyRTQ70sfCe3l6r9cl6s1TwhMgxOU00ka5HkVT9Knx81bMxUwg6U5JwZ3AVjVF8
UBfoLDsB/HYzc8eDbrAI4pTobzRBE2JJFjtsZgWJ99w3hs5ofIkdb2gtbn4ahg4lsn7+qDiS1orQ
5r46dKoy/wGaK6vPpSGidOe9e3vYeYBRDKHYDK2U2LLZLsJENj+CZ3+WFJVXKk9VHOd2tFuIhEry
rDj15AQdLpnqwcJr3DonqjX+o5lJs5Nx3cb69ZfwEVZpASoNW3RwJ2yCt9Wr58a1xe/CzZzkWJsK
mo+WXsDFd0WQIwzzJHLhHp1kiJ6zQcl4Bsjiq5Bpc0iEWe4kaDf7kN8EnRPNqlUghizpeofQAh57
qIvqueD4wl5LMhR9nGk0xOHtrXhzua8DQZQHf8AkeWddD+SqSr7gxqOe6xlK5ZSUf8VCfAfm+w8E
qwO2ECf0xk5vj/l6e17tf7CcDEuhjvI7CfjmCmvyZlqEmLWzY8/pg900Gn6XKNR9o46ZTAc5gdgO
IjF2H8h9FQhuA/KU/lIadulbNVT+vQNyZ7kpktI4pl2LHMy2EyCNpKJMJ9VzRy2+/YCycuWEGlfp
CxTk2DuVvPZosynm8FS0qf1d0dPI9Z1Z1R6XzNRbH+o5RFpB6IU5Y0TmTqp87/dZa4eCniwlt+3N
GIPHY8la7dwbQ/sceer4KbOkt4PmuXcSIJKTkK/caN6fm7ikjf0oapLTs5xn+297qNTulGA00Rww
J11Lx4TwNFTzytAOrU3rAn+GfvyZDJ6EhknhXzf8rNKbzMdHFCm0nZjxSk+52jcrRnvtnfBvKvJb
5whnKRV9AFp3yUqtsI7NrEnlo56VaWQeBneuKl/TJyE/Vvw/k4ZrlirpKXLIT5/rfEnyo+ooQA+K
DtXswyof2D22SaW238c2luJQNmUxf0uNzJxPujUryh9F5E7tPwg1Lf3Fg9GKonKGAXL9V2tk3uL4
QPMsqz/EAwTYhTbvbFSHuOpnKFNyycUv21OM+KXtinQ8VwPauDsrchvZ1y7L6ixA4CJZ2Ra908YW
eivi9OLSdV2Bhon6t5nbxg8BcNoJ9ElvNd/sLW85qMBkjT9lJmPX73CqKg/6gEvWHxHuQcZO+Fo3
yvWHIg0AvgcfARFBcPzXUYX6TQSxvEgunZPMH3qELn42URvFB2wcZu9D4gjVCBTHS/aKezfhDMgR
xW/yJFqYeB5vdrAqp4SWjJ5coMR27WOL57T7UJSirI82UOGLOnvDJYW5DrEz0Ya9ssLNOYV1SA+c
fyADUyPfXGrFXBNpbTu5tIUHHSla0umL7pARvh1Ab5eX3U+KzJ1Oi4sO3/XygkibGmsxqotNR6H3
jdGbu09qLvr5LydTjG+yyd3PVqbkxk6gvElcuLCxVKe5QnSgOrHO/z/pUdHZjV6naX0Bsug+dYqn
YM2kug+mVSs7OdLtUq65AdVLlOcp2G4RPd40ly6d9foiW1s+6jB4HgB3J4e3V/J2FGhqK0p+1Z1g
PTclCCUp9Lod+/qidoUVJJZwDrWBS+jbo9w82ZBHWucAv5BjcVNsGqYl8nJ9qC+jiV2t4orxYXYr
84szTd5R1xQy8rcHXG/t6/OHoAPlHQ3ZMehIWyO8FKk83Yva9tKVeeH4w1ir6YNroPpzklZqRx/I
S9P6c6zkjTgOduzMP805Hbx3arPQCKYhhy4L7yeITqDNrvfLtHhG6wmnuaQoETyqrS6jE7I4jeaP
jqbsOZPdWWaQlOBrkaPi3b5lN1p6NReWTNqLwpY6Vl3ZPVau9B6n2ACfpfX1oO1sn9vzQCWa0VZp
FCBa245FltembHqrvcQis7HRzZrk6PEG/NNylD0RrDtblfSEggcwN+a4pTqOrlBTqartRUuNdghM
WuxQ8tGa2esa31tGEAPeqifCM/w1S/jPIV+JQ5Nj6+0FvXho2k5Sn6lXtS/6SG9vyvH13Nmtd1cR
cU5Q7Otx3yLO1H5C00zO7aWeechrU6WGmPQtoe2Sfr59MO4OBUJ8FSciem7vB6cgdVqAdF3myLPL
YJGq0Rw6y8N5lc7ivFeqeS3XXh3EFezB+XsFj9Jp2xwAPaqLuSJjvCToLeLvGrSGVn8A0VCezTGr
EeDIiu9QsM+KOv8vw0jjWC5edZIttX1J0hm4Sz69iNHLG9+JqumXubT2P7OsAilyJ0jiQntKxiLz
q1UOciVf8ljQaWrrTa1xMRTJQ1sWcvKHyku/J5o8t/AUXxAN0fzeVGB6VJn77ORecaGuLZ5Fb7of
OjRgjiS/08cF5fupGdDaUCL0s2Q+tkc1sVGgw0uhPqPf/T2VWltDvO3xkcc5LjDHcZXvnk76qPwo
++wFsyjx2KiYG8xpBBY9bZ0ShQ7I3FhOa1p8yAy3/Awvo3uelzx/zkWkPlRWJ4kUauSj6/ChQiT2
yK8SF3eO+1Mz5rIZk6fezkX8PaOU/0ekFOKX1pZRDnfby8996TqYHQGbs18cLFTTz06ULnbY2AuL
5WXJ5H21uomkvtMkn2dlBnyZEUqc/KIu9OYRt+H6VyfmJPE7tYkFlJg2yk94R1Kz9pNSL/gisJqL
lPU2qxYat6ktXpjGilN9q2Xr/OWac5Y+umLK4cgONAK75DIAy5dfbBVe6CN9bTP6HrtlCq1+BKtR
WQFMt2F+tJy8+T0Bo26PbiIQ0MKISNQPg7Yk/Srjl6SnxXFzcrchttVDydHqjpGCotHBkP2cnoY5
AWdrOEI8Y1xQ/k8fO5QI1Jp0b1poN54SbdZFMDjDmAbzIIV+UDPVReWuq0wBkhCoxHFQ515FinGC
lT4UfVI9C6/ThkdrSHVx4IVQVl/mIhuGhzqfJjSU8HiPxk+jaZMgZI2pnkvFs7SHosrKZvKbrNH1
IHKRiPyOmF+nfDGifP49mJ1hfQXMp/b0ROm4/R9p59UjtxFt619EgDm8kp1nRhpFS34hHFnMxRx+
/f04xsVRsxtNzDm2AAMWpD3F2lW1w1prA10o1cY7CC91+qMlTCLrXs+YwzgZblNRhOONPSBT3xd7
bUjLdN8OnftTN3OnAp9qd6mP3KYsA4/iWLrvrcr7LItKTVG1m0LE85swLn3TA8lwlEMqu29mm03o
Jolmij9X4Mx+73tBzFFV8ZTsCgmbzUe6QeafwsbJ1dKPEyZS+7aoqbOZU0ICYCXpHNV+knaJHnRa
pDNstmiy7HdDigJaOpKCRuf3Ay2GQO2T7gucdhcIGPoe34cxQ5EBIRK1eZVatoxjIhnVW8yEnfxq
NPkUf4zcKQovURO604vVSEgPnKDQbS+tlXfNy2yWlEqb1knnII7tYTigCDRlH8IEpP83aHfqv4Tp
sP2FRdbGAYrSYu9q1ZTujFrt60+jMdXtl8ZrZav5mZGpw0vlxZXhi5AhYn5ONjOjX5GoSCCWFsVw
u3LtuvOLrvMayp6q3qdnl6Re37l9ptiSYuNsUJJuc1t5Sqc4cT+Vw2iIaT86EVACHoK+/NsEHe59
E0krESKYbcmM1FadVMrrXYfi+OgMT8UYRSgpp5Y7/B2i05B9UBKMfpssPaoONNezL2AlXB74uKqS
5sDZTpLvUd0k+cFMTFCLlYbMVxCWTfGbmAD0+ZbDAKWPOtpsha9O6dA9QaYt0qNCrK3syBCsyR/S
znQ+2ZNRtkHj9abjq05rVvuJfWsRaqrr5IK6NzpzmZ6DReHVSot/Qysro31mmz3ioFWb5c8hKDHP
DxNDr85dbenDyxTrVex3FmAyX5PxaPnQFmpwLEJ46i6epaq/WjZOEcTIes2X2RyEdqTrIvMzVXim
gHTzovlkJ1n9fcHJGr6tCIO5r8gSdK96ORgUeDnfXoBGeJM/FwANlM+lqsf1J36QRvkx9EDiXxwt
HMW+wMHtkyMz8NS18FqdiWCza/gzSqy/WZG0w5LtFabgtqAkHjiNOdEUHxizwRmA22kFxdA11i7P
tane4fRDt18EC9yjnIBJ7xQVCPtraGtKwSUKftp389QdjpWZAUSsSUIRg22buXqdNLNkyusYRopf
VA13XcNfVp6mlgFb5wJ9nPyJvRuz01wzMc0fPJl/j0ZCWQ5VhbOmsq6/d0ni5btSLSrLVwuv+b1C
qf9H5DqhundaSysPaaqn0ZOkSUNROtK58+PRA/cFAk7kRzF5DuNzUal1/LQsstZnUCTiDrFlip7D
XZbaZSqBBPktEKmfalWbDfMHMqs9qc04mruBa1L9jCjFFO4ADU2gsTOaOb5bIPLvj3mczftxsmvr
U+q2U3JuGP0zFn7XK8ZIs3UCtBWYIulEYLe9l/6ZmJ3ZvEjFcxqfSyusfFcKF7kQozSeyxpG8ewn
U0G13R2Lrj/GYwiCqJG5Of+pJW4qD/YYOj/7cqGcI7JM7VdXq270q9YMC19JFEc/DnYikPCqVOb3
yYmZhX6jj+bnuZiL/GDxE36Zba1sfspZa2O0lRj3bgRcHVl5ULMy/i1W57zkBprn4jVqI7kU7dIu
39G6bKKj0mspeN4hntD34issJyiNJl8ZZe0FyVjQ65/6dvxZgw4aD6VjVQyNK7W5D0QxePoXlT5c
/qk3k1DWfsm8xjQo0FBRdhGDiNzn0qqNHzNqY9mzVTnThzxJIubMZIbRf6/iaERZaoYT8qO1wW+j
qc1YnTMYQuTdYm1UHb92LYEmnoOA3lEf1CTezRImrE9PspvPYdbM8Y+pUJls0dBvjZnbZHXzy2D2
3XBQ3aZ2d4MZedMHy5DeN8dMivoUSk1vvoxoqNkBOjthfaqduM4DWYaGslNokfSfIpCy2SFV3Fl5
4jGpfkR6qms7r0zj7GBTJPmLMlIidg0fm/621WnhKY3mqvygJ1A0fpL+ESIYrWMMe7uXSveiDxnK
7JEbc23NTVkp+9Eqs5QrySijF6AMeb/XOJ2LYt4APLccI1OHvaASCtL86Gf0I/N+aTnT6wrcXDJa
ohkNcz6aUo+yj7rRItbXF1HfnL0GFbcLaiAMYRoKrQ+DCdenyTBVaXOgXF/YO1Wj1nvM2pnwpUr0
6Pvo4hZAg2vX9lVBZW2fOEY2PSVR09fQZ/IZpglazulnlLjilzZ3NBnYYZ9wbYTGlD25kdahNuAM
VXjS66Ufx6tnCMhfZchqXad4HWLGNR5ic5nnZWoEYYcIpFt3kRXR7T5jdJPyJR8oBe/MphFK6seu
2hPolZrwwjkYdJFNf0Rek3ix32ZKNAVKn5ZVkGTMQPCLNCurg1JL2qy1OzP2yWEwD3MOtVBRvpsM
2fyT0UC6/kURVf2bFmqpiHZQnsbmZHtt4j1ZIi4hVyNI94PhlYPqhx3VOsD1djgeCMLl9NFjpDd/
e1HUn1u99Lxz5Im48AnwGrmHKW4XBxlGovZj6MweD5fsvlvU/aARIp94DuehZZw0XyQ9jhme7/fq
AGs3K6z8L21QCyShoEWbp7KblW8qAZjj47rWuOtmBpAFo50Yyosyqnl8MOCFX0ojycJDpirGFIy5
sIqdlErR+llWcw3oo2OSS0XWoO0F17F30bVGctuHqNWdbfy+RSOmHici1TR/VfTJdgnACH9fBkOr
DCQe83ny7XQAwG2n5WgHfdPSdpka4TlI+5im6SNbpH/RldFITqZMC9ROJ26fJzlPtod6Z50ux4RA
+MhOdeGOsk6PAH4emtNTOzfzgKq+IXI/tKoRP3PmGJcpvIqbqBmRjIMmJ8szAQcTqRMzDCdfC9vh
n3TWneGozaaIDiGN9tm3x9auD2mVx8Z+6MtKfOIsJD2TmQVNoTStKK/S3JvL50KLxuyYA83mZYqt
IU8DtML7T0aspcmfYTX33U5DlEsAUJZV9VpGafX7JBJT4+KJQ1lxEcBveSqRWUNS0GqVLtmRSybh
YTCR1BVB2aBZxzs+9fGHVEUG/KAOtEovk75M6KUW4oUfPQIqNApG1Yt2aSHmZvTBj4X1ywg1ndgL
cEmyV5HZF6e2zCtU3D0jAplo6fEsXvqSQUy7JG+dObCTkUCV/503kLKLzDgSwmX9EzGjG1/MIk++
l7be0shNnNn8YqaAvl/sZECJTU8IUX6UVlEBJY1hWnv/JHTX2hcjFmhk7qAKxqCq1Bzi075OImWs
fVAVsqMZmXuNyyzouE//QoNzrj69pyKA+AA1epgYDDhBeRuW4hrp0ZPCNHGWnbI4q4O4N4UPEIGY
J2225vhcV3DeTAGiga2PgDu9PWNVHW5iRR8SihonAnsPshcDog71aOj/PF7Rdf1mMbNop1FroMoB
y3PdzILI3xqyEukJPJC4FIMV/uS0N0FkkVUHqWbLd1XB3gwugF1MUfhmIszqEwruLGvsquRkCVF/
9ihl/BVWQ3fO09HbkCJYtQ7fbIFEQusDLWLqYOtaUYFgKVl7nZy00QSjN1rDU5/o08d+UrufdWm4
IGw774nycfNUyDY9EfbHrxEX38aibzcTLTAKSMghIbRCcr8qbebgT5G5ZtFD3oLaTstDnCRbBcbr
Sv+yXEAoKskv7VJIFOuxjXQzrL6VbnyqVV0haRjdz4PXT0EUzx3lCXV6LYdZ3SLu3lsbIFiI/ZTj
0GFYAXHcjvIl4JX4pHZT/aUz1PFzzbzf18d+es/KopZFVxO+/c0kTGVIKOtYZnyqohTJ4apF6o8W
2cY+3Z4GJB1oQqHyzAGHRXu9T66dSy0arPiUDk7+WhvCDf3CE2bmM4N1+Mcyo+jr43W9UXL/p+j3
36ZR8FuYSQu0Yd2mjNFApssqkxNwGS/8Joos6X1bqw3jo8IM3/nkAvLImddi5XPQOb37x2jC+t/Z
Tq+Ge5XEpH3SldBRjgZbbAZ13lLUmMMe0EzHfBq9Y3RyUuYf1c5N1Mof9KlQ6ON5bfhBg24zPGVh
WBIMtKkS75Mw7uuN5sx1GfVthWgwWLSiWSL859VNBp+vnlVDKEQeYiiDuorTPzywo2gLOEnz8/H3
vO7pLcYgWnPAlqmElPbXwxbFYMhollpCAC3lwZlb+TQXbv3RLZv+2cxC9e8J3uaxZ1z38bHlWw+l
k0gFlxIuIjx0M659x6YcjeSlGp/oVbh7SAPuMU3qLerH7RlnSCAMDJ38wgAmuPJQC06vrTU2Zzzy
5vaJcX16eigs4IY+sGkt3EGJ7tJTZWci379zgXB4GDDNGeT8cTqWPtIvpf4ckgCj+pTo5Cl2qPpp
r+gww3Q5vKtvyBYiE7KAB5mFRXeWWuq1HYC6sW3Vc3wy+tR9ZXAn0WEbu/qh7dt5S1jj5sRjjGYb
OI6FUAqo59pYhSqWI40uPimj9teswPkyJ+3D4CkfZ+V91Of/FoZ/kgcSQBhYu7ZVe3NXKqXNFAs9
rMEsh/aJqxmIhmX1h8d7deMmYOpoyyx0JMOkPbNyk7DUVDVvMy6yKdGSF8q8lvV5SHX3D113Yy6Y
SQCSKVon36Be3Bx2DOsMVMU1EbXlXbheo6PGej6aIj71Ta8Fds093bduGrzN5Hm8xpsDt5hCFpV9
Q/MNXa9rU0u9HVABR8FN8gnJc5L9UBvCDa+/tyD8Hi7iIvfm6cvv/+L1spOmO0dpcgLjLsgHFdZi
qMl+Tsv3yTIu/sFHA0+ELgWB343Iy6DMc+lNZnSSDOzZzwCJP2devSU4fLsg5NYgPiImy3/gN10v
CIpINNeu0Em00/TPzGWComfI5FtUo2f4eIduvRBT3gKUWgDxoE6uTRXEeVK1cp2nyfqa19FFdvHn
otB+r6biQ1PLjbv/zsrghyzhFX4B5mF1A6sxc3YpvGhHJpm5pyVRDqgfyUtGOXf3eGV3TTH3bdH+
wc3X2IZakzbFbkyphfMVWOR8NlqG4GhKK47vtgSSHhmeJQvgWlx9w67uXK2fNTojU24EE02PgNK3
egTssTUE5/YuJOHAA9HCZsvA0a+2iybAYLulfiyjvg06W9/TYfjLTZRdzTzmDd+4Pb0Y4y1BMYNe
v7lGANtGpKtNI/VjA777oxr3yXOrltP+8de7a4UaB+BsaAk36sLaZGRUpdintrGnD3GCtIwqkq15
g3e8gdFPBI2IJoGvWusKSpd5DGB9tKNXLBK3Ial47SNOH/9VVTZkk8drum+NUGMZK8N7stom4TJs
opSORlEc1JY2aPVhtjx5yGS1xfG69/mI2RaIFGJnHOVrj2gMEzItssNHV9TWU4zE6qlA+3TDxe9a
WRKjBbRImLjKIBArcVMvofnn9dpwbgqzO4RzVW9kEMtBuQq0aR9CE0BLG63YJfu8XosIq9GNRKof
+9kZyqOaq3lDZ9TKn/VwLDS/z9OWko/qJFva9rcbtowAAn5FewVlo7V7CLdR4qQ2p2ObRN5TroAn
a0fPvYhZvn/DCM00CynUhQ/GA3m9SGWkeN+Z43Ss67bca25rBZo79RseeLthxIEkmyBsF91nbfUp
M1uoVW940zGPssGnYidhOE7TRgxzzwrkwmWrwC06ayu0V5gF0wmks1oxwOPR9B3Foy35+JuEAaY2
IHdUIVA9WFK/1ReTius10ESOfW8aT25Y2P+anSb3hVvGP+t5dnfUFYsf6LxtiSfdugU3hk1osUDk
aOGuvqKqDrkwrN4+UpeuTzn1wqBm4sA+l4m7sWG3i8QUbxU3lL644OoRycLaGWhVWccG6a4jLG/k
g1wvy85T01TBHHfOYflh8qAdE+3H4+vqdhspORKlE4zyL7+uP7CplzO49djmAdPCv+PRnINIb6u/
322FwhzRE6Z4l93lp/glTHPUxOnDorOOSSbQp0Atqf/WgivYGkJ9Z9O8heLD7YumEKHNtZ0MhSVR
5ZGBarZQ96Xi9bt6mvJdDNBzY9NWH47XESkIkJNkW3xAXpZrU0pXThET0arz4IhwBtDQR1FQgFp9
30v8nx3Y36jaLGdhPS03rbl6oW5WZ2NylUATwtyLnLL64w1aXb//WfGYoUWZEWGLNcpXlvM8igQr
CAd0fykDsubHJIz6mkKuPv3b525qnOPJBTn+2PDdz/iL4dUBj3heZlvY8szsN0DalEK+tiVSEO+3
svAvgFCC3GQ6y/VmgRZkXgEl63PhkMwVbe6dRK1Mf/zfrKzWojiVLJs8r84Wuvkvggm9r1CT5ZaK
xvLX/PJUvu0V1IFlWuvigNrKjD6E5dxOaXUG+vRst8OXgpVBL2WkwCjd6H/x6XgZYXcT4ULbXFlz
oyyckzZvz8t4zXHnDonMfH2a1S1KwD0XJLrlJsQWVYzV2dXLBjgbzNCzVjRMP0LiOkwYwF6O0yfR
VX3xwpDZSO4NJFGm0+ONu/NFrYUdCpecKjB8hJV7mH0K+Kfszk0roYvTYdPmgzPmXRfUbWhYf6aw
Ccat2aR3FowzerT4KMBRGF5lyKWtVbPFk7JMlEkQs7HDIygv6FlEimoQalXy5Cpms8WHvHPioBkw
LIheG4Koaxm8eayjlLEJmNWVAfZv6cUMup31z4+/6V0zKLmCqEUhGgWG62/qdYVMPdCHZytsYFnP
DTHJN2jqUfHpf2HIA/FNlIBu3XreEmyWwuxjm7PdO7E/MniaHi8NyndbcQhzliq+wS25njNYTxIQ
JBTys6GXz5DVu5OlzeHxsZFVIMDJhh623FOcAsr165Oddo4OZ7apzqPVpk+ObP7sqopyEMDCJzfT
Z/kaRqElaP7qZfLuMwA7mgSdygbUc97p6/0qPb1pFYqz5wS4wGcpMyYzK9qAFE/mOBPyS1FTbikb
354AMmZeUAT4Fh3IdZ5u2bnqDAbrNREZLgPkrcRnmbd5vZfZMJ1Np293raq3fz7+zLfHnaMOJZ+u
D6B6OEjXS60VUI+wX+uzVoV9fUR9TMuPuUkYFhRaFuto3QMG3zgPd9ZKeIW4PRcM+ft6rXaFFEJU
8dBNyVh/kF7XaZ8KhodkL4qXxqGfGqYSn3iIvfq3x8u9PYlLyXaZmIL7UrlanUQ0WOyx6dHbjtow
fwqVPKeDIdt3x0NLrRaC/aKjCgt1Wf8vIZ5R5LUN16w8dxVCAopOF3xoq61W3Z2twwpBOYkHbO41
CBs0vVskWVae1XQun4Ctev/mcB53pJVFHqha/r75ogiUUkQi6KJrB6KdGuDqWLgmGpyDrpdn5uel
gai7+Cji6H1Kgv/fCpkONVmO3joHzXuaCW3al+fSnsqgjOzO18Nu2hkAYd4dcLEgNKphyJBwoLB2
vU+1GmogQAy+4GB1B7cbirORjVtRwyoQ/++z0aphfgn0wxtv50EVmqPYaLwnxENRXM+73uyHz8wz
aQ6P3fuuS7A/dKqWUty6VFUlDOEyXRxPFwPYkDys9UMvR7sLtMlynrVQ6u+rov+3OKraFDIhUcFT
uf6EelQSp3oWGBMjdX6HWQw+RnXiz7nnvE8I7j/H4H7ELxxiMLLoa1Np1LhoL044BthGGMujvRN2
P/uPP+G93WJgLwQ/oq9lHsy1lQYpL2M0I3mG5dt9A4xqf+4BTV2iSrU2rsF7piA6cqA4qtDdjGtT
SCLZcCgxJUi5GQOXdgCLATFNXSE2XrR7996vppbf/+VGIjebK1p+5dkzkqrcUem2k50kEPzz8de7
ZwcECEeKF5RiyGqPtEKbtVGLyrMNu/6QCstGudbcqtbf+3CgJYBA0lNZipnXqykrYE2gokvCYynD
Z8NMkVXVQHOGT0PhRlvR+F1zKJvSaMfJnbc5n798vEQdWpchejje1MkdiEhxSvQKSWidsbbv/37E
iIgNE1stvcXrlfXgu+qk4U7nq81w9iAJgMirdo+t3FnQ0hXlGVzKOgxsuLbSlq2HnYpD2yqDFYxx
1363uPT7Fyo6UFceW7vz2gNBIsAGDYwMwVoPKUksqKuFx90aOuopyT0/jvQJoQbXR/6sCVIzSjfc
/eYepCGLBBPvOx1TLqfVSxUrEdpwhV2cnVxRX+3kAxPcpDq3gJiVreLHXVu0p3hH3qYerh6R3tSl
Uru4vDsLoiYl62p5KIuaXWuixHitFWfYuHRvThlJBIkh4SntggWvcL1/zPQWZkgD56xO8fSSURkO
srbpNpKJGy8hUFjaObQTKYRg59qKEiJm4bYZVkorCvS6NT+U5VScGFI7bVwb90wtxGaYzah9ohV3
bSoewLW7RS7O44hmIMXv+iCXq71N4miDtHrP1AIKWITIePJvWm9M6WHYdhOdIZBZp1BRPRiATvZc
t7b63mBzKeDz6i89Hdq+6w9oSFWUzmRF5wjtjR0A+O+M2I03bowb91tof4SyOqVQHsc1aRpJwtCJ
YTaedGv+kKNXGIeD61dN8pUhX+/sD3CnL0RwWK9k6qgVrEtjIXiPwsja8pwQ3u/tNhTMK4eNs6v4
Y4P/+N648XKMURJYYmj1DXd07RSm1kbNhJLMObESfQfGE2F+o9ji8r4V569KSGSYzJShPcULTMC5
ekwY9TuUXj7Is6u3ITy5omtkILo4N0+Z5TblpTXmAgphJLJdLXnd/GKIxYdKIJO3oVRxs5dLssuF
hVYjc++5vK5XbM2qq5O38HknMLwBUtrqCdyf9dNN6vGlyVDV3PjGtxYXvS0EYogY+edNmOmXp02q
TtgWMHrOMfDfHw3cmedMRnl6cTtYQDvgM/EWD/d2W5ejR9MXP1oEGVff22tb16qlmZ3rpqn9PM61
wB1NdyO0vznm0NI1Ln5SCGKrG/KtaHDiMbT684Cs245IpfOntllEoa2tcVxvr8m1By3TZym7eEuX
k4v5etug8+pa1FTtWXTR+GIiVnWMERCG2deqybOXDfAdoX75SGWLo9SL4pm8zfkDWLjjo/ERi41N
vf3C1NIWEcQFhIhzr16kMq0AkFZ5fS6Ktv4JjlD3a69NN5z1nhWglAjPEkboAKCuV602Wjgz0rI5
d73Zif1oG8oFmiPafY+vgTs7uYBAiMWBbJLtrkKiGX0SAWmqRV5Waz/mpZUdJqNJf2b1rO8em7pd
Ei088FVUA1kY3eTrJdmlO2SD0hfnMkEZxrdnxfrc6Or49bGZ2xURuYInoIWMStQNNnvKKoNAb8ZM
a5sBEUyzjzsy3HhO7P1jUzfnm9IAK4HvznQFFrWs+JfzPc1uZaZNOZ+hclRIk6GplyZGuqNZWV+8
vvz52NzNykCLgebl3aNzAlJt5XmNWQHi8ozunM5J4mcSZQIxQOrkcd+CEN8xtUy2JkXh1oYOuHK/
qotUd7Km/lx20bRzWOmHLteqp1KG7y4aLWho+sdU4tENJdm9/oiiKezO8RL93OUZGlpTLvdWaucb
gcnyA1/dIvS1LK5+ElyQizfQDGiiUKW0TCcbbGEyD6HDHLU0/qM35yKwCqk/Q2NgvPnjHVt25MYq
hTiayijkWevcxhgNT5m8UT+rvRHua1HXUKXc+OAx/eaDNrf9k1OY+YfazsK/DaPYKljcnDgKPCDj
AAAwhoADsdpFkzEvg9N401mpYXx3HQTkVG/encBhhfzDXYrJrPVGToi5fFmqcQrQOCzQ4bL/tZpK
3zErYKsmt14P4dEyAgOokAYeFOTLtauELaq+CNYw6rxvlI8D5/wiDWT7H2/a2lXerFBZRLKeX1QZ
r62MhLW5F7vzJVRducBbv9aLjPNCSGqF9Tso5sNjg+trZDFIdE6xlqCZ93RlEG2oZIJkOl+y3B79
yBH2bhqF45tG9r0pxJfH1u58xIV0wTAvLi4qm6v0pq4sacMAHC+dg5aEWSthADlza7bWshW/ej7h
jgu/EpDLUre61UJdImrgd8MF0nj5N/pr5q4c5/44VmF2CqvG+JElSXFoy82Q/Z5lNC6pJC0tDrz/
evtaI6xyy2G4q6kl1W5s5manV02z48eZDm7ulK9wEx0fZXPv2+Mvu740lzUTFy30i6W8sAbdMKRB
zsYw9JcUEbQ9UHwliCMQ0kU4v/d+1gk8OAiU0ZY51Ej2XC9yjIGh6F3RXjo5218zKYvjXGniq3SQ
GX28qpV8KDkCtpCmQsIJaiip3eqC9tpMFXGvdZfRsBO0HeByiUuiNHb/jccxi3fCHPLkqzvUUXSa
UBObYX/miftB6z2hBYyTUqsLAWWk7KdMHaMdwzR4mR//lLffHuXdN4Qaj9YtxYeBPMOgj2N3gUcF
7iPuO/mxT9zy4HXZFlToni3yQmASODF93NUHsfoyThqdme0x85QCpCuc5yFHZcqs5fjt8bJuDyuO
DCSdqZK8/WBnr/c5jYRWWFaLS6Wy+eIh3/5tyhL3+G4rdMUWsgIZEEHgakHo0JWNG9nNpWeoURBn
NprqttlubNGahrU4EhkJeTSvPQn72kzlzVrRZlnLpW1MByjT8qT2iJaM0Vgc2zZp96m0pydhM36P
prS6T0vkzD1rHjauwDsbCNeNY0MOw3CAtdJVHlrzmLhqw/gotfhghTJ5QVJgpJ7F4OTHn/aOKaKa
RX2QZSNXvtrAjOd+ZAS9d6mSlgljCXiaylK64xyZ0cb3vfUVOpsU7qkCUg0hdLv2FX3O26YPc/ei
ZmhlLWIWhyiS4cZ1sA5p3gbdApwEwkCXmptuZcUxQQcRy1+E00WHCp4luKSkPCHqHR6apk+/mUQ9
Fy+HBiwnO91w1dvbnYQIdtuSEJKsr5ubc170rWaFzqUCFPgydfZzRdh9JsGZD4QM1WHuNe2jAdlh
93gjbx9pNg9ZMhtsPkdyPc9TD9vGsubEvZhO9kNUo4Tgm6RoWWaT30RoDj02d2cz8UuXoJUKF1DO
VV5mj3adkoI6FyVOjX0XdcOl4dXZP7byRhO6fqYpEeA1jKizqRusS4OiCtEyiVX9Uo3a9DtUlEYE
ujF4M+hDYfUX4la12zmgmrnIvVH806AJoAXKULnlx8Jtjfqc53UZg5rkJaKF3uraxzSHvY1wSRf+
NsR0E/wJ8Trl1NRl+DJnpR1pPqwJ6Mk5tJeNOP/WP4APL+KWhPl0Bdf9TUqTE+mQxWCRLIJuMoUt
XHM1H7Pho0bpZTgUSmOBNKgUak+uPUltg2x66yck63Qx8FGaaiS71+djCOe2tqxIv2Qaojq+7cWt
+y1CUu43d3QgRAs+yPsEqHmhscV9SuhN4EOFd3V/K0QI0Fvb5FLP2XhMof0fGtAQp8fOcuOSy4qo
R1CuJtflLrte2WSGpUUrKL2YUhHh2QyrTgYl2qpbyrp3DEENhmTDAWA5ayguTLBWS+chvWSuhEan
Mlqvimrx9d3LoSxngYbCW5idsWzkL8l7XRbQHQ2RXZJoHNAiM9qAoHuLvn1z/1P8g5VE7RicBwCU
lTvIGgWYcQjjSzk4zs5OpP5S6v0cGHo2bEjh3/tspC0e0AGqnGiqXy+oydLMQJEluQArmndKNYaB
4sr3qZW++RqQVwAeAC+oMK5VhZuiFiXtmviCsYocRUPYIkhHUW7dgEvWc3U18eV4pRcoL+UO9ul6
OQWSUIWXF/EFDTT3U5syXiRLKibjmWr0MjhKdaRHqm1cH/eMLjEBFVt4SmQu10YphVdjMg/xRait
8gd8jukPNFfEs3D65Etl2MNrYufz7t2e+FZGYtMW7Meanq5a/YR8g5lccl3JD2GFgGJB+PneF4Vs
bxkTRtWS1Jnr8Xpp3uxSnTXj9OIkqFCYkRk/hSj/bQQhd/wdPyfQA+hNQ3f9TAohUobdOuml0och
OSIZxcxaI22YCpx7+SaO7Z45ynwU2R0arcBMrhflRALZKWWQl6pG6mwYefbdRhMHUEfFRiR387JQ
7+WS5TUGC0uWvrpky6mXTbsMNAo9Y5A7D0RG9hFmBIqQgJh1x59jT+qEXDNySpEh3S3K7+1amaQC
go3iFRgrZNev19pL3epcCDEXo7fmHV/6b1XKKhA9mtKPHfL2FCwzWxgOQ1gATmN9AUdRXaDo0laX
vvFCRKQU85j2jvOpal0DdSrLO1looWxcX3eWh6gG7zYcS2Qh1rUy0QNptuK2JIObxyPMRwSyRkCB
fZVuDeW9Z2rRg6Bs+zZ+eHXKw1QNPS20y0uldRO9w5FZiyj4DE2z11DlVjZi1jufk9Yr4TIMKc7d
2kmBCoRu7RFv8NwMByRipmeQNtOrA/3xFW1J7VWzy/6vx3t4E6eTmhIXQMohwqOwtHqtI4955kXY
JBdGLDYfRpkYe2S6qmBMC4QFCim65Asy/jL75BWu2u/bPHfefa+RTVqwTMh+6Giuf4QJ7rsx9K5y
LsY+DhgmgYa4KLdajLfPns6Tx1WNvjv9zDWfq5p0ui9xHZ7nKhKv0Oy+Q2hNvjz+mveMLC2opSjO
e66uPCbV59ZCri08F3GeHYopawMjjYsNR7n1SyTZAfZA9+AFctfBa8qVItAFjS6ThrjFPLaIKCGF
iMS0Ymwc8VtTXJrUj5a8n6RxjYH3oMcUljGUlxxu2BjY41gZvmcpVhygPpttoctuvZE0BtdnFJD2
ptxxfXcpWdUv8l3ZRaaZvsvRWLtkON/eYHDES9w70UFzhLOTTTTsh2iQ+8fbd7taMlaeCGjgXMiU
VK7N54gcopjdoYs4zpmyQ3Ad/IhJ2aNHs8+bsg1zt96COao2ECX5umB7rs1lEN3j1innCyq65klI
D9EwpYg3rNxbFFc0TfWF1UIQe22lJWYYsknMlyi0aZzUBlJ/HtKZgtqmjLbKgHetOdSy+IIUv26q
/O3I3GFmvVw0tWqOlt3LY1HhpY01ad8f79bt5+ONg0erc3ORZ7zpI/8SmXtxgaYvErjUw40qoiCe
JBCFTKDhj+3cLml5SxGnR/to6eEt9/avdphcShaq9xcj7FWUQKfylCFUcGg7dX537gS0jQuZYtNS
6F9L8nhoAVYzQJKLo3T5SfWK7oDm71bIfJN7LsUsyncERGRO5LrXC5IjSmfQWLSLo4Kq96UwCmXf
iTiJ/Soexv5AsK6+k4bMI7Ogo5dZnha4MMqh10adQiC+iTr7JQWysUsU1wmiOnYC5KfNjUvrjmPg
EQt2jxIMKNWVx9d5PqMYGWsXg7khdJqy/CBaI904V7dWlvuQ0PVtTWCYrxdk6XKyRGSol56S6b6O
NMS9mDK/e+x8d62ARdTB7i2J+ypbE7GGZk/kqhcnDTu0u63ZN1rm9j228pb0XWdRfKpFbGcBbNCA
XC1mmmfEYPpRvcxOHY0H/NuM/x2zXC8QydVb5NgoxZivrTL1VVDXFmI5vYL2z57aFFM4MrWrxEkW
snNPUWoB0BRWKNB9VPOqsSBw5pn7XZuKNN+rvWfzB/piZuZv8/84O8/euI12Df8iAuzlK7lFouQa
l8RfCDt22MlhL7/+XKO8wPFyF0soSOIECKDRDKc85S4JkanVCW9Prv/Wskn+NFaXYFzoOV5+nGzW
WzykO6QQy2z+gpD9+CSB+nsn6fpqgEpEzR2QFI8GFdzLYWKC1KJfhiV0IqU6SUVY+ke5Gxhxs1ex
ujmUDFxAQ8PW3mZ/fJYoRcqWi9WsAZWLCRYa8lO+0bTd+/u74cbiUYtmr8l+DsDezeKhxpk6qKsv
odoJLVgQjMceyt1DpN6YELABaop4uEDk256ftMCCrxuXOexr3FSWFuWSFGe5oEbXeScsux4KuQCE
62gzEjnxnS4/k2Uq3lBnURNyNehvi0LVvmXokD9BulF2ADm3hqLcTPwiPW6vA6YFuV9nNtqwI2x/
sLA4C/rRGs6acD/c/0rX6QK6L9AgGYu+DyHE5aR6GsB6NrRNqOtgrPw8LhWMVttRaXzgiHV5Gmct
qU9gjzPv1S8iCSvENnq2+NEQVlwOXfc1erEc+bCpF+0RoGJ/7BTNOZUpfaH7s7x+q1wg8+pLJQLO
3pYciD6ngi2b3YZtpZQPHSYLD71WVUE5lGMwDqq9k75f730aTrz3RH9UZWlpXk6NSq+FLLRZhsnk
lY+AwM1jrIyf7k/qepMwCN+MJiM9U17hy0GmHF/ZplrLsFrU5C/U4p3DAmXlkXrCdHz9UCQksoeP
DuUV0hYgdKqSW5UhjashSAqEq4sWs6QKSfD/MBRgb2iPZLFU/DazyqWg3BRNZTjY1i9jbfUH6GXx
IRb9nsXw9aYgGAPtTU+bJvqVCpe36HWxmmkTTrREf5SOWdVhptvDclK1LktCEl7NOtxfyFtjsuHJ
HSX0Aqjv5TcDAWeKzLJEGK/J8AnJtQ7pUgP530yk3ypQWDvj3dgjMjMgG6I/gBrN5ozFVq2qGFyK
cPbMQvHxyXZW32zUJifzUsU/r54dLsSUjfgb+ZZtjDvOE21zmgOhKJTyTBpU+I2rfYlm5XFeZ3G6
P9qNuQHTl7cXE7sGxNnpZAoDdTN6VWqD3PCAw93RFEUbP4DH7LWd4W6cabCEtOTIlqk0bJur7tCt
nihSQCZuMX9SY1LYSbTVziNzY4PQGUflBOUW/r1NR6bFRK+lxzU0wWn9hKisdEQQ1rkHzPyIXHn8
6lcaVI5UrwKU6Ujpu8sNaVYp1aEhHkNQBriIG9aCqXzc7bxnN9YO7C4eM8SH3B9buqEzVbWhw9YM
52wEEIdg7mNGs2on77l+y+Ac8NO5oGQctQXjZDQK9FTJx1ABzvpFXZfxYK65fe4jpz5gKNC9URZD
e+1Vz56Q3GaWkSsEcanLBazUNMNNhKlNrWb8kepG8r5tnL/ub/Wr9WMQOOCYkMORAt++eU/ixU37
KlHGMF4m92HJsjKo8mRPJffWKOTBxLtUEsCbbJogpY7buUJsHrp5XRz6ElsN08NJ4/5cro6tPEQI
ptHPR1CSltvlgiGr4ww18mJ07RfnHYY81TlymuzdVJXx678N9RBpKytlJa42d5YoQ1Pm7RQqk9Lp
oeqV/XxIlmR5Lb+B64d8h/Iu359izLYs2JvKxJevppBjZv7hKCOOKsrwanwO7HnJ4SFaIlegFHO5
clAbmqRv2WrWHC89BetheOxt29pzvr3aB9xuvIusnGyF6VvuwjDg68pTMocpe/tA8jg/l4lod+7T
q33AKNxyL3Bm2q7uZjaQmr2Rlr4aakuRBuvUIW8/esVR9LsahzeH4pAStAPu5wBdLlwWG8OyaIUa
2uiIlX7pRiNBLh+IgDehCHO8v8Ov6o8WpBraUfxJeEvd83K4ea3RY0mZGXDH7KR2g/JtnAbzU1+m
CaZBqgu+U5sPhhH9atHEfbw/+o3JEl9QB8cdgs2yrdRRl6lmsClqmCYYUdu14z3FapUGqZE2O4/H
1YXLRC26l1KlArTVlp2Q2VY2ONAEQpXKYLBUw7vJNY+Knk9HB/8w/Db2tJKvt6ZkHXKgJaEXjNom
VUYQvjQW0BBh2w5zg62M9jd8vV0f1+s1pCQINs2Q4ocwHrd7czGyjGOghoohgByODie7pm+hCafb
ebRuDIWnnCTsMBB1oE0CliGZkA9DoYVqVUW/pn6ejpVw6sAQg7rTb74xFEmylCZn9SRG4HJfetW4
KqXbRmE012njp+psHVWY636EM8hr9Vgo+MuMnEaMRMdQs7scbKoSrn8vi0jMlfQfG8OB0NCb4Xx/
s1/vB957zjTwJbBi1FUvR2kLmI1Yqjlhnk7VcRC6VKFu651Rrvc5fAEAFRLHxy63ZND2W+3WBX6a
RCrmFUqTYs6Txnnv21PuHqGWpI/RMM0BBYNXl3EtMjuaacQyMpzewgOqOO5znh0nNIQx+ewejDlN
sezM7Srg5B2hCyQHoKZ6JTU7mhrAaWzOQ6PBktI2sIvIEnonsaE4z25s1K99k2WlHbS2BESSLGx1
bRLZhyQq6J6MJm2k71aNOklUfL2/L662Ou+jhCwDn+eNgcl1+cWiqJoUK0sYJY+jb/1iVr5XttPz
PKzTzgJebkHOE1cfCCVyLCk7ewWeo90YIaykDSfhziXDgKYzMIWYMHZ+zZz+HYgQGvEhVHr5R875
t104VRHZwTqNp9bTqlM8j2ABxiZ9TmuKoP9lKLIQWhUStr85vHgvJ/QylvE09cZxNozuXa3148dh
3UNS31o8Xkig3hJPTWvkck5xB9kj71zm1FPFn7ysx8nN2FM7ke/7/9el/105UgMImcSCPMub6STC
0HOvZJSuN+OneDatk5IaXQAozA4KYAcf7FqZn3p12MnmLiOBl4HJh3mo2B7AA7fbsKnhgekzffhY
M5Qz0OqEwLAX6lm15/aQZY36AGZQO8W85FjZm/FO3nV5DP43PteivIol6W6TNzTekGbryvh9hbeZ
OuV50KXVEpaVyHbCjg1y/39j0XWl9Smb1ltBVaGYrZEWYjotFVIl2K7h+lO149kw4+5gIxzvD9q6
PM2ZB6wfEYZjqmGlsLhYXFvaXD8MuEyeqjV3Pt3fyze2GORRCoyyzy3zwsstluQtPIkxYw36Sjuu
sVv741hFOydmgzf/d/pcaLxpLypX20+tJbmduxVuW2YLGqgC9vHWhDQeZGuHydpk5H5cdPZ5tjq8
yTrRHmNPz7CWavuP9+d7eaH/7xeBfAYHnxITaIjL+c650ndxWU0nJ0psv/Bc5amBMgVGL+pPWHC9
jkj+73g2yu7kCsjc2luMXozgYD5RsD7ZaQZSKaYRhwWdoCVX7ekzXG9nyTEj+KME7wLC2Jzjbl01
FPMNpmZN6zujyL3P2C3mxwyVr8G/v4y3x6LRCOmFyvi2iYo65YLvkTudMhMv46ZD+sEHhSGeY6cf
P98fa0M7lmvIxGgxEpbJSvy2VzLRBNbiAsqQ3a2ReCrGNh7eLvByp1OSOL3xdcld+72KSXfqWxNQ
Y6vSrCaI8RwXgYFDICmTntfEKTurcH14AJMRGKBEj1HjlXqhCSJEGIsznfCNzD+4RTEeE897nQjG
v9MHAQa+AEwiTfjNdy3MUml7j1Gw8htCw650X6hev3NEb86FIoB8BYD1boUJcycebUD182ldvH/Q
ey4Cz5yznWjgBcl7+dbwZoJclQRFSZjaHL+WN0UoWrOcvCkbBNKVUdIEJgJovT8bnacE6N9BvKu7
ycWbVY3y8lwII27PEeJi3ZO2LHp5GNQkN98TizZLkPdK2uIkTAneX7Sx26st3djoaPxIpsELS28b
Zo7rqietQOKnnN2v+CrqRzOZ/gK2uWexcWP9CVrQa4PlSAi47VcYUHAK08VBLp5rxRdllwdlNO+N
cn39SWspSt4o1ECa2iInJ62Z7S7Hm3mS56Rdgfip5ZMRI2Zr9cYO/l6GJ5uPTfgHPJOAVkJdN4WF
GNcJsUAjOpVKUQbO4OqV37nGerSsJXvKdSs+5d2Y/nX/unjJqy+HJa8iH0FDgtYFNOPLK37MvLwf
6OKfmr6O/olgGXdn08zGzK+9RvP+4vGZvqCcUzhPdToNsY9Oca6dvE5LvWNqx+ZPxdMXMxgKTDkx
sSiM6G3WOi42ayhz9ketW6G1aVoyKL/cQV+faTAVX/q1yfvQrLMY4WirwvSiUUv3SS+VDPhHqxj1
OY10+8uaRUrnz9OU6O9KIVZsK9HTSU/Sj0g86MNiV3+UkZjscMBJMNaOxpyXv1R01KJzVBpCcDqs
dGl3Tub19nNBhFGqeGmoElBdLlqmr6MNN9KAubNWD8laNgHJ8Ovg1fIqIxGALYTvDUmvve3lJ2ae
zY6+OCetVPO3NfyhsFbFHjviOqAlaIZ4pdP1A1Jkyrn+lgr0TasVTu84p1oR5XuznJXThAvk2yQH
YdriGv5XBJPnYEKU2UlCbowMuZ0yJNm2zKs2lZEatYvaHW33ZGrjgz2bqb8I4wdOY48od72dI3yV
o+iVFUmXZaQNTkNQ2vNQ29+aRGiVq8+V3VqnqWix/53m5ZQ2mrrz2G1vQkaRzEdJoaN+B3P/clVj
rq6YPqd10tBF9ZU4dX/0Q+nRkLaSV2XBLxMyuaNMRpN/2Ju8ZxFtnY3UX05qjrcGSoXjn0vmrt/u
XxTbu5AJUeyhxE4IgwTNNl6Kh8poIT5Yp6xrLRzc17X9FNVTPvlNN3vfXUuoe7reN9ZQegChJkKt
hKLW5mqaCmifi13YBAyoFg5pm52wTlyOAFz2oFO3hoKyBouUwi5osE0tcLSrVnMWhhodY/CzVR8D
HOKRYc/WPUTprYWUWw9tRMnU38bUVryC3ll7+5TMcxG4ca5/i0WHowK+xe+ntXaCV384euDcIIgp
oJG5BR6tVWEJTWIhcnOKg7hBUd7W8uWMrmt3wPxS+w/jEXjRlCaspggp5//bfaLDZSgioGOnJkud
Z0apThieirPtDMuxxBf70/353fh0pOPos0iFEQlevRzPzGxCdjkeeWv1tcbS/rHTquWv1sWT7v5Q
V3kph0DKfUhJXFDB+laXQkObc+wbzGGdeWz/xFopqivEf4ey/3NwReF+7E23tdC+imr9IdE6VKEE
HNrp0dLi5anmyRgRnCsSFTfWzGxl3bStd37J7dtEHYwMlT1EY8yjCry5z00KR6IxFeeUWmtxMIel
P5RT9+v+StwahPaUxmGRGp/W5gFEXI8WGcqbmM5jIAA1UvEXu9+rtcif8ntsIqciay0IE8iC6XaU
JRZFVo6GdyqWqXucig7jxGRQcXkexvdLHcWP5urgcz7o8R/OqHXH106SN5Ha1ItFksS3X+6sPBNi
LIYsPmcTOWgeG9rJFvmP+4Pc2FPsTvny0vzg/tm+v2It3Lr25vicKouMdSAhxX5BtzM9tMPqfdei
VjXP49R72sfIXNUoIx22+uUAERwB6rh2FeoRU+b1z3OjD7+cwZiynTN9/blxVpAYanCYUEG2d5aS
JlE2mHFy7ubJPhtZaZ2HthSv0i+UDxmjsBJQ2DirlCUv17uJzNpI1yI5J33aBGpXJJTCk/rVX5VR
oM8QcUDWpDx8OQoN/MXB0T45G25t+PacVcFE3fA/rJhUppKqUQibbcHFJQB3gSZMci4piPNH4waz
0Vc7XZir70KtBEy2DdWQ73Kl4zTOXhSbdcsompceO/C/QYYJ0Gvnwk8GT2pTkpGyadtej2tEicgy
JTkrhR0hAecp35p+qb/fPwgbI1E+/8swtMqotJN1qZuHY1UMex46HA3UsbT/Wb3ZWj/rTiIsn4Aj
ft9EXtGGyqis6nMmTPcXBPDOnohEHJztix6L8UM/g6T8gU81Zouxp+V/iMyE5jaWzvgmjue1D42k
mjJ/tVYrOY9gsNNgEbix+6pRIWmnqvHwoXMHWND3J3f1SDE3nKEkZxd695UCs6xM2hEpE3NrUAo0
zfoJOtMaKnW+R5e8NRQtd+lM7EjO32Z/q3mGtxt0mLNV2BgllHgbpbRRfPzd93gI25RVyq7hWyCf
XikAtH1qqsyxp6nzINE35UMvbWus0frBdfxxqez3A64Qr17Fl9qrVN/Hy3CbECmIKwrX7LKzldmN
v079ivphhBMQbdvT/aFunCwCTgn8IfYkCt2sYuYhNprlTXYWuV6cPRU/eSs3XmfM8LLlZdRJHwEn
SKmgdHkXtaZJRqz32VmBRhsgEF8dHK2LdjbfzbmQ71DGgNNG7e1yFGPul1HJKE+lZH/HadKmILMR
VL2/Yttsjs0gWxNEYmSslMU2aYiFtmCTplp2Hh2uocaszKe2KDWoPabS9b5udeOvRbOKR7zT94xJ
b82Qcak8UatBaXFzddTlFOdOy9hkPxjJT/pyUJCD3umA3ByFBogs0NDL2rLc6maqG1VxsFxBwfpQ
J3AD1xX7qfvreHMUKVEJ2oYmwzadKwojXsdSzc55aamBszpwFlbVe+0rSBRLGwkiCMVigqxNAJe3
Qz9qSZGf9VVJHrxyIAPvis/3pyKX/SJ+g9JDM52/we3TQNgMMqWmsYxrU5z7ZkAMdqUa0xtWufig
gtKTI1rt5/0Br+8+qjJoPMP+pXcC6OhypzvlGEEIoXhkJf34bh0W4yCUrPlp58XOVXQ1NYIgCiaA
6Gg1gtiSX/G3LGdCZmhSWz0/a7PSqU/mNGjY0caozz+YOv3i57ka4Zncn96tQWkgEB/RkkHDejO9
eFBh5CVcSm4Tz4dFnaaziy8k9GaokH7PV/j7/oBX68ksQSNKs2b0DEhZL2dp1IUTRRBuz8WsC+8Y
JQ7Iozpx3HNvVvjv3h/t1vSIf9mPvF1cIJvpEcjGqaMujIbimY+af/9ZdJH7gyvaeBMp9iutMrh+
md5Lp5jLl9h22yvobdgrMWpr57KdmzdKpGkfFGDo30VLUq7F5Z638K0JQosgC6dpgHjN5jz0VJDz
FTzQuVqWrIG7qozGoe/j7KGcnOjD3EzF4/0lvf6AlIbILYhEORCgCS8/YBwVhaKhrXSOqpWuMKq+
Ye6m6TtlWerT/aGuJ8dQHkRVBFYolW8b410MjauYjers8KGgYKjii+WktC3yMY6qB20R4rVlWGgR
kplIt4vSF6yP7eyoPKVm2QP6HJaY2on3Gbhct5OV3FhCSVYwXfl8Mi/5/3876bnb6nNKH+k8ayTU
viKi9P3IY/dpNeP1n/treHX3MyEwOvCPuDSv3X4gBTXFkpb1mcaOGbQ5l/ehbTxlT0fgRb364maW
A0mYNjhtduN25UwlGXV2nzjHXpH9Mdlp1wXR6qbzA+EwqnDL5OV+7aZNF1Zu2sVvueriz8JJ3QXw
S9O8G+zcGH6MdkZ9NipiC9txFSqTXxeWFb0TWQVPq0ja+QuoHKsOIHHGawglbzXCBWS3jdj/2FrH
odG0b7U7DEnlUwCYPeE75lS/tpIuNwpJHwa6xHTSJfDyG3rVui5F55ZnZaZrNuaR9kZk6fr5/te7
ioA2o8gT8ttOAeqk61VulHw9L0N71nKDuhywWinL/Ogio8a6JuJT1Yhipx8hL47t5+SiBjUES06W
ES5HFkApuriQ6Gfsbh/giM/HSB+aQJuF/RFdkeWh0eL0kwtn+E08amzj+zO/OT6EOQJALCWvhI+E
GU8KIrWVNJUsEdkqs2+Jks9BKZTirej0JLCwj3vTK6P3JeXZf20aTOkAXg0PB6R1StObh2MAQWKv
Vc4RjXL30TbG9d2QE2bcn+SGkiqfCwA4koYPuEgi2zfft/MKGnD4Ap0xyRP9o7oWveWn6dIZjzRa
xeLbua6MfyeDocS+Wjtr+UhW2mih0Dtb9WttcmGYKnYiggqYP38mZlcHooII63eOMyMwXzRqGkyF
CfO586rFfkRzr8qeBiNv7Z3tKjf95aaRryzvOrcbef22h8oK4a0AyoZK8Fj7S1E4QaEMn5ClWY/3
V+76aZDFbnmfceHoSH5dbs82n1rkFYFSIlpsab6XLspzXZnVuRGR8I1BK15n1/PyqSgjgOTkLFAD
3YZnCAy464xMwnmp4+K4Zuknr1W8wNOTPbzF9ZVNiMsLS+0ZOrThbBLFGcrUQPJWn2NI+cdxMtWT
KsY9rPL11UIRidgIAJjL7tu2k/RVuOuQGOLce9FfvPRjYI7akXtUDRC20gO9Vt4vjbkTPdz4bnKr
IwUBiY5K8ua75V0sxIQ47Hk1l/RsZvoStM1YB+ZaxsdxNcSX+/vkxlpejLe5xrBLTgAPT+KcO536
uBojptbktcH9UW7se3TBiYmgIxBEb3fj4BIAZdMiZSAaLz10beEseDyqxgG9BmfnZr6xhHRwuZSQ
XpQypfKX+e1NqJOq7o2yFue6NkCtzdM/sxF/Savq19pHP+5P7MbycfnTvOIqhO63jZ9RBlWivCLK
qoTaBjHGoIfS9PZih+tRIMpRG5EwOJfdvcnzcbAxXYwohnPhOZ0UzO0VP7LH+rVwIdZLWpcAGAU2
RbQij8RvKzdmZe46gnFGvdP8xl61BzsujMP9NbveDFREXoC9UrTtSoGwSyIbF6e1P6f6osdBNPNs
HkdLz8yzvZbunuT49Xag8SurV+w92lVbREk/tNnQmfNwdhI4Sr7bul31QMxQpG9xwc3r96LT2tcx
buVlKJv7tMCYJzKL2z6GojqF3WkqbueaXR3cNlWCYjU0at/D3ht5vZwS2yX1P+lEU4CUgcJvH43+
mVAbTVHPUT9OQRKl6UGUbvfYQ8jakd262ocEc1S8yeBM9ICu2OY5m72aqYqf47aZD33cNCeJmdx5
9F8gSxevJD+edAaExIuA5JZE2WrRkGOXgIn7VLVfNZsL/qxVcdoFST7F5nGozPbPJTL1HlqMZ6zL
c5kVlfFg5OBX453f5nrONEaIb0h6aFxc+VSaZTMpxhCbZ29A/T/qHfU8ufg23D8TL+SvyzkDOmNz
skdNrv2t9oazJLWtAt86j6WVr8eud+L2bWauaXWgR6W4fmonRe8PUzYrT+BBPZNwXmj5c0fRbSXj
m7VB+6ymbWWr53VxmhFuSL8oX/tBhS7vUrQ1/6hsQApHxGUm7ykRNQSZogFfL5q6m0kG6rhfD7mj
N/o3L12dLy1o0SL126EQTpCsWrk8UUBHBLnEzuRL6WYQhEd7EsIXld05RyFEoz00KkjGp0HNtPw4
jsIe3paeAFnf1GMWI2hs5uNhbRJd/KzLrv9iFJ3Z+WNsJe25yTpt9N1GgTEuhAYmIPBoBIZ4a/Xd
IaZ8V8FMMoX74DpLVHxY46S3CfOjxT5GWhv1nweUeZwDmVQ6velAHngnCDVYRayW07fHqioy7zA7
k7JSypmX6WE0dTR2oiLRPxveuqqcGqnb32AT+Y+ogXT/WapIwX6PjKhQnwu3zYpjGw1V9PP+97/e
ZZLbRjRPoPHCHr48xLPQ5i6jDXjuvE4c7F6LA9xqxMP9UeQ7sd1kSBexk6HY0lraBO3t0EQJN4V9
XqZE/EKRvHrOWlsg+yOK5zUxtGNeNdnx/qBX95MkQoMYlBcGgfxWsyTzkkURtUkPE0XCh8mutXMJ
QTUYl2pP9fDmKhJeEzrBaLuqFiemOcIQ4BChwzM+V0Db0D9U1Z0JbUeRHX6gYYS4FA3QFNm8xpNq
xNhRoUaRGthlDM2qvAXIp+9UvrfPlhyFDQGVE2I3D4r8LX671oUyr/h9iC5UUVd8TNx1+jL0AIo5
dFOwmFS07n+m61mRk+DJAfGLCA3qyOV4Q9FHFSX4KuzULDvAdZgPwq7qnVltg+oXgDBYYS5Sh5lt
BQ1st3DdRHWbMO76SHYoqn4MGtue64NTaMGoPqQrKjCP7aC23+9P8OUh/H33y7F5jGXPhxYaKjqX
MxQCumOu4LYTDaseP/NfP5y4iE9mD8byoK2lmR4izKOmYGorvSO1JDJ+yPp4tsNsFT1w1JjozE+W
fkp8ZrhibcCl4R6VxV2zk2cvQ/FmXa14if1VjcfkVA6Ka77VUrH8s8Ji+ptQnFi+4Ooc/TiO5uyx
NQrLCVRLydRj2lhtd2xr3rEjTPcUPOXcDOazFffq595IljUALxghEKdb/exXc1ZPgaK6UezPVTRC
wAF/aT9xM6LESavOrk5R1dMZ6qxpKXy0yrPuYch6S0M3r9L1Y1XgI/xp7lLHe+tFToYJ1qCrfyl9
m/5jGLOT/CKC7tcvBvIr2UMHi7h5ildLGKCak/EPURptFc7K0tmHMhae+TTVsxodEGKbo0cQoTxY
brc047ODvNjnOfJYt7p01fiAAqRRkfsWeXNShG39Se5QdeHcVeOfZmeInzpJuXVQMXKkuFGPo/aU
FG5FS9VqEyOskJ7Tdy7HG1uTfqAMOmTBik7Q5faw686LNXSqQ7fwFjwU0iKwu1773Kw9idEY1e+b
lhjMT0xjTyd/e0WSyhJQyTHlwSC8uhw6d3j7Ada2IcixjN5q1y7fdWHzmvqTJ9s5OzHN9d0iy+GA
iTjv8grbJJlIDk6DjbFK2DR1ZZ8FzZP22VhLOw/SprH/SKp82HN0uDFHUIVS5ZCajg0G9XKOsUhd
gvB1CKFmoFKZlK2vGEsd5nj6He6f9BvTY3b0JFF0oFO+LRrpUb24Dk5RYWFpVeubIJ8fGlxyvtYY
Ow0UefI9WO2NEaERYqNAdYdGpb1ZUPgP7rrGiCIkqlm7QaOagxkQ0VTGEbRI5wW9jh76zle8saI4
H4N0hboole42G3ZJMltPOmcMSUJNrFw1NTqqfW+IU25nyw5U/nqG1Kx4jNguukTybJ4jq0pco0vn
KcwHvfig5kUVpLo3n7Nknd4PebaHDr0xHlhNTj2xsKRobi7rKJ/XNdL1NSRCQ9cxLS1N8Qe1a2Z/
TUqg8kaHp/arVxR4MikUf9F6oD91uUcVN1bIs0Y1nCy7flvMVXGu7Dj53nJL/4ehaAdQvZVFOho4
l0Ppnd6bi7rqYVUiHQT1Zy79vkD8pLWqPRrj9Uah80XFTMpP0IPeagonjTYOEj8QwqQbHqVSyVMy
2sASnHaPTXv92QhXCH4k/55IYousM4m+DT1N7NBQisi3aAc/UyvLP4K4SI7lnPTn1x51yo3cZBSX
0JyCUnG5jPWSpEAjFDucYjfzlUTkfpnrJ6HrH71o3kOYvQBbL0MIGTsgM0pzio2yBb4O1kT8rKfE
A2NbdIGizWMRFBF6SR+jETJ7kKcRtot2khejj/t2glspwKP4TNA9D1+SWa3nk2kMzo/7y3AdvEG+
ouJuQsuR/s6bjWtrTq6RFefh3KfjEyYb5klXnD3DXviQLOdm/pClQb6DoEEdYNvb1FKz463qE3Zt
ommPNQUQ+8HOoY7+MZC8za3f9vZYfa/61e3PGGoU44FWRL48dKndiO+TYxQrzj1icA7QlAz1Q9+7
iXlKKnf6VAPL1D/nLnyWA3urqcGGaWDsJ7twlWNhr5MStACtxBNaUdEU4S5VNd/6qVPFm8JIIpSJ
SMzrQ6z37vs0XjO65+lsNp/tPLGfl8bg7tA9bKif8LkulufIYZ0OaqZk01PumU3xRIBSh/UqIg/h
KwsxZW+u3c+lM80/tH6O48MioN8ect2dTB+UVmoHRok8iQ/+aonP7WxYP0m0G/dhzvVyCLRqneoH
LW7t+YCgMVlnYihK8bMwK8X8mcfjOjyOiZED1HAwpwvLqC6S00vV+aQOWbn+qgWmKO+MEsz6M3LP
SP4bizk3PwBqlul5oP/HOxNxOYdVGq1l0BtVkfLkjYYyPhZ40cWrn+lY+8U+aPWif6BOZopDppXm
O6fOhv7dlHr2V8OpoFyhzFHa+DOMsXKiL5gsxwTDFvec6yIan0YbYMKhNcrkQznVlfdU97OynppW
d2e/Q5z5o1ZSNCA5K0RQEOp0xxFgbfnoRHln+oqE8hwRW9DUZ1zCIus4D6XTS7h/sj56TkNrxHc6
w1mOETo50any1O5tbvWqdnSnVNFO49iVf9NbUSb4nNakPsMTxBgmV7ze8KtuUcaD6irrelSSSo8O
btwnPyx6Qc1Z1Yvmy+JJa6VSE8WfHvS8xnfTDBdYo/QK7YipYt5+Xmd3mV/ZKJMidUgLaZInImmY
m6PZZC1Pje0hO+lN5htgb9qpm2pnJ3i9vgAob4K+kQwpiavQL+9BtjCg/75ocByKqufZrTG+JUzZ
ebSuR2F7eESNgNbwO9yWGp2lX2PLquvQSMsynNk072w7G3dyxBuXDHV7CfWHycDjvwmmAOONud3G
IuzNEer52iZHCrXt2aiIvu/fm1f9Rb4O1RCpek8NX8qoX65bDHNd16g1hhAmzSUo9bT+nmpR5z1a
WVv/nF3RKMc40se/9SRDPjbl7DWVKHFdjKmjB4aV1+5pHFTvo5mjuxDoos3awCxM7YszQK32RUR9
5NGtJm4ynOj76AyPbykO9ydya834MrIgAXztChtVlCiiW6SrobVM1Qd7deb3a65pPz3FdneKwNdD
ya3GtyHehcu1lUcqFdPqANQ0oZjT5R3+D4oP3mx+WnLT3ZnV9X6T4EagyeC9uJe28hJl3CuWniQI
Eg5aeXRLG3tGfbeTfnMUKfhOxRkQ4BbB5inpGufa3ITrXDu82ql+GCMz2WmBXUdGzMWVBlq0cXAG
2NwDSjTZZtulVI1MCtY9/vPnRRsxQWz18SnxYnsnMro1Kw6ppHHRkgWFermzI8uYWxf1tDBDvMcv
6tg4Qhdrd2Z1cxScDQEGIyLAObocBT+naljGXn6hNDs2Q5k/q8Kxdpqit7YctxrToJVNMiB/i99q
YTwlzmqXCFPW62AfVGfwHioPXs+w1ntSs9dVAArwkhABwQaAw/ZCMHqpI51OfKZaheA8Jl/dMTuv
k2ZISOhMSFIZQVZrH197fulNka0SUoGLAzZ8OcO+sDHgsPWWuliWYdPiqr5aKMASYndvI95aTDkW
vGO69ez3y6FwNkBxudWbEAOH2i+yxyY3vYNTztPh/pxu7Xh5F8mMCgSQJX+R376a7SUKdlZlG2qr
+YaGxOTPQzr4pVaW3BjRXjp8Rd2X7WWePoJTjjGJ+OYNLPtMSTuV8UAmZ89a2hfvYtcZHhRPVU7m
UnmHYiDMVMiav6Lnlr+dpMFIM5rZn1Hcl6dhBr4TG5Xje00++FYUKzuvtC4L7JfxM8Rf4gEZp9Oo
2KqMzN2sF0rWdWFU9vWKXWVOTOrlqpcGpIlV4oN6z6KT1cxuQR+kTRTowJb3Oemm5buLGObkJ4oD
3S2bEAA/alqFFoFDY6Q7RJNDkOcp49L6nQbH1p/Bh0A8hNPxIe3JYA/OlFlZkI/ASXc+tdwz23lJ
eT7Zv6J4/DLv3z71/3F2XjtyG127viICzOGUnXuCZkay0gkhyRKrGIo5Xv1+qB/YcLMH05jPAmwZ
NlTDYnHVCm8gPUQHx0lpKAHB3Phi6PCI0W4NyV45UBDnF3VLKDGcqVVPQApf8wqnaM5TZLZbSwn5
Arqt3SRVXXwDrkQJ/e4TDJYFjj7uP4yQ1yCnoW1mpxn95hzrfr6l8Rk/JuVoP5twB34bSRTdyBWv
Pk3IHeA+ALoTS4naq2haUVXGo4GCp+PLuA0tE5xSONe2jDdu71kf3346Z/kgLt4aqywNncUMkFti
7XRSFE3kVox9zrUwav2xUoD6d9Ku8mCnlzZwwlAMk+lvpJgsb9e6lZP/HAOrKO4sJm7GCTGh0bub
Wj8xdpVIUvdrX3jmHE5Fleth0Lh1kYaM0qJ5W7RRH5xnEfl+RSngSpTelJlM1V3fZGO0s1rDlw9G
jXXHxokHYzyKTnTBocxzozuRerViC3A4oLOO342hP40oczS/hEbJ+C9jvTH4RyEuaG9sJBDkvSnc
tHse6tb7Fxqo+k5LnqZjW5YRdpIyS7tvCfdms+0rKw3CzMmmaJe4mfc4Vn2VfbSknfwEKOB/soO2
c5+CaXac+25us/G+HGk7vjf6g6RDbQSeK29/YUNfRsrRy0ilo944V5BWdkHQ9iFKxTn3G5H5xku/
eucsBRJYX7IQcqslQv3nS0VXwXdjKHRnRubJpwqHyy0tvMgKOyvJbmSKV9/r0konQwSqBbiWBPty
rXiEJ8+k2Dhro+38CYZWpGHX+vbHIYcLqIzSvnWirx6OywbiNVgjcq2rIbpmt1rGpMw6S8JHtRun
uZE7+CLJExhJ431mJlRtvC0oWAbM378k0tXjKcnRYHLuIF4Y69sAr9uw1nsRWvr48+2XhvTT9ZOx
kYtSJzecc+Wn6YsxCOqsns9kkJr4gY570D8DGBjQKrH1wQqjxUx70xht1Xysq9L7MlsVUrO5zL1u
M3DAX5yertbGbzoZ3DfK7ukWKB8lq0fTLWTgh42GwOSTkVj5HELkM9RzDW4deb+xwjiX/n0aGjFS
h9vZGBL0Vz1jEqdpTiOmQeheGqcYFLUbAkyFc+KPWZzsYWBN6bZhU9SeEDOZL/MElWHrG5PvP3d2
VfpntFAc6xD7uQ8ss8+QkWv5wpp7fqey/ajhNvVMzI9mhP6dEem1qm6ib8LyxXcAP4yvsPVzkn0U
9IN+MIOsdb/nOqgQvFKCQnvpewBiO81VU7xfPHnnXTIHabCpcLwPGoJBMd4Xme/+yPsujzbDMILC
TubRS0KHWu6P3jLWI06oFiFqidvQNpCONE6GFfftIZinhBwiN5hCbBMvz5KQbDhBLUyWphb9Vqoy
AGoUzuhuG6Vlcp9biZQhSbPA6IKIKdN8Dv5Uw6zND1lRAt21bfFCFlM4IeA8oAtZp3nfe7p/VehF
cTqFg9NTnXQYmWWEZun/SmeMbOlBJbMM50nHWLDh6Au85DXxC+RilIcVnlYqTAvYYt9ibeiLnSmy
zj0k8J39TdBKHc8N9KGwr5miUoXR6OpfSD/a4ENmymp8GKYuLfZ+lnTJyW8tN9vrwuC9hlwQ9hCa
vdG4HxxhinaHfVWQbWxJSSXgVif4vbz9OVx9DEvogvu2yG7hULLuZ9fg2os2wFZ0kpz/Ydb9Tedn
5bbPArI4gCdHPPT8z0kikveigQKWxmUZ0wEaLa5zpZamtKox0kycs8kYjt5Ylxuy6PgG/2HJ9i8v
ZuI8gEKAkot/yFr4gw60WcoWWwvkDoKZmxIv9yy0hK+XL0C+XSZZFHfTDv6/KQ+jhZnJpq+m+hYv
7m+BvfpBwPgsnB1COJfGqhVTkYyMInb9s+F0lv+sYIoHx3QmWdrYnaWXB5A6nnHnl70syK7rgK/G
KZz+g9DiONm1CfKaH2QTQAPIHAUnptJ0oTbpVDf1limjI8LeBDa0AK+1b6gKTWhvyj4N9uWQyn6T
+W3+RXZ9/4XsA5K11zW5ve1VANBd7zXdfK6KsjKf2zy1frhxZam9NmFWhztCObRHwpIlH+yS+3UM
66mZ9LBVqgtOfWFUyXuTN5oiACfhRC5zQABjl7dd1aZFm0DGPOP4bBx0Z/y1kKt3uPr64dvn/yrb
ZiWOPuMxqD+wSdZvRRjd0E1ech4hrzympdK/00q+pbxxfQiZgsMvxSwRSX7Sw8vn8fO+r5hyaGen
SL00nByVeh9B2+XRqfJkqx3tXLebvcx1LcWrsW55+V2XO+3Xdz4t+RCmDcsDg6jEg+Dy5yjLHh6F
3Qbn0dDsTUtXkhG8fQtFufwplyedcoyBOCkL/RLWu1xlDHLBLaMF5z7tzWmvuV2zc2c9i5nGO+m9
Bfcu38V91Hg3Xub1NlPzU2GQh3OtM8i9XFiB1hhrpad3wLx7YBRy3xqAfDOjPbHoHA5po7aFDre8
bL+8vbN/Z+6XD72sTWOQkspn6rnqOgQIJHbFqKV3OuxQWvRmX/3SfD19cZO48kLUlJp/EvSfvwAA
Kfvj6At4FJpWyuykY/B9PzHmRqoqCdRm7tVgbv1uKpodFvfj8IBqSHtLQ/fq5C/q4SYVJn0FYv+6
VZfJJkuYdmR3xZh3qJ1VOJgzULlxv1yfBQpM+G0IodK1p51w+UpoMtlzrFX5XQyPvEBGv5g/GTQJ
JRqZ+q6Kil0wjtPT2y/jOlmmD01PBoQSVDTmwpeLumWrlwNcpjtNo9gqRtf86mHJR1yvks+2iwLh
5u0FX9lLcCf4jdP6JNlZq2LrqWPJYWrSO2PWkjK0uXG+ppl2Cwn92jIMEj2dugYGwBo4QOdCqMkf
0rvS0cfT1HXVoYjHW+iS61fGTIKWD40f1GsJwpe7F2STjyWPQClQjtPRKOPpQ9945dPUdM1zmsn+
p6O3twwdrl8ZG8j0nkYhJBRg0ZeLMhxASyCK8zs/S+uDLGPji+9H068AYta26EvjRj11vZVYf+vM
1hnAEC+ukOyku00H+uEOiB4KE+hWhdQFt6RHrpsQl6ssT/2fCjE1wF/FU57f6dIWH9wYWJJXtOmu
AaR3I8/522G4DEAB6duSz1gL7X7dshNDgle7O2V3Q97Uf9ykC0gRRFs6DETnLj3Wlh9HKAAxUoRR
ZItq57qN1D7SCcRgL1ImB0lJXNzCFN0DN8xjr//Hccvyu2yD7Dch3Wp25sT81gJlDABY7ypozk6Q
lI80PBHW4XbR6s2UVcgsto2dZ5tcRbEHGpFh4LYwtMbaxXpQ/FAjSz/SZWsKbEZF10ehDpDwMyBs
u3hk1mbeQmldvQhawc4iZsfkAzW7NYNSGoMN6E+Ic02OtXVE5W2arjaBWbu3xIZeXwo2FW1Tuk/6
qrPGtD634zYW58aVHsoYNhVDJH7kVDyHt6POK7k7vTQ9AOfGfIx+/up0SSexgyJnJQ2esmxm8cX1
YucI08nYjtXUnUdnGO78KahvBNirr2fZzmXwQn+NNGItJZHPSeIPJds5Oq1/5BPTDy0uTTeu89dW
YcQDLRNG9jJTvHw+Ky3TaZxz7eTHVfuIpnz/EBWJt397F19dZUG+IO6O6tu63zqDWNVKo9VOuTbK
x6oYER1unVs4uldWQTOYvAQgD5JHa4BZMCz5ftrFZ2tqeu8gi6p8MkFguce3n+YqeAOlRsGErBYx
E4jfq+DduBayMuAozpqr99+R3fW/Wb1qF+bBOHkfB3gC/WF20ujWRf/KsQcXxZpg6PjHGhFMDwFZ
WDPSTjDOF2CgFCXfdo4AZ1gHgbwR7V7bTrisS3LJx0x74fJoNCmdhxFc8BlyR9DvGW6axdYpXGLO
2/v52kIM6CGAUqGieLU89n8ieBmlIs+iiIXQKN865twcmT8n/7x/Fdr9oEdJlBYVx8tV7EQg/IEK
zLnztN9BhRp6akbl+8MFU+b/v8jatY0AD/sOPDXhwp2+YTxGa9SJUE4JsD//UcnW2lSGmxIibXov
73/ABRZHRoEN5NVMXWeW1Hd+Aci7bIK9x5UYVhCSbpSNrx1+AoaxUAgZNqwhZbHTqr4StTgb3tTs
i77otlX54lSPdl7a+4xM+MZjvXLoXXT00Sqk629B0L98bwwEu1Y5ujybSEb+CDBsVOE4urO5YyQ1
GTde4Ho1oKl0m9HdgBu88LhXq01lJiqZRu4h6OPFjdTNdjm2BnvwOv3L+97X36XomAAd4X5Bpvry
wca0bYxS+e7BS5rssbKG8hw5QfnOJAyINpoG4KeXySayrKtjX+k1Dbli0A59lpn4UGjR1nNKY/f2
s1xtGzLH9M7B8i3h6UpEhCY2lheD4R1av/C+oP8WbWEHBHvgbNF73xBLLdM04IPk0IxQL7dN7xt6
bUHhQ+obop80C6dkM4OCOKctfpfvPHwAOaisKDVBuZNqrL9nv5zzfpy04KDw1jj0rub/yk2t2Ii2
sG5N79Zh8O9aDnUHLSyMANYBqnZjjWTRDQ4kBCXy7dSOH4sqeC9x5v+WIUWDure0D1a3V1n6SZxR
Tx7yfMCczE2KsIkj/90Hgo2Dq8YEgAsE18zLtyS1gCmXEQUHkkId+UR4pFumYt22TKu6v/GWXtk5
qDK0IzjeQCHWXxI2LlT+kc8jiaoMkWTvNoWZ3hrnvroKMGHiXqBjgbtKlcA9EnWLODr0hR2l27hQ
8S+EbBjovvdb4tUs4ACaLJy4dWsnG92qm/LEPUSJtEFDYuih7LY9jnpq30DJX3+2ix4IoFfEKjh3
aziyTtfRjiCAH5o6YTzvO9MGGo+7CfTuFlb9evdo+VM1AUSGa4x91OWBwNMM3+y4YUTatEGo93aw
iY2bSsZLNPtvgbZwX7GI8//O8IBIrWJq5fkddpgqOuATZ5X3WZpq1SZpCl//UNpWjKWBXcXDtrSn
5sdsu2mymz1Tu3UTX28rZS9WbgREvlW4rZfP6jC8tYxkDA76SLgtJeSKiCJ50yU3bQ1f21Zg8n9h
1AueevWdKUclAEq94GDkjd7uxJDq+Wm0CusWV/GVZ6KDy0LAcEBUr4v5qHbi2tOL6OB0eUOjG2mO
HELVtnSncfveD8AltkOqptvHfb8WfW8I7DTqdO1gFjBhcHL/NkCkCHMEbN+/0qLTQleac8mbWr2o
lD6IgxRyfGzgE+6NoPR2Vaq8/ZDc7Cu9sn/0yxj3AtYigKzRRX3ETK4zzPiY2s03QOOgi4AA7whm
t4ymXzkSiwAIs2yWg/m5+tKEptDIl1N8jAHwbWpIDRs7GOLd2y9p3Uzi5dCCJbFY4Ptk7qtrOBkl
3PXBiI9lUew18u0wEO6/RdvD8Fbvs4qFTbpMr/mO2D5QlRyM1QdlQQuEmS2OIur8EJQ4kkXdGNxI
bf+e4cvosejmQbZ0UGADG7S8w/8UIhr0JEcrau1ga5adD2EfjDL9MOlu0T/Nph3B6Enq3kW9aE6q
sHAT/SWpg45BZeOj8wOFEQZOIejnbHToouWPLlOegda48KMbyePVceKCICOBo4zqC0JDq+/eGGJN
lXGcH3Ff/1KqBLq5yr+p3B1v3EZXp4mNJ6Yi1kCjEgzT6j1HRY9ZDjObI4NmsfWKBsBHaxU3PsSr
07SswiSDxiQn94peVE/GrAoHowxrMOtxgw9m0YZzL/Q2xF25z84zP+QtNPX1HpICLZNChDrJJtda
iZ1bZtS/0odejqnyxg0GBF6MyB3nPQOc+JYD7ZVnF+piRDXYP0yIoBqt8WDBaARCgXU+2HY+P8h8
jM91ZOR/9Kn3/B2uRKANwdIE6pgUSnhHSnoIszAwRLO3KpxQbvQxri5LLidglUQ+0kBcTlelQR5J
H60qn+eX0Y92mg+mYnoWx9/iMb2XNTSLyruHM3sjgb/Wy2BdYgZJPEA1bpLVun5jqaCI44B9KA0D
lAaoMV9GTMUb3TjmnQjujKCRd1lhjs9Gp5lfIzt3Pr0dv5ZC7uJbX34ItMAWBgO9XNO8/NZF0dv2
GHNHgymR+t6sTL/eBXluOUeaEaSRviiaJzoTGMe8vfL1F4UuBwN5auhF7Go9yJgxXvLMaQoOqVGV
eeiU3oRA3uz0/8s6BMu/zFLu7VUpi0BHYcKYCQ5OW3s/43TunnVYiDdSyNeehpyATiV5HV2iVcxE
TE4aDWfrUJSed8+oozghwjHdiA+vrgKUyCBMUMque8skqgDnYmqjGZlYazeo1Bjodo/De3mOVCpU
YAzEbZSYcPFeHYvRiVFiGknyqZrlhuF5eRd4XbVNsqrcvf8cUOeBUwBuTPaxuqftINU6sH0RUla1
/OpiUHWAnWHu/4dVkGYAiAVQG7r45TlXTR0pxxHRwerTaSetRD92WuLeuCWu4zfb9p9VVttWIo7a
UBBFh8GT6oOaGUOWwjb3rdTMB0QJvRt799rXSzNo0SdefADt1XoQOoMR6QwybMPtTu7s/0irftwg
7Ynx4HROCpr1795H7qe/Rg9/2yiroIVhgltoRh4dYjE1Bx/c85Zh1vz89irXVxL4PLJsTjn67GSl
l28rqyKoEUkZHbSoiQ/Ev+A45ELfcTqcd9KWOOnMORc/FACBzCJXOdXQDqQNVreUSs4/kwKqNntJ
Tc6jshv3zCsfLysxA2TIQPW8VlOztXThMI/RYWz0OuxMzdpBOHfef9B5nCU9pANKfF1lRFntulOc
KO0QZF3lbiI3ju5ta7FTefcrorOBIAeTaGSF1x8UV/ygAiXiI3qV+QctyYe7RCuDzdQ16vvbS73y
VaEoZTOutelA0SW8PA1WVs5saCuOnTL1uzaa/JPStObFz9z2u+PV9a1e4fLZrC7FBV/99/kWtaHV
gjX3pD5rqTgamTmW4VAxctiatbBxFnS1+hfZbOTvi8ER6h8rbb06nPSmqf/tvK5WO2QA9SqBQdbk
HzDOsIanDug9tunYLDihqotBbZTntaiNgMCyf/ZuF/2INFjWOy7bkf5aPLXltknMOAl1Bq3+T7fy
osUyztAFs0yTAGOUTdce4jbTfgWLjgEXW62KvdG0ItglaaNjfxgnnf3TaXpbD9Nh0NKN1Y78BIM1
NN0mHuLkq6ppI28nKLHZwdcyNO/ffnOvHPkFi7RMiOCD0WK5fHP1DOx+dC1k0yFtvOiVQm7F1/+H
W3FJzZnOUCWSNK9ie9d7BbLGk6AGE86O7kq+qWaaHP/Ds/xnlVWsxWvGtShdxTEykh921yG0Qx9j
+/YirwQ+RBAZDy4MPQaey6fwn9Irn7xaoITEUU/7YYeDXwkTJDd2AnTLjed5dSlWcsF622C9V0vV
ypiYm2cS2EWaHROAFmFfJsZhUTl791KLyAZMPf5G92xdUCqgd5l0TXlMRCx3Hl65u2gMxr013xxK
Xj8V02KGn8vYgo1cO7BkOOWhVhTIo0waazNCbNkFwJ+fW9uWNyLg9eFmKRTvFtFPgBBr6E8SZY1V
OUiSC6TWQm7oKjS64Jb9wKsPhKoFJoc0Ta7YHlWb9MqSGHRFSiKvlgTdxpzkF1ylb6mhXK+09DJ0
k8QSihlDrcuzh41XalEDFMfKGwwosZ47tRuhjAGCdh7otyrq9XK8n+V+h4KI/A4J4Op7QhEwVS6S
R4fcn2YUh8zMTI8SZSeTaNqJ+Ua5tU6VluUwS6LEZWwCN3UV050SaSKvppuGfSZSsLks74wedlVT
yO5Q+3hzNXqm38hj1jfX30X5mP/u6zLYvdxS5qyJDZlDOzSTIT5qXt/sJqe2TyVuDw9kubfMdpeH
+O/FxXqLfpq+NIlsHnUVCSMkG2Zc8zSU1CSG22XzW5nG56ypnwY/w/7TKPd5MpzsPL1RZL3yMql9
liblopLMSb180KhC1zEu5vgoTCsLwhzxvZcJdfsGnLdb3grFr2wrq1GsgnGgW3llsN7ZUW20VoxG
w5Cg66jI6GXTnos4HfdDH0zjjQC2/tSXfUUllnMDoJWya1VDup4QGqpA9BIrVBMCYAdAlfPkRvB/
fRVInpxRZq7rPAeOlcrHwI6P9iTijW3o9dbW4/daY/AsbBr550L/Ze61ehbDoq6DsyiPbh45KHPZ
zMZrUcT3wnVyN4xTx3n/7gHcWSg3nr0IZa4Ohz456BPaDSu2bf6hNdIO7o3hfXrf1fn3uRD7JE4C
8L9CYmbgyfwpKeURdbJip4vYeZw00zyYXXqr6ftKLGFASSlJrGS6ccXFrdEnT1Od+6wqqxfQtf6x
JEDuLFFHWTg1DqZvTuXcAKJcf9x/MeqLYs6SCK8/bmeaA7PQAYxPvl70B9n2UNDt2DHkfmj46zy4
XfarjeRc7lKjRqtlhKB8i2l9fUg5Mvgh2CT9HJ81dRxJD9doRZ4eW0cWHwfhTx+7ri1f3n6Z/zd/
vQxlyzQHDAffAfSpNVq+M0fLriwKzXRUqn6cnayP9pD+y/5Taejq9yL5pN21VZGcxqg2g2PllGo+
JTPeV1QiLcR5DWD/fD80tlc9591kZnXIdY5BoXTd2t2JNBYBNAz4TLspkUNGUtIHv/qiwJ/VVOVQ
hQD1/epgNnVtQ1yYpdgWaVypr3rUmvY2xtnY/Rg5AzEBv4DK27YzCtmn2DL7+t6YxViFYA2FeMEm
2k1/xioqkzDubEPLwz7XzObOtGZPYBodARfAwNGfDknja+1HrCEMa+tUOvimJKpa/XtkxtO0q02w
v+i7SC9D1hQL4k2KgcRzHxgSqypT66xyg0AqRUsSFbYnaMaPnQl0EpTrFIqsHuRRFV7l/07i0uq3
I/wu4x5PxRm5wRINoO2QW6J5mDp30g9pVuT6s/BTq96qYNSHO6H0IDuknD8PPkeBL2qgObn1KXWD
Ighdkdj2hi55LMKh7acRcFbS5fEjfSZLv3fwAcDVM4BdtsEOV/0M8jbvPqR96ZvhgMiSs2lVXf5G
oaRwoJ9rU/4MmxMzVAYsWn7WSn2ItkEyYuGTu1gnbEf0xqC4+onkPNpRox4qDebcXtNczTySYw75
xymmp36K6sjNTvWcOsN2WFxWP47Y7Jn3KNpm4z5r0tT4hlu8N2AEB/BlemQVtHV0tPDrXxrzGPcH
RNWIsNzHSu3wopUqdBKzQPOx6TQBB3wkt4qRYYfm8eg7jD92JZag4okkJ66o+whEgqm84yZPRjtZ
+oC2T4srajNNTRtmCE2326ExGu8hmVBa33Ww98wtpWg6PGWwlYLfOFDFwXNVlUb5HFh9nyFn2Vup
G4JcbPJj6mq296sRbguJ0rfa+t8alpM1hVEuxsTYlJahFR9brw14AX7ZDuO5aDurOWdJOxn3Nb4Q
xSHTAhmj3NIlkTil3OrmZ6CGpvnvMFqJ9+jCErCOpTLM7p/RpHe3r7UEm1eRjcbwdUJptz1lzPVQ
M3L0bkx2zMH98oTa0ig2M56ziRmCWOVjCnuRFAwazLoY/9BigIdQcYc0Hwst8q09fVQlnrWla7jP
GxSDd4LJa7KJg8EiBR4mI9kXY9t/rkujLnZt0Al3w5npawC+QSJoJYMaDfumaNJ9WnWW+o5kuWvC
dBw97WRqWfs8u6qDI2Nnsx9BhvObPvgwF43yX1SHi/yTXg0mZlWBGnQ5h/XsuzSG8GggoZG9ch51
aIrjsXDFYH7OnWyYtmbRB0Fod9nyJ7W+728NmYj2PCpdyn1ptw5cJhBj/qG3kO/c0TyJ1MeSq9gM
m8aS38uia61q43RNa+1h1oifVFUKOqzRpNFxNuau3PVlPA5fNacVyc7XMxt1gLnu7HaTi37Id0Zn
Nh5GfENa7gW4k+QDWnyaJUJGMXG17UXlosMHR2v4ORi2OZ7MHO2ujQ2ZmRpJ9WZtbCXsCeRGI/yI
cMdN8/pz3wVG9sOfdDlu+lkE0RwyyfV+G3nd5aim5ag9HSDXogZrNSfHRGor8avJ31lOUz1ZCSiP
DWzMKt4WrtsH2yQVcbOZ0qGpnpNcyTt6JEO6M7Gthf+auYm8j6Z6oUZqXpoAmgm69hk5XY0GRq56
DYuUKP6+NLmEDN16qOcNLbGo+YMwWPSpM2o5osvZRVkHjMPvFToKMhfQ1FEK9OswZprYYpI7jeQ/
YddLuGjIMDiJ/mDIzJ5Ohp3FzaM7mVL/p44QzZn5jLJ+3roq1TTF/5tUvQoNO9XdJ3bWnE9FgKHa
RywWneEnCrBuu1W9XzT4jTWi6kIf72z3UAe5a21U1w4K4xJ3trwMqwgrS7dWIZvkPpmjscTIrqyX
8G0qV0NYpMzSJ5nVUoRepbKfmIn3MfzCuG7rrfTaMjmhcsDP1vR5ichiA/fXuKvgkXan2UaCjaDW
wFZKOLZR64eeFpj+GRnDwoDImxefAoAvqGAaU6NCGSCQm1ejrh0TdtXZlwhsuCGY/zLZpsoyvjaB
nXabscxqBnW26OR27ljxIeXS1R4lSNxuDCsdA6EH364dE73Sto8Pykt872eSRsn8OI1m33BjVWbd
HMdk8ksYhD2wmefIDaL6A+YdSAEWKYW1mu0WNRfb+BWpKI1Dxc0UbfxsHO6buMu/kkOIp7LvAL/X
JfOJoyZ19yv+NP3nSqlx3NDBnO17kaOAeGay0stQjmP/J6lm53c0jH0Cir2r0qOaevYwLEWjUzwF
zmi1j6lnj9Pn2uixuwB4FPt7P59jviJLzK7HNrlR95I5kyXv/NaQUxVW3Mf5h0GVo/sAGqtP/836
hn5tWDRWnX82EOLPUYWvJzDsaaxcs4dLWc/5oQT4lr8IXfhtmLbRbB86DMnN+Qnxqdn+nBUoNSDC
kMFeEZxbkBz7QNVdv9H9Lv6l3MhRCN+gXhomTdJqD1pltU9GQwfzrHmyipd0CDHTpIrNjsxCKX1r
zZ3zU0N8EHfkRCbOLzsq8nTTB5koX7TIKbPQccGSPXSRkI25dWTi/oFGbnzie9Kiz6qvc7mbDFMm
f1KS03Gj0A1/7ywKJteSYwNA9JkGgOS4rC0rrYqgbtvyqFdNdwciet5gJm4+yki9V4/t71JEImSu
YeqwhZdLNQv5rTA9eRzV+C95YLWFiZIfbuS2V0U6jWyqdMejGUaht1pEd1C8Afgsj349qyfN07iT
XDX/eHuV6xoZcBkl+VKVA5BYSxNxbVY2E/XkmJeOfIIR6X3WnNKIOR1O+iDtyr4BG3ltQQbpgB0X
nhNa4Zd7Z9duOlrDlNI+cpJ7M4vRxSAfPGcI/O+VN1Wntx/wlUKEUhlGFWGdcm89P44naKex1mZH
8v56bw6dOJmQb25s46urAISBJraArteQm0QfDSu3earS7ykckpzMQh/q9OvbD3PdPwFJzgiKd0Yr
Gy7h5eaRJeskfZM6mmR+29LR3A2TJEBzmeVu317qlSe6WGr1ORmWNFB71dUxJ0A8jCJT33WEMXdv
r3JdIlOBLwxFpicWVPTVA2nFiOTO1OdHiTPJKXc6BiLG7LxMvqo+S7fVt8mY2jfabdePxuyVwpzR
IfNkplOXu1iiPt97iVLH2hgTlGfMLlrKGv0Ww+bqbS3YTTC9Lr0Mk1+rmaGaS+ofoyyOo8edGGt+
9pPwjBiLzOePb+/j1VfFFtLggmYAxWaBEF8+UlraDDVw+Dh2EemSraFuJoPhc23J5mBb73Z9gEyD
QCTcUog1ONGu8cpuKetxCEyW07JqI0Y4KLY5uGjtdLdUKa82kZhOoKAHRUMNeYZVr1KfmiTmvzKH
TydvR5nqfgqGTJ6LKWt/v72JV0txg/CyAGZAvmLN1bmoeqmbeWGLoxMb/ggnz6teSh2Oynaade1G
6+K1xeDjQbBh2AukcvV9mVZb4W0TiSNUfKBy0rXiTwV1/rQpgcvdQstfrYYFJqS8RdOGu8RaH/kA
exavm9nFFlGTTdr5MuyyVB6KpBxuzDteWWrpGQIxx86XsfzqhWlj0Xeiao2jYUc6goukrHJxiOkd
ectTfPmALpo/FtMFyMdAk+CYstjlqTeM0cPpIDOP3WQb9QkcsflD6TCDQxOBis+WMKNnEfOgu2wu
5C2hkqswsqzOkABMAHAUNPAuV8+NuJWWYPWYDs+eNpNH2uXegp29tgqqz0xaWMOAMXK5CnV2iWKQ
ZR71jGGAXsMg0iG03QiJ6/hBP3ThV3N9MXpb7K0uVyEkloshmH/sleGfCquaT5nd/e7wMNzbnbq1
deszAillGbNwGFnMZBB3uVyL3bw3qjw6AoMp9sXsT1vdquuDQLv3xnFc7x9LAVH9O1q26IauRw5y
7MALTbReyX+dTQYi9dTV9S3Zxev9A3HAK6LPS0gEJ3L5QEFdJIE2ukhDC/dbK4z7JneLkPbI8+DO
8XsfCRWL5VIhBhPw+ZfLxaTq9TEyZ+sIsqActu1UU2cVMkt+vB0P/697+t8PDKQLwGimlowadGZv
qyNuolnvVoEfnzJTcWvtqd8GPTnpTi6XdtJU+f0Xxy67+VNTzaP9dSxNZUjUBjppPTLNTZ2t6+Cu
9Cgzxv8PWCuJEUXrMVYnWxez8ZSLJEuPHa0eelFBGXS7IrE1OxxAtqlfWIxk2gaAs958wPtKjKdC
MJjaGV5SyU1vViLa0iQS2qfWLH0Ur8qpSHdThDz2riC7QcgqyPThT0c1YG+LzMwplVPEv4/90I/D
BtlUY8CLsWuSh3nMlLxHbwbvncIJuNb8dEZ0q5xA/OCclCIP6MWlb++cLhrqUGa6Nd05UPjMbONL
JpEfvMbz8w+iwablyYzQvL6f4zrKN8aAnDAoDqr3O5GrSnuZnEDaZ86MV9zZSRIjmWlZ0w8q8FLf
id5T46MxUeKdmHMCLgmNGkOvo4MbYf0nnUdaEbQ17WAnlRfVmyhN03wvkIhPtjOllbGL1YBKFZ4q
3h8AdTz1ENV6d9KTvOr2cz5lwaZX0f/j7Lx25EayLfpFBOjNK5mmWN5L6peALL03QcbX30U9TVYK
Vag7mG4MetCKJBnmxD7biB9pWVY1l1Q3w9rK15wylKu7zgeCYqR/HIRpfGfK19UOQVfdX+jKmdod
AjqNC+xQjvqjbFb3GceptbwfS+Fo+0wUzXdUU/qfbDSTxzXXe9LpHT0FXdaCTr90ikUORJSO2UsG
Hoo3qet2j7mnlvu+0SaEas6iXY/r6MhDjVtASiAsx1dozmvXRl5VEzNWOomXYueMJdR1UXrOT70C
pd5TdJfGF5AWe71O2kD8KEwMRXZGY2djhC1YimuWW3hYYhWzMzzXbku6nZRp30d6XwXdzjCkBJtF
cpbNRywIg/bo6qnePqd6sNZXnitkskuStZqPskPBd5UK2/pP9rYqf5Ak4VcXQGutduHYq1U+zgEb
WwjLx9TCofOC+95Vs4XTmaGlxgtJWeZzVa12fihJFa6TsGFbFP/hSe3nv0FUq5c8S/PpqDeFdO7W
hFbRTrdbutK1yvkkq8Ii4rHu8yGJKs1Jm2jOFkNRSegNwZhaq9FeMsvRv6m3xJfbJtf0//Bw79ML
M238HP8lK/Gm+2DpvfanDOr81S7cIrmbl7p7kv5qGE81itieRmaxAjXli3JjH/s50t50T5avTlCs
zm4dAkNcCnDYPwsttxnPsEkuUUIUOzaRuqZjwWYPVXddeHP2TBauntHYZuaHVr4K93mRVTD+yUwB
b3RZSx119izqV2ln7XibjLPhHlx9Qs/vd4XrXDYdfNNrqIW1/ZA3or+xbKKfjpZLeNtNI9Ih2xkD
6jMAoQ78zaKLoO5bdI/FMwA/q7EEXTZCplfqcRJQTd84id/eOQnZTuxNIy7KqSWMIDT0oaz2pVYQ
eyfkSoY2cHQTy2Tqqj1iaLfaezqqvSiz68oKR0vPux0YOih96mHcpmuOKq4A5lLnsHK4ptFYBeYD
kdUlNntpNRIuQXJGFwIAjwBKMhn6CLE8PDFgF/9usUs6GK63unMECwfDTmOymplkloH+kD1pA2rp
EQ/+sE3c3tqRvmVqkef5RR5LE8f9TWJh5WHnuuOF54u/hnKaWYdTkTkE33pmnhJ6pepfpuyNMuxJ
16MlCOKWR06eqKeMsyvdW1av3yUGl9s9qVXdLTlvvN25GPt4QS/20x3gEu5tXDXvCdPDEzTTFaL3
ddHVT/xHaUQ6qvVj05pFtU9xdgM+Io4r1NalXfde3rb7Rij1JZmS0ryyVlNYRw/M+neh9RWpq3Mz
O+zFlnB3Wrp4XxZ4zF20ciwZGF8X4w1lXvVtak1PHlIzn4Fhze4B/9buV5/N6gcK7PSrOYLvR32Q
dlY0eKRYhA5Gb9VOmhwPXEI9ANJMd34WfZZ8ywtfEuozIkWOitHE2lhT6DB3wDF+eiVFuf5m87Rw
1bEcaYSNvRh00NCtTbts1tsvDq57waEYlEIPUOMx7Wmi2hGvQx2VT34Ouw8rRIktWgXkktrdw+bK
+l1afWNGi9NiAUPHUMHyT7vLLDAnvDPKsSsjq0TtHxqBkNk+yHvzBznPC/+4y3mfaaAlRljkQbCG
DnkUC4REGulHCcIvKIg9S+5N7MqCiM6IooNvunO7K6GIX4k1R6kr1cw1PCO8jLeKemVtx+ZXmemV
HReuMRXR6DawERtKqDungEC9t0qkZlGWef4vz2zNF89edS1MmMI00kzu8pPC+QXOzjyzAXeZBp8w
EJhMZkLOQziOqXRCJHjtf2KCiABsrBe/g1Ga34R01nxfDuP0ZcbOGle41gteygTDCK+eiNFIZ1Ve
CzVBdvK7aeoj5NT5cpkODZ0dDZbGt0HzTP6nbPp0pwYrTXZdYiw3CEbHcjdB777QmoA3g4KN89f3
en4j0aN1tpsShwODK99gcJ41ix8yQ/SHznbbX0PC2Q37ITcrHGo4fPadr60PfDn5ZRxqRwuNvG+f
TNUVXdh74LBh3yfWTZ4s3rIPuiGvdzqklCls4Mauhwqt2ZfGspMZ1+d0O1d1Ysv5mKJjY5jzttzD
lEtve0lSHbtGj32knY8phkTSibn0VRYiVK9zwkEKNz241VQ/lW3vVUQwlqD/s0koOmHkIxvNknO/
fOyrqtpDCBDljtA156nz6AqGYz9YZbTI1XnMBk3W+EnLwT8ozcaIiP6I9VVTrBAefWrxsx705rXE
obDYExtr/GrWxu8jRMczDQyB4yztJbqwV/2wVt81MtsdFosRsG6Fj8vW6g0Wb1hb1u9WpRsiTN2m
EXs4oIV+pBVJduSykA0QFlnaF2GZEiUcdq1dTeSYuqqIDGIaLukUEMHQyxLTQTGDUEUlEPXjuDYr
DWrouDddyrwFnHY6P8S7W8euVHV+FrWT5wxHNfHO9oWyyXQIcLSsokUb1z+23TgvfSK1rxUt4Pva
DuaBftfcj/iGuKoJ62ZeOW3novsNbDX91oE+yJSpB+u17SAIXGIjr5vHdJ7ba2tQ0HPRR3Fq4vVM
K8gVbkYft62rJwqv9qUq6uGbI0xkPZZRzg9C1F194LbuPZWdNL74RpB54SxBeEKEA5S5ebVqTx6U
gce5XnCTC/oCiwJj0dM8NFNr0fbgDda1ymxv2FWOknnYzKoe6UkpXlLfdzQghOOKZetpdoR+1XK6
y4w6SELu38Vjro++3DlLZRoXqilltZultnQsD86+yJpd85e5sgXu2l7Jb27Qi2ciP4KGPZ2aKhwV
QRuRTTT9HBqD0ZlHNQRSSyPcytfqIrf8kXQbrWY1wnHKpot2dgr5cyL6db2hALe1XW6ls/Es1sXz
jzxtLy46XNvVgbdUVselSlw+qEf+C06Vdi++QdFI1zsKh7z5Yjtar+1rf7H7aAr6HFdn+EDDA9pO
t9thQmPgcWgS4tGEdkJ2tBFOTT76+0Y3sypK+yFNvixtjpWU4Dz56YpAiVe0xJK2C6ar9X7UdYme
YS76EREYx8gNtCW7I5qo9/xXsSWUH6zWHOt95Y9dcTklbmoSyih8dXAF+ULXNk268TtORYO21/3C
DA7NIAf3J4KhiVdgaDhhJ3U7lfuaQWKRQwf/5tS+WG6DJNFUrNZVmrHhOeuXnvnTv9iewhcND9ip
bW8qxIHuLcwO+5lrtqnteUm5m4YEN9ZTpPVzHsR4AgbDlTt03HQkX3OKe2lgUCc1o8QuGNq+f907
QW1G3pw77iEraNNyXDeUm7DbCUPR86ldLigiPAkA07b1zuBqJX/QbNCsV9scVwgQpsj9a48C9KVr
4OFvnUqM8FVjcPvI7abm0qaBs31NqN2T50kTMypcjesLvrtYmDevOKgQHQqA3HHGJZnieLL1cZL7
dpm15vtaTUjujGJtgyub26p1W5azVh7b1UwXOmtkMd0SqorBHlPRNpnyKQmVwX7BGriMa7bL+RZr
eUo/iwwj/ypLChmoHdkaVvsiraVYd52RBeRrCqxPr+DEZP0hrwJHXSCXcOpjzR28/kW0TJc+TKUx
Ya/szMKIoPLb1aGGlJvvfMkV9qm024HoyXH13NuiaL1pp5bRkhsbQa2/226he0XU50pGOkmZdrqH
4eUT/TQvebdvEr1/7AetsY50FFtuMn4xlPplm0K1ugVaM/ihqu6DA7mLeSpDfSaY+ZKM16D5AH44
wzo2CTMvHDkRbH14zafww0xgtKFPqohV2pnPJvf+V7p+7Q9fm/InQnE+awu5pcOgCkD6B+QRoFo5
Ha8VXW8JOjixHDQrclvPf2rruv4A7DiDpLZROINgVAIkcvaejuLWolE0s8s4g7XFObGWth9aY5tC
Igq0+iPTgzNYahNjEQIMjwA6LETq0+GWbgkgsJRZbAmVBfs0mPr/cMmuPqvapReAsQNMvE3XuMlp
T8exWzAaGso50deBFiXpwGw0AUSrvviI6H4+L7bMOITFCFXxyXgbk9kKMY7GKPNYq5puR+zI9GwY
HTb8bma9isD/iGJ4/sU2VQJuDWhS4fm+NXMY3ZXszwTHardnOyiVlDhbuzUBZBV2w+9DYf8cC4tk
kEQ4XGeNtxRYLxCuQaLv2id0wfOmijb5z3M6p87TZ8eiEwtMD7qM4hUE7vSTOf5UubhDlfGaYnQ+
0BO4pYDSriQl3wdLecPvTvG9relLOA1qGND6t+67BeaJBfOijLFfzoz9XGSm+yPrcBeLFAjWfY9R
s35nzoLIlTltykd9bOf54tPPy9gwZUksAGX03kxRtUktE26EsTW06T5z0+nVGBGKkQbMsfn+WOfL
Dg97zAkxSYBmD7Hq9N3CyMFzIQV+bNWcHJbBdXbekrmH90f567L15r1SVCKHtwLCRXi602EEP8E1
K7OKG6zfPdAzmhS7tdLnPIJX5z+PQU0Rwj0s68JG9st67c+Jo+64WuY2RVmi9Au1+u6LIdMx4btY
5N5jITuSYc2JulxSrfvdqyAZTseVKCmCYhekXrk8115LNoLTLWtz0S64oj4Db3by2Wh9Z74OKMTE
3u4b79Prg+0Zp2GsNFxCJt42pjGFymq8n6o4m+ppXydCRBRzmHWaQ/z+uz1fiYTMsL+wMpBBskxO
X62V+foEBl/F0mjSG8NT35SX8WT9+uXzA2HPxcZCh2cLxDsdKLP9xtAp22NoMTISQvf3NWddlCIl
/GC+vO2Cs9pxesNGF18BjArf7pzLUoCc1GUTB3Xg3CCxCqKiHF6DdlxiqkxrD3nvz/tPd74Q0GBs
2zSeJBziZ+wSLtkN4GUVC0xPd5OVTFSTs/XpjwV+tiUXsj9jIPD2UC10Dfub3KtjMuSyLFrlWF6m
LIl1Z2HH8cFmdv4Wt+YVilabaooaZZs5/yOKSxz0VUkNQrdtWv5OcxvcT3pjGi4SNSRAgb1jlJhe
BetHprr/eJk00DZDafjuzMk3DRm758GKZWpijxo3D4l3yMpw7Hzzs6Ekf7vFrDF83LaVdmbDYNi4
lsN8jFexrqEtoOf5An9ujR36g53y7DRng0Qlyb2NHZm19uaZnBWijufqa7wSovhnWcgOrabG/Tr5
RkeV3M4fdCDP3iHjIP1EqYPbxyZtefP1rB7rC+LL4snO5J68eG3n2UT+fHLab9pp9O4sa9wXDP/N
HEnBSEjS5gI1m5X2Ey/N9StONdNHLoxnUxHjUTzC4EhgxhMgOTl9GGepM1M2jh4LiVYmH4Munko0
rmFVF0S20vRKQkmI7e/PPt1mX8GS4ziHeeK8+WZBAc7hZkMfr2PQH+CVeVHbltmnv9S2ZfAGYW9B
n3n7DvmG1lTC+aT+L9sjYSS4R2vFR7yP8/mwHSW8QGY53KC3q7nOwGUKvx5i29am3TqNXgShYNi9
/8bOP9S2jBgGNh9tnbd3marsCqDvboj1fvGivC/3PWbmSVJc+RDIIzJ2P9qlztcVr2yrI7fkhW2a
nE4NN7Ppji0ci1o+rY9V35Ezkyz9ofGEFZMyIT/Ygs/fI/6t2D5jnQ6zheCx0/EQuY2G0o05zocg
iTzNgk86ldOn3yNlOLdBiArsGVQAp6Pw8iw8F7wxRhSX/PEyi/IN55aki6aZfIQLWonBg1E3tgzf
/4DbH3xSaW17/bZdcMjgLuC8eZ3zIKZmXkrEiqpZ/+jW3O7HtFZX+mpUFytVYBJ1Re68GlyTj+8P
ff5mt6HxP2XGI3P6WwT+z3kzNlWeE0ElYz3gCN2iMmMzpyvw/ijbjnT2gMGW5cZCQB/3Zk2nRdqb
YzXLOOsNWu74s11bHV3iYFAf3Un/NRTeNHBaoXcRVfDmXRp+1a5cNGRstpYd6svS71efyKZe+B9V
yME/nor7NhOSKxwTdFsl//PuMO5oqHlyRAVGmX9DS5i0tG9dbYnwmXLro+iUuDO8yfk+p1sKu56M
zSeJqBygfxlREIh4vdBETn/C2OtFLtdsjWWK7uVgzoVMvpc6eLVHzMl6J+lcdh/oX/81ZbY0ELYa
VNowe0/HtMbMHCc6YbFvgwvqE2JHbaq9Ty95iCguZk1b4Ai8pDdPtgL5ialkFA0FyL5penr25fj0
/rw8s3/b3h9nDTRUTgIbid/psxDABUTYMErqEdMYkjXHLiZIKFa3oLQ2UaDWaNxjz7IabKx6KcLV
dfG6K71EGw4GDaD+KMoeomzaEOcTjkufFnv0AEb+kVEHv+TtEgo4hZnanMdsFKe/VGlZZyNdmWMm
snxMDXf4XTZz9sFb/2tl8mYYlim7AUxMcIm3VaAa6E+nTSdjaLpGwt9bmCG1juwnTNNhaqJCX6ps
Z4nSzS46W60/pYlJxMF3+kGPGscXH92V/jHdoIZxLcNGlO3DeVOGGHm3eCN9R4r82j8Urt5d4WHa
79+fCednqM9dGmch7jA2F5g3J4xXELkmMrYNNdkpCY5A+ka09KVJlE+HtccNZBLVXTkZLYsPNsd/
PSBkw42lxKflgnH6ZQsBDWoVxRJ7QT9eAcU/BDkRse8/3z8GodQB1yJAAX+Ft9tibZmJlHm2xOWw
dgc/Jay609iG3x/lfPPFUpaTmv1wAzrPIIMFykjSrEhTRyrDHUozQuq83hDO3vNptH1QCJ8Nt4GP
5t8wFe62QJGnb86uZrBtkNfYqOca+7aSC0S2mvalQA37genZ33l2sjIYDMY/dzKmiEuRcDoY4ccz
viiWF+ed3/7JaL7Ux2kcfO1Cn9n5d2jwNO9xbIzi1cJBz4pSYt7I6hiTrqVr6xTfUkQJYIprklZ3
nA0e2S9z0b5opt2PUVcV6WPW9gGa+6yb3Bc3sfIv+qAMsZvHuR2vzLEo6ijjmvttVjLzd7Qoql+0
x8sqLoOy/GKlDp1amdD63OGVhejFsVbZxD0OLA5kD73Inukr2dmtoDdaH3p3CZKvCs3bb5vgUPOn
0HD6jyeCCOcHs/YpAzqNu+dOI2DJflSVw9qbuHzAsDKpaveTEsMY2QYthnBevNn84PueLUpeuU2Z
vqVdb4DMm0VZTZNMSb13Ym3UX7DntNll56NWtCgey8KOvLb/YP/714xigwWR4UNv4vrTj+xkjq/m
sXNjGu6rcRg8NoUwQTCWRZZK5k9XX/DqqRzxloawugWwnA6X2bIvV/hOcemQlZeRWgW9Rvx8f1Ge
FesMQnFp0+sAaOYwPR2E82JM57XVY41gy2iqjSGjDW2O13aRdvd6Vbgf7AJnew0D2gBBmI+geMU3
63RAbB2C1k9nLo6Bqm9tAQ8Fq27zg0/1z1EQ+6D62To59ptRZFoE6DADPfbJQ7tfoEq+rDL5SJD1
r1GwIMDFGljXAZk5fRYa32ljIZiOU8vsLnKduDN4LR91Hc6nHeoojh4D92Nq8Le2pGaQSOZb6sTI
zM29Rvc1Ko0anoBtfXTQnT8Q6pu/GBNYDwXcmynnwVRg8ZtO3C9bv3BBBZjj5/vByj1/IAAzEFTu
h5SJZ22NzQM0McnsiW2xZOWzHhR5Blspb4tf+O3Yj+/P8PNn4hhwWLMOQjbOnTdTYabXIZe+8+PN
Q/0LHN/stSxIUvx/jMJF2yI0mr/eGlLWUzeQziz9eDL86bWb0+nK0LLl9f1R/q7503OGqUbtRSuP
/2LScDrjTEp2G1F+EIMGozJEgk9G3YoYrYtQKVqkxlqr/5s02+I/oXVzfkwTffxRZ0jtDpCAlAFb
uRTG4f2f9Y8Pij5g88ncnIf56/RXyapM/E5UfuwWRureL1LNw0XlVIV6WSFU/X5/tH98UAjbWE6x
LYKcnCmBhmRuO7kwmps5EevFObjY3+zeH+Vfz4TuhxRzcHh0b9v//z/3N9K7G70QQxBLkU4wJXM9
XjA7gP86jR/MnfOTjBwOoCpUCQQIcTs9HWqrHGCp8FEdO6+OPqVYqLBRucx6vQ61xNF/W9mHi/Af
b9EGewJ2wotm0w2cDkpUb6MjQRPxBAM1avWyivRJfuRpen68mBTm7ClwePAueUuvT6EmjoYlRJyi
bL4lvrf4iWs7vtkzNokdsNAHx9k/XiWF5WYLbtBtQP12+lStXITt4CISj8kUhJqOK4WeuPmzDhS5
C4zevGrk3KsPPuC/3iV2jBZBPyhzQaJOR9WdYU6FzEVcl5zUvi/1Y2Cqj7RA/xwFAT3GUh4dt7dW
tCt2IeSGDiK2VPkTqxm5Tzv/0zdrl5QxZiEkAfo1XHtPH6XSe6+gStfiefHNnbJN7VCWbvFRvcyf
8mYbo4LCLn6TGCNGe/PC0g4RGoeaFi+2mUW96VSHylUoWFX94/1l/K8J8b8jmafPozt4hySCkYIW
jzMPo4urRHdYwlPjV3DQhmoNS6EN+/eH/cfuwf4MwISAkAy8t1WOSXB2mxq8xnLOxA8wBGOI5NR3
KnJl13//9GAo0bagJ3BJ+stvyhCqYHuZQOljmxLk3jIaGLT1Wu2mQXc+gJT+MQdp/1BZAKGx27/V
KqrMUhCKPBFnSy9wi+mwWljcz9r7c46ChwO+cJiijXyLM2RB7hnDYmsxnvZQafUcYro7LReffm0B
T4LRO+XVhnKeTo1RKxqiubLkUlhDGWFAEuyrpreIU1/s+/eHOt8GISGwx3JlQVnPvD8dapqyGW6t
WuNpSf+zF/E7yK1HpTdknpTF8f2xzqceYxH1sNnE6hvD4nQsszM0PZnlGiPss+hRYyWPZbyPG1Ig
d+8PdT4bGGozxuaCjTL8DIbL3MwvHBOAsXRl1EMR3GVq/Kxp5t9mlg7mhOkBuO3bznvSNlRWq7QJ
CzTGXeOlP0cVuNAil8+GHzISbRKIWPwHEO3MzkwSREgjgZO+1tW9rbLisgiG5QO05fwDcc7TmONq
ApaEn8PpByo8kaUpjmyxGFP70A6dHQfKr4lMVvanr0H0ayFfoVWlvuBbnQ5Fv7v2qn6xYnTBm6ON
D694KbwP6vnzaYA0cNMu8+qoJrxtD/6fUilbILvj8uHGBSAH3mHevee1xv9jkO0KhPIbIR3t4dNB
cHlSVuPlXjykxp/RSbILu1jsDwrZ89OC4np7BISHlPFvW1cikRjMtIMXY7hTz6HVamiiCld94Yqs
wfvGHQVXEWifn3UG3NzYDWYEG9Kmr3wrpJejZhR9Dzth6YfuIvWmR31qxQdPd/6doGFQnQP1gSfA
izp9hcIvMXBoR8qUlvtCvywi1Dp9+mD/+ccoXFY3317o7h4A2+ko7EppBbQkYpvI9d3sNHWUDKgq
3t96gCj4c05riE3nzfYN7xo88W2GqI5GqEvbTMTluHjBTstnz7gYZiP9geHC+Jp0i/2rthtdO1jp
uMnBMfLv/C3cLFhhnzgQ1iOvmM3yxswAjR77stXm561/rx1ELibrxqQJXO8Lr6zFAxdV391LXRjj
IcEfSkOMpFvTDQS91jn4tMVSRJUVgJphNmgukroY5BUyNrkecb2ZkCMGVVDsVZt49k4fewfKetZM
wyX2naVx7azO6JZh3rRDsUdROK3HCccadeHORin2okxt+8XWNPmayb5yUPDhKvfQ4iFnX9SWlsqd
1wvI4vpqVeWym5bZVRelMkonthYAl8gZqp5u15p2w+OqqsRCyNUNf/pqGfqbpslpI5r9mLxIDePs
3awLldyN0iL0oEKL2u8Uu7BCxQCheOd1vfM8u0ubXLiWZt6RJ5AD/lNP2vvaQ1xwt3hm/TCYPPFN
Ik2rOBCS63YXk2cruQ+ycsFlyCztIJ5tvM/yHVb65Ro2tYZXlJGv2A551Ti9zNm8/pe3I9ZRmppK
J5pzwykfF4u+T9g1lkRKx8YDX7GEhkPQFW6vy8VsWxxCnFowNb1MkdeIQmzu0Khh31Y9oF1Mg5sU
BWxFT8LQlltgy9T7tXaaXn4f2mVJr4wRc9CjTZiV/tX0FHKwkQQ77XIlBboLERIjNkNy6uTpQcpM
Lhc0gbvLDmz0izM0Q35Zdw4+g+gPtQqiqE0WsxqlMR3ymjiTncTXbjka9oR8pepKp77MHbvqCKqG
2bxz2Ey7qJmWUbuwMzwqdim03fqYlxR6l5ppLJx+Np/lmmv3+ntancm89RYDnZwGlfR7rzu9Dzbg
uP2Favt63Hv1kOBcZebtjJ2KpR4yIVw/ghufZrf2DNhw7ajBILzYRtR0dHOMs3Yp9FMssqS+rA6K
xQWHg7W1a/wOV21pscTriuFqqZZCRGtlj7hkNKaqon4SWhJOg5Uvu8XNHVRQjjbOoeoGnJpa100R
4bTlVF4OQpuXMGsLq7+weijLuwKn5WHvYui3MldavYso2EckJdqcJ/OjFyx83gR60hKtme8vV0Hv
rtZh0lViYxY4yXEv0zmZiWh3kByFdTCY831AW4i8Iil0bR9Y0Ku/CpVaw3UwF/7XdMz1J9wHgyDK
RJvW18mM5UKol1iYhqOFcDAqVM982qwUq8h3Z02EKkG7E81NanSRxo1NAAC7Sx5lICFr5JYoZyhU
7GwJ4dIGZDcCyNzVq5Y/mUarPZm4wOT3CflixksvVbXcG8wX/KYLD/682xWLF9ZFN1TfkKcP026G
H67tbFnCdO/cxJ8mBMdOufbRIvCnC7PKXKZjakn/q+MJ2Ryzxe4sdFo0wX+MKYmfSA1QMfZghtJ+
LMe0/G9yWqM9zr21logL9PkVpn5ePK4exPM7DxmNvBgAPPpnfL/4/tkQNK+dNifGDildgNLCkOWI
JChN7vJRKf0Q4CT4fXDWUtwYBEqm+5x1vPxYZ0OS1Vaz3K9mbGSReqOVHa6ncZ1QPUDhayKkMOV8
3IJL3f04OIYMWSW8QuRrafCNbVgUR0SaUx+OW4bkxeoJe7wQqRcMh6D04d11npuUf+hqtH40yikx
sexU+KRqMjBwZgQEVNfe2LjlQ9a5qCKbVfbmg6vJRB2nZNblwSrM4YsS3ijvEvRn3T7T27LdzXzK
AXHzavT7am7VcpsViUCN22sWbOwiGQediJFJs3eT1GrMKp2+sa85agUKr4rm5CF1ZLFckq5gk3K9
DKOMK3zntLtgags77FPpmdfFJFF+DVawDLGvhLleU3A71k9hOstruVizRaRuF3gvRetr9RcBnqk/
GWU6FXE56dkQpmpx1LEy6+E2V7gXHNwc7fgL2W+D00VjtzrazhXzKjnzF4F8n2mC1SWmqT66PHx1
2p2Ojq5CxOP32ubkNiWHusWs+FB1opDRMmijeUvWiVIHX7ZtE41tsjKxFLLeo99OLhGY5Tq4X9mx
xuaHwqRM86JGL2sEea2o5wO9sfHZ01Z7jcjIFt4WimzjgokwOY1Z4MaDq9xG309LP5oXQW942nfk
dWV/SHPwxwMdhdKwQlloSXqfrdjuogFpnZImk62pw+Jwy8ZlkQs/3nuJ+pZuWe1DaK5CK3ZOz76J
vKZuuruA+JThEravdYcUq61/6EufiB0CPS61GXXEb1pXXJnGwlfNBRyxjgiyMYNsiRq1dn7ZWdKp
EEuOpt+V7M00TjF7cAbes7LK35w+3XwTaL4WhGtfkTGhVbmRRfjQjtrVkOcu//JKb2XvNDg+hjjx
jiKkC+gAiAx+QonpaMqLgmY1n1un6rE8HBr0j0r53m2iD24erx558HtV2hp+7ZU+tHuds1M/usFK
XZM3uj2ECV9Jxih7LSfiX/LLe81M1HrwF+DMndulAVl2Km1ZSYsxHe1caq99lk/2vbcWBtmYmbK+
jkkyZg+55ncsS4VXC7uZ1lnD907D7i4NmSP1/KRmzQueAkjuCOzoHFp7v+xpVOAsj80gTq9uc1QI
ob+QD2WjOORHCo771LOIcUw0E7PoVdtiv+pyecH+EU4O+6+6hmhg6/Ha5pm2GxFWDr8ymTVJFPRz
/R3ZoMCEDGbWjwVN4A+JpEvtVb7xhqQ3mezHCYI5FLJmXxwyHMR/ETmaLXsT3Vn+6KRBVl9XSdWZ
FIdzazZhKREv7baLH3ET9dpkr/mSF/1rjWssSnJzhp6+YFWDY4C05D19xhwB27oo7Wl1TYRIYco5
9uLA0e0eFy773a6iP5ujJu3XWyK/x3I/FevQ3Mh5TqYbT9Pn5QKlr34N4ZtAt9Qb85LXrPWPgz7Z
9IlzlHLHZhiEF/lwK/UIOTv6KapLfhG+CvVD4sDEfNBJVnaPvr04P3E1Z7ZNQ1qndyJtFkLcNJzJ
roHBZnVFdaz6i1aY2XJb+nlfR1hpr95R6JMx/fAwbbyv1GbPSoKSK4+NMrL53prH6o8/+IMR9/Zo
vGpzYE8/AyE6c1+T+LI++fyjLpR9nqxf1krDDaOUbXbsKE5jA+MTJ0Kd4Uhqt5y9sp3aaTmMlYKs
P5gNAEnYjW1PHFDrYw57aeFlC8WiQwkWIVESHLaWaLL9oGvWc+KD+B2WekwhEKjOJvcGL1LfCyvN
RvQ82X7Olh1ozRhZfjKm36xU+taTnzpj+zqMTAZELlvAkcM/13bJsNmghLBe5ura7cuqxU8zr8Al
mazOQ2JPnnHbMOG6Zz9pzWnfifr/ODuP3riRdQ3/IgLMYcsOEik5B9mzITzjGeZQzOSvv0/pbtzs
RhM6OGFjQNVVrPCFNyjmQ8VtDxjDXqwzWaGBCkcOK+CpKuFxY2tjpuNTbra5+wy7bqwfJQWv+bew
RVScut5VbPZzAbl4dErkuwvUZPsH+KqgMTGDmAu/G3S9OgP2dfQPuiKU6FSlSYRIJqqi6vDcoPqm
5v6sxiX6LnOcKv8VbpT357KfVxpDCqzicwY+3ERhOl05PbEqRT1pLyGKJbjS6sOczdH7oRHml1h0
kEStNp27d0qKHUUQKxgBH2JVKV8Q4WPDFa1Xq+cogkXsj0Dh64epiYb5Q5HETokkLNU8+Cyj2RWf
LGeGSur39ixF4CvQ3M9embfrp8Wye7abMuvjS6lWiKlmUIGTQxRnq+fDTc1Vv64dvLoSnkJbWonG
v5ppiqoDcRuI4mj1kuNkcA35i9YTdvG42XsuOtfFOpTlgZfRc3XwMNsSyhB/FtyzRRyy4Ks49+3q
wFXlhXtZUVeF31JCYthLZ7fJLNGtrBcDOaNZfYXaVpVpNjmGUQD7ngTAicR5dXvzvbkgh9Gr2rKT
pMtU/yJ5ZjyKrCBV8LRTacPz73+UbDSyQT5+SykgpUitWY35T19wvrJ57o4Ym0XviNfGn5nd7/GT
rqpfcmRXo8kr9fUohl6OnGHS1JE/k7ZndX7IE2X5AP0fOWvEv37erxHISVxMEqVAyngUcoDm0Mrb
1P6jqsysMvI8yshG/JB6yEDPvW28Wwxkh9B9+VSLBKEepVw6pLLNt1oY0e+C+UhhjIqYZPJsKlZx
3491Y7DGIIBKv3aV9D0sCuwQU7Hn3fZaQN5MFe0qul7ABFAD2wr7KW42OULxoqBFiTvzZ3fu/44h
sX6pESNw/F5v8l91nqyTXxIsfPbyWPUOa66k/7x5ySlsahQCbUt2TTdzRpNXrQF9KgFS2bU/O7k4
c3r7M2St9oxUxBB4SYmvR9olR9jun++PflW+k3uL/gQtVJqANOMu91ZHv3iqJrp/gDSXH0hXlOex
tcW5RFvoIelJ34CJIZlzf9RbZ4kjSxOVkjuNhM2cW0Kl3p1pMcVa/lJ49JayZH7ShuEfoyaZhU/u
5zaqMfdHvXGO4LpSDcfiCenNbZmtG9RCIbNSAuH02qmPGuLAwpn9CDHY/2Uo+kfURaW84rZVPGUQ
3RtrUgKnidwTwk29v6BDQD0h3hMUvSrqOeBLKSV7KmgNTu2meGgrjlkoyoAsvRgRbR+xPDBWtdq5
/W6NAqCKqjisH+pAm32i1GpZcS/yxSiJHCuY1wdwSHvdhBu7ETNmGhYU+2HibP08EQHLZt3F1Det
lOxbD7f188xKGmFrYierTJNLSQbhav3x/s64sR8lc4WGiQuGh1fs8hRoa7MC4IuzUMUPDpqdKMJs
mBEeskw0Mas+O8WzNn3Ok17sXLjXe5LassT04G1DiXnbHQSzYLcLdZAQLff50ObJ/G0g9z5QMNoD
eF0jYTjjdINsC/CVId+yy1lGygKhd86r0BAeTqm4mubzr3ju4vR9rrY9Vde+16wwAfpuPWrUir8u
JDzdWbhRj7CNbSCswkZU++/3V//GGugOB5NdxckEDHP5u2xDdqnQUg9bFc1nOlpj7He0IclzCRvP
9we73mJcdCAd6FZJzMPVcekmQ6WXnofrZKCV1I2t5w/I/zzNqACgU2SoSfm+ycpo2dlj1ydIp9IJ
f47uLIi97d5OSJfbFifFsGqEImVuyAt47N588TCKR8lSpxkMRU9O/48oxcgzVIfcrAhRE1G+5VUa
nYxlHTAaifYunutDIzF8HHpTstI5P5dDdfgJw9ekKGnVjRpmVWY+NIgzcUOsAomsFFpyAWmVEsab
7yIGpkSIRxldJ3byZuBC7yDelkWoZ8pwQtht8ptiid7ac3QYBQY6UFLiTCzHL0dxRgt1GzS5QlRV
7N9GCbnfNVbxI3KH/q0Az9ehUGWQHDACH/1yKJW8hYPLUJHX6kSxdBpcN/99f+PLVbmIdxiEv6+6
iHQgRr6F27mIrrWtu/K58sL9iGayvh4BLVAWznPguI1bW3s6E7e2PDEkwBgwK1ys8t//2Ixdp9nd
MhVFWM5r+XMaivXJyVCRevvEwHDIHiTte28bHtPQ0kRdpUXYjKpzxoGH1GdZ+L+OgM0cc/Xt47En
QGJSxQJYtD3IS+s2bpkmZZimGBuua/G9o9fp9/kYeFr23/3J3ThkgM1U9jqPorSfvlxCa7CHHp1J
toZ7LJ25fqjN4oueEB03hh6dRrdZqKqJnVvkxocDsA1xmvYTFt7G5qVYvLivcmTGwlwp3R/NyGXI
rpz3wsDri1+G+tCF4MeA8timVELrslwKA4ZGDi12pJZ/Tiojf+qcdZfjKx+RzfYnKSKmcCV+xd1S
KdaVso66RE0o0JVa/RLxjt5XLZTkqfA7mPNMtBm+qm3RfQR/2f6aRDPOgRrFGJVwc2fdESLI8qXK
0dnz0yn2jMdl8Iziqc07Q390rVXBUomoUzniu1IOJyft8+k4rLQVQt7RRkqic8TOOXmX4/oq0srr
A6+RdPceh77/O3G9PkN0gw9yyMGJLCfqCui85oao47Cu+tg50B4scS1MtWQ5wdQnPUPcGNVMqulR
/qiAOtEOFmRfF3znSkCBulpbP8ENrnesr2/sEI/bQSVPQ40EVYvLfRm5nckeyarQok/zA7HM+RMu
TXsGpq9J2Oar0d+n7y7RRlD45fH44wbR2HluMfRViHCb0TxBaXe9F1x66M7mK6V2X9XR6Q1pCNKm
6xMx9c96asTlEZGZJT3W9mj8i4xrOz24UdsI6rPLnJzWuCn/ViDXWoHIgPP/7Ec16Q8DBdg4uH9+
b2xxNHbg8MhXBHDb5vyWyPZG1N6qUFFy5UfBHhzBs6naabEV681KAPD6SKtApvA/DBM3TxYebvai
UZ4I8WQcHvs5i0+pYzRnOmLKzryuvz/XEZop5G6kjSDoLj+M0yF/ZVCI44ZYbeOElslgoOBVTsn5
/gJeP1sUJCgKMBgJ6hXMw8m8THNTrqKVuLg/NEWB8n5qGH4e4VBG7ZMGxv0Rrz8Z1zvxOIHN61O5
CUdrVDXbfLGLsOacHRA1qzl2NNJwEN9D6Fzf7hKWDfQM4Ae4ve0qoqdctpG5lKEmyvaoL++qpjrg
MUVxUJaTcSctpXJutHO931pTT7LjVABOxKRyBf44VQUmRTHmIGUYp3nmJ6N7TO3CPGjCfBm553fe
yxtbRQd6jzq5QwJ5JZNUSTRxlbplSKiQHMvOSJ7MpHgz5YOalQ0YTbLyyIi3YvUr+nUakn1NiLYI
tms61VbgLYgN8zkP9zfIjQlJuSAJP4edR/Z9uXzDGKMargxNOJbz/DF1vPgxynFduT/KjY8E9pG/
DhQN2+stsMpF/ghqWdmEXXPutZFFq7LJN2faOoaysyFuzIhXXnUkzklC7DZZw5wQqtUoU4Yx1aCz
AG9xTpZi+XJ/Rtepl6RNkXKxbARQWybGZPCuRpnNui1kuIT2Oa0srYD3ZtUY/M3q1BxybLrWnZW8
caDRAuAdBDoIm2WLg+scMVRILTdhW7TqeQYS7Ful4h3xGXgz4JynCsoRaBaZXYJuv9waRqbGg9tF
dZhk03psLNEfMzHuBTM3JsS5JeAlmaRsuC23rwlwi7XVm3DtwSCVsXC/lIDnH4whs9+cBfHwaqD7
SMzhAm3t10c0q3FaaUSIDnx3IqLxDqXIzMOi4Sh6f3vc2ISofVEEQJkOMZFtzUzip4dsrEVooAJq
gm73FO+0GGLYqzLdGojHUaoPYdSBLMrlR5rndMzQ+BchxqcZ6hcTFDFF2cvEb43igWDm3YIUDwz3
cpSiWMzR65FbRDxZ/ZAoq+4ihQqkbWfZru8JuIEQLMEnyjtpy+2puxKt41kfQi/KYufRmBfE0VO1
j6fToniIUaaLI/bCmuvJEfTxgqB+hwwWadfl5HCtpbu61EPYdV4RjsQK9AfqOs13wozrnS4NumhK
kIEDa98e3dbt266c1SFEQ16c6coMPnyy7gCFfK86fGtKxMe24/EfcBHyp/zxKHa6PVAJtwdADkl2
Hg19Rn5F2eO93JyQLd97iCI8VJuFg4nmAH+Mx7DQpvKd4oA0QKTZMlBkU2B43z9R1xcuOZwljaZQ
0UOcZ3MbjYaVdS1gonC0uyo/TvHkOWejU0geLKcY0pDyu+49LEUZf3z7yGQG8O9pIvFIyk37x2Ku
po0zjViVx1wYlX2okGyuHszaA8eyLGCdntse+8Ojbs9jdb4/9HVMJcsobDiaC4i/bIUdNLNPXDfN
2wAtitZ3KmP9piUW2tOrGj+uNOg/trbRHsD7RTvLfb2DeDlRbeNgmFDgtgyW1hCdmMu8CwZFmA9Z
0/Gy6eke7vn6vLOm3FzySZM5+uZemWet6UF2dkGupl/GrMSuuWx+uEn9r2110eP9xbzerrBJJAhV
WtdTO9oMpqUmcCbVRiioTVGrX+PlnJNXIOyh7WH8X4lml7meHEti4qknwtba7Jk41avINBNUe0Tc
OUeRgAk5IqQ+qMe5Sc1cQj3BDEhIz3rEf1R9pgExDl+k7SWut0AItd43k9mIsIyd+x7NeaB1Z0Qo
6KuNsSEtYycxgsvKnPjX/XV6vfC2Px78AAVlUhRq2ZtzPcV6NmmiaYKuyNYErGlbGh9NAxmFU1FU
bpP6lNuL5DDNdeGEEazP7FB0xtgdUzHnwKqzkcB7bZZuPGNHGMenvKdqUvhzXGruU6O2htl8KufM
0F9MhEP0B6V1s78tvs7q5wm3J4qPZODHrEg0zQfplFnvAULgXjpRzS4+6XizjMcYXi8qY+DdMrxy
4qL5cX8dbu0XgnyLD6nSY9saK3VjpQIuMXNYasBc1KV4IVqwfKdp3h4DObL+hosjUT9Fqs0jjsx0
akwAnINRFm/6yRwf8NWecIKN19P9SV2fawflAhTU0Cpkbtuauug8j7ctqoKah/gd6KDyWOhOsXN7
XF/WhHSyE4zWHfnSlnRNstI1jovduO5O7rFb7PSpTYbPevq5nxEoxCfj/qxufCqIrAA2KGSSyGwV
20oFmJWVDCIQVlL8aDV9zY6IruYPll7XxU4IfmMJ6U3KfotsTSA9dvkejKtWGYuWCDQf3R8STBmM
vPc7M7q+GWEjydeG5IIu77ZiD568toAttKygNT2iALquaNx3fRqocW7+jmxlEDvkvutFRBeaZ4b4
mBj5inYHTxIV9YbHJimy5OvcmhP60Io34GRPjDk93P9kNyYo3xeUO9ARJDfc7HljEoIoUsrEAUsY
/dyyRQuCEPuBc7yYiQkKfaGpfX/QW1N0aZaD7yE8uqJa68riiR5fp6CpmuYjFI7xc1G74jnD/GYn
arjeJVDreG1gwFDr5gK53CWFWTYY46x9YOIUr/ltmbsQ5dp2yc/353Q9EE6O0KvB1CBVdYUzUTQc
4ErMi2E/9Jo/Gzk41Nh4M5MbFjdhHmUk4hEqIJs3wS1jSs2W2Qd4Lf2KLfGglfP7qelh3gzq20v2
MkImHKf2QRC7vT4EftGqlSh90Bt98WMAZX0CJTztpPDXm4FRaFfTmkfjkWrj5RdC7wlwqiqGYKrm
6gmxNMd3Y3uW4MS9rP3GN6JkypyIyDnN236Vo+KaRcVgCqYmVw4ANXC5l7D8N+8E+uFc7UAoqExs
0TezUtEFMan0I4aG5xAeqR8UbV13wqirucjGnrycEDyRn2izbBmkJmdMgLHXGGq879U88bWudncu
o6vrAXoqhwYsEQ0LSTO9/DhmkXqpPkxTkBsOlZRBU08Y9GH/oxTpw2TGun9/7W6Oh/oCyQW9MGMb
aatq5qHp6KIkNsfeZ2rt06me5ub3qCf5g6JF8GfuD3gV2jNBfAcldU2Gis7m/muVAnsPz5gCSyzm
KY2Tx3lNf8yT9kAy+kGL9Oe1NPcCjduDcrJ0tqIc/HJVMWsQarPafDtV/eE564FWY+t3DY5KSZJW
vtN3H6Zyzzv6WjhOzpXyAXkEOCJigsthcRzMOr2t56CNgfGPmnpcR1CeXannT1GvKJ9xFBq/zlWV
gvEsW/OzLUzz9xxZ3+6v+VVYwu8gf/z/Wr90Wrj8HUW2CFDa9hzElWmjvjuI8pNCozk+9JFWSbJT
pXyCnEsecn/gW7sLiY9Xej7lQmdzZrR5oFCke3MwDOOCjZ39twCG26K37/d1/Nf9wa7uNWbpEUVS
feL+JIW7nCXVd3saUnQfEwryHwZsWUD4K/aPKLJ+v3kkslKgVHBXuXe24rJT1KMCvyILOmN6EmJE
Balt0IpgHnX7dH+o61uHkdBJ4e1BRZlK1OWkVrRkiyaHQu8BcX9xBif/lbfC2rlBbywd/VSKc1zR
Ul54s3SJpmdiqTI1wEs1+1g1hfNUlkr0UR+7cic+uB5KJwcFrAlZlo7atu5JCloYVafOgZs50ymL
2uk463CNkrQe37x2DAUWg1tbPuDbfI5CtebMMImCehTjF6eIxhdCvXQnoLs+XDymfCOqNOgUUnq/
/ELNpKapyOMl0FaxHHThZt/iVIq/jYZy1oYUPDdgqJ3H6NYqgvrkIgXGTEl3E5bA7HOX2SyXII2B
QXpwkr6PrLqv1PH67a07kN4gQoyytw/yaVsGivOl7TTYcEFKM/yx6IFL488xH++PcnNCLsECMSMK
tVvNXW14lezRlgBt6K8LcoAn8G3QX7HZ2Rnp+kSBfURCFaAacTY38+X3SvXCcZLFWIJ8blds67zI
N3r4Yffnc33z8WnA6ZkOTTO2x2ZXrHhqzLZXrQHN7y913wQ9PVC/WsR/DdqG/8tgHF2J/2VaW4Z7
W2i1G0FRC7zBXZC8cFbnqwkYGOYTrNHQI9jTd3oKN+fHUypjlVfx+stVlLxKuxqnNZhdyH6Hxm7n
g1AhvQhP7wB1VcvOHK83iKnR1oItwEdjn2w+Gx407rKA+wjcqGoDDRHx8+B5OPa13rID5bo5FGgx
IFaoW1L2v5zb1GFe7K6LFUhC/wOZy3+4cM4nbqh2Z1LXe5FJofniSNC8bGdcjtTVSxS5AjFH3VHS
c1oNJgpO1Frv78Ub85FAAlknoGmHwtHlKOlSjdpg1i4JLpZhY9kqv8wSBhIusdbL/aGutwWLRvYH
8silf7ZVOMqLobPKCo27xrRApQ0lFPLCMOKThuUatq6e8u3+gDdWEPkI6fiCLBrN502E0Rorxj40
2YJVyZx38QqaoV/NaWe33xrF5dLgdndev9flClotJEMc2JzA6N2KW9arqr/UPC92bvUbw1A2lZtO
rh0d1sth0tbNiUZNN1iKND4pQ4EFDF3pt286edFK6TUqRuAkLkfJKq/H/jWPAi3F2T4vhXcaCOF2
Nt2NuXC/ShMSSumMs/kwdaUlOfU9l9RvSX5b5ep+UPM43zmqt0dhc+vcezwbmwMksqTVeit38Q9f
+ndOUXvHGJHsnc9/4wDJEAIkCYkzZbbNaxvPWe/AznQDFRk1RPGE9g5ZUpyB53xP3vX1obsoQktd
V55Byg4qweVWXMiuskaJSyQiNDKhuHtGAtPvhQOYBOT24GrfCwd6dOmrGEuPWX1kXQ4oP+CQlSHD
uXxJsIZUlu+L+1VdukOZvOsVmCB2+TVRXiKRPToero/CmP9qld/3j+L12SdwlJcmFQTS1+0rNDhx
NmC7EPEtwFQaRZOGU6PHB6MxEQqPxj3Dhetvz3jsrddqGsd/88SSpirjkkEeqw13xhumqo/0qPbg
PXKfXn4P4PYUBqkrUEGjeHx5WnBZ62FurQgGds0YEJHRe0hhuPtwnr2PoNDy0Ohb8YybZPVCljXt
aMbdWFVG5rBSepXEvM0OBwBb2/gExCF9hiRAaQOXb3xLj8RrKU9Stqf2e82pon5tsf/gbsgWzlZA
Wu1S3UEZLoavgUES6A6nApAYVwBkDxY2pcNDLsELjytPjXJcIG3+tqxSYlwSs3BPb95TIMRlIZj0
kcd/M/t0yKBb10US4iWsHkdz0kMtUyCQIDiLi6h3vD+c3DKbj82dSNORVjw96C2qoEUojyZO0gbQ
79NTr7VmMM+T/uSJTDyCEc0eXXudvt8f9PoLI3AO7RLQCb0Q6sKXOwyLTifrba8P8O9tOfcpmsRQ
2ZzUCTAgQtAur9dur4fNVXw1V5IwQ9JlJHjtyqgwSqREMg3VIO4GVzmkaGaPh7btpu70ykt4Hsd6
/eZqhnAO5aSK7Mfq9YN9suGIfuhHCtcIQ6k471YJNgw5F1IS5SVXEIgXqlcNNOQ8Raz6AM2ytL6l
axPV/hAT8bzX9NFofXuAQhSIbjDzT+1S1MqPSqF3QVt7tgbpXl/jX1VWWXucrHSo/ynmIXboBiRd
TErXDGV9pKOSt18WXbESPIYVCrJO0Y3lSZ3cZMCUGUHuswWR6psy9W77w0qTPD/hU+B4J1sMqvtg
z1LUA2WB9ncLkzc9ixiy6lMejWPGz3Qglamj58D8imYdL1NDe4EZgtko4jfD5zSfhgGbz7rDc3rM
Ci0/APVZ6wc97VX1p2Jqk/KoNevaoWyqNON33SRVzP0oLjz11HRRrr1kk+fO7xNBIvEbQ/QcJYEy
Xub8v8mI2uRZ7xCNeYrXAXXUQiva6aCnNood6VjE37M8S7SHvFzL5OAWAqQSpRw7V58StXZpns7Z
ks2MnSPm5Jxmt0iNs5M7ThMMozMnX3K1juMEm2E3tw85psItvHKiJx8YnjZ98LxC5yh4cy4O85hC
Jmwp5+oPXtY4ziPTzoeD0atp8zFa+1yXaqNV9zKIQvFQpdDX5hE3oehfofRr+QJ7P/7XRp4EJ0Ak
3eN3TaO5UXMwqgja99QVcPyLoUbWoqNShUrUUHfCH9PBUk8RfWEs3eveMBFH6VT1W0eU2391+zbW
viwUl2mwJaIfA8NaOjSW0LyOUIWvUYNJstIZTikwUfFxLPLxr9VASvodj9joHRIEguJjphbeSm93
QvYKs+moPQ4Fuhynzqqy9AGb2mF+WpApsJCAqJbmzKdmjxk6d9+jsdatfWzz2U7C3Mny6ayy9o6f
QiF3/qKr7cX/ilkbsqM2WZ6A6VK08H8rtaw/iC5N6uPqTqJ8FI3T5c9qouo/13QpsvepY4kkqPtZ
QCTpEnzshwSN5PciEVD4UY4p+kMdKdrn0Vzc9jnNECE5FJM+Wu91Pjt9wB5hhmdHz+x3SEXh2S6w
wO2eY9qg2hklwdH5vMDIS76ldVQWH1IPvMsRmJDof4h4Kd8jxI5uSclC9Q+1o8VKmIwZbGEEVmzt
e+W27l85yiNIK5eonb1XVBAT54TOyPKQt/aCvIruRrrqV5lRTifD5PnUggFbXuNbO7RJ+nWylEX7
YEUNWqQ5hEAcjBv0+lLFxzFp0XHyxajmPHsz3XHqUiIKZwf9qMOaIpn9rlYm8ZJSpIoMPzLK7F2T
a93zPNUjOuElDtcPTtsbluK7sP5+0NWP5ho6SeGNhY96GVfeEamlJP5MBhanOGineeMdzVhxunOH
N3FXS79fhVkrcR6dDQBn6vul4Hb2o6gcomChOP4CcN5NUajyrO9E2oj9g32ckCBKRt0+wDFXKHQm
wvWOMwVLcZwVVLWQRSnbheOYDzOmKV6NOJuz4CGm4RqNnbprYVXfi8kJXEyuvadJTZp/jYRt/pQj
RFb/EtTw3EAx8DL+YS159ltPzDT7AQUoap86bR7/gRzn4jqOhpTnT2qjugfFjUfzuFrx4j6MvPpK
mM6YHL1XvTk2gkTwbT9bI7YHD0pmOKVfabFIXuLZojSHO2I7H1vkMQSaOUZvBmruRgaoO6cq36k8
mAvmIJO1wmfpU6RRk7qfDlMTN+vRGWbX/JCs6fQPcMrxZZz6Tn0/lm7uosqGUqNfpdUy/nf/Sb16
x+lQE0HLeilAFMKnyyd1GnFnM53a5G3TLS5FGAJ4T+vFs5UpXcg77gXuYO4ZxVwFpK+jSrgU4uo0
ojZpwuiRq6FkZAYCmazar7U0Hf2is7Kd1OrW7OB/UfqjbUNVeBP45gZpNG4VVkBzfBhPXDFD+nnE
NtM46E291MFgFP34NApD6XcCpBvRIe4CsmjPbQAwawvwFBn3R1KvBoT2TD3BeZuPympW77BkSgID
9doHdLpMbJ3G9t1oCuR1XGTw7n/dV+nTyzANyooFb4FbmyrbNkcCqdiKOjGNIO9j7AvnNc7LE4Ei
/LRpxPZ84ZzYT2LooFhNJbnpV0MTTvNdK5XlI7d8JY5Vug7IqBhrO1m+Emm5Vh6E7lRZcsLFvjAc
nxuvGkLX7QakOkAbdb/1nEtwmit3OEddNyon0Eqz5wsIcuaZo+V9X4TREi05GYA5fx66vj40A/J4
5xbmiF6hHkaHsvX12ZyW0rfj0fmnnLRo/WACepjeGjsjCYAOItuRvIFJbrajJdDbIpZC1GRN/xnK
6bltx7+93PkvSaI9U7+rGPZ1LFlWgKuEBoL89z+wgqJarGageRq0MLCQA9JLxOiwODtkjQGXnUrr
j/t74MZZw7wD5BBTpHW5hQ4hb7ZYusLkKr0uT7GF0mTcGsbOTnuFBV3sNEredJOwQWLHSarU5bym
Fm+jutK9oLbhqJ6gLpm6X+lApA6WhezaYUFhsH2y0I0sjm7drTxJxQK5DMMo5UmkqZ48dqkVm8ek
SKwUIpiHHf3JWsU8HiOnrZYn0xYpYk2ZM7qBJQ2+7IMelUiDKUXnpt97NAPss47o4jdkzCYIrGrc
rQceW6P7piEQ1X9rwKhDcXeH5GeirYQBVjqr/zW0PIcgysa4C6w6T3uE+2wnP5agJgkAyWMQ5sDX
BdG/NnbVAxCisuf3FcoSNtoKnbSYhdI8WlGarSdU4aKXxlaK0fcGb07fWpMCvySBDzS/AXSAxLlc
5yxJzCwpVIQxkfNJDzbKZ/DUEZPcaa9fbxvGIZeW5S9gl1t0Sjxr+iB0NMM1u8sCr7eKJ7TE6r1t
w6+93DVyFBr4GnAiGNyb02AQ0QKtR4EF8dH5sUjc9GAaw95dLHPfq1EQz5V1SQpGW6d50bYJKSx7
E4RN9SKQnz2ZadR/qg0vCd562uRtL1mXVCclRPLy88ysWY8uWRI2RlV80/VRzGcnRV/2zVcW40B9
hwckFWe3lXcFLdV0Has0rHChMA7y+mp9YrnEfVj6BkHMwZ4L9X+YnORtw9RhbvTqLycXg7peEedL
wy7WxtOqiAVrPaLYty+hC5ga6jYnlpbh5SiiWap1dYw0dIpkenZb+lq51Vk7c5Hn5HJPwE7V0cNB
IkUF7iX3/x/38GJOg15PShautG1wV9TgYRwJI2EYd625Ln4LDW71R0cZbL/Iy36HUip39uX4r2x+
iUjkdNE3vBzfsPBJrlpqgHgIzgdEdZFCdtJH1xi+ucW4t6bXJwB7bSomKsEAlZNtvRy+aFcNFVJD
kRC/NLWYzhUEIn+1AKq/9etJT0m2JX14KW+0+Xp2jKEwrV2i/iKl9laW/1rV9GYcE38ZMi7VfxoW
INs2D7Zj16nepopClS8lzRlnAmoxvpn5xiiv5WXMV2wKa5urdsgcVzjFEodxNRd/gy+ow9kq9vSu
ri9aqv8UhxwPiWpKIptRMoAXJPBOHKp5QeG6qiMvSDp7z3fzxg6Q0uXc5/SbiAQ3w8RLO3T5Uiah
UiXmJ2s1jAAPrjl0x1Q/3t8Ct4ZC24lSLNVBiZS43NpZXwxr1blJiPLodFDpuZ/RuM3eo0bT7Oy2
1417eYxcSao35UGGM/UKLPrjGLdGh8SjBmF2ympzPA6e2Yx+WzW8WYU1UO0GydwWv9pKyzTbH3XU
QH3PhZV5sJIFod/VcpPiuQeGUDyJNU61s71W0NArrGH0wJjyMdkpU9/43vxcTqO0Sycs3wRKII/r
vm+0LBxMaoqPGoVq43FYW9LQ+5/heiAZ9oF40MHd8JRvvrhtlmvb5nERtm5X806U+UfLS/d8ra7v
Mbn8tOB4iujEbN+EPDcx40CmIRwKNX6PlqR0V+5GNG81SLfIm0Zi5+m7NS+AKqhsAJyle7I5/CaW
qxmGq/B5hxXFLtR501MaZebbLxkPMKYEHrOJAcJv1q/NcKo1UgfSP/X6kGpgAONA7DwD12eFRgnM
FhIQ8lRilMuz0nrC0WpzqEN9Jic8tO6coQY26MMnFUDtnn2bPHmXp0UKrnDHkAs49Lv0y9FyZ12G
tIc27NaL+b6BqLBSOR+UEiGRFi1GDXh18XcyldUM3G+mNMV9juzBmzemrDaQCGE+LTFOl7/CUaKO
JIwCvtPZsW+thfKM/Kby9c2j8BIBFwBAJdMSufJ/3AxznYoysq0oEHGuvYOP0vuYDpQ730+e1j9X
VDYfUauB086DBD5hs6KR26hlNEEuR/NiEA8elKvlMS7VMfcRo12nx8RFMdWvrQhn3/sTlMu0GVru
HOoLpFtwGzZbR7VjBzc1B/atk7koyM4aNXhNn3qE+p2k9RMeK82f0kElS6EBuzP89hgycwueNuxB
wkG4fZt7bHancSnLsg77slYOvT7NB11d4p229Y315QZT5cXyCuyTv+KPrwhrI8ZhZa3DYtGan4gn
V9Wh6rvxNFvkhUg/a4clS+2fb11aYNASTEhsxlWz1bGYFzSoNa1qQ1jo/2bt0nzWynI+qbItHK1O
9gBaaDr0ne1+eePAhKQ0k0hUCE65vjfTTbuY9jnauGFsj/qJmlzzpEZldxiM3u78JdedL8W0ICkc
d/PD/zA0t4Mt/4tC4mY7DXZEidiI9ZAArvjY4Jbwj52X2rd1sMcX1RhpoOseOvadvddL3D4h3HwQ
u2UVEligPLOX3zhqrT6dolULYcSN7zCgTc5j36c/YXkSGa/irXeuHA9lHE4t3xe+7eZmMCC0a1Oq
MF7qaJ9KxNmP6ioy3q2x20MUXZ0SxqKjaMiEie7hFkIiUNVF62jlgxZzdcyw6T3XiZUf73+7V/jT
xV3wOgxefewcqeK1mVK3RHaTL6Ye2lH9NBfQ8BolMBLlWVXjb6VindTR+VcY5kfEDn5pLdxsbUaI
wMiQ39WR0ratnd10a97kAABNiD8QGNn+IG3GPLDK9HAWKPrafZQ/0fzYUzKUf2U7baIoxLaIMrkH
N9m20mTJsDZIDqVZWX6BBpKHcZZap7VF4fv+Et/apPIKksol5FHbUrIKMlBkDkOpImn/xk9iDI1k
tb9FSZRhdUFT+s3jEd3At1J1qeK0vd2xnFPN1c3NsCuH8kOBGdnRa4D7Q9qIoIYLZ+eivfHBgIjA
sqUCantAzS8PoZa1WtwgvByS90pHYUPHV83cK8jf+GBSthPEG2Ufh5zqcpTWHta0Kh0jdB2l82lr
Z3BbS9tH4H/aORO3JkR8bQOflgHANspodCNCw9g2wqSrxOfJiePHxsX64v5nuirzc5lI71j47dzW
UgvjckbTKCaziFUjjNfeewCbER36qYo+LOUiqzCm6Fu8MZAPV+p5POfjEJ0mvWgO93/Gjd3JAZCI
O15iCkObmHhtcTihFGOEBYIfKt6FXYQGk6WiyD95xHUmbZ37I95aXuSXKPVapDJXUrp4tbcaPkZG
SMdoOVo4iRyqpl/P90e5ev5ZXXwvkONgDKn1eLm6o9M2cIBjM7Ss6beNZBk+Fe/mtP+0aNoXN10+
7Qwn/97mQoG2RFQFFg821rYx5ZT/x9l5LMltBGn4iRABb65oN9PgcGZoh7ogRFKC9x5Pv1/NRuyy
0YhGtKSDDlSwugyysjJ/k6ka1gPGuSrS3Dw5GGtEj5lizcO+NcYo3KdzLI+uBYn50Zbatj1ZUUqn
NZnrMv+FlEJmPkp2V78iemDon7MxxWndBxIg7Sj3a/YJ/Q3ruYVfDnPSjkZMwlFzV88tzkLqX33K
U8qlk9VFT80UJc4DBgvOF4OqW7krw3ToPzTkze2jP6tycppC1M3ptPd29kAtpqcmPedR/6bBFzK5
qOnJEuf9GfQHvba3Em1C+zCqcmvvcSfRsRHo9aI8h0NsYAdfg6twY6kkidStUDURjbP8b+x8+0vB
MSrYJ1Umej4+8vw7gKZSTeOyczB5TMcBGXcgLZ9ty1d/TwHmKTusXADkjGrpa0eK/tKbWZpd9WzI
ZaA+FWEG9Dmw0H/qYFB/C8G6AHAIZRw0kijQ0ocKjO6PEoKa4pptpofuRJzsj5EiJb8hZfYJsnCj
+qv3cxMEHSpI/QczaSLkfFQErPe2hCj//SeeehPwYxJfTqWxuNJ4kEoOhgTELtOf91rcabuRJPw/
jAIPSBOlIEg6ywywyA2zdAZOPKYXhitPtAglfbI2brOVr9fkeibdgkMGilZbfFeV71tzp+jnuunC
vdaPgF78PvwPcwHdyCOdlJJrbLFiA9eJY0s+czHk/sssJ8Nb1ifB4fZH+245u/xoKQUgjU/+SEd/
ESRG5PCwElH1c5frVodYj2ZLT3RwVO1czAEXWV6rmAU1Zkj+OnfU8faxNhW/s7BstH2I0lniFbjb
f+wb1Yr3MkZb8dZvFAF4+RsR0wewSoYmA5u7XPBwKhJZ8yX9bIaB+T03auXTFEuWBcTB0B7iNm5k
F0Ke8nOqh+RIWW2i+Z5sSVCubTtCJZpA5goJZvHnf7ym2qCgrU8T7KyPzfyS4GDyUcqwwbq9IWJb
F3MVVpKMIirbUBQvR5ltbOiiidyPiPNriv0AHAUNwLTrt7ogK/Ohlk1bG3Qe3Nll8SmdLA0gra+e
wxEqemTk9i4TsJTb81kbhWYENQl0qGACL85XbxhJTqxVz1GnREesemx3KIhUt0dZueogpPzfKMsm
tGkN7ajVwDYzoNNgdDLzc97hhpUN0ewpVVN+SftC298edHVqKOZQrYVkTz39cquwlwMRB8vyHBV2
50og2B6q3DI2FnDlQED8AmMikgWKkYsDEUhhq6vFqJ1j31AR5nHeZGwI9xGGAxuLeFUT4Q2q0Hog
ThtAKpYHYu7C2ETcQTvPDaVnqUrN6dBOdtIcaYAkz2Ylfc7DufZihAi/372UDM3sOPGijL84JRqS
m0YaGKi383Y+pATyQ9iFW8T3K41Q8k1HWJzSASb5Qo/ycscqCaBi4aT6OQ3qF99Q/gUhJGG+0h1t
yfjpoEMdS9+xevhISPw804vZwRF6tRMpccmv9o1dA9fqhk9RM722tTkDytzS7Fk5VA7XJIwJDW0U
ZylOqOmBYakTKzGpduUF02wfg7iStkKqOJuLMIMUJ38VsHNCwFJHmnRRYa06/eyHOtdwqBdV/zD2
s/4cITuQHKVGC7oPmTnkOHjOiYOxHEBE7air5ayQByXW1pttbeK8nOhdCgI8oleXexOUwKVosmln
sHsWql24pcmx3d5/q4q3Lr15Gm0QbdTLUUYoeS3z08+VMbbHQu11LMmq+j8cZ1TW6E0B7ODJK8LV
H1dFNA9T6KecM5K7/lDJZn4yqYptfK/XkQFinAaInoYv81m+cnk90bIvSv2sd3Jw7G2jcJ0IB1Uw
0fcvmxiKqqVgKPBaWzyRUNaNU60puIHx+YpcUvDhzQpRBL0dBtZmRDuEsjNQcUgIizOAM2UXSRqx
jo5CHLlWTDEmSAyH1NUvNp4ra2OJ3gFVLDILyj6Xe1RYWlrrJuctqKzgA/jXZgcUFRPSutjSJr6+
ncgWyeKEGAvKdEt9v65rsQOTDAOZ2AmkS6AXz7ne5ieBtvhJC25wq76VN87ge9Hh8hNnVOgFxnud
G2LH5QSjrM0Vq5ENEkgeZc+wKbJ/4sjBnnhfhGUOEI03Q8jTTC1fVbvXZ3xw6+YNJdm6B3Ck9jXK
05nz6iujjelNMqCRNoACTx+BSZu5y/upK49GWXQvvhMWf8f1WCm7TtfTeZfQE55dLXOC1xqtv1cj
NJSv1E/r2lWb2P9Sdv6cuSoQZ+l0+wi9R67ltNFpYV8B6FH+Xk67SqrIANx9bqcM3z8j0x5q4j6Q
WSIK7mq8xWLzU4PmzkPqYxxTJpAx3DGKsg+OFBV35wj8CsHm4nKDNbtM56RorMwuH81zFtfBvoh5
WMGYtTei2toBI2ek4Q4sFLqFOOt/xBu1C2cjqVXzrEfS+AMqSbNLiih78JsoOs9zS/O2L52/bq/0
dcCmhixao1DfEUFeysj0YJw0o4ss0oXgh5Jp8Ssububb7UFWrmyCNahCBfsIktQlJMJoet2em94/
50Fg1D9kS1JV13cCqYKpYMmJN2PGTA0siGz1xJWtwyhKIYG4WdOnDfKPqGBErhMMfvDFB7X6YheV
mjxasZ8Ork+nOUacf84DXFzy1HJrvcy0jSO5Emm4AiiIQPrhyllCIaD24PqaBzhy5kOxn9QQql1b
FQd4A1tKGCtDsVxU7Mi3BZFrkeDMcz4nfIUW2XZqHivfgaVHh+mUlBgn3d6Zle0XMtuCSf+uGbGI
nxWmspItT8zK1pWDGdXmKSywb75/FIpJojTHfEgLLk92Cy1GxU3APkuz4ex4lefgEGb/cPcoFK24
LXkQySTyi+tNzZq0bMNIP5MeKMfWjMaTluHseP8oQvYCGB1NIjAXl3OZSgf8fKTrZ6C9xrEenQ4P
vjE63h7lOotHBBqhVbEtXKNLIYVJT6jr8uFSYcf9tJOTr3o4PVjaPO+zMNpHvnkIZ+nf24OKoLoI
uoCjaNFA9AKau9RVKC2zdVInMc4WkZ3PUwpfIQApbzbYkVMYhGzb7QFXTh/5wbtiLu14nn6Xa9n3
WdygliuddadAF0DH5TxqzGzjy70ehU6lQz+RDiry68s2bY91omx1s3XW7Lg6AoDHf2KkZnbvXARr
nuoGWQiSTMsdq43GakmunTNi4fmrX4zqMaL5f/8oQmWRZMCxSEWWmpk9HuN49dbO2RKlyU6tm7/N
hL7o3XNR3y8iQYenprC8fWMfN3TQTefM1oPXsbPGYwox7Ot/GEXglgA5ihktosJQG1OoKLF/bpuu
xG/ECN2Qh+rdXR0htkJIAF4G7XuJpSQjgHZrhf55BlDnjrM28/zOt8TLrj8dUDgIEcKCBUYLNOfy
JOPJ3jpVZzlnU4v06CwPtfaCWRJGikLx46gD8P189+ohMyce+FSZeAcvLok80Wetoh57zhPFfvTl
pN+blbZ1qq+vIl2gjJCJt1E4l5flMrvsuz7CqPsczphggspEKXmCxowpnH8n3JqTQJbFE0iI2SFi
tAjfzLMqbPSScb6Jit90GqOPZVHZG2iVlWBATxa0MHOhDLjE/zi+U8yDBT9MldFqL5CofJBhzH25
vTmry0atTFSv6W4vm3zYlUShXTKK3ZT+QVaD8GhEc/oE5W6r8b02FNgB3NTEp0RYuDx5oepk0Kxa
ny2pmh1sWXuX+5bmpm26hVJYWzvCAg/H9yLgsrRktM3QlugOnnNstz/akAKOs7opYr06IdJRvliB
Ulg28pJKacMB45dz6FvlA5L93D2hWezTIe8eb2/T2oSIDWATOBJgrdXLtethhaDpgpNYkjbJXg0i
42il/b0oOnGwRcuXJoMonS4rjHKQR60dabQjwzn5luTjV0zk1Y0Uey0AwXkXtw/LxmtlMRVJz6IU
csi5KjUJH3E5+agUIeSSXs4+W/KcP9y/dBReuME437QKxdL+8VgJZT0tG8Db5xb3zs+9FWpPhIns
/usOZBdnm5aGTi9oMSsz0BSo0mwQ5YzxMGvBdNb12fl0ey5rJw4zJyEzhkkAwnCXc5nNjJZkM/jI
JijRPsA19CnQG+mhwt7meHuotRPHffreL37vVV8OpdeFoqQOQ1WkmH8XRT15EZCmrXVbndEfwyyC
Qo0+aZy1M0GhaNUnOTKepcIJTyWCuBs7tHbu+IBEO5C8hDN+OaFA8SeraVBRgcD2tdcAhgXSOLh1
0bcHE4S/e3v91iYGjp+PiNYgsPfFgZgm6OFGpnObQ0H/0nRJ9b3AOifd+9E4bUztOgcXNxKoV14T
qKwuDQLaBFAFNjOBN1tGfZioaP5qjM7/iS10rrtmNRjGbkIx5aNVoEWwMdGVgwJ6HFEq4jpwlCV3
ErUsAwJ6b56trMsPORHspR0t7dft5VwZhVI6AQqYr5C7FLv7x1dsSG2WKoFm4gE6l7CJFecQtcWW
Ts3qKNTDedJQpqYAeTnKUNU+5RnmophpKSLS8BRUcnR//gD4BAYv6R6bpSxOojUGpY0ev3n257jf
ZcCvDmZttfd/wLAUBHgdvIsAR17OxZjKKikoEJxlNRs9OwTF7ofhFlVhbcVoFeEDhFI3/y5WLJrj
IGqVyjpns967xWD7h9aAUX17968/Juw8eEzw1bJgMOou5+KEpoS6ZmKeC3Xu91leOE80ae1DGrb3
8qZIhLgn6H/DIgIov5wQQs9pKsmleS6tUdujG6PR4dWLjbf52oQUJJi5CC1EfoxFTtyUqpE6GqNk
MuiSMOr6ndNPMvoQm/6CYm0u38pMRWR2QmZHeF5crp004iKjhpzpqbO/d4l07sPqd2B1T9nEl4Rd
+kadbnVqCuJCtCkp1ixPt9RqdO1GphbmsroT0OPPdqUaH1Kttfb3Hwt6lf83lDicfwQFpDa6PEnE
hyTJ05dRHYZDlNn5qUnDaGNW17cHhxuKIO4rAO54bV4OpaBvnmWJZZ6HyHg1rPo3pg1vQWM3LmCi
37endf1NibEAewhNc276RXzITOQTalHAiySnckEU1YeumbfAKyv7RLNIpBKgcchgF0ew60ZcjPTR
OhdBG867KpKMXY8JhIoRGqTd21NaG4yYTKogZARgNVwun6ykdgyn2DoHAbooEuAmN03nX73Qbrk9
0sriAWOlJskKEl+XylJwiZ16CFX7PFGX3smp1R9rGtgbN+7qKIBD+HR5ml09AesKCmcVzvbZz2dn
N1kThc+6+OfuqdCV4jLi0cT7YpmxcOMPUapSEFDqVkJauM0e0kKVNqairsyFjJU+KK0bwb5YBIhB
NVEdyVKSSqp29TkfEM2oW7P5MhSxZbqVOpmo41hd/FFK+LL2Cfad4a7EOrJHcq0yVT66jP9FSaN8
eNOHuVR3teXPjWsOrWoh1GmWr4rTzfPfAXHX/5VK7SRhcRppUuFj+RGE0VtY1EqzA1mO8NvtVRRH
axH/Lqa3uAf1bBS0N5t3NAl5dh77pjhAIesfh8mcX5PM/5pDbaY2HyXPTROlP28Pv3LyIQtRTRbl
UTDJYvX/iFEwoPxONxoJnyi8K+qqjI9YbQ5ekJq/7h9JdN+AvP2v/e/lSD3iJVMoXm+yPtp7u5el
A6VrNPacMNi4j9eOjCh+MCeAtFTFLofy7bjV5SiXzoj6BQffTssTa1Bv7Nza0oGQRxVVrB8wu8Uo
tTpLZR5JZ62sp6PdlclOqYIfeisb+9tLtzYf7ipKrnjXgQdZxMJey7I0w/cUmlpm7/shSgxgQ8O4
hbZYmxEVCXjZJBkAXxZhkLYMUkJFGHiWVaCRlDX5N8sOigc41FuOHO/3+vLcU/Nmg5AEoOCy2COt
kmYKs7V0Vvrxidj7qdaKr1Oppju0HGLXtELZNfP8k5S3J72XvkIh23L5Wv8NzJNulJDPWFaXyDiq
WgHgctZSs/nX8NvqRzfJ897OwVenvum4it/4pySrrf1gq/UrDuaoKhLBH25v8Hvjc7EadCwFZ4WK
g7hWL8+S1RqxnFFV9+becNKdDmnd+ZrQ1QuP0yjH+t9yOvo/S32S5se2CZz+XJJ2lJC04lzy9ySF
cCPtNFGrnT/1qfSliSZJP8y2VDvHPpTL6QROU/oKLcZpn1MICNHnweykbm+2et4ekkouql3aZlaD
6dBkVR0A4Bq2F5gD9SOyNMRS2Y/qA7RPJ30b9HL8GtdaHe9a2w4qF1KYX+01P2oSz+Qtqx2lUX7v
TpnW/Ch39YhFNG/DRnIrqarnD0Zrh9mXKCvz/qUc5uA1h55lnBV4duFuynLnSxino7LzVUhbnjY4
TvktnSY534Fnkgb0bUOnRPiOl2fyFT0mNT/15AzFnodL2O15KJXtzi9CB0iqMg7dEW22XHrSBitN
T3bZmMl5sox2dEcjw/bJkFReBTqCV9YumbDcgezWmNYDZIo2sF0KgfXvWFYy50j/sHVIq5TR59eN
yhjnu8LOaJmmct5ML9aUJtUrBgR5/k1Cwkn7VNWtNf1K9DhID6mi1srzCPHJcmOQ9KWyn2LLzw/g
PFAvQhTLGk+o+QZ6ujfLwNA9U3Oy9MnGoaLcB+ps8JCdzVRx7g+ZiPhT3ScxocK/zICCPDPazFf8
88Th8HId6LaWBd1G9rMCR4DhQFIHPJEaHtCmy3Nez5OUhk2JEFahKp6a6u1X1PSGXSTMfPdAJvpH
y28bL6gTHKnysT5E0+w8z6XcfQnQvnu5/d2tBFZ+Cc0mkDxAQpb833LUqqqPHR9Krm3sFKrkh1it
hv+wtgACBP0PYif4pMtJ60plKrPDHWvGof05yPyQrm1VbPRnVoK3QCRRGQDtQcVcvRxFU/PBiVFL
8jLfh2LgFOpn0ex+CpVA3kImrawbIA5aJrSgLdBji6svb9Elm3102nzcCmOkc/ovVZvUW7Tz92x4
ERZBYeM9z8saxMjSez622mSCzstx6eenwjB3khnEbpyHH4iTj83oPMSyveftgwYdwjpa8Ngg0e82
XfCcmum+BtXSKtNpVLJjnmV/tWl1jJPqkGTQIQKp2E3yuDeaqXAjTT/dPlrX20HmTWpMa4l3tLlE
khMmlRbvjdzLoM0chrk3yUCd8VTI5f1vCkhD0PWACpIcIAd8ufN5nGjKVDJU5fh+gUZe5I+noU2y
jTRk5akOIFVQuoBtsOmLNERB5REhGD3wAKS+ddxnqBv6mCo39VOm8d/CvJ/ySDQSUATqlCzlEqGa
QVszg7kOPM0IsSjMsCogjew3qh1reQADiCxE0JChB18uoFNF5uiPeeDJdppiChOfwjSFGQca0jA/
mn6POCfYtLrJYQibL0Nnbdz/a98Tayp8tUyKpEuCWVoGWhaFU+BBoFF+R0rSKW5VA1a7fSZXh6H/
CEib+iH0w8t50gGAWj6zgSH6gPs4qRW3gOi4kRevjkJk4FmDAchVM2jqpQGZUj/wUqyTKLoVPUgi
dYq2WHnXx5HyFP+gXSR4jUswWSGV0IllPfJkvEnTA8WlvDpkc9JbbqCiM/eSDk74CVE4Od1Yx+tv
G2kyBEJQcqHsR/Hqch2BzKZIKRWJx7f4SP6TnGQqpCTmyafbG3Zd1hGWbgIkBQD5ulgVJ2kr20DX
vIjUpt+VslJnrl5Z0YuljFPr5j0cqo3AtTYmWHA+dFDHvAUWh2T25QaltCD3SrbxFfHNOtp1els0
bpV2xrN4Rr/enuX1gWEHTY4LfXG+9iUSCMkBDQB1HpF2KN0P36zkx0TJ0y13kOtdw4qVjww5KBVD
1mVEjpFIAsOgcmkFk+RqRhkdCiXtgKCpWyiG6xnRsxZ6UKilCDdf8ed/vKohW+CFViu118OW+0n9
xTnZADS2/LivagcUkAB58ZkhjkTPenEOy6lqga5Og6dIc9btLa21tacqVAe0f4yg+AGFL4yf5ipD
GLAbaj98phpYb7n1XU1WwDnJnSgCIdgHyOpysrHRzckMUcFL40hRdlnWKrZLIiTfDecTWGthBiGG
E9H6ciCrl5wy4BbCPq8c9h1Cy5+bbq68cFal77eP5NVHAECZMiDoI8uA/bG8eHTEN9Qu1XpPz8zg
e42AbeACS4rlPQBZtcBctp3/uT3kyjKCpECeAmAsFpzLnMo3rKLNK7X3ajUuP0bwL91ELsfnu0dB
IY/KKnEZFOF1aWQGglvrCJXSVCwf5HTOPkXGoBcbN9rKAqJaJ/QDaKMLDuLlXuHNlCryrA2erjV0
Q6S+1U8hLoSBG7d2O+3ScIuHKLKPi1wR60s2i2oPlgFIPyzi1lDigVl3YsTK6f5JlSZ/6HtlPKVG
4O97TQl/5LzodpE6IfJze1GvIosYmkewRUOVC28Jv6usQtF8LjjP8CvpQUdP7BvibxjC1tUWQ3F9
KMIkKSVxbPmAkmerNaewH7zON2uYvHKhZYc5TeUPSjRvlexWjqTFSgrBT/B+dBYuNzFAfXxOqmbw
ksLU/lbzVvc6Ev79/asHNwQJHwH6AgNxOQrFFpOChjTgfqbGaM2Eas7LWh+s8gNazn36dv9w3DSU
fSCQoWG0eCel6liGo+5T4kRwez9abXUs/eFtmJHNuz3S2jeA+bFwQ4O5ilTe5cTgHgdZFCejJ8/j
/BNwWPl3H0zK8NBiVBUd1TLOlY2TuDokmEbOIRxWTuTlkHTa+yE30tELKNg/pJpcm27uxMZfbTll
qVsVAbns7VmunUho9QLoSrJ+Jd6DOLccm1Y8elhTZT9NNDiPVGVKdxiCZusGuL7wKEqCP+UxTdWV
5sbl9BjFqsg/Rq9Vu3gXS8RoV6rz8KHjvfs64hX6MW3zemfHWnEqynKrab0WY2h8kWsKeNBVvUAx
ZlSEKLx6wVChWpn72QnJouSxnn7qHW1MtxES22AN1S3riPcK4CK88WlQrKBJxd23nHqJF7uVTxzb
sarG9oy4V1jtCg0til3eB/6/AerPkasHdf4SNE3/qki6W1JwyDey+5Xt5iHGbyCzAXG5FP+bKn+Y
m94chIdteaz6udtrUvSrN/xu4wq5fpa9c4tJbYBH0fPWF3dIFKrQYqyI74fb8FkupOBoZkN5dJAF
3FujMx2sQekOyL0qH3O/76D2SOqB3G8LRL4SB216qsJWFLzMVRwsnFjWqM+OpOElclFaGx+7xK83
1PzWVlblnUvxDR0aGK6Xhxuh6KwkCRi9qsRRN1eK/Lm1uuFAjhdtZAErp4kmpBBZ5iRxXS57uFJc
BbqUBwAvanMcP6lpU1gucLj4acwSadg1fljnLvr30Bs16nDJTtJgUB3TgJ7vxom6/qiIxoJxT5EH
nP7yt5TxDPA2DDjZcv0zd7pvaFo/NsP4vYYg4FJ2dn29+3o7aF3v6OWY4s//SNCnuUrKupJ6T26s
+VACW3xAIvruGpDBw5QyAR1f4N9X5Cu7CaK+y8RlbWXWt7JqtL/0JEY22rf98Z/bM7o+PYLpwuGB
HI1VzLLIqAQ1eQ4KMl6XoCcm68N4oKYt7YbQuT/ii6HoeSGyjL/u0gcTIcM0D1SmleKn+zDhgvFg
yll+HG1762ys7BM9V/G6xy6HqsXimyDPn8YsHHjh4CJzbKg7ntO0CDYQT+LauIytTAiVFjovxJkr
6joeh42WyuPgtRbEhjSHORo+l9jsuCO6+zs931TZWp8XdxkfoZC7XCQhplS1qtyyhO3ATRWhMvEB
v9R4A6O9eiYAaFCwo7DFR3Z5yjkIapYjOOPVHUpWvRSMSACU4Jq1/G4GCkedc46ILvk3jbtFAyvw
ZTtEJZQJdXXnTgagsYoe8uH2Ib9Obyim4iwBxY5l42VxOaGM51qZF8rgVXoPqgaXCXxckl0z8TxD
YnlrUqvDUX9GklTQeZZUFCUftM6E9e1FQ2w/0fsbXppRtf7tZUV6oDZzN1aRRcTmwcGOkMN+JZRu
FSbiY0k/en5F498tUYhJ3MjumvuXkb//3VMdCN5VGqVNNeCuUpo8rcRz4oPdwGfcp3Y1NIw2zBE6
V0pSPN7eu5UjL55JgCTxOIPZLg7rHyGX1jXFlqSXParIQJD96i1C4+F4e5CVE0/SYAvPcaFmvgSL
VH4zUfqrZU9HFvcxNUPzVeU59qhXdplsJL7XyagKphUSsyiV8fxbxKY5mulNBnUP8NhMj6OJQY6L
Mc18KHTUEdIaVrjbGghW4xcQ/Zhqo9/4AWuT/fMHLL6GNO8UPw+73msqiPtWjO+N1kvji6Tgfn57
Xdc278+hFptX9BnoqKTtPbJQeuFOiNFNkmwJAK9kAgIlTHaNrS79weWKTjYJXT31XmLbIyYeGZqj
QcCnjTPcLg+Vv+MudtymNTdOzfrs/n/cxULS+J+xxB56TzHi/rHVquRJijeR/iu3jICKgLThfOLn
slhDTeLW10MKPLoEP4+cN9z7puJDbyqCfyS5992uruz97Y1bW1Luz/cTSvFs2RsKEf2aeptClpO1
6duUdrmnx337EtNnP3LJN7vIbIIXmnl3Y0gFMgaOMtaUKHiQk1x+77LdF36dMl2J5tdjEPRvdl/W
DxH90Y0E8kq5mx4hxjQClChU3K9IY2jmxrkeUX+J9WwUPnAjwIg6lc9Q7u19FszKrs+1xhtSvTlF
Re4cdTt0TnFAuUEbm/agBI59APYlk3a31tGf6y2I8LWylPiNMLdB45Jj0Oi5XI5yiuHe6OHgSWT3
ro0I7FOpU3qwk2rvtFqwt7mj94hMlccUG2tvmNAismecTzL+2t1gx+outa1yi7i8FkQQPqFWQKUO
mPQiR1CazFDqTu69uDSCk2TH4Vc/sYJTXFT1xllc/QBoLTAWzFgcLy+XYMpkOysVlsCaKWweMfTM
ClAQQVq7ttFqT7Ip+cMu3lbGXvu+ueh4wdHpFzSly4Ehlse6NSW8WQezwQimDsLYNUZj1jcaQ6sD
UX4RZWMgTctSlik18qza2eDZNqoRMUrLbk39bCMYr6QlVAFgWkGj50Zd1sEdaHdtr+mMkldx6qYh
fogZtkeRS/QMq0PVzf3dYDeOL9+x2DZW8UqIy6iB4NiiFBgCpA/czijnc6xH0weF/GgjHK/OD78H
Hqa0vmj/Xm5XkMSGBLWHmCVZPY0THYBRpprY74JkesrnoD3cDpKr2wbyV3BnSZaX4JeyN1GYL2JR
05gj/9RPc5q4fZcUWyKzazMDyEqjF8qpxmP/cmYwy3xFHlqeugBaVNdIFFLyTpvGN7Qp9fJYSE25
UVVYHZL0hPyfJ9sV8yudp7GUIl5QTqiEp3ro8i9RJdteHzrap4Y20cYnsDqeYFoAJqVuvHRXr/s6
KcKRh0BW63sMTKdjmcnBo2TisK7bw+fbO7c+GjRXmvYCvrS4ZOh+IlYQgVetJykO3Sg2w2cd1xye
OOb0YIZ1+dftAdeOirAY4kYFKkUZ7HIHgzlXzMh22EFcnBQXA2RqFVOsb8xrfRiuTyp+0PnlxXMK
g5V4diI6e3XTJp8wWRyf0eAc/8tegd8hiABNAmR/OZkpNPu5HGiZKFIb/CWFZnwwbSv6kQ5D8TYk
yVYHdnVWAsAqRKcQnFrMSvFrfeiJJF4z4KB4lEB6jbtmkJtvtzdp7U4T0UO851EhXvZjEhVHaKy/
MBD1Vftg5kl5RLq2Pc+hamzkHqsH8P+HWr57w1Q1ZiOnLIt8YLSjC1TiN9d9kH0MCdtNzeO1G5T1
4/XEg57DsYgfs+OrdVlx+lCgMx+GvMRvt8F4qkdM4zDBgwrchtL5RnhcmyNvKfrYjMlHvbg+1byD
WxLzkdmBkR6Gpg32zVDjlB4CTnDRm8yPt/dv7WXFFyZ0rwCqoHVyeS5LA4/Vfmb/wMGoGSaSfP1u
0Svp99av0s8DzKBDmkzSq6Aw1m4p5fY/t3/B2kLblOyozKCLBszj8hdgcQD2CH6i548tboN95sjI
7maT88Pv2unDFMQf89A2w42VXju4AAcIMNSahZTi5bBSbkgdTJTR64ZAnXZ+kpivZEnxxyLlqtw4
umtfI4RgUFW0b4Rc5OVgiZ85oy/TzEirtv7S9Frn72TJwu3u9lqujkO3GTEmQeJY3gh0LKnNmzV1
7VQB9ZqHxaEL+3ojlq09dGB40voluwYWsbgJYnzZqrJnFCuY+hd7nopjV0145g1VPO+VVisehzkn
ycxMf6OavrJrcBhRe8ESkU7p0gSgTGRrJp8fvRqMBN+HY+wMPQvcWWqy+w8I1GoWEQQtF+wSwyLV
AS6ZNIA8liH4bmkZjpYppseHOFfb0+19W5sW9Si0FwAywglYBBtjaoUVUDR5sY+bkWsFQ1IcpVTG
kU5V+nqrPrTyyYEqhDeOLbswMxJB4c/60GBPAIzgcft6rdg7nyzqJwmDorqdrHe/jdAx55Npp5a+
USVdOZ984YBZuZF0qLmL8CbLfWkrAd86GsPJQ4Ui31OQF+lG0r46ivBwVYRPDTogl9Ojv1RLc8sh
AXaR4aGqBrsJP9SNyLmyZ4K4CxoIko2K/PjlKLmVzTmuzqNX1Ib5fVLz5qkBnvBdanIGvH0+xC9e
VM15N1IWpR9JtF5yFhK9CWrJdDj2nSVs51vd2Dm+gRj4EMW1urcrQ7n/I2c8IR5GEZhW6OKM2Hhg
zrrWTx4t/MZ3I0RZ5w+qllZ4N4Eo+dHzAIrcPCvDbEdpDDf221NeW15B80b/Rqj0vz/y/zijChyc
SqontAbSMvs04NCt7sOqK8Od2WAavhFXVr4IyunvcFsKw0hfXG4mlYjYniAGeEnt9Eg/ho3U7axi
mouDkqhT9VgWcflsRaUSbByjlcMqXkNEbEr6iDsvPv2M8hzejZMMEUjL9q1sxc8YLBn3ItZRdOVb
5wp6rwYsL9k4HkL69oYM7q8uvUzW2yNOamgTyr29MdRKL1l0j9DRFDtHpWixlr3e1Foyt4oXGdT6
3DmkWArEJNjVJjClD+g5TOMhG+JM31ELQi8+93NJcAnb0I1xXN/SX1hbYQKrSO3xjoGjebm38TSZ
IcUp2asRDXS7WO4PqkRb+/Z5vR4FlS5BcwboJZxEF7Oua2PM0riTvQHVvY+d1NoPioWU/+1RrgMB
GFiyNFHn4xmx3EcnrMBvU6z1JgfQwego2a+qmMa/cK5tP8p0cX/fHm9lVhBbRREC8XOTxuDl2hVV
CIpTy3RvmorpX1R6p2k/OVq4ldtfpxRce5RYqERDtb9Ce0SNivOGmudeVETaU292wQczl8LHNA6q
1zj1jUMcGupJq43y7u8PTCVWjpSrkAu8gkT1naVUuZ7XXhb78cEyZprxyLU4X+5dSAHdRPGcZBM7
mqVuQaIZEzTZqPE6s4qPoEmHp1mztl5j4ihf3hOwPjEuEtwXEElLYopi1rUjD13lGZLZ7rPUSt16
Mj6D0dKpgOQHCy02t6nyV7bh1+0JruAcGFsI+pNS0BuXF891o8bLr5zkyrOlAbx0KDgkmW3Ve6io
HQaZbXfU0sLaU5J39nicFV80VLru300gq+SHtDa4lJdgUm2gGDSXUsOlPEejW0dyl+zMuYnLh9vT
vf4QRfYkUjbhGczhvfwwIgtgWZNJLS021foOD62d9mYw2c5uhDrY7eNAreaX22NeX4k8soWlKfIa
4KuXEndloo+SXpVwxuibvADDKqy/6ylOyv2Y0QXeiOPXo5H+QlTmiUSyBnHrcoY0iPKMqPDexChO
WjurLx2hGsmVfLNkvzKWKI0gUytzbHkGXo5lVIGjB1FSePYQhw+mGUNNzbP0QZpVZeOmv45ogNqg
uaCkxqMTkeLLoSLC2cAKF14hV83eKMf2y9ylzafbW3V9PIR0owBTkRxqpDGXo8hqlfsBRE8v+R/S
zmvZbRxr21fEKuZwSkraQfJ2aLdDn7DsDswEc7r6/4G/E4tUiaX5Z3wwVZ5uCCCwsLDWGxytOZTC
Vi6R5Q5nd0mUT0XT7vl+3xiPlzOBhZvHYousxsviJZx7PanORtOZWAIkRj77yhAVTQBeIEuDyIL+
eXp4kgzG+wEkkUwUVycehnldGJldcTk4SON2S//agbQ4hlXfXrLKDnf2//bT/dKXYY40giUN63pR
8yzuKRfTYMOd7VtqdMopmuvpeH9S25uIrpiUIwNQbSNNt9ofdol4SGcAUFHTVgtiZAg+VQiyPJXR
/N3R4jzyK6d0jzSfv9wfeHsGyBx40fLSo5a7sZApI1MPUWihDlKUw/Lm8TD6M621eXgPjNZ4+BQQ
oLn14NbQKwPhfL2UkzMmAl46ZTt8Ns/GnMRBTbl851m7/WD/J7PFWeAQGGsJ5bzOAGy58XIuxyma
DlBbcLxE+nzyHt6JMGoBOwC2B4PDw/J6Okk4Zhgm9fo5nabiUrjxELROXH/IRDceBu7KnffY9lsB
fABqT38ZDRMKhNfjKVaU2lgWGefCVnTP11OjrIIpbGrv2RSm/fHRnYErA8cMdAzFCHRTrkezGvDZ
Kef67DStHizoBpwia4rfulxVdhbyxi1OKkSqDApUuneutbWbsdNzb467czmE+TOdUMhIWdz93emQ
2tEzTIaD6BzlIHFp77O+SkpYKMZsHO9P+cbOAXyMXrEkJFKFWcUzxcNgm7/pAUFk4tB1eaa8sxHL
anZCyvZDoocF0JSETOrRrF+ZiY5Pbm1lwxlJIpNGlE4vEYC88hJ3o7ZzJ2znBJSKYgG1JJg1vMeu
PyPoCq3o0ZQ+G0vkHXS1Go8Z6Yl/f+W2L1k05iS3knaGJHitNgtGTak+KACb6kkof42xO83vO8qB
T1k7Rn+CfksV5Jitec/YQ/7669QTaiD1ECh6vBTgmF3PzrBrzWlENZ2Xsdae2qofnyAOZ8dWZNl7
BdXFh48g6m8ELijuQD65+67H65ysaUnxiGDxXKDZkHansm3NQwLFZie13Xw41H0A3MMt4FTwsF3d
c0M5WSMEH4MlRXB80Ebn1A7Jw868chTeH1DMSLu4xK8nFFuFjXm1Ypx5J/2nubXr60P18O3GIBI+
KAGlhK516ZZ6So2uZ2JDGBVx/WdVOE0RBSm+3MmTNgv736IX3vQWZV1WPmeVkbs7+M8ba4nuH4hg
SgPyCbuKnLVIm2zIM/Xs0TY8dariBoYeazt1xs1mlGLq0gqQiofBm2v1xSKOBgxETz0PdIjeJeYE
TU5T2vad2dTJcbbHaHx0OzIVgK1krxTe6ZGuDncSDhVeG6Z2xuch/o7bj/uxUDP3rRB69mhfVA5F
EIErRMdko0vXWTwEqtDVzn2Dh2M4d4BA4fDs3N03lhAXMPpY0OSwHFsL4SQmBtmJcKxz1trT5zhR
tWASQjlgG1hABjDy0/24tYnENGJ495MmYHEnPVSvt3/YxbM3zq11Rr7b9o6ZUWlU3dwKAoC2OEP6
cn+47T7k+gbVQVGIpyLFjevhPLVGgDjVrLNHxoDVYqNXrg+Rqf7+P4xDPKTtCyAT8YvrcdRkQn8T
Mta519LhfZE0ZJGVaHeuse3HotAG7IBeJW8Nwsf1KGENCbaqcvvMwXtp1KI7KFZ1rjVXOaRp/e3+
lG58KW4Ym+SYe1kyZK4HU0O3TlwxWNLjOjkYnpJjfqmXCPzXeySkG0Ph10JZlvjL1bIGtkVh53qD
PTvnXAFV9HdhOCVOGZWKNnXSU5baSbRuLCONQPA+VE5oC64RfP0QO5mFkPzZpp79SvPLaXzN6/In
O1JBqneNstequDFBFpGsjojBn/WTpvLIoGy7cs+26MdTp6T9KczxPRuHZk/S+eZQkq2AVhfssTXi
s7Nzq1LnkaGSDjcQZNyM4YjwDV6dQuTqTpy/NRoIPAlNoXzNZXO9SZBYKIe5t72zHiKz0yv1Hwme
q8+tru8c5BsDUadA64wPR210nbAmWhPZ6TCE5wK2wnlK3ME6dk3bfDG7SNkz3rs5GKBH/gPWEgDk
9aygneVFjLMhqg52ZfpJ6PZ/KW0OoAMo98+HjxlAOlml4BLjUbhKcMY4UmPS8fCc6tZ0mEQlnhsH
tKzS2If7I21SRp4wlMwMybKTvmyr6AGuv66cWgvPdiPSb8jAaK9wNfOnsp7mQ5t2y1MVefHz/UHl
Ul3li3JQKWiIRD9lknWTbilzG09eBi0UQz9lDv3bJHX3lOa3J5r4IV1HVImPAiK7+mAJ0WnACvKM
Y+JfYly+gqxGZVU0jj8n9d/3p7TdHQzmyvo8lWw4Bas9n0ZurfQJUTjS6vCo1Vb5QkG4ejaWNN6B
mm1XTw4lASLAH6kry3n/1h2zBq/r51GxYGAni3oM+T+nsMdkwn1/TrcGAniPGCSLJ1sO1wNVkRk3
YZ87kMvN+TmPLeuZALNnd7LdgfRRKZTJyhyvlnWcb2hOTZNbOLISkfsYZiLXX/2cdPXF6rwPhed9
vT+rrTgWNzKD0UulT0Vev0oQC6W2k6QenXOiDW992hzSakbrHg7ccPHU/pSYLdJFlKfF4r055RgF
tWPscV7kfrg+AvwI8tRf1isE/9UJhy1GyILBerYRxsPnI6/zQKc6+Vw0MZqZArXmQxZXsx86Q//p
/grc2KvAxWW+IO3BeEFdf9c0U0yrC4Uj92rjg4FRnmHcI/nWZHvGaLeG4qNKQQkJ79mcQdHEeOYu
zjkFGP/q6plNCY0WYDmG2k4ku7FbOVG/CI6A3jYxM61KB3sZVlQ0WfNPAfXnv8apH9aIZPMQTbhx
QEyxeKu143HU2QLbr3M2xdkH4YzxW5P2yk4ysp0LY2B+SGLAyUNc8/oL5WG15FY2pxf0fw2IV8xI
DcxYjNHDi/bL9Jc4yUYEd7w64oVW1sPYmOkFSI2KWoSSH1AJ1P37G+7GdKT6m5RTkJ61m9xqqpDp
nt300mfzFHjCep+IZo89vN1qTAWCKzMBt4cry/WaJcpMqh9Z6aWb2umIfUl0nEyh+Z2mJg/nHcCP
+C9wfgCqG86FEYsZTT2RXeLc0bLXyXbCIaBzsRjPZR0We6T07UVGnMIbl7RD8uPWeqF9gYwuV392
QVlD2P7SGlWgNJbxFrU5yMCCXOvhyC9HlIpIJDRESvV6LTFOiLOsHrMLy9xgeA8HPOWVtpMG3Ppi
v4+yqtyGmQ4dR+uyCzALD4VhOznAzuz8qk7ynQntDbWK+UKp2XDYmVxUq+ou7tLo7426bz/Mztw/
Wl6nK+KwExHFlfixtZ1o6VS89AyGmiLkxaJ0dPwW3O/Owb25J7i7ZEbPhl+DRRUquano1OwypKri
47D5NHUO4iT2u77pqocLHEyJtxHNEdm/XocjHPestK2M7DKSyAdeMczHMOyTVzcd9z7UzXnZEq1B
drNF3olJTAVxMbskxvKW5+kBWvxrH2tW0AzhHu15ewlTWZcVDh2Wq8Q5XG/zfpgLp6RGeRGLFX91
2nYxfB1jFc1PtXY0/KGUah7eNPTTYcmdXeHFW7sSIR05V64UINTX41cqzASjyLMLHHmDfW93TZAB
xuuCgVLSzhG4EYRlr47UBw0RCNjy739LGzssTvIm5Ux3aLm+kdWLJyr44dPDoR4FZVrGFHIk+Hx1
0OzYtace87VLMk4efuFm8jx1w14p88bCMQrPB9gdDmXn1f1ozKpOAUcjAAuUxZLQWZC7Dl1k6Zxd
1tutsSQsRQIlKJ+qq00SC7PIo3zOL0M9e/pRK6ropxOG7eLPgyemoK8El3Pp2PDd6jjM/ivhPWmg
mB0VKACSpO+EYi3/9U3pvYnU9RSfBEI1H34UABlHbI1QQNShGXb9dZde1XolD7NLRh3tB7K/9XEc
lf7n/a9743QCpqLISXkVgOa6gptOSp0g0ZhdZsX+MzOSZxfQ6GHBgjHK9L2PfGvDynyB7SpzhzUI
oY7jYhFNmV9i3RWnuhdSpmIGUfJ4diILqrIEw/2KQ/f10tlsVC1z6/xSK2F+iBF29mMnMXcC9q1t
RAIklw1gBaji61HqeKySrq/yS1IZb5OpKBgPNYs/zNHjzzYqBwApZH8eaNuatyYsr1HGwcwvypKN
h8Jz5tNcxNPp/la49XWkbbqUjZFZwmo+eVnFHUXW/FJ6bXEo5nxAHNYwf/wPo3C9EBxlC2Z90LlB
jRidkvwCGlOcRjdrjmYPuOj/a5S1WhsVZrXSIyW/wChPgnFoSYW7eU/P49aKyc6xdK/hDl0XkJyI
KcYVo3TouQZiyHQiAQrg9+dyY5/xhgbBwB/6Y+tO42iVitmLbH6di6jBhQ4PhuGdmhnF53mKjD2l
6ZujyaAje2AqsJfrXe3ESWLaSKq+tiP8at8tTTsItcw4tImpfn98ZrZEm1A15T251kOJrTxMabXM
r3rtdk9Ak7Pc11nP71oeDzvXmPzd189z2azl0QPEW1ZZVkG/Use5HCpreY1T8OTgFrqsuwzuqFbH
zA4T85gpea0GLvaze0nJdptIxxfbkzAX2i/rsLfkizCByuuvJsbtX60RDcbUglZxfzG3o8CmQvOU
veKBPF5XhLNmalhP7D70yF5OejiLF1UbqkdxZCCbZS6A24uUElnnwopWNktk9vhKorHxQeAA/9Ir
lXZCr33vnt5+MfkglwJ6v56Ba4ZYhL3jPDnSUDAvnMCo7OKnjtTQ+96M3IM2K9rf9mA8jARkfrgK
0s6ki0QRa5Xt6NC65yljfjRLk8W3e68/6DOfLxgSYPrOMAzxzvm+OU9optRrmShF1OsT51bhPGrS
mtxIRtWPJieG+YmNRIN/54nC8eyntv354c1CboFYLeo9hrnpHBd9aOnNiDFGMtnjRRm7/j0X8cOG
aPQKoNyBqJS1fOA81zPzaP45RaEySqwAErcT/dkI1frp/lx+hYnro426G+4FXJCSw7EGSXhuUqqR
goB73prt+EcWG3mJwrZo2s8FOL3kRfYMR79IRDf4ITTKfgyW1ER1zqpVZNHJzIswaLVZ/mMt7ew3
LwHge1bj2hl9wyub/Ggaedf4kAc8C9XDpOgD2APZ3rW1Db7MhI0g++nQt9dX8ILwlTAdZtLWBhZy
WCiY/2HrjK1qmy1iVyX+RsiQLyWQ7pDUwY6tStxe2JdebJXxebEmWz32iKjVz54a1e6THbaadhlG
ZK7Pg2b23heU+8rohV9YaE/KktBCQJm3LAE+W0odGDN+wIVvhfMSIdCojJ/13umVwJ2NsHyX9I3e
vXVZOKZB06qT+ldiF0X4Ypu1GBExwGTgy9gJb3i4byUFB3kfUR3V6OOvgr41N0uttmp2zqqCd3Q3
J6fSi/K3llrd8f4u3CbSXJqwoaiqA9cmsbne6ziuICGTNvm5w3wLatmSH5vGVQEqsHtCsTysKwA1
APYHEEPqObADV2fLrbxMDfUlPw9h0xSHxQpz99BhovFJ11NL3cmnfhk6XJ8xWKUovIPCxiIZzffr
6YV0NWmDMFyBHUdX+ktfG/03FySgc+gzqumljxC158DqMZEc89u0taJgtFS3+oCDPFCKVOuTH0Zj
I54LHKC1T1kaacYlnmrUajDu8MovXpLq06GKHP1fbHHDAuq2VULujwwlPtodBeE/c53H2EkxFsgf
U8zT/s0qB+9f6k116uv8Hu+89LPaPuUoSA8733hzXlBwoLEm8Y9ctPBrrxcBMmuZzqJMz8PUmf7s
KOkh8/I9OOIWtQecjP1KWUayhmnyXg/TVt2SGSa8uganluPcaAg3W6V1Spuw8Ico1n1sd3BmKi0E
f2hhPrXzkuxgbrZThUKMPfUvvA0lhtVviFtRkt6C/0f1QX/RxrD9Q4vj9o/7h2YT7yirIWklYZC8
b6AtX8+099CPGDWvQZY0rA6zO1dBWoT6k6XGe+2ZGxOC/snNDhxSFqxXrxshjBbrDbs5V7n+o7My
E8kY3Gruz0f+S65OCfPh1Ym8MIxvWWC7nk9WxJUbLUtz5ihk5rFaOKKH0Ews46DU7Wi9oMVp2ceR
Usc/9BHxbG1bQ9m7ReS3Wf8KVFQYHhIcM11FPQS82tqxkfsuaiHerGRIn6a0GJ8wiLRABveI1JST
m/+bjba6g2baREFeqVIHED4DyCm6HdcLMFNDNRss4s5h3H8dMrN/H/btF6t2jVc1jfOdqCTP22qi
ABJo/CHIKW3bV5sUPdXQVJKkOyuisZ9D1YDeXqUCAfxEFGEbzGM58F5u3GUvHm7nCVdUNvPR7gOo
vJakQqvPwkwJpZWiQRH0ZXQyplvrWnwa6qHKX5tQ1PVO9Nl+VsaU7RAyYgm2Wx+WAo+5Lg2nc7sM
ZC15OSqIujS4bSWHVq3d9t0QdrN4X1Vx9kWIdplP93f39rSSJ/BiJ29DhIvi2fXHlcog2jjZUvFI
s75muae+mOoCtwufvZ2Le3takXIn1KL9TJZKL/l6KCKjXkUhwkO5noyfzT6d38/gk3YeMzdWVBY7
QJ7CK4YXt5oQjTKlUXOiqD1nlhIgKqZ2vuJAlTmWYpibMyZWTvix4ZE4+CqV1mInym63EYkXcGV2
MGxDFHSup9n3mtnmAloshFVFFkIyuw1EZBfJO1hKiII2MJP2iB7bzygfGTxtELFFE2OdZHooFQLq
bZdzlA3iEPWj53sq2ENIJV8e3TBEH4rgUKuwIoIOeD29aJl61F40eKqJZT8jPtEejVqLnrRqMnde
v9tQgGsnrTs2KCeS1/b1UIDpzDKba+3s5FaILlivtzBmZv0TqWHyydCG8m1UtHjnSN5YSs4hUq7w
/AFurNugVp+T73YgU72xdZ8RGQlnf0rq5mMs0Gu8v5jbzQokiuWUxrGEunXIcaToWl5b+nkpKKTj
U6HFPPNjNI9PtTQ7D6I46/v3tlaM36NRaHsdxBtz5WUiifj/h39cHUkn1DMYwmp0NqXZmDnT7sfw
Z3opsabcOZe8tvlc15H9V51B2l7yMibHuP6c2tDNyFVNxTkthbDfuto2K8F7CK2316gZlvQQaVrb
vhAoVSfQ29hU/szLJI0+1z0M17MJOOHz0CJ9WAWjvajopY1mmbaHzg2X5Oh4UhU38dIh/2KHNh3X
IffbkqdpzP75woOyCWSaGyxTZDp+byrZCfmN4jXjWndP2VS3fwCyUILMRpS4GKK/XDMe/CxBVwJ7
cSfXEI9HcMI3h7oPRG7lnd9mTSGCYrSdQ2vP/9SZJd7RxHSyD5qZaAbeUAPaKJ0zPXtWbr60nRWm
h7BST47iLe0Rq74UEvvStR4IP4R3fbsJqdOqlaGlNT++cT80eYV+WeHV0Rj7BgBfN2gVz3m1MBCF
EYT+SmHo4xz0/az813QDGXoE9/mH9EcPgynRvLfS7U7JCOgJEfrad3st/6PpDF527jIsRuBwlfrR
UsdPBoKWfcBL1rV9JNR+lKFm+J2O9G9oj9bRJVmc/KUq1Rm0mzsBajYWAFRWdUiciAPiopXkh6E9
BSN+JH3QCftkzDkqlWapHlwuUCWAYweSvUzxyv275x/4Yc41ZqFtM2em33t6VgZGGsfpMWv6tn91
kcoaA6Qaq8ofssVznnO9g7NuF6HVPSXRUjQHI0Pt5IhfSKQ9U18Kv5nqFDcHPk7P2S37fuKnxstS
+HGL4ETQmqrSvfRaVM4ndS6WdidubU4VCE4oRxQ/0TeEZ7u6gpbemqpZMSE+tG5M0wnEwR962qam
Pzpq+/l+CNncqtykcLiA4JqI5RBFrk+VF1eaPpq9eVaoVx6ttP+al8UeamNzdGHewB+kekwDBvWj
VfYZ2XOq8k1cInGCQqRBUSYKFnNpmdKSux/V2RVh4JpDw7eulKz8oJSVGu+khpubVf4KDF/5ASDQ
NjIBwhWGQtvSPU+mS287Uun2eU37zqpSHNM9nC7vL+32O5Laok+pYSNHTW1jojL2HWK1PfJwWosW
qRNNyd9xGXrVgRJ7/fH+YNvvCIZavv/pNEs9m1UoVuuuVmNqN+dBL7PAgb12mEqxB9fejAKaXmrJ
Sm8Y4NNr7iRVZCuKCBjnVqS4bpp11MZwBcLS2/lWm7VDY4E3IFRhhxF5IVxvS0PkQxgWwjoreGbZ
QW5m0ZdhMJp/O2tKdrD1N8YCLs0VJpFeCFvIv/+tZz5bYoiHxDUwC2rrJUByrbVf5jTXtQNuortS
L78+xdVFBgKLIgfygeSxJAqr06CMsmJU9BQTo2roKSYOXuirWdGP770wxnZ1TgvvE+CSJHnWa51q
t7W4xfBqFdbQHRrcMux3IiJbe10wpUx2Vn6TNfHr6PRhaSDfqyzM9Wq4TZQ1XPnQNCgDH/GIit81
jToBHFQEpZ7Jqd4VDWSwnWfy5nDKFz8bWCKRwNas1dgmumYR3mH2eZ5i56lovHz8Fk117jz1VTiI
I6/45dFuOqrdZGqUiWluYra1SkWNNMtgyVbKeehM+9x2Y/oKbPThohwlDEirYHmR9QG6tkpbeitx
Gy1MwcljxMJntrovTl+Hb4u365Gz/XTYEOJqDSRfcl/WOEyv6NuudGqPF1KWf+p7x32Ky8491e7Y
HpxODf+1sz1ViO13+2UzgSoyTSap2HW9XfquS6qZZA74cGy88YzIcS0bNSc/uO2szE+x0hTeTmDd
RCGoNjy1qeGClNtGoTpLwjbtI8EFOWThKTMdfOjaxR13xtmk10ChaH4TEtAsgdC2Ogq9iSzdEKbz
uSi18JigyeCn4/CPV2XeZ8eYEbkQofkxKse99u5mYOqqtMNBechnPT/gelFL2hSlaY3e2dK06mu3
TM6zkTRFAPAG+VY7yvPnOsuzn1XZaTvJx2Ztfw1NA0gq2iNTuJpzUY+UYAfTO4dZqB/xpzaOXjYZ
/8so9NKo87Fl4HVfTxC+V9KqreWdC0rW/qiEpt8ie7Pz/baBHSM/biu6TLIe7q4O+KQOXaZ0inee
9FAE6Fm5h6Yam4stqI4/eP2ybAzAw4S6KP9zdQycavKGxQYx3Bap9pOqYvWuLIv4v/uj3NoXiMES
msGjAn6WedZvN5UTC9EtnjzgVL+XHw6eIe+NpS3HH/kcu22gOOS/JxPZEscXilb8uD/8rb1BnOWc
y0yK2Hk9/FyJXhV95HFRhknQFtiiqEs/7VxAm2SRpSRmQh1hDFjO8lf8Nsl8rpYRGRT3nCO/YR7s
2GlBzWVL3Pt9rnqpn+DH9dOounqhSwmREnxANu7ha278CvAoJqkb9XaEPlZHkBwcLiTPrHPbD651
1PupfN+ry6z6sTl6F6PtY8/PU31ZDmiRx/pXs4gxQX54waX6L21SikGYEq86LJoiiA596529OSmP
ZhgiXOaV3c4oN0I4sZssi3IXjLd1hVoJnbHSG5fD6A6lj4/6dxFqia8Z4rs2O49f9HTfQNdzJ8gG
4zpRnZNQT2f0SqHgDeobbJHoGXhu92Y02Lg5ZrjHA70RBGSRn1xVtp3hTl5vpyqLYgpuaXgesNxD
6cC1LumYeL7T2MtO6e7XSl1ndsCBSYwhnuB2CbD1eqxoUhEtwSf00k7u0h4ykgKppoORtB9lpfFx
crIwP9lI5/43CNQO3tte7Ca+0qLGmsf6MASxgYPAYdDGavgqyqytv6hLRqYdo8Fb+GXlzs5BjbzI
el+xvNN7TRRl9LSYzvSDtM4qnoqh7NPDgLaIeumLzhWHbA5pzk24mfeH3sbe4rkYaqSyjbHFfkIf
OMv+UDfd29gpkRlozpJqfub1UfrB7EsHRIzV2MlTRSNjCjSIHt1hAC3pHvIiNMzj2E7l37mDW8DT
EjXGwCE1BxF4imZ9GzCDLv3R68z6oEJ0AXOniLR+ng17EX7t2VGPWr0Mzlq2TPPrWDoI/zoVF/zO
Ht/uAvYcabesHtGoW/cqF0qmQw2z65wkjv2umFWqITDHxm8gWMOvj55axpKCkTzHYFT96pv+FsDq
KdfVfrAdUtm5PEZl2b5WhrtXed8GY0YhWQbkC0cBEO71XqvTqazLKXbPVU8RqKKvEaSVubdu29gA
dVkqjmFtI5WHVldoa9BObjsXvk0y/qXUy8epkgJRBCXfqBEBu79yNxJYqchKZgcNwgMgcj0nHgZA
aSsiEez3+YgMyljSwFWzd32f9MfMNZYPWpi50c6w26WEFUPtg2emBIStX7XZWAPHjjvlrDZe0nxR
8ZnhwI66Uuy8OG7c36STsI+lCgRtczn/33dGXY2x1gzRJXbD+lNRD2FysMZuzp+RWXez2Nfp7Ha+
Vbq183Fw4W3uFIxvzJQSAYwwVN5pAq5ZcXiDOoNTRxBB+z79ImbVPBpisHdqtbdGgTwrleRl4F1T
z6bMxhWXsHceZzM6JvGUBKbZ7h2A7ZFGX4KvRqZgk62ut6bn1bwRWvil7dCUo687+fKM5NEUBUpd
7pn8bXcm6Q7zQW8WNh/IxOsvh0+mOdaiiC5tNPWXAfOswzCxJ/PCiF8o1olveJ7t+f5u1xHaHvKg
gAvIKTcKDc0yebkY3Oii8fYOvK6JSGLrhzHLkgqPoiVVQCmvtA4kGX2YZojt6JI0kfZiFm77p0cH
yI/1kRL1owdcYutpucP1p7Cz1tCkSB+BxzKii5ktgbC7v5GpwTVHdC82Fb+Dq+wcuO0eYTxaW0Bk
pYrMWi4xcXMtDsMsvnijq0Z+lCd5QC/V/OLVPDnuz+1GqJSCy7wCZAXOW+/6KBPKUmNSfLE6h0bT
Mn1D3Ouf0FYHH67anl/VL9Dtda5BlRDDO8DmPIVpAF3vyMlBoapqQuU8urWWBr18qZ5ta4hULtZE
Ub+H2UDkjMcwzoIIUBfq3UDvxNOAOpfqt3GumU9aZlndsaMz9R2laNo33agLBLVE5yqBbc6i+uf+
It34IFJPi99Lb45iiPz73yKgjfa9Y7S1jcQ/Ov/gEP5JgZi9Jnq+81bZhlqqazA6iObIhVHIuh5o
9kglBi+zzx3ADviodN8+kVBNYxArrvEeZ43+PBW1/aE24/bv+5O8NTblbql1CqV2Q1IcGq5/rYMm
7kbqZXQGPbDb3KCjpLUYmKGd90Hif9+BlRMPR14dTWewLOh+/yovXs/aNYvMnkbUJijBJKe0s1Wf
2qy3s9NvxCXCO3IM8hLjnba6xuK0Sq0lGtwzlsHucy9S41gp1h624cZWQQb3l4IjdeDNeaoGvUB6
s6ZpYDnTnzNdIpcHrz+iOvHf/e+1RVeBrUJoCvzyLzbF2u/TK8bIForunk1cNCofbaEyP3hu372U
ltNHB6PJxm9i4J3pk/inAvhZ1yaBaqO+dbz/W26uLSkCFFDev6Bxr7/gKNyyy/vFPceKovHai+bA
tIX7fH+UW2vLXUY3hiKahzrD9ShtEzswbWwmPKSDr9hj95SHZe87y7j3/roRFqlWgD2iqstdva6y
pqExVZVBYwI0ZPNn4ardWR/M/iu6mbrvCt37eH9qN25q6dvKs8HkxiY1vp5ar8+jleeVh19Jt4yS
fFE/i0UDQxGL7g+as0UQ99XD+v5SDYK3sxQ5oEOyxsYlrSa0aZLaK26KelLYK+9GUYija9fR1/sT
vLVDZPubVgUxBmnj6wmOcDLDOOT0LQPt0kjrnKBdqj2vu1uj0IMBKotTiaztXo9SJ1E8Wg37UJva
8VUps/gIy38vw7m1OaRmnjx3MKbWrZAIWd2oKiYeMQO7fSyT4UMSi/Ld5KjlcxSV1b/31+7Wvudd
LDU1POp0a025Sq893r4c9JSE4XmONOvzrKK7aMemcbo/1K/vsLqgqR6BZfzVA2SK1ysYuyg0hYvq
nQ1rwpKOn5N/6L3O0PxlGc0uKBynL96aRmix7yoGMox6XS+KHwkl/YB4oPGlG+xSe52zLP/sWWn+
JTKt+VuFwsu3MhTzB/gq0ffU7FI1EK3ylVKofirCFNBB643V0xjW1vRsdlVeHCtcp5H1z/LFOXIW
tG9m7nbqoXXTDk+fpKC2pmWFuYP820I2WGSJ8qF0jtIj8fV6CZwIzmYfkqLreex6tZ/nk9r7aWMA
9UWLw6LKRMtyin64em4bf8UYsLsHQ1gm9MkEsMNZRXK25KkJUOPTmI92Hahw6Z5hZFTYKzXlUp3C
tk3Dl1Lt2viDmSv5f/c/4427HLUJiFaSFSG1AK6noMdOCSiZSDnpxQLCQI80RCTH6bkRs8j8Khnd
l36ah6Omi/Dxh6lBtZeoCcSYOuCaDKWiibVUlJbProB44qXoAJDJPf7G521P0wisEvkSwLfrKWaZ
BU9ogvg9ZdNCYYwCMAAJve+KQ1omFRlSnz/e3+ViRxQLWSfgoZtWleMUzVJOEcTCloqP3ZaJNElU
/KnC2uz+F9zGGADTxBbQB4CosfW+np6KNXuhYt58SWlRgb2f2yOQyf7FFZNxEFk+7ez6beQEfwpO
WmVUXAvXOKUoCk2vneVy5tNwjKl1HrBx28sTbsyKBgCic7RqKSisP5rQZjWbRZxfrCyZMeg0n+ac
qtlUhCfFnZydjO/WaKDapOgoZxk5ous1HKkxCU8XACa0rD/UapOe9FJD9F2r/7ILqznd/2S/2KvX
sRMFaBgeMGjls3StYplNZPV1MhYXw+j09Ik3MHAnBT5d+xyabpFe8laI6nUyoRH40wIb4DDOlmcG
sZqaP7Bgdt3jqIo2P9pLA9zHaebmbYQWARg4S8efQjVEQzGzSBzKk8VU/Jy5vZuDO/btD7OihIs4
QO98tjSui0MxCS/5Mwapsnwgs5ibAxSVTD3qGRJeR6FE/ae+sbXar8dZb/xiymDnGPW0/BOx0Qd/
GTr3gw2IFMtwvR4+96YJ/dgiU0+fbAFt97CzfHyN1epR4aRiR/osfVxXN8+kxPpiYrZ9oa0QB5qx
DIdCFMvx/ijbuxToLzhZ2dPmAbqWL9PAm1S9VZeXSLGsz7oyuV/CMRTfOjN5mCRO2Z5OKH8oKJEo
yCP326tR9yaCUt2XFzXSLR+5gfRodeqeAsvNCXFP0/SkUbCR6kuc3stBTZaXGWn8E2zy5FgC8zsV
/W6Wf2so+KaSE4CSDan+9YQUxU5QfGrKS5yEy5OCjwiisHX2VMGJ2PlMN8IRBVzZRJJQcTAu10PF
pVcosWKUF4RZ+1Nju+FJmjrubLmbE/ptlFVnksKmSEUxlRcFjfOf/QiupR0c7WnS53Qnvt4aigKS
xLtSRtg4pLRJ2aoofrMZ2u4TdpHY9nVRHEzTsGfKdGvpuJswQqOpw4N+lWlnUzaC+4vEJYr07Az6
IQlyT/FeHz9Hv4+yyjAadFDqFjTDpTLs5POYmKHvZstywTOy23n23ZwQRwjmJU+/DUUhMmK1VnCj
vxhYcvu8NdXAVhL36f6Ebo3CAIDfaIMhabSaUD0MqT3ohrjkuR0eFeyPjk1X7vlf3tgGcFmYBmkR
Be1115KSQZzU/4+z82qOG1nT9F+ZOPc4C2825swFUFU0VZRIuZZ0g5Ch4E0iE/bX7wP22R0VyFAt
R32hVtBkAek+85raqE8VraaQhvh4XfndOxFr5auL5ojHAFoFt0iHn5Ros4MM2jiq9zkX6mnIaJAa
yU1S9P7r18HZMJvVFqe+8h2p16fBLX8auWdekwSMIdJglzwoX3p14CFoTsHvtNCuPX8gpBSbbu61
+pT3mX+AnNSqKLcS5x6IYe5fCB1eGAzqI0kehyrLfOuiBuwry8vObU+mXw5XWYaAStOK8ksrvEsK
ZGsUsrn3aLwhZ7Xee6y+dWH+dk14MgnyQKTitIpwIGY8GW+Vmt2jmAsjMqvMOZV+Z1+KVV4YdJUO
p21FmZFi7PmgTSO8xB+UOOE8rA0H5SZxv0tlMLz/8656DkjApo1KzQqffiLBnI9TkhWZ3ezWnAvT
/SQFWp76t6JtIFHmt3ljZWEyz++xBf/053Ff2M1rdWxFI6GSAM3nfFxfavOUx7I5UTyr/hJzn91j
61PvL4yyHgrnc0fIAn4G1csVarWFOmTuMpYpO/qUzZky35n14iZRa3OnUFus2+7K1+O8fxhbK7Xv
egd4YKgwz1ZRwLU2nbBJztM35kJh/lZV5hTc1UMydA+J2WfN3RIjQhYu05JKxP/74ROoMvEjCPI8
uW3sJamOLr1U7wrXzqXDoNRpiZgSpnwfCACYoL4gPx11kNhGpI+SDGzs9fhrOtqVG+r+nDx6w4QV
k9EOjXg/eu3yYDpVORyW0tbelZSqsLOVefYrEG067Nw4Nz8brRrTXeeNbn/hlH++43iVYJDwR1qx
lNvOgIb6L93OsjnNJYRxr3dV1DtwG4rCbi5s7ueL43yozY5Ly6VTmZ01p9Tyir2CbLYXEHtfvcUY
hd7ziubiwt9WUsQ0occYCG7IONGujNyyohbzmf/BKFS1ublgM2OZ6Z4v9N7u0wwfOcEhMS/e9WCl
U4umxOzmF17a+ou2S51jb71UyH1JvM8HmlhqsdOx1ONCGFHnT3InphHHeVvr+hv8jxfjwu56aUVw
Aq+cXUrL9PLPR5R+mQ2K/Ppkp8r/6Xi5+GQ1qtFDB8TAhdf41MN79njAaTHxIep8xvf0grSwNNUJ
lAKEgzugU8j2YfLbdD6QqXWfeyPu2w/+jMYUFSnXqHdS2fN05cR+9pfIqlYPYSDr9c6vRR5AEHAX
1JGXLv1SQr8IIl9w90aQM0yLhmHgDFGhlnL84NpD6YVqUI5/SBd4BWGv6jl4x8FdzFc2arBmlPSJ
gkpMTWwObT9z7CuVuF0fNhyi/Q4P6EWLktbw5hAnQbPZ1fibJX7oUwzpb3RvWoqdWad58eqrnzRg
7cLSriKk2bYODSvOasVBduoC+CVxq7QwFkYdjbO4lBs+vyPXoWhgA7QGGLk1odCyWeviqepOfWtR
FPf1cT4FcZHdVO1c3M65qfaVHr++lwM3FEIlGlKA+uiznC9AZnl1fFpYgFnW7qnCavsiyIuQm/yS
vsMLu4tW/dp8o3BA93yT7zSQjFzV2uLUzXiklHJAVVtaAwiZRb9ayuT17AHEJJDmR1RstUzeqqV5
iZnSdpvEycnr4vuCZloftknb0W3WMu0SmvyFA5dHW5W10ZhakUznLzJDFMltM0bT9UVGcOLyyEtj
I/rzbfzCIlmby9SwkN4D8LApmQUUrbqCXOE00Y16xy5sPhW9GHccw0U4Wsly16VB+fjnQV84pNaa
hQe64qnQtAk0rHEpjCxjUKeczHDQy55N7v+0q3HZ/Q9GYhkSsLFIUKI5f4l1IKa46X1xStQM3hCJ
DoFYbYXB1N7OuDsv7O6X5owIivlCT55dvokQqf3luY5M0WnRx3hvYSL11giWSwabL80ZHbbV6Xwl
2G1bKUFu57FTtd0pEPri/HDg3o1hKTPcVvPWb4ITVum2v9cIMS8hH56HpiAoCRBZ/bCdOF/O32dh
LDj2jl53Gsyh/loQgExJqEGk1EItaYwiTGup0GzK82IJrcTTujArrNS9cK++tIAgBBDy0H9b9RbO
P0ZnGk06yLI7OUZjH9rObh7i0RZvnSXrbv68gl6aUjpI5LbUilY3pvOhVIZYPzY63UkUwRBfJU5q
uocpRlxh/+eBXjrNMLpcm/orY3rbqO16A3F2x2FWYafeJqWmAHOIQdwG5rx8csGTXkDMvDAgEm/0
n9fdvwILz5/M1ZYF9o8Up9wbQOZY2fcgrYvQT4oMEPYlpNgLU8YhTVUeFAHPt63NO3EyglbgXmg0
Szykhej3mZT+Q29Pl6LiF6ZsvQ/oZq56oqAyzh+szTExM0eOF+B+ILcLvQynerBfP1/oPnL9gP4k
itw2GKsyM0Yap9w+hCnvqRsttLiyxnzjjJP7EcW5S8z99TrbRFu/D7htry9gMxGjcsVJNUZJsJU+
NGX5fgGtDmT8DsDVLxE4F1rsL71KcjVSNTo4ZBmb27zPal6h5/GQi2Z00TwvQRWhGmVcqvG8cKbR
HFpNzkC5Qg3bzJkXO16cT6k81bOXXPeFNA6JPapDb9r9yR6kuHbH6tKF/vKgNIvAt6DluS33jFWR
BHYZd6eaZspNJ5YhNPvYXjXtul1Wcy2VzcUm1XNPbcIxFM0B1HCoUCXZnKHGbOXAphp5GhYhukOs
Fe0NvVX5gNI4aFS3kTXSE2W963SrAFPtu8UJxhVWb5kD3/zPp84L2xLwhAHLA37iCj083yt5AneE
G40PU7sANcS0UwBnowRH2guApRdeNmp+yFxAw4PrvL064mEpuxGpu9Mox/JbZunJV5we21tY+vl9
YGkdd3STXP358V5Yv7ToaOYiy0zIvRXDscXARWw36qTZS/FmqWvvFj55fWGUpzz7fGtSRkBsdq3Y
oNe7fTYzGPH5tHmLrmi7fTUZJdr7nYtMA8amWL3msNbLZVcWmbqlFzrvKlXOO7Os+4OqenTCkF+t
XjezEMuxZ1h72ZRNmeAtwlou7ujmyuuPuk9lxYrb+iZfgvTojMslEtvmLa9DAaYmW1+NjPlrE4hn
bQbossumI4KQWmgGRhLy3e7hVXP5NMrKlueG5D0j6Ha+VEtcsi1vEtNRt0o9Sh29OxAZzBcC4i2S
gWFWSTxYKxxE9EG3pUUoCoXqsmw5WpIq8KkM2rS7GrvZI4WiIwFy25CyuW7t2qr2Lm6o3zJNusNn
yx/6Hix5of90y3ypH2orXdIqVJlyvxTwea29ZdfeaRFNCwBGKyxrLxPde6Vzzfr5eQIIk7TccUTZ
llBo3fpGOzvzsZ5cKv9wMRI+Qw8qq7LKCwv/ydnnt4W/DsaeBrpHNsvK32rgBlRCbV3l1rF1Dfhi
VMg6hINnFEhYB0AKXBTjZJlf5xTNzLA0qA8fcBzTRWSYedPvMClyfkpyWPVxrFo3e5voxVDsbFGn
CKZqyXIVzPPghYWh9Z+UOYqCrKR0OzOsVOvzAjPVFZ8GY9HEznZ6ZRysFKESxp7z5sLDeuf37/qs
EMfX7JUCFcS8zbntwu/N27Kwj1aABgrkl1ztFk1PotKMnYfByqofjdO90nHlaVRWIdm0RQ5DVnG+
6sceQRGtNa0j0bzhhjZQwqsFilwV2vK1oNKnwSinw0oHyk9FcX0Fv5XVHUvKoMgX+4iylsURli47
aNXdhS7LJvBklNWKguOSRUpUvX0kyO2m8DLPPs4oSN7YQ5q8t0rbv3MyY7nGine8QNZ6aTzQjyvz
jf0Ah+D8qbIymJDEQGEgy2I3pAPX3Bpult9YfQIOoO4u6dptArWn5/PpTmC0Qf3jb3mb395irALZ
IKfkHPlE6RcE0cZDS2/npoHVFzbpYryhb74cJALvF878bWzx99C4mDzxTsApbiZQNqYPIxQ/P6Fl
XQgKL71S8fQoEbS6GbO0OnWGk+1awvurIg5qHCcDbBFm3vufz+pNWPH0OaCmcy6QyOAEv1m1qoaz
3FFwg1tcugeS2CmKIR7stLa51LrdpKR/D4UgGtpIq6bVNkEbZKA3i0icY0d4E1Zlo++yqql31djo
12bXH/uegWdV4cSXNsmFjP+FuaZXCGkDDAtA7K3VZQXxoXSUiSdks7iRyMzhii3Ei3VyhWpOm+4h
faNRVPTzhfxjC2VeH/xs6G1s3nbS1UTqHjshxr0yZvQ5Ct15a5utd1hgjUUx0347jHUfSdEnV3by
SgDU00fA8m2VpoIk/Iy1akONLVo/d49ZXrkHYRh9lEpxURJzbbue3zJ0imB2E8ggnUBr7HwDx0S/
DVKg+lEY7uQdhi4mYVUCS8L9kKV6E3roYLahKTPjrS3FMO0GRZsp6gKvUtHiYjp2IS96Pu0waGgg
ILRNZmRu6Z+liUKmKi39KNP2uHAPTbeW9O4INvHQ9pw3ORoFFwKT50EWSS3rfH3PACK21w+A5BkN
S5uXUDnlXtNTI8RUcLpwgjzfTRyRRHMrDJKC/rbGuRSloA8WW8e5d0a8MPrhRoIN2tVlnBwa0MPI
wS/tN0SdKO6mwyUhtxcecr1fV5yRRQy2rVmLeaEMklX2sTEaB4GgIDt5dP8vbJ0XR6FrzLlDvulv
cXu14VRdqY32kSBVv+WtFx/ypPAuGAc9Aac3y5ZuFu0s7jnKndsqVYuzL8pzrXfUm6AcjiIrjAS9
MAHcDH/EVtZvTK2Vzh36hiq5m3M3mEI7rZNHf/Hy+F62ba9zcuV2ATvLkwgCpBGCVc1jPePuda3B
I9OdsOpi74OZG8JmvydzFma6jzaccBwBuFMrKt27F0YpxzCbqWLgu9O733EMrSWIkBR9wt2fj/4X
Xi6HMYAnpJDXMHpzLDkpiLcpye3jJPz6jUABHM6xV3z58yjPgzEuLwr/1ONRxmAPnh8JVOTsFnq+
fayTeHpfFYt6n/gKWvkgrD0N2uHQadVw4dFe2PW4IqyQTzIQTvbNoLaZeNJcsLBtDdVem26l4Slo
WdeEFDZ2bkG27wI/j1IliktSCS+8VTqI3KU0VihtbS92s2wybGsw3sO8a9ihsOXsir66JKn68ihc
ZUgcUyPenjG6YomC2faO0zCXexoc9i0OZZcqnU8U7M3GoOiyGgiSmK/YlPPJy4wO04AUQnOOFB++
KRoQydHAv2jq5EG4efFlKXTrfhr17H3A1H7jmkt3QyeHb4hMz/evXkprSkmJlxov5cltXilKzNGk
hn8kKNJbiut3ssBtx4dAmPbx9CbQrPzw5yGfh0fUfVZGH+wEqD/bmCVJktaBnoteWK3Fd6oP7H02
2vK6tif9woH+fEqZTRrBzCYNRwRuNu+6dxJBGKgdS5ABbjj3XmvuKs/NzQtR/fNnYjpdcCNQgNj1
z8pafjzRY5HaUeum6UtFTlyEnujMj/EYXFLefL4R16XDHbE2QCi4bDYirR69DhafseK89iK9HOw6
rAq/ETsAQ6kMdbvLZDTYwWwhOZ+br7RnIvBxwIiRA/I3gPrt/R80yyITo05OuD77YUthdjdN4vNr
VwmDoGaKlh5NFwqG51OXZpVSNlKMJ0+2bljZnvqAusES1X3qXugFvDR5gBSeQHwc3lv6hmEwZw3q
/qemqczrDjOEg1CVc9ukiXFhu704FKa6BE5YHZABnj+VBdGPbEhBde7rhy6z22tKrh8XrxQXCo7P
Vz6yLoCVV18NADzbK6INVJ4mMkhOSurandKH6puR2vXuz5P0/CLirgOmhSbQk5jNZpL6OJsKdDer
k1f5q9trX3/ulBTf28CRbyaZqHuBkt6F6Xr+aKvUGMfVKt2E1Nima1vN+GgVbgaszwfzA7OG/4WN
5n3/87O9MAzURLYXwT0PuW2kTFAPuLlViy2bBDZQ2tmbniv56vWjgKrjPmAfEeJvctaU6CaPBSiS
uOxV1AJZjMrKuMRreLbsgArQLeT3U3OgBrC5c9rYBSCId/lpGHyEQPtehcqbvsjF7Pd/fp4XRlox
sdgkcOwCWF2//lv6XymEE/3KlCeAPwLYhf7VFh2Y4kS7sPReHIgaJdQrTkEQm+cDIR+70oY0eTKL
IY5Kl3AgMcoCnYnX4qOfnB/AYK9vbqWib887IHBdW4DFO6pBqffW4rRfh9Z6JeThaRSSD5vMg0X9
TOiETH6YqV+gMJdk4/t6QRR2yVx1IS5/tqqBVQDKwjwDcSsinc38SGI0jlakR9RkNLuhTZNdsFwU
P3o+OZQFqKLxh7YWUNXzyanR9whmAaELxSjL2GeLW1wFVWCNO7PFIuS1S44ODnV1+OCMxc10Pphr
Y6QgrTg4ZuOSuje1b04UUetqjkMTUu6Fe+lZPW2111wvPkpcXIHbkKLVlraZafMfHVu4oVvKImyc
dK9N1ed0ri9J8700Gi575IMcQ/QhN8fDNGjobCdLfATjYX6d2gkHz6LVbhR5ahI6ifPKxi6rcFW/
oaxNNYduxjZt0/teDzTQmycLrM9OlJ3a9049S6SYVVtfESK/UolvHXE17QLCBNeBQvqmvpGViaNG
HLwx2Rycx6EM5LesyqoLparn637dU1CWuTqgXD3VDn87l0qItgZdKHFCzMn8ELSx+AsSk7j+81J8
eRSiTU6KlbSxeZYaqhNyVzTfA4j2e/yuKTeK8ZJc2rNbl2o3k7NWg1bJxm19EU8wDBBc1Z+CevHe
Fnom9gPmBbdWjrtT4Y7zvmyNV2IrmSYSW+B0BGRoPkF6ON9lvWvlSdsgCqNb2RSVvd3t9K6vQog2
l5iMawB7liFthtoc7b1Dt6ujHXwyK395L7vY2gWaA/DbsLJdVk7FfTCn5U2hFeP+z/P3PDljk63t
HLJc0k0qqudP6bZNXjap358We1YnIbUBOXOIRRI2L4jIsPRltZ8Gmd4UKZg02y2bXe8XSWT4ox91
HXjLP3+i5ycpQTCdLDpNBlSGrUQmb6FduqkfTwzg3IDb1N56mV/vJ+SrL+QwL7x2IHDAj9de7toV
P392FGKFpex0Og0yL6+gZLphqYYxNKZuPXWCfO+L6RdJzbz78zO+sJ4R8QANQE6IP/yWWkC7ZCw1
hGRO2GLWtwkoqkPR2sPJhwx+tDCv+ZD7+aXW0rNanwnsATlkLg5Kmc9wMiRoSdU1xXCq9Ga+bgIt
rW6rpvCiSkdnfUH0PCoR9A57ADXG1eB4F2VsX5haoubVtAHtqLVXcP6+nSYbZKuSEeG5uD9M3pzt
xJCQvvXJdPPnN/y8NcL+x7yQlM1b6c9bFtEQUDSZZmvEcyqRdVgnneeESZ+VD0axCqdY+RR/q3nK
JewNM9V2pbLR818GQdEs7vLEuTDnLz08dDMCbKI3oImbxdb2dLnRHMGAr8L5z3OGIFKjdhXoVXd1
4dnXfGBznJCi0ESkVMZ/7nZPrx4mbp9Np1hYwbiLJ/RtLbfYzfOkS7QG8+lzb4+DjpfCqNfhQFUw
dPDyutCIM156ZAspRMIUvEfQxT6fbx1Gb1MN7C9zkKDMiiDo962bBneOWTmnLDG+tpaJgFLWTNnn
vBA3qe5/cBM7LcLCl4fArOyoTRA6uMoE0oZ/HzT/68f0v5PH5v7vFyL/6z/594+mnTuELdTmn//1
tn2s36vu8VHdfWv/c/3R//et5z/4X3fZj66RzS+1/a6zH+L3/3v83Tf17ewf+5rW//zQP3bzu0fZ
l+ppAD7p+p3/v1/8j8en3/Jhbh//9Y8fTV+r9bclWVP/499fuvn5r3+Qwf22Ytbf/+8vvvlW8XP3
j13/7Nsfv0n1r39orv9PojwUA6iWs3ueQFLj49OXfOOfq0zCivkg0eG6Z7oRLFYpP6b/k5sDvOSa
2HF20wXki7Lpn75o+P9cW+grKodQHCBU8I//++xns/Tfs/YfdV/dN0Dj5b/+sS6a/17cHJprmk+l
eZXz04kKNndlCrRQS9ife9Cwadg2znLlGhfRkudXw79HAQdKw2fN7rY8XtSEzUYUSYIjW/tOy/0r
ehPf0sm7s5sUY/RiuEfY49dvs/DvJ/39yc5vhb/HpK+DnAahNrn+5oSo/bauu1RquzGenb2uxdq7
xO/jkyOXbxMa+XdTbZrRn8c836J/j/l0VgA548/2VBpVkcyNHLRdq2V/GUGqbkuZoEjhWOXhzyO9
9EbXJIyaNicCYgPnhwENHrxAfKXtZnRnPjW1ru0snBrejAkRx4yjyLWlgwCcq7q8cBc8e0bG4yrA
ap58YtWlPh85WHILCziTmDH3B33X2Mp4jwOBo+9Qwk77C2/02fpk74AJI2PCohQY+uY5HSm6RBp2
t19TxajN5HCgvJFe//ltvjgKI4FaWqXhtyoRasb8sczdbt+XU3zn12W6Qxyg3b9ulFWFndienUbs
vapenL85q24taWdxty8h3NwHg6kdyLbrC29sOz/rKOSzlDUIDDh4NqPQG7BlXSZy36vFCpvKGN83
VuzetsKIL1yN29fGUCuMfBVhRzXkWXBZWI5ytKqW+3kO3ChI0G4bKwBHr35tMPQgV/LefABymwfq
5qns/QwDrBa9/J2mU3wasUp9/eSsMuvU6gBzk5+vr/X3BK+TTWG2QgIuI3BFntwKARde6t5s3xic
VM56jkByBItCwOZQmp3cFvjeTXshAoBdcTsZV7HCmvnC8bBui9+PdZqzdNjWwwFYhw+p4vxpmAQ6
lTAc9jjhYB+sT/IaamfxJbF9ZIz9wq7v/zxJmwgRMnHAKoAZwc3EmgPtfD5iCmqkpzqoA0zPm7AU
lr7rDbyfsC7Pb223/ZbYVXBFCd7Yz6kjsXkoaU+PySW5U7KadUH8/vAejWNKD3wMSgL0VDYvWaIG
NHhDNezHBB4yok/NQC93WLz6Bng7+J2d04KQ3KGPYZuHseiC6lPclon/oOI+ma/QO04eZx3s3a1Z
ikneQTscl8+OyVl333CXVreB1NK2Ca2q43jvx9HLonw0u3faVOTZzuzcMYkqKLPddZmP7b00ChDt
9QjtRG+GSoYTrEk/DFDK+0DuZlfXqSs9E6MlhczPNGc+HbvKhWSWqx7XK72FrrUXQ0bDWY7j/FMS
Uy/7QcWL/TkxhJzaMMX6DqsUYRfvRkeT81EWyXTscweTOt1T1YC6ZYp2S4pw/PwGIemm0I6mVSj/
5NmY+O2SROtPTdagrVUGSOtG0tGbj74f0AzKdNnug5pEY0+PL8NbbO5wcE2KAiUGz8/DMU7mU6ws
vf1Z+1Xl4X+1blm3yLw8wqSm0yPQCY08OGW6lrxK2MehmlzN3Ftj7/0lvc7G8MdUHdwbd4J7g96X
5YeOLZ37wi7dJvI6zT7icKX5IR62Rb7THWUfGk2mSVQnlpnuVvuuOrQy00FWw9YaZ1cb5jLtTTl5
7/TKq7ESm9bfoheT3yGUY8+/tKUL0p1uZ7UXDjKWP3IlxiVatb6SvYNM7tfUkME732qtr1o6enVo
5POAVinAAjS67FEfr/TCNNowy41xegB4MH6RSTv9WuyamxnL9c+9sLtvGbX5GBj6GFtR3CQ9xtTx
5H628xmhZhEHdgqPW3ontwuCIjQ1X3tL2br9UVArTq9zhDcWWPPdXEZN63pib+a5xNAtTQS1eAoP
YdywrEOvSOXBmpvMiQbTaWAWefqbTrjdJ1mDzbyyBjcZwrrLWj2CsB5cUcN1rVA3KWntYm4KJ2yR
byhAAaXVlYYO6VeVZO1nrZrdv0aLCmJ17w8uGlsPWB/K5a4PAK/2e+WZlPfibDSiLDWDd0wZrgSW
M2rZviAsGrF1m4JPbtG3454G57CEaIqb+dHX1FBedZ671IcCuVE3zJQvalBfjsAnr5e1H42J4721
i9i2wrKzMy2059lcTkma5Mbd0BmFir8U/tK9TZJp7JmbxP25mGX7oVWTg6PyomgN+wF+CWENrP2r
NvaOtq9bw3uYm3zJsTb3MjuMgXu9T8dGlCFyuO3bpjEVQbHCui8006TOI8NIhw9en7tZ2Pl58KFI
x9K5may+eJN2lT1EcWVb4lCWtSjurNG3v2jkwHFoUC7H6lCDfh9pHc2pfayp3I16hO+sXVqnzp1Z
Vcajl7WLv+ttL74dqT2U0EW8eT44Rqe0aAya0o20okP7/k7khoFHeLb0S2jEhjcezMaPd1pmItqP
pTaufCql8BTpmWMdvYLzai8hwYh9kGpUonLNn8G/6PUsor7W1K/Rnvwsmjlk8r1eO8Fwm9Jmp+PT
ifkWMh0qbiamn1PYmF3ycw58MXZ7o9NtjMHa9HvDVYYLnPJTXOCcyXns7aH6ZHW2TK7gINtfZt9O
vxaOnn1aDGV9KZdJeFcxvXwjmpPKzXf0Eqb3ZTDgNy9yrbzRF9kYV/6cE1voWYOWgjOjoRTOnmd/
KUdr/g7vt3nnp0We7yw9ViJsxskbwiRdnCwScihX2W4z/kAXKDPhTgUz/Na0wEaKN6z/aIC7iX2f
VGyekl2BqV7iOJQkM+n+IkErnajuBlGipTWjFlg5iSdunKG3rmFQE+YMVSr+KqWXp6HnjdUUzQgx
PHZZrx2BgvlGiPeN8cVZvOVz1RVTEOVEGG1YaGZZRD1dmobzY2Y3gm+10xu/Hewr1rJnRwPUy2/Q
IKUBPlqh7OfM/SCPvaXP7/y68H8FtWhtjmKiAJDG2aLtkqFsvzucAT+1vNDQArQ198EU9NOi0YZF
GCZBoOXhwB20BykoYZDh53VPf7arw3jyEHRoCtzKEI610u+9khpq5H4WZOyNvh/3Wh4Y3R7Hi+J9
zJpPQsQZNIRKujJpw95q+gpgj128LQYzc66UhRhrRJW1x8E97cQvI82sYefYSXPwlJfFYYHZp3lP
pcN5sJx2fFPWevVDTUN7n2udD/qhxdM6XOau+zbWeocqc59rH8ZpmT9Paa9UJGKTpV+ZrfUz4Q6a
b0p9pvySx1U7hO1czc5htlt4VzV4B3Qbe8V5WSSLjcyZSvP7oawLPary3njQgZq2kKzpXByoXiuq
4E3evmumVKA2qafOig6bSmQplmCGLNrYdYRu5XySvTV4B5Ok78FUQ1GGZhwgU5mO7uxcg6Vo//Kz
qRnDqTOqKRSayj5BijKLKPAaz4vS2Zp/2bKznF1f9013ousUm9eaWwZJ2C4U4nZup2cDtCbEj46S
zOWdX6Zs7blzvVtj0tw29GgbvTVUgXlFNVflQ2D1jhvBkbHcO4GRJhz5Rc+RvFMGnst9oCnmJY0f
Jq44xVnb63cdMgV2KIpYfuTMKayQiz14k4+EXpHuDe6j0M3xqgQz++haS9CFJZIZ81XSxP37oUcs
M0xLlRZ3aBpMMmy6uAnCWY7a186uls+97i1tNNu9fBdbmf3WFhNSPcvUcbP41OHnZeCeql3D1Nhj
Rvd1dme937mTrejAxcr+C8KX+QND8Oa6L/HaiNrCNFHlr90sWrpMe0tHzZWhl1npo00I/5YwQP9u
r2AJDEadBkNPk+Wwa2Nb/25I27hH+EY8EtvZKkxoH33UYlHWYR/r8s5MWtntlY/ZKeVUhZulWGzr
wVCx9kGrjMq4CcyxPfWdt5RRP6bD96XyR7HrzZFNJq25uImF8vPd5CkCv8K381CpQBXExAayFQlG
Ity2cfGOBHNZQjdv7fdaObldFMOsXvZjpxeET642LyGcMKcGcT5UVNAtU6DTOwb5DbrEuhFmGJci
iTrlrFcv9v37Eh8eHEqNxm33ix2AyzQcPmRh2OX3yjQqFU6xNO7TEfnUqFis2A/TbkStE+J1ltPs
nLEPXUYpPypR+XedXc7iSmgiLvd2JQ3xoUcgRmIzr8f9tUbckO2ZKolERBUP7i4upGlxh2plSiCL
lOreHoIq4xrCnhNjF5lVOIHJYNnbttY7+6532xQTB2AyIaL9tiDw0HwVQWScPiWW1ypzCt1YVGlU
mAX6gE1AdyxcrNr5opBlfauWJpChP+YEYnOPdhYHbqF91/VW2KE2jdXHHlO1h1IZRhVOCEXIne6a
w71XJfiUOZSdhnCoi+aAytPS7bs4K3O8aqe0OejFgueKJeiVknEWBuZbwYAUue1O5g4wS/dDdKnF
mWGKCn4a8vzcqKO3mNzuQUaG1QbVT4F23RINrW3/bLBQBeEuMGQPG58wai/d0fNC19OGJrRxnTGQ
m7N6fTcvWMLC/s7b+VAI4b0jnuv1KMar4eNAdiD2QI2sGxR/4ik0EzS3wnop6h/g+7qTBvu82eWO
R8fFwW7p0R1huA74pH3WrW76yFurHkXWrhIfebzgUOKl7fdFpt27JMBRFp5BShyMblHwtWko2oVy
7qQTgpkN3pD96OgIuU2d7sYsN4fIn+k6hKY9VXIXW0o3drku64/DMFcfdOwu5zDQhfcprvzy5xSb
iAD1TSJugsHnEC4s5ZQ3iTO7HJvlyHNknE13Zt+By6Vo7b1vAS4a4dpWAuKoZeUSWVlcfzU6G6mD
sp9EG9kd/YEQX6DgewmwrY/ACpvkDnk/fWR/Yamba/X0Ky0HQt8CM+BvrlXSabPI3jhiiwEzJQgA
+cnqvIqTspjmNJy1fP7W9qM/oKqS918W4XefvbSDPrUs5vwzmXSUwNLaN+5qo9CPmmXOH5y8He1Q
dwqzQUtfy709ykr+T78Q1a1lg3jjNjL7r70z1w6nWhKfNFmUb5PZsT7YQft/qDuzJbmRK02/il4A
NXDsuAUQa+47mTewJJmJzeHYF8fT9xdVao2qutvUupsxk2RlRpEVjATcz/nX5S73vMmLBaEz93k2
csHZlmEzV7OHHnPHrb/CzFjpLpuHJo3cvlnf8iZM7ahQm7NEva0IJ27nwf458SSwjRRokiKIo+yj
yCrjjlbK+RdxFKERjZNioJ3rkh/YkJXurh4LyBq19MuzVpP/TDAdb2ZdGvlXwLr6tIpJ5udBZ1PO
KI7WMh5C9ML4QhC8JVrUqo+UodVD6Zh1uvOJjM3iNVuWko7DJjypLlU/qkDPLeea14modBsNK2Hq
nkzWthH0P6sUxiw3fPXTraZLDpnXB0xM3miucU2ZWhG5Q68/Ur8py8gIsvCbjUtn4OLcNMF5bu3X
/DwtIpHTog3PekGYHpUXK6IXKOLo7DQNfi4yNfuooyuVfV1I8+y2PfnOfqqbb65ccn1VthRURtyS
k7Wr5pCir34WPAheO6oyatFvvrSb9B7KptQkRvCZqqTpbeN76y/DZ9jZE8NgU0133Chru+egru/y
rtfftyGsX3ybGNPIqtfii3gLUlbnVY0/7XHMPqd5rQa+hk2NSUAkShWF3tJ9IWA382iePb/h/vK4
MnvLeVoEa03cqyY7WtCLeRz4en7HNp2/TaYjyyjrM1B25M45SVxkoVicOmFa7L1p8LOEmk37elQO
qIXHuC1iQ3eb5vKC3zqPraDAKsgzn+uhcJkRQuUBWfRj47Q7mrMbvau8OmcVay6hFZac/D6xBoLB
kp6mySdwznKKOkF4JwXVgiXO7tqhieZ0cHmReRiqYx/U2bL310Fur5WRZUOC0cREgrVU/siGEfif
PhvOg+kX66dhtOUQS3ddCgIJxDbwzGcmlhXprFs0F3Un426mFCkmib18TzvT/3BKrDSR402ijwYL
l01iMvjbpBbRV75r7LzL44kNho/lj7JO7LLLdHtdhIN949Vt+kJMyKLs51F0qWe9+Bk5qskyUYQ8
kVSwBnmAnNQt+gcwiBx9QanGcufzq29+t5mnnMhbDFtm3/3YKmcVCZkgCETnYuBCDGrK6ONCFuPR
bJaW1KZcrHmMfAtos+0bZz07JX7OneeNxgjZmlu8jf5a/vSsUkouYC/QcbGVKoyKXPG/4eyvKgqL
1bwxGt29GmZncqG3unk11815Kgf0lfHoXV5Uc02Lt7XK+xBcsNHXc9mvX1ZoWL/GUnHRWVqyAznE
bfVRO7DqR3lZIowja3hSuFAXwtKsspvCuPaq5X608/vREA4zd53395LOsgpmeArzQw19/W2dDLfa
mbgKMh4Y0OKYLuTeZY/XubPjGAi5Z4tJqlPmS6/7RsBUYF6HmyJWtoFD5gQcYK922hf8pCKrl8rr
L/frxtnhWGZhUuToLxwt0jNKm50wDcrrulTp3CeXPuDgNJv53E+RG9SpcwimfF01V/YirSjVWfCF
OyfP46Yh6ovFMw/OS7uE/fNa5FNzWyq7CRKidiSopmlkw3hOt8Cdnvt8IYQbIG8t62SrQAAjRLPO
9KDWEL1Vu/r5eJ3reu6LxJT+5N6GcuOhjJp29tI0CnG4GK/96G/Dg400anmnTtmTt1m7kA+3X7AR
+QcnR4yXaOJ8zXPru+3UEcZRZYHBG5ATsIx+TG3FQ0v1mHkQcvTD/YTTm8Vy1GEIDzVSlMwFaTiI
iupr0W5zr+njCNN1ToiXGhodefMYgmxYA4CWjNpJ+0EWuxRWbj/XqQ8zcw/V1PNlmTkyuX3gbC31
IpO9UrfnVkaf70PUUdjITCk/STcebmaFRkCwcS2G+zO3Smc76KlhWlwb/OFcCTZgpFs4Phs3fwEF
QlN0hR7NeG5YDV44A0ufeqqLhqY6jNWUzwjRWw5QwfddufWvYJkLnEGZViCEo9vUn/W8XU4RsDPl
Xgnlh/LKtLpyrKMha+CLyoHv4GfhD8KOlTkXwuKBvgRErVTFLs/u3LgEUqUNuP/9pIhrAyizpJvG
jRCZLWjgKI0J+7ThqOKJy2qoXi/edCuucnoKkQu6XfmiDcK/D6ndBd1V1btu8biimuCb8FYbjYQz
peTjN5oKv0hO01BXsU7B/hOlzMbSESd749kJCrqGGNiuGwV9to1n2KcKasWK3TqsrW912qePUDyN
be3WwQ4lJhC3L6v1pMWwio14QW/NgkMxidGYs2goMhusuLL7KQVDZkvyKXciFNjsIr3gQypIk2+J
AyKZyOYmnqmo8apdxuM/bDvPr2Gh/6Co/i2twP+oAPiTauBu/uzHqf/8G4KC4W/7Sf36IDRI/X+g
GrgIiv/PfxLz/0U0sJN/e/qQ88evpv9n7cDlN/1dOhD4v2F/hvG8GESxx14kN3+XDoTmbxAchJte
DJQXWSJc1d+lA8L5jVgwGFp+E4HjWEv/IRwQ9m+4uCGdkO8KDsZ/SzbAnvknkgXjGPZkmFmHP/Pi
eAwuTNc/8WW+w1Nsb567L+f0eaJM76lajeYD6mM7UiVFf6eZ0pk1hW2dRmjwSjuGHhJ4qOv+fswa
GVMDzKkyOqZRcEWzT4LNuvp7I+AuPI/bJFFett5lgZ/msTm4w0mE45qoQqgX4criPfVs9TiASCDt
yxvx4PaUevWhqK7aps6PtGQsp8K1Vuwfa97CH3QNAe++/6MnRDCxXLDTRGmw7F3aS7jfguzHuMhM
+y0vDJvTza30N1UOrU54y82bHLjbTrqtNh7KXo8PoAHur7ZQvMEhXaXAYEOXmvsJX0YWgYN1mAuA
P8ud2GRztCVZpzEz0OAnkiM1PJarWLlyastrEcmV3fe+8bfr1RLVvvMt570YnTCIR0NWSywdpynj
SrvhW7tkzkdVu/qcytpMZMDdYU06DbmuYWAJFk1KAhRBYIL2l6Ekug7X1gRZIIpzZcIPoN6NrBh3
0rJ7/uqrfSNWMy93qqpMLr/5oBaSVqrQYygLvkwAkueMMRMcYwCsnrdNQ1gA3ZeAQ0F9I6RR3hLB
cu9YsvzVeGDcqB29cos4yOYx9ushq2PXkOYLC4SXJn47NR/NOph2YqEsO44KlbWpx28UArRAoso4
yrpqo7FtL/9OOCuwxu81+3GWjJlrMHYbt6lr9BxW85x9pXbAcmfokutbvFSivx3MEVQrnexk7EPn
fe5BnnNYHehqmgzKMRuufGxxLEGyj/1usZKJg/FgF+2ZMV7tSaQZb4rRuNHedJsxpEKr1A6o2iWE
dCNO7Eigh6Gj2pD6gXnTu6kUXdJZUAzPm19XP104E0BbUpcObjtuIw9QELxtmwDsF/TGrq1+3jDU
72l8aY+jDZEX1SyUQBgWaPQwwtpmPbNVVOauu+9l+TT7RXVYGeMyuhQj9i+5q2315S0sZcZqzbts
MIxPVwwmPXrTR6/Yk+DKvy2WfpCN7cbAGEWkxDxd57Aa3GdMiPn07q11G6X8rSHL7B+dR386Ywfq
cGbCvT/4u6mTix+lbmAcQVr0KbOrLBJ5O+xVOPTIa/zjOoYPQ1rx/y+Feq668HPAJhwHjVXvwDXv
W3dkTWoF08/Ac2oIwkl2vd9sj9s4EeBJ7AIDpImKc9c6Yj0uVVa8N4hPvvWOte0za1ms2NEIyCvP
qiJHWg+NWTUx9vkmCUZR7KzVXO5GkIi9rL1XQBQZjxSX/CAVxHOjWQz2N4IuXR4g4Owi0kHVxp0q
afhTmvsNeOy+n9CwyMpweFa1nWhCVHM2TTcZbali0ZGg2nswCFjnLIi3IN9BSF1SA/Gv2grKizor
sOWuEbteO2FMqiUwqJMNe1BzkhuWyjPSS8Zf+GpR1HBtBK3mADK3ebemMrATW3YpWEBtuMlGzkt2
ay7o9hyNJsuwC5tdV/uPTrsR+dr66XjPDkjAXdcNbzqz06dV68W5b8KZcGFBknJuFD8qZ5vjxSSy
NFyW9f4icnlq+DtBmMD33FdFDvGSCS2OG7k8T1kbps/j7G9HpxrDQ9CPtDM7fnUOzHZISk6NPRL8
Iq7J8H5cqI1niV/rbU9VeYk9chNzrLSCU9zK9W5m+btuVtnqmF04jPlldSDfDcCw9dyBELY1PaPJ
We91WdJ/XFIq8elOlzdsHdoPqkS5M8JVpV9TGLTVfZoF3Vtfry1vsNd6T6pjmruW/hjM/0JC8xep
5eVyuwjyTDwFFoIQ1Ph/vtwspQrtFrO7n/PwlpRSO+q8aWeO1bkurLOXwSdUqjqipKa31bcGkIfp
wl4+q6Z7q1RXJB7F1v9CYvF7/PD/1TX88akA4r2LmpArXPzlU9lAAWauC3c/Gbkdr0b6BmbxujUL
vY1FZ59I8nkW7PHmpH7aPIwAHc2QZLnxXBXeLcaGkQGXEuRGsayFTUjoT11H5hg827Je4m2Yvuqm
2SKaos6Xh+efBpz/Ro8n/qxJ+ePjC4y06DJQif8XR6bX48Sk9IePP2l1IID+vOjhhrSjj2Cdy0i2
6bMXNvcSNUPUWhQdSdM5uSUN3CssHQ6gbE7rI6ke/8IP+Geh4N8/F8afS3MKmuG/SuThycJwRBC0
9yWwHkvdq8xrOxpdinsy39vZ4/yH3Ozfmn+fm5r//HWQ/dPw+78bkQ+fzUWIOvz1j7p8mn/Ib/8f
UdJepDr/81B8pfvsAm9//Fl+e/lNfwzFgfkbGlIUnWR0IZ0lOfs/Z2Iv/A0hPIZYHC2/yz3R/Px9
JHZsfgkREDlrjKmXGNJ/jMR2+BsWLP93J+gfKtx/R0qLxPMvyqPfA0hR+V7McZfOiL86azT9fySu
O/lx6Hu1wkht265IpXFIJ8s62u3gKjZex7hdKWw7spItJ98v3N2l0+sIBN5eLf0sf8nWMu6Q8BWX
Gu8nLxdbjzbE6Cjk6sRplFBN0exN4w1Jsf0XBUpEWla9SBNXSedznuVQR+5MwMI01c5zRSpkG69D
jrERU1Z/qFf7tQt0a4JFpMU90JGS0UBAF1BfqhAUOWH6UxA+fS6xewIlAw10/IFGeqdqIaLBc5kp
Z5DUGgDSFEOwn6S89ZsclUczutZbi7Lqk5Ti7DAsudqbVt2crDVcT90KlBB71E/tNujMhzr3bXAr
i2mg9gfm7nk4uWRwfAu85WsOW2CbAmL7aLqWwxCFxFUlWMzyZ9dX8mw2NsDDuHQ/h7r2KAkAmLDX
/I42Gj8OHW0VSbapozOOP4reAhWV7ZbwANInYJfEXTQghINXgpmU2JK0jqje2GFvnCOq7N5G4+fQ
1XdBgGqkc+X0btBqk5RT5gE/EY0zLdn7YFTubbHdCOeY9d7nMgJiMIQ+6rR9b/3yWzumfmxYdR5d
IFSPwqmLa0JElkIWtQbeblNdRtLhukab3/9YwpbYBGK2QiyVbdnI70Ux+NHWB8YB3yVKCyZ2d2vi
CvdO71HUCS+sXx1S16vQ3eGbRMKwHb3a5ltcdo6pj9IDTKdc5EyClHNWKvu1LGMyl9zi1ZS6cd29
i7Kkf606DDIwrsFMgF70gqCs2VQsg88LZF3Y/cNEbs+R7pWPqQ0Zh5wg8obQjcwaX4GNfzKaan2s
lvwbYVOvuesVEsabxzDK6+CYmvbOuyRwl2W9nEh7xMFAOOx0NJFo7+DLfUhyf9PwkqX1sw2IYYmM
FLa9ppu3mB+M0YOzXOxDiXThFIaAag73rjNBQzSyn5JaI08oLckDAWqYHwh5Dp4HUxa7bbYg2pDF
bVZe78Uw84VB+fyUuelF7sKZb6I3uQp7a9obbuojbegL+2pxp8fCs4nl03awI3h43pd4GK2oqvN5
p2z3ZumdJ4/x+hs9w+thXdZTESqmflRuqeshFUmL8TaweMW2oU5fp8yu30b30c11evD7sTxk0guf
ZkmkJEZon2DLoGBW5ldoX1u6k41uAyKzvvjDjLl/2bw1KuepThxTMZDWQiIIa6dzjxToy0/n7FSa
aTyZ/nS8xBHcmbm5Js3I6itG4oKjsSofwAHbMzjTFgdLaH8YfqnIFVupbRTXFk7NYzXUjwtO6Ljz
Q31Kh867QeeV7d20PUoordhf+xu3uSgUytF8Uf3EPlZ3w4ebsfYhmZEVQhwMgIkFHbdN4W3Pand0
Z/9opGnShdltpY2Mt0RR+1q1YbTKO8xoX4ORX3jPbuPpdzltArh5c3kpcdnEbZdw5OgTn3S9QQb1
VowyWYugvJOszYBjW1z383lYiifygTRiGCsp2zmWaj3nOjipSe2kvN58ZA9LeSv1eh7IEbKz/FXT
GMPOvKS3WqxxUebvxZqFMY3FFFHL9rUo58T25Hn01KeRd24JKeJVN+G6bccLPw4t2VOWUvGpze+Q
W9kVbUHlo416Zl4Er7uPcksglhzJUUjrUlzPobLI+WA0GwkalxWI4camWqN3wode8cTDVs9ZfTNu
La150GwkHcU+nRsHwxHJElQIQmlyiKxAHWvpqniEDDG3NT+a5rNB4/JRTObGaVCc7X6jCZV8RwWM
euhqtD6Ddr+ZxfTmqeqgGXkSj6ZAfmCS089E9+5UxZWhSL+sp+F71Q3ftTGiBeVsAbbIbsvAWuDZ
5xUyFmZyWbJHu9b6iKGzu9v87Kqpql2e9+D8BFU9o9h/q8uqvfbd/mE1vxnN5UBMp8MwItOhE+a8
grWmDcWgQXBjlHVs9wbXTOjdlXPrxlVlqchhb0PQo/f4sMpbZ57Gc93xCoXVO8xxwTvX7fp2Bqah
E+JdW6gliOv9siEj3ldD0D3TuCevcytgpPlbKMgZKyv3PagJmDNS83dC9FtLFpwzGHerV2se4Lx9
dMVhCdXZG7+GcB1eeTs4CAtP364+nRd9ubCOlsPJH9zs4A7LITNpvPHy7pZCgvtNl9RiQCQ1of3i
Ewx5Glp3BXWqWKRm239LzeVqGyoI0CJ7yxfjylvVDoXjQqRgNydpN83ni1hyP1zo+gFB50vdr849
Hsv6futRxjmlG6UGoK4z6j1u5Cruq/FbZ6aVFXHnOYc89U+z5+1yR46XH94NRbNVjIxCx1ZBuW6c
IZ9B9jUci84XxwJP6kEOlIbQPpVQuUeNt8m+ILK6iobGPwRt+yaRv1yrUj7aaACiXttXnjWMh0E3
P6q2e59wyHV0z0ZzTgv4mlfbPs/6W0Xrj23Zd5o4oCSrpN7DTBxKf3DixhVfYxWcoEZRTrWXID4P
IVxAVXPpTagY0xoZaCUeuq6pYyXIO+rK7qUV5VEgl47U0Pk3TetbTySbWnuoZ1bfXk7QsrN5LTht
Y6+E4sTu85iZ9DCmywpgOI5lMqSeOm6w+a+d3W2HPJ92XqsjPJVsSrkPt4ooDsZ/1yKmj9uh3LM1
77ImgJqbCidpvS28qwhIbOplr1okk55T70ITsjM0qu3YiPpgUWK4k4u7J1sgorgGqeGSMw50yByr
2dGHIUsPa8/2mF2EYtU2JOgs3lp3KhNhdQerCaJK22K/etxMVtDeOk7xnE4X2Y5ub4xw5ivMpi7G
6hVQ+2tkidmMMMugGh1nNaXX6XhUKH5GgjBizxwfilwKwDXVcIvLxKl6mluU3OcOQp9G3KWE2O+m
kvnBD9MTsctpbA+cxpI8eJ1uVewM5lNvrNeei1DJEOLWyhBTCNWF1yx4jFmV+UbNt4yghNeoF6Y8
otZUu4x55CbzmJom/7agOxR54ZHko+zkLwwLy6QvaUDzc6q4suqlfp+Z9k+DMaNTnfNHmVs7epKd
q8wt8i4y0LRfVLnmqc3Tnmy3ICRobxBvWdb1tJoheG44CUHcUE9ZieiX8rNEMr4v8sI/uvC7iadh
6/PC+jH5TfO45d3DcCE7HNi83cCEhbMPrUHN4YtUJzCeGEiXGFgR7IIeMYccULjZr8ZAQmjUFjfZ
rG5G2Z2Iyo4WB6NFCiJ7GXtkbI6G3ps1Cb5iDeb9otYTjuFPb5vAyPPwaG3Tez1awVXqYhBa2Rf2
JOXmHwvuvf00e2KvJMI6OF1vPqKHQ8DRmtv7YCFbdvM1RXFlj1fFaOprY2NgGxceqy1Q4iXsvJ82
uq1DRxdotInCZ4JU6B96E1CmM7LxycQij0guVPqum/vvblevS9JWUrw7bgMOXtDYHDhVe1+IYD2W
HsHCYXGCGn/yfX1d0JWD1KvsnurCmXeXPsVfU5k3cU/u5LWB6iaeM4FbYM2aHRAA/a9y2I4uwakq
Gjvrcyxrsl112A9nREtnPYuvIbB/io2M467NrgbY5zTt3t2iSe+bVrY7ZGT+gTyQ5ijdL3vh1sgd
+z4I9NuYmUG8gYEf3aZ5rS+7iae8PKoGxP982fNeOtaPfKiPYbZuNwyJB8ICdn5ZTTH5f1CAlXel
DFPsBjesd53sQEl9c47n4tZbwH0Igv4knZyhfRyOq0NlhhkYzj2CNkSQ93No5zdGW7fo4WX5UFaj
E1s5z7+LcLewnye+7hsiifhv+x6YH2ExosGafom0FfeEjAHfV/oVnvgH8vLHIbNvxcXSYPhivU/9
Do7fs7i8Wkhlj8btqHMWFcNiq4ywamu90sJdzjZTzP0WTNtdpuZtJ6j9vHKz0D6WPrN96xP0hf7C
vJ0Wse/QmKQhMcxC3dRbgUAHnXhWUXxKqNBdNm1L4vS4+vh32LtM5s3NMqXLN7SDBsJjY35mb0T2
1BRhzCI7fdEOmz5jbxCP7qyWXyDqaNjDYLlFjGVNHAae/JH1qXWdp/bU7pQ3pTvdFROT19ySgDJ1
hzK17J+FO/dX0qahOS8ZX+bWeGjlaJ22oto3vQz32VRCQrdfHqHpg+MgnXH5EVSWfM0hlA5od0iL
nNvvjtjiyUDMSdMLd12PTqIu2zSZQywAEVnjJxuyVOc2MnpWk4R+pyJGwbIfdSWPwWTN11XZnqYZ
uoO3brqdzazdO4vXJhmB/2nJ6anSSQAGDj9HBy8Bhc8JTlh8QTDKBrTwVoglHm277WCIFvNmm8Ut
kYQnXS3DoTVq70zoEXKWNIutEH0lXSk7pOZj4uJfvSEk7caS2z4AAicBR++6bPuugGtLRHFed0cr
VYjBatm1i+28oYZ8oqq1PjlTZbP3LeK01PpHnfMeRtmgflVp/+R2697vbC7rEtKC3xpmtPcZRuXc
FuUDi8GpROBp6bipTp4hbwrVnrTrWR8LFbA7NxdveR8c7Xy+ZUXdYroJPhFa7kFtY3+0Lovlxe6x
QXOgCcpCoXeL8LPryk+9q6bJrIQVFMWs6uHiq2GXN1AYOUlfV06drzHdnqiISXLdu1MdS40PY1R7
ybf5BG7Mj8/yjlOABLvZ6hPSpCvTvcjDgZPPaW64cW+YIKOWaSB2X5sBfqcWKH7cKiJ+yb5fdWDH
Am3e2R6J4WRwDm/KiU2zauyOwGf9MPj28mtQaIY6322StQ3FExooBoPlsiN42aQLBBpNv8tasUZi
qdOnMGwVKk3pU6UtxHy9dlb7XI/TeI3ILe9jG436vqr9/NFKO29HBvmyZ5tsDguBx6dAOsuxarY0
mVCbUWxbLtPPId92LfzHgUCJD2l0bopaz+HdxewxR+k4P7X9FlxlwutPrjkypOAytvK82WVEoFxp
Xb3Z7nw/th1RFJMWN7WY+6fOb69R+DP0XvS/IX4D2FGzwnXlL+GVS2XOPGULSWLudqrWpj0Yuplj
vOnl3lyDjox+Ubymmo3bahrjAPM7/3JKZppdK4PIX+337KKB6yTfN0MAm6vIrTdPSsZNdAVt0kpI
l7VQ72uaHcLUiXBqYyqpprPv0QbmLoVgZUfy6g1Gs5/ElMYdYfbnel3DJIP6ORgorl91p9/ylUGN
9tzmuDCJJa59EUFNBjlH3DR1az03erwarUodUAebse6dyNNpc2NtvJmm8M4wAEaiVpiytIcOY0k1
9hrl1cvAoRb03cWRp+TNlP2aPZvLKJvVjkYsdTKRiyVI/iBuK+vFnFon4bmWMIAuqtzQ1SdThDfL
wEWQ2yuq4BY3EjoQ9vmxDA8C/Qjjm0PbtGi+YWCb9zovTbaOCc2m6OzDhhjN4rqxyhC3loNZjsDm
28Yz6xgd9Y9VmvVeEYuwMxFqRCUUjQE5GxUTGi3cLzftYvzMUvWQGsPnJCsEzdmz35b5ax+6VSKo
N45dr8bxshXWAy63e2m64StqL677RS4XFKxGCGu5CS4I41cjjPJA7vEL5ewCU7Fv7xrT3yMyvLIJ
r960CC9aI51op7qq5aXnpiiZdbLsSczWXd2sNwWJ+LtpEI/MqZiqhGvSexC8dgM45VqwFtvZdYp5
ss4cUnra4N73vW9wAY9IaE7c/Ld4UhC8eHsXGr+1nOOA2Ta2NMqjAHJwg47xludU9hc7jrd2e8QV
j36HU8VF4Wh6EPnRzEXBK56zz9qMaNmaUQOW5R+pswIdju1a7pHlZd+zfNLJMuSaenuR7QcbS8A6
1kwWHjlCcnsUQ2Z8pLLMbzatkpx/OHeL6Sd5arwK8NFPRK3QzVN9Rp6EV6zNVdzZdr5Pq1/Uf59Y
A0WSDZoNbN575XJRw8vXqZyPADLqk/5JPl6adXFjyGwvlbNXo6Geiz6bce0F/mX4LHZFOHGLWPZ4
u7qrT4A6STPoBJ/bGoxSDf38xl+xOTU2MjzaW/CZZeAMvitjY2nUIaXdfW9BZJKJvDwqQIi4WrnA
/NnYX76RpAMwQJoBoDBu8/PSAlThxEk53/05aaaVVGQ8UJBPfEcXF4rNzxuESj+SwwswmA/zAT3K
oVL9L5CYfCek9rEEjvMO5UsXu0oAAy/V/N5xHMIkNs9u75y8QT2WfvsgZ90eN+13D1bFTznUzhu8
472RgtXMmKySfLHTQw/xm0w0zD5OcHOPxXI5PlVxcJb0e9NmNxPP76X2+nFKc+vKH7b8wd/G8+i7
8NClPi2bgiFNjTgkFzIuM9xrQ2GAedVql4v53EOnurzWL0aW+z/aBeLSzvDHss6iP5zCa89c+rtF
MbVvqj+2RvsDm0SsmumAL5Is+ZT70wrPi8Ts0dbFO/jxi7LXL454XE5h2t3CxyWBj7isdShl8/H7
ukhwH5Ql0XdmaRdjO+24vVDCxwU4yq4vw/WITHo8GmDBRUjIGgL65b6rmyvCl8YE7XXNJrGMpxBz
22lZznVVnN3cnSOnQbcwhdR6CX9jKuKwj7IUsKlKr/PArhLfRUdrDFsyi+7d6FS3q931xEhrxA7s
wJm/4Xybsj27A2h1j06RVWgJaBbZMjaV5lGid4jWRRlM6N2Ct6adrsh8PUPfVVcNwt9bBsUBeLl6
yRdgxNy15iQMV/956HlsjMq4ptK935MCfyzm8H1bZHZvod9PO/e2CzFZGt12pSvrI/fHe0vrr5Ap
dy22cId96twRLHhh2dl1gZ+/iMJ4GHpxNQJphmabx+6Y7rs6syN7+HImP0xSg++VfX1I7MF8HB3r
rtkWc69DErFJC5Q7snRAzK0xMtExXTlmJ+985CwJCmP1qw5gMSz9OGZZTBCVRgosmNj12MIKUyec
FDgkvSU1DzojNGMjV5WXVwW7puuve791Dm41csAtBifE0LgXX9sxy0wsPc12Vym+di7VYt8sZjz6
30e/aa9Vt6Rx2Sxx+h/Mncdy5Eq2ZX+oYAYtpgGEDoqgSpITWCaZBBxaOdyBr38rqtq6y8ranvWb
9R3cwRVMhoD7EXuvrfWuCpidE5U8PPuh0T2y7nW2yJCsbY2F+aEaMIVD+2bQRSdTNLepFwakrJbP
lR3cp5SaumVITh0l2cFUpIe1sKTT8dQEuuY+Z3JXcjKZ8hr4D7nlZ1sUJtmuCfp+E7VsZ93MeTT6
oT5HMlp3vmAC0jcw2qmLbQMZi63s9eRi/Y7Zavg7g5+PKgddgyPvxsg40qMyZfGWv41T/HUG1KqV
XV65LyuyVrN915ImVgX9gfDwWDlvYW6bP8zVStqGsMQ8Xoi/oTQ+UsqgzYDw4Tig1cJbTZzCOFMx
lGIPHuxqeFm3R+V9nEp8qghhq/3cBUddPBQBMkvZXkJ/9BOPGfuEk+Xmm6aBsESz7/IC2Ygl7oa1
ah44xTO2bWZ+sL35RpPxsgMsY2EStoMdgeDeprCzk2SIw9dQO68dHfwmd4ozMPA1rvp1V4Q9e4hp
6i+0F19+5TxngoUab+vz7Iegup8tLDYlFiB0bdP0lFvTHLNMg5C+dEkaDkOcwwNIFIVNjoA86WSR
/q6JcN8u3QxbIuKLZlv2dLAizMCG0sOb1FXFXEy5/bO5SPnCnvSCTP/BnkTwl/byqa9X605OStT3
Xj+NlHJeXvwWtndsKZ30bZu5tNmlyfz0aelanwCDfGQe5K0cUrpxNqtYhn16WxX0dWU8zVn/GIzm
FyayaotGumbYPx/YFKC4793nLh3OjCdXjk+59yIkyJs28H4brnkfpHZsWpcQM5pbh8ZR9xXdydCw
AJpLM6JP0n9ISV63qV7f7bVZ9tNQPzGc5SyQzHDFzCws75+I2R13XV0/Rjf1XcmsVDlBHCKV3pad
c4jKV3IEEiZjT5yJRjz2aHvGLHtpbJ4dhLs359w8b+1w+hZhivIwdco3z3dpWOdiN8syMSdkUqNd
X2n7oJwhXHK6jG2CUTyWhSehAM3Pc4mxzYEl0KX1TpOyC709is1ofljogWh97bi9CfxWYkkBcq5f
IWUbCZZf1jRkO85Br4srrViemN39MpbG3jBq436ZEKes4o6Q7OjgKpYJ8A4y7P4z7INConovB8Mh
Qn29F+Y87Fvt8s9zHJUihddWUURtIKftaq+/T8Pxl0ls/MZaPC82xvBFtuwfF+iEm6AQyxU/dLkn
+FVtxmjwTvmq48FyozfT6bMtnAQ/Lp151waPnRxOc2tfJza+IMWFvYVxwGhwnTEDy8Ci/6/vyM65
70L7oZTMtfO5QOzk07xkCYkoaaIc6Ae5uR4s5eCE6ZDEEVkyxqvNiGolsJrcBwcPkxs6z6lp+wna
s1OeoeifgzpmxChQLFl3dPcbrCr+waeH4byRkmzOxbo4jfNTj1jETE2FUjXsRPxol8o2RcQZrvkR
JSz+mUD2425GWrdvKRLdjQiUvcOW7B6iQVuEj1PosH7C4bZQ1GeJVVfl41TgFgz7wn5lAXvOSnvn
ayseg+KRK/OA+T7kS1LrC1lfS8m4JGgrPG8jj/9imHt6EV6u22zrxuw+QFjYz15Wv8/dqh49U4su
qd1w3JYttK54yixvLyIE9P2MCG4bLoRKFkQvXI1CPOTAm2ga7CkptGs/pqpbPgef/n3sUhPgQv3G
xLZLKFGNm+VKnB2BA6LyFdSRNX/CsIJ91U9/24Z7b1GcqOadTza+JVErr8m3hZprfgU2tEK+Flxt
yoYZECDAlLV3oNIkp+22EpAnw0evGNXAKfAiURTohy6tnhZ4JU+9NBlo1LRLk963oDijykNwsG4K
s/jwuZcA0z9CCXiIlrLELz/pPl5U9iWd39LvWSvj38w2TgSUYfry3HtNOTV7wY4YlCvsrxifmHOq
h2g9RNYoNnk/34VgGzpxEmWwy53xDsveWct6Wy/BlAgmXE+itb9Dq1d3hi7K5J+/crl8R2uVzO6Y
VAP9KdHsnEhSPaZplXOUQxTARzkb+Ven2l+Zf0BRvLeylNufzrW27I8UqVPSReq4Li0QhcBS0Q6x
E/VD2tDnWUwAo5kFhYkzu3SNY1S2/b5xOMZQWrKdrSICAdTT0HdbzAL3ldaftesyx0ZJM3TlSUzN
Vq3tU6HS8OSmMtq4q4OzjfcDM4xzxhp4WNv+oVtZNf5z1Fp3IdPKyHt0e491E4jKbWN6RhIAVk2w
bHK0RgL+kQjl29IoXOgqAr1Rp80bqRJTjPY2j22L0AdvutOyOYR+9aU859pNxRoXfWOcG4yuhHOG
dPYjbp98xnOjfHEihkUykRnwkOcNBWdA80pqcmwU2YEFw7QNh5aGu2+Du4Bwza1pjoAUgkYwrDOq
9bvBuJSMQzbsHEQKL6vKayQ1AybDsW+RKEdahUcx9M4v19YoKRZ/zvaZZRu4Um7biMqr/CIegoUP
TYZF/VEgcP+l5UoOed7695ieI2MvrJ4vUm28ASkKrksaNHfFyEhxB/jjrtOOw7cWNsg9EZX5JZO+
caN5jR9VEXgPODOj73TGSLhZtSovDBvMHZ4hVhZLL8kk7cqW36vP6yPLR3zIQe6cR5GGDvuS1H0Z
cazvrVkH7H6Dchug3I4JLVpZkiz+fsFh+u36q4qdNGCK02O827eFE9KWRrnak3in7qVT6b3J124H
8dZ/qLrGec/s297WVN194LlUNsHgfWktLtqx5i+GtjcvSr6rWA8BMD302rr32r648G51WAVb59O0
FvNxxYK8myyn3UIfpaypMlomA1n7bGexKEucPss0bbx+8Z6cUFrfNbm1W6tp8U4u6UKxN+5D/HUU
DtmNWe//irzpDcWAzRo13REr3u96d3b/QNI4BuadGem7xU3ZZwRW8Vl4C1VE8Ojp+rkx9K+5tu0N
KthgjyjU3EQuXjrsFE9pxcix4K9yA1vG/GkylT00BcbDeNbpJRrm8n4xw21QRVgCWYME/Q5+PoW1
+Tp2YaaSURu4uHtRxIi2xljhuo2Xop/ZkuRsHXqrQGXi04lUtT4X1oLZCNcUm6HoscWG5LVcXY6R
w9hQt8dqvIlni/7btbEq0vujj7ERGnARJAW7yk9h087Oelb0ceO0tcvCuYYL8wYxrHWML+EgRTYz
nTPAh5CVemRcH26ROkD694nYeMlx9wKF6PilOY/ZBthguNjGheJv3o/TwzJa1nRQHepOqxkKBjf/
Kqu9ZKxy92P29IwqpGN34Llfcx3EQe3Vh/A2asnXOTvhU28Slmv0w2ZYndTEIiwYmOnWU67ImuyN
41wu4a9+mOUWLxRr6mAxTmUZ1FeygNYpdmtjuR80TzjbgOY2M4buMVIxY4zHzLjQ42zkNDQY0qTd
fGVlh3Tc6Oczgvx1hx602leN456tbhbbcFxM1PS4L+TwGTjRsRfKuzB94JrvHcP/vYgsPGMVbLjQ
luaO4Z7PfhPimKEzMqPmXj/D6k35eCODSYNrvRrK7tOE4SzIG9m138WyjAdouDcl6ORP3MrDOVsl
p01jFO1d5wQ1jtZUfqOKLp89X8p3bfceVjAsdGvMcJN5va3WdE6yjpApbfvqIPCGHBhXFQmG0qem
UsMV3qx17nnwj/Bz2uPEsXxuAnVLMncRG3leWu6csdZ3pdkY3/mIVmsoZfbHJAj0IOwO+u1qaofr
l/whDF2pfiL+s09UsUJAq0adPpDbYe9qUE4b0DEVgt+Rawy5CI1W9WAJPvmpu7Mpnrc01wGBoNmt
CgzEURFotK39tLsOXY+CxUfv4ga99YzlOz96Uz2xoqK/2RCW2j1AeRcAOsBW+OOsnI3tZL8BiTOz
sBrUcqXqUPO61S/0d33sYszgdya/FBd37HV9d2da1nC2DCd/dSupgn+6oCnE8geEWXig0f+07DqD
bAaiMak/gWy6FwuZ5V3bLirO2jtEa3zelmnE6epUj2sk5o+sHdofE4QTcjuvqg9Ob8s7B/EOgwZs
oe9iDJs19o2ojGE7MVJu5E8Obec+rVZzyxBXb4sBwZwHoejJdiERoJVGJIJi+TpXHq3kVNaQ/KRF
v497Ob3aiqNoBMKcmPhpLzxfCNpDM9iUKzMvQInu0ZGT0+E0qvjERh3yCqLsw5iC5a6JAmRhzEg2
gz+IIxl1605MZEWQVC53tufKc6gGg4KQTKd8Tnnd1VgkvRHoayfS+c3oRX3lJ5VnOjv/j+eDE7nB
E6CQVENtvaISKJg61q73kIf+Yx6Mv9xiIqwJtW1S+bmgwAmjQy6t8MlkWjbsDdMuH/I1mu/qYlk/
iVxm5Vuu9Uc0F9gES8gQfomOIrCwuYwjMh+8P+bOKYf6vmtbn1HYkMWz6TP/C6b2UtNXbFqnRjlf
tClKuTJ/vOVAIkHq8gOEkYAhgqyvaWrovcrqYoenhA3C2gb3JLGJM5GR0Vb1KXC8ERk810OMojy/
jFbI90rPXlzosDxZFTu2TVS62QPEC/WZeZqp4NKTPjuMU/RnTnX6XGf28AoztUravo++MuF5P9hg
56t2lvRh9DThkGy+qgMbhajb8G2PDsz+b8VQGFbXgV9ZkILaVd/1Oos3gwXdNjduasJoKO/Bb71h
MYlgdlXB70LqNr41NHiu+hAXvtXqi2P1NSPvlQmpV3UPi4NBdqwH/hnQ6R12U/8YWYb9snqzMLFI
CMgZUvuWjQoXpRU9bRfeibV1D61NPEbmzNNPA1Fwt5gtpwm4lY4jkF8hyLPuUDdCPEAa8HHR3Zgd
dsWA1EK4hyHNfKB5zcXBYAo1bJBmBk9gUuZkrO1pV0xRwHhtoZQTLRPFOW+b7jT7gEyR0DoW7X87
fU/hjOneJ87vjI1HgT5preNq+DKJMuR5OjMG/LTGugHh4p185Pa7SQ/ZcYmA9btzioekl97Msm5y
t4bqzPe0i5YtWzNWb+PVGTIG+bSwBt+eJBP62ofP1uJkDx65uy8LppLLCJAtx+fl3nR4TX1dKhfd
5txY54JNw3bqUOO5BrN5gW1t12ZqPFuzyh8b4eDiTynsZiIrmac1/aGshm7Cmedl59pjNM86GRrM
xOYHWJP6JW7Owk5F5m25h+JJmM23U/jhdVmC+gtPbefHN9f7uroMUsba/IbFaDOwq8MFa0077Iym
+VmUbPrNCD9gppyK2i979o3EYz2buL6DRsWbq/dR9M3j4sn+D80/ShnkhFlnH03xhfkjbh00UQvk
yR9rauukNeblbul92FWtH/VXwIEsVetBlRurmv37WzqiyBTzWKd7jrIUySHbYfO1YKnMRzMZ0c3P
iba2M+vtohDR+H7qmRvuS/G3dmy4ABVgoWeBYhNHYq2/OwdRAuQS8w+z3/yJ1Q+D4bVtUFm1xi8h
OWyrdMkRl5DkqO2RWhO28X1ZZ6wDyHr5ayrbfs1qJXdZX4WXpZYUFX67nvFQuwdzHNmgQdlIZpOl
zkY1HCGswQUDlaItrwav8IQuw944pTE9Wka4PmVG6O8wqZs3qRf4j2iowUsacOizEKpKtSgqIRA6
W4VizWfxNvHFnbXLtWIM9EDFVWsnMRyzf1oERTAyoYKXjLQuWfHaxIOLVvys4C8y+A66x5T2F0RG
ZY1J40imonxD8g2jQPlsC2aioOlG7xoaLM7AmMhXw578V1fgb59XDFIVnA1mCbrDakhw+gEl+3hy
u6H5ki6lp79MGNu6Ue4bey25Fvrodail/22kVMFpv+yNFrAqGVNTkuGgOlPfIe83RsLkfYOxEF1C
/mSWQA+zmoFMHgjerGjhmwwY4h3tUnahGWmfrArglZEVt4ITYxf2Nx1ds7A0ri2x7lsVIM/LqrZ6
MqceYAFS2wWYKIWgUW15+KMYh79mlTKJS7FawXPr3labg3lb5JPDhkwLDTy9VOHt4PAU79non8AV
DHf0KcXF6wz/Y8b1mczlJP4i8NIuirBsOt5AQ8/FYBkoiSeQdduMCegjcIbpjFDAuFRVWjEod8bi
IMTU3kOtwRXsRSt8GqBRINRGxmFUzKP94U5+/pVjKYU7EWR/jEUzrptoo/JKpLswRGTk8qgNJ9dm
pMmoV2XvDghY3BW4XcM2HI4CzyePXACY06syZzxEBtN4Tbu3UXUtdyS4F3uDP565peiXh4ydFnBN
2e0kDo6rw/zx4sm1vrcbWyZhWuGo7BbTjdc8NJG9CW7IwAlf1aq7T4NZ3xNoteHsjwiG6xKE0Maz
rXAzNZRmROeFL1bHKMoQFisF/i1mgiiqHoq0Glmvk1IBxdUfXyp2PZoljhXMJ4nF1WbGNjnJqHS9
LRYXUV+fZQ0u2InZJ6IGFjGFsqpXmWUfwUpTvVsjT38gnWX00xa06CuAaC54uw6TssVEWAflAErD
z70LD0T05o1aPuIvtXiD6Ec3BjjqlxzDJpNtvwhRLacy3E724J5A3IyvKS/9jGlGbty+mt4ZOJco
wCRiZAcdZ9L0mhEtnpZnhyChDYy2JoZRoRko4N7tVf0MvO/B9oz0LJVwthqI2zkIzPoXML2UaNGW
vwUME8fCDhKgoiZKA5ypHWuW33wyso0nICzs+e3iMJjeuLW0KHYAr6pDyWzopfKgtErPW5PUz7tE
G6kHes8QxwZh8XkR/OglX+ydXFFs52OQxmuQ0z+uCF3BEwlD46SeOkiJBqy70bFfQT+5mCyM+hF3
Y3qR+PKelx7ERTvjWILPOYs717NYB4+ojLZu2Pi3NZWLLmrNzE8HGdMDIbYLMhBuFYjI3rWwXBkz
7Tc/i1HNF9etuSgXaT6EGTBInoP6wYmm5rEfdPGLVJ5pNyLAIQyoFg+K+uPEip/JNKQVY+PQ1XG/
sHnPQlNsGSKE2MSBsUYq0Emx2NlLT/H1q+uYcoN+SS9zBris6P3wuxJe8eGiS/6rGghKQCrADUFv
o8lya6Ah+JI2FeTPe2cZg0//ln0DVBcmY7+IqEAD0+aHsAjyV5HVMImHlNmxoVDxLt7YxGwmnCNT
4/TDjIrqmjmh3ndDId7JCquTBif9n6x3biQ3dzoXhgoOY3MTZLlrtjB+noE8gYTemIJf3PCM4qtG
0vrihZW8zJ01nJbW6U6wtagUHG5MQ+PvXnFnJng9gBBMTRfTIk5/FXb3s3Jl8aXmKtvqEo8wgnUv
iilqBOf+GOXldnUKmnKJbu9PPTge/4Vt4R2ImCp23Hu/AZiJ70GUTxSJ+jAqb9rUrC2+EK6P51IW
QAVF4I/I/3hOuYlD4B1TNOe/w76d9/ntoInGsN0xxptOISOnmCOXLXaK6WDEGhM3E9LH0tfOUeFk
+aTcz/9GKB9fb6kn+d6oI+9khhmXWNSzjbj5lghuWersJSsUO/7JMqKDE2g3WQL+RCdwQ5aHSu9p
5Ns7bWPI0cOqaGylj/nmhqvyau9oLOVgc6Ot05ZmJXi2+oI9H3a0zFHW79GO3LfO8qeDlnBZMl/k
L5ZoGRHo0WOUWTLA6dscVVqXzbyhEsvyTQ7OAz8vJZKIWW+k8NYetnBT75VeFD1GeuIysNm12+mD
QCD5Y4Q9k5TJygHNGQozUt8LvtuWXqcFS/+cfwuvcUGtzOHORi7NziZqDhZ5VbHHI0RBHvn61POA
UinJujwOtz6M4cty8oZ+/kojO33Ncg+wmxux1dNB2H8P7hrsvBwVm60H3gxzsZ7WSjNPsW8z40EP
D/9oZ3awoLcieKl18aCC2VExfhfIk0xcX+AMAyJmPH5gvv5t55ZTxwEHGTMYm6IzTXPIraYgIHY1
5vpgF6bBK0S6gkawT/sTl5R9dcKcf+dZwn31e1m9U+OEcW8S4/gP9trR0Jp5RohoNBzqzpl+ihWF
DtpnDkr45YjtOgM5iqXkFqM0Yi6ZrlvZaxiccjD2DRmhxxEpd9KNdsv8ayUsZW7v/ahB0qlqxcpH
Nj4VY2g5rF7dunoBfGtWW2hwNydhwxa5ntyO5TCrIYBMVEwX05PVAZKjexnUrdcuS3WqYP0ciskR
tOMZC5ow0OLXGnTsN/kWstWidLpSbdzBpZN/rEXZTzAHyjcxoVnedgGLeO2gdiycXl7qHi1+iMYs
mRuejRFYw3OtjXfS+Ox4gnV0CiIzP7Xw5V71mmsMHbV7zXASnZrBbZPAnPSuKJb8+g/MwbTskNQO
42qVsdMb0a7zgnBHnAVp4h0SYJgUXE0s66ebC2JKBRqvwVtpRox++sqyVCSVVWKmcLoa93bW8OUK
Anv45GBotnQ2645AHrhAC7DbzT8EahvdmsrfF5Q7+yLPUX+MdML/mMbcD3Onyg8aDd5jkSI4Nvyl
3OLOV3tB57KXWIk2//To/o/MzP9vTuX/Nh7o/0O7MhuM/86u/HxjEPw7veef//2/nMou4T4kmOJw
Mm9BH5FDfsv/oveQ32MFBCSYrue46Jwsshn+j1U5IKrRojQKSIHG4v+/rco2OCAC5Rjmer5lOiAA
/idW5Zvn+d8iEjwfEZHreCbBp6RDUAH9B0pAhXLI8l5QR1YzGq8mM9R6YMbrO7Hsan+/gms1Y4xC
aDOQg2nJPnAGl5OVC0KnSSKz2xQ0CKhAUy8atm5V3xJH2BgNW5iBIKzbZUhZMZoBfVdUY6d7+rf3
+v+GE+C1/+eLIBrJClySkmybG8/+jxdBwTyKspp/pAeh8cofOncc1QqgIzvhUW0CJA04bRakAowV
10vKVbEPle3+5cSuso+UisrZ+0ONUbENV/SyqK5XmJh2A3yoXLC6WLPjyN9EjEOpQ1ziY7GCre8z
sAwoOxkASn9nidUenjvcqrBrKqd9NAKSBve6Fv68ldr1xv06p+gL9XrrGmy/B3TYrNj8oJUaAe5v
v54TUa+Mr4TV9Y+GzfUc57axWAnWVDA3+KUhBSERkG7Sp53xmjOKxWFXkyazx5Lb/DjNmDsTs5ei
vxeW6D9Cu/RRPekl2gPgBhyKeyFC0DPRvcWMWgB8SgkBibyOwK6SrmXOt+WHXNIhc+0tCZHLkzJv
8CYHWM2HYSN+T/Q4S+N57bO23BXeHPmnRatbXiSpFy/Cgjuc+ZVQe4SGC9kz4cD7OBglapaR9a3+
5P8G9iQJGFAveQTa7Br1upO7gfmCiM28NZ9QiFje3UzNt+yoOxVBBGtkABwa0/4DYY4tbwhU+Gj5
Mg/ffY2I5BkGogPIwvO6FcW+iTexUFp9eI2osDVx0+B60FDhHyXjtnIX9iQ/sqO6qRXR5uOEdikO
Th5AE8l1FQT3GcoG5ylYgeGj8AeUnUyF3X20ss+jY6lS+6pwubQYr4h4gu9DGo07z7lGNIbIOEYn
rPv7KXe6f5J13IVZdtTXW+TYZn+sfL/F6WrW6ymw0WxS5FfhuxxdO0rmGRMWEkmZM4kO0mBTuV3p
bj1YlOMR+iCSy7lo6v4DnU7x03Ys4DZt42bWd+sN+hGwOUoUbmADi5vduL+tPuRDCm1PMWkdbwrW
KVzEsh1H2p2EOsLJt9SYWf7aeaX6Y4MHARVqmxNPEgPwlWwuLJWxx6LDfsB0yA/LtMUPc0U7QrYb
Flh/2x7UTc3mhRfGuzuvfnpudc8BQvUV4lxC3PfYkEZjJX2gZuO5cqfQZftp8bBNVriCdq5x4O4Q
qZO8ZBGn/qhts1zc+F+P4jQN803lXDD/STqvGfUnKEHPPeRAshFvt2isAexMTpvX35imq1VRHUtt
EPtC33ZbPnqQb98gO/tUsMKHmJCske4+wrGc7IcKunS6+9fXlSF96r1LS/KhszPhaPjXl25g0xzt
YPSbkBNHHF6XvER/ShIghue4GMPfAbMOj1AZwFLJMGfeO9LaljxhVzFqyJbAiTvKySvvya0yyBey
Iaa0vJBWOj34ljJ63Ci5+0cbCix5k7KCKivzYDtkZOQZp+48IsaSI0I6v+nwP2ehPR+yuvlh4gPq
srF96DxGXd4HVJVkixLsikChHeTCompyMK2Znto27Ad/6Rm2iVeV9pbwi+VDd2Fw3xJx+xrNYXm7
DrL2U1VmdK4WIZwYrkWu2OBIm6iItE6Gtq3eTGazR/QD7Z1Hxak2ddYVjw6bQcmmNHQOGTwOTP0L
DVylvWdyIQaU4zk6Nrx6ODGuGIklk2F+gr8ZsqCweX+YKPFHQEiIfc/gjb75zNFJ4FaNyyhjaLV4
fZ+Q27E8IYQx8sReZu/Rt+qWgNOOz8Ax5IvUEQJvSGunBWhqHA4hrstuUsz+6EFRr+UlLo4mXB7W
RvYXCDTlNmSVw3E8vcKfLe4Xe/kxCzX8Cq22hVXvpUYR49FvWHPWbQo+tXgGGZ4dp14OF149ApFQ
yg8dKSQ9s0jBMdA3dJVESwlkCedJB78pEEVzWl0eaDHnk4JRHlqkuUQdhhTERwVM4pmFw1rSqZgE
5fxI2AvPnNjsg7o0ujGSurFns5/d5kVBnT+oqI9KliH9sPOysUbYhTYAwTB3go0Qoy4ua+Rm8IHz
UX4B26fKXMkYMZKon9Pf7YopDHqz/SnJMkWXagT9HyEM39ymqbk896r396bIeoxSnh2hDWa5H0LW
KOxtm/n+/VpVTCOBy+45SairoffGzehm7JLDHlxAsH7OC8u/TNqy3vV5R9JMZhbtH67GgtFaP4kD
JOXpULfdwCY4B2QyhSiXToLyJQADVxjoBSWf2EZP5fxtoGP76+fzT2quwx2TSJSZVFOvC8iSjxBw
/icTSyWQknV/pkY14OSYysSDmeJxz4LZQufDioo6JgrORdEV0RmZUf/kukuahLgbBQhR1ZH+NI0/
YTH26GnJyt6EPHv3RNRNX+zRg2eIpDIZlEW/1aZrcIEYunYJjQNkzdQOUa8uwe96WPprAQX5iQOz
3jJzX3+VlvLOpB5YnDYdSXNVuX6N5mr9QoBS0nyO05WQLbzGyxRtGnMBWOjT+37QNTScHwCGx/va
zteXlW6tIAghvJVjI+Z3aDIMHaAnusx8bZB8yLRKC4ughRIX6i+y/Lu8Tf0PRBo87PY6R7hYvYZk
D5eBKultsvoJJ+W6gOy78S0cfO5+joOwQnu6MmCwiSdgDD7ZMPLrWcY2UmnJTcuXiPQGuvodjnAE
ydwG5a/Sn2Z/N5XrfHa9Zg6SzowqTP9jmGNLnoEWtD3CUuJ3wvEwTbX3ty6y9rQi3NYb2Jfax5Lo
V5iyrQC+NSZsgbOaYgwZo+YzCF9nfGXQ/8m+BHVcBS3HHCzz8N3u+aVjbXqFl6Bc991DartZlRA5
RIYWRRAkOjiI3DMWlu2kTRvjr82a2dypMBNpklVLBJ7WYIc+R3ra0V1ma5wjO4i47jrObssIMOWY
0q7R34yRvHReK5EdpsMoEYXbPmy0QLAJaOkNs23IvTlCdbDw07bCtT4l2gj9iOWM+JHFdbs9xlbf
4A4wmUo1au7z7bDOnXz0qZTExUo1Ji0GvPZ0yjwZoT3iOC8vURGN72JxGQFbsOpPiGdafGFUHZiW
K8HNhSCk+5aMj6u92ZLQvS9RgRLAoh2ujyqynIPDcCfbFzPOYDcnbSqe19BlpaE8H1ulY1K1uqzl
rCtZGZjGURzOj54K6n5T5la3l04ZnesOPtvWpsC70diVeUBag0zXNYR/hoPjmQiDdHFw0owNutTc
q27nYtvtunsfHgZ24NHuSTNx0Crg3MGPARw5GlkjZMKod6w4GLBhzjvXAC3dvSlTWZKtPJbuua01
33/DDOFvRIbCBphTZ3wE2NBDJn2qvy+5Q0nC0u3VTfOazDDouoh48E4T4TU7ekL+TymGqMNdnDgs
Fx52uGMw8bORYh3BR/57QG/wjFOUaxnFSnk3WNL/m1kBSH8DugBqOA3buPCN+7Kqu8/IyohIKfKK
/x+Kg2/dhEkKveLEwhwvf4P5YaSjZ9qxQpPY5COiYlSTrSRvYBa30DMa/3IHEKTH/x9kpGqwQjMu
ZoNyPFnxrVpoGKvJjztHijf28ONNZdmE74o8ukR4LmsLlYvwrXfMvOaX5uyB/h11x2LOnZPdhWGH
9DLg8R18aMjI01v7LeyKhimw5v1fHBCuMfMn4sjIM2bdYkr31ZnK9sOtunlfAlD9dAUEflaKrf62
J6u/Moos4Q/1OVoWafjOsUGArY5mZTZl7EFt+kxH1Ar4/G9NAAwCbV+Qdr4VzG7TLUJNpPHzqtrw
MIUK5J5ruDmS7zRV3kZZ6Y+DNfAM7xszCrqco+WE0yWCg1zE/8XceS03jmVd+lXmBRABb27pSTnI
K3WDkDKV8O7A4+nnQ9ZMlxItivFzbuamqyq7CgRBHLf3Wt8qJcRbK5D0I1USOg3Yyh3y1QI0w+Nz
oIjxqVGGRl8rZjPeW62w8Jw6SHTxKIa/VM2bwN99b7udzRu2gKFFm3maLAxFaMiz6cDthOqLe7bf
7QSvBAYwdOGuwHMQL6F4En9HwNOVo9r5vgokQb3JCvZBEfwyzHpCs4T9nkGHDS2xfbIOhJxO3GrJ
3E2QjQ0gyOBWp1r+IfRU/920hnSXOqF4BQDgIA72fGIcVWCpFspvXFMjVAJZZJZrMnw/PFLN8GBx
ZHmpG5+ydB6MgUaDv0tIbxGD9UMROdlLZiXTIpoePaZgk3/ObTpTreog5QzyeoOwLtMXFJ1p7/at
RC0r09pdq+rZgXZev2Wx7JBTKhd2YlloQDWfUpIp967MzmMbOeI5tCz/EbGCeUFDh8lC1tTdmPY7
dm/DDRox9cUoMJEt0rILLjCEjBqCI19szUHNXFTdiEJ522N/2+t9s++HpMJVprSPfaJYW4v8qqdS
1jZ5arQ3Va1iMvUqzbkcE+tX3k+qgtgLZIYoTb8LHGDRrm5HxojnkxWIHVG1DyRjq3tWn4+g8/1f
Juqy3UBVdW0zqWYrJ5fMSzmCgr3CqBLSCzIiR1nWRBvdMUsmV6mNWLij5MgUAY4N6pXnUNXXSPvc
dENkvuCC95cNxN+VVmACd1C+LfFApcCOWuGmYYilTOvaq25MPhCxOJt2qKW9MLXkQo8kddeSwBKy
oOnrUpHSDzsqNPCSFR7vpDJHdni5gLcs0tbYBnFWX+t5Vd1mnhdvLTpKB0GQQrKuHHT6UmMFFtEV
Plkqoi6B/ybOqG0SUvyWYMCRSBDgFx0QU7S39IbfRr/oD2wv6l08mOKSSAfy8uBM36hplTxh8mtL
umkiZG1moX/u8GRuyY7GxYrNpF4S1RF2dHRD3iXez71Ho0Pb9UiH3/UszO+ySq758TUP8KQgK+pC
IYlDWnRhKTu0/6L2dyJKDi4KuxrmSScOsEyCu+0oX75bnZ7cVMgpGvAQRutWlsQgCtSR6V4aI/FL
7tFQLuS4xjSQ1tozAC3kmQKw7DbGr/ruYbcic4RdB6N38HNabxIHFF7jkT250H0kBX3Y3MNBQn3N
Rj1aBjL9QvQwdHVRzxjrQstIK6hoxm/wZ/3Qy1K5yKIcEmqm1DhSO/SFvSS9yj00I7W1kENEUY/D
RfL3PeePRVxLwJyQKU3iDaQedqx4+3IIOBvQ3Bt2wtKUx762Qri1iObjtVlzzwh9lOfCzrx6WYPP
oxzlxC7VX1gYfmYmnM6r/GHovQdRTTxnEDFijzyMgWPFtKQeRNamxsJyGhkBHjZTF0AHFL/BwI/R
itZ5ymTA17Ypd9uh8mH1YBxEncV2YFiVfZTcsR8cNzgxSNKyFEO8x0Ym3prYF1TM6Hzgv47FqtHG
9RBKGKrSRN+y8yShk7BF/dC3aNartJWuWQDL94Y8WDcwcLUKD9I/zcBOvVI5+ueYzIW37zCJ73MO
Sbdp224sK7FHdJJD8j6GNRoJll5nrwTpRayRDKcIL9iRnMpE0YzBDi8Fyx+b9WYJU8L+EEBvqyVm
yonfaw0NewBTEvW2l80RA2jbvJQG1KocqF3tDiIeNnlQv7Icp/eRTXSVHaeJC0du3/Btt43UMNBt
wis/9M7sjMMY1aN88C276tbQUqTXURjli53W10UE8zinfrvsNSt8wT8u3wkBocQY0Y4AvQ5/OHFV
7CQfoX5kSfc4T8C6USobduyZCfCqNYndNudk3DydmSJHRfLBcZLOvPDMVykNFcxhcEYifqU6byH4
1qZHK4zYQ1ACqlFjXVaHfRPo0l1FA3XPnsdgKGh3itU0B4p+PgYySWyEJOlXnl4PxL5aqJXVsUaL
hCMFM+poK5NJxWjCaxmm+g+vYWfXIQ3z1k0s5Tg6CaxZtUX2in59QroMvxWwMZtSTcInNcEtD5oq
XNWOER16xAtXRO+Z16qVPI4Su/+szX5ZuS0/GFXFCKrSKrtJnA4nKaStWs8CpLp2Vj9VuiEdysyu
f+AHg6hjaHGuuhH7iP4Vj4FPEdZq5ATzeRNhuIrJFzrYXehDXitSne9IqS8r3XCkCbqyElaeVSCX
1YOVmuwANSBeCG6mSpCnh3K5DbSWwmWp+exSnTqHIUGnUH4cSh1VAEgrHP5Bq8NHk/kXJnqyO+hd
+sCKK/BxZ1itEPrkvkHALRE8+5bDSLpSCrwbFzXqg2CVB2yqFoEdd+Ha6BXslexMoNGXNXqDda9b
HLr4Tcn/TYM0bv/p1UB69T/yL4rmX1XMDZrPbChluhXmhML9BO0vc93rVM35AJM6HOy0kY3dMJK1
tURpgUQ7b7ycgr4Yrq1YKl6+L9j/V8tBA8I6Gb8dAMCW/QcP/OmzbbOtSiUf3+y8yq5CR2u2+LEw
f1F0XeG3gFmoJc2d5MV6uowaST6RiP3fLQ/bYsUiul6bFi5Tn333AD+j1COGogymQCIg+dSigOhA
L/pJaKvRPhS2rsjM/A4/QS/J8jsGAr3akAzLjq4TDfUZ9vzooEFD9zTkG2lILgg089StEaipBEmr
Kns3HxUbQdkQadLl909Q+Ts9nK4N+w7dgnFrOwZ/0WcNDykwEXkoMMdVuLDmNhABdXBEhHSD25bq
3Bpvq5KwVYrp6ZBPRjPGT5SpVUMa3pNexWm6HZE5tCvlT9cG2b6ZnKBUf3WTNsnmhFOSpq5wn3+/
Y5rGZGuRfkVkloha0lAkM79IW5/7YuG+xS8QfjhxTa8mikce8p8uEjRqDnIqwhtodZGPLrq3BPiF
Hvi5c2IQTF28v5pf9JpB4Ki2AaNXJ7V+Fl1BYTsg7BgAad0QN3v3z6ADcxD1W4UgUPOaecOoUCFT
r19ZuRjMvd9XY3LtEA4I1qwcUEMg3I7ZPiQlvXL+XuNN8XDNDBcp8sDOR7Bam/YJUrU2C90wuWF+
dVI8TNWAbypP/OFPY6iIyHN0AmQIqp7w9mrxkNiviV8W7VoaGNhvRGEpyaqTAj2+QqzjK1Bt1CC6
9gczBwJlab6xSzCf0cdSgzDZ0AKr/BVQA31cQBti0oymbhCVgMBYdvWgPmFAwFjtiMSEDVVFsb4h
EbLtV2nKUYO9dGlvJTtPoX0xBH5zYoruNFmj1hqW9EyWPbT8tyLo7O4Wnob54PSaAQqwBn1zYnSo
M744D0eHDG3rMlJk/s6YDfCRxkSKOQH04JTheC2FNkcb+LDQGEL2TDm+lFzXripRc6BCzagOF6Nj
+vHBkIFbXugc2m6o/lfh1iEHi0KmYugFUBErji5kc7D1DSxabGh0dtVqVcYNrRuU+vynam/nITuk
TIZ+aIsmst8KM43HPVWXiGA5Sx4evp8K/p5MLZWcSqqRpj69DDLT0uwVDjplgLSCZZfs0WzaQftA
G3sc83JaHMxQUA+Qc3w1tV6ra2KJgA9/fwMzGD13wEM2cebJmkM2jfOnOfvpVUQVgdAQISe+jLDK
N6av6GwiR5uawj8tHR6zpe8B/AQvoZTXWO8CMc2siq/+hESBQzMpUPeuVIqz3lLF0UTJgyz4V8Kf
kJ9onGv2Utt55dpwHCgJTQyrtOSwS4iFMUopgcyqJ60NnULl9sSXmz9eOuwavFFFMUzNIkVH/Xuc
GbCSZc+sf3EyKa+otGS4tpqEu6dC4FxximxQnCiWdoCnGbwVckY50bJE7K1lRInaunOyWlnkQPBv
Biqjq5aEg3u172sYv5Ji3DvNAA+A6MLkmpQc0rfo3mRiJcudchX2trWkJEzZ3B40bKhFljXk5zIl
rVOI2He6x2Fo+f03nkQHn+ZES+UbI1UwVUvn78nzmc0siZQTd50nv6BC0VfT6HpwhsirqXaGKiFb
2pSeEJCRZnyVtD5OCkK3ZJJPBceautSCfv39Dc2a+9MN2XCSFE2lvW+qmjWN9k/vFw7XkE0Esvq6
Yznfo52V7qPIIZ3UbxSi6nvNHB7bsgWjadSJhzbZGGy8fSiPQqpNddWABCspzeBmcn5ngR3hF0ll
85qwbWiaTRGnv0Vo0KrEfJRiCcvK5F7u7J7z1dTgZKLBhV1UxoPRUK9fDLJM9e7Pn+KxLyjWy61k
EV3ehji8JDtONpUn8YrkGAQWcjvZVo0qJ0zZgEEQwK9VwKN1tLHxCYKPDLdAkSreaCRIVFzYlAdc
stNRpDGL1C9ORsLrIvnTgVQJlfd3Gab0nYZdbGPT9ucgaXjA83KbEy1tTnTXay1KMOxlVuro+2yI
GCmNpMaXAy6sx8oZqAiDc2TbG0eg0hdt6lwluEwQB6roD9dajdqUriA8rUXB05Xwtje0m/78sP8j
udDD/0P2wf+HOiFFYzQdjzW4zkUd/K+LXHy8fVYL/fmv/lELKZpM2BfbO9Uk7ktzZF72f9RCbFCm
iAI2fEiGGJom/8+/YiGZpW7a0qIh+ksspCEWmpZCR1e5osX//k/EQn/vOiWVZRWYgqFOh4lPI5BS
NLYp6Ad3joXDDWm4sg3sUb7+9Cy+OJIcu/pstbZMT5aRdEi3WWT8SJGuLQYgh+ddezZ3VAoRkioe
oTvkhDcQkOxVxT71zIvP97dYiMpUbb3bLIleC1NVsSOCrz7vzmfrutZWOLE87rzqUH/jFL0AX62d
WLv/3kX++4POjg+OMeoFaWL+HQYoTvEdcW0JW5aVj496f979zxZOwsQLaRz5CE61/UXexYSqyN6J
bfCxV2Zawz69kHbhgJCNbO+WAF7sc7r+1NcyY+4/Q/OL1/HYs5mtfxWG/RGtg3NrtTkCa4EMHc3s
1Dg/dRD9+wz+n6f/53z66e7rvO/HzITQ4VvFeJV0RbFjSVewpYY1GtcJhKg075JsxSd2M0celzIb
vyRK0d7CbHYbNc31CLMME5Y+nHiXjl18NnxJJcwI7jStW9mnJJW0yZLa9PP3v8XsyP7vo5qN35jQ
kcaqmvaWigGHQtZ2Os+2t1frJ3t8zAURAdPp8SYuozWaRYBsu6T5yX7Rqjf8b+78hEN04ovOjhf/
3sxsvBPnxeEIR/Nt45WLDh776F9IZCREV5wdYE6+YzalXkAQsbpv7RcLDxAyykVSIsCWL1Pazf/n
L2VLEJm6T2EHBK2FIXtYS/nvKTjjxGObHs+/OVH/3uls8kDT7RF02La3kAf2mvY+ICg0eSJafwFf
XOkI0wDkLgkb4s5GYk9JpsrCSvqlnDlY9csTe0pWma/vYzbPQH+MJKEOOP/TiZnqQDJEQZHWW8Xk
CUGDVjEhYO28hRWFBxYN+2U+LMn3xd8qlp7OIaGGXWXu43gDC3iBXvr7J/SnBvHVE5ru+NMYBPQS
h41UhLdlSuKUKqx918svdqkDMIK2VSfykkhoFQx9cY+4o1kkVQtD04ieCMK5rOTyN9nil2GRvjha
eKcO0lXjhC995T9KVYP0PSUMvT9QfV1SvLiwFenKQmgLBr/a1572iBn7PSayscM9xPGyf6U6uA6S
cuUEwQXlpGXoeTthk741jtdm3d+zLzhAZto2jXUhBVRtJfkwPbGQrB+MRtfIMbejrqAyqV7JobzK
CgKcKdbvHJBPnO9vQxPhaimB0k3IkUiSp07qNkkfr4URYZOFtqEm/cGYcg9Jrq3aku5ee60p2R1V
go3fxhncJs/FTXpi9Tw2C87mcIVGWokwv3TVlgWOckqPQBfMUpOo6ZVcZTpWc6RqVHNP/ObHJqr5
xN7jUTMGHDyIITZqKPAmpect1iSq/vU2RR3wdRJ5C5cS8ItDrxE6e/Hj+1f1yG3Ls8lbz1NK2YVW
uiUg4QWpmde2Hd59f+0ja508m7tbqYKAbRmlyxmsguEGQeU2gpt6g20LifD3H3LsC8zmcJrHA4LI
oXKHzrlt9OQQybF73qVnM7IlKsWpSguhdCk1C7JV75rI0VffX/zYw5m+z6cpQjJ6mxhxvwLlbndL
sssxClWxjOQBffT3H3Hs0czmx96wnaI0FeGSCeCOkoSgx8zEmc9d/fv+G6o1pPSMwu3ody4cwxe7
TsTBeXsKeTZ8YVVEla0nlUsg+uQJXZim/3HeU5kN1NQh2lAOGuEq4Dyxno2uLkPJOOfiujMbqpYt
JXXbMe0knqIvHe58maXWWWOVTN6/HzmF/iyfjF9u3Ds/xwSdWB7KJ/ZCX78rujMbq4kqhkjPw9pF
/LTNBLDHCmLEicn42MX/a4wOVRnbXFx1vE1RqSMg3GpYnffIZ6PUM3oBgt5mlilFsIOfbawicpZP
/KDTD/ffKznJf38/87TFBt1BQHOdSRFIJNqmTeL7klItFvbfnR4eshp+nIHt8ua87zMbtZVpDqMc
Tw+riH/zPk0VylNV1WM/xGzQOjktG1TfwlVR7EFmI24k1/Xd9zd+ZD+G5+jvZ1WrIcLGAjZsW1vZ
W5Ya0o8R6cMiaT17PZa9vIl5zQjLKtVrG4kp2fNQ0pexodyxZShvstbwNiNNdMxwpnadkC++yApS
qCRTMRYQf7pLkAa/YuzpMBQU88wXaDYhwNWxevpwtYtc7cPvYbI2bX3i2l9vQ3R7Nh94TeoJB36R
q9Lp3KWGsAiTsJ5k8kvMLhGXyP6ARBRytf/+NzjyA9uzKWKsu9TJsPu5fQLlXchUEmtSgM67+GyO
sFS4zKKRWGoH01tKwqoXlc3c/P3Vv14QdXs2SSgatGXiA2oXbHuIRttIL/SuTldVoyhnLei6PZsq
moj+E+IK4QZSzokBzS4ZUGCZvv8Cx5799OefVnSv1Ar0a3aFOwbNpW9Uv8wBDcr3F58V0P/voYtC
2d9XJxxyQNglStdRqLrKdY7pqgt/WiopB1pZjOsIMd3etoP4asDvDHpAK9dJgLv6+xs49u1mUwdl
e2ZZUwh3TKs7VPQXTeb8Pu/Ss3kDhoUuRFrXbm7pPwtZ/wXk4Nf3lzan2/ti/p73G8CUaY03xR1G
OVo/pRxMrLmZw3lVAvaLdqJdFcBLV3FkPZtBoK+6EqVwzGR1kOqxIWYNdqszgoEmtqK5t9JMusJ9
6G06J8053QwSKXNeuiSok+XYi8V2VM1knRWys00C4wH7A8IMFMIrKbXVdSuNJaqMwABNRIG+Vep0
V+OqXTl9p1FvJ+VEl0s0roNR7AOQxouaBLBrycEiDfWgWqXqaL/EYEA4+cFR1MCT3+dDX794cTcc
CA8vVniAh/Vgyz+bAYWZ3FkoCVACLcZOSfEzm2BUTefFalOgNECHF6NoyV7t2/ceS9GyTMMzVxtr
NiCqjtT6ARGZC18lXpETAuelTk/MdEcWZms2HsBi2Hobt4VLDlu6hORgTWCkD9qo1ByIGSMgoPAQ
vUWcPMY88E9sTI/MUtZsQm9FoFe+bBYuU3mwh6xKT8RJy32vtic+4chAs2ZTOP2/JDZtGdSP8C6l
FPxKruJoOjEevh4O1mwKj9Uu91o47S6l+AYYm0B36FgSlQNp2CuDFJ/4dY59idlk3o9xWsiWUrlV
Ud40wnuVs/zh+69w7BeYTeJ9GMO1wjHkYpTTfthCS+/Itifxy4zl1fcfcezuZ3PdMJZxZoVD4ZJs
etkVAw45+/n7Sx+7+9lcJ5DjRx2KZlckoXpRN6AXByhYVwaH4xO/8bGPmO1nGk2NEQLUpquGMkl5
ldTuNEsUeH0gAH7/LY48IHM2CpApWoMYVNM1oWosen14jJzuhM7i2LVn7/9omWXYFlxbSkhlbiJx
VVTnVfb1uS4tBoLmm3S/3ChZCsTN5x2G9al79nnpt2JbGgyiUtykrfep0735mnPensWcve40881S
VLLpWqEDecrzY3xT6KHP+yGnH+HTnkU40ugNqMDcMlBAMuN6Ww5YlM+7+GyK1jp0ubAwTdeQ8gjX
Wn3tDdjsvr/4NGN9sbD/WfA/33lfIs0H9eXidS+uO49GCnYYwKCOQgqWo0Mst2Difv9hR4aUORu1
aBrwcrSa4dq4y+GTA3xE9CZdQ3LLNt9/xLHXfjZqJceJVUNXDBfh/7IzyydJdT7OurQxG61+CBup
EAM/MoZ0fJEVIZ8G6KXzrj4br7YJlzZqG258QHav2Nl9GyjnLSNzqVUcAAmH2CZcNPALRYHPGBT6
y/f3rU5P9os3yJgNWoRddoCRz3T76DKrra2MnS/pN2r24AVEoBVXfWisZAXAwoeqvSfas6yPF5oJ
QBofIP9UonCOyd05Me/96Zd9dT+zka4HfT7EUWq5NsYKs++XNtFIcATQDYNg9C5pVOjNjVVG+7i9
zjIQlx7zY6lvyaCKyqmJUeLc/f7hHHkbjenPP42uLory0TST3GVzsMkTQwP6HDVnXnw2L2R6HRYc
JXPXs40rUiIPnYqD/vsbP9JG0w317zsPEKzCjrdT127qDgFY1EzxLm8U58NNMcLdBJ487PuweA+8
9kFXiicC9ey7fhgn3zxmHzKtCHmMSUFpTfpWeauEK61Qu5tW0f3byU0EyMe2dnle/Agn717aq680
G660EjHq99/i2OOfzTf4JrkVT2Qu7ODfqgrS3QF3cOLi0/v91Xs2m2nGNDdBJCipW/bJFcl1KCI4
2JF7lb6pfnfeyNVnc05HBwlCfJe4lt+/NXCkze7prGejz+YbEHfkJ8Khcr3eQagWwR9CLv/9tdUj
E/1cvB3CtSiJHUnchp7lPoDfcF9oeXSlSmRNFUS2EXQ1qeIcuxSr2pf6a9CQyd3YgE6uuiLZdAAl
V4Rjmu9BmLeXtpbJGz+kdFhzEkQLoTwYaq9uvLr76IVGMksHWRX/MKeWFCPS91/jyOujz2Y2PyGK
uclaHj7qQAS4W04Uq/MuPZukMGhnWiL82GUUbU0re0IUd2JCPnbX059/mnMs2+DkmtSxG9vZB87c
F8U8MbUeu/JswpG7XrHkJo9cXxgQVCpTAE+uznzYswnHsIStW2MXusBk07Xil8qKdNlTg3VCMn01
Wv/8+aenomUStBnwkG5qYeNrkUJDXx5vs2ZPyz010JBERJjkb9q0tKN4t4jm0x1O9vupbRIrI6mB
WJMCQhnMJzzXG4MoFB9vstdB0FTuGafQQB9isg/s4hlhA3vkRayp9x5WvIrqJJ9UY3niT8m0/udj
Fd9anvc6zeaiTpZUMJJJ4vZI9PFeL6uJLXfWtbXZFEQ3Wolw8cSuaHN65f0mD9XzfvOJuvX5VQ2d
2DfBDcWuV/qXuVrdFM1586Y2bXc//9x+F5FljyfM8in52GS6+33yeN4DmU0LCRNMAGQ8dQ1z7+lu
eeZ6/sdN8Ome8zTJlM7sY1eDMwjcOvX3UPuszXl3PZsWYlyVKQdOrp6XV77XvFCXez7v0rN5IcvL
FAeLnrryGKNkb2JSaMGFrs67+mxiCIzcNvtWjQkIAMyIRPda90AvnXfx2Q6hyFWTUOYmcofEf1bM
ANbsFEx03sVno9IbO1sDCZy5Q4FY3oeqqFn5eT+nOhuVsS6jf2NX6ypgJdZtR0Zr6hBFeNadz7Wk
0ErQiSlh6uql/pxG2TsJ26dagcpMM/6fGrw6G5yeX8Rxg/vOlVVpy0R8ybA3zCfmWqO0ARCIRZju
qx7rd7cC+rkO6meTWqw6qOi3RzJrOWKn0q1PjKQGEU4QfdtVv7T4gSskFIa1xLhUuQr+TGbrZkft
d6Gnw15TLuGUrSCvED/xnHP6NJnbtZhw5ZowwtFlAi8yA5fpvgUvwlRdWd2ikKMtfzLyWkidvGf9
QD9PkDVMq9xaivqK/1ONdTYIRI/Yw7vt/ZLtR8VTFrp+w2H3ksVAG+1fAqiAGayY/SV+LFBT2MyD
aVkAUwbQXN/y6aVVkyJWLvC9J2EBXG0f832k4MMbCn7fn1WDP5zP4ZIKtWB4xvDFrvjXMLlgV94b
5FvbKSXc9J/HWOGzFtq2xt7PxxegjdOWRPRN5H00bbHhgbCatXJx8BJ91YQyabMeBOryUMsbx/P5
x820xg1wQdM2uckVAvv68tnDqcMqB98q7vzLhmONkk60YfOZe/Cpr/hEd6jKi6hA82fGD4DqF15G
KAsQPFOGf4rRqaqvVPPSooEUwHUzqaA2VYINRln3o4rqrdlNj1DpZbhIOGI3jTDhyW/q+gepmAu5
Gy6AOK+SAPlgsYoLYKXKQm1e7Ni8oggAxEFelWcWFf4ckj7NzOAH4s4haNWt8LotMOO9AkI/sXRP
L/0Xx4g/W+hP1/ZJ3SU7gmOEVXcPxLF3dKCaeq3l/JShCGqydojIOG9Yz9YAOyelpEUT4saBf0lu
1aPumxfnXXq2BpRxCZW7qWIgOAGsuBwWnt5b3Zk3PlsDChBhJjmLnKOl/CXtSNep0xM1WGW6w69+
gNkSAElEMoxOC10AfijcgqUiugMDLGigygBJYsdTxbdkL9ZtsAtG5Vqpn75/Zsd++tn6kPQYlfrI
i1xbS37T85Jcz6mKh9S0499aaDjXNgzZE2vRsa851zOLwdPNYjRD19ad8qJzII9nlQcKCsDtommk
/iqzo3Dpg1WHOd84xALBD9yDV7CJhFGaPfB95cTycuSLz6XOFgSNRCRp5sIWK67wQyTXkKaSl1DW
ARHpg78GpVyd9+78sZd+GmCEIcBYG6LMNfrujbiKl3Tw377/Aad96hevztwjndTamALCiFzFJ680
hR5FgA3k6wl8vJdj4ewkJxlWqqKeck9OI/WrT5ydGy0cq57dx4mrZlG7ROBCtxFGz/df59jF59OD
Zagk1w2JG3f5jwzGfiqrr+ddejY9aIGoJFtvEreMhydwNq/UO0+8TMfuejY3DI0U15GuRm5tyU9e
FT2XwjhVBjt27dnckEe4T+VcScgLlJ+9mCDIsj6xgfuDvf3qp5yNfsWzc/zMeugKS00P/SBDHjJS
AgXJo8FUrYY+XnGb7nIOimcKDL/FDAho3zHgYgUwF7d5HqhAKKV0JQ1lu+76nIx5yKUrigrKTqQE
oeqtb25ivsSqU3FsEnhfeie+wLEj9VxPK6qh7ZTCCdymzxaxAeCdmQSL6ZLYskWf3bKfGRBU8BeQ
g+Tg0U9gq9WZz/ia15HhTjuqESMRq3o1umr8UKSHqIddGJGyIm84VNdmuo6tdM1uLRD6eto6tDbm
U3ZbofaaxndN1a40nZ58pYMP+iU3L21zYl048tPPFb1maskFQCFSSwDqDVuQcN+PBNX6o1r64pef
C3qFk4uO6mjkJvjX74cQoi7F0/FRNzt71xJfs7bJo1rHSkoWI2nq20wiCmfK/NK2ii2DJidAmh2O
yJYO8ejqEplF+hSDIV53EjjHRVYp6SqsOnENY42id24CibFw92sNnnEaa+11nxsxaVZIw8rCqHdZ
C9hlUZi1sqmLLr7o6qxaCj9VD7Io2IkQeNRuAjSH/EK69Gjnzh2gsBVIjJugBuyj9cT9kopjLOpx
SMhRKgBRB8WUs5xZ+SLLWqKbw1C7lAJHYyc/kPTQpNqjPgFr4EmRDJ5I4W+p6aI3WDTmR5u3xUdQ
RNXNSMYF4bFwMx1Ycxsk3EQ2A3x99kTorxkh1qLsrYzisq0uIRrKlx4i/o1Z4K/WIsle5Zp2ayvG
exRow9ojymNJQpiATh/0B3R2VomhMrrETORv47J8g4kN9qhr9StbTz90TfWf4IX8cPIieS4hT1xg
J/e2gBerjQFweSmnEcKPTOvaG/A89bar+2Y3mI25ShCoLEcltA46wPcV2gp2qh0hvmkePiWhKK4j
ifAcKfHKJ85EVkZ5ujDf9FLRb6Ja3LJcQxcK9B08E3/NtbOFItfDJh4ahX+BrjRB0t0yKgCiQkfy
b7y4Cm/CoiWboaklshai164nmHGImUaGlGzdNh1UEM9Ku4zlqrqXIotxWui/EQ7pW1v1sxsui9JD
SI9NgqA6hqSgL1q/4VG14bAfxtAjigN43ntUO+pKw+u88quw3oFqlhb+qDWbMLXUVQV4ZefHmbKP
dIVfh1AFOJf14O9xX1tbU0v7HzIZtJBNdWcfZb28hbAlL5JBI6gRMtdaFqbhSnaTvYOn1sD+Iwja
4CuODp4Z4TMm5+62s4bhIckgRCxkKaC+T0gSASGJaVcLwdyKfIxUrwa83NIkRA6+AEgdc0GMaJcs
CY4eLx3W0FtR6/4HUJ6c1ItEe9d9XaScC738PSZtd+NIhlgrjSxvc2ihq8GRyuvc7okiHWXtOTUq
jcwJyavfokSz9llX+OtqSIZlBJYKDmfTVr9BFPKG5nJ8sPHbvcH4bJf6wOmymRJbBkhL26YkiaY1
/YgEE+KZqOASemAUDs7fpq93I4FMewF18M0zCPUuOgvEUZ4UPSOi1g+dRcqbaDnwAqFFyaYsavht
JF85arAX0JBXaW92uzK0RqwyjkPSWpAdMihjP2AcaVfK2IBcVQYnPDQMTLaeCUFvZBndBlXhrH1W
k62Mnb5cR7WVPiltRiSSpJNUTrAsHbNksBaOlWgfRmyn5jLS5GaDwKS6EA3lGgqnoXIdBE7s7Vol
g6JYyH18AdCUpBi8PMreJkX0xi7l2Fmrjop21DDSpy4zom2Ko+axrqZEZ0MrcwIkArtfO0oKdSwv
Qxw0Y46BagxUzmalSMd78unAOZXd+KsyRhwrdlIM5qo2ehlsVJRjQrDtVEH8akssPypYtlsNbGuD
Dryvf0YSwWlcyGieGiemqBWL7ndBHBUZtY3SozZTtebWHitz3apqOq4TcG+rRi87Ys7LTFv0Xhot
u2DEOug1xXWppu12rHNtbRQN7irdqtLV6KvZIQrVkZ4F3yabSLqi0ooFaFDcPkOgXaZjVV+UlSKt
01xQxIS+VK9HPZdWptX7ayfrmluZAuEKlKW8rmpUbXHbORDpNI8atkCVEVv5R1TX41uFNm5hDKNH
iHy4bMpy6eWQUcfssuhU6ObdiKgsm0zpiy6WrF1UNeoK/Eu3GkyHoJDQ6PSF15oqaUD00t7ttsTJ
1MmGq/mKOS6YKvQV3gK8dAXAWc0gM47kz2Tdq5pYNwYwRwlGyjpRghEqms/+tSJvtQjqZGGTiCJW
elTV5rVS5eoU4lK/wmNpnrtm7C59pLi70mp6yAWeHd8TW+bdBnXYUjURMmmZRWKvGriIcOImyM9C
z+R+kUb0bAqpJDcUTDRUXVN50wajfh+IJ1zamQLwnQQntup+etD7PtsDRaCCoGTWkoweAsiMspjY
WuaNOYRAbmMzZ3sz0JfPPNU/AJACV6e2+hoAUfYo/W+Ozmy7VSSJol/EWpAMCa8CzbI8jy8s27cM
yTwmw9f3Vj9W9a3btgSZESdOnN121SF1XHVtFqv8y1KPNb15vvf7mLpF9fY9v5UNpGUmATJelkeN
yTkcmkD/lJnj79ZFG+/E2hvHaWzsz7G0Cp4uoKRwdjnbCBoiLdf8slT2a5byPs1KhxBzy34saqJg
nEW37L+O004V8fMkuABKB8Kw31crqbhuFnlEiPLkAYYYR/d7dRZnQ1QgCapiLnbAA26bs8ZKGi7Q
Jmxyw31fTsSerpSVWtvAUO2Vmssqy21hCzhTrE5smjR1t51NbdfmBuyrAotmOsRuOEoJ/4+A9KXk
3yf2d0NkhgFTzmI1PZy4Mh6pZ37NygOR6RInztVk3LE53x1L3LERQSM+Ret8S2jeBW1xXNKO/IXu
9hslQ7LrUsvak8zZfJqmX+19Z5DXzoj1Lsgb82nyCmvL4C7f5k5s4+o1c3uvwDby/9+B4Kwqs3kh
Stgmm7InbWmbjwaUX1uKNGpHbR7jlURSNS/dbhy9KRRZ4O0W2//s9Phbj0YCM1vE2wIg8d6jdt/a
pTKiAnw2D/9cnnIz4I3gHY23QhBILPMxZUOudoZtLVxCJKvkPx0QkJeQHkiCJ6F/KlQlaGo2J1X3
QnRNw2FVOlFqBXFI4kO+74N62XMYoeE5vbnvCO0Os9tupiJI82RbWvphM7E12nRJcNRFa1/wrj05
qiBXV7ntZnUMsu9ZYMbp0P53q2yvLOqOGxmLydykciADzXfoJGqRgIVNOzKJzXwMldu4e8MmIra5
ZcpLEEjbcswADXGTnMpa1DCAPONcGMEHLAPi85VjXMpmek1MLUITt+9Rt5b96QUZ8Gwn/+sWLQ/5
UL/Jxk7gLloj0mmOP6QjM/fVAcb6jQJqhh3ggF1FOfdeLkDd3C6Avb3sUtcfP3t+wLB3rOqqDNc6
+HUbv3ojEOaV65PQvuQ1qJZnDpMpGojPem1XM/31VZ4fF3dej+RWtTsYtn3EG1sTXeXPvBx9oPZ2
0Qf7CvhnyJI9Ma3GbIsLEc/1rq2Ihp5tzaZw0A1hYFvPcO8oFAN2Y5teepe6lMm5ybwc/bGyTxm1
CcG2XeXDK+vm/4KSmP9w6pf09pERGrAxHAKULQ6ITeMUk6SiCeihDJ/Iz8ktrsQs9xevnal+E0uP
D6s/+y91143jJhHK/k2Fae083SVnkJT31IziJdP6TfdZHE7Y/kE9Jma0GKJ8yvKaSgO/yDab7OC+
i7vxP9MB05QE6o+cYXNrN0q8rh4sUmJZnfowJcI6pGCicfZn8q6o4UK3sYnyDntuucQtLUVIjE57
u7PbDVnIy4azMuaDgTxuTq1pgJGX1Se5p6sOvTzPI9NR5GQquNZpFvi7UfXXpU3keV1q9QU+FATj
2HibtSwLovfT5TD75R8aPv3N2KfnnHP3DCTC3M2DZ0ZxXP1XuCTbYsOYicQq0utiC958i4qvEbrD
dWotu44MrrD17IAFiLzbOISUHyzb5lh0Uoep7TQWqF8rgMl1AZ3nZzP4BBWobe4OHKNpILpd0JnO
EKbOrFYG3qDe0uajJKL+AjCa6pAihtXc/JeETcjnS90ChE9qnigTmvhGOyub5ZVJddEF4jylSUl8
ZAl65bbbWxMtvjVU/p8DIerRtrtlOyLQ7uZKtsNm7I3yBeJgyQoEyZkJP/e/sSk1QMvE2GQik7u5
a7w9SRHlsS1kQL07VrvADLC5D1Pz2Xq1/dUo1w9tuZoh1yfshlhBKMtJ/yauadyXTdxfJiBVh0yv
1d04W/WhGzQsnZi8do0nPsy8MbiO2nZeu3poLi54j7DHCrAJBh6phIWKjZ9yvAEZBXPRk9ZXE5dP
it3ScUrVyTUf7ds9H/uwThp59OymeiMz+lY3eOaFDCyO01552M+piL0FJuVcFd3VSpOBDpbZWev0
w9aZ6zQC6JViSRzz52zhJ0A5l0dWaFLFd2cE7/0As5Kk8Oqz7AeHqOA68d/aAUgE2XSkvfmuOdx1
8bTeFxQfRFpJ529FV1g3IoVNTh8b9y96MUXom7P3L4lzC1Kz7MLcA/fpzxIqdgI4hiSij3qciGU1
yZ9wAuPPsU1zRyCMDUAudjhTA3nLoPTFS5Bw60F+Kc+JM5KxXt+oKHVASnphVwd+vXUHN/s2JBq8
k1lZ2FqaSvzU4B67ipWvjo6B9iaz7qe1D4yN61TDwVX9jUX87eauruHIF+kWMN2/KU7VtrTSZlMI
azz0PTf20DR8UGNvXumEV2zwrFTmXevuFsLNN/7YEys9crotDcDrKUuWJ1qp4GkRhgrTjKio0QDR
UJl8QWw9wKKGGswUahVwgCQbGI5f31W3nsQVY7Dt5so8EvHubYkb7061L9cN0f/uc+HT0nMK0eQt
hiaiiqfvqenrdBuz4IDjR0veBM9+ruyWYH1aTqB5Xc3GGkl1oY8pbzdYkLJ1zGMlArt9g16Ab4OD
fKNT9ZckyxDqoQH6N/lWxJZSsbMCUe2zatR7clet7ZSxGVyJOdtA/GmuWnSq50hu/iAtqI8iV8mZ
i1K+1u2QHw1X3Nr11iEzvaeCT4g9I2mQ7nEd6yNYwOVaBwXJZ8Xq7O3AXa4xfyuJtXo9UBu0keVj
g4xv0MJmXGpiQq3pkRktH36dGodei/Xf0tpeZNwi7ssmWB/UwvhHV+VvWSjj0Su0sW262nv11zI+
NJTf5xb1d+OvNBNzGS8bf16pOmxf7ZyMHSmWZd2XsoESvhZO/Kg7Qsq0y/5DSXlClV+k6m6sLfvJ
EgNMIPxNx6RdO9YBXf3KTjNdBZ3GUTu623rt9EG4MGt1PamVZkeEe03Kx2HggrphesZzzEhhoxb4
S97EhHUk9vWuN8fqMszuxMJNsIwUmQmh3RaWg6p0QCKZVbUnCliEXqLVhyAAkPwrVz6gfjhkG4xf
sYKVyjVQfjbwwXdVVz51mlxrDRhrXtIi8geVXcmgTTeynsSDl7YPtU9Q2IZYf+dkEthK2F9iSoao
ZOTuhtZ/82ppwXRVH4BlQmFmQ2QO6390YB9FGn/mfVH+EQyowm6UkZKzGY3zKJaNB8syLLz5y4xr
9+izBr7NYZ2GtrhxmbjnXphGAzRByNn1qsm3dTprloK0uiyuwRqSwauceEO75WX/XgRQFDQLl3cq
+C+WUiCVFQAwB/rY0e7VCaHrMceFdyNzVluVy453dfBI4qMq2o4pURbFWLgvnejEqa44rZxqOixz
Oz5Z62zsCvXTQKnizKubfe4sD7RHksh6xB55iycai/o9S5N7B3pS6HREIc/Cm9+H3pT/8h4NjHeu
8Z9yJs9nQb75U+oo9ivtsXzrgIw9xENnbqTdwlwnKnSbJqCzltzyTggn1lW5NMi1CUO3N4OPflyv
duqcY4c5PsDkOspnkexyQg7PcZqraCKm5bVEbrgzKU3/ZWOGjmQQXKWHJdgMaX+X19krnxm0Raf5
V0AsQE4Kxu1Uegyk6+FtGfxnCrIHsgRomy3xrYLiZSir7IiZV4Yl7FmADq5Pmxtz1cwTKsRiX+lV
hg0vy13J+RJPWbVdyXc/dj3v50aaMrsbldFfDHZ60BsqCKaFv3yBA7gVGR358pmCIQHBqa3dneqD
SzBmziavDHnKdDzy37gLHIrF21E+mYCvARtnwZi+WUEamZl/GQphb4fB+/Bc99Vx3PnN5nE9KKvu
Ll5J5iZSv4I1nw57b1BiQwqjz9fpRvE47uveL/+NROpBqpYTmfe2WZ9Sr/B2UzWYB6e2vZBmoAVg
5QEOnyrsJ/ApsGRPjf1o2MbGJGd2a1eq2xsEpJwMuydxgH4+qkuV7BCwmshMA+dQdg25JF3p7oAY
N6EE3baFtDFEnmFIgLok31ntXL6DWPNOo2DeO6ZuhE6cXVfRLxspM5oGMzmZDWSVrk+5R60JFk2x
XADkGo9kd2avdsanzjcdnH1RtdsxgABAyXovfYtO0XV5vXxo1X1FB0k18OsONcp27fQhFf4955YX
tVyed+3qnElDvkhLWZcmaTFXVLojEQ8gaWwv3/Bn07BsKFJcaeqwnstibzi5pgJYf72bCoXb71l2
IyyfIZMb6YMVYK6kiNvofq2u/TDSmy3RVFc9Y/Vj3LGiklqPc1GeQVKQT5DYb2spiW1pgk0r5KWd
WBYS/XjpyBMPOx6TTd+LS1872SYPdL/NtfVrc7W1cwO7oCQD39QGvcH4pVFTbGpQa44fHTegaV+J
GzfLTr17Ev06a6v0vqGhOE5LLc6EyrnhQDBm6AUBm2hNepKrOHk9M11h7Vvb3VuontJqX9NW+A9+
1dccLaZ/aoMBSCwZoGo26PiEobmWfTPKPW/cEYd5VCk5hWkqOG1J/92a7tQ/YjDNfq1x2DiN+coT
wRVoEOIYu4PcWILU8YGULDJrqPUOni4uq5l893Z8aov62pYeIajGDDX8sV+9SJrzXqWEsWo54fZw
jSTyXa/bOY44tGIFoGvAPWqrW933gT0YkngFdm/hpF/KJ73GJ9838oNMgwYVYkQPyddtawfEd8d4
Rfzdgjc4qVa9hWQNxaTs7qE0XDqjAhpbjq8MTx/I1jkD7XkEsheE1Q3oZ+WuE5Zg6Q5aTw8JVij4
6Wq8JUlXD3ke1FCGVv3sJx6KuFo/kko0O2V8d032vdro+g5pByDRGIxAZ2ZvdJFq58vO+3GhCNaL
1ocUov1GZTwqKWVaW0PyaN5GGAAFM69ukK+FU0UtbAqyqqpPmbf/JX2Bk5rLIq5A+7CVeVFc9IZU
1p1RJU+MWMK1XB/JZy2PQnRlNAiGaWtLJqdfpm+zMf5lGoSQh/u1CWYaoO4JuSDfZ97kR/5apZtk
1hd6uksxmUNUrdZhxgcb5oA6QtkH+V06m8ZVpvz41rRuncw8tziZOXpKiDEV8JN1MFN8RHxmYNYR
QsntWAenCNvW3RJt9OyOSxWOxGGGcVBGQYeSNKXNQeUJ7lhRemiQVQHRZRzeW79ftk4ak24A5TJv
zYM01w+2qsztZFEmUeONgHP7INRFjPq0zHdNg3nXmn86ZzhQSBobQSO/Ftmv1wX6tA7piA7WHfy5
2leN+sxadaE/P7sLd388pM1LbNnnVv5zXfFem93JBqHZzfeUBmTHI4Z4Qa6gkA24gpHm6Wsmc1oh
0/XqHaDWbz9xXARWvuts9THFgzw7M5wnf0DzE0lr35WifkLLdTdY1l9yFPZNN62nfugGHKqsQRtQ
BUMhp08lOF1ae7jLmxvKbXhwlvrU18kn2mcN1embtFEEMJj12ObbTWeVF7Olpe6UZR3TTgzhZN/B
t0oi2HYj8wNxLwzs9kkHH5azKTu2I7sawfpeBmZPiH9DFLB1rci1CkdmaaF0mpbnTDgnWJm7JHkm
1ORsGQ/WRF87+18c93ex/d/UF80GWzXV3rgOd7OECe8U83+JE4z7tOaIWBzjL7eNgwVG9ciOypGW
p4KKWGSMWsbiZ4rrwjhpa/HdPesxGUL2msiOGO+lYKIN8YdC3iYbdixeGyNYuFd8O+HIlHOAl012
X72Y/vUGoymmnPZjKvQrBFC+aMg4DBEk7ZvVOBQrhsbZ0wQItDpW/4FN2RjteIVjweZJSwVBu5+/
oO//ZxQGuAe2SlsvFVGRN4/mTPsryMHOYaZuUpPkf1t7n0jjXiQa668vgicP+6BVEQ6XwEsht9Vr
t4CKyn0b/yhYD4sx1pExdz3yY/6+WMoPYfDeVcEF/7gZmlpv8553FlZqspGL+2Qw4tJF899I/WcK
Ms5kbLVUskQbJ4vJ5Md0dgaWdWOQzUa73rkYTfimNFfrlBas6JRnzUeklzGUpoJJb57lxB9lu1cf
ssJ8vl1nop3PI2ii+9mbn1iV2ab2sJfO+C4DJTeVHIJ/JH3uTY8LL6YRYib+m5SWjKZp+S/L+41Z
ugjSfk0+ec/C2kIUmlE8+F3yZBInTixtJRlKzufMi3cags12ibMDjPKYOJ8qvXOVyPaBGN6mviOb
16vubtnNHEOMSWxNsElMQY0681MXmOFgtrFdREhu0vlo0dknUhfamAcPQaC8I+O0UW/YG6/W1dbz
QH2tQ/lszPkL6fd8Pv3VdjFIxM3XwPMZ9u3wQkK6u02rcWXbdP1qreCnUPmXCPofZozr1vBFE1og
tiIuGC80shqMpLhk5j/L6SQyqZsdQJoYl3HKi82aDG5oVIHzOlOsb+0+PVmk40WVz1AjM+z2aWld
N2qG+lCqgdYpVZrRM7p4nDE2Mqy2+KdmssCbwnxvtDFERobo0C7ljUaCOa21uaCkqJqnMaVxSkjs
ppdcune6wKeYFKl93thYPOWccyotzsGPjS5Ukux+QsnzgzfqN7c2ekKsVbyFGIIV1a2GHXiEGchr
m7+lOkMYdtL+2ZdIcWmaTHdM/rwt6EvvWY5aPjb1+NmmzkL94VsEHqT1+jDXQ3xHa+M8l4YyX7gJ
7CeZQD4N5PwYMywg8afzd0KMlCheKj/AubV7CUSEz5qzPDYn+6ltgBv+v1QNWngpEZs+46XhCrxY
ihhpp1/qF2DO0HXd7Kn2R6JTCKTd0JVU0WqNwePkrf5ZtBUnCUlUG+Wob1ZZqz2MIfMGryHKwGKM
hQNB7JksLIye3eSwtuXL0qqBk9vWjwVcGKpDOIxkfl/7FNSNnRTkLRj93Y31e/YaqUKDvYVDDfsi
yq0RUu/QzAdIaDtSwIvNkmbG1uvs5IMTG9zU2H9NK9mbm3pgpBKwuhu5bi22ppe0ZytvnKMxC7FV
I6wnghjORSn6sMpEcC2SQKAEgnLZ2KzOvaSWU12EWBX5JKRSynx5FKPEBZCbLNzZVkZKo5txUcZk
5hWZfY8xYX5MW+PmvjH/7IHvK69c+8WxqyJyjYHBI5yMaC6N93ZmNjANRUc3wZB+CuJn4BbIdpqD
swGLtUKNUWNGInpTGK+kZiAszTcMczVkVIe9WxxGQeK1pdEMUBc9kAK+v57nlA9RL253TOKJJxmb
TCIihys+6ntHvVR5v5xq12iiYnKnh0neJAdnkhBhi4pCylBv00gy5rr0waOYphfUBXPTMUZ3OM/j
8bBCerzOq59cxDCUu3gu8BNMU7fXql1v1FrIkItLThYsyPhuHubs6M3K/m6Vs0YraPGLygTm/MFh
ktU4t0vBTdP9oGhFcmZse6a+Nt8ZfJqzcmKFDAutsAX18y/uHaKBdGlRIOIjETjEVzP+mdo4P3qB
K45D26/HSYzOhTjp1SUYMCt/J16re/5w44Rpa65vnh5IbyqG+m7xevNJ1kPx5eTCPs1TRXeaxs27
40/2D0MyDw9MXO4yJnkh9i7uChRTCMnrkt6hfCbhnCTiWvldAHnHLFGQPcRUxQbsRVTzvGcKlm4b
JVmfy/v+2I0Fct6i/T1TaEBcpWk9aL6Uoxiq4dxR3bzkVPJPAVTzf4kWi2RzXtmRWZrDbdiGH9/C
4gIBLNlbU2tEqzGmDzOi2Z9jpOXeWpFbwzmuJw0YMEf4LkCwRTWkZOJiWgMlHzY9/RzHDPbqbJeN
2BI21ljL06rz7Do3cv1nr9XAO9KR5gll87szW/qLugpgn5mcjBCj90kSQ4lvy/GiE6fc4V/0n1Y9
9KFv88AzZSqBk2T4fD8TkaZ3XedXu1yvtPgWCO1xw4TWYU2rHuZ0DwGZn2FKvT5aetVdJntOH4Yq
sS6yT4yoVLLeZs6wy8yMkR1iqL9v+T3x5tgS/1s7+9+j45UHq0e4ViOAw/BGtjcQqIX48ry5odyr
6uW/uMAbyrSQYWlSJd/E00NfNG35ItsiA5UqnSkSop+Z13DwMpBG40MN8EzNAwBW1IcI+Jfx5FpZ
1V8zyZeJLc7xv11mrY8MRatvobzprw60D4w7RmADsvIwdJKDvp2Tv9lz8ic1lDKSo83YD3TjKUh5
9YquZpJj2dmudChzE677S+H0bOAs07nw7A4ouoN1Ys699n2tuXyC4idNZNLflJviAIx1Cqe2I541
cOJDLmEe43LfxvNSoyoZ7A3UE/zGxU+vzMXe8oabM8gdnhIzfi6CrHlduyVhTQNVo96Wfen9OsmE
tGTwtyfTXJwCwTmc5UO3E1ZuXSp3MEMxMQ6SBTaeGLX72zSC5NpIzZgpV13I2Ffej7ZDxEnbwfLu
WkA7dCiciZC4/nPKQrPehs6SZTrFiaUk1HhqtGRKhhvPVcEKwpa3G3uRPvd9g0VAQRRoA/40zRpH
/c24vesB5OxskGxMvJP62LCvGqXgnbdG3tKqS8ColR+n31nOENJMi/ekroxNxUlghISCuSpqrar9
kolXv098JlvpztwO7BcTrIYFaNHYajbKqPJ9m/bfU94ljEK7L+XLec/udP+Qt1MfUoKLgyC58gpi
2n6T+dAfHLWUTOFspKm5odLv3YX+prN2Zh0PW6kLnB5uMYXl2uBWS1Lm4RbFbFsvX8JdvP1iAlpg
iuPTOvtyK7MFbmVm5bjxmRevwTTvAt9gXjwFw12/5h4DE2ZDSUwEM1A6qJ0Mbv41Mf46YJdBOGL8
AdjFTssa+OnejmeELjMBhSNdXW4G2072wnZ4KFXlRl4fvLnK503gfi4+U7vr7uvZ//UGs7uIKeFQ
6CuTm0UUr5z5ept6aJ7Di0kI1LOzNEgFgDXhQMFScFKZnxc0skslmJoPlTZChJ6/svRKgqiG8jJN
WUt5m5HJOU3D84Q/k7m6O725cwyWdjKZbxARzkJyjlBjV3V/t4p8gdQk6ARjXn2vIIZPkEx1D/Pk
k8dfHtdmmSM6tvIwl735CQ1an5Z0Ypws8S71Q2K+Zp2BkzNvnijHoIhMAg52nBr3MH/mSEhfRjjU
LBq/ImfMiBlWxQOEldqhrwaBi48GS2fnrF9jMq0Ygjyb16KrtjKFqDP4Hf1a0wRXTP/ZbpBU0wbT
7TD2in8pQPa9DhCt0tQsD7apcUV4Y3/2uIZqJm2TOOt6yi7N7IgncDzOca7neG8b8UccD2I/p7lx
mdNRfMdtxz+2gOpyqd1jypr23gFvf8y7uts3tU6e8hldYKMn17iqVk+ho239O5TZUvO7Oc/BLFry
hvWKvyZVzV7GK2P8Tv/69oiJmG7/ISmypWGy7FsXN5FZCHpKsJplOScHsw982X7svvM6nvkKR/qI
Igh+cyCT56J3vAdyOjHm58bHCLHwMrSMJYUDCrCNEZwMqYeTyfLeHtVvua6ZMUZJWVXhsA7rh52k
MkpLaYe2s/TPZRd0Ly1E2d3U2c6RSE4RTdwNn2qqdjjeNrqrNdJJGjoKl4Vhjk8I6cjgve0A/Oja
+xswequEJ5INA23+7rruwgGIZ6gtcc8A6F/CvG7rgC7ZNWmLE7g8MgiPJn9JwSb31alZCUBKJ1O/
6GJpt4Ze1ItaMY1BIwYkj0aF6LZ2p3Zp3K1cYv4xUUwgqCHqjTs7b/yn/cnlzj2Q7Pyb4qLk8xz0
3otV8b2Si/c6Ofmw42CIL92oU2iaQ0DghB1svZW1h8XKh28LX8WX4fTw1Myyj6NSm28jv9WeT9d5
isGhPgMmaqHfdqPatvXaRvHcR8lstNsFLtfZ0kSNiUEszyxKLmTIOXYkl6J67KwGK1Te4IkXrZ/d
J4HvHohDo/burPGEcWF+Wl1gKoBOhwiMX3DXM5R6p1Wmw0wdu/w15pSVu7ihDwKahbQ9iuGSWXq5
p4N+lXa57AlThRdlJWN7SazptVnpa0W7tqG2/W+tXHHuyMPGBYOwzOAxZxSJK5JtwycydL7crP71
b9Bsj6ki2gMq/WbymunPFCujn7wcFw7VaojoVSsOfHoM0vrMHyFjG7iMmx2dJmhYbWNkGG9Ektht
qHoxd8TA86+LojYOi5vkB9/25NVIqy9jWvCArmTUHbxA1ZdSLfiifDYdZdNnTJabivmr+2jnnnqw
YvCnwPG6x6Vf5xcAkm3YMK27kadKhNF82ueZ8VXMfhbixHIPbsPoJL9lR+5JTUzOhe+mEUNRO7IT
DgdCR3V7xb/8uhhuve+cpjhW5GaGulpZ5F7dTxfrylmV2v5wfewoWarTXTDHb14x/yjC+yL4ds4W
QwTLgDWPVBfb8VOd+wfTvU4rhgtPNV+GV6pr63fVkwv7GppXF2FesVZlsDeYrmTU43pPmF1svMK4
X4tGoeTbPw0Hcsjt/pf5YO3dfdI+mnY/XMVQ91eP7cR19JJtLHEn+kka3JnF8tNDmI+sRiP29pnP
3TVW3LbodkUpaXGq0vZ/g5Ykts0gcVOlq+NtF9vsd7NqyeVDp9gOLibQPsCNx6bVh+7rIqT6J3TH
jKURYfr1nj2OwHvR5+lDiwPiM1P1+ieWunoRJkYMOYzWE8aOnINorNDbDbkBn5u9u0bP2ie+v5Xy
2AAkSkZT1gMhjkejORkBHSDANFE8DsWMlwjNtmXsF8v2JxDsx2LXabYNJqyDxQgWn7YiLLt2EuzB
hRXig+X6mGpnv7CbyojLaB5SpLnjHAh1WOqYxzm1+gu54JSUAAnifirP4F/FzKgL2q1Okul5xHi3
x+zFjQUuGFb0ol9asy4iqvoF+jbQMwut/ZIqMwmxTaD4aBocj3nK5v8htbGBLJEEeYBEa//4Q4zQ
Ji0DGTFfjeB+minEpyQL9gFmu38tM1ba8RWjk9D5tteqems9p8Z/CEh5DUcTTqfrtWLPFoHpn4F4
Mr4r6C3u8qUHAMHCpcJt47mPSg7clWQ8gFFXfz0y/nV0MpVFiaf9P1n5WNRGfDsxE9F9XK7eFdwa
0g+E6OepFJDhxwBVcsiWnwBn6qk2WCdscuRD7bKOE2c6e9UYpxCk9HQeugYjRBzU3g7w9rSxgAPx
i+AANpagu+txriLFZ9gNkkI+SbPEUmJosclm3HxUKua+Ee0H4mO6Rz3lL02wkK+p/kemSPkTmPNw
pQePX0t0rX3QrvWpXvOZ+0zRlDQ8oB3c3AMdkQgtu+xOwVipaKQxelvVCr6h1wP3kEWYJly1k1fn
/Ul3EAFDmeHlmIWr9+B2k2sVV8G31qh6ndfHW1nO3SHNqWZqXc/AK5hwnNZJiwMrG5ri1aOeCWjR
0gUP5QxfNkMe9tvPznXW7cxZuPEyNV+kYlGRishLDy7lA8AEppu2pXAape7w3yCMWYVOX9cfyNXl
09xj+6iVEZ9b4o+20mbWu1qJeh6qcbrMI2ZKQkXZmQFjHtqDDpiBFd6TtNJnyLLx3qygT+el9YmR
ZszCnMvQB9x7wDFb76spto5DI3FwOYmdberEc57txG8vC445nv0uD1veI7QdN+BVZ6KVxh5KPujS
DVQ5dJWJhyl2MJ/SJJdvQ0DiwEZM3oJ+4/fpNhjt6V60cfKV8L+Hma/pijMuz7qJifFY1HiySj/b
9kQEb5sgaSKyJ5OwcFE1EpLZSLTizEWvf3axtkfkZzJHTFT704PMoB/IpkOCcTu0jGU8a2tle11N
+bEK/H6n1mD+k27MuxBwg+65fsDRc5UzXJ2gaRg9ZGxWf9ZkyzoO53KvCqSaZHnvfVbf0Yd/V3Mc
t9rGWWnayZKG5LYbB8drv1LRMrbEYLTFuAMSAVPKxI4I/A10UlY8ZDv/m9z/sXZePXZb2bb+Kwf9
zsYiVyKB0+dh5wpSRVV6IRRKzDnz159v2417LbVhXQP3xXbBUnEHcq255hzjG2u9iTLGn4Md4106
JfGx4Qn8KNIVt9Eg+hdGxvm+ynCErhxWL8Tim8u89lOUBGH5lmX560ja4onYnwR5M6aOsFpeHada
scYojTa8c7Y1et57MrALLPQ5j/Kirc5QjxBWY6KBx0E1/u9e0//fqWnH9+rj5+K9++8fUtL+58cf
u99/JjF497n//MMP+5Iu1HJHVMly/94Nef8///17tvD5T/6//s//ev/ttzwu9fu//oGAuezPvy1K
qvLH+DPMu/8nmen8+//9985v4F//uPq8fs7irv/8n3/p98w03/5TEs/o+UK7CHp8F5vm75lpyvxT
BSgzrTK+Z1x7dib/OzNN638y6BX8JaWNVt4Zp98xNor/9Q8l/qmNb2iCoAs3ylfq72Sm/WhEJgo9
IGfbVYLM4UAq8TORgrD4Yuh75JsVvglme3OYvbs18g8agg58UV3ojyqZkr8H6f73dc8v3hrpWnsO
kvsjpiaJaRVOoVgPHYngHLFUeODsVp+8KTe/oEeef9X/NRv+fimEn56nfF/5gMl+vFSxxuk69Dhg
RqxDlwR+PwWcZg7euo6b0nNu//Dt3/7+e/+rHIrbKin77l//+NER/e+ruQapuy89yWV/vNrU4OVK
+3k5cJRCy29dRpGCZiOCA/hx0zRtWaPcbWGqh7++8J+8TWO0K2iUBV7g6p8M0slErxaLD9+kj+8w
7oz4Pphi2Sfp6u6xwVS/cB3/2fUCQzydLyT9u/+w1eeLgZU3rIcizs9EqBRL3S5q1/HOUO4FB9pK
/a88/D9aUs8fbsD9CpOPG5YH52f2S2d6k/qIkQ4jChXG9wgb/Mr1j3/9Sf58FcMcU5BhSEPI5dn4
mZjltIr+YGung/bPjtS6j09Nmv4Ke3H+Pv54W3IVi+sBHYEySGh/wxX8wZ0PBppAbEPniLMUCHmZ
z8lzWjNk2eAMFb+gQf3ZxWRgFVuCG+j/uCv72OX8aqL5IMI6OZp4/hR57Igy8V7/9mdnlVCe73EW
w0T7011Yy7QsEwqigxPYm6zWLb26YP7FrfcnX5BFH3ZetzQPmfrJQM4dbX2/69GYSvVVKsas0Rr6
v1g2/uwjU3iRtGBVFEb+dBEZh4T34UI/EG88Hut1pfMTVNd5lPwqYupMLPrDneCdH1hWDMV9YPnn
z8xA4y0TzcM8vxL7cvOrCLGffrnU4ryzCO2Tjknc+c8E1IlOElqwIjvEJGmozZqIsL2XJnX7O7hb
XXKae6+mpFlDOn4jHar6CWFCON//9X3x0z5zfhkeiaEkMUveoftzHo/DIc5f6fYcejFl6wuYlMbf
xInXVSiwMp/46jKWbzMKLvP3bv3frsyyT0OGD4LB3U8Lsl4XmbfrQIR44ufHhYbqYUmxmrTcXI9/
/02ybLDLIzlDTH7+Lv7wSKsYb2gZCFT7MVpqJ+rar6xpw8UYqhWsfzHcZ40//CKX9M8+2fMjDdJd
So8d7seLhqknGHS3OIQTl0PlYPv+eWREBaipR6w50wdDITZW8v1vvlnWXxMIhKE+3ydFxE/X9URV
ZqIu4CRF/YNjLLCiuCxfu3xqjlM3VLell6vnv77oT0++1J4rhSe0waniCiqWHy+qJk/ZMnCLQ7O4
/t3U+1O+k1Mix81fX+enh//361BlGRXw5FNq/XidOAmDqcODglc/Cj/obFS3tWf1XRzh3//rS/38
/QVaEk8uXF/xWXKHnvfZH24ahNaowJAv9dv+LflFCJAnf8ITWwT4CvcF2wzfF47z4KclWQ4KDyjx
1cexj7Xdi2UtL8c4E8luys/eu5TZOyKAtuDAbqvUy3Z56U8gwJhyl5vJRWdCvKBDSSgVRjVbk5Ww
mdMoeFG9Vs52jDtgYvCtkUSNvo6AZ2lU05iTG/taMe++zNFqRFvpzzP9K9lhUZBjAjZX9nZbO2Vx
SidMZtsua+XlsLad/pB7q4OL2Cto1alEMqZ1zPRsGY8km6T24vsyC8xL1pEQxGhNfXTTXn9FPWS/
iVGUd7mTDjRQu96+JpmOeroskrELJ28AKe2KCHAbdxFz9LrhlexMXy2nPq46pMaREhj9rGseeIjD
j0PXrt2u034/HhI0enetWeW51TcqIlLkGF3ovtPIotw+6XbKRfNzonvHeMfJAvuYj/iJ97PfzAab
asTHzxlhVqfytxmyDZzli6Qd8RLnktjTpXSLfBMUGUJrFXnNZcrSfiY39LrfmmGoatTREVMPO0Xl
S5SEXYGFROR3jTU1vCzshleRRhYMSUSv4SnsTSQ3jX/uKbYYqmmuOGM+nDLd0D6lzqlwSUy2ewwz
SM1l4rtQCRagtZuc5B/JhNmk8wnPni/o7fUEkkhEI9QnRX5hI4cuT0MMSnaYcr/+FhZ6vdHJKnBB
L61kcJ3V+Yea/oS8ZVQ3ARrET7iFKFb110OyljMr/8QIbFrasjwRJ+F+WxNTdcyUmHLNiyffPDeZ
mBnHPif9iHvQ7vqxBFUY9U5LInkYoZVG9sCsMtOIuGlPjhMKcF/iWzRxL+/HLGuxiKAF/x6Mae2T
LOszzYipH19Dm1RATquoTm/bVMxXjcoD5yhRCZqtp+filaLPlccK73F3KCr2sFMe4XZnOBUX5UaZ
jlc4y6ndj0CdnVNPWc7RH4xNeqCVjsSzXzEKV5khObOtGkdg84Heu02LZvjK9MhlTEwzudyi5veu
auPF9lC7Q0bQ+TCIO15OimtNdCSghuEgHRw7jYsSwayo3dqmriPmxHV9NnKa6WYtXVIwPSOXN4Qm
NT7nyM7dHlB2311n4dIDp0waZF8OVsKjQNNAGoxL9Ps+Skl+P8gcXdUFGoC+33ju2kV3SPdCBfVB
AT8x7pLuM6rUKywAZ2d8NeCMhPORQ/wLNA2QshPlZegu3HLrECDMXqu0d+hLBRNLiowtcwZUs7Tc
sR2MG2cIWncT910TnOX6UcgZQkldgNfFQL9dVI3McxV99KVtmZbtiibXCvsZkqFtk6OePcJ16MvH
QFWDvxvrrPf3ah1DgcfFd6dd3KLq2MS5xc1TLnbdahkPzy6uH/1p0rV9SpJIYMyQ2fLNCXrtYRUW
vbro1oXIsdqfK2ggMuku58Zqjee8Mq8hg5f+IgLUGG0ra9pnTOh5thudbvqWhLqU6G1yA9ghyczA
yrUgWbfNgFHdDnU4Hfx8XZ8Vlf912Qgcj7r0Yp/mFsHcjLNEpA6TKKp+W5omP7bL4sR7TG4LMxDj
qOgQ1PHwfRpnx93SFcw+hp4u6oPu8vW9bkr+mPIG/QRSzx22flVyC9SdRE1nbR9/HoO4uh9twrjY
RYzSbvBxo/XMTFmBWEC/v2xKZVoUrTXj3WNtYgaYURg4437OGGZsStx4wca4eGg3a21hFnWM3E6F
PxPSTZj2mNPa9US+zUiJvOin3261rmgOGPX76iLKhtHbeagx6L6iYhlAGBaht/diFd4iqsi/jtmM
mGex/LFGpAymmzUDhpY4qpfsUr1+H4Rx7HWkNXc+Y/og2MM5MORF0zoY93wXRM8mS3mOw25HDCH5
NBi6p+hQNRL7qDcntwkyfVyof5mlVhMmaNh9qLHXhfWo6BlETh1DhqyAM+TZWQOFzMvypW4BoeRp
wX2uAczsYNSVH5yxT74wc/nGWWFCbRiKGwh9QIgSZMVyzc+YDioMem3NvaxYfnZVTnAk0bt+/fpb
kwUjcchAxXKo5ZPNOoZ3lAq8JrxNV/mC6ucILnyg91yMlyGigeuBcoyFodoPOvgMHemm00WwL4vi
W+ng+sEBhfDO6b/poVsfJi/77vn2EAvvJBP/IW+GCoaOeFkQSMcie2HsfFK1d6+jqtqK5pyx6qfp
ByyzhEytmHT8HFKVt0CVcJrrJm6Xq+Usaq4SHq2FXW5rtVMi5u4vFQJ43oI9BsartvlYtNctKuUn
2ffxTkET0Wd2B6C9cIPet9rWYzIwaUUg2locIAiBusuUhNfNUEYHp15JE2qL+IZp83g9QdPqYEmz
8BFLdvb2Cc0zj7y0eQf4Un8zXTHM+xSZw2MrxuaysIu/6QpOd9vzSezYGZehsQ70126tQI/Egntt
w9DWewDr09+rQlLHJsHymODRo1Fb0/BKeSPHYZzE0Q3K9EY10fqkOvcNlIu9lsQg3TDmS6It/ZXk
Jaojhk9u6ec3DbNQh3pqKsjh6Hv1rTEFDRK3GELx2AZdrFI+EBN8msYFpA3CjEXfmwFraTb2n1YH
OSK+k4feF4jjutm7J8JQowIOl+bCjJLBSDLJ78PYmV1E63kvaKYzJRC7dWZXKlGFDVvpYgfat61o
v4SUsikMoS5ctn42I0tbx1bsdUaA2LbkX85OhpP3JjtJvLVHltrGMDkDPNLxNFRTd+sbFyYKfpKP
DsXPl5S2+fTUF8sk9wnxhEwThypPmak2yzsOqPlymdf3StthX01O/yGkA7Abq0I/j5FIvuXJot+7
0e/xkWUUFkNcPc2uUXezTzvk/Ihwu6XCTJfAl+oSHo30XmsxDhfBpMR3EiLfZjADdx6+loelX06U
R/nedVznu8Oo+boKwubsznuJQew/K302PQ09yWYimjbZFGE+CImd/Thl5UWKd2BrCRe9axiJrViC
UZNMUVAwava/jzMOZxImGX/NqbfPervuO5t2u3pw6N8Pk7c8ZoHCK1vKaC8VqokE8fdWuDEicaXx
G9X4q1yBoCObiKo2yXQKxHrjO3gzNug37GWjK6aKUWjMexcvJdto5RCxW5Pp/XlCJzeencDTnqpU
bAyTosNiRmBnk8h3iScPU6gRCHuJB9+gyBGZt8ioMB4zMKCYw02uZxC3a8Ej6wJMalC77cbBBLts
AKa0rTvhfVEqNNsgnp/CwWQPdUW49iaqg+WyEYiGg1CAf5jC8lWiIXnsA1QnfopTcclmc5sOpXwE
H5rci9TD2cVRHiFD0rvY6Klub5KVIQozIm6qwp+ya8WetrFtPVzWiMmOyEamnVnRIc7QryDa9Dxy
S+rqk8NYK0PNt/fHcdnynuPDjLUX0VTXUa/0TGo6e+aalAv692IoL0XUdTcUge1WF0WH3kEbvrgC
RAfFtdMRD57r2xQL6JOqu1lCcknONCCTM0ysm/k1WSt/4y/jUu+LnA39sK5edEM3d8VMIIHnbIJ0
xMLiVQurRu+vlxPfEjoXN3a2FIE1z9FiD/1IFbhpy5xRz7R6MbQt44QrQ8Ip5hwCXuIu1RTkJ7wa
+mvhVmNyVWB0lBcSlFTzATxR3+OAQBp0LQvfrCg7hoqKxS3hKHEvdXu/qag//IwtL6kc91HFDlpv
n8IWPgBM4W2mknXa+q5Yi8OaNIrfV2hvOc/tcPbyHsCYpf0NKr2qhY5m8K1PQTNcNKZDuhb4bfyI
ebca7hqS3iD5OO8Y6TVmLgZHsgvEthu0c5CyKngZUf8poMZ5B1A14PqA9XEfUdXtK7JNbiaVvg4o
k1DbZTeJMzRbk8QumzRlGZwkUpG2E0rNAVlzjYgPV+qACjGOcJMMFFybJQrm1zWD4LETnSyP87Rk
h5lNNt8ubVty3sThXzScX8vEcXY4yFloDQ0PtBUAyWL3Q7mmz5ETqcs4CrFGynRvKH4u87i2H6yA
vj865fBgnBiejgJsgvutiJkcAskZs7ZE+m3IU+rzJOlu63ypr5NBZXseHu+2LVrM/qY2jTq0IsKf
Fhj+v+rMRz2jw3J0exodSrs1jQRj+SSKbjlRMfnDFbqhPdOcEMAv0C+nnExztOgtVICjtIv7FTHB
8qRlFnMq8TgdaQehPnKY5UqyPtkdfaD6wCfwxKxBNAhTXB/fChMOtPjgctQGAjt06ihXAQdIiDIX
lIb2KNsGE2alq+ho0vi6Tf2v3go4h6PLB1UuhbeZ8/EMswJudrKJ81wudf8J1s740Q99cRvjXEAt
nAGDWecvZm6Km9rVxU3bVPM37qwnOm0YrRBHVxtb2/gaLpe5LBp59EU83jMdubBTAl5hqSI+W6R6
4sItowV2V/WK5+K8b2KMdHNfMsNw3fUutLSXNp5cxVUa+cFJRlgpFIvitiwL75niIXns8wGBTGvo
pm/AlET1Pm3DfDoG3Rw9AmUL4J4tY4StIMy4Y6ns39gZkYeXfb3zWUuppAoKDPwim9yNbmZRhhd+
a5qXqW5EvE3hFX9ycpxHmwmR1pZJYviA8Hq8RvEFqCiwhTX72mWGH0vMRGbMnE9uuUDjyqClJNux
KNrdNIgXxc8PeWXaeTvl4+elcz/RYVKHKEOZRpZxinpdj7ukbN1sM1FHYp7Mr5MRu0eFeZ3asrJz
sxEcuFG4F+LR6ZvpHUBhcoqK+rnTA0Y63wnxtIoahAkgNFhDJTXHex20LOwyRgKCs2Wu50+ibRE/
6jo80AcuX3Gfqec+CiRxRWB896Rh+1/svIR4Jc6ujs3aC5cQGzJLD9EocG7ashCYjFmTd35SvQMn
TDa1Gzkf8Or6xaUZI+euyc9nB4heyyta4DMsnSLiYwgOYjzSVyuLfTEt+lNCngrHCqq7N+FHapcW
S/7ukfr9AfDD8jTpUTxItz4TEhzcMpXuwQMCJsuxzXrVeBSOiwh8TUsfb3SKo7PuJX57slsPcbzi
CrClx0h/8PGL1Onq7OrSwUgTrLGl+OTjQMrS9UsL+Ijw230R8+1viwT1TCp7D9SgXqWHqnREVE/e
Yv80+BGl/lzV5rLrrHlWcYYuOx4aM7Ji+0O77wah+T6juSx342qbD3ZuYXhxg+TTLsgLeGN40pxN
jecAG1k1JJ8HiJ8gsUBf3JKqB0lNAjMRFE+um+4KOD3jbnJX8TXpWNR3wVwboOwTbZRNjovmMQ1E
ThFaC2/YASNBBmsmJCd7Vo/I3VuMpffTnOZARDpwAVtbj16x9X3rfnf8s2di7XoXJWZnGwNZNIzx
z2a5SDflPKYd9R31165pVHWkpZCdfV5n/l5ubf09ZE487cKxyPFa0m/6UDGMvU7JeR62aWpZ1X2y
Z24DuWbuDryOe+uMQYo7Cj4Amuim5ShBLTf318EcoabBq8NMjF4vp0Iv5XBC1pZC4ol3A3NtQ4RW
O6ase4sa1hcaNuRtd1PX4+GVAzYLMt1H8GOx5nMdNZ4TNvD1WIFBRFOIHpLKvSXvNU2nNWb0MZTu
WXGUM01USwgFvFu4TXi0cNK2aonKi6kY3G6/Ik0aqB5dfV0hew3oQ9nhLmKrAvzPJ1vvFEvtjH/Q
5hk1aG6dqwY+ZLq3LSyaTRtX7WOedzgbzezQqbJYdr6MLq1b8DAJBw9afyMdbZmTHIdMqr4RqWDT
rOqUFQmWE4LFJqFbscs0UTyUWGPxlsihYQGdx2LczuOgv8s60i9NoLBvdXWAJ8vNNeJx41SD3kop
lg8KsTMpDZ1sbuxqMZvj5oq+8BvNd8jKlJohbsxX7fX+907O61nVWs4H6eAX3aYGfdtxCbKYg9/S
GbUpmTqSQpp4Tb2vzETPNhI03/AxoRA/BIOVLwtGZ+LRjCP0yTRlS424OCbdBaCxFhbJYQGu1Lj9
uQlGdwNsRTTu6WyNNxEJwP7W8YMZ/EHgQLVt2qqjX00Mkb9rqYp47Eks56jWuUFzUQ5NBLmBWvEu
Rv0pLwzgqxXsTVwedYh1ZbvOTT1s3MrJ7C3eG4K3iIdfcvCeFTOpoEnOeiwvBtGXYxl/szbRn3jP
wUPiLxkllicjIJtJ0LaX8HV4Wz6vkY3T1pm6Qg6dzRd51qsX0cSc6nuOsS9jT5WxX0Pj4ZudB/Pg
px4EoiZCWrENCXFebiKw5s02D7zhKREtPDoT9KX6svgIKD4CeJqWD1S9WNHSIqnfZxcQBvoeZNKb
SQS+uu5rWuSIdgmNAeZE60vtsI+LDqUc7ovFHSWXqFzvokjXWcnvVKkOgHuRpLrDyh3OQBJuo8xE
eXIVdIj32TOtDaZqj0AaLTRWW8aI2MszPlazXbWtnOhUVTrHejDWebVsJ/A+1a3PZjxt8ERGnKbr
jCO7J0rwWDlDHWSjwZoJmKcYAMD3UNuDV0K4tqtbIUEcV2CbnoUsMYYDXouaY5Q1o90OwZyHO0aG
nbs19PVqbBTCH3dZ1gxU3CzWvPPeFf6mTXPwfB2Ze+52zM7eFFi3Ng2viozydR82eTS/jHXjAsPr
Mz+l88hRcxfPlg615xCetEcvPg4FtLAa8p5SoznGcpLVc6/SifoDp3nC7Z+W3kUMgyRGxQfy9Eoo
d8j3Te3W1Wf2kUFeeVlVfRvdqEHt5yec05aJrKwdLWEEDLJDfbyda6raY2Y6H+xNm8nomd5BG4IN
8wuK3WoJMCpKgb9Mc+6BK5Axx6dNMEbNe6a62jkSHlbqfT0XMnglOYBBata4HfUVrCx0xryj+NKU
6fCcprRHto5CMEf5NITJznHSvrhyFqzFl2MRKujH9nzaulnjgufZj0K/p3el1aPUdX7+sDG496MW
97VqTbWBiowBOMzD+dlb2l5dTSMYx2Pozpi7FTmUI4tabC8dLWe7T8bRAk8bA2Nuh6yK7un7JizH
8dw5zkHUIUBFHflRwD01TCWSxyrwNiOyzeklLB0RXSs9quFW0VPIjsaGzgJ9Q6Fnq6Hqfga8imib
W0kYWmYoBPYqSu33dBpcOs70NgJxoJAgR28eRqN2I/eJuCRYurF3jYEywfafUWJPrmEaLvoU5HQl
S9/Z089Oym0eRnNxqnkke4yWRV2eJoR83ym7E8Uegwz2LplA5bwlZQTULapdMe/QdZTVPnPmHkZ4
k3Gch5ltZf7Ni8J8odBZcBHQy3TOfvIYkKAzMgnbMj+PH/yV8mnnu8u6cJCY2nYby6aO39EXnb0r
lewegjCGZgpMGSKjyirYLVXlPKwR1KljVZpxBq4S2e4ITQR7WGPnPsX1JyBr4BhIkwsz9dkO1gGp
GJ2Lq3TTiVXeFqpWD7jcLCA8UQzfgggR09XK5AwkDNbF21qOE/svjqEHxWH4s/ZiAg6XeI2+S4FK
d6OzqHbucUuZe8xaAHuWvguC10Xic7qlnTrBKfYac4kwtlmvAmXr6DQunCGvB5jf2SEneSA4SkyF
uP8XYCTobPPU1zdNluQPc2RH99DJRfSUlW38FJxbQhyme+wuaTh8o0fGCXxt4RAf55YGySFktSw/
hvEQcZTnThshYK+4JeNy1WrbcXffrF3YfqQOKzgqd4jucW6UfnZMxGKma9Db7PBohQj0kYkDEyji
KLt3w4bTp89RlmeyScOvlC7DVVGxuW5WP48WfFdtPB7mSMUPUROwMweloH4kxJ4ueeMoUr1WqtN9
2UTZp6ZLkYHO3tpSpAwCbeoMM4hujgvDPEPb9q2GSQ49NcbFvtVIwJJqp0zolFesqZn3kVMxUxFB
q7bnQXflQfdz8V2ARoiBhwU657ZEKX1oPTEWu47Zr3uRLWmeH/RQFziK8GTXBHmIuBhP9ZrzUoFD
4969lmVK0Z/2o51vMkcAlJgrMpwONkma6qEcXHBeLe4N5h9LKIdtFUwt8EmvjF6K0j97yguG1FjA
rTteVWXBMRu6JiSAzNMZkBR68GQNdDp9C+a1dndtUwZvBbhVZy+yHsIfnkXB/efHssh56MJk+hi5
BscLT0Msrvqsp8eGmtq861VotLz8nO5C0Q6gRHrIHhuJjRuMT2yLy35hZrqTQs5fVLGmVwzyMmZo
XSauQBLXPPLT3LwK4GkcoEf61pSFU/zJFTycH4OYuTXzgWzBcKKY3mBDiM3epXNod4HTraekzw2j
fNBpCzbnNXD2QwEh9brljVBdS0X8L8Vw29CUiSEWYUCXxXFF1ptu0sU1/XEeI/It6CvT9Z9EzQm6
Y08EZIrR+c2bCibAzD5os9PtoY/CiNMRsE7y9VMV5424DAArT5cq5AB6sfqW6jACX9nuI/yx/r7z
SRe4PM+/EX2mtEchkNLtm4WF30dgRQ7rsxc1oyc1de5mLBPIRvlUvovOQ80YI+dENt3E6bhBNj2T
StGkcFN1RIVMPP18HXJ+xp+9DHxjo+8vFczGWdFK1RTZh4rZLTQAWq8W0IpaIPhjUHO2LHLihZCO
amUBKdfosmDU/WUJIoBKVaArGlpdf66/6MIU+6R2jfshYXOsDyhYV2pR9t57D8ueD+qbym1HNEhp
jr6VcQA5hsWc3b+W020+Ekq3EWPauK/Mar3HdmA7kgL/28msGmIYCP/cYcdadbXr06zoIfHVuEXc
sHDeV2gd6pTxki7ysvGeKEoyvQPEj9NnTnX4SVXeku34rM8H0jVjcYB6ogaIZaFa9n7mLeEJW55a
dnkyuwWMelHRLPTdJO5OGffbs2X6jmu7o4m0R9QBRaUnA8Eg4nbj7CGxFtMn8WIecMoEhFd7WCej
889Tb8L+TjciuQYmGNbXg/Tpta0SPc2mcbxkvqKBpN/KbHb73bmYDC+aWjFCaKghxwM8eG0edNoG
N0Bfxmmfe6q797MUnKGt8xrUVl4Tjs68sZZMrs30mLlimY6x6LW+bB3lhycHdWBwGpqJl0h5g0+P
6glR+8ABGnuWu071TdYkKS864iT/ccyxNO6CbMJRzIBEEgIQDkBiB2d2abku2q/weZT2Ggd9a492
CLvmrW4y4ZltAfnN3afgUbsXJAHd2xyPFqRX3DGwT+0ZRbMODa6XMFVfoyZKH1e+vRmcDYhPda0N
z+ze7eA4EoK4QqIyS0VH1x9SxDI6LIZjMtIJvMAIYg2TfU0HaC+XCfwcBbb90vgKpm+Pwt9u5rmA
EU+yQvU5wglYnUoUP8F2yeshPSLVL5pLL3doi6/YW/XlGsVKvIVu3Lkkg+hBL3TsQmm3ql6a7smu
Hk3iawTG87xTNW67JxsXVCKYcqMZdjx2CUjYky04f7leUkxX8QpMfDOCZRsOgzVNd1HPlTdezhnH
vL0d1ng6Gfa0sUBoo7z3ULNQ7qZYZiCAxtxNL7DhTnjJfT/9KvOJASmQLI1UeTatuZoo1r4B98rb
XdLkjBrzptX2bsA5ox9sN03wP/D/xRvGAtn7iERCMo7gHHaZna/WEyMAazGgB9NOzdScUKkMuFvn
pgUvRYluIG7r6bKdW2+4n7xxfmX0F+d7X0ET2nTj2NDCF7H63mWZ43zkkco/dfMoPsXaTG+2T/D3
c/airB2H+gtipjTfTNK22PG1Lu5GST2wM6qZmA/YtY53tqY9sQlDRmebxHPn76ZNw+jId2y7izTS
0FnKmbn4h5TzOn+wykP2qN5Vb5Rh9BsqzdT1mlYnhRNymybZ8DAXL97i8J8Opz6k162PlXFJkjlm
FNE2gIqy3EvB2/GBm+vFOqkPCFm4eJ+kT2wBWrHW2wCLpzcq52QEAh8EHdSnYiDuxG+ytTmg50uH
o1Nple8h0fgvDahuJEpk5vRbaBnEaBjHkyU19TkoY4G5YU8iijAPcwRjo0tAIATXqLaNuyOnJHdP
FM3hC42Gjqogc9x1bxAUfjO6cJiXTrh6yGQJQWVnRZccDLKuz13hNsttvCwUzo5TitaDKKmb5ZTj
Ll2vwMdk+Or9nnLCwffHkBT3fnS9eF5xZgZYHNVrHio69lNdXUW02M/+/FHdBwB04VupoLzi20+D
rRNH7NtZOPXfElidhNa71LSbuSnXepsnQV0gHcUFtS0T2oNbMsOJJ1nzBqoYKzfnP/huRXFFFgt1
b+klIVL8gb99Ea9jimO/ZJi5zb2hvsFOT3qGRX9IiFOT5e7OTaezqWjKGkgVrc88PxA4oKaYHJSd
8HPQ6hbqAeX0kD3bbqHKb/MOV2CXMtXcpm3qfYig0HyN+NA+oY3Q6yZUWf7dVahlzoRWGnXTrPnK
IBIsxISUgXeDBJc+NC8rOSY9BIkNioCONBXtmNt5pALc4Uqf3gbaEcCaqZzuCS7K9aaCfhnRWJeg
mzTj1nwjOfDcjlFpPvbMLp+4jdHFTOmEydqJ5iYCSwASaEMrSz4q1VbnqBluSZZ2ENpYeKvyVgY9
iPgWXDUlTY5ocNOA4XgJOf1XBEzUERjhKOhu4nHoZ/RhGTeY1+fNITFq+Sq0p++szORro3PGNalD
TNkmoMd6k60zdLIoKj/T0bQX2TTMy/MIL+LzZMiksfRA4XdWvSLUSAxiV+e5dy8ArcU3Zd04tA4H
Hq4d1Fj91VEF4QmQcRKOnFFhvupi+V/qzqPHciS9on9F0J4DuqBZaAA9b9NnvszcEFlp6G2QQTJ+
vc7raWimGzKQVhK6Fl0ol4YM8917z62Nuy50ehibFm6onZtFHqzb7Eo5cEq5KXBIYYLSquYYNtvp
GTIOg3rJ0kDKsjSs6DCkQ96+e9IB8WACqiLd2eTzuMhquMDLMo8kCca2nxGPtWH6t1MesY3Hko8R
+iqYPwwmeAhOCCe+hqwoDbWiKrLjXXVVm3OOb8Q5gB0FKzX1Od7hKuaQ0ek+/bF5hRXZZN8B1V+C
Wdrg6wqMfUeIju+xTBnPEGFXAdSH2dxlXL9hG5ZMts5iQgNSmPZCChx8+5RkWThu5jCx7+rSMn/g
9PUhC+pMONeOZX0WrqtZCfSkf0SZ588GJma1yJjqf7GdDbgpDCIMi94dQR/2AtQTdoM+654GAgd1
spAidr46t8jak75OoH/SNDPTzzZood6XZZIT6XdryFxFGaa/kEdJ5Q7jUE/7OuYEvPALhfkqCaeZ
eOrc9it60LNzi/kJBGRm1umzPYDOgtqRCL31myS2P3EXqGGdMp/TF/5GmLNUn3DNiWqfqSfCiCqW
eqyw5dQwkvGrDACSqlQHgtKpop8JJZYSThifB7NAReK7BoQGWg/kSsRIvxQxV40Fkd/WsZc4nPGo
SZcg79roQIgsmO+hv6HaJMNSmMzusSlE3qXxolK8QVDJ9UnmmhIwrXyivBk+n4UQ1TiBfwPFt4ep
V+eP0gY2JCPlg9MKKpeRMbzsdmcOMPB2yH4wAE3fm/Od5jnLb0JYpRQEBCHGVZodmXcI01ERsb7Y
hAuD6mGAgeAcyk0NsFOyHGfm0w0jX0Zp0aIgVx+9A8vXtGGFsdm9KLOp7VtOOOSwMnay8jPT9EIc
ys4S3dkgT52k57lIaxRQK6+nJuJmVgd6JWJFHtPIi8ZeB9zZg1PZ1nzMGPXq6mTEAek9dATy0ysV
GfCdrKHHNshRKSBM03imQS1fGJhxAAbT8Aebm0wVs0kSRWXd26DTZe5S9fCABacIo6oxWXh8yz4T
t836Q+NoODQLOY35SOHPVH1yFlHdpptE9tZOkFk2Q6PRESYekKdSYRUBCjrMTOzBKX2YuooLuABR
6K9HzDrlMTSStMQRN45M/z13iu/neuzG15SWpeE8V3Y97PD7Fem6GnWE03RKa9PezrkpXjOABT+S
p7hcApyNplVc28VVlIRuhckDWyTsYfbDjsXKaIuHhlcxW9q4akdKnh0hTiRIswuP79RtAcK535BQ
U5gQsld4M2dZMfotuPDtowyo1YbP0QPD7WKpWWaj6+aEibllfpRTHLgr7RCOWSYYoBPzCuVC9DfK
hv0jBUUW37iOD341VlF/wch2xZBmOXK4i9M23kXwvRnLErvHRBZk5fBLDCUAAAsujoeXIvGoO2wp
xDtUqN4BhVDoTXKn7eaa1p/Iofv3uFJKxhLadT4j5r7Z2sxc12S+U/EFZpQRp+soqaA7LM0qF1hI
C1xdzSoz8XhtXF/5r3CjsShkJWaATUsZjssg2mvUQRSQjzdeXFMlDp84KQ+xhS6yI6AMaagp84LN
3sgz0FYTyDQGdEOWgkmcZnrCodQbw9bvCQwcsRU25jLRvajJ4c3gY2t7QLrs424Mt1GIverNsCZO
MNx/5m5nz6WZHDFnV/YqmVtYkq5MiQajLxFNxu0I4MmZmXiS/OaifjuYPfCZguEQVBq+7/Ls2gJf
JN9qMztO9tjDNsQiyzJDznN85G3IrSfTnq4CZWEAjzI6bdxHdtN4J8uITNq0O92SQw3YzPYtFdHW
wmNHp6dFByShxBHPhuK9SUA1VK+R1wHYq7mdMsBpSyO/b+xoTrnJOcyAarsxyouUmjk9/vdYfhgZ
KuFd3kS1fOlqDKKn0M5mwothMzXF0qrdNPhKO1CDgAQTBuIW57GSMbU9ukSYQVVV1b0ca2u4DDFt
QhXxD9fAl6Mjv9dry81z+eYxVuSQh2gfUM3m2AVVOppDDk//aFn+64jrxOMQ2NTUedl21AxPPP+g
eJaRWYT0meeQccobl/RCAVWvwBBkJMMcYxpi/KhWYWp03T7LmzI+zIWPm2Numo4ZBTp+8FWnQZ1e
fKswjT20BkPda8LA2FcA1iXWrR6pkMIhIvXwVve5ZZ8bE4bfCkiW3+qrXRyXPGfYGA24yDPdz0cC
8XGeH6GEycq+VWGhdIAz3og6+MFoJNvGpdnohilbV5+QLMWVYI2N5pjWCb0To6xx7FVlSK0bW59N
6ZmZQ0KSEvS0RxEEbSChjQkxzDIHjl1DNVkRIRymnOJwgnSYFUk14BZcmNyKPou+wTeocm7Gi5DZ
7zGE48ARU/ELx4FYuU+5GUfDmN4KW2ANiLYg32J32kYjp9XmMcxAvPb7jIojUe0QQuyy+wjMtOaN
zAtci1SINBbRAC1UN9wr0xxsZkmiLPz+RTFruRITyzxr5s+S+qHE2bC0eWZ/cCeVtMFmnHrGZGxg
wo1XDhgTt9iowk4sbA/pLCn9KmcPI2jTROEV9NMK/ABk/+OW1dNGD2Q3jjvPwIWblDNg9Ukn6JBJ
r6jyWY8wTryHKIqSrFsgcQaO3GMQE9MdrV0mW4XiYwsfHS+Nxl2HsKJhCLQxc9GiKrvFOMpg29dO
9gJKGxkYTod5P9Jx/JOSihkWIhvFN9uacjmStsHF11X0Hl4LCBYNtuKnbAjC7WRautuVtpG/W10r
LpUhqIaSVaIIxJQyq6nv4miwUL2YCri8s0WKJa0hplSo2/+LHP45/UQKrX/6P8bqf4vKf9bNTEto
0v/1tvmuHvvu+7s/fzR//p1/iOf/X8njk3D7z/P4p49a/jG+z2//WxLfMv2/eM71qaMrFuP1NXT+
tyQ+qem/mAF50mt0lSSdT0bq9yS+bf9FEKkOSJCHFmaLkMjZ70l8y/lLiDZPDM3/W7g/+J8k8f8Y
bTOIC/rX/654gH/MfzW1kYZQE8O9q28xvkjzv8mXkSS9RlX/HjD9+1/9p4geXffV2A1GwSSoItIA
cNdnw3ADIj3A4jsnsR8ochGUD5rh2coy8v5pZX9VgFZjSL06ZeDBtBd8HYpBvnAgtbQr3Tnzxvfr
a+Va1eqFOQkXlltUfHNXnO+kVTBWkQAOL30UBmvTCdWt7vvmjqaR8dlp9fRejl73BoS8fmmtBKmr
Dfpvil6ghxErAMsfOM19ZvThY0Cn7oM0y/EVv+V0yx6bcJ8forcWrXFPaJbx28SqbKK+p/kPbJv2
IfUMZ0m/nfMoxAAEiKHpqk57CLR1aVpLGq7MeeFJSZUQrLzqoEu0+G2WwGktMely32eGttYCCk3B
MThflblfXHr6MRamJBG0mvMy3EzWyMAJ88QvCvWGdcguvamHIW33mWGla0lt1S18K/qDudl/TboE
5x1NKacI9g43BOxBx6BwARXa3q41ZEsEIrSY4nQutPQsO1L5SwdEMTkx/Ptu/HBjXSZLda1HrnJ/
urliIxC3saTcZEyWl3mpvBXeYXsd9m10xiBE51fqO7dei7JJLGiePkfmxm9D6qKA95m+AzyWr7lj
igfs8z69Cz36FnVoj0CfwES3tgh24awi7uoo9DObMFD51o/3g2HO6ymlfpwiFmhLjRWUez4gAavb
/o1G2B+wDFPtgQsWYqzVyx/bmBvGI1JaTxhOgmeTaFe7sAvJQIjvYPw4DCLaRnbu7VRuM6syXRAv
vsrVpuQFecLX49XLGajWHWSK4Zw2E2dOTY3GJqC37jGH6wUfMUh3fArZsXNy8zRwZSxWWhR0Rg4N
mhFlrOatyOi/4KoFyofZ1Rj94N/oN3AEzK2rEMjoNgmgwQUJc/GgH+8xeXarOEwEdQq0/XhjIE2q
h4voWddzS6sjF1cintUOE4X7klI7cFcPdvqeWRrQt3SDW3u8FiEKJfPdVAy0XBH4ZhKEtfzZ86bg
10gBA415HIspMM+bczznyY8SqUt9SIYeMgFyIZ/V1v7dDP5uP/do+9EQ439KLXnlBXtfpXST+6Gr
0tsmKdMt08lwS3wdHI5PG01GawKeDYHRtivaexXygZcGdJ2aAyrkudCgXx3wTrfxMX9QcjDjGXb4
/L4C+nL2wK2xVhIDvDL3bZ8WLwQi7AIVZ1HYTX6TroWG9UQr8tXVWRY0PwDaege/F7+aRJ9OnDjE
0W2t+jk1kSeR78vbLCBJU+O8vPR25T6Hco5vslQPHwrjq8WVwZMbj6/MQdHn9yh4Hu9aGj4/HOWX
BvpSSsqoVQ0j4sA51Mg86zY0zce4YZv2Kwq63bl02mNTDMRZhqBvHwyyTRtRDMYZ+17IqcAsFeev
SoXAcSjkJDfElfZuxGV55FHgHtXwfnmzM93b2HnIlOSh82aVPr45PBs2/4LCOArvctjzN/JKoWS9
ebMxPUcG943JGaanofH55jEzBnJdTB58PD1djSjtFu9TwHjYHG6UJBzY5rnzasK2e43d3Nqm3SRp
hO46sR+YS20meO8rPnVJu0Lpb0Qzgg/NkuLgZ2AECSmOryGeipWFgrphjgCxX2ljPM6c6Vkas0E9
9KT8oVj2I6sc0IBHPZnm0+x4TJkgv7R46i1OkVhM/X2RMGhYBKY/3WW4ME4UT/LRoGrF32Cssh9Q
0FO/KsDtrY3Iy4cFVbLWNi6z5p62QMyZpg66B8wpYtWmkBBVTKN5Zhnynlys2vfD3O/AdFVffDfS
W/JN4qw8HW48Q6kLDslgQYtjM987VizJIJFhJA042bWJv5CxHgd+GYHWZw3taBWnV6OIm7qhN7rO
PoRlq46JRYRdkvaP27RzcUdTkGSjrDMz+jbS2sP1H8/NVqd5w526yLp7oFDdvp1c8Thlk9op1whO
nVnMdyYe7IvbwpaEklUCWaVK4EQhMQ+4UegN0pMJsHJ2bplBIRWMQNhOIQvBfU+tJn7FtNvwrcVS
OeYPHD7e05Q6phmKOVyRK9cfOJr48Yxs2hC+zTdWVoZPlIte2/8y2mb5v6PpYVhehQPLTKO67LNp
knHfMwGEwZ6VbwkXomfgWvIQD0RZ1xnWhqckz8e7BFbuXslZ/8KuaayGoA7Pw1ThF8aKcC3Biwl5
sOWNRwtJc+s6zsQCnIa8rDFVHJgxaYEM0ovFwWmt2q59HIUf/kpsm8WExyl5LkF2r6zWYHjOYhaf
+rlWtHKU+lu50g8XJhjcc9z54WrAF7wCpave6skxthl+9jcj6Of1iP2U+GeqjaORIb6BERkRioSJ
D4uIVYn5vBpvmXBFHGNGKK4ce0vkOmWerg7AveJKwG8kEGFL5TD7yawbxxyzowHJ7Q3747V4SGPb
C1u64zxzJiLlkkvt15Ojp23YlsE90MeUTSxHYG2GZB+Mnb13jK54HJvJOYPXcw/IqT7pkrllAsDG
Qy4s6bEdENJY+3FlRcvaiYh20tP1KlU3Pzijj6o4R0SeWWSq/GhVoxORjm3CB9E72b1LJfgTa3O7
xS6AsXxqqeWzUNqaVWSFmAoRKXJ/JeraPEZoWmdh+s5BEso8+TOydGSgKHMewmEc9X14jlzu9Nj2
4SH4oo5u7UhkByGz/hPPB86EIF23ykKWB6JLqiccvEsyZepzbjznDNPdPWlfBETBCi7cpbIczRko
mnZYLdDE7PIbVzZqSTRIoM45tyf+yEOYZwr+Oh3aTDKC8IEQe3a9m4t13gCFIDdd3rZd6R9mGbRE
YwQqJ9lb792NAzTqqUeAGmHrL3JGSgABZHfJSy+DY+SZR15cva3iLOWENieHPgutH3r8aO4WdQgr
x4L0iI2ug3/u+eTVPFwEb9VE7KR262CDuaVe1/Ecn4vCj3Z+geqO+uCcJyuU+z5REiTylaEbMt1G
+IdO115HucWhEMLgfRswhmNwh0vgdtbLDJ7o5HTW9ABeztnnjXQvokts/MR2c4/XSOzCmuj0VjSm
cWFO23PkMIARYrUKtwlrx91EBO2hDIt8g50EgDbPdPso4A2uajchO9ZIsmSiaSFU0gFfrKLGpchp
8tRHP9Ji0JbqpuOIsWUFi/Yat/LIQdJxN1gTLLrcyugyWeb4AtkweDJlGD+N0ZieKgav70x+2/Xo
VWKPjZlcbt5431EA+XZy5QVKwFo3hLdq5i2rhjptseSg6T9AYhVbxYN6CNKeiSaemvBmzEw6SvD/
3QSC12Ed24olXgoaseJheM40EIOlTMrxiSodMJMUs3+K3I4/8JdQp5LrPGJMbOt7oqblesTKe0MN
WviT67Jt+WVJ7/hclEz0hNcHC9uBtEqXH7v9ok5K79BHmOkW8BwYC3jVOG+w2asXW/n1i1njw8wS
GyM9VzpyzjrIms/O8KJz0c70pnTgVEGYR/a8s5lJ3OmqpUUoQM7DPo2aV/eSGpXS6itogEa1q1LE
EyiKM3FH3JwAVKmeH6osuEFSHI/I8R4zFyxh28SOrIjEHKHsCH0CTLJDqx20enVsKhEcm+76GVEo
5y+tmesONvUYbGXS3bnXayDdYd5XVgzuY0IZ624qkQYXuZPUxloCer0HnZDe5K6m+ySCBYpWFr/M
c8yr6oyV/8S5itgfuZxzldiwzQo8kadxQGWrlM3EmZiK2k5eAWMXVQWTNyDHcW1D5Id260jzC3pF
ANRRtZQdgtbazKMuTw0q8NawquSQYkim+jjSdDEMjn6ywjTeS78Z78SMUypM7fq+K0dgHGHAcI+K
qHLlRF2/tVTLhFcNsj0AdfF3BqTQY51eWR6+DdsXknH9VGiD0CTXtGUtsvgUGiQxbWXYP/6Qyi0N
R+1r2gjcYz08jiaP7K8GafKhdSuYuXFC8TjL5qzXamrKk59P45Zw13CBtjuxVXcxaT3bv+sG2TyS
Zklxk/bwmEdHTKvczdw71sX4y64z58XWVgY3Z7Zni1vIlGzagILWpMQSQYcHSJ0KX1G/QAQM17IT
xtmSCIiLJLfVEV+3cx4yGW5dMApLEuPUfkkdxhtaWbmCOqZ1led759WyWsj8rig7GJaYp2VMDyid
TPkbOmz9gurPBpe5prOwXIJwtSfwHXKoE6SLzIDgSul/Y9eetkFj5kuGitWNji19JHRt8l2esOJn
9shImgjHE25EAincW8VWw2b7aXD69Ivp6jQMEQ0uNvlOqJdhh7Y8i+qpU+G4H8IofI7oAOZWmtHl
2gY4j1geri4BLIARI2gxoFSSjcDh5Fl3szT9TyRl4mO5RXBccNK9gQVAtGn0mvKukOi8MTG9EYvy
vBA8SRy4p7J/oUg++AWRMuuO/RzbBKbwlDHUjr0PiMDFMWZschckPOR0rqBfYHwNVjkfxTWay5Iu
dTSc6A7LMWv0HCyMiUKypNfx2abRd8/VUZzE4HOQZi9f5RllWBChvDeQBNmHRccSQoPwHkBjxaux
DDsbhSsWe0cGxV1NJ+82R4P6CiyAtI3NMWMRVOp1QAIrHU0Vet71NHUlUCZwIdjRc1jTsulp1z/j
2DNvGiaDGzlq/9ameqbHrxe6t7MzIOR2IE10bVrPOqi67YQ+DSxmkI9eZpgn/L0TrvM6a5dGOoXn
0e6qg+1jQ3YVN+cxX8C5gftk85xme1ET6RDdFH77+BnfyeljfNaUiuH3VM5TFEq5N+MyfwSmQjZA
hGRbhKU2Gm3qxSFx/wMWR2772E9u5hH2BkQn/NAArN9HF6Mi9j0DN4dsyqPHDr8Krh13nAeKExpX
BvkgGXEn6VAc+bZoWDuh/zFxCVBcvWeG1USL8qPNh7J1J3PYhGnovDBjosQjjY0dB+cnVAj9GFSt
C7hmoAFXVe25Yv27burDhi5JhGOz85u9CvWMdYBU7awdtYwxQN1g5WYrBKpBjiXr3nwBGGLtdvbw
ljCXXaTQV16ZNnBdrfrrsw/keoWWU70OMnqk31eRj7Lmc5nW3PrY8+hqx7y9k55Bos6ofGYoXk9l
AZX0hv7l+/mzNHN4tw5VQJveG4x7wC3Gua5lc1GOJb8zo3K/kvz6QbdKkrmqzWhjsldRN21US5P8
AsNuQJRzM0Olr8LDZFE5pmuWDE4F18/bLVVzvCpU7AVhsSNNZZwFTgF3EVchHAWNBXS2a+8dbSbC
f0AycEy4LZWqK7c1Sucmnoz6pm+9Yptlw3CWpSpuFBNtyhhGk4xmZNZ6o8l0yQUeMqTuwGybO4kE
im+pDOSOk4l14D7OgYukdPnYO3n8luQ1A562VytequqhUH745ZPuQNXE0HoiPIOA2DVJ+oupnDPh
j6cCGymK65eP2n2LQmhvOeNhVqAuek2V+SW+OgVF11T4t3p1dOoKfyxOiyneTIygLLaT2T5Ys8uR
Ka9J5nNArtsHB0D8liwJ0X7JoU8sZc+X1ZqIH25a9G57Ubp2Mm+45bAW2i7b4aof/WwnM9AIULkm
MMg+C3PGBR3wQWyzNfew8aYrPOK6zslokRJmu+PmGh7DLqkwtZhVs2HE3904veGdesQHk6OXM66h
ZwwrDk0F4jU2E28RNCnkOcp0vfIAnsH6adK8uMBDIdqSxrnRg6SO5Lfno90uAGi1ZypegjtnkKm1
mpK+1F8UQMx3KvM9ujftDk9ki8cAB3E6dvXC8T2epSwV8cPgW8xwbC3SrYQ1UjEbrN0Xt2jGfYUT
7GpwhpHheX1/iSO0SgtF6CisvDwAwUooYk9IwzSUutw0LVmpMHUNRVFzKtSmYv/AloaJ8ZIqPBo4
kppryktQoVa1kbAWoay8Z8dlibiLkPC3pZWJExMHn64sB527xAd7nytU38Eb5RfVDeMRy9s10Co7
Sv38XlQbz1Pj8yQGY8k10n0eDc/4Csi+bj2UvLNXWiUll3HbP+GgwAnqljUNBtH4Ro8TgXFMBVeH
OUWgjeWqe2Go+GBeczqc34OK2FMYTEu3ctVDG9fpd2kTZs+1n9sL29MWbB0Q1l1uILOn4Hw/MEnD
Iqp9BEByHDW5zYj8DKly/Zg0ssdqkCZY2SrD+GlZ4Gi0bMPqICY/34Qlb36Zo3r3Mwda0nDcAu2U
kFBt1sZNjj9hDwygxqYpkYWp+9HvwZTw3vkM+3A5GxxCK5LKNmNYTB5zoPfgpKJH1LP6bQD38M2I
0n/1XBXv+qLqvvRguGcTo+67jjVgda+Jtr45vgpLY5NVmdOeKinc95p+4gckAaBi/lA6h6IzigvA
o2ELFitHQ8e7lmaOxa27kbGkULJFya6Ktr7Frd99uh72UXyOdn9LpKNYgeAmLE4PmQs9ipoVv7WD
F/K4QMyoNT+Phi3WysxBMMzpLpfxbYQJY0Fl4KqKkp2FMtEn0avdp+lXVgfuhrZu9RjhfdoSHKLP
vlYmQ66GZOY6lTjQzKYILlcotsvKVaIdBgFuZ5wHdfBad7b+UaM1Pc/w3w/eBAKb+WnVb+Ow5vEV
bGoH2xxBnTPv0x9DB7abJRafZ+ijrC5x/RZn5qTiM+XFVIt6GKMVGUai85YVkQP2w23mTbrdWrhP
52XJ57Em6ZfVy7gchzW3PeyzhgkRaOHrqYAjMffB0SCVwepKkm7TKjd+g4xYvnV+rB9txjAPIU8b
w4kqPqdJiPWG0dB27A1j23DzoVXL4k7AzYnLTDtDOhqoU6Fw0fOHp8E3M7JIhneQ1y7PmQoyxoXk
Hw8zQdwnoVn9aPAlVdfU1TZ11UyNtfRuZTv19zOB+qVtYmn0VUuHc1fZiMWZvy4iZ7wHkQBlI9HG
boxdZ4MfiLtPpIZDmVf1zchU9JKZ/cB5eDCqfZ7hOOSQmryQ5HduS5LW3YZS8W7j4fKSi2Ku3Q+8
GO0OLvK8zt2+eQsTJ1iJRHYEPH5L6VUWeVJ3yNoVXzBw/VqROHMjUpdjWtyYRYRzMR5wwtuud4MS
3O1iSYsBG4J7winbESKdzZdCmIjBQYymG2EL2nRIJ8diKsv7ou6JMSR5zF3YIU9jUcoJP8cIfhUz
t9Gl5QWy3ULBzrYD/qVvbLnBmeJcP1vh0ooJMLPGfYxJoajypvvptbBU8FR1kFwOVY2ivCex5lG3
WNA0gics8F5m3x9PJWm9vZWM6mRItzCWLrYo91VWI+b9VkGy2Vh2PVZ7xkrqWdNxcMapKJ+UGRuE
6RmtcYhrHHQuhTsnWXO69xQpR8f6IEE7vDCphOGXztEpA1dxoW5UnDvlJkyiyVKsTZACzOk1xreF
7wTEJylp9INNHxhUvXFj6kPSZWmxI2rPkZltx6D9gDzrYzZYYGFcq48MCqj68QkkpnVDz7LxXrkO
zpO21wwavdYdQ/Q1p96xKg8D67vuLt1UipFEg83vwGlouVt87PBpDNHkT7XbRdbSZaX97KNZmYse
xzglKJSGCNCEAFhYvxxoRZRdY+IOyUGXy8mDFwPVOgrvKevFpT/XnaN2rGXRti7yMD7ye5vxY3at
MnoX0O7UTkqs1zhWDM0NlycrlGqZEpVi2S68rlt75XW1dkdRfqSjdrqbxLj2HyahtvHUJj06h648
X7JVWvTaAOmgI7czCBZxg5PNWgQdlzQ31E64x2+b1tRjGhD1x0aO075Pg9KhQoz1xbf8NNkE5Pwe
yoBj6pq/um5xiPgUFXUB5cTbWtvZZjDRkZZxZVhb0+Ql0QbILM8r52SX4fOdNnDYOzBcyil2zAvL
B+rjKZQuEuM5TW3j1srJUSw5cteXyg8yfSQq1Dx0TZF9aUIuW6Kw3V2bxQ1SZlxus9SBw4chDA7f
PPrTURg2TbxVnemfMjNq6BEYeJgUU4HyRuAu1IsmrTmXmZ7kolQQkHoWcVX6627SvrnAVFeyDOln
X8N6XLRZ4xMCJ/+w80cSXShW6XAs7Ek9pU4llonZeXsTPovYyJjmDafgcDWbgvN30vfboO6HMz4L
+8Q6N1zw3HSbzAYISEAvzI5kdNoLSSi9572taLuLkx0opYIycxEfkrBlKIPf3X1qisr9GcyyfOsp
/IqpzRXEsBxGUsshDyWdNnZrg2JoSX4UE5UYBefU755VsgBPEGIXmy35mFp2tiZzRVGmFpDB6aZ+
LIk9kAkaXGMB/2N47OYhfQB1NC8Z+9YPdjJZR14rguxBQpue15ZLJ+rVUwF4AXJV7p2kY8/7SWgE
uknZyzzXBc14hGtU04gfQSLiJowr+loZ8aG/pTFSRaaD9mUGMQK9u80PynSoSJ5m5js9XVnLNK/G
lz4tg36RqjbbY1q6QiMq7wPXoI+XrpDWZoJtcJc6svXWvCnGpc8j7M1ROyRw3+JYbRwTAJKq3Yy5
x+i+xH035CsJNu8WLkVyDuwro8gcYwcB0WtvgEdwgyClYKwrv4CpRTwsdha9I66NYMF0S+BnOM0D
vmm/wrgblJBKFrjZzLUaB73EipCsrgbsNxLdGKepD1LvWTTnwRr5JzhY/HV0FpZDgdIvrNm7xU9K
+XZhtNZXV1n1CtiVfsL7q4z1b+6Rq7GFYom7v9kkcLbw83/3xPzpp399qkt+/Nkb849/4q//nwot
rqjm/9xAc/74/Kj/6fFfAXx//9aPsf/6l38m2/rvLhpsLx6oaYjTjuW4/hVY/LuLhl8RxHI93zdN
UOMOf+bvLhobpwySoekw/rNdXC6/u2gw2FimB/3YchzP83iH/icuGutKZv6z1yVwYN3/0UZDmUrA
5aVVR1+56yi8yWvnGd1mjK+hbi4la2Zcl0FtaCGqTlcV9x++Rr8/Jf9Y+/AbRvw/+nf/hG/Geyd7
KObqqOaNBnVsPZpjfVPFz1ZCb0xrL29F331ERbPyYm8l/Wnn1wfE3sF9aPsda80SmA8lzd8moJWh
qNYh3X61dztCUx6x6vghhff525AvOScdryjRefr1X3/sdvAfGYSuX7Q/oaH9cFBlFifqmKf7yfzO
xK8ifees587FMqvoMdu0zWdl/eA3UZ+Wt0vilR7vzGxehNNNON+NbD9+cWO8pb/42XVwUWvswCfL
PtHKe2jLR+YkeciBpdzYUAaixYisIZGeDvV7+5MzursO6vbMWXbVuXqX6CELdwNlZtNtIfutKQ1f
yfWwnlZ6RbD8xCBnEa/hSK7ool5mq3xd3RqLX4i7C7mO8kVyyk72jDl6XUcXEbqUhm/s4skebyb2
0HYfWW8exaDFczUdcO36znOOhWk012NxCSfm4JgOg2uVNYlOitLVLfHSIN4ogs3F4V0yhz2QeBJX
k8UCO4GzxP7sMduq+QGIFcZAdNPP4PWmBYOK1rnP51vYF5TK+t6u6J74BxVOj45skfSWkJcyvNck
ijC29i9tdUASdsTOanZ0QFnublJ37XAbxCyAW1PtHfXl0Q5oG4tB7UpQnleaJ+m9+YHOMqbFy5rZ
z46MYvMrWQ3PoCVE/pDoMzxtkCiMQtZFuMLtQwdJvWjWeHf7Fy6OnuSiP6/c7paSV35YhzpB0CXq
w0ApfRu9a2/TQn24n+bnwKrOBQqnsgdnBEUZ3BqGd8SapfUw+XCKIURBeftEfQx+uUnxVm0lX1jp
UWS8Gx/T18nuN21oXUaPHSS+kdF2lk+oQkuCJWASKQ0DbJPzbTfO6QCvAHJHhEnig05TwqzdthAr
vk7Jevo36s50N3LtzLKvUg/QNHjIw+kvgzEPilCEpJD+EBoyOc8zn75X2O6quheucruBBrqB6wun
4UylQuQ537D32haVK5BOChgvTDe6tWcLqr/O/MtZUkyRjmZso+m1Q4isJyeTpZHz2vSraqWt+mWz
1Zcs+V6cjbYzVs7KWKlLx3vAvOQ6+cqjfwLpF49j4B8dD38C1o+MSsPWdrq9ck3P/q7aiU34pJ+M
o77LT+Mp3+VHcc72//0LLR7M/3/01f6EracXICwj4avlh+61OtXn8Vp8wB5YG8v4VJ+y9+maL+uj
fSr+T7/in9SLQKThM+CY3YsndefvzNd5W63Dp+RoHuwnY0fndjA32pt90m//5HvE9/dffJd/kjX2
UH3FKIxurz9V1QIzPBIKuFDizTlFu3FLTtZtZOHOBvt12olttTGX8yrZ8ArsCDHe8b+tak/fNrv8
4HyD+TvU5/apXEX7/BwBVkjBoW1C/4hLagTjDrEFYp/H5loOKw3blrYMEibCi4gkTEo9yBrZEhQ6
CxHmHtoRWVH3JcCIXqLRY+4AfK6aPKYO8ZLYLZftXa8uDqdidQHNgdqjm0DIL4x7edDWqNmr8dD2
F7Wm31+V7doAWYyo4+QMxKYekCazaUsrd/o9MSnl235FSDj9HhHmMStgxvobkRxzqWydXVQmQu5D
4vFZPVcnZ39r1lia6LLx9DI4To7thq4GanN3r/GJniFz+quHsIocQb7kli/wxOCK4d6SDYTtMWmF
XAudSXKU4ENqN12wsrV1le266pfD6VuUvx2g/N9p+d6yR8t/B8xFrY0db8Zv7TjslfdEWRhASOC7
rdniwv3oAJn/Ur9gDm8RKUGwTr36O/ia3wfLRU82Ulp/jWf1gq6OQ2s/Jh99x7jFq3WoTTDvPHCu
NavodKOCSvfBvi15IBq2hu78HZ3w4G6CTfWqVxdHPu4RpKG0lJtmP+1hCQxvLH2e1Uu6DW/6vVsm
Lh4KXsn0WGy6Rc1L1Ho/jO49c4Wj/8k58+mLgeNx5bSLgHhUnhXNKzl7cY9sdS9dJet8Qwe+nF25
mFfaZWDctbCXiH+WyQmtt7ooDxBBVs6T+js87wMvdutF5PGDcge+fLxAeXWvljjwSQvl4XOFF+su
YaFHLr2ttSSG2rV3fIvlFuEaTkAefo+bG6rd2/QkTsFHk6xb5xLAT5xeG96D4JbT7xQpm3tzMeVf
6i9nXz2X7/U7D0HFP8lSxut69upmg/VWMrBbGMs6c+lEf6vMOpbRS7o3gfTY/RZbRXsj3WERPolq
cosXsEb8Vv4A85Gj6YpndbraTLwv6tlmApA/G/ZKf1a3yqX+jE/GpbqLy/RkH5QlJ/RSP2jLaoEY
02vd2Jvdm7mAKfWs3JG3HR4fprJg8777aLcO/2/sQIvcI1p4lRzRibjvwKBW3Y2Y03W4REu1eh8X
3+PSXpG+/MPYI3pvP6NzevKv3R09GKt9A4HIOdnhfH38aTjnd/OOO8vDKte48jPR123kxeQDVB6j
6mZYii+Ih7mHAdl0pbknV8UtJ8nWh9dzIWfKC9ecnnnuRu5gzGGSas51XGeVr1hiMBz4wY9Q3NUH
f3Bvm8OCSnEhQNshdzFXzbU8mljkpjVzuMxT1sWBN5HpOe7sZRnSfx+g9Z+CS6S8Fh+wZQ89w04Q
pZk3/B6IxnC2Ew++Bol83egrlUQFfTU6K4wZRrNIPvDXblAtrWKqJXMr3sSbvpHLdks+oL1Omy0y
wROj5VN1wor0quzn83DpvzXDxTnXhIu68ngj2dSGPMnsIDGFfsO4yy4EOWKsxgCcE1sIvTjdRuoC
KnwEudI52Mm+YxHVec14MfRN3ezn9qwRCqAiKW5cMD1W6mkzhMPTiHppPYrlMO7Kt/ya7IN9i3Fy
V5SvmngvrS8n+TCVN+sezMk72+UNG0k/gsgJI725BdNvOJd5vIxf0ks6trcmT7/YdCxb6PyIRhAR
8/fYxMcxdilQQ3c07SXbC4Ye0ArCH+Xe32ASvvVpmS2KqnqMxw8WEsRSw9uoPXhz/OATt/qV/bLf
rWftrJ6np2we3Y56D5Pvd/sZvLfP/SW4V3BFhnbNcG6pjRWKJDgp1ITasquqDVHyfvQRpGsjZ5FF
mV8i9iW680XW2zABI0I8cuHWzzjvFu3V/tX+4LelamaQmPSH7tQ+yXfzSpHTTXepmFtw/qy7NAjp
sJU4I8DbTJ9R9NT366DfOhoxFSv5XPyAPeuRJbPWudqvav+VND+T2Cr37LW9y4vKE9cbbkXOAcUt
lkLnCzu6zoqfz+cRcJAtyhBO++vcrXxU0SVuZz5Dqk98oFY/HkpKYVxQR6f50Z0FZlVQ2OWAgxYf
5DZ8KVOQ/Ih92jfpWUfwkPPkRhzbHLLGoiKFzHnOxCr393p7rsSqxDiH0kRd1nuqZ7aY5gHMylN1
Jeqayd8r6H10Nym65W6RT4ty8lhFtCWlHrwemJ6MCL0A1mW/J4AJrOgglyMT1YwnjOH5O7cb35p/
kJ5z8b+Dn4cgG/oYKTTnKXs32UGF3SqdFsq07eUKdA84H6rMIVirOmNQEGJo/lwUcDQZ6LvE8+xc
jHaPLYxzjp9p/Bt+V3LWDszWefbKTVh/6vo+9Q+Z/EJe7NMAGltmGfR2on6Jasx3gAadYZOgEwGw
jwdyJFXDM8RexyWYfgn8z6bG9WxmwIIXYfKaMUw3R5ImblybFgVMu1KeplfOxgsmjYa3Xtnr3cno
TslFLqPn5NN4Ku968ZGCvHOLt+haPOkv/hy4on1lBVhsG298Fh9nzqRluyhfIq+olmVFpwW3OsSi
CcYkWbKIMYIF3k9sV7Bd7IHYWR12z0CSwRt+sX0ghKv2/ULdTtx6azyRZxA/6bSZvoLiol0NbNWQ
T4BCgNu7dVdSGhDQ2G/iqN6qM9qZcl6w0afrICue5nK8DN/6xDHh8tBV0bJPt2gN6kW34oFMvovl
Y7e4kG/WzV4155RwjjVOYwwbOOOSa/ths7NVV2yRnHJvyVtd7oG0oQRjG8l6ttnEm8yrviSG3xfw
Sfa+u+aX9JcCj+/IE84m9sF9Rwn3Ff2OD4BIELSwG34JD8mbfwJLoOhMoRYi2LBwnX+qN4eaDDFH
+ShsNA1yPtorMkpcpuT1Sn3mx2w/li2L/4HeG1aSn/T7yI8HlPOTq3b6xrTji3Jn2v6CxJwbIAGl
i/YQ/topbo4K+Uv+rqZdappXbfTIpChXg9JjS8zJv/BUdViXOHml8i6qzy5Nl0OXHVOUobTTjrjD
jluOxe+/lt//0ljsf89fdvrE9/u7+PP07P9FZ5lGd/ZfD8Z2n+wBvj//MBZ7/I6/mcsUy/wLRB+N
TDQb7oH5V6PY3+ZiimX/RUd9ilNMNdBBsIj/98GYsP9iaNIhL4652WNk9h+DMWH9BXMU2bAW+WDG
I6D1XxuM/XEyZhiGbavC1HRLCofxnPhT2wTusu2cUsSrWahVj49Fiz6hF3KwYSKXvIRFTlXSAJZ7
xguDol80mHu8OVE42UhlwLYh1Z4KGrx+OboQlyU3YTj7xxyzwKFVwZh5mQPMhzLbbtkEpQoMcWzG
FAP99II3YqZSLyvs/lPTJ29li2p6aZCCEPrkWU8pIoxF1UI8QIhhkygxGCnu72yWMkV0PDJe0ioC
bJY43C1e8cBAQVQzcfRyXeqHFITkvUpLx23Kh1NW1XRmEGmB2DMnwA3Wi9k58boyGnFuBjVzNiAe
xleTVRg9E5mwKH8TFOcL8rIZ6UfNBMESD8CpCEQyer0mxl+BALqMmCgbX0RsqxsSDdNsoc4i2fJL
yEtazpkYJJX2ZRE0DARBtcA6aya5OpWWBGJhQBaKlm2njfSDc6e+IqKVbwlEj2gzzImDZKaq9qiR
yQqDCoLoj6X34xbVY1w13WwrN4HdREHyZyZ3wsIl+g6wcQ9ZecgPB1VFfC+tR8z7FDpUerMGtw0P
lo/y3WoFLB4T9CugPWwdFFM+oUrB3NvYAWvrs1DQg4JIjgigzvTw2/d5PhEflmjJMXhHaH61WvfC
2Wk/RKXrVHWmhqe1tICIAHtP4rtimySjmT141kgknNNhgeHVi3ol+qilwmWiZLiiwD05+q8eKVK0
eGCuHjzROl6xvYnuvebr6dIMFA2OIfYULBTakK9kmwCor2Hh+oveD0Eh+F0vLxBaxgwjcAjybpID
iwmFGq1c/Kd3/R8MeB+j0P8YqTzeHii6/Ac1PzF30vlTzCJSJAQm2RytDC2kJeKH6PJiszR3jPif
fKk/zjX4UryeqvXIhXUYieMt5a/ynxIB0w6qeS2seFUa1Vmx5tgDMQnW3agRAocOzVIV9YeS/3oW
sToc/2+d7E/9r7rt6l//hnG4+bdVl/98toRn//9w0hv/7Ul/LAjcSqM/HvWP3/J3H7Fw/gKhQINe
9O97jr+d9GR9W1InY1HXhMauw+Q0/1+J3qw5pGM4ljCtvzuM/74AkeIvhq1ClWJ34sCAkNa/cs6j
PfnjowqUWVd5cqSJ45K/BXmkf3x+/FZBEqpa2TGUIfAaSxIltICrBnS0UpNmODbEW0W6Z5YVupXX
UXOoKvBBhWx8G1tTypcYgKf6ywyFbT9B+iCBpTOn4QvJVGZ9Jo5fqBuEjdL8RCY0CLeodBLEY/AJ
8w5aSdmdAaIlOQAJWXsNjFZKoTb1UWTzuGL3RNcWoH2sBZrhRCe5EK2q2aC+V6Jb2hj6ApzakN2a
BrDV2cQcmB0UR6bPKANNlYS6GT1QkCfNBY6qfAVhFiu7ifewQFkX6xnY3LFrNkTIGCwwEyWjue+g
++jCzYcmi44iqMGQmwhR0M840A0rfHkjk6ixi4MrMbksk90BPNePWeIB02IBSxemJMNvRDA9RX04
kLzYixQ/ZZ63+bGBusd0qjcKHcoNWkWYPdDnzD0iJRWrdVxk7R3BkGadiC2Lwq1WG0WzCUSpNT9s
o8pgC7KF+CalG9KPYC7RHyWRMjyJQqe3tovQil7IECi8TDXgm2o2nAWO/mbdGQ15GVkLN3iONXkb
1NaqVnitcVrJNN2yOWWjbgdGCbUGd1muLWJ/UGBDG5BvfkWombndc5mPXk7EWusGWQNNkwAZDQ2h
GXEg8lDUlbN6RPmcgrZDzp2xHdQPyPVi+BxjSPjUssTn/FigQPynEI9YFfvgZ2qgPEUO29RDfWg0
F9x3pb+TYClQ91Qa9cEYMx0bCrprnjzGtOlD4KdZYyKrJcgVpbtmSNindWdbEdMXAg2K+mzYZYCu
1cjk42FpeyAMHpd5R5/mBNlMM93YzdCeUjsTyVulYxJY2JUPN9+W3FcbOzRDR4Uc09n2D4jHRBKA
E4+TwYwrKSe3HwgNxofHch9DYmZYHo7ZdqCSt9vDLPpBvgueBP1tQHyPKCevM2y9/Yirhn2EiIwc
z0Wi6S8ITlXGGcQtmJ7jW4wtjD73sy263CE8g8PRieZMkloh0qLPDIxleSDGD6njW0D3Qz7mte0y
2rApt4lXcszAD4hZkJhFBnUerY3jR2iDMDwBsB+5lJivqDlpIFi0ymHRc8kj0NPnWhH32u6gAJDV
5TC5FHznkzemBATwI9dSGR9Vq0aiSjpkYE+Zp5kCNq2JSUmB/VWijQs97sWxJuQ9J0GDjLeka6QO
gXjkKHDDgsrxzelVB6cwRsdo+mWFY2F8tZYcEJhAik9U4cZ1AlvRpQA1WqLpi9J4LW0ENCD+J8dO
GJsmpm8dQ5x2ig0On5puVWYPM8Uu6h5E9V1HJZ6h50HVZVzNObLH9TgNtf5R6hNzK91BAryw4Kqb
Nx9KIUMn0QKhbzOnT196lLBgonO9iZYpbieIiXPrP/uqQdcnNV9mmORUROm+jrx074CxZxo4GRFD
Q12xnHNQAF9bDDGBp8CYwRu0k1SQNoZKtsB2qICTBv9SsfGT8pYpuc3bk0cx45NINfA0WU2k3027
mDgYjaiu1t2Ex/ZOSo5SEC+iSiZWfjndTcKSonU14pa+VcU0MYxAEU4R2RXynhWERFSjGLcyCZ16
7yfknjVjA4VbBzt2IOkOYXFcMeXKA8rktVmQMZC45DgrFS1h1D+DyqNYDoL5pBdR7gqcw3sjlf1T
4xToih8yqSeJPJ9JL0NkknIiEmw7wQglLPFQo6hS3oNZad+ThmEPmCzdYcZcW/pmGEz7R4WPzOCT
3+uqiKIZGzT5zhwEE+SSetwWFJSgkVGlIUkPXu3JCmjMU1bMhINUy2ick8sghuwXeWLz3RcR/goQ
0lO5wlEx4uOYa6RRPg+xjp5RK9EfhiOq0GlCbsKEqDaOsCKKr0RJ1Hsyophmp1FhByFsfLpqKCWP
JsoSF0P7VG6nHHEYjgpJNIbfdIDaF+Rw2C0m0CZk2Vj6inkkaLcrnsw26q6FcLR0WwyNyh9l6M+T
XlGLakj7O2h3TKDzEnz/VGTMplQwwGd1Tm9J0vGRTApGraAVNtqqvwI7YXQQd0cDOCzCWmleAk0B
AWoimGnfpmpIXoMHb2fJ96AufIdwg0UQyPJYlWJ6z/Kp2g5WUj0Fqs25ECCWzQIRPo9tquyIhAkO
6M84f2CF7XFK1f5Vyl7ZT+TfQZBS+EACoyaCAldhuh18oTVrjOKM9ZLcINJg0pV35JnsQTrpnKGo
IzVNW/s4DOG0qxM0XmFDchUhZvJuI8XGbTRV9R4+wsx30DQvPbgC16wn5WgDq1pog6HtTdleG4wZ
PGRaAhpnsgXL9QaDQMUltoy6WuVZRu4zkBb0YyrlJooVgOpNkFxqq4mvCebDDYkozLF1hcVLVzPr
x1xh39GHpu/ahKpJtSXPDoylnT+Vwbs6I19zu3k4aWM67f2hL8EfDOlWplwgA63azrZQXUdEldE3
aTggVSvtCvgKNG5o0K1nk2wwsF0mHTGuXtNt6o5tv4VW1E3kGH/K2JbYgsGiu2pGj8LoquMJTVXn
iscixhqO6g5Uq70f4rnadPnECqydk5dI6UnTzXxWTFbsnMwByzhsJfHpo5h1B0djAuqYKtmFfeLc
NVINmE0F4mThjNrCEqYrb2dymwvdORG1aH8GGNyTFGh66bfWBY+4XBMW0u3LTGP5bKnOpVad5NmP
mKiC+2Nh0WuK/tTrRXZKoyokGik9V5GkC6fUZMZHVgQ0A6ZOAlxKl1sOBvEw33MYE3mHiHqNUExd
4USEyIczax8L0ntQa1X23inCaDNavXVrREDMDPrjwygz66LEfvamITvbOTyWHJcsPIs5Ocsc5nVJ
lPTKLKR8C+YWIosKx5XMOZa9qiZuRTGfplEyM8U8j7YCwPzRdChJW4y2sShBu1fy3Wj77xAC+jow
dX9lpTGeD0EfDW8YJqgafLcwUG52jQMq4lrdxFmcct5O2rIpMSijLtylbaQeypadsaNn52keIuyO
zNTgi5wsnSyUSkF7MNt+uW6soThgvn4YjcLH1q6qgujMM6EjC4l0J11bvjD1cxEn9Ul2fvBLWk78
oRdd8Ux4WEWmWltsejOcDrE/lgxguS1GDjsbb3KG5fUnn0X9WkmoESrdKR++es7Bn/Edj83V1h4A
XE4aj4CKlWnP4YaMADCVGbuFbB4sUNlO9qHP+vCAxCBBhWQs43NAWiPJNa1sLyU14UH3TWNfzB1+
Wj4ixClkExhVWhtgeMPeZh9QO3t0mvM2R8/OMNd8oe6Nz20DzCzpuzTc6COYGxf8zARsnOxzre2L
I9Q2IuJjnlgyO5CVITXsdaC0ow+wmkTYoLByOHLhb0Ux2/UMHuyRbD0Z1zZuQmi2vaJ8dijI9n7a
dKdaBwEIQa/sVtyvLOGgGn+HExIpyQwG8F5dvfBY24t6tE0qUhRgTGUcL8NsQDvUIPgZLe3UmDGR
TiOr03YMimNhULsZlEPrIgZAq4X0AFHixDiZNHQhOl3LOkTJ6dIPURUSP+QGIXbeOuxwz4SRvW/K
JHrrQWFTYTv+Cs9qfhx55+pRYwOSy2arECm/Ql7d4KPTGcCrM5MRxNU+HQiNhatopvER9JWP1Sfp
9pPkjBn7XnvHf9Nv1Sbn7jDzzMOmlP8G0n8Ckzmhsp/qY5anrRdaJPRqsstWdtWMezFXT60U4rk0
EOHKNLG2mTPbdzNsXvIQKBtiZES9YcqqcbZV36uU/FBQem0DPUeJqjr5mjSLHMeqjyl5tsO1g1jo
KmR175LsMVuisu8a5jZK1nHgjHnM+1jnXsMoyqXXqp+DIE43BtHB6L6wZAPaaE4VvAU+pMGfvBqy
/2JABg8SlTAxLXD6XVOiQmjJ2r53Q/tROWG6N5LIhM+Xmbzk+XuL94aqcFbXDll6qWtDmB88UmZU
r9XnchUzfTqQfSH2YYQitxcoi+AKsgJNeIi1WLsmjl3e8gj5dYDG/s7x+5FjGVwHUYZJyKS2UQRJ
UxX4cLO1IUqYzScP2LRRqQ6X5iSL56koLdJq+axrnfXYaPrJWTgwmro+z46yC6VHMQBpeSyvEqoC
ZgM57YyWlC61fvS/mZS/Ux3JxywwGU8zqyR1YtGQ9Q1xYArXuDWyoqQeBsbJAeYGlRHv85Spahvr
82aaWZ82Ez4RV9cyYiCw75yGIQd9iz/TX9lgqXcCLiESgxnPaopJl/w8qyaStMWJb43l0S6HZJs3
5rDUU6e60uWThEaZ8Xish4zWCBnBGE4XPS6DS1DYyhVKnlzPiPf3rUpoB/DYh3OYs5QJbf3SKKHz
6XRDeYkK+kQ6VFpkvMrFwp4M5R1nUwKTwWKVobbhtbT8hLV82l3hbH430sHGp5UQn+KgKjq3iABC
GuAl+bBIRHiCpMheywnGZwII4CHaerwlqyh/odnt3yd7Us8+oMV9Ikt9yS41e2pCM94B+xjd9JF8
y+mQrZt87E4WiB/WbOObpC94c4oo/LA1LMvoiqwlryYiHa6YZWA26Q6iqrwURXcr8AWKOiEEso/H
vaOO1Wdi9jPT66nbCLWU71GHXOIBJX8K+mJ8LXlZ3soe3SWxllR1YdiRD1MrrxWBfswQm/SIzp4Y
TvroTzOkILAnTCmomo+9Jft1MZnB3pxHtnAqjXZuh8lOtywcpJlxycZYsuxvyUPNNBIZfTR+jV6Y
dzqU8Tj2gogmHXj1uuUc3pWEDWFnqW9MbomEMDTOzgCOVTRiX3LacD+SMH9oMUBvu6Rk2lEQsE22
U+eVge57Ti5OvWj8ZWjNL6WeV8s2DzROKcYJUd0+cWAPv+baJDVJBCVuo0C3t/AFukUpYQFJaYit
NbZnmXZizaakf40A7i5F+bhUTGcEjUtkbGR31drHbXcrHPNC8KJYhLkWbMlKG134Q/ZCtwnqjkpQ
NCAAxNHBhekWA329oqrdubYs8JdxbCDjGiYnW4SiNhH4B1VN5FiaEtuln6wCQHJN5tjSFOpnpfrB
JrAjAP/8JFwt7s1NXEf1Bmcgep4KBS5j9XzLfd7tMTNNlxnsyMW3k3oP8obeU+g1hUZo7Pjm8x2r
Eds19LKi8NRuWND0paN2OybhFqp2tbsBUUhZGUfKDchF9qyq+JAhy4OHDir5MSTTvGANUxEB6gPD
kVpjsTw0o01lB8FTk5KaiQP6B8NvuMeTPhElUFpIHRr9F1Gf+sMVm+DMZ0C4S7N6wARA0eYVBMUs
GVrCreNd3D/sl1Sbnbxr9lx+pnOF6sFm0ugxt2kIYDarc12X6HVog9ieWMlDZxHJYGMFeN4IFDK/
VHKB2FsrxhJeqEl5gxvYjAZsBNVU9zvcuuqihczqqdjWFrSu+Q73WfeWxfWDSD2Y5yasxDoV+N5V
y/BfuZJ9hDVm8hnrPmLeGcNugdKcWr6I95gIIIKpPjLgCGtDZes4WtUOqRsVMA2jkacH4G49mxMT
jhv0LxRxs7IbRHxEsdMvc8JR0LfOwyMEICdzN0jnX+B+VPI2fT7fhlQ8kgGCBzwmWDXQzJapYGKH
oszJztEYCXQbD6hN3EBJMHXjsw5LcbAHIg6rsaSHLmYdu4LDexvFVX4nxno6qmWXbLRaVTBhVu3Z
wPF3nKacN3XMcerkE1uNh/G4wTX7MclwcggmtNAPtPb0NJIC8kYSK4YzIrZukqg+1h9qWh9TlNv4
fiIisSZ9WnOBII5Fy/1jgjv13TbLdNL/0MwQYDY+N7H941vafMjGedhqIWMZtyR6YG1lgb2KCDWG
AhKRCk17fzRrFD1wbvqVkmfDYwlj18xzhgp3np/by1hXlAszU+ZgmjlcjHiKriGhCy5TZ2OttnIG
eZOb0SLOVGL9TB18HVl3lwGu/V7RVPs5hH92cBKT+AYLV8uACd8tnR6mgULU2KrNuQ2deABAQN++
GsuePAizeOibY5zuLdSxJsZgqAGRITGm0rn5NJ2tuZmLhP4UFjTT+W6d2O3wIrDDYPnRdbzBvt3B
L+9C/4Knf1oqbTgjWXQeY86EpSd3Em7An0Lh/HvMdplNMNDBoYTBJ/QIWge/0RVdvdCxe3u98SBx
QPO7MoYfq01jj8g9eX1JLInVdK0FtLWzlrXbIA4DmqOwXmpZF80rtorNl5mZj/p57MSn0rThDcg7
uczcNMNLSHgNo6jCXoNsxH0kEH6rRkk0sMRm9chfYPjjjwZhxPCzYmSI0+cQpNqpG6g3tUlSUSr2
eLU7NV1mBLD8KnCz/qiRkPw1LPGBI0J5vDX9RZqlc4BJpwgad0xothkar0FBpw7mWX9SK6tHOzUG
W9NUGI93koGxUIlCI61YX0MYBzDQmDWhxM2FRau1kjyd9KkGCZQmyQCmr31kJmFlZUTR0Qdq/tb0
I0YmPLBsWcn1bKv5gFGa/gTIEmNGMmIIZd1Q2v6yo+6gxFDfmBp923V3AqqfYH21anGe9VIi/RYA
JJNhXoVxoiJsnROPqbO2I3MS6ynPo0tdgCx2IjEaqBGjBftVjhzoI5crNUt5kVGxK6PHRZEqFw2f
sUvxeutNVIa4LIJAeW8KncqJ9Lv3LK5+ApBqDCtsQQUSk8kgtexpEiUCIMknThlRuZJhJqosvb0C
DEC45BR2uhj8BP0rVP+VUrS0vGZCX2Vm5e82FenbHEcbzeDQNPHjeSHovm2fhRgciiii7c9ZzGJI
EJ9TxXFBY26sObavo2QeoRNa4zFMO85tRR2oNvCtCTK7RD32twT7MU+yeq/zYHytQr31apXsTgbm
ITGaTDpqZY7O9RCWh8Aw/KNp6+ayEvKZGfpLhapnVSrKizFhQ/PtCgkXGFDepwjY9mifSQrZ43gd
T4xtbJ40etGx64+J1aTfreRA7KxyJPuAiQIuQdog/H/bMqAj1SbyyuQ49MuWuKJnO07sDyFY9Q+a
Q+UGQ2M7JmPzofcaLhhf02i1STKEx5Jf9YQwonlKmq1aV8NK0uxt/LlQHoAmbcXKxDmbgUCwamW+
S1yW9ZQbziP1pG+eVdgCCBDi4bmQvJTDbAs3lEH76sfI/GiF0jc22ByyMgEGlomB6ZqRCR31Hugl
N1J4iStNazbqBKmaOIRhHZeg9dwuAHgRhfLDFgxYiwmx29CmDBtErnw1jAQukO9q0DI8wB3UtV2h
ls05kNm8boIpPtq+MdzQFijrhwUUT4QeMUWbTH0F0fav5zmR9JUTnwc77JaYOusNzHbjxiKqWJcM
7HatbkWb1jHxxDWGsc0Ew2C/SA6D2QTr0WYiLQtQBELN/EOdDvOu6ykmc76tX7NtobzGCw9g3Gpc
Nk1AdkXgAOtW4uexCDnX4s5cwQD1X/D4MKmNK0SdU4iuUcz1cLOwASCHhXe9b1K9pZfoeRPw/aKh
LQXnsS+NY58ak8pFNyAOJXVvwiMjsEs3vYm+OS5NajtgohrLmiNLMIYuJAee0sTQgmWJ+R/1d/Nu
tTqMKegZOoiIFLwGt8pSjkyREKYw5m4666zqNocDhrOcpGYnhjhfHgldYRYHZ1NqydWHjHc2Gl/s
GUj4hPbhpN2QWxOdmOuSqVx10a0tQcLWANM4xBRiTHS7AhDTMV139Ty6RX177fw0eyqAYgF0ENRH
jfCptdMRzCcSj4ITFVlJH0/Fuo866TptWhwfts4NylI6ePZUR7vP8rPT2vJTCxUmnow8xudYRjOM
cJt06HzoN6SUWwe2LhkVYKczmXXCL2XqPvOkAr+r6WH9ymAqDhaOboZPrYkG1wCCuCtLrkIC+oBs
JQUEGUAUNQdZ6Xgzwhiv1gwUegx/CbwfYtB1PeK8gEpoY1faBZTQ8F1lxLNNvaMwPavvjkYz4qpG
RYhu13yRmz5sae8mhpEUSZaTEqPK3rc0iqNmUO3PiYW2Fg0QAeD6PI1LjQAy5MV8IYY3dQ3Bnjzt
YcZ0kz+Y6Vx+flleWCpnz3EVUP87idRvNPamBKlYmG9TjFM5WlRBnxeLhmtToCIdDeQjGnzp76zt
mKgo2sAOxjZiC7KRBdH4nlddzk52qmW1IdSmpMEC5dcsjS7SvkGKOCxpW83vzxLGXemGvvZcS1sD
8ZZZA/SZQgzlajQgwy2cyGjVB+uEZAotJT4+GDT9uWmrtFg1xJy8FDU3PJPKAmIfcqUzm7h8VYxm
sFNYgwXbqMqjFmElnEGPYC77A+9wBrpkGvh13pErx91DZiE/6LeuDTASzP+TujPbjVtLs/S79HWz
wGFvcvM2gjFKCs2S5RtClmzO88yn74/Oqi457LL6FNAXhQQyz0HCZkRwj/+/1rc0daQ61t2yZFJf
MBTaaw12CdrMKr3XpiZ8c6R7C6zW+TbRHNqYIZiyOlc3NQNpZeSRSr2GXsddlNkQanzdny6NYi7p
hRuN9aCZJklUM1G/hzKtRXcpU7/4XuRiuNV7yazvubENB8135G2dBOJLFA6WfujiMr6NucCiDiVv
CDF7qsjCnN2iPwmwhvNRp8DkPiRC1VR1QtaGV0sAjF4PBPg1G+GSuk7uG20F1l+ur4Cu+RE7Kmgh
W7dIylMTthoVKUy/92QwSJtAP+Rnj6Hb1NohbUUQvrWa6LikaYweCTaJKwo0fEiEIt7bgt91tsz+
up+CCH4XR7O90Tf5y8TmtQXziWw4ayWa7CLHg5gPXURaSxT1VE41HOq2Jrf8YCDRNb1GCQyByk7N
dzGwoC9LoqxJVeLeV+2VVsmT5KpwGNuh+8aRl5A/q166zE3qiSFpPeAvCGNlUoMBo1pczIO+h3M1
XxUROTe1KdCQ9db0w2UjuM9MAGRrZAX2o5KOuE04VL/p4MQe5mFQzzoRmfDGI8cGpEInlwzN8BKF
GRwf+tVvhSxBSpHRwsrVWcNuqmjV0nqXMF2atLpEuIjCK6io/K4UpeYrpx+s976psn1f0ZxKhuZZ
9B2LqVUdZVGB526ypnpoRwLsgZqQeRymutc0y/FqMM2Xohhfg7IpLiLbMBDkyxZNu+pvJj+kzhMF
nHZZoUm+CzlsmnFLSbge7KPu92pX5UzZoefUmzGK1oSYFLfkvZv7ULOLK+CzDGGN1DIIPG3u2Qay
BZOTwVXErDxkjvGcjqH5tbJN41tsM34SrQgfRsDRJ7dGqVy69FKqnMg30jahf85x8uAk/XygN3PP
sdvE9oS0Cr4QqR0J6VBXUCnoYnX9pC4gBKg9o9+574iZfLSxINyqAmJqkZMJvIpyq/A6rQSjEfRo
GAjCheUcO/oJ1YyF4bXon1XZJA8BgVFXOtQDD9lDcQVs+ZEVyXxoK5iKHXk4KIdb7qwmKXP0DK0l
LTdeoq/NdkCwQXl6tmWBi7Y76oPj3GtpJ9dTP9/5lf4O/H4IVm1E0cGg2nrM9bnjiiZd2ouRsZHF
5HszJYo1czdHFUIhDhliv0KARuazkZM75ah9o9vhIYGdwo3bquztzOK1Hll0n5LBn7etU7zNgcmS
weIYrFRvm3cEIRZr8jOLB9iPDpyxHgMaR5tl0iXpqSoQA9h2WIKcs5hegcVhPxiQ8lV1GF7VRmVu
KCx9q60AciPyGGOdqnpcB21Pc3fCBQZQo9kzvcw9rWoJaI5DfMpAJJp0VneTAr4Ih+k2EDYmW6vr
nsI0jX60xWjAsLSIL3T70bxqy6r4NlazdT+wBCDcdo2HPm/7H+gUxh+VWzj7TIsJO6clLqwOWLju
j5eIIJ91UuPuAtO4iZ1OPkauv2FXgNFtWukh8V2E7ajYlVmhLeczRLtcq8trWlHwayT6E0uzkpU/
zOZdHE/1zZiOb0DdX3sC3XTiBt18P6fJg030LubiprqhbglYhkSF6MFvjMtAAezYCPLELtxxxC9S
icLaLlXYlebQYo3YP/e1mcPK6J2GbvBIL2AcB4QPAiJeYhXhRRLEX1QYhmQeJHH7lMBUwN2ayAeG
BsLzSiTwvW17T1o3jty+4iP1s3PZoR+j6CdNuPozVqcM9b4Owape9ZllMJ9c0MEmt/IrV7jWTZXF
O9U2tTdZ+vDKqNe8mRPafVz0yaZ1UZyE5A2S3Ezwiiw4fhhdK15HegZ72yL9mgaQAcCClvl9oCXh
Pa2i4UFSoz9EjY+1qu05IVQJ3kYJCREbMgkVzwWtBPJw3C9649tHx3fFRV1AfdeSIPxO9YN6bEju
kbFmE8pprhSDDN8LkWGC86Nszi9VLwjASepDYTBnL2d+jOtRC+bmEhWOvUW6OyXbBtgZ0uEoXmv0
WT1GGe2qZq7uGS3+CyxcctuRnVrXdWe3lPMQh3NaBPnKzSft9mBknIOxULQTTdh7zSYODrB1e2nb
URc9ZdAEj/ocLIlutdwlRCluGtfEGdy29VVuEEC7q2m3TF5U6blxJAkyFCQUlkMAGS8RmOlpmMZE
2Zu6Nh7nCuXGlg4Jhh/bmS/JGcXTYgAB7LftbFvRS6xTzcYXro3RsGuJy2x/ZKrD3O0bqJtWw5RW
8S2h82aLI7ySD06BKs8T4dwZvCUuNfqTIKNW3RoOgQ2XGtAebuo0d/to42Y6MF7KVoTiHItglNrD
YEVSXXUJqqMLkVmw2C0txZlWJ2HWfmsnU2jXaMnS4JZW7gATpxKifZuE2yfIwCKo0V9mrfLxzxkK
Di8eHuryer7qyZF0wle31I3kR6gNmr+h6UsfNk3mveQEe+xkNQOiKSlrELSYQetp5lNujvNaV3hs
IorL99RjZlwvSAsvCKacTsDj1D5UTR0eJp/MH681UM+MbhlsjAravt/hb+oj3fU6Xfj3rWnuc6DO
uPcqgCTJZUyr/Ae1pPqrQ1zAq9Rk6lA8M+3EQ509fqdCMb3P5WAcW8Aar71htc5xyIoSwOjEZWub
a30sjmNRMeamRoK3jUJtXRZY0ByUUbRsfADhSNU0fZfJYfphh1yXRiF8luuJBE8AUb0rN5D0Me2N
ShrbVnEnyoKu3Ev2knGTFbVkK+xoN9y1um/+UGClDzUIwH0yEnJD5mM9+ZQoEGIWq5mccudWEqPX
EtBqArhZ05SQ07WMyiLw2oy8GNIlxyEyv3QVvFewfejko3dEnyHVNNOO665/0BK7SK9hieto/XNr
crrqpoT1q2GITkWKkitVVeec2ggY01G5buJug3KIOGIr1XZ3wix1K0ZeqEvcWehEAkr+Yeejits4
YVTspmBMn53abJTXlt3YeA5MwBMl7aHRuEKReH0XWnW7tn2y0wl7e8mLGajXECx565ZLFWnyoIjT
aN4Uk8iCZxbHNHluGi5fui6adE8yJVgk0uJ8Ys57F6k913qnRaaRFgF7pmZZQbvpVVH31zEByckD
GiKrxRNW+r12878Wz8n/B+PN/7hgJwdown9tvzl9b8Pvdfqavze/WHCWP/UvXbbzb6bJNEMMI51/
ya//g0xj4b/h1onIGoEIRhqJZPo/dNkwa5b/hz8opAOd5j8NOFL/N0darukaluLMBi7kHwmzFxTC
fzoIQOK4QmDmgX5j6/x1+iL7/yDrN9TcjBPsX+wplfawzPFu1bZIhVH8VQzbpF3iFUXTbohsCXew
n2PUmE5N1C3XTHo8Y7cJ48E8KvB8L3M85s/VOMLjl62G5ZoUMUzKQen6D5xk6gMLZI9R0pm2H371
PxghfnUn/Pwakh8DJTtOiEUF/+vX0AUeNkvVagVgDByy1UMp1APwT0wCeIlpVt0Vowj3g+aCI591
/RN3hPUrrObfP4Ai311K0zKZgr9+gElUBZ0tTJbk3sSXdaxDMhgi6p1txZwj0LvjykIk5LFMFAJj
uvZeGIDfsIMGEuq06efaWVvuDPY+bK4JWKiuTXdsdjDK3F3JFnCwhDAgyDQsEGFeao9YjPDbYNd4
AcM2iyvqBzFeeoeNSg6tf/zXT52xofz9pzYWpf7ZkLFdhM+WI4UlIOX/+lXzwNF75H3+qouS8i5p
0Ic1oy65sFPIsbdhMY+nQbGGkbqufpKWxxaVlfCJn1RuiBx3SF8dkmlrYrpQxnIHDAaYFIHsSDcY
aKjkq08+sn7mPmCY2zh8DMxsymQeSqbnx2E+WIIw+TaHE9NV6Ymy7vc2odmq8QU36Gn7i6wYfFgs
I/xLMe+dbIAAGLTy25T1GSq0MV80XUVGimdIN7h20pLSP0wTMnGGxxmhzVvQUJ7bFHMNhZOluXoU
c67BwHaH44RSdGvZOfiBqdjGXI5p+MfVVsta28tLkDhjlFTfkpEzluFaRE2Y3LvRzml3lZGRpRO5
uJ390jyVGo0OUQhtg9c5WdP4by7KsXGuFVrsTdEN+b0je/cdncNjnaj5qeiq/BkOe/6kOSix6KYh
Vw/SigtC41I0IzAdNSmbWISJpkGbBYJoju1TOZXNVTHn+XVtVrju/d56tmrTv4TeOq7ZEO+cfm5O
fhsNCZ1cwgUSKrj3loVS00NQdOAEgnMANGO8cvppuHIc7RIEF62nZo5OY9xc9ymd31rOxFwEAEn0
FxPGr7mK2WFxHaP4JvTVbDcidfVbI5rIXhnz3t6NRJN7ZDPEpJgDO7c5/6BBLZjbdoFKvkKPAcSt
fFaT5m57u29vKjjZG0x0xyrB0g0Gsth8Mr7Olx+D6qSDBUsJoWim2mfLT2kHXP7lhB5Q9UO9sscS
63nR9NXOxFHyoxtNfT+1huZpcUTMpp7UV5PtPLeaqUENSfoae3Gl2QCYBHwR2wqgPdG42ffL7DdJ
V6L56RiXn3zqxVv5cSLzqW3LRuXA2dsWunVmyUG8j26joO2SlUQfx6WlcH4DEjAhFO9HRpCTRf13
PAXDLg0AcOloxDzUvv7L3z/I+YKyfA48EZz+XBcg9/naSepOEc6OSZDc2FcP1DMBkDhVtDSdjK1Z
V/aDKI32s3f2+1PZLBwsgLohDMc0z5ynusFBmJo+LJfJDPsN7eLqi3Dq4I1jEsJuOyOncCfjOX+k
DE8Cr04OOcWmjqC/vprwPmJkfKm6psEGhKKvtAx1YVcEN8AAnj9ZwGz7t3dlsLuxveG6JSBEX84X
HxeweuAySpisvYrcPl9DOL/mw38LpxK3IwYef+eGykN4MlkoQWWxa3vAINSSsI9TBF03oLvBA5mv
pRDFDWzV+pTQH9nYtRntuBYY3iD8+ltuafuIDt+x71vCq2T+bE2YFYRRcV/PYdLbtpkd7CrTd+DE
H2stGGgoK3/aCW6DaL1LdV/7IezVITBoPhDCuw5bpzspnX9Zm+7Cy2o0sXOD9JIqWbvS0N3CKVHT
aq767rkxrX7jC0yEkrP5CpAqkS6Bb6vtrM/h18h1JlgFSu3iIq65mQb+NgmSeiZ/q5BbbajsewK+
9b1Whf4uyRqiWiK7Ru2SszNXIQrckFv3ek75y+fYsL+MhTan3MVBbIopGS5BZwsN8WZzrAGb30hZ
YejS8v5dBJGxZTlLTnppBhj7BSKrLOwIn40J8QA3po2eM1bWVSjpVTQx/nfTKr/YPjgbDDJUY5su
oj9pmUdO+dwPOfwdRtpb+ODhHRHWk9A4zsJjY9fzsU7tfpdZbnCdlUT0IZ4JSmCYQ0EvuyRGaW87
lvjWVMQet1SrFB4tuJcytnoK1micdgCFBzCulrXGC9Lsx0ZNGyLgI5/eU12+GgHp5a2F1USf4wMF
v+40RehwVUSpKW7VQdlRu818+cXUfesCL8GTHQBWM2uqgE0fXamJk2KVmTPEzbw5pWThXCLhaXeJ
nN1vGbvNLrcrBPQ9kOPUGwlC86we0PYsCxjGqn6Ex0okZNGqa9XP7rrHMkfdN0/WvlFKxMv6DV39
r2ETjXdTDfOJvjvVshLlqRdWqb1puIYz5E3k1SS5NLH/JaDEdLtYPa5Te0Kmzlno0YeU+sQx2jwU
QWxd6EFysKxZ7Qyks+sQE9dDVkFADtKyvGunMbkYcwXII7afc7T4iEzFcFPb5XRDzyk64p0R+znj
OJuihfDhLq/LrlVYsRQ51GXfZdQje4XtjXRiMILgKIJmbL/yDod78Kxf/TKNjm47mjdUKMj/IJb4
yDbnfCHrA/WASekNtq7voR4kuLBLv0/cSncZakFn7Y5Wz304T00KK26zzcLRp13hR6u6Cr8XAk8i
Ancn2o4JYoeyN8hrIx0uCubqqtM5nW4xOGiI75MaH8sMUa4IrsAHjFQR6+KNsxi6o95dRpCy1RGz
kXknQlkD7627p7wy7yn1iWNmNnoFTCKD2CUZyHNUxOQ3l2HrZZ2c9ikv4JRroXhFcq+eEU9n+yUD
9FHR6bsuGwzxHFXDzWzFE7DZAMxQk2gOtKYYum07pBgu8iYKAdpWDkrnNjbIaKDF6H/RWhtHQhxH
32unxtjfIrS8itB3LnEIwyENTHPHGKu+aWP15lRUIlVt4uJyJm7poWvvjCSYLpwgaC+iNJqvsYHK
C0ciI1HO/GxF9o+CGY9UFyoZltZtoJOpSAbtDY01LPju6CI/NOxdB2wBwoS9L9wUVmaJxYvTTOI8
OW4IorB3c5cDGmGTT47ZVZY3ujL1pEiNCjFA0l4PVRFQei26jSVAAOFXJYxtzskoID8TMCWN4I1b
tj4sjykkwIQ2cBjaOjMvGbTTUPX5fRjndJjssol2KWcHztd6gOYA2rpl07/AWoXYQSEYmXCDXFRw
FK60SCYlYZIkbLbEyb5HdkkeVj1nzwotBngdW3zrkI3eh53Gwg9Syke084oKarhCfVdTXKqMEwHs
7mbAKBCseulo4ENxT9nHfoQzhVQKplyQo5peRdjyAP4PhLpRdhHFC0oRGmO0KeqjwToGG1iYGjNg
mfslnWG8TtFIo0vPrqM0waVUSoOCeu/DI8Z8Ra3sMbIltzs9z1qPSAbQUq2lG+/Aegvjuo8bzAU/
nxQPsX2Fvmoh8i/TYFLQKrNq0lFPUTcsCcaaBvO2jmy7eCdRKF0XfOJTX/gWzCWBUgCEkD5fclAH
ksdc2zT49zyE8WzAMfbSXZl3482QT6g/K7sgB26cMb+oUlFn1q1DLFl8u8zOMmTkxniTO4XJQuzX
odyUZVCX26YeYdgPSBIGT8fjZZA91eEOUEh/NxwQo92AvY3wHaUu2cfdJx6eVncYO+P4mz/mgXUj
yC4BOMNhBIlRj8VkG9W+3hAHoUp0yhQ03/sSi46dNcappIy2//lRwZKLQ1m30W4yB+OhxBi0R6ho
nLKOYWzUuHh06C048tiMsQ/WKO9atiqfXebSyNBlkwPBt4/GAYKOSCiHu5PgzG0W9JrnGaOJif9m
Xlkkoty0kl+LPrPd341aZpxCVDEpYBpDvMZVwdAwRmx2K1qxvrGNuVAC/kgG0kL85S/S8xTo11i7
l1I2YF4tK30hip3PQRrkvHL0Gmh/V7fVui5UeWeWLpIPIw0wW7p9zIAtQnEA8M0XwQHJ22jK2KHz
iVsT6lmJNp3XiUzHVLyktOZG1KXaEGymcKCTQcbcNTFIQOTSRUPPxukWcPt1Wn+O1NwnNyj46cYk
BkFOqe9dFI77NCFBwRKEigc42zTK19Q39GfD7UGWFcY4ltsS59tNTEnkB9yM+EogxoLfEIC4KtFk
I+z1lEnftPbJ4upC6ULNn0FYS0di8hJDAfatTYkq0sIFYz9tQz2/1etZvKY476/kVB8GLTc2zdzk
t241hsdAw2OGIaQnyrmfaWqNjv9gpYspkHSatyJsDXwR3KaOVgofya3T5NqhrXPbpaa4ml29xVKQ
8+daqz4OKUnSg+suN7XGdT3BSWIL+cT5ZjQVqHWrHIp9RWrMhUE53XP8KH1vHE4dFek6oe7Gl9ak
OKmUHXkKBo6RfCrGKzI+9IcSKTpAJvoCiPTb2ojIcSm7l7mFU9xaJQV/aB/sIH6CLjTKKlo0s5VP
u7qy9lRVaMuaTkmoEbXUdG/jq5nYQREtmRXbtEP2w4Hirot/vDQQrxX4qDlO2Ia/18fcuUgabfwu
VAxOKjVJLQT/cTTAkaB9qckrabj57wtBepdImNnrtJ+efFM8c8a8d8LglsBFxHFVWV80k46EuGvp
3cFqkQSTU/yp6c1ZxZqupVyFjPjrcuQgNclMu0X3ySldRcCFZ+02HHR37YbcJTVbYqWw/I5nsdG3
phyvaUWi+C7i4roBJ7KniqC+WsjRb7LWLdb6kFjXcaByMqYyAxX2T8l5HUACSEgMhj9wS+8pfuw1
67ksdLG3cDie8Eq8ar1fPNXY8W1MVcBqojiKvHSCs+/6DerLyn4h4xmEigjq9zoS8Edn1TAOWgrf
sz0gDq6V2IFp2M7ge9gz2/YWya3erJiZlAhR8e4IoBa8fes9yuUj0h30gWGxGHQ3/zsqggL/MmQY
2agTl5dgUwyCyMRWPeYcO6NJv9aTfsRUzo3NMupvjd3eqU6+mYnxjK6AZqRewjzs7pGFP4ThtEJF
hoJJf/x5V/1Hle6H4lPy+v8bhep/Ep/dpqT2X9fBr145LvTffy2CL3/k34vg0Nklt22pY1+wUCFz
ff0XnMQx/w26uk0R3HAdqqcf4CSQpkDNCHfhzSBapUbxf/HsGkVwnUgr/qQEHAWkyvxHHKpf0cSO
4CwneIqrdGoCyj0vaUbTOEV20+oAge5c+459iSw0FFQrIwWa5tR1dGG4n5Rflorwh+qLcJRBXV8h
+1ao4ExxVjPy3THMoR7gDqtIOTJSxPNTTr3rw2v4Q2Hc+eNjBM0Ew0FxYv9E038s8PtlZhGDp3sw
hFgfrY3l7xt6dADMp5WIXorkOUn3JYiA9FjNm8pdR9CdErwrqyk4VI+gdTXnaKeUHj2fBaxdtzAk
DarrayWwLay5eyH8ajoPrQxKjpR9wtjglWOTPnFpcYrN0F8s+ArqYhALQ0C56/g1ebdegchT/dO0
jW4SlriNgWO/TW/VwB3AQ5UsgCXbphfNF457mYNAIelvHNAfkLTJ6RrxoOd/Utv+bRzwTmgaQv4n
L0BI86zKMtR0tY2ecVCZeDL0ZN6EAykuHPnuEgn7S87BuJ5m+/bvL+lP70g40M9cHm4L6+yxaV7K
qQh4LOl34xa1DDo4tyk/wX1bZ1XKnyOOQhdfjEwDht7SC/owFPrGnMZK4FYJnUNfe5XjiXwXNleD
yyrcv4H3LEkYtOvXLH9qqJLL66wgWoSeJ8N/guSyHle1OBiwH0jIvKnd5wRSYa5fO+bRcJB/XEes
0MPsH8bhZbIe7Qy5aP8SdKcx+dbnn8yfP34dRWSR4KejfPeTxP3h69RT6BA5H+teoAhKusb1CPY/
3obB5TDpgEyhSccLqzpdUyv3xsKlZXUTS/6VkYxZX+268jrTt2F1kc6vMvqhhYe+EnCtxnXdoK26
5ES4KYdDUm3CznPikys8aRGMVS+milu7w6RNN7c7/H00nBUmf74mZTs6ayGD0FBnCwP1cR9UiT17
KeSelVXNW4Tt1BXVkjHa9cyWSnwy7o2z8uLPZ7q4R+iPONKkafTr0LDknHGKkDMyVGDh0WsacWAI
pYDaQdlJq/AaR0m3XHeXK4EV7tTseH//2ssgP1sPBYhCmw6azfX5fKEipbx06twevQ5X8no2Ly1y
uLIxfxumVt/982cp+qrM9GW6u2dfV2hOp+P8nZdyF8AZeoVUijEeF9iFB73f/v1pf5h37GJsfdTo
TURsy/T/MFCp0RKkRPqTZ7bWJcGpMEhwSK8yU8JMT+unxHHWcdLg0VGfTPk/LCw82RF0vuTSgWZD
/vjkcRxpebSSrxiDWB9EG++m5Wz19+/3h6ewsbs289DQDbBhvz4FP7hJ+lbButKiF+/yClm7sKZP
xoex/DVnAwQwoUufnIa4o//c6T78jAlxXrnV4d+CmbNRmC3wz4YbqzPgWCNNp9V2TUkEKsCI70pr
h08W6T/sDdSc6RewcAqOK2esvdkd0PfirPXQai12qteKdiFGwh60SjNNx0BGHiP4k6f+YTGgP2Oy
DAidp56fTNCKYtNOg5nu45iQ5W2g5HYBuBA9gR1sqf6Vn/Qa/vhEVlVHp40OAm5ZKj7+zEZFO3bE
VBMXOASEMbCIhz6U4pmCX6lhOZljN/jk5f5h8v8M6ZELJY7/LB/qw0NLPwNH1Y+TlxnXcin2BjZp
J71b/Fgui38frn98loB3x7xnMi5RQR+f5Ysh1JKEZyHt3w5TpG2KkawUEKElJBzjkyn4p6fxJN1d
hB6sNmc/Jw3SNEgZIF7SPfZUXPBiFbgDSAfFYi8++Rn/NBMpgXHSoxGzLKS/fjVLD0a6OmiHzAjg
gwnPi+QInJz/9Ac0aRbSkGK91vHnWr8+pQvmIdBdngIzWGxk+rXvk2+TxGxjWtEnO9NvayeBTlII
VygpaBKqs4ERVa7VDfQCPFew/XFFHPZdF4DGT/SnqXFXem3Mh4ZY0sYOj3//movI5tcFh2fb6GdN
Bz4uC/fZ6hlOU4lY3VwOGNHbXOePTQytcAQf4DUFBk+dEFbQLB1Qgm0foDat5+YRK9xnk+O3Gcnn
cJEPoVxwFSfTs7fqj+A1mqHWvWFu301mx6bUxW7yk11iYi2PNFwL/42vznGUg4DNbQidx6+vOK7U
nI19p3tWgr508agOlXtrA0NCaivI54zM26grqBLKSiGxFj+IL0UtOSWffZLlSb+s+uwr/PTc/pbe
sHDPNhddU1SJHEguOC27TZS1CxlOO+pxBbFAyetFaYdaz1JbVydihfLAhij6o3TDkyb68JND52+b
ABdOLonItiydzrF5tgkQMoWXxohn+vFlgHuAzioJRxVpeBXlcyBN4TErwx9/fxvit2ntopB2TcG7
F4SILffqjyuWGdgjtXE1ebpRUFb+0XNBCIIvRfmdOUPPXq6gCflwt6kI2lt3fsrsk6BR2XxN+6eu
O5i00YihAeQHDeo2WiJwhn1ARGaWEH23W8Li5XdwMGQECPI80ns/hLC0KZee2VM8vfQhotzbIbka
m+u/fzXj5/r36/vlpLsc/FBtcXiWZyNtRvUQQ6Fiu6n3Qj9q3D4d+T6pmwyfU928VDnYC5uEv4ci
vfAVt9YHshxwP2UhVxh5qocnA0JHUN0KPHwggu1u1zpfVLnPudYWO0Qok7utqh3+QzjmvVema40Q
AVp+m8q+CYZN3R6KBs3U1o8PqXXJyM67Wy14N9Or3rywyldaJ6TsvIzJ3kLeiYjGvrWWIGzP+jK+
pOa2a5/78D5NT1hCZXcJf92WcNpl+GUEGzzTQ8Secj+Lg0W8R7QmewdKzeBvprsFbLI0UEFptBQD
b9r6wiQpvHosXHTpjKuH4S2GtRTd0WeLgl2Srn2iXx8dvEH6TTifOI7D1MId0cw0jDxaVlyzpXUB
GEWRO56TlEKJfXh0/PuqWyvn0qGrjO5JHZajKEa7yrnASg80un8BcTei2cId3NLN9shWu5T0F7tr
3dxmCRT9VQnJTTui94rhfBo3oZ9so/Yw99+y8NuYbyZnha1Rn/ei3qIIgoERE8SFnt961e2r6pBQ
JYSCSIN/vCBmzpA00Q+QllEu/X1U/b5gMqYc5jylJUSU5tlFV7E7ZTlhxl5YoGkxDJIL6iDeBFr2
3Mc07OiPWJ/siX+aojbnX/RlCh3QAlP/OEXhfhR1PS5nfP5hnfXo/lUK9+nvX4x0wt+WQ06+KEaV
qbMzGT+Fbh8OSou3sALXN3lDf40NGa6gbd5a/pIFML/RmlH617J+mLq7Ubxb4jtJn7gD9grMm6kf
wsYDOpRjwgJd13ud2mjlvo020t0NCwElXBuNZ6svMdzQvNv0/ZfwdnGM3GkXWUPAxqrYhLdcWoSJ
9m81E4sSHJ0r8Nchsr+L9qqVHkDHgr+8Wrs7jIKn6t50VtjsbaIrIo/s+eKWkkLhwr/cBac+vSy7
fWYRTr46EEyTkw//1rcPKrrPiS+Yfsx0YDe4V4gAgUTJpEd6vpoq7FlRutblczm/QSiT/kVD8kHv
qekUNQetgWb1pa5PZbg3DQgj3tjfUxFQzqrF/THuutnrhyuLbJ+cKbIKq61Qx6Z5wcHU3vrzc5E+
ZlDkBbOsN74qOKJtNhxbAwcszV1be4W/Isprq6Echiu/rm767Fh0ewfTz/T+9zf+2/GROyNqUmoc
LJHL//46rlq0E05V0YYcbFKoZdS/yZrAIE2Ki9nHR/XPn2YY7DFgohV3jvONxs5F3+Cf9fIBhK2g
ijdUhH04+JK9HGLm35/2+42Oki+1KOWCg2bGumdnY8SLi0p9mpAQKQxnGVCYwIKiAVMBVtWiVEyc
EWoYkpDGuMc9Jz/ZfpZf72zz4ZjMWVYaxMxiBfz1142dsqDlxPcdZ5ftPI1wZptu88ms/dNT8AhQ
X+awzJH57Cm13swqUUjDUL68R9ipV2BfP7uE/2Gg8JdbyLiR5fLmzvZRM3V7S+Db9zJHbtNFTQzy
C8yQ4QcYmWbzk3f3+0FoeRbFIliMksLG2bGM3q2bdbSevbqwsTBrR1enjMZthyglQpVzwCSOCstP
FvbzL0k4t6BiTtmfqj9y9fOFvfTnSsKe86x8eCmLAT6jujLnbxUR4Z98wfOLB4/iMSbnbotj928p
pDF6hgAcCmVtw+2u2F4RblsARN3HxUtl+keSATzHij5Tsp/vXUtXYBH20xuwOF/+vJR8WOANDX8w
EAfEQz4rLenF8QpctI1pBBirg1hg1pztP5yHymC3dCW3HY7ZXP3PBqgV6pCXe4fCuixxKmn1FWQv
zxkQMndaspkXYTC+ml3XVSSy0kH++/N/f6sIG3kwdR1Ot1z0fp2FUaohnkvcAm1pRZl1oglecGyq
J2oN7eze/f1p5yOXL8tcZJOmWMVZ+vxwQHnJ9lMtLj19vG4GUIE6UAZV0V0uWydE+qS+tvmPvz/z
t5dqcomleIVlg1PuzxSWj6cD4IwEeZBP6kGMqjG7kvXmQHzwKng/67rsfiRZEX0ygH+Whj4ubotC
nxIOipelModw9OxnlY1mFJ2feYW6ISICD9NG9y8R3jkVqVa1ttJLTow4dWtMuC6aN3yx2SX/gj1o
Hr4myXbWCIwiIu1r2D9iZ8OEtY0QTsrysiuu+O+piGkBc+XtV07dAUMD7XDTGY/8HeCT+Ask+FrO
1mmy/FEty1aGfzkXj3//cX8bPnxP8igsDl5U5mgF/vo9CZYXclJJ7k1lfe8PtbauSgHjDVnlStrk
lv/9cb8tDNRwGDlLG8XFPOMu7/rDBB2HcrLHMIs8DgTehFeaA4QL/qA0N2ma/pitEBCEHt30ubj5
bzzZ4PEcbq2lXPbrk2cDM3tbIIye4uR7OBrDxhkkqWV9qO1wg2wJZEfOCdPC/eTBv//CfGUKgosT
SWD5OFsfOjNKGquKI7qU+m7SA+BwkcNlC13Qusw+28l+a0Yoflt+VwMxvW5Scz1bD1JJzLRs5xHV
SUOjqvHqGkdw1owHOdjTqWjG7f+h7ryaI8exfP9VNu47N+hAs7H3PpBpJZWkMqpS1QujXNN7EjSf
fn9Uz+5UMhWZq3m7MT09MdPTjQQIHByc8zcFKOh7GmXhxsracoMM3ZXT81IaPz09tIXph1Jt5rfQ
jDldbAOQ7Zg347gxoA3mWBaoCpz6J02Sjep4HZvxVkUh4KBq4Sep0D2lwxofIe/si+zIhp9LKBtq
ilLDdkqhIIMS15HTQ+IJijYHBAQfnSmn26nWo1sfedjzDkWIstcCCJZQPZNdUH+n+YI7IYeJP3MI
NVSZ8VuRODPM2ech3nVIopHxgLphsLuAf3TUkYu+uT/EJ3nhoRFHaFLSSzhdDZloTggYWFKGvo81
qBmOyLvbjIcI+liaPxSqh2qw2DSheF92LRJYIoqufJKzwL00y4ERUEjFR0Rz1rWXQMQoc/EU0GSm
eDP2DqOD7Z/8bI92iOAjto2hsrt85M53PjexcIT+0hcmjp7OO3OgHwNx6TdzN2/6HotFdLGQATYp
i5iqd3kwmhj84042HXBFrocFIsGw3FKnww1FjxagMnQb9b3xs/xAbFE/owVuTds0fI8qUDBt+a/K
zwJUKu3MZlP2oANBJ3qQgcCPt6anPs234XEsNhq+V+jZi1/8uR+/9O4DLJ+k3jsaJnQdARt1POP7
IjvKFgICJyixHnEQB1sFIqfQP5TT1xGzwwVK41IiZ+P5OVwAslf8YlFqt3xkLJPeM2u/zTdJtIGg
XAPgAdyl+3a9cYqN3R8WZTysx42DAqiPUka0Qyq2Fvsg8Q1k/8m6A7SJvOLReJgfO+QHEy/7ZH/R
oAYgn4YLq3LQigNerq65N8NfhYP4HuDtzXzv8qSTPv0Pilr6RyvclNYBGcfMva/Erml2TeJ3jZeo
x6rdddq+gIIz32Pq10EScpG42vM/IlTsFvtZ30/dEW+YxVFw2CXf2uTBCG8w+wSCGPnRnX4/Pg9/
5bfWN32v3BW/MR6RqdiG4iF0vGG6K40OfY5dio/h9LOpn6r0Z5y/zxFYxM71Ebp2qN3A0sa22VJ9
91f0br4Soc8upWXj6LSnXJW0lS7c6cZRMg2WcDCzcVqom61boUpqU9QxWjAsoxHdzJjS+LGthxuV
bu7xysZ9dd/S3WDzLtXydZEWwsno6L3WbYRabMsm8SB0bIZJ7hVkHvlagl6ORA4PuQsAAjLP3/ou
YPoWUABqPrbpUKw/nb7GhBOrCdlqSgspAyS6VfcfkRClKlKMVwY7i0Pk5RR6BHeTuoSjVUxw4sju
7BbdOoCB4aGdgndU6HfVJEC3TNn3EFYF8n7AuC8vsr684FbBgXEBCznciwtl93SSeRrXTTNYoOwT
VBg0CenELFB3wGnI3BO189tYGAsGQvPBD4wPXWZh1Csh/tAjnTc5adq2zKJbrNHbTdHrv9GccG7I
28C4z0JGuy5WqC/GHVjDxUfz8s8/XzVSCDbnkuGbKiCr01+PvpcuMUmrN1KpbxvRI26G6sFAzti3
2SLmWX4ZkivP++VLnK4YY+rYVCxQCgEL63RMtAydFueVmjStxgFUjHvL6m9krd/SyFEIq/k1uNXZ
fQGLja4J/GwoZbxSV7OUAeIiEIPIq3XR3WTKjwyXCGfoAe1P9ae3rujSCwJGtmxD3BNX+zAuS9na
cVNCKpzMfa1SjUObmziDjbXdb4rQdW9Ii4srV+L5orL34MwtCKKF8ihOF9WNF0G/okQwUZc1HC9Q
oJOq7jE6nBCnxdgkgYNweabnGaHBhllqnrTCaT06q+JGIVoNtfa0hH4r8bvtqDIOkpqmNffBsdDR
4eisbMATJZde1+s1EvwDdEItfXOYxQttQWnxVnVNHe79Se7fVylSwDXEEzXVcSgQOpWcDHugOPeD
esADgy08WjjGivn95SU431inI69WHU263kbznZHtjT06wVa6sYtQIYaMYXJluc8vk9OxVsemov5s
E87yTVsr3yaH937UwyMDpm9093N3Z+pwlzVBG/DyHJfVOz2ujEtYJRRQJQPxebq6ObBgt+ojioCh
Vvn91KLSpxThlffbaytJWs8Tg4sCVOTqiIazSEIl0osNIpqFH6sWIkEDzilh7DsiugY2eGXruiYo
IzYufHnOqX46qQRJBXcGPg+lOfuJIMBfCPSglKUF7wZujjKotyU5dZTZ9pHOY3igFXq8vKwv4ger
deUnCAKggdkfyMbTnxA2NCu5HFHclt+qaCmnF3ZE3z4p7tAdRbG6kfFtCdvN60ztuzkp6JHSCMBR
I/DSThvuGgob2KxCpOx7gbtcQs7pRHnlRwpqBPDH33zDsma2vkBQeHqxbKc/uDfgMWrAYjdRojxU
EkpHaFY7q0k38Pp2lKsGaJ2NduWGOtsYJv1lSkKAcSm5ixcK7h8Pe0cJUCJroa936FXu8PL5pgxQ
3U37i5Gnzr8yGKLM0Hl5yVOjOZ1iGThmJ9soRbW2Cbm9U3oaqfa1r7BtoW97eQeczwx8pEt93aLQ
rZ9BjcEtqUMT0fDAwehHU7fFoXLcfZ/bm0LDl+jtgy2Is0W8ZKnsr2YWtD0aiXCON9QvD0h57QVU
WQ8J6NwbIdhdHuzsMjKJFXQRyMe4b8316ZqUEVAbepIbzKIoOiW4kteu830RGtRyWx7zaLCuRKm1
/gUk/9MxV5eRgkWGLSFIbJwA7AOaxvuywjk8LXr1uW/h484jbWyUBlLNGn0tag4hBK6blNTdLxBW
nnmcWaNi3tqBg7azYV/BrZxlWvw+wALUaWgYWai6nG6tcUKclXIkgsiVo2z6zMge9O5HXQY4rvXT
xk2jRycbqitRZvmsJ0EGcI+51OUZdnnDrkbNR6sxsOzDaoWDdMyU+Qe6tdfq/y9t1H+OgnaHZkBs
NhYywbKR12gqSLZo/ul4P6VZVO3UuATYG1GeVvPhPTpi1Q8EKt+jBacd4M3iTOxqv9q0f57M+RZO
CGDzYa4WsfnvBN7qOCwOv5VmfGwb1Jwu78zTS/TvX4qoDkkC5Tq2+epF1pdmMwRKlFCVtN4Zbn7f
1QHq022YHCveuK7xNYrDu9iazCufXzv9EoysU0Knor5YtyKUuC6nR0Vo9rSDOBNxd0jQefWgNxya
Ost22FTqexVUdCtAFAdaGG+nMdrG2CKVx0I0zbdwmD9fXohVl+/l9yC9gigOxwbspFhduGOiDLaK
w+IGkXBrY9QGIJONEtrNFu2X7RCW5X7u3GeQN6qXp9SXL49/GiL+MTxFI9yRVbLkNYIyDnpVyoTh
ZQuqASHPTwrmVLOiPiJOB/VYKuOVEU8P4H+PyCtN0LQ1zh5q1YhjDU2FxXUoAaEmZvsxNvy5dDCO
iSbjUEtUw9Gu/XvHvYma9L/jHf1/J8K1pCwXyUffMbj8fqLAtfwt/3RGplVJr5KQ8VLD/m/ykev+
Ozc+OZFB2QIK0QJ7/4cCl72Ic6FHwlvDIOrwf/kf8pH67y8f1nVxggQd5yy91v/3nz/H/wh/l49/
B6t29d//rejzRywru/b//h9xGjiXNxyyW0u6w39yXJfL+4+0IzVn5JVl1e7Nfq4OjqC8OIdYVWRB
kBz+WJZ/DH1tKFYAuBX4eh14zOlQqFDALwE4vR9C0ISjgRgrLjv9phmL6EqWfRr+oHoxK5peJDjC
QLLoRS/rj1lFaVaOxOF2r5qzS1mmm/aOjKutrdjtrqR48QHUYn2XyaZ6znozfbo803Xa/ff4hBva
qKa53EenU53zVuhA+du9XSvjx9nt2x3S78kOA53gScRFsp+DOvlZ6FN6m2RNcKjVCTkzfS43V37J
aTT4x0qQo9A7oWWtrUvnqJpUvaLzfbk2EfLo5qp7j6cF/bbIygGr5KCdJ6uKbqNAa+5dzGreFUEU
fQgGtUfdcIqArCGz+Cm1iiUh7mhcdkP5eRKpfZBD6f7ttH6yPf/cI8se+OcN+/JzbZt2N0kVP/gM
yCRGuPew2bu9OzUYzOkSzysMhpEqTEb7prQRzLi8QK/sfxtFu6UfS7tFX7/64hSdsw5LRWA5+NMV
ukO1NDAtjIS6axm+fno1/j05ivmuA8fKWQqGp7tickF3qH3DrkBRt6WQUCTHUlVlt0HDP3+2bbvY
WtBQFw1GLcckppmdj5gH4GCcQzV+SHWkSnjz56jjpKEVfpkL2ByKFmjuVkQScwXN6MwbK0np6yAz
gmbSNPbFNsFPkDpyks5IKINwya9ssvM1pJ6EtzoxhMmRhZ3Oq8hiGU5x0O7TFuNCZH6lbyZURYK5
Da5cbqfX6bKEDGVRPKZF50DIXeU1rSJdIDMl+yOWyn1v4vmyCLpLL2gd+yGyRAQDBG3ky5vk/MOx
RRAqhKWpwhBa5/kRTGQROSQupBLmMVQ72ze1Pt69cZQFW4tRDsmlDTnAWM2taFDb7jrZ7KdRHW7a
UbgbDYnjKx/rbC6MQheNGppuU39Y14+rojV7RGbqfYFn2Cc3EM4hwLu2u/KhVnkgXwpQBed3ecmC
q6BodbopGpyKk6RW6fi0UMeORqOkv6iGohkRqBZ25loMNnSMYAxsUM+38BBK8Sj0yFMwjpgA4qTv
kj6kymNmAtdYvBsBEF9e8BcI/Um0We5QexHGZN86AM1Pf6M7IYWLeAcYZKjzW+D/xbEaWvNHEpbi
MM/I3czRSNJoKWi+SbqNizYWZH992FhIedzkGLTczEVZ33YlMieXf906FEJ+wUzWAZhmLgWjNXtK
y4cG26Gh2I+onXiIM8M8RzW6S0LMx2ddubLHz+6sZTyHdIQmuw5MZF3ldPtOyxtVFPuhjLc2Iki+
NPonU+afm3QCooHCUGqCU8l1mluzBqhVvL8843UcefkFFECE6lAs4oF1+jksBAPUuraKvezKfNu6
U45mA3rLBEBtf3moVxaXG4ZTRqUcmO66ZYTqf1zxksn3sSXQbBeKF+Gr48cSCHRd21fWdn0Jk/oD
M0TldEHu8yVXgR8R3MJO9Cnba3YClNVUxpxCsUZXnay8fsTYzDmoLdKi20SvrilmvjY4PV2+qKCN
DhHwdFUdByZF51TZ3jBTZRMNPSEF1fvhRs+xNgIQ1qJr3zW5l1g9mp6X13kdr5k5KKCFX87m4m24
igLhRPVF1epsP9eOeKdZUbqTjiIfqhDQLVSk6XOc6M2VfXQ2KH0eyk2uzjULydJY7SN0wp2wNmir
JoMmD5JdvZvZVxjTFb+DtIUXjBr3tL0807NlZlCbxpjJoYWXtGZJBFnnaiiM6PuxS5y7pnHiA30m
/TAJOzlMuaPtk6xIfw6Fkl9hhZwdG0Ze9jGBzCbJW4Mhhzpx56p16CIrhfuuK+Nd5Rqo9JW1c+Vr
ru8OwqRJ1ZAh4AYjmGicbqU5bsOKVp1BWltFW24RqPbdWF85my//mD/D8jIMNQuLgwkw9wz82DoI
+cLLMOjfBvVuQFTXQ1KGrlaIWodvila96bNpPOAaWB1tbGFvWxSyUL2BqYuBfHaP3HWfXbksziIG
7GQEK7kkoO3yIFvt5F6IEr0ES9/Djw+8dqCXnSkBFk1zuEU+Nb6ync6WekmBifvkAUtv3V622x8v
mDnFbdhoIwTFwhQ5JYyvDpls+7feMbByyX2NZQNROFtzzOCSSquOGcWocals3djeqzFMjwatlEMn
AUNfPiRns7I0rC9oknPDUHpeV0PIfep4ns1sX9laesCszqZABQ7+8ihnR5FRFtaWwTkEJ7emkyey
CHtARNm+m8vxVzlr1l3d5qWKuKsV3+D+1dyYoa7GlKBQsL889vrlSVcHLOkLGnDBla9TRbJriQTg
iIdOK4Pa6zs86TeJBvIqKA3I/HkoUi9awPuxjlIUQMwqv9ImPNupy094iYAEb+GskUqd2c5EHy3b
pyQl752uMXxs73O/cTDQGnrUsi9P+SzcMh5wOWaLgAobavnof2zVuLIcJXfKbI9eKzQmKCgeeFbr
o5Nq2S5LUvcwNlF3uDzoWdB7GXRhpC11C8hwp4OadjNPhtLhX+u0YqMalRRUHPtM+Eap1FdWdFVE
RJRlNdoqNV/gkJZRttm+Ruu39se51X71yB/7nVJVn0vLzrUbgCXOVzM20G8YLGwyj6kRpVdmff5p
dR4h8DBQ23Pg1i9//Y+llhG2YCQPiHsuDP7UQecXRzx4Iij1K+k1YeHz07ocI4KeQyyiZbkezVCn
aeiqYR/Evb3D8tama4MH+OUveR7uF52JpSQEO4GCiaqfTqrQE0STTEXuO9gaEoNizd2Z1SR/jA55
OfqmdkolQiTVIesLBxhoh2pM5ZLB0foeQphexmwvuLCUV8Tl33a+ArxnuVsXjXoCyXprN32GNU/U
5ns9Y5kdmBQ7mSABdXmUswPEq9HgRQPbnaoAnJTTBTBrjJjVilE6h3J5XwKDS2beReaEnlzXWJ81
Bcrl5THPZgamlroUaFpzoRhoq2871l0xFJhR7x3y+ec4EMU9POdrr8BXRwHISmJC04RjejqztFV5
w+hTvw+q3j0KOwh2kHysKwnQ+fpBwuWpCf2N/rJmru5KokCE8bja7y0F6X/FyGoedJN+3wjCPelF
9zDX6TUy3CtTQ2h/iXkEebpPq3wg4G6plJLCUYdkzybPIOG6JUCnN38mXs86cEyN9ilvh9MFzCxM
X/ij21e4ndUeIH+gtlpif7g8zFk0JXWkV0THjgsTHPsqmg4yxAe9lAV5AE27KQHAXrui3+RlWO8u
D3W+bjRldWZk05eiVbj6WM7Yj5ke2PUeaALY/EhYW6tUfv4Lg7g2RXVIitwRq/nIZs6cEL3Q/SAx
oHamKLhDrFleyZ5emwrhgbwfWycSitUZGkQRRTOqz/scdzKccqj34thtXHnNnH8b+mhieb8BCxCc
otMtECVC1kNLHQDneeeWwjoWz4kt73vZ1Fe2wfmEXpBOC+0e+C/d+tOhNMWYIvT7yn2sNRMmQOn4
aVJm9Xj54yzLcpLe059f3ma88k2Wb32tRHTmqaVBBc7CERVG3VF+omkY3NAQHD7ETjFdCQ/Ljjod
j2NBbEXFwIDEv04H7TCwex2ZBM6QzPcN9gkf8K0xEQQrtfZGGR33JretxB+ivL+SGp1/u5Ohz55m
+iSKKckGdK54MKE43Wy6ydS2UTtmVyLF+arCVQCNh6IblfOzzWiJtBDINhMpbKu809scV+usH39r
OJYdkBGT1/Di51FXaAgiIJVEkx9KyLKZ/shFlKHUpzrrOkoos3VjIars4Hnq2lsDN+3bJIbNk4n8
2rtoDScCibd0UeGL0SaAabgO9nXQBJgRoRprxAgR8xDLs+csLeQtRgZu4ycIOj/PWJw7nmoR10CA
G+m4oxkzfuqNAjOJ0Q3nD5hR1b1XzGphbYPYKcODkcMQepxqZXJ2ZlY2rY9dm/heRBNojssH4Kw2
usyBEi/dvQXOQdH8dOnwz8YTckzqQ6eI5qM5VSFKQvj6SgJurt/A8gZVh+Q0PYAhBcS8i1Cn+SwS
GSho7YLQ9xHH0a2bbk5gQmM3B0Xgyk9cfV1gA9RsFtEPEj8SzjXUIShafjmKxMcax8LaQ+4sNj09
yaZPQROWvykVhb+MMCFjiIpEB3usu1W6mftUA98+VhPody0ZsDV2SkVDNEwP3veqPX0pgaRh76lm
aPJd/slgXc8POiTCJRZTPcCPZ7Uj48As0ILSiz2AHQtlirRx8i32xt2vGuwIkP6qRHI6DmBsbRNl
1J/rOER0tTLiH5hpGtDIugbZ6UIdFqPkIinqrVknoeonBLEEsrac7nMVSWFMG1q726pZpEdeYOGQ
iZGjyFJfWH1wWxlktAg4mmCfGyBOeI06aXlMR4EPSK9hN1IhUP856fGx1EPxRQ1ae/LdNpO7vHUU
dJTDMPcc9LorSD0IguFUqSrZFiVs41PqVDgGiHIG9BkGKJ56cUUJ25sSi9J6iXpZ4FliHsw7zOmE
dsBboLL9qdLjR7NV+w+9aQytr6hz8bMt6uHoSupT/uw2LTIFuNvm7+uwUMctTm6A5Qsy48eSJ32/
KUsRPppaHmPA1Ku9cYt98LyP0xTrQ01W+fOAHHXgNXJyNej9shl3CMVG94gXY6rItI18F+DescdP
wIDIHmkjDIUCKr2yKVQzg/pvzzrmRdRKmw0IvCk6ZO0UVe8aat/CJ7SkC/esdr73VaPmXm5nHdBt
SUkq2pptjXhg2GAc7Q9mmH3tzaK7rZ2BgpyJruJ8CGe7eZjh9bS7fhBGuHN17GPtSG/RL3HG9LOR
9Mp3pc6M38Y0UhnWeLRjfNd14X7ODIymGjqmg2eHRfWUyRyDIbNGuXqrxx3c9MC2QbjgN209KwHm
c3/hJWCYga/Hc49dRRwKPKnKof6uVu6s1p7RK85PC1rjczaCAdphj5jX+w4Lb/XOmqQDHjMP3Q65
R+Sh/LyR7qIBKFPM8ubYxZcP/ZvmVzDN9eTXBq6/+xAJ9M5rBiszNuHYdQ8NytuwQvJUf0c5CQGN
NDFA0bZaDXEAPwtszyV697Cq4grJTQ2z6BEle6qn8LbBv3qZqsb45mHe91FNRNx7WLFq79UQHiCh
II9HD0WC6ZkmtopklhuN9yaOGR8nDezmNtZhRbP/c/kx5ApB9SFPxwAJwa4b8BrO4sbXq3hZ3Jg8
ypcYGppQzRD4DQNX+VappfIrygpbx77qiacjGhO47vgNVcmtZUoMW9shmt/3TsH2qkXilJ6pltZd
0czFDipVOmx0jAuMQ5CJ+klrhrlg0QV+TzFqqx96eLoWFS8t2JvCHuedog6u6yWRw8uadAQ1EYNG
6scm1fD1arWpusMxwE23Qxkl05ZsEjzVWICh2wwxDljYyGcjhrF6QHcGq5oK8vIU4lihI0qOPkyU
3baJkXxipyWPaaiUrc8d1/deJUsqUSXvy+9pgznTxmjZVSgya9q3sRxsFwljbULJHJyIP7UqLlua
PcSEplBEtyA55YQ3ZxaFGzMlrHqj5kQYgwJUA1bs1Em1c6NUPEW63hkbtdKU5zbQq5/trJewNVQU
Nc0w72t/EJiBorGao/zSc4kuHC0MQW0nsCN2wnIL1pY+PWAekaCpzpty3IDCTA81ArIFVmLzgCKO
HptsE9nB2dKBiFt7aTUAdzX8R61tUgJS+WgNOVI4qW2gkGIXfY3Kw9xoT6UdcyMrg1EZXohT9TYr
hC53WF8WgzeDk2k3rU35kNUdZxwT2n5uQJSOEsPoCjJKaqhD5VEIDsQN53Uabkca5V+wnOh+Glxx
NkhhYf+w8c1CN2q05o8IpKDl4Say+WLOphi8rAatB2FpHBWAlUb+W0VJQOdIhEmzc/maCqY0sJxS
LEtzOu6i+RkzC9vDxATt8b7NKfP10ySyberWSurXcdLWHr4Z86cpjqsMHGqMZIeM1HretEbeoEUb
9WoFxbTIkYE0Z/U56+RgLCzHNNwo0xCa6KVKy95y+evI/vQtPzTARaCl0W1kj1Ukc92XIx4N3axU
1mZEbaWDj1gjLC8pW90OeNZaN0WgcIXpTlJb78ZY60sMr5NO30VzZDEBJ0bFvAmjIHgoxzQvtvpQ
2CiWBARiH1F1SvD4QNUcoQ4HmcVo9IOlTfZPjEZwcekSHU6ESgaT7oY2guI2FJrdPmFBYEyfjNyS
uL8YIXuq11rnr8VY5jOR3VB9Fc1sEEfxKD+0FGHI37o2QFKoDQy5SSCbGYjCRNqd2WKE7Q95FKZ+
MxJa/DB0uHDTcCTG2VPsQOKrsTreGCEee23KrYZOWZVpO1eb22YxLoINHoZtbm7Tkc6171pR+avN
KC5t20rRtVuzQwPUH0dwk149R+aPSuAZ7mkpoe5R7VT1C32Rwt65WYYs8ZiWuXFbgphJDih8FP2u
4ppH1ka2hvrOQLRMek6o9OZdVBj5fACZqOpXXlK6fprxvGRplCYNjSIoDex1x7Sf7K5QA7SdJvbP
O8JbbtPWayKU5WsTKm9aU5PFrLzuXM4NIExSjxJFrmIYPtGLN+BwjRXJRkE9fvJi4BfaFqKH826q
4tDdoHlpajgnZ/aPRnGsYpcn7vhQTFgX+Hrico1dTuGWBO2Pl9rf01maPvjlwXFf85fcMcEGri7N
YyeCHu3cBihzNxhXKhCrNPFlFJqxJOCg71D9XpXbROGKyKwr66hm5AjmgHK0LdPo6LjDtfbnK0Px
KhO0snlPw5Zavd0Bdw72GIfWMRhofODaa9gwFhyHHB8r2bfPiyoRBl2LKjng2+WF+MeDTNZSq6s0
t468oXU/6RFVUqaGaCFgFVz+UK/Oi1kBw7HA+677RpNKW3cqO+vo6ChKDOaobjIBl4P4cg3Kt3rX
Ll8LaikFeLY5Re81lK6qjUbHuRYjjcBOn2akeA5arCvQgpUw2ikLr+Dy3Fblgr8HXNCD0Pb4Y635
yD2Y2iCnxXHMpmeyp22Xtk8KPd22S/4aRl5m7hRfIz29PihSL4s8CFCqVeVlaFwnA58njoHqRLf1
3GIJ1xnuNoFBsO1DheQ2VlFq6wPzjeCml/mySamLwOQDBrcqyLmz1k4I5ojjkLJPrK5t9pmwr3nI
ne+YpYaJniWIcIoxZ+rfUkGDBYuhYxEs6Y5dq1+XmowfcYFcOQfnUQReC09WcgJQdnzE03MAWafA
w0UZQTfyajLhye6cTn65vEtemQ9ajFRkbdTQKMotkfmPwzbNcVbpLYaSOHlCoKpcnVpm5T60nVFf
wUSuGyR8IUiHtGhBNNBmY8jTsQIc6jHEdPqjTLroJghL7abIavNbU3bKzYhxyCPu47av27LcOm7o
HjLT7T+5edofu9HqDjT/xJsPCWvrAOYF3QERc10wDnXQURqOQsfcwuQ6NxTtubCU/l0lsFLNZnu+
6bGJuc1SR1y5I84Xnp4U1X7sEvgBxrqFHGqYD3VTJY9klqM3T3V/Q5aECMesVvvL3/h8IwHeZZCX
/iJ41FVArYpSpJrTm0d11En8QSrASguvxdI1s5rPa1KhRmYW4i4QknVFq3W7IK0wYDu6GRiZMKxi
37KUDjPhbtxR7NKPlO0dpAZs/afVSLy5gq5ByLcvb1QXy5oB16Q9L3fNS8YIhI8Y4qdxMFB+nKZo
J4w22M+VVnmFFdeLrYuy1VSIjVe+y7IJ/7i7F4D7AjAiXtKShUa5OhCaUcPPx0Fzr89W6Qsn1D7W
bUdSTe95b5pzVnpRNgxX9I1Xn4hqIGARuty0uSE8WGsclyoHySsPqHoOGXlj5DHPqkwtruz2V0Z5
we8TUuiEout4egBtEY0jNpftQS0GDUAyT50DkA0M796+4RDAhyhAgRwIzCoUdzEIk87ANCpSu/p3
pfVsAozjfl8eZV1+fNlwgArhGuLLQQl1lQANddYCKRTGMQKsH+9Fvfh2zY2hdzeBLiOs5fqFeWsH
mRcYONUbPG8038QxsfQKW+KxNlGcpMDKxfwXHSJEQS//wtV6Lz+QQv3SL6SYzbt2tZfG0EmSmarB
0eyRHawMdEaLySwObx/FWch77B1wlmvod5VTn3SWiy+NcPeiOG9Ayu2vIQ3P5yIQHICOuFAgF1TK
6d5BXdZpAAsbx0Y630AP0OEtCgMQyFsnQ9IHLx70MJVb8Cenw8yNq0lrDo1jmbTqJ71Tgo9uElyL
Va9Nhr4x/8IkAZDJKiKaSoZtKiC3I7AAeRSJNu1mKgtXPv95iBfky4AV9cWwx3kJmH/crU0lnVjm
Uj/mWi7uEy0YH8WElAhYpf4KsmNZlj+iFjsNPBfJMqA9OhkMd7psXaznw+QGGsCcAQvbxintnTka
48E0o+4+rYKpompU1UgZtkX39nlCT2Gbg54n9Von7MBzOj0qee4galDfFRL9OZj/040F2My/vD1e
WVKSFGd5J1LqOMui1bQ1obmYzHOmiGZoTeDJyKTImZba9vJQr+yRRSmc0ZZ/07M8XVK71odmrkL9
CAo9OWiyCZE7Dv+FPYLgLUx9DhbKa+vAnwW1aQSjaRzDos92TC7wR6lKpOeRBX/zhBgK/W8yDtAF
6zYvTseO3ZOjHSe9oGhpO6iwlsF4JWt95QtxfYGWpTZJY8tYLZuZh1XjYq56zGE43FODmjEiqvoP
hPFrrcLVVb1seoZ6MXZY+srrJ1URuWPcpp1+7K0heR9TJk69SRUDhsD4Th9csxmf4lIq6pVN+Oq4
KDOA6eS7AQo+3RlqNqe0gxr9WFTR14aauKdIlJVG94dpTo2nSufT5S/36pouql1LSORZtRpwFGbv
2kGic4+47Z6CJL0pwOy4rKRvH4nduDygln2PSujp1OTQZ22SxQbs3l57XwsXbZLS7h+oBb4RleXy
wofQSvMQtJDtiheC+B/R0R4CyMlsoKM+hCOg4rl912LReCUwnn2rZRRAvpwtxgF4dTohp1HqbsrY
9BjzjHhwTHX12Nm4ZQmzMCwvo8UheIJH2dfLn2xNQyCZ4xBQcl9e/LyD1dVKanpm5xDoy2MnpY00
PJjxT44o5JNiVk2/TXHoo8gqteTQqSK0NrmK/NWtE8mQcmXRQBy4/IOWPXJyQ1B1gDEDWYa3BuWi
1bksCXKqO/cF5kzZ7Jd1EX8aRkO9AhRYlnM9CngVmKAAROhcLp/jj4+qjIGwwmkokYB3g62Sw52e
xjLYaWHylCWjeiXYvDIprgF7ucYX3ukacocxr5yFOefHDh/5TVsZ/S6rg2vKqmd7CGQmORxgBJO3
v2GcfsrLnwHppLO7mhonSRTqlwvsinvzdI0cK9eSoA+iQw1Q8HMb5PRGIlXtf/cyrX9TQp/RrHct
CI30R9rOy01sT/2cNsBjGw7K80Bm8zTABf1LjJaW+2oypth1xsMYbLmq7HYfGYrYVEWBWERUmBry
GELS/akirUfyZ1aNd9i7T8UmxY3+gytpT/n1kEX4bQcqwmdqXVQ3RmnNqV9VJgV91Ov00MviqOFv
HyH+I1OYUnl3wwgP+9Aqy2DbzLUe4PwyTt9HG10vH0PpRN1ichvgKztkDe1Jeo7fq66aAkQb5sDY
upopUb7LIwAPrhJovwSSS+kW7Yvqc5jBbfGThO6+J4PMeC67YS9jLCy9ojE6ZxdnDhIQwzCJDxW4
y8yHWtWhjpGqAiiCpmSoWSCRNiTGPH0YAXgAwXQcbFz6KQsxie9D2hbSNuVHKLVOhAyCje4eYMMc
j2HQhsfZpEyxn6Im+lD0oBWwq9Wj+9GKy2ybDS25lE7r4meOp52XSoe/3MOHCdMWx70gC6A1dlSj
/Tmd6o+z1hlIu8YVAqs0620a031tvKttBfl5DVhf7alJU31s2wIOj4KZw5c5Krv3IlJMe6skCepi
TTgJ16tMq/pVhub8PgrQi0MyNe6hL9gj3ZJGFAjgUmYBWUHLkYL4PM1Z4HUynQ5KpA3SizrT9TsR
Zn4cKSPy7XMcbpKeH71xyO4bXkrC/uqGNg4IEprPiOJGLtHib0AQbEgtsjslndAfrKrA/jjaiv5k
VA51mbTt+i+YaEzJ1ukG/WtqJtnvoAPfsGljEX4LzTGzaOknQ8saBRYbVNrKwnYo+bUSqjFjEzET
Lxo6+wiRTVNY1ij9HOK2i43EwOMOfJpjbkF5yAceKR170mJL+1WXkH1CCS5/lSUmXZtEjRM+Ao+8
AwIWzk9hzP1tpFuy2oxGP6M8zUvK9fXINQeMToY08HDk7fO91TjZ6KUVHgR0gpWQWoSrzuwqs57Q
GU0a/cd/sXcmy3EjUZb9l143yjAPWwARwSApzhRJbWASKQGO2TE68PV1kNXdlgyxSKt979JSmUJE
AHB//t659zq1psSuY9ZMyHJJvGUkFoNQ4MJq5fmQrO5KBkVbXSira8yoMSz/p7/28nYIGL80Uylm
Ohhky9PlQKW86xeo87i26uxJT4P10jBrBh6Zlg63i5vJJygCAMa5FCAa6TgqPlGt8GpMV2P57eVr
kF0sbdPbTMzT4sgobMLWh3YQw7TJUkGEp0eKSYZOQnGQ+owaTX3+Y5BrjTHVwEiO2XGGmUTlaj1A
HjvWsxYE6y8zT+Qb+fHdrTDz6bFiH8fSUcvrl6Iphm9KInoOAyEJO0mF8p4CFOFunE2wRlGpdVWH
KWuW//aKNLUPja1X5gW24+tTWmYkUvupDVrSqBr+IR0C/7XCsLPauWvrH92G4fDZikP2qyg7Rsi6
VE0RWpawbwiNVG9zbTHgByiSr2Mx0LrLZoKzbUPIq6Z21mJnW51+veDrku0Yha73jpDYzhJCj3Wf
MXdGGcp0rd96JA1ZRAZ10R4cgptpCgyQQVHr0muECUNKpndz5oRaD5pEoIuPWLFJ3c6K7aHy+OTJ
MhCuOWGbGA523zJAHEVNHnHRewz5EHwq/nnxr02e6I710yFWmanJsAKk2Mv1UhvNmbUGQ7kJ1Esn
VshkbxnpGhkKPikcrKP5PhepJ/xXs9HZC5jJ0UlYbL/CRV0veVJMR3rVbkpHWe3WaW2OAUHIa1xo
hTTOGpcI43BdZfaWWsirQztBmBsZDjUH+lVfEmRfZcipTas2v5ut5C9PBse/dYLGZgkfu3SLNUl4
v7OsXrHmlCzVDnHYPzGL119nv2iJjw5E+o0MVodcPE3b7g1hzBvCZvdWLNc0UFHT9zJh9JqTwNIC
b5rf07boWb3s1X2SM1gCkfW21MNAn9wnzefVCAOaVEydV7/+0/Vloki7riEsmrFzxH5ZDXgE5tf1
i28peSEr/GxjzHMpBuxlLcifrt2VwAsS3euzruma19L0BI8elgsvzVyXmJSOPTRhbgSDc/Cq0nBC
mI71KncX7+cydQTST8qw8aMORhFPzso4MmPY7YZkKfc/O0ATEj97x8Go1NF+5EgHRahSxz1z01Rk
0TLn+e9B13gJGRGkdWzrhfTO4HHS32oU8ln1a02ONRAdk7vCzC0SDRvmn0VR4hK76PX0AkfAlxig
1NKYTpthREKa2nQxecph48imvn0oZeaaZzRZLS22W62a4n7hA0YmXmRlZNdd5x00NSH2hQRZYe58
W17TMisNNPgu6V8pHqP6cQteKUXUTHZhHjn94ErtetK3omYxRv3BnQ0xnZH2WBRxYaf+mzIAeUNB
FHZCjK01cRIfNO0pr/LeOujlhNkB/p0FrVofC3WepSa5Ew7QwqIG77c91ep34qQpIA9hBDg4lV5P
pgyT4IQo7MUi+4T7RSoWUOETTQ3z1mw99cyHWJ7t3l7uClsWf8AIgt/TXPKgDYznL7DF5INojd/s
RlcRaDSW2YsGJvHHmH3CaId+GyTPQmherKk8+T0nffFYNJZzC7jo366jSqlu8kbHd7K15zNv7IAr
6EDSaQg6nC3izWSfKVZmkVQIbAliN2id7hPn4lg/ZD0u4htG3909q5Tu7ZrJHaGRWqazO2JnhoLw
+HF9wyJu7A+g0lOD7r+rg7DqaxicxC5kchhdUkOifM7acW/IoHYP9lKYV7zCyRwzVMjzHZPe5Q37
bjc7zAaqk2hFTvOoD2mOOYa/EmqY2157I51S/MiTlE9ZGlYCnkfWWRe2TFtG9MKzIG2Lzf+7FgD/
xb6i5+aORVBHKiXvGNEG4A6pbGN5l/fVfElA5fjaDSCAfI0lEOFcdfyenegrFVmBUhgfV36is8/j
nTvP5mpFyVz3OXXg9rYwvaNUrOlDExIoeiyn/LJPb6V0JqASrFZvfJ79jGxYvAMI3SMajOM0ZFlM
SYidnDlawRQv3pjzGPUby7MxN/fDTGQ7bTWSQULYIfFn5MigHyld5wtfZlKd+VP/qqv0VeR2KkKK
FM5+Izlkh56C86GvXMxuEwdUJ1S+01wVloBI5DHzvknHRqi+5KbwYnpv+hjb/uDKyKwmK4lWQ4kr
nCKIp1/HcU35PF47RrYpk/l7ZnrZD70r9W+rnje/Jk2brjTK1jeDAFjjjDj6FX/ABjAoakpD4fu/
rIRDu7y2eZQbGndVVFXZxVaO2/BZX5p8di9o7Tc3Wc2HFEy820u7nc7zfHGvJva5Zeet0r9SyWhA
Lxb5koYgrgP1PXxOsh9FNlaAH3nwvBplJc67ouFuWT47aDyNGrbs9KGM+SJYsZqNO7NnkZ21THtb
0jmNAo9+r9NUpXUuOfhOsczrdn7U3HS9t8Z0AMuwTbK5MmO1fbxFXYqOYvCQSaY9Xte9ZXIPsdLq
r4VuTa8JQc34urZBz1BnHdpv9kCWeWRP0nOjQTogmiNZhU2kZEetN+R5C4GZ27nctWW++nAdQXam
jCS/BFg0wf0EwHJUeXr+Wjim9mKDUVHyUtfxVBJAZtyPdeBF5WJeaOXwIq35TOYL1gxgwWHaqjhd
NB73LOlDx+tuWmfdO7a/cyHtl0HbL4ibHhNpLSaA8JJhbyI79mRZzj/Ro3zrgnl8Kcau22UQtRSB
/FPZB/cOlcB1rufmC2AqQWpryrB3P+aNf6uBJYWNTP0rrAKcXTf1u8Jr4rUYbq2ZLRD81AGQmnJj
R7cCTi2X5+3s3Qu7dGOc9fdzgG94lfDORUDgHKI05xLa51x1GOvXA/hvUl1ZXg97mxB75oDi2lDh
kTGLIEw8+9rsJehn4U4/jMRcdx55LQ+Vlnkc2bz5vBadfpNjgXtjjB5x5b4pzpegOc+9od9pwvZu
Rm0ciTe0mlB0VfDk21BQbfJg0QiIhUzWyyBIiruFkPZYlz+x7haDmm9n073KQb/kKs4m1sdNb87g
Ew8U/efMkuik4/W8Fj8TExQU7csOpjWSrhZ5stuBH4Z+5h6xHz0bq/na89YYT747Pf0GORrnefor
5ZRYFEfdGCUizvmhxO91WssWCmoia9176CgTNRMnuwKLVHwSZvrj6VJHmWWF4Bm0lOPcFc8rqenk
5HBSIZBLK9O9BswQcvyIM7XuyuySIN0gHixR75iJkqQeIE1tuQX0RidqATXc+J6iK2mk3n4h4sta
6+JCs6p+Nxjtm7dwtNCYG116uN88sePzJoBhY71r5C3nZtfIloNTqnh1XayfkuGsztbYZk8j1JVN
QJY3edH+6qxi5ycjoXjTYN8I6VxW2fImyopoDY2kOBdV1yEY5F3lp+JBb4V5MY29/muUGLaDxvmx
u2ZDVJBlWCuj2QnPHyJndm5dVE5xpSEsycu7zLW0iy5v68iqrBeDgjXK4LHDtsHOg0PAN6Oq+2td
dsGr5zU/LZp5seGWzm7lTB45XfkNe8mDzz5Ltv26hGMnfmx2qBepVFVU+d2Zqzf3ppXfLawMIIpz
qDBZx0jo12KKB0t+rwz55o/rfrCM89bXATmHOFjwnxf+HVDnodTTR91fE+A9JBCTyymGVSHA4SNu
tYDZKn/UAgO04bD4P4rMeiGa5EdWWk8WXU9siLdwcDdLp0iNnB9BMR8XhRJP2FDM7aNpp69e36a/
03xfsvSabsH+VSRxOWPyv5b1LTNFgPfmOdXa5QpIW93bdeZdGIVTh25vRLy/h8L1aE2TBzQ5/bEz
Wsq4ql/CZGrlndUAI5teNZy3Xn3GAg12UBb6GjmprXFg9H9zpGN9ccwYF2O8+vNh71D4hHaL8fjQ
7pts+JGLoI02Us7h5JhcUik3b7Zwg7cp8fN73nwCkXQYVQR/zwlH8L0KrG+lld4XJrZHGum3V4nb
bEG0a6GXEc3RnchB/inzL5TmXSnTjiz4QeU1P2q7Jz4jqyTxnf56w7a2tyr/Cj3rWUdJP0LqYbag
QqeuzaOXKRkHvjL+qGAVJG4GiF3kPpvna56VX0tD5A19EKk9tGlJ5d/Zj5g1X6da4gFMtUrnw7UX
tjqq3E7YLXUGDKMxuueG1Vjngf2D53yNgeVxjUBnOLFT08ZBM3Ery7wqQkJuCX8LBuPclL0bxK3I
gyjxLYgo2aRxUqXLFAeVNR6CskktZjC5VHsTo9e86mqPncYIqID1gX6LTs8hssuR7lg6UULt2WrL
o4cvnhtJqen60U9YgzG6yvK7QFdl9U3vc1O7t7FJIwsFANbVX1jWei8yOs/Sjl1JUMt1VsrhqQHA
5QdVbe9e0S7Mtf1c1Wb/sNRZQ39kbeVxpINR7tAKISRG3pKPB8ZzKQQu/6JBQOpl82vH8AQxQa/z
YJaBA1ldty0Wcm1S+vXjzJ3ofll+u1hssFiO2uMsftlmu2h7/ncWctplyZ7zV4UVegGNscvyHlrc
r6cZMHNUc3boM6ut90XRNb9RxuIBCRxlngHwGHRRIOt/17PLljcMuDccprodvps46P8Kaks8WXU+
emEup5nuC93p5zWdvTu2AVQS82Q3P+mrmBYu+qsiUJP2/sOgg+sTkyLT6ZIfqmW/wJfVjmzbqW/m
zOKewVLZy7E0UVbF+tjk6TXN0KRkbSu6+yzzB3xNsmzHyX8uj2YfjJxvZYP9mKJdOkVYyBXz3mTt
eU28XvJXr0pD0mEocgnstm/vzbkSV6NLKECqo/0Zq1xdSdoZ+0Bv5YuJhqk9s2ckDvus14DCYfnp
62sDdWY4rbyBkeUs60WXAUHR2l2n+aYZM/EKf42OZBF6wSnTN7KeHV/0FLvjWL9ofUrVvtrbO7Cs
fvvMfXSxWB7GALGBJSaw2NWSv7wu0a2oL3yv4NZU1LCBLHXayb0GDMuwgbYTzz+7ZGGM7Xe2hPI3
0DGgcEeaVrAzSrP4tnpY/JFCj2/Hb1t1Lo0zB0OdzES4gkhuVK/lUGRGWCwlrZSUfAAyVBPymvKu
bkf2rzpgBw+65KHsyvnFWOokic3JNd8qmzZFlCfWIqOlKecqLmusd8+EPvgzypyyuOtX71tKy/Vn
PtbzeG2RPnFO5lqi2Cf9hZWr9wr61IJWKqufEDSkE0v7PZAr/2IVi3VpZJbSdrrSqc/8rmiNXdcm
bo8Kwl3vRLVo91MngioaZ7ulw27gFRK2njCe3HH17oOklvXeNMrptkwAnsMqN/oXM3Pbx7Zbq3sn
ccUQ0qenOLOGtN0ihdYNpUxKhBU6uq0D0VJz+cVY5e85h29DR28aO5O5yunoduVF7mWRDEdbaQnu
q/V4vdpu/8VV/p5ZcSoCzsMiAWUfCSTvBx3/uxQLgep6px8XrTWmA6U7NsB589yBLhCMWxj43LrJ
mYkvzz2AX3k+04nbW7WTfDHX+WvgCQAMnmQxQwNXY472fkSS135DZVzC5XZZ4YZTrmga1lo7X65O
9pXT898zK1zdN3th+MfA9E/HyCorjaLAe+/Y0s47DBzjHme2kN3iOrz5reM+fDEC2lTb74dk3E1u
JqDcZut5CskaI88Xx9nx6BdB0r8ave3+xDMP5q1uy4E25GgQ41cJe6ExPOXOfAh4c8K0wSzx8Pln
+evBYp6FTd8GvOGtycD1/Q89ynnyJBmJR3OyWy6j+kNj1l+ZfX9wFSJt6AgT+eIzSNvuwL+mgkZH
tM3iEDHfLv10COqivAxqxlKff5e/xnTwPNBPHPGwr3Jx4Hh/lZmUKSsXyXpMpGtceRz7zqRrTY8u
JBHHrXTcW4RfRZ9f9IMnFf0hlC5OgdjlnHpewHRhzF5767EXJFKT2oFI0cDnA3Rk/eKl+OhXBMEi
dBFSZGOX3n+/QmhdZ43+elRmtf42hta6Sn27/+KJ+OhXxOoVhzdevQ0pe38VP6FZ1q36enTtwrpG
SUnKcTmRazMOXbOvLI6SOkGTX/yM/zCo794JvtBmHgLKRzAZw+P3l3UyuXRa565HJlaZHc/JQoXp
DoX5Rjd25gSF/8W4jbPUo2PNy9NC19TdjkVBQeustxQjiXkro/XCvjS7VKOZK3VmlL2xia0+v+kf
/EYANMAYmEJyXDilJJTvdXqgZiDwmY6XvUUskDAcd6tGdJRQEKIt3Ovn1/xrlWLIvbmiAady+/VT
tYco0f81TIWPGRO2nizBuLJy5nJZ/lwz/v38Yh99QQqlzbmZFcr1Tx416ctZUHHpx9paMLhr0ilL
Q6mJYTd7mX5Xo7d7WBdh/Pz8sh+8TJD7GFiifcYB4BTozOxAoSH26NwNZXGRONATdcXpoMGs7Yuf
84NLAbrgOIdfz0Y1br/Av5YkdynhNaWpjnZQdzsZTKihrdQbj1VdF1+wIB9di3eWxCZk3fAu25//
61o+buU+8t71GAx2+2I6C4NUi2ZSWJZL8AVI/MFjgv0vFj9Q/fgrncZ4UsNndu+MLIKN66YctEvc
c/2qOE+5nT5FHG28z2/aB8sSwmmMGdnQNmPZk2W3Z5tW+rYCFklDZJBNhCPTXOvu86t8tEDgkgVK
abLywZecgKGT1sCWG3wxMnS715Wn9xppFKP2IWvMJ82d9G+VQBwMDFvfBmymFwx33Z+qgkIMTUuo
yyQRajeKBJiClmF6YO68fHGnP/otsLuj+nf+wV9OPmQv6qbtbG092oBpcb8SqjmMw/jFs/vRVTZv
XX6EjZA9dYWZ0yVQUxcsx2T1zUMlmJJII/0KK/7oqSU+lEWHr4MX3AksnlXGkExJtx4XjwRbs7Ln
/cJEhmM/cMk/N/f/e+7/r80p5b+33N/1Q1O/d9zf/of/Mtw3/f/YEnQwZwJb+wcU+r+G+6bxHx7e
M9BzFFVsBxth9H8M9x28+NEPQC94BrkZYJj/z3Df8f4DRNLij1j24MRhs0789T/z2z+F7/UN8GLJ
IOgZ5SHtzK3I/deitpqtOXQiJ9F+1M0Lb+2f29TtD5qxOpfDugTngnbgBWqg4OAbpXewuoUWDO4C
2B9nqxcQ456M53UNGPavn/Dmv2qGT6zXtw/GymfywUjq2er59x8MTlLL59LWY/on8oKxE/mfZj/z
QQus2B2NtJjPL3jyOnLBDXfD8oyhEr5Gp0qeLRVI4INjxl6bwLN0fnfeYen3/fOrnFBj+GlTpEMh
+w6sP2QtN/bfvzeOBFXqt9029Bj1S0ZH1oDQW+gi1CzzkQTD9JHDtXnTLmS2fX5pYyu+/lWccW24
QRZfKFvAfHDG99emRSanxlPpzlrd4kdaNeV5v3h4JUyKk3VXWvWhGoj8DNycfnbv1wOG0yNLE+3d
K+a67vVg1f4Xa+0/ioPTT4WBKQXKhnZy3nz/qbzWTgMrSZM4YfK93yynzqTRMJCptXoJsafI7kBs
rpHj9xftQgc/W4zszGWneCowW4gdI7jVMGzK4s7yqu6Lp+Kf48ZfH8+lWkdqw2Hk9Djir56/pl2d
IO4P/P1QBNgWoOH7qZpRnXlLYTzZldbAYItGx6QDfCvonOyQKLe5aPt0+MLk66Qw2O6hs52pSaDG
VwY9yvtfC28jtWR9R2JZTjmAQUQ17tou83deq2vPmRMsX8RGfvTUONRYZAxzrHbpwb2/osl0IhcZ
jrKBbMr9qkY8MIqm0++7bkEwWYNIpAi4/0huQUhrcbhaWqxlGtNoz7Uk0x71GXj880f5pLDdfgUe
ZXJMEOOiujulYFXfOxIPRLFLcOi/7Qb6Gp1u0ilOE3VGD6CPiBUIvvjpTxcIC/qXl5ZTosn7w4J5
8kOMcKlBIhiCe0nKAIQz8ApP/cXv/cFVKPhQkdHIwJPp1Jwb2WIXiCIpdqrAeiB0Bxw2ytGq7v6H
vyB4+KaOo+bDMo7K4P2XqYkfcoqcs1dBDf2tMVF51W5ScvYdBwR6o3APuVa5N59f9R9p2ru3icuy
3/HVNk24dWq2NtBUdKQu7LipVi0BZnS0P7ZBatW+WWS2r2ajT6OF07gez1q3dLukbqqeY/hszpHv
a1vAJ3sjA8CgG+5hx7LsgJGtB3HS5E7UO+ZMExQLq7vOqz1AcRq/d3nupJc8StZ1PucbDm/1zq4d
aKSEckn6y3S1DIVC3Vk2QwI9+Zb5MJmHkeXg0DPwbXBwRvPHGDdTu6EmXlxq5qRCnB/o46dBT8an
mxnD96xV7pWuVXPN9NlsznlOcmYEXoDHUWFnwDCFKBCEmNjr3Pe+KDEOMSRiFHqk7US7m/CbW4Vf
8FnrNqV/wHWITkexTuWPwXFWpJZk6n5XAQOeyC/gEGIjzwyMg/XBqiJLm71fSLO7LtYqnQnYKI99
GyT3s0jk99LOPTiEru7/q+r7bzNS/noX/7mlWKWySOIscSrYRmiw4jJDYrZnVhrmPWVywFEfG0U5
VrG1lhN5jv5XoYgnVS2m3zxHdN7oNPB3Ia1+//jOSZICU7UOp+fO3a0mBi3Qzm1sal92vT74ftQE
XMyik2Jhvvr+Uj09e0qngEvxVlwYC/btJNJAq1qtfc5zvuyRx5bR5y/KRxc1iHfDYgDdg396TCrT
dErUWsAKNMHwrVjUdZIhvMFEg3kIduKRO3T67vNrfvCb0g7hbAY6R8/gVPLT2Ba46mLzRYWw9xgy
ulGLd8Pekql39vml/trFkEqhHMf9kG44KoaT1aeHi2owfQE/clWFRDjojnotxC5H28D8uVJfXM/4
4PfkqIUynOtRV5/290rPkbDumRdXLn5PQeUHf+DIyl8iW8XDWFTms+3X43zQG6aLMZT0eqcnHuHq
euFYHiyEzzRuLqYm5v3Sb2RqtBlzuH459rXm/w+VeNvTjRcfknKc4/iVTpVJCQneCAMaEillHVyO
I+Zqsk30yG179cXb+8FN53yN9yXyFlblU2HNNE19IOvUi42MAd/sa+KYa5oflazKX9yEj+4BLWre
WLSarP0nFf2Smb2fT7nHgdpJLke8M0I0DPRP/B5+bR7K/IJe0vTFVT/4gjhJ4AwJ1eViarPtt/86
4DRBIFSmrV48MnHaFRlcEzwUE79UmYf/6VPNCQIt2WaFTT/+r6O2Wr2SzrgLBu7bBKInw06uY3cA
oddjoxjKL5wY/i4VGKzYm8CdpivNlJNFMMmsAvKzcuPGlc6+15bhktbUV2rzv99V/maLhh7Djk2k
57//AclN1NqAZlQs3CWINAOTZqtiZG+5AZBbIb804Ha3Qup9kcDagrYR4T5aIKrd91csiyDgHFbr
ZM9OmhXngkCQCNR6CvbGoII6rBsrS8Bjs/a8V5DJ4TgP8PqYsSy4HOE4dUeaKIBFjyFHGSvXrR4a
MeU1GI2V4FBQQkU0vaKM0Ks1OSvSfPpO1Y6fFAJbgomTZjlkwpr/gJk21+k4lOZeeiM7d2mRWLJv
ZvbWsPfhXnceYQtXaq26HyrXKVs0zyb9ru0ChNVOX77IXDH3tvWUwJpc78bfSGwFogzYCLhLy5x/
JQ3lVxQkjYd75ZrLCw5p+qvdtQoY0zWqx34c5SOYS/EHaXhylZgKZHNiCg230g3YHgmp1RXuSl6V
8TIZJHY5hHn+wkJtSM4RbDrbj5gsN44mvDqy3bJM9n0hFvrxVdZd2VoHuZtro2eEQ7HiHaYNwruw
EAcVYDeYUpqD9DjvMyT+6bYDiLoaSWvisDA9lcWypFFRzkZ6SbyqSsEfF/UrmTq3DPsWjAa+Zy3s
cJrr4SmbvLrdM+TmHKcasyr3hYDtJxgW2PuAAsGhdFK4eoV8KBYk1ZXV67r02l0LrkuIpEz4ILNT
8BOO3eLamDim/BtKQue16pLsj4tygu9VCAZFHX7sdyVS+jYy5dxed67Wfqd0GzDfTISzhmJacWbF
kMpc8S1lPL/pEawUjzUzV1FqA6Pjfd4PGLDBZQP/WLXuXZYrYCZqVX94LBuYUxLB8ZIBI1zq88EE
GA6RNQd3pJ7I4CCVO1/oRlnXYWXYW9JdEJB8F4i+F6EApL/gDiojovqcyb5bq6IO8Xbz5u3e8h96
rSHWbdgOJOM3wwgc2HkPuc4YNRZNAQ8w++SVargWvpkNw/1D3ljJcR1md9kVuayPwqprGU2Wnt6i
yTcfuBA8kOq75vus6vWO51o0YZK102/ZdMFIUAMURWhWbHKhQ67vtdsJr/yi2tj6jn+95CiMGU2R
xcOk+v1LLiAxSgP/qFhmunOQtdvA+dTmt9HV5h1lRxXioIdYK5k7WhP28fOl+u9TLcUcYpdtlqkj
2T41lK1NQ0qsOkz0dVpWw27BFHUlXLi/ELdeDU67H+02pUDR6rjtu+A6sBvv2uSGo4of50t0TV9Z
xv69VfE6kyi3VSlUYs7JVjUQW4F8xnBhnzhdYAZT3Gi+xE4yC8rbL77/B3sHZdf25RlG4Rd0cq0A
Vn60PTwYaT/OR9VMC2amTX1J7IJ9sbiq/5k5Ht6A+USMXye0HQeQJtpcOHidie/zxoWFyrfr/ecf
7O8iAa8F55/jLwpXOImTx6J0597Iay/Gqn+41McZpYHlttq+8dshTMh9/K5hSfjFw/h3lwchPU8E
9RZnb4K6Tza5NW/xFsXcKq6SKb1qBQs+bcD2WI8DrZ3EHferxd7iaoV34wmEbeWKvyJjStH/0Nq1
ev78V2AOfPp60DBmxkRUL5YMzNK23+lfZYvR4fpoTRZJc+s0nttZuTr7wuVYGEorwZJHV4swD503
jldpmnMcMZGM+GFCRcWMaDHepoWeaRSstXdUhaHzTJcZueoWQlt9Jzvqyyhxiq49cmRmrauDRJ2n
LblqcUdAVhu1qeV8L0ZdP4OPnAnrNiR4EuL87gzqKsXoN2kwYBnR3SDRM1kkoW8d9ylzcLqP9GUx
+tgpTOD6CjnVVWmaWR9OpLGk8JkFIkDaZu5rC6gKxlnJWR0tt0SU4znd/Oj7XWOFiz3A8iLfSI94
z4hnizH9EFnYK/Uxcg5/4T9GsvAq08Yud9Uy6v45QUwl+5rQfKNXkYe6pbH3lvDMa8cC+8YWdB32
BpDV9ci6i6xhcI10b+eLvsaCkflD79FK2I2mqoyzGanYGg8OMymAwPpmYk0ZQqVgfKIGOvy7HFMr
yhReGnjlkgl1jhFmX8dSY+ITNmKQaaQWpOmRNcrhRjWD8wYvXmsH9sWy+l1Niz48iJWx3CMKQMc8
kwuSPhDmDs2thQ3ieM7G3R/XOZFXqm/d6VJ62D9jgpisBSYxCsFkPg+SlMZsKMTec6bOuDULf8SL
zrZkPHbovsia9zsROTiHtGgU+uwaXRp+s8CP8wOgqOPTv2DgwN1MXXRpY8fcGx9TQ8amnujmvrP0
/hU3zvmWjRp6lodIoEsQzi8AaqJIgqBezLCxtfYZhwA2yjrT+xfOkyPNq7xL8ihrwMiP/jLDXbn9
DI1tVwWdgmDAvA6hjWbvZpkND33vbku/Ip1uWBq/3yGu9B4aOXtt3Hcl1ulCNHmECTRmtXqfFBji
aWokUq3mMYVSxQ01zOzJu85x4TSjwsmrJeySAdVXbQ79d6qGHgI1R0UZNh0kWbzy9hn7rhTVI8Gn
6BeTeXYo77Sp/Y0bS5OdtXY7zlFVG3haC8yCy7Acu7I7SPIiLnPMbspQF6lvgsNs1/EWrT9D3ZmN
qCwWc2Ep711wzUFkm1nThA50HVR7qfpEf8yMmgeQOYj2C/sLTE7rAPMoIITeKc4aG/v41FHzmVYF
ZMEKsA499pgGP6/14r4wlFw0svsw/Y7MgmFCvPQoBMJBkV24nVo1CL1FB7iDilc/Zo1GYmypUj2v
2mqi+STXlkaRbjcH2amtskn9Z61BGRuOPfqhGNNKEOOp7fXHsR/SPhI8VOcKTfVvx+u1W6jUiSY9
kau/cEbo9Gj2Sv2lkIH2MCnhia2q1G6rwZqtUNCmuedVT4Z4dqfypSD/6nky8YZzIBr/oDOZvnVp
m5vMHtqFBB2Sox7xcU9/lYPnaQh9xhE5VTHYCgw9Q8rOezZWu6WeNym3NHzq51bhQM3BGksy31Wq
iZJk8RzAVFUG4TZo2oF/o30zk9IQvJalcV1SVCM7F7KpDjVl/4+pygrkJYVczv1pRhk5OimuHRqi
tHo3DnXBJMpHy9krJ513c4GQ6sIrkaDvV06WNwkIy7OqaheHerf2H4sxdc57KQ1Q5HJSOfv5mn4z
Joh93Fw3bTnSE0Rj7dyDZBtF5cnzvl4s54yNpcuiuZnN+piWShfHdvSktism4NWq7uQcdQMnwMjy
S8LvOgQ8oGaGm9y20PzfjSzTXaxmbbHuTHPq3yxNYz3z01y7nlglU1r6SOKjgR+WhJUuz5lCAfl/
nwct8EOLt7I7BAg/ue2mnX3XE2BBthR0blGDqf6hEXoj41kvGF+lflMU15491G7sB4NaDmsQpH9g
RAv3bG5G7Yk73UnmAlbV8hPMlNno17eEpckQQLWYLTyPnBHCVqJ+2+V+vqEVGJtnu6AY3ccpqdmz
0rEp34QBo0m/0yue/pO9M1mO3Mq27K/Icg4Z+sas3gSN93Q6+2YCIxkk+h64aL6+FiRVKSJST6qs
UQ1qkINIMkLuAO7FuefsvXYvR80NvmDGP8pQlqdmTjCr4VHWDbcb9Cn0ethJq5u+l9oAPWCBz82u
pvfIVCvhqtTNz6HSLO9tLIViF1clb9FeaBj8uZnDCcd4xYwJm6Xs9pU0WwFMMn+0Wg0Par9WZ0M1
KM9F29ftDqWpGfk4lEXop2Ey6p5EKB8d4EId6t87hP9/2P4v+nTfVUv+W//2y2fZJ/18fis+/+tf
58/6Lf8h3X79/d+H7TbDdnlFUvIihlviaPxk/Oz6//qXLf+K2ErT1vAibY285id/DNs1+de1B4kK
gySPlVpGv6Grhj7+r3+p5q9kYtBiNtYAd6Qx6n8ybOej/Fjegm2mXUNDz/mpVcMoZY76MW13HMbb
Gw6cw3Uch8UeTtoSGLYk3chqRUPA6QXgxEQCy7pV207apoiZbquMSAdkcE0QtkW4S+KZaZymDl9F
kTDBMebsfdQGsbPZTZByp6n4zOPECOS+yL1qHJhpR9W4gVCibmVTj+9g5HXnuBL47eOyyYiP1irc
zeN0ZRdhdIcHZgkgE8ifGZnqdLLmlkOYnFk7nC3ZjSNjOazEKN8vdUrYAyWKfQtLSdmbTm8/C0bg
+7TI8/eFVJEXIOakyzRS02zMCvfb2Bf2UWJSKruRnNlXeCxxKXVl5kP5KQ/jZFl7HYv3vili63Z1
c5xpujRPDfkfK4TKySKcAgpHBKXXtc3UNNUn5+jppmGIBSx+iKUXawSH4Io2rM9EAjRXpizI2EgK
49LbzIoqOTp2SaacIZFOOzye861I6/y5UI3ogfRME6lR6uAqdGSSQxjcLK+i6vtjUUgkDucYenDc
ZM0U0HK0t1mu96chUevXyRihNsxm90W9J53pcg/fMmJAT2nnTGyiEYWWNFE4ukMmlH2D+fFpMjPF
b7tFO8ywrxNmQ3GUuzMBvTpHY719CnFp4wKH/vpRN3PxQdek5Hjf1d8yo9YwvktCc/EfpID85Nnv
mNNsOk1vVxvinVISHaH1OHEcClJ4I26TVU9TruxMzHyByeyd6guL2lIP6W2ExaTWHWzj92XNbBDN
shUQuldsLUDOrgSD28yyTRPF+o5511lTUndY8IdF6JJvic9VdmE6ar5UfUWapmwTLck95jQN4oYh
KNPl3Zy7neIU6EuyFtIKxYfI6KmP0PQG/bYrKSubIl92YSYFsRMF+Bvf8N+TeWJfVJTcX2mJCd1S
Jm1y6ZvL30Z1CH2SX7/qWoyPdBq6oKE/yysV+L3O//ApvWnTmOycPH4aHYyGndZmR9In/al7N1UM
SDosd954W2u0JA9PtSurr4bCx8qyJWCCvU+ydGtJTvmqzpOxsYtbepH1ppSwnHMmyuX7AexzVcRX
MNfNPVYyN0ssDyc4A8hS3DAPRV5ajJeR7qPb9sM26vKdGpcf4JtsVyEWpsA3aJacgQxYFnGymCth
ElGcjaFfbq51RJuHGKRoVBkvdhJ9wzx+PbStyRvM+Ews85Il4egWIyMwxeoxAeGAcfUpJgMJswrc
EQnvSnQqFpzYHRkSuLYuVuwEsTV6KGQB5rS5xGdMbpfYuilCq32ghquJN0iybTuk2w7b+ZmsGW9S
SoYoder3JFiso00/J9x2RPfi9pad7mqFJ5FTdklOdvEky4VHskCzqQYM/Xlt6PtCz+/Upvwa8ge8
/DKnUCrMFoGqq7E+meoTiYG3JZAJVjwA/6ccnLW9o/QyZbyV3VtCtS/Qj3hApk8T+eqBpsQDqXvl
ZZgkvro9uTXWx40DkKVnj80sTDzFAFB+0O7KBvhHG93YFjY7qMzyzdxG1lfZLyHCkjAYRDH5Rptp
Z0bHb8ShyimoW2zHzJTBEsWVw0EqjQ0TuYpe3JhtO7xNOjdNmcr2etSNaCv1dXqW1ZomLWrR/lij
QfZFrYSHrMKr7krLojxUgpyFmC32CLflWjfG+mMeF+1Nohn3scRO+akVsnaJ2g4eY9MQZOowLstt
Hb/MOD4avYTE3wyNnSEpj3mFQc9Rah63FMX02p9yTWdsDwvGGZqhU4UHNdPNL3vSjuQlkXjURbq3
2HIVdEP/mgOU4aiNqVhapqOCJfFQ1lAP8knvPaXvzqQl1F5fCP2+durhRtWnY1la9SWZxBsdgOzC
xGPF1std7FpVeI0so/gIq9D6yHE1z642lPrZSVmq2W8hQcT72aWnJPMU2GAzbqa5TNcX1zzQxL+X
RjFDLlBu6EB+LDoH9thIlI0BH+NeSPUaS6XIEQEPy8R2lk2nXIVSHiJHeyb++a4p5FFx6aaHb/RX
6GRgu/fIydwCSz+RAYRPjdcHW2pUMDWBS3IYHSXfkQczU6mN+HPR+ChRp490BDpD8ecYmYYXxmb7
XpsYCBF9jMde6AjHc3s8W5VUpi4vd52HbxmVOmAbY1ab4FJ3s3HQKj/jOWvbKyXpe/4hsdfVHC+D
cCLfSRvDxQjkCQTvGvKr89A/53VbvFdtrXHaIZ6N/nAYIM41gp64DsUqOOegrN5wKwpexnAHUsmC
OplKO24itx6mYBWr0nU78UVdGVSSCwPKhQJSvoZKtnCu02WwYNPoPNE70mwXmROvBmeFGtmS3Xqt
0+G1gl/n6b1w/KVuA/JdLpFBvwOmNw5tCusoL0mSkwZf9AZJFSl4ArPbLHb73Gac8Sb9y5Yn0jxo
bwex2YVcHfHAaYaX9NJYVwkNrsZlKdnYcCWoUe2h1iR6NxRjR4b+gulEpnpmt8xeC3F1h58eVUgB
uqgJN5X6TbJ6ERBLBKmMz2mWxr7STe7hML4XWXMCnmqtLHAmQPn4KaYRp3orjQbby0igCLuf0Dm4
oFBQd5DWKjebQF1bHPqyEQt25DEPAcXSmF5nqiSJhLXjaVrUYmGTyXRx/DjJ92UtHuVZep3MpsQq
bBleQs1wnAVxVfGifTEGv14AbzATHA+apO+cLL1K6fH3E/3DegFmiHfuw8qwLCfzQswN3R1GE72r
jFoTWFr3NaO+m6Zr02hfRKFdJj3i5KVJzYEoe5c5lxtbTfEJOg8eku2zF0F/iZpXipz+OPQO36PG
8efYteIv2ng1CCO7iYajPIeSWzSTioisPlokqWVrWJfSIS5orjosN8+JGHbadAtRS/aG8ANEjHqK
FDPoJ9vvcQ/6scQ4CcUXPfSNkC0vIjSs68unmL6pl5TFo2IUHu0tWKUXe9Cv8n7eyzhmD2mjOC63
xTfi+I1sPrzGuulVPWboTFtuoA+e5qQ6k4dyET25enGh7wR79M5Q86cFdMvGnvq9kXVXdmIqYkdy
k3XQhXAbfYj3HI/xnOfRwSrjxy6X9Ltysb/UanZz3KN23Hhlnz3XE+5lMmY+HGtZAvIBs3FKvSkX
7+aSAG7g4NYUPKwSfaVBL17tMUlPTWN4mczJFHAR6DbjbOWZ4opEIzVsep4LO7muB73118tkgKHa
mIXRXOm6pJ8z8w4p3SO4u73BjKNpkvxWG6YvvHiYUqtKdkWH5ny09fablBjHLqJBMITlg0jk+5Fs
ZKaV3YlnNqPoKp5tJ8GtWo+2N+f2wirLNjriIl55S+GRuXYhIUWhAWWA3MhTOExSZnttkb9YOVFM
4KMiU+82ijGqrkKPEv9NKdGQK2LdI9asDrIyPY9ldSpqitphKm+HyNzVPYmFkn2vDSOVBi2fu4Hk
dBA3EzVGCSKuYkVXszck31LbuAyavB2hYsYr5WgcC2zCs3NS6gUEe+ObynAxo/yYOcYVbmjw3iJa
aWSl2NVZb1c+iXL43smlg0JPQJBKdp0EPQJ9YeqLkZahMWUE4IgPkrDSjWHVi6tOZbwl927f2nXM
uWb+ZOOXiug4U4vuSUM6qJFCTbXsCmrThNdKpwK2wlhY3+HoAE2RyeaDlGkH4giNk1xXR8dqFjdP
b6Gczr6i57vcaSDW2MdUku9bSh610d4b0XJS6I1r0bGJ1kLz1EW5psNOhZtWJ95JJzmsHqVpaTxE
P4eITdxGVFLhm43zPAZK11/LyjU9y31nzjcrm4o7YiKSGFQWq7qklHL1Eaf/nS73TtB18avUFVfp
gjBtjNg3epf5Lvt0W9/TYS0asGdOecaWbb6EgHqMlFk4Lu13Hljew3Mbb5M8c6V4IPdWtb8MA4Af
r8cTjdOeix2dpYmYKlt+pphCiYjvkinyQOHjyGNgteWdlVig2lSFbbXKHoUJVWbQlXVPSnkcllwH
TAxdl0SwqpSavdN+a03IRwzYwAnEyx3NIkF/7lFSxMEyc31X5BBHagrXXIJtIvNmQfHiQTxhwpCp
sT9GxuKVtmp/lFkyvQ6mc06kQyL15CyZUYBd5aTKfJy+F4CJSHLl3NtQAPV67scp5Durp6GVVQ/S
RE8KJ3M2EItV9uSAaBnNmkbflnX0UHZrGeI0G6fr+71dGaRHakShdW1/V4xazBJrbK7noG5S07wp
Mya+xO5dV13yYfXSjaUsO2EZYAhVDYCMc1BaNdo2A91Rk2xtUsWUeBMngpksF6IQZzVVnknIajxN
rU7AID4na0nOAHVSV1fL95lf6UM19wVGjk0mqVvJUeicEizAw9zdKlA79pNc8NsdZ4QkN1OXLfKV
wDM1qKZIXAq7WG4w03SuQl/YbA3s5vStGS6Xl6rpbxNUWp5TgNKvRXnSarPdi3pAR1hK78UQf4M8
92bpGUmNYwv+qWLkA7To2ULn8FyO1nVhT4nPOaL2wQDyNepsayr5SbbGlK1odcgXun1r0BVupHze
pWFtuI1hH0en/mzjfoT02E5HDf22F2rdmrGnRNsVHmHU00Eb5VvuPFxBw0gCI8EO1ZHpRQfH9uUO
Ah6PZ3HV97Q+MnUM6GdEXh/THzATdZ/TCC5FA2ijCO86fdqMbU0QkdRnZHuJYxMWOzON7pW2qLcT
WpdtpxYyDUzrBv/8gennR5fAhnCu08im+Wh/RClbnNOnnyVcBVdt9QDROHgrjDujo14KZ/SGmZLa
ovKadYJAUMlMUfUgKtBJING3UZwcmzSP3DYmSg5jug0qXIGyheBfJYnPHZl7QUmSWaiqFdTp7KVt
486xw4QKOKm/yK2yW+hmlsyCUESAGzNnwD2ib4NZYvCECU451ZIJP0s+FsYiAklE18QRbpZuXGDE
JsHMXXXb5qlll96PClGvsWmmflSHL2y1Zx3VaE7r3W1SekeIO/iiIymLbXxdheozDOYLnuMsMMex
O8Whfahr+T0Z7c+hSlZaqZJ6AzpYiBLTDfMN1bNSm2ID14XLe3UjiX64KbXmSRHagx3z1jWnftuE
QxAPxhaxBDAeolH7HMjVpN8zQAzwqXjJyJARye9eSpKLrnbvfZE9pKDp9LS60C0bvCizEZXBREb0
cQML4Qud6PqkQEwDUFqxySaeRHDehrbvqYkR1JBO7EWadKtJ6UWuF570QvEao0J5vQaiLrz7Mp4e
PSZ9QoJuAhMx4gumBNAtOcTYYew+OmUM/cLQN5EaU48azkZe9KtqJjguajehHn+lSrIZe8OVlUk8
RC2efIlitKa9QvuY00k9N49aor7n5Gt4TFv4zS5PkUOq14VhWtu6wcSZT6G6pvJJ8Y3J+NmfHeoH
Dk4+ZNVnPrGnieK2KBoSovRAaooWzWhdHrQ+aZ6EZqCZ7myaQH3ygvv4Ms9VF7SaeVdFXMRFnfw5
oQhQY+NxFR6l2WwBxKHpM2TNXRrnQRwmhOqk0xZ04n2rWFflMl6lieBwUFzlxoOOw9Ynq+8pAame
SfMnTL8TE4RrBpMB4PNmo9kSyEx76ANJ0l+KUkcspaZBwvXA3E3TPmOMw6NoFTXAvWqvGtLOSTWZ
B10LCkPDaJAzeB6j8GDiIgRDZwPPABP21K6bC/OW0DCeEqbSCgFqG0uqUWcup85cNq2d3Aob5tEc
xky1UZoD4dqQQXBsGnFWBmUzKs3NEA3gXWLAcRFuVXvhxDGGDKCj7ERfgOtaHls97zZOZgHEHDdy
7lzESs/g3elZqgR+pIabacjVmTzVa4cQWOrn7DrUyTWBLLMLy3KT6zRreT9lcnybL+WTPsHTNsWa
rmsxgIFdiXpJyTy7lBmvMQtN294Dsz5ua4mtR4B2uJu6JyRHu0TbrPphtEMRFmJ6PzgKZWB+HzTE
gi6V+2CIFeuCXGp2l8rYKlG4TdXQ3tgthQqP+l5oMHvSo6TbJ8uprjl4HtC+fAsBgMSZcj+JvCNX
WHqMK1pYXYWCvJyfhijZYcygBqjvTEtqfKt6cjIqbXC9btfO2m6c7mToiqLl7D+ECaGqRHOk8tC9
ovl5leTuKEFvgejSHuiedl7FnGpqB83nD5cexo23xPM9PKZrtFoHltRJW7IHIZhZwzN7LBNQrXOb
wC6pjkZpn6vF3prmyklbauVmrgaV89XsGaI/sij8RBQeauvHkDMBwjJpp6X1JR3b57SmalOsdtgC
JMAbjbTiqLbNMYtp8xn6dWJod7Ka7+3Bvm7A4rRq5k8AkS2Adi7tyMxT6JHlDUc7dT0rt691DY1+
MGnLquO2iLayOp+NuWQX6MoD2BvARsBw7FaltI+MdmV/NRiK0LuZFJ/LmJwtHGFKQQABfngvbgCt
jNnBLnVM8VpO5pbyIcfSIzBAGVFwD49Ncz7hAVZu6/B8y4K9TmT5fDt0QxJIVV8/0VvU0ir045GT
TER1DmLHb2bjxRL9C9nBiZ/DTj6FK3taXtrojHZyZ2TjwWyWdEMmiT+3FWWWWBBtdNquIiTc6A9K
kn8x2IsfTBmKlm5Y7W5ZuCkic8RNuQA6nleJYdsBezMhw8Cl4LBqp8MRZRIKvDw7AbPdldYzJOos
mLuu4jAO23EIFp3mWYEreJrEFlOwJ9r6wTbCl7xwFJ/+C/Fzb04e3ctiOtki3BTLba5SODaGLwv7
K6JS15lM2Jb2qubtRynXRIsmwWRA5jOkJ6O19qaKcWDMd/YkHhfyFpcy/TZzb2eDcqWP7yT1Bk4V
taN1lM38RiVQ1+1N7TTY0SlM66AmgCmVTUb6ipQGWKcqt0tppyammI/IAfSrxEwY0MbcBYfG1PyY
qo3q0bAeefM6l2pJ75c2vzAfoby1GQqEtI5ajncbQRi3O43RvdnShrYd9hQ6Rux3RuY3urodyvit
lzPK2HBjAaHcIOh/MMN2ZI6iXLJJIrlWrzUIRN24AWOzwLcdqs1MSzNo5iuV2fVU37aDHls0RVfB
QvnB25sjIeBR4gx4dNU4OvfoHkkufetHBSbyaGwsmdwxheaI1VGX9KBpi3gLnAsNTCWfO54s9Px3
HOCuDfYJfmyaJ8OGZaw2gZNQuxrArU5AQtE3TNLr0GZXIqHVLSXfKCkfbQZSQVbzzGTUb3tpVqzV
YxMGmSof4mLtgSIQSlZCdYT8EQ8QigjnUwUH71pxupviZEXdDZ4qFAPAK9Ilut+0iduvnl4HIM7Y
F3pSHktGLlM++AkCwBuyy5MdJ/766KB4cWlEU+HyvgQ/69QB+gSv5ajtdYpsbpnZIXkSQDwhzVey
dKkHmW5LF9JfneRdHKrmJm0guCfqqzawcBZgvnGdHo2GDB0G+AVji57Vl6sVdctsSvKVMIxuV0DD
PIh0Me/RjPaVB0emvkxaZRD5bTuvxEbNVy1eqDejo4nG5hbBc+gUZdgMZgES3+mgbXTZxNS+Ijld
j27GeXRkf8ASPtHsn8z7vJZF70thUV+NQwpSuJJD0W/QVTfoixKaB+qwURPC52cZaq/RXZyhYqpu
ph/ynJ8qBVRcWqxkfiwako6YK8x9FNb1Gc1y/Y5BobxMOXR5I0/tm0gXNO6HmVZabjckGIgoT7d1
n3OvIrV9S2VRssSpgVW8tkW3CYnR9CulXA6k0acWB5iJAqQ2m62I9JiU10EG/AV+zGxmeUO4goJO
KtWcb7WSSoxuaFy3fWofKy1KgpyDF97Aodms8dBrmaEECzK0U4YW9BzjT0NtgdHN1Q3kImFZt58z
6bIesM8+sAY+Y4YfuoJaPfY7g3PEYSRsABtYIt/CBLPQkNsGcIZlFftS2Ye4tIZONeEnDv1eLOaA
vqDJ96aVcWh2mgXYSheERs3hX6KkrCFmelUxjyeuaL9B7maoGyldysmbuLe7njpH9UK1haNPu76Y
NosFjdor83bayhBVr2dtsk+htBIeo1ppvyYyvQEc1ywZB2zZwyLQrnv6IOgWyYpkPRFdNgaoo6pd
q84crxecrPsCYsaxa6mtNmko8SYy8HOCNu105dREI3WTKAh9D6McZq+dvGZLIX2TwHwvbtwO5kZr
lWgfKkW9MfjPlVTaDlnyPLFv0QQkkO7HcjbqeNkwqbVQhQGCeUFYN93oS636oXDaVQtOzzcNw247
m319jGgE7bKpeAFestwrilRtNYdTBu+r8ES+4nS2qWcu9DDmfVrBTtXIGwyUHB9WZdT63tSG+JZk
Zv06HqYskKE/bkXOIR5NWqWP15x1GMvZZLNQvAPGX1ZtYURHndWPCCS1zt08TBejkpxbW+PA7sl4
Mq80ejtBPSWIQNGOJS+9E7dXemzn16NS6UdldNoXGKntfMg6A/B9RVV8osfeQdW2Eql7sTKr9xYx
UVVWcl18wZbUAOpKJDdF2HySnR1FuBDDOhU0RaKZ8WN5zEushXEuAK4WWQ9ldMEoyLRcnYwLG4hJ
jyaDE6yaTRLDmewRLFs10+xRVLBpVfoX20WXwlu5lm5B6nALJJttMVTK4rD0zvS4SKJ7sunlBg3B
CV5uiWhPau90hUZG26r2a2E3xhbmZewggVecO9Q1BeEDWo3pTrbqwEDUdtNlomEPqnoCDaq2yLYD
W/xtCMrvMveJWW1Z7WF00sXIUXBE+l259jiaNbQ+4ZAxEy7HRotN2owohBQPYb1YNnbXX1Qzh4ib
DvGVzTGSTCZJmgNRQHrVwtTJv/H/1doHMREA0gnpabd4BmaaHOQWTiBEcgQO8tjfR5pqacxkR+Nx
4HD11JgW6fCSNY+HQR+mE102klMrQz5V8xS+QnM0aInQP/eqcpl9O1bCq5a4nKDK6OLTqaaKkNPo
rdCH7NYxif9cq2/7GDm5/txMwNAF6lZXLsvhprEafafZq3y3nKbHronv4DHEN2kkoo2StHQ82T+t
FwQD0bgZV/m1Q/Nio+MFlS9SuwzSHbHJ1tkarRc9b+TPgV4xQseRSZ+hM0FBCsB5rdUdeItW4eyz
yazDC44D837R4uWh4KVkQjag5zY/MK907kSiA+kFvVS6OOoZ88HZlZKJXWEq05Es+AkxBJ59HV5y
JT0l+ow6M6/AKdv92qVKUQkXmjk/cbmL06g7NPQkKcyOMgdfuMy0cUqzaT0BYPA0g2sFO6Xr2osc
287Twphha+jFJk5pT0XCiqCjWcbT4BQW6V+GbO2dmGvqymgkAljr432RjsZBoHgJMrPiLDMYSw6s
T0/vtWqgs90ws000cL4WuUubNGU81BV9iuzAmgbfarLCR/HCO9yBQ4rLtjvOWR7edOoIjDMGPZDl
fXEVxjOu2VHNONNONREMpIJktK/wM2MLYUSQKsI+15kKFXrCgpS5NbBm4S354ExuxPNy1ept3+7Q
8GJBMeVCXJYZsTyE5lq/mhctpOot55GQKGsBBV3XnDZMzew4LEz6iXNeH0Rgb2htoyjNHbqvzqCC
LNZCOoHdHGrsfUxQLIR/76FEaQiKVVxXeDZXjXp9bVSi9KTSMHKfnXkGMqHU1r2ocqb0jmUmMtqV
qH4zoZtXgaZTG2Gupt8qRTky907BADXKvI80AnoS8JlV9jTbq5MpRq9yNbdCvBmZot6Qv8ncijBa
fWPywDwD92bUphkoVCM748TP6Le4VvXB7Haq08q+xiNG6isaAVVy4jPKUYwH6VQe5n5sv0wGVO5Y
WctFNeTupE9atMcppQdAI8je+E0s9h/p5u4rDF/F/1j/zkdVc1CM4v43iMqff9p+VqvcrPv5l374
O5BW/vjvriq1H/4Q/KZYuxk+2/n2sxvy3//96LNaf/P/9Id/6N7u5xrd2wePcr/+axGp89/r39hn
/04vd/eWlP0vR0bL3S9v5bdfzp8i6f7t7/+un5NM9VfCLlUMjIQYkgGp4wv5XUC3/gh3BDMd08Qx
Sv451ow/FHSK9auu2JhJyK5YjYirY+8PBR0/Ai7DD0FBon0zwTL+B7gadbX+/ekaMvBn4Au0iPOV
8SLiIv3JQ5rWaIwSO5L9VOrTKxN99K1WasieCitSLyRo5dvYruKDUSUKnBMWBIurg6lN32AmpwDb
A+FO4ahwteNkI09K9ggus+SFVBnzWe2VljWg0hqhW1lIRzILXm34KO8Q5MzaJyUj88hMbj91RR/8
727L5fdv8T3x5icTym9fjnwyiGmybnF5rfXLf+f5cMwqIixlWvyIkvPNARn0NSmmdErhUSANlLCn
k6ai7CUCzu4cm6OwC60cvHmDooDxTP9/ITG9rj/Lu779/Oyv3uqfF8MP6+dafCJdaj9/4Re7XzZD
+e2NhODy57/z/+ACwoP23Z36N8Hp5a19+/jMf9l3Oevnh6Xz29/8felgVfvVkdcAOwSkNJNWC9Hv
KwcX26+KowP8sdCbAApF/PnnwlFYvqw1aJAcfld+3f9aOMavJsZlsDNA9IBxgAD4DxbOTwb4P4Sn
PFY/LRjUx5gEQ9Ed0Nqd06zw1LA4ZL18zirdXyaLDqD0TGF4noyB/j7zKkeNeJlGOwXXkztq9UeJ
iJpidffdNfyLp93geny3lP/3J/o3TqvRqxWLsTvguTpgUIigLtbMqB04U3bMgbYi4w6dayBpGJpt
I4XSoWPZAL/wjXHEY2P3qjfpy0ERyptuNZGrSLblW52K9oI8p41S5vdMQ60NagMqmoWIKrNifIsG
FuEencOwkA/5kLzo2nJYlup+KdIzy/dxXjCAqlM77kriTHZFKwG9x3MZcL6NGG0un7gh93CTfOKg
L3JV3SPlvG+K4WwVmUWzJSYzyUifNYJpvEZSPsZWflSGydyWuXw3G1ifaGvzL/Xm9UJmyN9fUO3H
vfHPC7pe6O+2DQiixLM3kzg4KRo+0djegJ/Ci2IblTBKqBo5k5nH/pCgLA7r01ynLxW2MBr/OhrB
yBcdWjJ0ANs8rHZFZH6SzOQW4nX1A5OSdulTQ/JJdIk2djkW+5HMJ79XUcY6qSoCgGBrXgquloxs
OG8hYc3NdfOeARjCCEsQC2P9g3vzN77Pn6+BP7/qT644pkSyQAstDnM4XpiaH9syRYOnXXGRd+hE
KGp1kXuxEVpPocbzC3T0BTFWGoiFM57RN4x9aWnW0R2ngy2IkY/BXnk3HW4SK8qftUrlgFdr5Q0+
p8sQMfn/+7ukstj/8rH/aXPPaHAR5yQ3hzaMdvNCc9g4JISzgG/3LQ1dth7e2kx3MfMxy89fhCk/
mhk0qSL2s3b0aTfmeFJ4fHGu5ozXGffyBjg5Gnl6VnUbTePd33/U38gmf3WVV5/qdw9UTB6ukVlx
e1htIUpS+iVM8QxPwywY/9Of+GgNHh+7us+19G5pYcmGcSTvOLJ4bVWfCpaKO7X/BHj+0R77503/
yapqUnYrhoE6zNYGd8AqYgysrD/qwv8WY/Obs/Svvu16w777tsQPMwCW2/aAwvNEN/7EcHl08az3
vrF2/3Cs9x5GGjrZurLlQE45HJOwkONmigoGNKkcX4er1qoj+zDKs61mAC238uRFzrM7Re12VWp9
/v29+UsfgU4h9OOHtUD0TzNBHYepRGEYfToAzzKOcQYjk9yy/mFL+e3t8FfX5CdwrMH+lxBI2RyU
atyvnW2zKbg+0RbtrauvB4+2Pg+MqR1j9v7+m6k/Ol//vM0/vanCMurKKS8b1JjLnT4jr8mQADpY
X91uNL8IOQ198qSkhyzChTenu9Q0aO9haJI4OPFg9PTMBc37PJKf04YOeteKdwc9LYZTcuzI+C3+
6bP+9W2AVf3jbTCNWTLD2a4P/SheqElV9B/rtFxHaWnrBPElTb41I+dBVTvEq8vk2Xrx1Krg9u0I
SSqvlwDr53MxSH4Y0WlXOBQ6oY9+2Mti8zhOyUeTqLfk2SwoeVXZx24edIX8DwSR/2Y3gjTz4xdY
7K6BMIuVb0k4WmaotTvASapm3suL+oQSiDHVAPgv80TU+nNtbgaaR4MhXaNKuZoJmNM080ZCK7+o
w+1YoTPoLIIe011YJMzRokb+h41TW9fhvz+L5s+I37JEMVKEzv+k7sya20ayNv2L8AX2BG7mgotI
EZIl72XfIFxVNvZ9x6+fJ9U10yJIE6O6m4iOjqh2l5OZyDx58px3qU4xJNGt0unOw9yCcoV+2r9z
h9neBxRtYOGC8AZ1iQGQlnwo7FJ9srTA3mQSHAcymQptYG7cjC6RBRt0k/uZQUe3aY6pDnx8iL/Q
jPo8FcZ3F2UiHvzpgfLgD5XSF5lIZGyjUS0A306ekwmASZb5ycjXJGEXsgT/Z/Mj+XT+PfxK4t1M
CMRwq7d2Hnm27Z8yG1M8C/vHvHuX1H/wuTxrNu6oMXjUJO/yNFdWDrx9/fCReJ6Pnztt3ensTCDq
qbpN5wlP3YykBzho+FySUmB1g2ddDjhCUYc/E8P8q8SSGztA9COpjNUHmyKE6qCJnE5ADdzu7zGj
RoDKAw41TQxlJ9O6YFviP7vBPybbgYyHpZiYxzHYCjRsjLL2srT3TCWnR5uHA48tx9rjxOTe5Z3+
4JRDcsDK9Zj6+o9ZVxxSsx5LDFjEJIBkU9SePs9Oem80cEO4lOinVeoH/N0HxNjq75akW1aW/2xN
ISiUQnnX5+3nJBVfEVb51hPEgZ2BdgyMYxkG+3GQpmyh+W0luskodm0XLy4xoTYDTmt6d1JHEtom
qD41PRDIEr3+DShJSqGhTuGlxoFL6Vpjkw65vrcJijtu4uTOIRXZguv44YbUeKNSls/8gB4H7fF6
GFv6ZCTCt3/rwuH6v5txcSNCdQqq3uj6E9CVd3X/KPp32MM8m0ZKrwCKktlZJ6Ar+m4UkE7JC/A5
oQoHi8YlYWiC9DBmAE3CGbZO/ZSM3+YgfRSKc6golJZOdSxHrLrQfGqEeaxn45CaAXP1T/T3SHFs
yP04qxff6SMcMxTZtpOoP+C3RG8HpAi9/MnXsP16n9oPxF4qjw9Z//eoi7sAu9wIqMrtddB/980W
l60/E+fCoa9PFr6KB9pH6ScUR8WOIkF0rzm1wHUI/k6hjjix0yhgZ6L/M7uHTrPmH+j8B0cznpHn
yfJ036iV2BkVXB9N70F1mHComgn7sZUfK3/UtQ22uLKVCamTAFTpCYskC8NidwruIzueHv089MmV
nSfwdLizyAOoGvgbmAANIYAXDyYKCFCvoqwBjB9Gzw4d+I9D5gBHmM36EXdKDD3zAgkmSDdbzmy8
t5uVfMb+XXRf3PoT0DjJdixOdE3a3WxSqYFPbR+TBmhu75bz3gjLFqBSDHDUBN7cZyj22B1Y0yyo
IN9HH0Tlg7mejhaabFukR9sttoIhEkWQ4ntciDYRAuuYncUtHrDwJGy4oBtdj9E/EBnuY4kY6e6C
inKD5xbPJlB4unmE3ZUcDTr2sMwxm0tD/qDSYCOB74fx3kIGqqf4g+WT9Mms0W/SYhcmzbGf0m/4
nTxHg3YoUXl45BTdVz6oCiXfxz7Izo3ABnMfGJLDDAb73p9QMah7mdWr+Xhoevtrm0horCiCfQ8w
eKunKZDbwTHu/t1uWarvaJCyOx6v5clXWtar5DHRNANOOkPmj7JuH2yDQNa6iu7naEKSQwQMlSYk
KPYuOnn7QkpoVoX2VWusUzIb7/vYAKMTVrxODOtp1PsHMwdtlRvayhX1m1cJYnXnV1QxlLkp4jI9
JYmDjlT7vR35BpY64J+mh8/Ctb/quvia6eHTCED0kELzQrNMoZ2ZA9Cs9Oi5ybQfUxx9uL2Iv/1F
i9eoQcgNR5FTyai06EmbgOth+Ky3H30jP4aKDU1Ld5HQKCdrH2qmtoOmOhzTSjnVZhGKAwEGXPxM
zegx8OcInp0frJyr39R97KWGmt7jwNu0ankKwnngwENUR/Y0OBgpllckUeN9gi2SUNB0Dng2416N
26ttqXuRafjmwfyif1qod8rQ6dQTMJ8q2YgrN8xv3hdInZ9/Sw2IplN2wL5zM7kHKH8YMG5TFedR
gBaxOerSHpCC6TbTwvf/8mstbuAMXK+mp7T8/Eg7tGiPqJmFz23keABYcexVD43r7ipLwNYCkBP7
n5vGP+jQh6mgwGGYDSgV4Zqe84s86pV4vTQfkSLkQ6Vp40n0/WcjTu2t0SKlUSTjsx9jIps01FGs
JP8JHMLDn+/eCIuPJq9+HIFna2+0gI7wo/yriEzQPnX8w3aUFROKFxGoa7/t8uJTyw5VlVMXgm+i
hhN898mZf2mT5p7qvqCrA64e20/jLop6L6EaljbNd9UqHuqIakBPj+DYO3BkqRhEJ7LL4X0b2Bgt
a+kHCx/Q2Y6/CcGDDsYy6M52RUP5dzf20vDETxWLyp/TnbSq/2y1rgMKctyMreJsyjr7hgbj9yHg
gqChSRu3BdOO2B2g55CaQvguo8/fREFBgiOMu2Bmv7MIOiC86GeQk9Wu7ET5Sry2vIs7DzWrOYSH
1p10DUqMq8aPWjUmEMfyvw0UhUhOgyebh++mnmGxmcWDVnDdIVfML8v4eUTYT7PDhVX5X0VNctYN
OwUd/8PL7/unY/X8n1/yH7OA/9v3Wvzj//p/6JQ9Rn/VRVP8av8/qPTTNnr1jS4r/TD2orKM8p/N
eYOMf+ufKj+KEJbrAKpFD0LIRs1/q/z2/7jI5lqWZdtI2sma5T9Vfowe4ABoqHhRxzewfuNf+qfK
b/6PTbdAx+eBHpmBe5n1liq/DGH/3VDC4UfRPKLP5tJSUPE0Og+r5H0NTdpcfcBuTbnTRd/B2kRb
99Wa/LMtXvepLkdBI01Dht4StPZwmDsfRYsz9JDGDE/g3jL2E+zkLSaFw39232/rcddGoWGIwj2K
GQbFmfNRpr51Urd3p4ccMe7t3Crz1mmscXt7LudHUK4YuFTHFhZkLlZuKYPnuIpT2KIcH4yhaEje
/VDHfDIA/7dxnSb4UUQ28qK2H0B+suwUQ8VISfRqJRJcmSvuUw4iTyg+s30W12FnNmg86SFzVXse
sqhdUOA2iv3tuWryCXC+PUCP6IjbAQpX6cTKxXhV6aSGNyootw0PUaskKfbUVPg22ox8+RacSKlt
g8HQ/U1PbRF3sMbJvsxzR8XXQDMiBE+pD8+3f5Gc1/kPklYmcI2l0LFAHfX8B6GPgDAXF8ZDNBd/
CnKBO60u/u6VuVrJc2X5ZDGQ1HUx0PE2kFc0FwOFpdHillz1D1MQFn8hrg1EcLYz+BnG+I5Ctrsy
3pWlpt+NUZQAkytjweIJHaRdE0cqM+PyRHIthBsZQy/9ZhVF81XJfeArStaLXzB3mr81Hi6/0sgW
W8Wd0K+/vcgXm8uU/UgM54g7zH/pBNcg5jmVYym8mKixy4J2QhJJmCsH6XIUTipCEQ6QavQTXzo2
r/aWFiN3kISuBZUA88ygtH9pgPqPb50KH48Z4Pjk2ig6y8/8ahDo6xrbsqRMbxX1thVa9TkSPEJu
jyKj5NlmMREnZyDMeujimsvIU3ddWVSFnz4YEOtmpCNynOo7LlpKTlU8fCsdKd06+zh3rXyqBQKA
cMTQbE9pLuZC9FYX+1SFsKOB3CweqK8XJVQlmOJUQxwDuYERZTlrFs0HDNBr/YiBpoPQhk0egXqG
jWu5m0zhe8TIlfbDmxcE5Ae68KajA+F4qRO9WnYYArXe56J+iJ25K7ZGVU4G+ZSa/0rBWjl3+Bia
v6q4bZyViHVxbE2qOxZ6TSbgEQe8x/n3DumLVUMaYTPph+YB8hvSI52D8rOqtg9VYgYrx/ZyE8vx
sBNAEF0iTfTz8TKb8lal5ylVQBQvhxE2Ia01Y3d7OeXNdb6/gBvyjREDAJSB6tT5KCbkwbLLKyDV
TWzo7xLAYLT8ZrMd71I/KByvd6vxExIq8c9GtFRDbw9/ZZJkIdzcmBbI/yxugSJPx7TOCoimtcud
mijDpi8nbSUeLI2l2MoGN5mGgRoHHvjDYpaqLUhVKyd/0GcF1PgA3QMZ7DlXvueJY89P9DcjBVfr
ovrcuyL76toVfpvBJJovyMs44OcapZD6HpLWkMQZ/Lbb63DtF1ITA7fDtuakL62YNDE6kZJr+UNX
ucVfAOvCg4458E4MYXQQbt5/KYFAfy4VTLXD0PppxHNyD2Qj+qq2uX80sAbd4ehr/lj5XXJlzvaH
0PG3wVAEjy800LXFB5oGtErcPJ68HLrio4448xYLnBwTaKSgTxmL5wU0j2Qn2z4iOGLv0QNL/r79
Ky52ycuPkC6s0hoMVMv5Jq3qAKxu5Y5eEIruk7BAjajA/ta+gTxRy7niA2jLDAwPsWUGgECRmmjN
MHr+ENGsSUGjpDhhG3mwHczB/QTxMP3WqbnxsUwm06drEIl6q6uxc1ckc0w/eBzhdN2e+0VaIgj7
WMHqZPokZEub5rZOUO0cx9FTRkltadzmfkIlFyMMRV1ZgCtDYaQBmA3hOds2Xi6EV6FVzwzJQ6g6
L4beCK560jxUQEaUlSP71+1ZXfmiroHiNf4EaONdeARb7Cng5lnnuR1iY4ZVmzu3if6RJfxt2n4R
snkUWeAAMcziCUK2eb5v1DlWM8Mc6YYnbXdMoUpseO9Od9Kn+31VG/6K2fXV8ZD0szHZwzTjpWv4
agHVvEe022A8Vce1dRzLZA9sKN4qPkYmnYao/O1VvEgOBJactvT7wZoDZxa5yq/GQ1XdH/BDqbxg
RDHYcMr33ax9aQ3n46gMz36u2ys75HKCQAvZIhiBcmXoYrGgWp3kLpaxNSekN++QGmje45zhf8u6
qLiLxiT/cHuCL1/o/EhKpzOXCQK0xHxhMcOgngLft/LZo60uZcgjrRDUHQo4U0NdqROCgtOMXpur
xdG9GCmQgA7QnGpLPmJgMou27ScdXC9W8x1A8W1T6Cl+em2eI3qQNwpmAZYPP6tM0xa+opXb2kMN
fb7elk1FF4UEdc43cT8izRArDvj7qR8LKr3WBCoz6vQJf4JcwwDVUcu1/tzlIWHysOV4HAFy1e3F
rQX0AG8xxVW9WG9KsFBzemiK5s15hnygq2RSqL0T6pd3I7SRAcdEU/Pcohp/AmwzgSwZ1ufbX/Iy
tjCKBk6WwwHGcJk9mROqG6U5a5LgMzymSAfvgi7r937arj2jry0bL2lyf0Q3AT8ulm0O7BTE96R6
9jTCQ4+ims4GGJnbE1qUi0mP5brxipNFFF7Ly2hJb3b0ITOpXmS01rbKiwYdJcAYJr4JoUWDhNYL
P6V7R3HU3LalD1Cl6fKVsui1yQLvBRyGf7f0qDwPAVptQ2tKCs0TqGPeJTO2IEnhDCvn/vItwGT5
y1WH9yPWoVSGziKNHs6zmha55hlOW6IKNKLUGzvN9OTbdUzPqQWOvRlwLf/sAMDWt+asqOgIxVWK
LUvWNvZ7I42pJt7+BlcnT+Vd5z0A+nXpF6qX3OVD62serK586w4wspGOX3NCuDYKYQ9OiIEhlenI
KPwqykLDM8q01TXPQQAPaKjwnxDHM95m6Ce3ExGVygvPLi4PWRt8PYpPw68zR6f1hJ3kXxWqBCea
TGtn4yKAA4wnESbBJNtXKWedj2Ijy99AQpg8s0jCH2quW9/xPHW3Cb/vQzt0xVtvKIfrwgSqgy82
UrrCOB8PRYahp9YyeEoaAY5y0XJEYj7N/0D+sH4ojAnltjqqVg7F5XZ1oARIV3tgzJqU3j0fVhV4
Q/RBq3lZNA9eXuaVunPrRn1fp1N3B4wGwm4JGfO97gbjqdaM7guN8NYAK5SVRxVa2f3tnXoZLcie
SUB4x7FPZYZ//ot6HQaNlaaG5w4mXLO8N5sd8hjme9GATaxUO3u04yp4bMmm7+cKw0jYL4q4u/0z
Ll578lcgA0stiJ1GKn3+K5osjjlIheHBlVZRJfTpRc8lrREsTxEI0XCeUULD+hMJ6+St5RI5NEaS
iPfgIsxnOR/acLFH9YPe8ATa+N/9cQz/zJS17ufFUXX463mnC3xEOLEvMO9XR3V0nWjK7Vb3ZlAO
4B99Vd0WEJf/vL2MV4ahkIaBG7cl3JTlxVzwRpgpk+kesunptxTQwD2XkbJ/8ygCRrQsYpGUo/t/
vmKjQFWrj3Lds5s4/RLXVXan8sIq3hpEZS1DJZ2jRE+pbbkzdSUpcwyUdS/2ExNVKyPaOqBLdm+f
jI2vCeUM6nEQcM4ng4eOhhlFrHuV4/dbrAYRIkiLeeWeuvJhZMlKPhRNAwKE/PNX3z8RVaG3omKU
2ETWLBQt3gXI1t6ei1z4s6SUFXO4C+W9S1b20uZ+NQrSuG2WZZ3hdWhHfYixuf2e6SpiDzHlC/A0
wWOKs9v724NeRm7iB5ZnrCDS4ASS86nVAoFAXUkzTwujyuu6xP5CsFKOLb5/h0AoSDLcHvBKEMU1
jbqjoGKL4e4LSubVNI3ECoM+DXNPNDGqnnZVPIKNwnZMQ6MSBccEbfopsk7tbEITdarmCZJCf0SB
tbpHCBNNuZUfdLnu/CDqoNKGW+fps1gC8Ljh5ORV5lXgrlJYu2Xxwa5z+6Ho1P6now/2ExYMKUrS
YBdgHQYIfWwSdGB/1EoZBDtYpTgHozsUlofE7cpsK1O3j0MzxhqCDHmerP3ii+qJvINAxGJniAcf
ScTio+H3MDe+nUHdqppDZEX+AzT64CN9G8sLygiJiaYZh1+Ohpudn/WKtuuGFu2X2ysnw/r5huUJ
JT+mSwFHxQDm/Geg3GVDVc1Kzxp8bD9QuBR3LQIt977dAwCMbSPNAWmp9SOq5hGiiR1W2yvR7OIB
QJi06PNgJQQlj2LG+W/oAk3tKnp0J/jO3T1+BO7OJTXYdJPqr5zPyygg4xmnhWCDofAyoo1oUXHZ
lPpJSbGrkeYam4KU6F+MQvPKpTBjk2tc9DebTAmbMjRO7HdxqMK+uvfjYA3VfW3Z5A1gYFbJW2NZ
BR5CFYeZCR+lqBbvVM39S+lNHML8ary7vUeuDKRzdVK1sAX0seWi6QYJoYag/8nMg+405C0S2o6S
naI++HV7pCufx6DcTNdEpX1CPeF8J7gpFmKmmbrwraL6ACUpByfpBG++CqhgkQcYPDcp+UqLhddX
wURygYA+t0DY2/XRaiAOtxm9k9tzubJqZDVwVAnMRKVlPl1Y0F8gBjunqNEA51VReYxyV9lqju+s
TOj6ULQmZQTkJl0sG32NulYm1zkVPjw4jAr/FCwxRQgTbZK3z4qMnftT8J3I2s7XrgWM2Shh7Jw6
uvZ/mZUp7sAGxg9akhoroekypr/gEzSKWLLyvcT+mXMRIB4wse0SS9s0Y5a8KwylzHZK0yr3OBtJ
cr8VrAH3JDRiERIZV/AM4gZ35SzPp6jAmHessPBPQxWBLyT+FkhQz7r7A7DjAKI2i8A3g8D8PpWm
id1Klyg/C0R47qPYQYYdyYPxS0V55g9JfT2C+e58xMoN2Dpxk1R/2rUejVuTCeHjmwXwvbQprx9a
ofcoR8S6Ekv9ppn/OdCHv+sYd0f0NGj04eTJudjwt7qfEdmYrd0EtvwhKjoHBFqvhIck6QSkf4tc
cFdWbvOh0lWz3Pa+CN7x/w+7rekQJPZVW6ofsHbSpz04WesHv9ZAYbupEq8IFAQ3J2Ry3H/xPXlW
krZSsuZlt9g6VVkH2VwiwmgU7ue0LD65EephXa48Z7H/rIT/4IJ+W+K9EkzAuXCvUYmRm2jxHY2R
Ri/a6w4ifOSV/eQMp8yvo5XC7rVReEhSf8enkcRP/vmrVMhS1UlgXOqcBjzTd7nvWGhcZOLhzceO
p7IwOXka/QexGEUfrTxAbMQBeg6lDfHM4dnM2XvIbf2bY0e4p2j0snQv7ahXEyrrurSHfnAQ2INa
Zptj/o4ah9rhStVER2qi1l3RlP9qGcmcgb9KTNDS59KJgxphH0KYn6A2nEQhYr2o9q98rMtsRwJL
5L0sScyukIH01dzmeMYjpcN+zxFVuE0at7ubprK7L4e6fw7QauLUoJyi45F2bDsUTW9/xStPfdqh
PPFpt0GXRrjgfPw6t4aiHnP3BAe02fWUlg/QLPUtJlu8fOapPBUuHKd4yPYlrJ4nF42ifOUYXtuw
pkXNiuK5xnNFhr9Xa9B2hQ5gKnFPpH1Iz+lNPXxPrCF8e9Jg0gunzEanWuohnA+TtoXf9ZPJMDOY
XqUvs3mTiMh4EIrprhTIrn1WCOsvTxEHL+bFZ7VgRuUI/rgnvVDQ3tOAcfY0jX8irDQeDaP1MTzp
/gzLVH9Sgtn+6/ZXvbKgdEEp9vL0kG3QxUct4zxIzUFRTmPfpLgLli1yMWOMFcO/GMchCyOg8fhf
FsyMQK8sIxGgsst6eqd2qtiRQ1kf3j4KnXAUACyK8vTgzr9bpLf89ShEwfBC9sVukZ8bYTG8ueQD
+BDwCkkYQY2m2PkoY5gjQNw7/qnTMmfX6XONuM5o7W/PRe6x88cNT2LgRCBxVMuhVXI+ijklYKc7
W5zyiGR8Frn2M0Ik77nKm/BTY5SrXcUriRhNSyoAzI3JmYuNmKtQ7sDtklmOsiNDZeuEEBbKt7ay
1pK+suvALnDA8OqibPaC1351jHvND0OEGp1Tb7QIN3Hr3vOcXSvSXpmQq8q2nuwyX56sMNAnPZss
55Rbs3NfVaX9rmpD14uKIvn85o/lqrxjeMKzIS46liCwg64TrJ0z4+Crh2n5USVTOEw1XXbE2rpq
ZQ8aVyfnAKnUVPI8fdmmSXu69FQ7xcmdzBymsq48SvTSr6LRtYfEqcRw37ci+Sg6TShbTBxwGMk1
f4TVWDSGlHy0/6C7D8wSVpMuJDNl/ja2+Atu6M362rbtUvWLAT263EAjaOEcJhDhdhRyNOwDWwv4
PF6IFroL4Dsf3Elr0WoCiW5vtCS3vxljXgLlz8cvimEnf+iEUBPJxyBDlqqoYJGOAYoyt7+CPBKL
I8P1KGsCDnGbouz5kQnHqfNrY3JOrdJlBwfp//vO1LP7PKyVg44s4SmJgchvsiKyVki+V3Y0Q5On
4XctFUUWQxfZmOKRpjmnCQLXphKJcxrToX37vQRKhC2GVImsbi6idSK4UnHMJAu1MuzWsWncxCNa
7a2J9efttby2v2R4owHnulQdl0GuKvIywRz3lHfjfITu2+2R4TW2qLpaK/nhtbUzHFCjtuDJ6ZqL
qN1lherkfidOTuqLJ3Tkrc1YifJwe0LXRjHJdKkySvmYZe/EVIo8TnjknIJurI91Hbt702m+3x7k
2qoBMmcD0OnC83z5gRo3Qo4fm5RChObe12Lr3qr07JCMuvb+9lCX8FcA8oDd8RanHUw9SD/f7YRm
0sFxJAK0ON7nDVsAUNtDZGMjFY4I/KNviAC+mR9xxtzN8+SNZfHlX/wIW6UAh5gS0XwJDSmzoFHw
LnFOgOJ5QVRxvDeRgt+pNsKlwm47jyKQvkU5BbJKpSv3lh8kB9/pEZu5/VOuLT0gYDoKlMk5gIvl
cEywTMoc8bhHi+xg9X167CCAbNF+m3e3h7pyNZP+Un2h2QgM92LSmu/OJWjgk8GGxSfRCj6GQ+Ye
MRCpPTO1o/vb413bujLOw14gT2PQ8y+Nd0ZmR1ghkAVY7Z0LQW+HpeWbMczsJ6GBKDQBLpJvyFm/
upQttcbULrDEiZenOJaQ4k96ptcrIezaXGSMJMvgsNO0PR8lsgw0JGl2nbB+xpcuMSMeENZaj+lK
GYQZkNHSFpbvlUXypMT6FESqYp6EU2kHXffNbWM68Ra+kfS5GuZ9nuXNCiPqcgdKyTYa3uwJrqEl
MQqUsBZhSGCfRIPMZy/qEJX9pNlwdtai84LRxvpJeThCmUbDDjaMWOx2pR3geuuJhRl6X/hYJQeu
fjf7tcCsMKV4sCkLN/lUJz2SKhpUWEwwEDh8sDpfFRs9SKnL62qYHQJzUA24F1VZ7Z0kNwv8kfDp
28BC7jG5Kytt5blzeXYwWif8ktMC7KCvef79FfwJQkD75snSA/ql2YRSspnNxyGxrU1SW8pak+By
wzEglQxaZ7I0Kxa9ijTqSrD5lYkMIhDAFqfM+xGP0JVtfeV1jCQdj0Xd5MEI0HBRxkTRc3ByYt2p
dQKA40Fl4f9o4wprTzWPYh3x89FW3L2FssUJnePhlxvV6cqvuDZXKqgUP0BUwoZaLK7rx7nvxoZ5
MjJHxWrF+mtqhrUs69ogkkhF0gmjCpvv8y/Yq2rldjwRT+jPOtvCcuZda87h7nbMu7ZPiEdc1mSf
dL0Xo/hAfjBU0exTMKDJDNLGuiNClpBVEd3lLbnWLr52eB0VdhJFRY7vsu0Raq2GoatvnWDp+hRs
EzRyMvwlgD2kK7n7lQWkKU2Nlroe53gZAs3K7sagJEmgs9ShM14NlddC99JWbsTr48iHPQGGB91i
S6JsXYVT79unjB7MY2MCCYmV5MPt73QZafnLoQ/QB6QoZUlFvte3Rj6lORu/tU9G2Yg9Kio0JXzV
fmhT39i1lh6eprk2V3K5y5oJG4IHF+eZ8waJ43xQUSruoNqVewJuMUP96dXuy4ygxZ9ItWKJgf7p
8KQMzRTuzDp0v6eTrtfPt+d9bXElQYaeElOnYXb+E2zHj/BvnN3TMPXmxyrU3CcL6Z797VGu7EoZ
VMiJSY7puMrVf3Unx3FdoJTjUogazI+Ogs8hRo/BXkV0b3d7pCvzgaXHYdMQSSRCL8IkbRjUxc3c
P1XklVuImRr6/0JZ+XDXR2HZJEOMG2yxJUsd98EqDn10hnr3OYMjhsiylq2kxtdGAdYHIlOlGKst
HxRpZKJR47M9bLfw32E2gIx/ikHc7RWTX/j8tQnKG3CpIAkHX7KE1VcKgtzDZDtIM0z2XeZY6YFo
m3g2VhJHXDeRvM7RCtQ67A1vj3xtfgCVbR2eFtS3lybQq10xzM5MwTChzFU62rsOVZ9oUw/IXK8E
kCtnmwCMVIdkS/HolDH61TgR3WYcxjHEc6Ko8IzQN/WNm1SoJauAg3cJShx7DKXsYPfm+bETVQMo
Ep1UWELn41qJnWPI7RdIs2v6PlTQf46hqa6E4RdRq8UHxDIbkgwkJHbKi07Tq+nZZjsp/ejHHlJM
s3Koc8xSt7K+j/24o5WHFh86dZMHhv6rVhzzgzoaMcYdwzB7JY4b9nbq8zTCn3MqMHelL2tsbbXC
q4acrE2OQTqHyW6Kp/m7YiZtsI2qUjXu+i4dxm2S2M4nMBIYL2kwS/zt6OByscECr9XuWicrMTrk
Dgn3QxfqX2Z/xnMIc9wCRxvC4S8FmEq6o3ho4fgV4ZjAFwmT4bmi223sMD4rknueSuqOXhnVu1hR
ZrTrCrVFP61Ou+BrM5rqUY1V48nEg+xZweuYiqySqd1RVcqkuEefr4i2mOxYIPBtpED2YLozrNJa
qAdbZDm6aS/Gxs83Ot4e3wOr09Jd4bRVi/5lMH6f2lL0TNPEdk2MQ/HR762i3Tm+QDMMb0l4KCM2
NxGa3/kmwkvxSUF30t0EuRZ/xTJgSLcxpWnpRqOn/Z6b2R6eTJFbf8QCj2TEPAJE66C+qtEDdlGJ
gSZ3Vv4KNee9AFvm5AYsusTFR4HLPErTY2GnCK+2Wuna25aHGu6mao96TID29lYLwHOiWZamvwwM
6L25tvxxB2ok82GNRf7X2xv8JRFbbD2J5QL34EhAx7J65wwB3nCx3Xl9X+cfijIM35U4IHyMu0ZF
LCHE4MKe4+EoFKW/s0eluTM6xX5ntDUWb1Ya+BujjN2PmpquqqNdCS604bhcpYou984iRKPL1rL6
+eg1GRYQ09zpnlr1s7JVCiibYJ87v/lVgxDAZTbhHzYNrgnFk592CXtZpPmfGARrf/uZVtQbw8Vu
9c3RT5Im5L3P4w5gh5zAq2NrDNxhBQRSL8l8td52FPjfWVaJm9ztj3R59zIOar4G6D4YscsitdqV
gTvERud1FUKuTa5o77VSx44yiewvt4d6we6f7wfGQlEa5B0sJf7rfE6lEzbYlmPZJUItwRjbjvpP
uCOnSP8VaZnu3cmto30ftggC6Dqt8KHp8eti737WkeKecEHEnWZbI5bwc8y7AtmvvPORhuMVnO8m
Z6o+pb3ljhhAOeFpDtDI2QDbjp4MrdRMuvIZ6vooL+XmduSbJVs0uMbvQ2cjBkCjLUAXtJl7d5um
fW2trPPlLUMDQKLfhOyfwr45n7s9j11s4xSEIGNj7PQsyX+VURsdhhlLrwG6ylYg2P3mxIpBpSA0
kgQEiSVB09DrKCZ56DApyPWTsLLoAUTPeBdHgbLy4r08UFSJIPnxMKT7xZP3fH5mHhEttbDx2NL1
tpl1/77s9f7NNSJGAU/lSBQqafjiVMxQ9CC2azV0F6RDhxKrO9+M12i1V84EJGWuFZn5QHpZZL0d
sqQRPou1VwYEZUyzMySQ0SsssL3Y3T4TV4eCQMt0dEewQ86XLUUp2G6rvPaUwsaHHj/ozajCS6xy
pV6JKFdKqbxkpUAI6RQVtmVbGcmKKsLusfQgDxpYZsfO3hpxYS+VPvwwllb7np5G8wBfE/M9ACn9
vEHNK95j41ne3Z725dOGLqkuSyPAKnmNLlaY6xbRfbeqgVbiPm7FlvNOgZcaUr9J4YgFU1XflRk2
hynxYq92rbJyN137ARDQZS2XmHdR3NT7AoqBq1VejQvZXd7gbYXplT7lOz/Lux+KIpi81iAYybm6
CwH8r+AcLs+LLA7JNgoJIA2mxQWklPY4oxA3ew7Kbps86+b9oBjZyjpfGUU2OdFxMWCJgQk7317x
GCtNrQPc1t1OA7Nh1Uc84ts3n0qJ6KX7SLOJwL7ETLiO2+sTz0+vUDtlb1P13qruagS9MhdwanQB
AG/T7ly2imFeJGE82YYXm20hMajdnntEWcmXr45CJKOVSlOaJ9z5itGEpOwdJqaHVFN7j9vk8CEm
s1u7dq8NIyVp6NBw9MWydJu2bmvVro8aQ540T3UfBo/zGIuVWu21Uejfs8P5+AaZxGIyRSmSLlAM
b0LOCtBZmj8hxqV9vH2YX+6u83vdla92cCSys34Bpk0rt+IlGJleqeKwtDfVQXmvW6GLyXCr4rPe
uM/TmHU7Z8jGfTP15d+mMuCNl1VRsQ8SvHm7LtP2WGn2vCe6aRclsdjXeZ7vSS+VrdkPxT41zfBu
qP1yTx1ugMxeYX4m8UCaWoWHrM2CXQb+eSVoXsZnmt284A2adiZopEXBoBcGWbpIdI9ewgR3Vbjb
JnJw/6BatLu9jFeGQlUFKSRK6yC7lsQE/I57wpAG42lwne9ubOMXSxj/rAfRmjjvZTLCVKhMU72n
GHhBCJwBajYjbx92X5jj7FlqTyV8tU9JNeJWnDv2zzmr5pUocW1+gCEoJxDu4F7IkPwqo/VTrBqK
yGHQckqPc19ZjxYUtmwz9Zq6UrV4ATyfbUman2DVJMHnRRNosfONEkPJtLYHLwtL+29mNM/3XeLr
eAMbOX6nbVsZ9qaQFol73x6IJYmjiH1UzWa064d59qSxzXe9xbTQa1yEPNx6xv+9wTsFZ0RuWU9N
TNg2wEn8X22YVNqOXKzy3CRRVPyYi6baD2oqpUFzHVZYPPGsww+zQwc+YvB2l9VtEG3zoandrYKU
nX7X1xiu3d5UFxGAJw6lIZAC7CyKDYv926pUy0Wi4Igu/OgZSMhMdrtakb/4tPASoB9DqLXhmF5k
Mb6ixoh+I+prVaZ2h6xX8FhBWrgrbHOViycTycWXpXJHTRRcDXF6WcILhdq6rmJGnplj9QtOqtlp
qRYdIuxMoy0GUMOzWg/9fZzFxl6xMPUKUcDBolKzVq7wS44NVzjQcVq7UlXsojcdRnONf3kUe5Uq
mvc873V82YH+epnQEsSpFSfID0XeWH/VjjZ+RpbbRVNe7yGcx5VjPislel1vDVj8phf0BNkrDZLl
O6MNsTUIHZF4tTYF+7Tt9bsUK7Z9QpHjrSm/HEoGR9hadC+WcupRP6HknjoM1c/9Ju6mCEFJI1oJ
i1d2MHAGiPSstHwPyz9/FTbgtwkyMitBJiEV1BnTZNuIbE3s+DI5pkSG3BQXGbhLldfw+TAAW3i1
VlPscTHH0V7vje4R2VOUvjuHT7zx3XQWaO+7wTeU4q0YDXhH+d+cnddu3Mjarq+IAHM4JTtIoiUH
yZbtE8JpmFMxFItX/z/03gfuVkMNLWCwDmYWVF3FCl94wy9Vqu4R3oCy3xq48XPAw9FhBeJuIQF/
+nPKWvKsa1oZqx4IRyfH+riM/bUOw6W13T7chiciFLbPkja9rgfNT7oyTjB+2pNjy9seH+Yrl/G2
dGcnlpQD+yEwcMFW8DybS4CCBt67fQyoPt8F5PN7wPvD5hfURI3TmrvX77wLtxFkZYDeQOqI8c8L
x9iv6mJ1EdbQM2XcJkhP7MWyNg+2ZnZvjRah2G0JNt2Ejch+XqWRqzb5ctWh9Jmo14sE9ekK1Yor
l/ilzQkZZkN82lglcumdrqApF1IgJPZibowAytdg15/T0lWAT1SQ/jaDFgeaVEwwG8wheBgFBakQ
K8FORLYsjTx8fYFfhA9U9diY9H+BhWwVhtOf07ajW/XVUscjCBxkpa3Mj1TZjsfeCOoceyNsxvHl
s69lsJfG5YXZ1BLA18JHOx3X93Gq5u6vYn3ovFvfSssdosJ61E0rLJDcQOPUwNLn2n76ewzONjC8
fm6GTT5s68mdjpvgvYqHRdXEqSkwwSUzBpVdJYbxyK7GK7fYDEZx2h60L3jnVr9Qi8DGElcM95dW
9yi2I77bxEbjYruaC2CGkVVmFXbitfbk0Hv4Uk5rd0xMJKCjkaYzMAY0Kz2UrnLjG+j+/IcYcLoK
afBVO63Vy/oGBUbYQ2PXrvW+NZdCYW/S4LdJkFX+GmqfmhqE4eYebiWCVMag38295nyemybBUN6H
NRP6SvnvwRolt3onUWp+fY9cuFpIbek8AEwlXTsvPVVGqkwhZYNWgZNEHhXWfevhPff6KNvKn34Z
JEJ4f4B20z3EE/D0y1TzQpPebIo4L+E65RCDPgMZyR+Htrb7w7joGGxqfbn+LmvbDSFn9l9e/wFb
oeL8B7A1NjoSSbZ+HtQiSyCMRvMLVF5SnnzTRcg7DHLZ/KZTNt7VCBneZdgApeHqatdun5fngWuH
wA6HP56sFxxzw2rhPOFfumlbVNg+FDe2ORiHFVZmmM2QmWpU6N78Xdn/jEWdEDEYcLBnK270vL4O
72RZju4Hq2ihO9VZkj2/vq4voT8kQMhY0dFHUIP79ewBbF137aYyE3E/5sHeL0SAH2k6T787SjXr
rl/cqT44mp50kT9vB0sflFVHxTr76VFrMZreVwgJ4p+LIOkvPwvwg+OxwGclm1zUBWYeiR+zDUrq
za8Pwn9wrsGMgBRAreN0gZKA1NbsaHrkbAl85offQW59Ii4yr4QIL585BiJM8DlkNC7Pq5TWuFD9
CATFXbj4U9jgobxD1zKJ687331pIIBLhQyCYwF4jyDl7wp2us7MajY04m309llWm3xq5jmj+6199
+zOnpwn6P3E9IAAAgESXp2snRZ4E1hDUcVZoE1R1aHJhoi3FvqsBWuYFvpVXtvOFRdy6P+BbIGKA
1ju7QERRTZ1YnDouCxRO5sCZ6UIs5n519OXK5F7eiEzun6HOgi187ZxOtdDJdacX+FN0WqimtwtP
gjn8dxTzdAlVNjaGlXl1XJOIRvrq41qsXVU8vPihuPNwUIXfTDH+dBQ0dfQxUSybIQfr0JeGvcvT
xoqguf43tFe1lS8uHfV4pJXBHkJ9OR0ONC3Bns1wJvYDt55Wiz2kSf/KyX15l7N0/4xy9oFsNVUT
FfQ69iZPPxRB6x7aDlPJnhrDx9IMih3QkuEWNtGboRyEUxvGAXw47pyUpE/nlxdQvuo5aGMvwAyj
Mip3Z6rs2+uH68JW53NtsrBkz4RRZ9PLalFaFJiY3hzokapEgWsMftatbhb714e68L2QKiJMQ00S
OST/bBPWjtCWDsBGLM10+FkR8cfSpwjx9lE8vjilbfYEvITTVZN9OyQiZRTVTLxCwDi2IKv1nt4+
DLcRJ3cT6QPQdjqMV8MExCEJVKXuG6F0PLlD7LC6fX2UC18HQDelbRS1YeCeC7lhIOF3vk1/sBJT
9sWYg3VfB0o9Iin99owaKSOi6I2LTm3oPG+3egdXeo1sok188ziNvtgnCH5cOU0vgxOeJb4+9QGq
6VC8TpetIxzKYNd3sWwb53nyp+5QD2O5W826pc8q63uvnsYrzIQLG48Mk7DEhk0FaO1s483C73QV
uF08p5P9zq1NFXl1W1xJaC+Owqb7fy0PNHFOp5Y1WjFWpupizTK7QzYA0/R1ec3E+dIC8ixxvW4o
BQBYp6NUrs9tuhAB+UOdfyzlSos7m1RUVN74fmBtj7N2VZHuQqq5sW6BlXGfbtT6s1GVky6tuwag
odhAd64pix6XW5zCjMmZ36dumt4aYNrvjVnvjyn9oHtP9sNT0SfXEBAX3hiiAMJ7Z+P6c5eczt/D
mkvTh6SLh8SA4dXa2bEvpvw7nqDiAO7CvxZ9XKjn8S1BqzAmsmfUj09HhPW2hb5LG2NnFHva6OxN
T+U7tbjdvtQqX+Bx62u42fjBvi7xhrNkVxx1fzGnaKnTK5fomYMf4BQyGtsn5OJX0Vo/rwG5Rq9h
IZw6cY+Abrh4djKEZgvyCffC9F2/VmPkITX2WKSL/ehKq96VPcp+We4vTwDP3DBbA+1tgeDf38Qb
TLN625fUyU6XqDAdyeefnRiLsCwsc8hfgzlphzddhn9HQWUNwWDQw9tCnI7S1VhqCc9w44oi46be
4B8qdBJ3yWgZV+7dv4TPf2LObSyao1yGQELpiJwj5+tCN8ZVJXYMvz17L6fGJFcjBBaYtdj5Uz4O
ZMzoNPo/Z2sAAN7bOIihujP3abRMa36Q/pjlkaYtvgyFV/e/2kZvsAD0bIwDbS3zPqjZRJO0ScYA
62RcCu40R1R/lKnpT6kwnCpSYwaAvVQN3qtgcZV3GLy2pkvB0yejvjODW99bEH2Tlom9i4ly+RpC
DK5lZCNHgTHzVNNAawbLwGjL9tvv9eoLnCiSZb2T1drIXVki3+lgX/jRtKfB3Y+jRQMtByByLUM8
JwlQFebOp85ns0os7LlETF37ha1qNMnsZmlBUdZVcC8qMy1Csgi5xwU3vXU71UeL4nRtqlDtYa2C
a3CjLWg6+bD8DLBG9KRpcm29oNNNRLUzRTY1MOJGmMDNOjvHkUIabacdEGXmyKa4Yo50EFzAjI49
GD/h+FtvRHn+XQwwDpQHedMBHJxtZWQKsjYHAhFnStofSivrP0yoN1xpRZy9SP9/FLImkFxwCc57
46A0xhFLaDrwi98dPBMmKB6jxfH1Y3l+Qf4dhu/JruN/MGw5exywby9mqzbNWJNqyY9BIQ3nOEtr
+AWuRDz7/mB8VnwWESZKZD9gPArQlUrmz1yczSOpMZaBr/8mmi3n35lrkrb8Ju1BO4YG9Ol3zlAm
9EGbrvEwz8N3jY/wG+5y8SgBPwTUupIB6eEgWfYucpF1WLV+Woe15jTNMWnqeg51N83TfZJ53UrJ
bbDmQ6nR0KaikIFErVKqjpFZzlob6v2q0+fT7GQJXbtfuSMsb/GOhqhksdOdBTyq8tYv61QjWTub
Y3XjlYv8iEMe0EJRolwdOTA+3ne1jiVeburw20t26RR5+SLLSGZBnu2FLJIHYFZ4pwhrGN5nIlu/
u2JJ8TG0ixzsztCjQwadSYP6v65TsVO4eqJg2/bao1r5s2FZ2bS+pNX7fxKHis1eiBRkzTAY/q82
kAhE1UltfhRM295bCHm0IeCKpMCTIejkTmwNuB1fsnjGssH5Wi8pN5Teug26zEsnFWwqu/jq+/20
Ifa8USNR94f7WgflB5LFpeLVOcH0pDXUTkMyj/FQg7nooiDTGmufT6Iaojyp60dLeli01oZggfvR
FlNkcR2KEFbA3O5atHimyM9HKlmOjpVGUAXGw2AuyQ+jbf/IwTQ/Y6JNn1W24Et1Sw6HVen9oV7o
NoQ5PjiPduE1D30p5iccLJvn3h1964i4qXEL7gD7b9tN8hvhDtN/WPdY7cF11hGD36DKVsC1o3if
phPeDU1hoU1d+T6Zk62Vg3HnL0WLzJFjFsemzqg1Stmr5Zg55vzLV7YQ0dKv/bM+r8FN5g3it5uu
ixkKaO1gW8dG/HB81bEbk6l5rMQ83iamNfzORIGzmBtUPnBFZ9V/Nauh3QvQaLhxLkLdbw6/30aj
6I+0SLnbqMC3zm5Dj2f4i/ftTzrqlBe0vPdiyspyPIIE1j9UlobQYe0E4ze97YuffarW98XUrT8k
AgKfFGYmazgUNujmlQUO8bdt0OGs83mf525z29ml8dTnw4izLIybzz7nYA3HQR8rtoPpxKZS0o+k
nKv7OnXbx2C08H3O6n4uwt52ui4al7V7L8tCxyVysr3HCqLTtNe0PNGIodvUvhkrJ/sSGI186ms9
+YFOm/9YSyg2eHh65borfFN7HsdJV2HTiVZGpjZbbcRGNuVHRYvnU+24Xhq1SV520cqUyqM/WNNy
n2YAF3dNK6f7uhT289qaQH2XocEfDZZD/mfBZ7sNO3hXw01aCqN+rOzaGO+l2Zo/sRWYnxwwavnO
UD2KAp6R6mlo1FkmPsyjrT+i8DxuIBct+DrQRXMiuna+EZnzIvB4yOWaRcprg+ahrAej4/2WFXbr
xaL6e4yExw9ZUfP7prnmllrK0eNGaVoNi2y9QfUcAQKiDJnXbjg6HdwS3lURQRKSe90pghVRxGrt
kaFaxWd0cigLitJ5VK7m/kJQuNR56y3vqZzT9nfZ2+yDfJmwzTAq3BNDYvgxvxvbPP9dzolMP6VD
Zzzpi2/neyeFWRWWBpoPd8awYGZcj319j0BRT4gpCn0O1eiXWUSnccwjiX7LTxP8sgq5+swf4BrX
9GPuGHW5TzAEDkKl2QPYrbyu3i0G2MIPm5KwfjTqIZkiMQxeHnZFWv7XNEOQhFntLBkevoX/h2de
9uzKWd0ME6llpLvNmkQpF9l/xiyn5eDNkwaQCNJU+2tJHESKnUR+Kw2tyHdT4fRtGDAxMhoz6X6M
8M2BqsIA3EHOD/6UQ0kbpLbyuo2SbpEyTEZncMKgz+A1jKh116GnhsDFIq/J5rBbWt4BK9dQBrIQ
ErixvX4UIZuS/VhPunVjOaIbQbI3/tdsHZbIhO8hIqmn2l3lN/NXCLze50GX6xeQKZr/oMxA+6br
VVkclsUcswNYlWaMtKIP1rAxBZ7w2CVy0adLmTzjqRuARJpqbuYxKcEzK5i5n7EO9r8X/bjeV+nK
mzLIggciQwqQ3HEZk+7JVaqubvpMGs19k4NG2ZlFuTxMYoEUMrVa8RW2S/IlB5se26kzwH9JUckP
N4XKb2ZeB3ed0HiGNIFnLq4vWrrPAfFQDOx1C6j6uNg7dPeQb47mvunyeMqyTt5osJTFPecbe5rZ
yBbnXTlMKggh8hZ4MKGzEYTYqPjf1mr2l6i11554eU38Gzw+049jYwnxfkXBv927JXAW+P9dikH4
ULtZNGpYNocd9B1OcCoafwegoGFnl0R5R38qNk+HnOdprw3NkD9gNA0WJsWCttiPzMnkQ3blEvmq
WD+lDqQJgvnBLqIML1Zk0PNRvasyqwY0DoS22G0yP0VYF0bxHxao+PgWWpPDJutXg4jdH92As5l0
z6tXiv6oZKI1B/CmvPS1wPUhwphkvQkSOrsPDeSuKmz9wrAe7aTReqKNqs9vg67Xb2oK04fed7Ns
x79NEHAd6dgfh8XrdcBHw/y7NfriPh2npAydFA5LNBEMjySoKft1LmU5RLg+omGHgZ8jI03Y5rOw
lz6g8tet91iVA0yyxmB1j0ictg/1MIv2UzZQjEJQ2EQe30iEhnknn2kIk3UGIUU/oHyfBRLDFG+2
tCc1z/n3PkuL93CCLTfSkYrBnaHO3CqaM1s8NrYl9B39lgz32NRYNcB6s+HDiTHnGyS+7T6is239
B2d1tPeTh2nDcWlV54epZ7c3g9NuVslEKO8aY2qeA6rn+Dg09sp5Sz33Pijtgr/ckRDvhN9nPy3N
tf+zPY2GDzeapn+a+VQL65Fram8RiRFsrdhxRZ0qkzRMuJiCsJ23VWyTNrAiiDzzH6ys5/8SxxZD
2G0d+hCYIEabhesvu1wXw8cFYx38o4O1+t7ZWrrs67zwoHi3waJuapz3viiSxCWSU+Jk3xN3aOS9
p+jrhktQcdrQzOkonpAFhqlf2k9rkifoSkgPE3lksDuxtwMcEnd0sbKPsgzKnwr0D5yIbH7XArT8
UaZwuJAVFRgrr3nxKVkdvKubXFq0TpJlasNk7pyvmV2Cs0icUTNDrRqNd1M+pSLUBsTVdsOYbwYA
pZpuKYuIGXWzvLUOa7YpH/aELENoN3PZh6NupM7OxTbsSzUE5Xirmkb9IjbCyHvG2e+uKVKD5HgD
ZuAxNBbvUVqYxnDpKqsM4elKAzJTq/6sCBfkoUZTt93lE+boeGGjoxE2g5s+4gqZFbuiSLXj5C6W
v6eQ6MROM/CkokC1dNFSjMttpQssRHS3xN1j6jOxn7ExaiJIR6Ld6UkiH8o0UOWevya/SAil/ceg
qAns2hEFqEgWGtvZHmsEZv12wbhVVnOKbqrmtIDR/eRbZgdmjqwRInthkqf2x2EK5nfp0uVDCFuP
agxP6mCHWWuU9OLnuvgDMb8Wu0KYxl02gVvaJZWVcFzUSMCgaR06kfCG5+/AV0abPF5vPpj2zN+n
jdKhqNOUHLQmx6np0appaEYYbEgtBBkiUDpJF1nfdJWf4dMW5P5318odL0QzXaH0IFX+w3C1dgAP
0AfYgNj4IYW2QJc+8qy5HmKntucP5aJIxEueEgorqQgeq35dxaEi7RN75Pya381Cu3tnyTxob1E+
Es/KKNpuV2VYDP1U49raR2vIeETT3q+6SGQokIXB4tcybDQXcykUKWhANwuJeciT65hcvwPuw1Yz
fUQWSSX7KuuyJ4f4pzvW1awtj6NRBj+aMUj/kI6X3wyn5sSpRaF1n6be56yQyS9XzMGxCGAO7bPM
x0+mXvgg98tcKnyrMvShd0Pv2iqsspx7DsBTokdLOazQixoWGdvlWTr7FK4WWATKfP2+QxIi3c2V
crv3k0kNMyIfnO8pd25CkZOrPtv4YXW3CZrh8t0q5/n9LL0N6dNbHGGXl+6D4w+eDBelGSlQA5El
f2y/ZOaFvi4PqVb2I1kdunihVSBIgnGBk33mBqdjzWnACWc2KmsM3cVwf0+JUR+J+hO5S5XSvnjS
8ot3iLRgtFD1w/TeTCTXoEa96pOZDV5wHECWZzed3Zqf8YKzHywROMMfD0iXuSu1Af25psibz402
sLsyKILWXmYYUhMiJd0frWmpaUrRQohqQSTzkwDuunsN9SNxi/CB2+5GgUryh8qr3W8w+NUcdUTD
SUj64z+rimUPU6qYX7x28J6cIi30MGh89Zyl/mpEWUlbQQZLObEpVmJ+rU9EjVSH3v8ASqO/63x9
zHerMvQf3tD0vzpZCgSSTeU8OMKFahqYaiNqE88lUe+5zU+f1OEBqA9BIhSeGUfVpk/SmxXyxs0w
mv4QteY6/rds3mfYx9RJcauNlHX2FsYV+s5BlGOEOtqM1pVy7Vn3cKuNAACDTghGcUNkbOXsf3CK
Gn4GySQ6K175/9013dxthXNFOUbWa7nsA7vqHaK1McjZODlG7q8XQrbay1m5C4/JTTSSGrYBAPl0
fAowCOm1AJddV3RRgcxwVKf6+FuuXfVGGYltrtSAgA3+BRYjj3E6VjrUDWZxrR7rwrE+oZfgoLPi
uDecqWsilWddgG0oJM+ZFVhfvBtfgAe3qkwFxjkeO+uDMJfmHbWLfA+G0/g+Bc2V8vbF0aBDbm16
hwrhWc3QBoE9dKljxElnvq+WzYpKUSDtqL0cRaeeX/9kxsvh0AYCFalTfqbtd+7/M/aj2y9jvsTY
6ZrlzpnqVDss/VweYE7rxU4b05QmtDZUBBOeO4lI4859zirb+moQxspwStxKvxd+lgLG61f51XDx
aQqzJk2ukQZebjAwIDR04WzpaJac+/XUvlowJZtXPjo8eUXSFi3JQu151sy3Ndj46MilU9+nnAe2
gEbD2f7yNSvbOlEx2n7GftGWduf4k/Xh9eU/a7D9HQUHCJddzJSAw52OkiVe0SpNqNiFfXqnet96
P9ttGzqaKZ6wYTJ24yCvSSy/rNSizo6BC/QEwE2gDU4HhU5gDHXXqXhQuhElxjxFAWWP3etTuzQK
oDiKog5tPHhZp6P4SeOvlJpVPHt+SwgZ2Dd1tn57fZALG4JbALWf7dYDgHE2lWkTbbPzQcU8BnqM
VkO2nyFQPGMzMR3+h6HQIIHLBmGKXtjpfHqlD0VNlhUjGJrdOO0qn3wXl53Joi14paJ8aVqbvBB7
kG4/AmenY61T7+XIC63xSMa5wwuQEle3NnuGKq5M6+9GPr20oQ7QgmIv0HOFBno6lvBzz6qzyYjl
nBz0qXi3iPbb6Hf3aaXtRFLul0SjyOLOO23NDpNnvnPH+sNMoujM5sfOyj8op/hIsZZ+04AWkyfk
oy6CKx/65UHhNOrA4/nOIC3PPbSW2SmgZeYqpj4RfNDXoXpKQZt+AUdqf8vQnHjq/Jl84/VvfnFU
lxsfZVOwgOYZkM5Ymwz7dE/GFdp2CK6v+vBlQn7nuyOa+nvhdc3NqgqQuK8P+/LogFYFqk6nlwkD
yTn9JLhoZc4g54k7GRdiY+xgfNXiWsPm5c1PZ4qHcYPdbwjyranxT7QgfYn2dDJChQc4ve/JAMkp
yJWeKDjZn2SSvFE0629LlVYqABaYmizo2ZNtlgmRR4rXi5HXw7EaKUYGojeuXKkvFm/rxcDsBX8P
CANq7+m0BnvJQEoHNFOrOjsY9dxHhOflFdDepVHQywLviy0LwsFno+Ch07TlNorMsM/JjE6EtSim
/2UU2wcPwLsHonPbn/98Ij/1R69rHTsejKXfV1WnY+/itrdv3G4UwmBj42EA7ALsz9lcHKL00loN
L86Bbu/csqyjuQqqK3M5h3Vsnx+oMMgi0Js6aIKzF9Wu/SWgJeTFc+OYnyxR45rZrQGht90eHR+x
+GyFktFI29wHVe4fe5EkR1WAPX99vi9PNWhpCquglmGhY459uqqC+L/xGgT3CNsVLmkLQrLwBZKH
Ti9o0XG3oACzzFdusBc7hpP276hnu1/3C496X43RIpJ1T43ZPwVD2v98fWqXHg4avLyEm2/lC/AR
HfdkpI6AF6ev5I3p9PUxGbTku1rW6b/Xh7o4n00zLsCO56Xtlxpyq6Gsa8SmZszk6o4TJcm8XgnD
Xl5SrBriEZv8ItyH828Ft6RslIeRsJj1er+OTnpb0H7Lo827Zw57U+F48T9MjHjCMcAP0DQ/26ey
LsQ4IDsaGy6u9f04fzG9Idn9D4NseRKR318Cy+keLJO67VMsLuMe04aIWrgWZl7ZXBnl4nZg36Ez
ylxYxdNRVNNW9MAMI9Z6nfIJXaUdKUe6d3OnvRJHXPpQvJBsCCymicXOhipxkzatlUM1a171qCeW
uishQr5nkn4WprmHr+nrS7gd0/PABYjH1m9niiQvp5MzW07bILH29UvDRQtPyCNV8YDUWlTJFDoy
r7405tqYUWOQGl8Z/cIlAlqbADewEPMnODgdHUPILE+g9MZGWgzfU7S+7YO5TOlBBzaTR0LUehV1
tttfGfdvnHk2bcwhuEw5eibMvLPt2QlDdK4xzDGeqtVTLjJUFPMuyfP9Yli9fmymof9WI1uzkIFn
JeSTYGo/2k6DjpamNsZz4aYwMrOgqW+QmHRAbFh2hyiTE6ivaO4g4jb7xpjtBtseHitAyN+L3HR/
IpZBD1U1qi1CUcxpct+3GRJlqU9beWdPeoWEU6/UF1Prq7upoLy1W+Exq8iqE/unnkpH3oOG6dBp
x15Phdasi2dK91q+q/RZfoM8QWGCvoBp70SqKIeuaYbKYFKCRo50ocZ3dbuoBUi5l31D34qSoONn
aGU3s4Uaot1TQq6oSyw7epnpN8+oxuqQYHuEQuhQWJ+zuZ3obDBdN5ylRLTTsofvw2xnN3698aWQ
yGvuzG5JvN0K+OG+YuNosfIns7zvZy34tWiJdd8hFORFQ6LNnxErEe4hX8meYDE63R2JEF5wCj3k
/L6bOvtr0OfUAM2pNJ4ts67HW5PmbBLJxug+1qVfF6GOic7PcrC8+mi0NsVLX8eRJuw6Q34mhvE/
4YgzFve+ajqDNkot30tVdsZ+0pA62IOMsKxwpDV8zYfkwgXPM+JQiYDHi1/UWWKQjxXtcQuyfMGW
OOSDFE9SDWyB14/xpYPEWgabnQT3xznQzk81hO2mWsXdMlOWhf9xRCis+lC3s7jXGw8QC6L7V56V
S2UP9rMHiRCEH5j7s+NrVQZd9Wxe4gp69q2SQXXoCtH/sqTZ7YdpKCMoVfreF5a6p8vtH9DBTG8C
q3E+NkMtEVXrUIrwdaND3Hxtd7Y7a79fX5i/yqtnJ53bhfAfihUd4HNdLE9Pu8ou+yUGjtd90zVl
PiiVpj81cxTROue/CmvRooRmV8zWS/eLtKeHoE6C2wkHKtp7vktvVW+iNG3N4+s/7sJ1D7uISiMx
FOH2uarLkHuEczmFC0BDxvtSduanVDc3OQx9/JpZQff1zeNtEDZsmgiF0aw5u/XkAlRR60yip67C
ctZsAgu8jkzegZyYWwCHaXoF2n/h7aSISiyFYNgmKnI2IjeKM1AkMWI7GX+Xpd+AV6z6Xe01xZsr
fiYbEV7ERuDbKPOnT4lu1gOf2bBjczJ8GGJlEtrtstzVazuGHuioK+O9RPWSflHw26qaVDKAJ54O
6EwpxQzaRrFjAm/p0Pz50XU6FX+Nah9ZvGYcOiO1Pdp/hfcOU8LqTkez4mfWL+IZlGRLR0q7qqqw
JdNn2x0ALDRGFI+p9J9zpqUOVMiZPZsIwmSxs7Hcu7iB/RcUw/ItmHzrkzYb/WFIpX+L8dmIN8Pg
ABNqrebWl5Z46JO1KN8eQfH1wZJupqFAUs6Wqp17gUVf5sTlTJYgGtonnpEvIdCBa/z/CxtuU3pG
ggsSIE732338T7LHzK2JN86O+8T6pTuVezMFzrM9LMOVfO/C2UVpdCtvMjUqDGdzCpbUL0o0aOM1
X82vRaeae9Ms9zlw6v1aGcmVo3thXn9ZGFvJdkvNz+bVodVuzfAmY3+hXpvVdF2RylnpYOtvVJ7Y
yqlMCBQmd6ZOaHYWhKaJXUMrbmQ8KbAW9bA49CrnbD8YybW62farT3erRaBLloB4kr2RPU6/Vj5t
65Zi84LIpxML2lC7vJ/ElWv25dpZaMKy/yjN8b3OFazT2VBcQssce6Cuju24BDfQSoZDsNTtlfz0
0lB8IIrdOJ683OljDvCH8ca4XpGBtUskOx1sbKIEPOgVqPDLDbih3RkL/O5fM+/TtVtaIJaiKdd4
zQbjk2MvwQFJkvxY2PjXrmsHuP311+PC3P7KJ20cDioQ52oBqoXDUrS+ivFVzkRIVUU/1latvnUZ
KIrXx7qwMTBYprZOVrz9s11z/xxj9KYMLUeqNu5qmT4Zxazu5rzzr5zhCwj3bUaMAi2DCuU582xp
nYmmsaVoSkkTbEZffNQn2GdB1hjRQt+IZEh3DpuV7l1qwhUb9OSN5qVbIXYDlJMp03/DZPzsIpnR
knQrbVnjmQrqrfI8fadqpKwzgO5vX1VizQA/PAD1gMzPTrYVpIYnQbLGydhqn5p5fiSoEVduqr+G
YmeHGrrLpiRGzAvz6OwlDmSeEua7Kk6HuT0qvcsfKwAXd4Pvlx8cAdBvXdAT8PxFAyGdOLul7UwU
WarpZqFjPYcZWp93HWhcNHWt4KvZlfJGWrr4mHR0/1VRIdqy+V5XrZle4Z1deNXR5YCCSJyEzDKs
2NONV3f5ihZwKeHFLHT88a9HDxugcfEb4jm8dAhHIDjaItHl+1mAWzvCITP+M0Sa+rdUCpIh7mQB
3MT0pTs/vn4qLhx5x6V4T0RFUIzc3OmPm13cQ4rVVtBnXdSt3Lw/WjNAqdxDZrFIPPNK9HYheN6a
NJsYIJuTIc8GRJUYNqNV0a4Z2w7VK9cFuFbAv7mBhDHV0TT5+Gitogz6D4oeSApzSbZHKyll+27I
EuOnBj7lD317QJhqkcHX0ZMkkm9fFt5iKPTchiiknl0WALBsCv2BQvk3D0JzTvPQWNSTmkqxNzPj
mp75ha+wlSB9nIyoXSCCdvoV8CrS3Qy8VGyudo/UPWLcfZrk91ZQ6J+MxpTR69O7cO/Cu0Q/AQuG
TQxt++//3IWpFBOgqkLFxrLUkektatekeQuKfr5m3XNhqI2lCOOSWiGh0tnUvEKzlyFTdoyzYkcY
4/XArMV8qzUyuzKrCzc8QACudnhQ8GTPWZFST8xOJKYd+335Y1jRWKBfG5g/X1+7i6P85UpTOUfe
6mwDQ/lyk8wmSDc6c7qxSITvRyGsp9dHebls/Gl/az9vyFn77zH65wtBJKgLwLNWjItQCcglhbK1
IZytpPKv5NwvJ4TbEAgVKDJ/pQzPJqR3ozPhoWbGTZvDfaB1i6K56B9en9BWRj+9wulhbkd/U8DY
uHunW85V+mxPi2/EddE9+1l2DwH3Aa+bgcoS6mCV8rpwNK8R2y/MjbCC0hLv/da0O3uenGbVlgqF
57ipknYnlkHt5Ozqu9fntv32s7m5aG6Tum28Nt7B07nZYLjyxqDRnSx2QSba3eWuJZHmMivqAca+
8P23FsPpn3F7AkfhUeTqPofZyIKwwSzL4LbL/4+z89hxG9nC8BMRYA5bUlK32NHZ4w1he2ySxRyK
6envx16NKEFC3017McCUipVO+IM3PlEzxE4bQcIbJ2q7aOsoHtkvUBTQFizc6cRigO1C0/GOLKZs
AaVpi/anDo/xpdT1jsqkstgvlS7Kowlok5JXf4uCefZ48gvY/iiDw+Ba36jNL8DD2yxLJY+OTmUL
CaLLgMYaz4V5RMIdvGwXT3cubKunXo7lZw3jzowCnGZ/BSE8QjeRzksLS+jGghMUb5b87XcR3606
sDb5+iYiqWwlRbNSi45RLZVPFiyx3h9olEe+0BZpBA4SLG3oFCbqTTmme7BBugy7dVfKBqJZqcEI
zbsYV0kAw2ay63szRSRrknXGO99bfRAremHvSoRPfmZe4n1SxDh5dwtavqGWW3RPJajy2hcJdWUY
TZ7ylKyYmcACpNn4cEJUGB3S/plbmp0jcJ66doCgsIzuiSjUI3QW0zuosSN0KKzAHe4jw1Gepi6O
AOU6BFBgcOfqCz4Enu5LsURAh9UEasyApNVOnRQtARIpljzIItfZaYboqp2heBZsNnWutWMhrPw+
bYzkY9tI7UNt1vJZz20YRZOZuUFX1dmfWqPeQc13aYWf5ggG7aNayc1d7iEVQsWjtaBlpNKjEVin
2afajABELk1feX6hp9yO8G3kWiHsx9BBwzjDgURDkh/qiKN+tguRDo/ukiLGqXfm+CVJGysLitrU
Zz+N6/QfpUtl6ju5rv10ra58MmL4MRADdKzZBrdoNRr8jT3Bs5+XP1acG09lktXozeCm8reBbgDS
vLKGp0ZftDyo7Lp86HKlzADnYr8S9KLH2AuXMjfwyll8B3BZf1msOfpRRzKB8Bcr+UGHphEd8pqM
JIg6o0zwiIhdw89c6HK1GWsS0Wt6hzvUoOd/nMWw/sVtaua6jIbJDOx8BNOcOvp08IYyGnxoGTAM
KMXnH/IEyGTWG95rl2Gmvp8sXflVqZE3+LBjDOgjQ5J/6Xq44b4h+7kLpirWOt8FSJftNChTL21f
i38n+pffTU/C8DOisbV21aTi8d17iowO/WKivujKvhkCTarLD3RzUN4EFd7+0iBUIuZbp9OXAvgY
Amlr/2QXTc7yY0bTTvhe3uUFERbBM25rHnWuJhn08UC2aeQgO5T4lWhxoUGm4WC5b6siTwJpZNWT
dLPq82ROFgzJaF6gVkRKOgRKUnY/YzlBGeyyIX9t5naB69lqyb9WJTVrD6bciAKjHdt/cyRXtJ0z
msYf0OnVdKdpSvmQ4J5X7lOva/9kRRH/7eJs9RDAcbjyNaFo34QZVT+s2is+lbzOSdCVuf48FeX4
HX5Z/7kfaB3AeRTZSvIDucTNkImaEN+aoMu1nAlOzlS0flqN46fedPVHATCj9a25gwVbz46y7B1W
YgjcIhbGQesaZfGNqQKuqcAt+Gqmaf53zMxJ7gGEq8+NV8xl0Llm9T2OmrLxKa+47REvaveX2zju
s2nm0Sd6SFB1KJoYsEWnSXY7w2gy2M71NAqsr5sspmAOOOwRs0VsK2Lwy8+qOk7KTq09/QWHF665
NGmdf5xImYd9oWjZi2y1aNlXgzFkeGAl9bRjNWHkK15pP0V0GP5ZBuP3CO685pOV/pJZqwQe++on
QJ1JBLNexp3f4RHwmqpF/IUEfQCYrla64uONUMUHBdB9+Wg1cfoKTyGGpyCjovGBOFPzbNBw/d7m
qv5nGDzR7tuoij/N6coQ6o1CxjCi5vgblAYymrlKNHhjpqKYvpQe26XQXPGiJApKiKndx1+sOrVq
SKkp8qtV3sbfYjPpXrWMTbMrUw8LxcKT+XcZpd6x5wLu90PBpeZrNmTNyp4c6CtKWld+buXNl+tx
xjYoXB8dkBoWW4YAihNx+hwXEVSRSRWo8mGeA4rc8fxkgPilCnErI9kGTtuhNuEaPY2iyAAiHe1q
mXf52pfWjPyWZekZ9mQdBlGNlZ1NrkUf4XRGcZ1pRYqJztHO6cn6KkCXpymbU+mzJKt8HLWSNKhm
Mmc/N1t279xZHQh6rYdgCfa1Lm6EPBcm7gBh1ZFcIvgBrXD6i7h71Mr1Yu+Ywkc9urOrfcirUrmR
X76luf8NGZk4zRK646sTJBi/dan/E99TztBqxemdo7f0dGkjVPLTQz6nuN2YbabuyrI1P7Z9Ccze
KmwEo3ndjBdDBRVDvpbFvypgK1GgmhbWt5juGsg9NHCraa+D7T9quTndCOC3Oeq6VBTb0YmmJULN
ff1w//nFSYJK5KpGcrRba74blUT+6NOi/N1QL35uk0z8vb7Zt0H1Ot6qTs2/kFBp9pyONxamhHGt
IW8B1fVX4fTdHcyI6smCyWP4c9+iGDkCdL4xzQvrzwEDlrFWtVCJ0E+H9fRxQbiz946W4PoxFDH9
SNiQ70wimdRqzkpk/VbVegsv//Mx4Z8aCeY27lFpCnOnjbOzm3vIYdc/4flc6FoRuyMxQVrCpXE6
l5SqFzdsbR2XKh0DzMzSIK316MaJOd8Y1C5ALL5VMGgmbM5wC2W1wHkcyru7PM5ebn/t7KQ6JIYu
j6WWOPfXJ3W+LxgIxBbzwXruDOE3yVE34giGvQZ74QUr++gxb83oc0blcIeStek75LG3Sqrnn5JR
0TXwVukS9uXmvAptHqkUGlroLFofNtBVDxLRgncvGF0/tgQJ65pbbFtNU1NVnarkWqjUEVIJouSV
0rL8RsJ//owwCliVtfCHQvmblMd/Np/ITRcZmokFg6rxkHj6EhDlgQXvQfhdX6yzcjiPFBccf9FQ
1MAWbvI31Asiy20zPczhej8bqpI+QAQ2v2S1Q26cxnEYexZ8LYLvez0emt2AYu6NvuqF+dJTBcmA
OgmooC1sN0MUtF0roKEsId4Ib47+7dIiDkZLKW5Uqi/kqzTC2ZVky2u3Yat+mKkCLdd5VkMrU3mt
sKOdn3FbNv3RiQDf9EN0r9SpOOiaU4QZyuGPk62XAfIo5YvXZNWzY1Tun+uLcOGA0gzzNL4B7IKz
XLXEogSpoVYN9UZOR7XJwag4rbfzoppytA6t9fp4F7437EyKfkQpXHTW5gm1kSyUCgRw1G0LFPi9
wvT7eRF7QopbddoL7yilgRUCTq3MYk9vXolSjpmi4cIS1pZa//KaBtG1SPfu9ImdBkQ3DeZZFHv6
+/OTjYbPU4RbO2oV3fg5xmti1y4WSfUYi8+V7EzERDyDzHK8paZ+IdChLklCQ8mGniGV5dOruBeJ
ksMl6UOyTniuk7kf6vyTIrW/ClojLkYvVjt9qRL4kkqvPSmYDN44ihduMIINg94o3a9Vnvf0F5QJ
ULM+scawzhEFcBzYglMEKu/62l/Ya28VSyRhKY2eYXiBSk5iMZopXMxIvprGUn8gRtaCdqrSQzYv
04277NKs1voQtmLmGrRt1h9wVgxWzpjCSmTKZx3WIizd7L3SZuv9xfMJQJp2CEWodcf/58ZcNFHX
1mRSY7AXeeytZji0dSc/Xf92F+aCPCvtZFJg0E/bFZKoD+mTt0yh5ZXWDl6mE1Twlt+/Dxhl7ZCD
kl/Lh6dzUQ28H0XEChWVLQM76+tDp1XvxWcg7U29jn6gsx5MIJGno1SoSAqci2TYoMyzQ79HvXNS
swwklZMb1835ZwOesnKM1u4afzYbu8grsUpO6GEk4zKcYa76hbSSGxvt/FIDBLQKwvGUAAbawo5Q
nhnTzJFGWBM0PgF4ie8ms5F3DXZdd+/dBwyFtTi1V3oAUGRPvx3mr52HtIkR6kNi7wa9KgPEw2+R
Wc5PKqPoOuX4FcaAot7pKIY5Re4wM0reavaE8NCUvqSOVgYYwTW+bKv06fq0ziTC2BMcVWS70Qhc
242bnWfqzdxFMwvlUIt7acYuf3B72bxi2jg9IQ2j4KqRpS8NIuV/hmKmZIhWwA91lNmDNebi4/Wf
c0awWn8Ozz4tMIDY5yVcMXMZznOnh12ZWK8lrb3HRG173BLW+phTu/a+bZppx3OA15vWOxRgGuuI
AVAdmKUukl1uGIhLqb02PtdKW3+Ph0R/Tksj+2QYk+Oj2NvtWjW/Reddw/bT3JEfDj7MWlvifM5N
WO8omTdNiD2GmRXHO9kb7T+8e+4rBE37TheWHXTKCnJWqlvYu0t7BmACfXioXkTfm53ZmdZY9Sib
hqSkjusT94lQ5HrrI+lhPuXNUH24vkiXB1zdxWmM0jHebJnaXUAvp64ejvGoHnNFUXxVj+S3jCLa
wUBz7sv18S7dJfSKyCuIlDAo2EywmXG8l8aghzPaiy9D5GkH00tvnYQLdwlXFZEoSRkP8raO05ol
ekt2YYQi4b0q+jY5wCWjqjx6735S1vsK3MH6D2CPTfhtY4tRoPOrh4gY5WGuUEMvxHALuHjhq61U
EIaBiQ3LYLMhrbqo+0hF2MJq7OKQpJUIPaSq7q+vzYW9QLoPcIBuMrfIGbLfq5KopJ0WkuOZD5SN
ckRLavu+RL4O6bWmv4GGurBKJ+NtnrCxKZfY6slrq6Lv9yI250BTEEKQEquN61O79AFXGg22GFSd
0Ho+vYvRSBf43SVaSK1xChJXHwJQ5bc8IS5NiEBZRQgStiy2VKejTNRPiSsLLZyKIgWQPAwEaP1w
V4r6vX1X7lY8UWCCU0oj0NiG5QJtjzmF/BKOfd/uVJRPfFEhVXb9s73hFDY3IWdoZYGvFQFqNqcz
aiHJZ26nqqGKz7a9U5Gz/0l23XUBV35zsHu8voMWbZR/iqbOLJJpW0G6CwtRPaDOrT6TZkONVbox
nn1dy2fUKYGWTwEafu5RxnnT7PrULX6bS6H8Xvk16JVE9Yo1HQ3+R7iTKjtSGxoDmHQv8v2RzRo6
EUpBziOD29xGYy0TONaWG2amdHf9PEDYwZX8xigXzhUnZt12a3pCMfb0I5pmbSxqZnihoszIQtKS
4nr3mmCuLYQZ60jciAMubEPIhqTi3Ah0NbaQMbtSzBoUsRNOXCoHtVOGu9FO1GDsbOPGlXFpqBU4
RvAO+pSQ+nRqKa3+0TJTN0xavAhGOhu+ScPvEFnF3+tb8cJIrJO5SiDwcFDtOB0J8Pk0jL1nhAh5
wUGRyPnyJiuPi+bK4/uHQvN77YhTpiTH2gwVi7n2aAOG6lj2P8pO9fwIhs0PUaXOja1xaVarkgd4
9FUMYYvub2xdaa0kd8IW9Y590pXiOJW0X+bJeKe5KtUJEMjEFkS+BKVkj6ezwgppqRu7UUOIg30g
O5QHLSCMN26MCxNaJSqcNd6lbb8V8ei70V5MFcujDIhXaGpKts/T2ryL66Xfv3uZcE2nsbHWQFww
macT8nLYVdCh1bDPi+zeo8e4H7zCO5jR/M/1kdaH6PQWdEnlVgMMrghO1SaS7/VCVyqnq6gtlMMB
+EF2HHU13leKSh+YS3pC14uayPVRzz8lDAwQNSCugNdAADmdX7Z6RghajWFp2tU+Us3mawl295uD
1tmNoc6fx9W5hNyLWdIM3Sb53qh3dAjrIuzJXAl4a/qiHUq91yd0NgoBDNIOqx40ryOb8HRClr5Y
nZztJayjRcIryvsHq2tvFcfORyHko7yL+AZzcrend8qakk5nE4WRA2MOim6JjNps3th86x1wsiVW
ORywYwSXeB4wqdO5GLrA9Fa0XthUcNFSb25T3xW2tYO0m+9bREJz31DL4slODftGpnz2njA2CDyS
ZeBkZCmbmD1aJQ+tqojCOUXwrYi91re19puuW5+nXvt4fdHOduHbQDBAHMQymOhm0eapa+RsTG7o
IEP1oqJM9opOuzggwdjeeLcurBwSdwQZCH9Q29X102+KbSwuopCgwggYtd+mSh+YcKturNylCREI
UpWnD7+KjJyOgnI0V3FkeWGWRdOx5aZ/RJOz3Y1WOdwIcN9e9s0ugSZhAgtaF+yslTIuwh4H5OtD
bU6m+yZGSVTOWv7Y63b8F6l2+x4xiBzBBt1+RNts1Yn1vI9Ogpmgq2fFS9R71rG0MsT9VnMNWKZN
/CdCITsB61C2h3cvNV1HKj1rVZm+4GZfAR8qcXx2nFBxlfne0po6NPg93912XP6PoWiNWOxge23Q
bZ7YqWuR+2sbFgEq+C4uRuce/A6+iW5yi5aAlebZWV39s9Y6BBVsw93uKzxJEuASZhT26uhUrxlS
TchQqisAoTcz8QsHXcs48nbCSR3rtnXQ/Kv031PWjt/sacgNv7bnUtyJKErKoMfx0PMXJbU+RqIr
6BZDBh59BezQtwSBuUeY2UZJMDlHUaglSgauPEqifodot7UEVs8TjSxt4nyZIFV9sCccvVbaW/XC
hTYjDT41xSe9d6mfl1WS+hMw+mcliTWATGptA5vSi5Y4FUmRv4Dx6u9R3abtjtKPBdBrivVnLRnK
F3NR+kez8LJ/eqlpma+hU4DgctlY8U5J4+GrPZL7o4jYj99oIdUfbMUpf9RuaxZcZ7HzN42LRuxH
Wjv659rTqnIHO1WtglzM/T2dte5P6bm9B67ZUzAJA9ySE7vMZh+urZCXsbI6Z5cjBBD7Be4ZddA1
tWRAcyhVH+ZAEt9PYGMQl8GQ4a+TGgoEglxMAGSrlPrYDPXBr8bBHQ62Orf3pp11OsLKnWEEaTop
HxYd1L6vm4q1A9uajgejkdY3Q83l54ROFVjR2PhmoMWWgnJq++Jgi1RrdnFrofHsCr2fIT976lMB
+AUERun1uu/hldD5Xl8t7i4WFkKldhlnHxGNjbq9KTmJyOgZHYLnaoeBtGzwiQmwo4mWR6cxsn/s
fgELqGRL9dkWZvpFEJX9GU1EbECNlfq/DgJhzS5R8BSESGs7B8do+ucKJ8EVs9jYbtgbdQMQcDC8
Zh+Xdu3tQe4a6gfFylephDFRf0+6wobzrAih8ozgwLhrSuS0A6c0oQVauQE1w0i0crhxc5LEnp2k
lfuF7gtEVF6D7WMAQAVk9owGcetmlr2TdOPmnYxc+1fl2VkVuJOqPCgyhwUzZ7YSHSl6OuqjGSM9
iGK4Zgy+XgzltKdFRlrodDkaECrPizgYbqr/TCdcgGHal8nPFouV9k5PXPkVTKX8leWjAed3rrJk
r6dt/qsZeoGoYdzFryhxokSF5nzmfiwrBMS7BR1oXpBFK8IBZOW3hlQresjjSBXkDlbzpzC9BtAm
MB/lLlUrQ+xR3lSz/TC6IGGytoCm3yhZ5YaGyMSrg7ff4FNGs++KoevELo9i77dKpSf25eJU3xtb
KySUTESGd5nlNK+pVjY/8mRGN8mAQn2nzunwU7fnEQig0PkQPLi5t18MVFr9Oc+7zDdKVYnubDfj
Y43Ca6d7NP9NOKcNmpu+5hbu42zhUOXr0gLAg3IrMK+kigSamBmhdkBc1Ysj6rfl11pOmDUThqCR
KpM8NfwSq2QH0GsnqwC1ekSaqXwqr61W2PGudsdq2lVz5SbYY6fm74EKWow++wSpn1ko5X08cb/6
nZW3nt9EoqmeyMSwuS5aBfSlLbwpu/NQY3idVhOoYNLcEjKr0Shfpgnbx53XK+63nvX8gTtAkgSx
nS4diy/az/HscIORJsiQyqFsnuK4HWjjxnGDv4Gh/sq8YZxDL43i/q50y1quLKO+PA6asgAIzajL
3khsz9+MN9j3Csmx127zJlvCZy5VJlKYB80pXdwijAV4aEoeciNfenvpTkMEqoceQfcazYEX2BTB
tAy3QwVX8gdD1sZPbejj5d6MGjkGsWYl8c7KUmF+Gm09/h6NXWz4LsIeaJ4urfxaWfnwLcb+Aolx
OS5PiOi2bpCO8WT6JZIK872nYRbM0rv15z6fIw9pc4qJvhxsfDOQjfWlWqywumWafqMyJpMAS2X3
H4RMje+Ct2EI9MQcP1GXFE82NIY/leYQUEuUAD5jjoYVqUb1ePL7TOmBRnn49vlaVo/1Y5x0S78r
+1j8WOLB7nYWb9XA/pm84jmurXTcVY1E7d0sXTsO7IhkJ5icuM93osqGX5UsFnuHMrT+3OqN+2lO
ms7dqbOcP09qBpdhYicidDxpcRGY8NQQro8ynD8M0L79vgFlVe4Kigbek3SaPOXcetqHKlbSb6NV
aK8q7CP7gGayuFfNMn3M6rj27j2U4R2/71Mr9QdV5sa+9MoFz2CvYjbS1PLfaoeRL1BY12of0hlL
G59zWI4Y/sj4hXey+iXnSgHF6aW65iMRjT3sbOa24etluiS+XbVSrtCI+dWe8vjZmnrzmZ/UYetR
e1AVVXts/vRNjCCGHNEh/5qwEHNg97X67XrAt+6tk71HDrb2XIHNo5B6prJVG32sSreOwyLt9bsx
d/VVPxhSj1Og7597/cc4F86NHX82KHV5hiV7QRwRW4ZN5tSnWUssUlUPXR+boLLj7iupgHnfAhrn
aswoifGnfHfuyaj4Vru4q9GQ27Z+p76rh8yzKtxz0uFQcvV+ROq6vvFCXngfGWWtEBBnOqDCTnML
WlxGVFpdBZN/VTKhSqW+TKkjD8Ach0cJpvLGtM6TGZocqCVS5gMH5Gy7wBZ64yr/oXzAhALdeZtI
NPez2sX8ljdmvjHaOcgCpCAVOJYDWRTqLuv8/9Omn0D3q45XtA9LX+ufDfL5fM/dINHyRpfgH25j
yvf6Qka6cxeCIF8QrIq9NWQKWXhVoLBzfQdfmD/GsSQtVLUM1TI3Pygv5dTYatI8IDE2PwC4Lx5i
Y/FeukyqN16Ei0OtcnEUnNYXQT+du6FOqHtwHJGLtByK2/h3LEIF6NFjAPx/zAoghOet5WLL2gzV
FjXKO/bSPMCYxarMqoJFrbC2nkHbXB/pwjMHpIdLgI4xXWNj8/osBsz3fErrh8ayhmNhLw6WZbby
3oIq22Zt960VNCLbLT4Mje3JgZPKsRCoUbf0BXwNo6RdBiH+xqe7NKG13YyOhGFDqtkklpquttEQ
ufXDLDUlnFLTfapU+/v1r/a21icXJ0km2fz6XpMWUps73QtqriMDlXXJg7pk+ocSjo8VIPWzfLIT
DEyg0lAg5Ym2xEOTdRGi2kabfM6MXqvphZejej95Xol2TmUO6h5vQ7hKOq5VYJDHOg8bfOuR48fB
jczTad0j3PLqIY/s8UcDh6W4wRi+cGlZAMPXnh/wgTNFmxbpkU4f5+QB96j+t6Emhu8sefHRgDVw
nFOg0de/3oUlQmFutWVDOprG0mZ3T4vXLfZgJahwiN7vR6l9p2zr/Xz/KGjvelQcqZBRZDhdIhcD
wZV1lT6UQkn285jjc6eiG399lAuPGWpKMJi59vH227Z2tL5XhyzpGQVDn3DRyDd0OzNRvZ+H+qAD
9/hKl+6Wut35F6Q3sSIEVnEMA6Gk07ktyeIuoo7FA1LD8iCGZnnktr7F9j2/8KjGIYy5ovXRjNyW
a1OLdoRWNXro1V687yLMh/rIHEkqHPvGZzzfglziiL9wmuB3nguziDhGT6wzwi6Jzd+FM6vPvUW0
CPe3wGLdHr9eX7Y3mMHpAUbUnB2IUAWyQ862HywqjCoUtKZDgwf7niI7pRHorUe15uRZhVcd9E5r
7hrsNZ6V1J4/elYZ7QpMUF60yCRXy4rqs5DVTbjlGv2c/rC1zQqmnAsZBNn2QYvI3ld6oXiYoOx/
XaLI1ti8RCp+bphGHsgR8bh9ughcLoUtzb3jDG7lT5oiX298o/WEbH4KYQXwMm5RoMzOZpcVFPIX
pynJTPLUZsZJNH+lKe3+tfqp+F0Upv4NjkT5hN2gOcDbGvE7clTMNHxHlcavzhgJaT1A/vfR4Cy/
c4GE2y7zhG0EVZ+b3HCq1rvoPC2D8/v6bz8/IKAkVAqLK/wIWdDNs4bX4EIlbInCrBTsItVudqC+
jXc/nlzjBLBrj4YkcRtTIo5fcDOXUehGBQJuRfRbje13OvFSNgYZSUsNTAGXtLc9hS6MlRTjFDd0
Ewz8aiN6oXWX+kvqfcvL6sZTcI4gA/9BO5JhSAeo+W+ez4yfo4oOutBcVDkFgagVQdUWxYuIpfiL
Xm3u02CM9hV1k2MPsX3XSUt90b25iv0c55rs8M6VpMHHLceHhtTOJ968tPCho8mbpXVM8glyork4
D+1YRjfun7P9wnxpWfJcrFwhxFZOL1SpJJHtSfDjkZ6rd0uiw3sYlFtCwJdGAba9aleuyhfb6Hls
6njp+ZqhEbkz6mJRHESjJm90h952xMm5XbM6wpO1TMd1qm4mMyWUBy29jcMUrLbeT1+SyQvMsX6F
4hr2nnlH3fSxEuNdPtX/DgjhOzHO4Eb3nMjlubXMYDGyYy+tA+pfxxbVsX2V4WdYOzfigLP3Zf2d
DohiZLFpB25739jHr3uffURs7x3qJc32pkLFta306MP1XXT2vjCUxyWm09/QyRM290FnwYNbZBSH
Q4Kio4NLFPwAUYAyNdOvqYlX3o25ncUF64BEHbzOBFYg9U83VBTpNJYi+jYS1TggL6bnq7N6gEqc
+ZiFhEUTvVem/62r/58hN8tuVyjAjsiehmlafG8LTd/PGVSkzI1vvdbn+xi1SvQZKVwRwIENP53c
7ElDbcqJr7loyzGPoh9DV8sbnJLzXBOlNvCBq1oLlywP0OkosmlH1bWaLBQjV47fmAnNhzFxG24b
Tf6JNC8f9/pE9By4TuS0UN8H4ziSg3xVczA3u+tb6MJuRVd6hSZTK+Ex3HzeXiPoj8UgQkpDMTUa
x3uiQEeHp7fzP9eHuvB9CVrXZwt8zgroPZ35bELiyY1FhGVZIAsG+XvfN+JW6eDiKDasFdr+BEDb
14uOmDFNuSNCq8vmnTlOJQ7zvfZeth9yeyiokIqZZJcUU0/nMta2FhVWKULqa3jdOh0Ka/Fo3XiJ
L5xv2qyQI3kjeI7VbU3JTDF/zNwsjFOTx1GdYuV+NruGtKpq6+O4OgRfX6NLI65BsQvQn4G3FC/6
flC81KwIAVshbTuoFjcksn7goCW4WTEcro93YbWouNCa5VWGvLbtvHSIVnpppSdh1aciSBfU22aR
me//jkAmVmYEx2Rt9JyuVl11TTGna0Fw1NKD0unHzNSTfVQ1HwZBC/P6nN7Qg5uXylrxE2Dxba6S
LVMiGZTBNlD6DZNaz5P7uB2bF4zroq9xsgzhIleuPjgb7bfVKjkNj7Yb/8UzHV0Hr4yrJFC8vNQP
a+m4eCiXGd0PvEs77Z6Rug+rHRrU9M5W04CWb4MB+9A0QZTVkvadtZLHKlxowHfP/XQn1UnNH6SZ
qlZA+3Syd3Bsmp2Bd6O972bNkX4iouLHgMLoR0vP8/nGi3FhQ605OLgVG2V+kpPTT9+wr8VoTyJU
TE/cpYlR+2Opc++Vc3Q35Lf4see8QWirb4BiSFP6SvE6HS+pmkrtUM8OXUFMZdZe+w3A/vA7apCx
KIxc3xttlWGfFylK5lMXj3+CgSpuICTWeHKzA/gVgFgJUwhXtixtr8DszGq5VRHKTBM6YIP1o57s
/BdXk3bgmcl/9BTdcYDEJvsG3OT8i69dFzAgoN6RQ95egPSr0144kRaOmXQCxelAnZYgQElEEeBG
2vvGET7vnrKqlEcJ5akFgUDZ3OtLmvSYbXpLmFZKbQb9YBc/0iZqqqCOjXHydWesLb9TqkHbpYZZ
m3gQZ7pxkL30YgC3ibN2WPXmVa+FER0yFWNWRxe0u7OEJs71w3l+4fBj1wwK+ArFLntTP0kzWZMR
82NbJBUfpSueujKabiz/xUGIkyjSrOC6bZ6m632PIIyyhHTBxM42MITXpDPduNXOn+4V2ruS2Dhd
vBGboxXpFZI1jaWHmZDmDmPU+h4p2OFlBeC812JqJVHw/tBSoaJBqL+JNFOtQltklmY4YmTkp5Zd
7HQEg94/Iy5OFMERbKc+vN26UoqC6lbdha032vssznKf6rSFro24ZTZwTriFaUtREE4eXDOwqpuv
l8AANMFJoJpXJK9NJ3CZLlMy/XjCi2KIHjsHGR6zehB2/hUxdi0QRpHukYvEBhwtpHfvStiV62tB
TriWx09vLbKUTJul3sJNt91vLXFnMMXi3SQVpsyVwENIcwU8mn46CgLfs91mdhuKeVLv7QKJKVKt
4v+YCyQBzyMJshEa21wHdHOS1lCiJizgefqToM3cdd0te4oLFz0a6tTDweICquMsn07G05PeKpSy
DfvYio6o6FdPuFvbdwmAkmel6NI7bZK28JHbiQ8LufiTMk631u3CEXQoWAKh4B0jpN9sImdo5wa/
gybEYcAKbD0pjgrClI+aPogbzYYLiYNFeA69nxSMbetsXrbG0CvdTZwmjK0ZGa2y2NE/MwMjEs+4
uCpQxgUITUWjod+YOfTpqQYJPfZfrm/VC1NGA4D7BrYprElve4HmrkS2Rm3DbgLMDfwntQK3H6M9
D91Ntbrzd5RjsUrmr4wnYvrNYIvhDpYJoDZU02h4BSCh4RODSLxdNUVoDb3xuY4a8F9e69qv1+d5
4Q4Hvs7bvUrY2Wekw6h0kBdKGkluPRhYMFfFh6K0rbvro1z6mqtqA9BeDj/3+OkuHnk80yq3Zej1
Xv9UT+ayM90ZOoVjNreyiTe28WlUYhGImbzT9ETg8G52EJWV3LSGYgCdWOu7HL+JB5nRpkO9VnWe
VmnxI1VLF6GlATQOGm3IdgECV77EyHH8KbMJh2Mr40z1lM7Kg4lT2vsfgDdAKTZcvJ5kpaefA3oA
HysbhrDtJ/qeZlbcDTZwZ0xn8o/Xv/yF9YU1BUwAkDNxwLaUYVaymvRJlSFCheW+Xtzad0CE7q+P
ch6MvTVpEBQ3aLFS8TmdkMQBa9Fjow0R0vwQYQksyi7yl9Y45AVqXtcHuzQlyqmE2dwQ3Iibwcza
lS4KKm2IA5f50iuRe1cnRfv/jILQPOD99T3ZisPgIo9+oa61obvM88fFrjCLMmV/I6q8cDCA7XPq
HWQGqXysN8N/WvKpuSw9kANGabwpyJzpG0p6Ytc686frH+18IJu7zAAnAtWCUGozEIQ3bLOR+AoB
JudHMS/DHcK+6gFv71usmPPNwJYmrEHEGO40up+nc1Loe61A4DaMp7g8oOE3+baRgRDTlnzvyeQW
OOTS1P473ua9Ry2tnRa0EEOMR9uvJnIHvmxE9Hmw7VvN1rfY4fRusVe6GaX1dafTejqdm1hmddYn
0cGNqdT2RwZ66tk28sY7ovLmlSBr8a0GgdrxKmVJvvxbQj01EbJbouwuI4NN8NUWWEdLU1EXig7R
/zg7j+W2kXYNXxGqkMMWYBBJeWTJcbxB2Z4ZNHJuhKs/D3Q2JsgSSv/Gs7Brmt3o8IU3iA40kpYm
j06JmvG+QzNuEewzm48W+MRjNxSeCERnTl8jShmL9XXvPWuoWIFizq3pu14X4pxB8sv82baHv8O4
UGMcuKviG67A+rg4Cwnt3YeDvG/Bxi99Ewck0PUywCqo83LivDeuER2zpq93iqZsHcHbZ/FV23QB
xtCn5668HsWp4xxvAQoMVhMpoMts7GzQyf3QueJjP/Q42MtenqK5jTdO5e0NQ1y+uAnQoGXYNQHZ
iAdFjeQA+lTErCXqXbtRms7u7SN5ZxSyGRw6FtUkuJHL3/9x9sG40BlSlPzc51kYuHOFMmgHsvjt
Ue6cDp2VWeLhRSB2XZnQ8DXLtUwvzuB8iqd4jvV9YmOhLXA03yj63psQyGIdgjhVIVQnridUizab
6TPmZ64F91hkYtgJnrWNZbstzsO0o+5E1ZNuzw1DqB70KCtEVZxzbTI+TRRBPy6m4JEfSls99q6a
/a5AfX99exnvXGpwjzGZhMZIL2Itt4YNQ2vMsVKcaXVj1C4Rh5yBbkvCVb8tva1O3nJHru4ZLhlY
oK+Chhyy66WMMr3y6tIuSHqj7JFMEq9jAK0fLU/Jjn0mS7gmKIIqCbS5rhP9OcX5neZEmRUbR/3u
xMlxEMF2SELWzE2ih6Ijzy9ok9ZoCqZmbLykgCj3fSZKBwCzom5so+VYr+e+vLo09BZk0/p9VyQe
G1ZopBRaWNw4Lf7OuvG5KSwQ0v3fLeIfvu6Zh8GY319AXfAmHJWlc77QBa9XPVRxE7FmkZ1tS4pj
MWN4hnxSsesR1dsjEBttnM07F9xi1bjExQuUYW1lS7ZGawl3BRQ/tCIJGtpNKAdO9o+Qqn4ZaEUq
UB/G8uZl1KZsY0ffOa1LZYiuGuZFy2N9PdlxTEJokEZ2NhBr+RZBAHjU8uzdkm3kFRb1B9Jw8n5S
4etRCsWZhdkk+VmRerxrmrL60JjDtNE1vTcX7h0Tmw3IQjdgl8otM3eA63NuwfHvu1AzHmNh1g/v
vwPgTUCOJVcC+7RasciW7ijbJD0Dc3GOqjnmJ60R2iGhPvvgdam3cdPdubrZGAvelZKUjvLB9dp1
RjsLHLwoKr9Kztgyq/zcAUc9hZH9+f1zAxFKM3eRcGK067GGMiTYgQp0rmsF6HIFauUQ5WExcrtZ
0wktN0Rc3x7yzkdbeIk8TtQnCTZXy+lR0Ohm2LlnQH/ezjVabyfQx33/KCQkFGpoUS9bcVVzkrGA
aQIQ4Wz2hfJRGsI6m1X28+2p3HmTXuN3avHMA/Lj9epFzqwOSUNKohpt/iQMTTn1ajd9mPHb/kuv
1fhRRfrj9Pagd7YHe2NpOphsMMoU14PieswrKMv6DOpDPpDaUUEcq2ZXhObWy35vKIidwDjYkIgT
rLKHoqVPG6VWeU69hoaKWfy2q6HdxXG1BVK+OxLTWow+ePvWt1JCSxhN96g6o02e7yW6AccMutkx
T7otQtTdoRCtJJynuYn7wfX6oSfqDm5nVLyddfjDQakKFlJappEvq07duKHu7RCYpBhHsYq8L6vB
NC/S4dF15Xk56DulyaIgdpqP3ZAowEnV6aBq5bt54Qi+8bwwP0ZGR3hZgD8CzHJE2VlNp/Jc6ulz
hnZyIPrJ3bik7sQHvGCAkKm5Lv4Oq4vDmjr08lKzOitDk5+aeKIP5yrqI85f2b9p3ImNlvSdiihN
tsXliGI2wsju6kDD5ybQpS98tocig1TLVf1sxFJ9guIUZTulmpT4IW1gahXcYvpJuvFY+mnvbUE2
7txfr5AuqMh0v24AQXDjrDEe7Orc14b2iPy784ju/LsJ8YsQ6WLit6glLPDr64+ol8mkSDw6OOWt
91AbffFgN125f/suubc9/xxlmesfW2UqKyP2Kr06O1NkTz6snHZvqwmFsSIzT2KC0jxAe97K8O4d
QQItqP4wfJdr7HpYCfoi1AFznqMln0DqCTJSIUEZVOYotnpi93aqQ3F5MYyh2LoORVQEs9VYpfsQ
JxDvR/gPpOhD5YsaD8maaH4jcr6zPzgO9MfAR3FvrtOhBt4khoXlcC5Gz2RuU71zlXirDX9nVhRw
SU1YRfSnjdUroBuN0whZyTPRUfOQCJClsZ1n+6SNUQafNxGNdz4ZnZVFcIziPFi41fGzOrPokqqR
gAyIziUWAg+tGecHt7Otw9ub8mYBl+cNI8HF7X5B0662vuvKpDNyxTxlSP5lnHTDOggVXvV7Q4TV
OKvNn9Eeb6fGZZ/XdXqxc4AZYdKFG0dsueGv0hpGWXhFpMb0y29EMgujwJWTyPGkOkVuPVaprT53
9thinKwV7aM0OwPwctQ0XyarTTb24r3BF0XtReQHiYB1TRz+Yy5nmZonN1KL71Y/4s1YN3am7fpE
et6DTHTtYZSj1z/kTd5Xn97/JdkxKF4tegqkA9fnXEWpXaKhZJxEL5C7VCfFt4zof/mOUDpoVJFs
0GpYbc3ahb7ONWqcSPJEYMaptUes1NjYLTdXJecMxtKCC4RDDXhoPRcrdLzKCU9WpYrjFCXOk+GO
kL7z5tW/RgQyS/qXtxfw5tQtg0KIWKzhYEutkRZ6pBsh3YHw5Fli/KSUSh5QwRInyNpbvZpbdD3X
MYEKlRUA7ATMqwm2jZE1xlg4J2nDacVcUB7BSqVftMJS0KGM8r/CJhUfUKUvj1nVKMdE2PYx8/Lq
kHqq8lVKLe6PQ2y3Gyfo9j7gh7GD+H1ULhGTul75sJ9iR8aYAlR4luMEn1Qf58neEr68s9QgmhYA
wIIopmp+Pcqgm23vytg5CcpAf4tZ6x57ekL/zmmvb8Qyt9oWry8fGl/oWS9EhtWONaTjLlw8xhLY
UZNewjbFgn3ogqHCpNUflELvfBXEyY8yUpsnC6/sMUA0K7QCOiy6w79Iog8YwNRyh+Gx+Mow+RM8
ygom+OTFvzEZaeug0x3U5WalQYnNK/QRtZsyFP3zPDneXukoZk0RZaTDaBlp4rOTzTAoeDwsBBr0
8BuVnsjwRZ73jY9BCLWgBKKD34H22Goe3IZ3LMmCnwTXRGoIaGG1/JbHxkkN+zQrPWrPDvWRL303
VYnfW0Z3cL00f+CRMz9oYhh/zZpez7tB16Pd2wfu3l4jKwDgvJADCLyuf0Zi9HDIcwzEBCZBi85G
AoF8EBuj3CL2me1SZ0YrSke86eY1rdueConpnZzBm/Zlg1IAZSmj98u8bjBfiYuDyNrxcwgfH8hR
5T2hH51OFIrl8O+EVPW39097UURCLXi5Rtd1xyxLVG3IsH3VYwD0wC/1fTO8v2PDrN1FkZgnG/mY
NcZdZpmIPWvCvhMgcmDMNbp6tdsFSe9thc939xOPHtoxNITp7a5qepM1Q/kpsAptMphyfl5C75qG
yTp3UsXmq42sQJNTAVnI9fw+dVGOcHqnfXh7Xe9cKouEPtEn/AwqfatfoTSKXdVhQZvIqc3vuE7I
F2fykH4AJxZvfMObiHDhHi1yz4yIscV6rCkLMQyjE0jY1HTonbnaHs1kM/VFZ1iBOWdy3HgS781u
cUuAkIWUG6Cb68Ni6EPUeohEnisXNZzIqvuHLg2/Y2H0bsVC5gZbDxARopagUVYjoagRudibKadh
7ErNRxpDgVkrDQXzoVn7Hz7aUvimR0PCzvG8nhZxkTPNma6cUHcznrqwGPaFIc3nFAmXjaft3gou
bw1PPJQDfQ03MXNbKLXpRecRH8iLo5jxcSCd3Ydh127cOXeGIgzkaqUOwSO/rvR1CyAiz7PonCwU
81FBsklHJXTXlH39/n2xVEpxOgCLSIVq+Sl/ZJXGMECk9GZxVietepjc2Xx0xex9cAHzbgS4ywG6
jq6XQvMSHKHiz4W62hixa1V6YkfxuZcYO7uNcI7IrtS6X6nK8KlTy/InQFEhg3Ds5RchvK1iy22E
zQ+AfGTR+V6EyVfJSr+YKcyhHZ+nuQsPzqKNIUwEwxDl2k0KwxFrBIQ29sbOWd7D9cSJqBcuJHsV
tYDrNSZriKCWQV/VWnf2dqbRefXD7Hk5CjqZoX8uvWbusQ2Z07/fvtJeX+KbkQGlIcS2hC5rp1fR
dE44EOudRzvVdwMY7/2s9QjnlTLcZYn+O+vDZ245tJWmJ+jVe8dV9ggtAm7SRHGYrbjAsDKSh0hH
tdgrvHgjvLq3JyghaotKBh/k9Wn4Y/uRbpWmMRhcS16jnbNImD+Lwci+2b1Uj5H0at9FJ+eCZkb4
XMUIAL29QHfuYXBj9HAA+SzdglUgmbNZDLUuw1PbqlXA3slesKtrH9G7Sb+VVi6+vns8hyYBp4DC
GDqrqzcmdzGEIjkKT7mKE1mBePYeqZn0KXGH4vj2UMvNt/r0fw61BgS2GKqm0MNDuBk4crnVhPYW
Knjvv6kYhbSVTITK8xoc45Uj11TCKI7WRc9jrrq7WVHKj9OIaezbE7oFjVHDxLoCqhLfjGd6OWZ/
7JWideKi04vwlMxKhTcn2C+feNo78fsy0qzC+ze2KHiocVM/lLk7HzFy77AC7R1xilNdv4RVavoJ
6k9fnajxnt/+fXduF2AnqCdScFkeiNVeUoU9NKoyhqesTw5mCQ5kKMtnZxzOKoZA9EPDp7ITG/ju
Oy8FQGheJYJgZHvXgUTPMkW1QaY7Cdw7e6OwX2LAJI9O0pj/y1CUJgAGE2zzJa6Xv6Wi5MG7UU70
JL/YVoqDGVDIQ6eHW/f0vYCQ22pBqSGJSXl89arPgyo7HPPCE6Kv8z4e8vmDVgDpLJwc9qIZdU+q
W3YPoajHgzsk00M7QDh8+3PeOz+LiMJCecKUY80lHb2oqmqUwk61gwoc71a4gyy/ZYJ85wKCgAaF
ayHhgV5YPUlqmcHPSF3vlDkTcCG6wdVDSxNwXxocoR2KmeXGZ7w7IquKY8brs7B6jKyC6lKvcOVV
WZv8TKLGfNRkNHyZZqEcQzdtPr+9jvd2KPQ0MCfY9oArW82w12SvhF2v8C2NH3pcx9hnd4LSSKL8
DzceKuOgIJZokMGuN2gfygRgeQ3dFTT0Dn8wrKGEssX+vbd+qMIu6S8KVxDFrkeBPVVMM3jv0xDC
xabfnD6qjkxPY17HnxJbbqlK31s/IE68ubxQVM1W64eu5ZhUQAZPKBsO36OUUk9ZzPrzgLTJxgLe
GwrW9CIZBaSDdbyeWlyXjavYjnKqzal8tKu0+O7gL7LDRGJrqHuniycQoifPIdnlalYtwqWogaYR
+gGxfe5F3J6trNjCId0dhdiCwBa2HYns9YTwIKqMAimK84CRD2QJQ/yEYpNu7PDl3Vm9tHA8GUIl
aEduZRXXqgXyhHhF2CezcObHVvG8vYOIIOL6pTk8I8SgBwQ5+dbVcfO1SFR5dOHvLmPfsKvCuhOp
mY9opAFC3I11ZDwkSuXuC+gUGxvjZh2XnJh9wfUDjYJb+XodyVCSsBRKc3Gz0flgeMjC1dUwbPRf
b2LBxQGBlgVZMQBYcH3Xo9gDesSpjJpLmGkaRTZU7apgEnod4ySVZyOdjMr4q9ISNTsQyiYaRFel
2apQ33xNfgWx6MLM4gG6qR13lOY9nJT5FbY19Dui+hETKy11npKpEePRSBwPrGFso7D49k15Z/4I
f5H38VWJctYUA6+s9DGc1fYC7g8tzDhRdQQvnUHbu5OuP7RuGx4sNbf/M9NWcQ5t7pobmLbb70zz
0gMrykNELL4u+lRx34SNWRYXrai830AQzU8pjI6NnP02kKOctpSuqN0iOoEWy/WHjolYqqgei4tR
ds1HrwyNfaMO9TdwNoZv5yLxiNwmScxEDf/nZLukhJ6GkdTUO93B7kuQkqnSPEIOyE9xnTkby3BL
cOEHQmxZ4nRuKPQ6rn+gMWRaq1pReRGwUZFvwEV+BxU//VQJfkVqTNZFVqayk/Qy/xoVx36cdDEc
gXC9O4p3eKgX8MOihkV8sLxGf8S8qYutvCuq8tK13fxkpb177pvY2jh5d747o7y63b2yBNdvGpLq
5dR1UMwUp941rZJ/aISxxei+t6xEHRY9cq79RXDkejJxjxLVIIbyklra9OKKRASTjJVzVQ7uwZhL
ecxkGz1ZHgTZ2jSHz3nUDw+S1Pnd99kivEQqzhMONcxe3TRdpen5JK30QgXfRjEZ1bkfmlV1394+
0HeWFYkFkB0g0YA33RLDSJtQV8kuTtZR2rdrD5GcTfPa23eA+PEViQkqkg7y6vlJiNkqNy6yS1pg
x+vDxNSesnGyYF8X2fjj7SndGwyJPnbl4sHILXH9CbNU7axpRhanmHTnC4hW5QPRmPcwVLPcOIX3
Vo/rgW4IsTH89dUhDEHxD9XglRcPCW5j6upAcZsti4ubaG7RRqF9AItkKZGs4Z3SLVKntPPq0lIY
/m1GtnboxmL8L5nnaKeabMmN9bu95BF7ov4F15MDzcjXCzhFroNzjMguIUZkCiwPTxuhoBOlBOlk
pIWP/ivqfWZcOI9VqHt4umczbkD5MLRIaAnROhgr5dolMtFC8+eJRiCsN0TAg2ZIrX+mRPbgJbra
+15TbD/XzWA9yGbo4p2m1Y0JbiR0Ut+sx/BMA6VWfdEOyVPv9vRHM2FSsZ3K2fiZlBIeEj5fIVXB
TK0R/6DDiFZG6jk+iPg42jVo3SV+Kq3E3EVdX57qoe5qMN5xBfOvm/tpVw71+MluDT06GoNsfxiL
0KovgJU1vtoPbopHuVCHEzKswFozpCYrZLebofddqVaaP9YihhQWDnXEBZwXv/JBhtDfMA7fO7le
7VOT5tlh4xvxCa7iOYcTS+kaVudi+buWzzMbJN5FjMJhxZ2JWjw6Bo6T5rTV8i185Z3j9CqZA2Qd
hiQQouvdoJBmiAFS+kXtE2fvVRBTrE6FQ2pu8SVe84SbWdFlQVmcuPsGH1ijNjbMLUNZpN67Flrs
gxwzex82PY41RuWea2WOfru90F4sL2z2emmaLxFqBT8qt9WCvJR6iyxEEj0gaJk+oSyWB0WSO36P
2Bhh7iweobX05xnRzr3ppMY/KE+YH9/+NncuBfr51G6xBKfRbC9//8d7GJaxa4rQqy5ubIdBFGnp
DuzrFmv+3mcB2c8XobXusA2uR2kyRYOgrHLL6UiujUYm/bJ21YMSllt09tsSrQMyDVE3WKxcQRDB
r8cySFtnq2laFCIIAHw3cqZ013aF9xLNs9bu3bLqypPLRdj7lTe6R9UT0+CTnqo7vS4F9a4sTJ2g
c/rwxUP/6HeLynh10met2fdWUve7tz/BnSsTQVP494sSDO/56gkow9wBfNk0l6R0x/9o2Bm2r0s0
BLm61PlDVDibgcPrrbjavNzNUBvgitIRWSdyiCI2RWFn6kWIDGuGuotBGHED6vNjlAmj3lU2bq3H
lFU5OoUI+WiRa4UIuhqYt+V1xys/A2VmA7fjYPkSlJcHFcOK/0ETLj3lRT2NvmmL8C/FTsbkqBb2
9G3WsUTzw5FSWm1jKEFNAaUBf1Lz4pn7bX6J0rx/QVu9h87WQpI3rLiin4CpGksyOIrk2nbbz6aV
T+CwxuWnZ/ogn23pyX8qI5q1IIPG9MkSFBb9ei6H75meJT+cJBTzy2ArScoVHKafCuDZ36fBFH8h
zuN+rlu9+2VHZpUEVTokHwotSpR904ferzmt7DgwZBShjlyM8t8mctrBz9FxeZnSHGCKbYafYMW3
uANYs/krgpjEe6NqykVN4vCnUPui96WYAG5qYZQj558MMvfHjJKUTwvY+lJ5cZXvqiaSnw3RI6IP
ZiHz+1iwOIDzwQE0McQfX6tZKqTPG3wfZs1pUSjOPTfyXVrKehA3zfzU5U7/L1mfU/tFU3RPjqpE
4d62yqE/pkMo2kNfjG4fNGne8tnK1ht8CbGv2zki1I48Muhy5KODvGSSGHSM63aYg4QfNKDhM+A0
ELZy+EfJJV0dbvK8+WBFeTo+YUhQNsewxxcg6NUk4yUKTXcOyDRVnQeu94qjkIAsfRtLGHYVurd5
ALUw++EOqAf7Rqo5f2XpgNYNaCzmr412i2L/7Mb7xEq1H7zV+bQrzMTuAp60rgz6uoqrQHOrVNvn
0k3q3WhIKw8gEOaPbWbY5S7ErwGxd71T/usSyWTbOFRsiHWlHgciHM3fECjz3FdCXQ0fxTwobiD5
T+8Xrd3+Wvgwwq/6RO/3YIEy3Q/jpLB9ClTKB2dMp/iAeJkMD4miRb8svbO7haA0qQEfD7F61Qj5
nyOb0iXHyZ3qGDM9U35NkAkbgp7Qjw2rSSwl4hK1bz+spjA5gQTpXhCBzX6krpP+I+fBkj5RRp/t
37557lz+5MZUBlBPhAKx7t/VC+xH1Xr10kD0CmpPJI9huXnb3Ln8YSJgNE/ISaFvLYuG3CU4D2nO
Fyoh5Z5McN5liFDuKkf7HyKNhakGrpYAnl756vkvDWOe2jlXLy73+Ie8RADKS9vpIfJQb3977Za4
cnWDUtQgEaHZhrbHWlIOGVHREs7OF13P63NGp2AXuqrch0UmfzmpC5Vpsuqfbw96ZynBkFC3pNNl
L1ih67etKinjz1xul0RVq+dCAQTrU9Apv0UTvZu3x7oTWANfJFpjkrTO1yTKmdijnepCvURjo+2R
B8RJZpCT/FcbQUbtctgyjxkkk1M8OcNZs8O23ogb7y0xDW5SI95yesyrhzFEu0HmPY+U1Tk7w2jV
gyvaj4mZ/mcVWXoALLZVq3rFJ6++KuUiVCmoEPA0rkUbHN7FLm/V6YLnT4hGPK8k1zoOJI4/z3kz
BeDVlKdZs2J8J9w5mv0YItZ/iq1rky9Zr08d195/ZtYWysZq3B5W8JALdAh44qvTx/W3lzWGsHCg
50sOSu0XSVj4gH8MN8Pbn/02GoHLs0yeU7SAIVe1pMl1siiK3P7S4ggfmCb99bLMC2S9U3dXCR6u
t8e7My3GI3xGX2rpeq4+sprC/20ozF3UkGe1FobYI8ezBUSmsn9zXpkXWnRUyVAbYUddLx9OG2Ki
U9xcKrrjU6Drg3KmFo+jlqYkWbmfCGTo4w9e0n5IdRGdOweBG/jlodXvrCaM8wCocFbtPKsbx4M1
avrFtEaZHICnOp8LM9e/tEilOjs1q9rZt5IkBI7Qdnq7i8CINr4hbfGC6UjD4alimlNjqo3qLlLr
sApizyx/21Fdqb4cejfd16UifoWhpFbXGm71WXemUA8UtfKmQ+04iuZXXT9WgY3ZZxuko+KO+w5j
7B99GqmC8CnX6ebGNvDFsZBIvHea1bw4mTa8FOS45JlTbxiHohnbhFmmxl854cWINxDw7J2OJdJP
N4rbH5ku2nTfzxg1+DIxXRySTC/Ndh2dminoiMwK3xpd+6XG4SoNuhwk5yWaFMp8YRa7qS/5ZTGM
TvxJn1JvbvRPLDp0ByW1u39G4enKsRWi/j3lXfwzqpq+9O0magAqjHlH3BnWaA2Bu0BP2lkSdyjk
0bBLa6MsAwjqxfNQge4J6In0WZBiZgGvvK+Ui9DM6YsCCubXoFnDg1lNUeTzAvd/j8SI+kH0uAP2
RadkBy+2+ASimVFQUwZV7VHV9lBl1ObOU/eCDeUc40F26ABFijZfxjRdkocOlejdAGrxd5jpcYuI
9JwM1Fuz9kE1+r7Zgdks/ymsJpZ+ZnckI31sZi/EEn2zV2U5fa5i2/jJrqr1HQouih5ALU6LwDZm
cmQNGW/+TKWHAo8iiQLfPnk3/fXFzI7aCRSKpX5orh7L3hy1TvPEcGlEPO4EdZMT2VRS+5GMyp3I
wvnjEDYx3pf/QxUWkB4YUw0eDB9mrdDVONmg4cc0XIai1nyQrlGg1t0WAeDOVYbcA/nNcpXdFrxk
ms9eqrvdpTDC+BGCQvNsLEWQJJ+yHWjnbiMkuHOVUcIDSkGUA1p+XTjsbWWaTWLXyzwMCqoVaac9
SKXaUgG8MwyFQtyLSV+XytcqmVbSSMrKSBgGX9zLbCyIDBOp6bd3x6uS3fVTSOGCbaGjmEttco3T
rl2nQdtL9Bf0izByzMNO+4q/GB5dqBs6jQ/ZeLy4St/8UMuiIdIedYIeTkAe+YqT2X+3mRN+pz1u
9r6p1A0cgUmYX7WcMD6YLTSH/JksrAhMtXRiSPVz8lsPG9GeTGwWfxR6ncR7vKzmbDd0CtlwG07k
YLmiIpLaF1MyBmELxpv6WN/0+8wZMGXqkhrddkVGT5GZu0+Dmna/+2wO/zP7Oj2wEevWh1gcTwch
Ma7wozj2sp2rotXr6/2MZQlPXO9hzEQ5ICBs7vGlgou2xdC9DW0WdA9QjFcGE5Hc9WtUY0DWZkLt
LqL2kJ93e6XFWyNOTq3Q9T3CGfl/hdm4n97+prfhI6MC7ia+WaBha/HCBkflWjYGB8JMw89ictpH
POWtD/Apx41o5e4EF+4x3VRaAuveG44sqe3NY3chtbaTg07U9mzi2USp0fKocXrlksltFeXuTRBW
HXhj1hWMxKrEnaTGkIah0l0qyjSjH6pV+GHWjeyLEln68e3FvBdREBxT+YP7TE5vrs9h1GT0cXnt
XKOyxmB0Q9OXFPqD3s6VADesqfIVo2/9RI3qA8+H+rGbxvRDT9YQ6InqHcJa1g9pH6s/KGcp1F+y
/GmIiuxn6GXAiSOv/qvGsPDZsUX+yNnQznVl5htf6s6aEd4vkpmI26AjsArADFvGbj938mJiyHYh
F08fSENH/L0j8fD2kt3ZFAsCdwEWE2BTD7ze9WqDSeSg9/LS6hoNWUuNc9cnB6YkolKws9NQ2eWm
hrj7+8cFY8x+AI8LoWh5KP4oclo1BfPQY1xN417uptI5WA1FEDds84tdqvJLqRTpxv54RYCvLlDP
8/7/kgZjt67rdTQhYjcz5SUqW/WXnlgzN55S2kmglYP52ID8/xmbXfuSVfOMRGVylFPq/l5KLZR3
SgTG/JSKwj9iMNpjE4/x9KGxZfUXPu9YUNcAf7/mIuyr/Rja9XmYtfKpixXlc9O14V+dJrqvuZFm
v2PbaXRfa5Svdkx5hDRfy8vDVECrDN5e5tuHiUtxaZ2BVydTWSuJus4oMnNOh0upeA6WrIWgzaxv
WcncvuoLlBvc0wIZB1mz+piR3XeqkbvpJcvlgRZ/BathaL9GnaWfStoPG5O63bNolNFiAtENaAjh
huu9w2msLMD2yaUPxcj7Mh4SNawA/GaZn4TaF/ADW0CUW4aMQxyB+P9SnIVstG6YRCl+PKXtZJcK
le4sQFW++LcY5xlP9UKV/cPQy1jFIzyig2UiAP0dRhVS83oxwKLC/FPp9/RH+nc7VUENAjsP95s2
/KLFfL0UbgqOkOJ5hyOdpIYDLWspsb7/sF6Psmpqaxm+herEtcoD7h77XJkS8q8ovejkCoDeenkY
vD7fOK13Mn9eKRrpwAL43lwT15PL5ymv6j7pLq00vqW11uDL2AMxt01RYPCbDCejc7SH2o2nb2qv
2YGUands1d66ZF7qfZwyvIffPk+3N/Pyk8jEwUC9EkCuf5LHLEfHEd0lBZoEvF630BpW+72XNVsG
CXeHAvIESIbEH4eh66GE4dpJkZXdJa6gWZbEQxS7qw4Gd6NuHKg7u5tp0Rp+BfUux+p6rKIw9DYq
CMtN8s0dhdfwW0GHE/+SsUQgIkEgN/S6Pc0QnT6aTPZKO4xfmtZO0bS1640Pf2/m+iJ4xi9Z6gPL
3//xNrSRglRKoZGzilm5QD6TH3F+aw4jYtUbL+3t/UhnHDgzWFH8VAiNrodqGpL+aMo4P63R+fyr
NnDKcWvX3F5Y0CKAwNKWXMK8dd1Od5MmDzXecyHV7NjVzX6wpenPHWl0Wwt5qNu53Uglb+/k6zFX
Z3YRIkrSmgcWaYzuF/yaHuHI/Anv0+RDOsbaxnt+B/jC9oFlQEmHt4DW//VKSiyV28rx+gssHBRT
cJ0tfUfo+UPVVuJrWLQjVQ8xOsd2sIvHfnSKC7LkTaB2fb/FtruzgQCKUycF5rUILaw2kNM00FFm
q7+MDQboSjY/orFb7O1JTFvTvrOBFky6hXwmJTq0n66n3TWeLDs37C6hUjufU+j0cdC2DX7tTtPZ
lGf7cfjU2qOZBEo/5V8Vx5VfkSdBjjQ1KCgFY6WU+X4i28HXltbGlhnYbc2Y78J1RZGNkj+sgusf
WOTOaPQzxUM7soBbxKZ6HtrYeaoGtMxzo5bkjlpz1DSvCSypzZ/evjDvrc8yLDcYpUT0DK+HJywo
8ESqJAm4JXdRmBvHqYLo+/Yo9z74Qq2Ezkm3FrLhapQZfJnMPXmxZ2wYqrQacATONL+HsrFxru4M
BSKaIvwCkoQ6s/rgOClkRUi6f7EyZFiNKPnbnBpnZ9Hx2riV7ywdI5HFoBoFT24tzBg6kTaY9A0v
w4y5QjFUctfh4r0xyu094VK5IAHlDwBr68u2xvQGy3geWVHM1b7IlXDfjKZGl66Lz0ahNBuf6vYu
ZEaLaAfyZfAB1nWmjgJ9UiVkoQrgp0PbTwK4aVnt4nEazsaQ2y9NqqgbhIDbjwYTCc0LgCFcTTcS
nmDs6gR6Fg6vyvipq1Boq/XyOw4d8cZAN6eN+49B0NFkdojqr27BspqmKct1CzuIRv4ddpWBbhRQ
Hl/PWuVznNVheqjyzPkrQS7lUbRKvbG8NzOF1ruUEUAgAlu46RXUCuVTWOP1pa1T129SY941emsE
CdH0xs652Z8MpS8gCQMgEWOu5hqqigdrPKovnTdkQTQ6WjAPONe/82jToqQfiscGfyDHtRploEU7
eEoRXxy1sw/Q5V4cfOb3nYg+vz3QLUqFkfhm1A6W/itay9eXiMyxZgrNJLroKVAhPMuFU+EjNiJ9
UI5TWQSYdWcUz+cpjQ5uE6fPzVRan9PIND950WDaC34gccCd5U6OA0cf/WOVclrIl6VjwmJHJOO9
2fuyrenRAqvh+MLLuv7JKZ6TsRm5ynkCg/ETHapWwRrcji/C7IYnrPViO6jUWm6YntxuMsrToGk5
vwxNl/p6WNsbkCYpo/iSGVaBUlLTB1VcYDpeimwDDMUrwf/sz5x9aXXCkqKow7ULF2X1WcYwGsVg
zgYiv0n2M4Zp8TwXI5m4Hll4b3uZliUP0zxF5xDClAyA187591bO9YvWNrrybKCrY37s4yg+pbGS
V76qT3axs8zcGlDBUWqDQqmneEGC0GeHnqrqdH6Yqu2/SF6GT4OVgH9Qc8iGfqJM/8fcmTRHjlxb
+q/Iag89zEPbkxYAYuA8J8ncwDJZJEbH4O4Yf31/USWpK1nql61dWy1kqUxGMAKA+/V7z/nOikJR
ABVDHKEI7DXMIA+TshaVmW791PuXOuqsk1JDchYDoNzX59rL67tcBkGb1FOXkb/iV47cK3DL8Iq7
bUqXfB68i2hV65eIotpKjcHPPtRkr/euQqWcWJojj9IryXZRZi1gj0gx/Nr2k2GeFQIECg9E5cok
KHOviSdrLMeksP3GSwix7o5zZmYEGOVDynPjfBduJU5sj1peklWY20neiD5LcAR5C8xFMsr2E9Ys
Umy2EtWKWKbwnMjQ/DuDmMjb5/7clxxqMa4ljVq97FhvBuqUkj7RdRuUjNqoOQaVDt7m33jZsOlj
RLb3lnguGoqdX47Vc9gRPXJEhu2b+9VqemIp1ajbe3eserUz4PJ8McwRSaKEvsxHqs3RTE2HSRjf
uVQlD1vhfc+iOeMBw20FL6FxKysOVdcN7Mt28dbgJiD7iSwVmF7GRr5oJvT82gihinSKFAk96+IZ
z46ow729KetlgCcy79cGn70pDWHsm1I0DwTUqf1aeuG+XoVZpDME2lu+aferVSr7fBiH4MyO5mg3
jZa8i+a5feKc7O4jVYm7Vi8I64MA81nf8utBjvmy+vakEuB73Dq4akD+r+47wCMWGnPTrwHosa99
gAJZEltU74l5phXZ2e342tp+se0NiIEzbfGyeBaFrt5omy9RbFcscGnbBxLj9dg3iQ9eHVlUETpL
stqycAlSFQi0BwAVXWq3KhTENzq+iuvZlu/DqT+FR1h/9DzgY0rfqHvdwqJ4ZgDb8cM1XqOd02VZ
GRuEcN+qSE67RW3DKxNV+5tLVuErX1heM5jfvAenKsN2V9vdjBy2EY5IUSVVflIMlnsxbVUeJWVm
2wdrza0OtolcWi7WvGaxqyKG2sQ16Oqun3HtxUPtmjruQ+xag1r7ox/0ZrMTZBZ8E1F/uuxdVy+4
GOQYxn5lDFzrDgV+0oRhu55lmORQOY2m/Gb4Q/Mst0h3Kec+DimrQbfz4OC9vKXkaWQ8rGiGkkFm
ioHuVoklqazl9H0veqzOWqQWdhK2Yf5W1qWldxtJynlCvTM9WSwmgqTYbLrODbd99cZBtntsUflD
WW5tmORoFaPrHnHwdZQP64UtHGuOCxRaNrFV0eLHbUQSdBx6hMbsvEI4F5woAWWoLK+vZiqjDYfz
zFR8cjtUTIM71V+KBTJlImC61eccZlVZxciigSp4q+Pueh7CMdFWM57VtvIrDFSLfS9D0PSJbmz9
RhKjN0I1K8D45JKaaK/4SNEhMvSw7Dg3NTq1+qB44EEczePGoPpa+aVgTcxBGcTdKMZbd83WORV8
qChWalVuMqxZSB5NMU/7nhNSEXtDFQ67pfIgtfcYT+KOnPJlF2hnG2LNaRWKcxbmdhyi0/Z3K6sj
HG2tQjdevMKaEHtVPY/ByOobh5FE+ogBO3+c+6q242pEEJRsCwtsYm4i7Ha5cJAaFxVANVHUlptE
hu99z90qfBjYBbKraaqmt5lb6M7djA36sccENMmcSl7X/Wq1DL3K5dqUQcc11Y7/UPeTHlLQHzV9
at9o1oMt0cymwRpk41XfgJu50tWKptzILHZeNPD9ddRa7cts9ZufVmXfv2rDRoVOOwAcgkQrqGJN
SAjmGgzf+Ccy1aT0MFeROKLqNdN8SbBa7WTFTrM+p7m95UUy2hGS+IDUu5cptNDvGos34mY8zc98
gV/9IJrSvPdZVi8cIsraVNMqvUZe7woCEGi5nHerbdasN+7w4mdbd1bytDNeJ8CjiY2iW8kdaSBt
JcjkeN5HO89u3LCwzdika3EwV8qOpJhXiwdNzc5d13ZclqLpC50SG9v4MepCfT/0tTPuqbNtFfP0
ee9s3/0tDdzNPVqsPTLmq5l/RWBVyf2Y0Sy9cceod2M/qnSeRk3G8yzDYOtSaSr1wejd5y+NJexP
abMIAspxa2a2WxRPl+EYMCv3PF0bKVr8LjxUVUDuW7AuxkeQrfzfdsV/e3oi1pC2mxxHhqZNWdwW
FQzN/ZyRJXRYW2urTik34ztIPLPaD2PUeQnsQ+0d8Y+xHeXTYAY7cgdbuZPU9l+lZ9b35ejOH5ah
GGZs6DLWxCkN9AiBhhYw5Ev/bbSb7g3fRUXudgtDINaDXe+FzXbHd5c7/s7yirXd2aKryrSyeo57
0eAaTmxC4ELr2y/LjWvm5bqjF5FZR4fDNYfPZpAHkjtWlkhmFEM80f9w477rgWlbW31j+M7YpJ4j
gje1VdFLBWDrazdvg59aDKHavcaV8DiUEZIp0YPGKJjo4oSE+r6LiLXY985ES6M2cvSxTbUSQDtu
IjMSkiMcnTK4Fbe4Mys72UqUxbYaVjcZSaZSyYxGskj83oGi1XjS8cAe9cGLY7fuNQqdqrqTqGPq
dKAKhO7pGtuSCm/IkAP4VY8eGaDBNY4QtjZin1gK+94aUHoUDHKTLRtgEJQD67o3h1OL0WOIbk0g
oi9aR8aT1yhviHtDWQuaINeuYsPy+48RDtKzqcLGQQTsz5elZ/HlLkob18NowldvotX4ZtW2eWM5
wppTZxnXLHFshCa+3OoHe7XBdqjRQQEc6X6zUwaS+Uc9SetxG836u2GWYbRzJFF+sQ5l9+HTWXXi
jgNhE8ugZnqPoJmohYK82fcSiQ7ha1O5lnGbjUOekLfbE4amV7EjWCZ00tbjZJLMo8MN7nTWqchr
WIpTJcpsgRfQ0ESbVrt+aSerezBWOeZJ0Jx4lXlnGd9F3iDFaabMP6osUN9F5QevK5sM978amZK6
pWqHZJSelfFErLKPoVX5mBTpftEYDcf5vZhkJ44zo7MPnCMNN2+mJ/soy4gIEW+NtIwtRL0PhpjX
HdEHvMZmlm2fBCJHBxDNbYe/VTgA2K2+cyl2GlneRBgOmJ3NxM91u2qZtnPcLyBZAP6Jy6lwrJfQ
WO2ckmLyzsx10EHiNdp4bM1lIPNAz82byGaypTszEt1BchK697QynaRvWjbBTAeIhOaKcItjA+fs
zh3t0UlGVRcvnu5mHZOy0Mu4BiF4zpy0emvHrQjSElzJa1WE04X0qpre2EZrLw4wpHq37TQTcLBk
vVfHOTDXr6FyxN2CdNmIl4UBYqLsfDASFVCeV+tqkB5GWKB1pPlqJJVnL27qhqqyDz7RYt+7AHLJ
bsQl8bUeG8oitt/sQkydX98NmcsaUKhNq8TEJvh1of/wuBZiDL82fqk+urbVZWJlgBmR7yKvSdYG
xlgccHeWYIdK74ucouDV1kEzHIts5iiKY8Dbdm5Tq2tVhWsIY5edEyXVpr5jiABAEeiowK2Ftuw2
WEMDodfUex1honXxaOdlZaCLrqr7ZiRPNnanqp+41qb1SK/d+XUEbtLvBzvIvV1QrLjC6YtHP8Oy
/AkQeToYgrSxTmwxhpyfWda1QafeZH85L4u5OJhZrr/QCbWuXCmb21mQYxPPbjCQNFXm2ymKZjnS
1Oq/BW41ndKevTvJyJSRYeutP5Ed/aal+HxoReyATpczMn2uT4fWTkzTVvqTc04rIU/yyRuJlV3Y
4TNdU8t7Vu7tZRYSl167w2HQ2AKa3sr39bZGiblU1t04TuP9EOj5vHJLechNWKKhyTE33ga57Ae6
ArvfGiD/9bb8r/y9u/3911N//2/+/EYjSpZ5oT/98e9X5ZvsVPeh//v0Y//6Zz/+0N9v+vf2Qcv3
d331rf/8L3/4QV7/H++fftPffvjDjvtSr3fju1zv39XY6N/ehN/09C//X//yL++/vcrj2r//7Ze3
jubW6dXysmt/+cdfnf36t1/Am/yhF3R6/X/85fU3wc89lOTO9p18/9PPvH9T+m+/0Nv6K0Ptk24N
Lg/3HP2O+f33v3H+SteU6IpTLjxNDxowbSd1wQ/9FSs0pidCNdCFnXqPv/xFdePvfwUGndYnWQBI
H/CY2r/887P/cJX+z1X7SzuK2w70j/rbL59VYfQ1GUaeYF+QC3g981MTaClLd12lATuwzeq3gv1Y
yMllJ0bcUNGn/GL7q/imMYNVcRU5+DqWbKIvLmhRxp5SmmDcICN9LgvX/MybZbFTqEKZ+QXjIpNm
DTilDpMV7PE73Cx272F+yc0KVW3FvSx7I58S7ur2RjZyu40GdKAnT0X+UK+UKMpRXTpXtXG79AjS
4y1v8iYxo+3GxAwAYxskfJNk2XawTE75ceWX/nMzuiEtGmSPTkz1ZST1HNR1rAXOpRhGU5809bCd
Ecb8M0L+bz2zPzy6fJ1MjNAK0kJFzfAniTt7ZKBRfnaHZfOOfoZDTkqvPAsV2W5kEmZsYavYS5r2
FOArSWaLum6N+rtEkx+jg/22aCM/Av1pr6XrXPiZbjCxNO9d7kU7FTl3zpZxDukmycLZb1cbSoY0
qMpxjd1GQgSIMAXFmbv9pDV9ug3+9LnobmI0PiXZfr5NmP92ajHn7tDOxvcIDRSKQOcKL06bWIXx
WLWUWVk9/Kx/9+/e9XSzW5BU6SucxgF/mOV6RVE1FVLIg+FM9FQxMO1LNEVxJBiAQoKwfjI7/jRe
+O3qBSe+C9NsWB6fxxlSTM5iGF53WF17vUV1aF7a3jCk1pwXHKw2iUXI/g+9lH9608+rPZQ7Xy5h
d4hw+sZIf0Labpm1I0Mv2P9hZfrH0//Hp/1z/vPv73USv5z6vieU9o9fKGKTPg9l1HMZ122Pep7z
h3OuwMttUWUB0M3zdAXhuN+i5rrWOk+Kdqregl7VqSgMOx6F6K7aDd+TT7H7k+nY6ZN+vsmQUDIE
Pg39UFj9+NtJLHljHlCHjeGzT5fuQsttozlWzUdCd/6zAcRvXwUMeEb3p4kLXfsf36zPmdT3GAUO
YbYVZ9yB+X5ump/RI//dHQUvBJ90SBTzn1LY5JopV46qQwqWuWeyyjXH9H49NKKeEm9BBL9Z1fL7
XvzDVvzHy/xptvL7RwOWxSfDAcz7/vjRfL/sau3w0ea5qpKlhdffmdXPoiO8T+Mq3oZpPcIENMX8
x1Tux7fRc1cjwve7QxGc5eN9KM8yadKniHZdZ100st/N4n5uj4bxPA5r6vZ4cPsqjYwP09hbMtoT
/Zvo7AmjQNx2zp5kxcX6lWbiiQsU4zhMSs6Ba7U35540yUPm+Efp7JpcXQzmr+7o7lYG3rn6JrLt
DPdH2AQH1/2qhx3Iu6y56j0v9ug0Na116LI7J4f2PK2XuCjxD86JEF5Sb2Tc5zSw9LzzunKfa5z/
4EN+cmP/hrb78c4+5aAhC8bEzjjisxhJRioytrIeDhWCvj0nmoLDqufdtRWhXFUfrMngDNu+c1j8
6dhbcRvOCEZD2gSeJ+SZOTfldUkD6ZAZq3kYqgBNdj58GwjypevnFhdkfZeXs9eUF9Mc/mwd/o2n
+vn3J8mGuEj8hRQJn9YowmintbSkPKwhDvfYBczdxs1b8OR8CBJ+436HBfOZ472iA5fH/sG/v/N/
J2H+RxXm/1g7/lBz/l9r0f8fK8yTeem//lnF/anCfCy+lc239tcfCszTj/yzwPT+ehrgsTkj+MIa
wcX5vcCMgr+eqkqikwA1nVjK/6ovbZMCkzX2dPgBssEg7l/1JS/Gkkg1yP5AIg7Cpv+kvjwtNX+8
cdBaAsxhbA7+kiLz8/zNU6joCLlXx0kY+oqABmHH9YnJXjmF+A/VCITL4BVFK8X/nPTin/2FZWuU
tm05wxFLgj4J0YajUS55yvAoP9IcouH3h+vwb/bTzxvW6Q1hUZ1KcQaMhCL9uAJW1tg5zHLl0Y4Y
xaEAK41ron2wJJhNe7v4889yGz6XYbwhxReythPYnwfxtPL/oSDqrK4gTYqjOIbqisNc7QcXZhG2
t2rCAwcOP9/ToOh/zT22l//5s37eVHwQM6eaFk8FBS7+oh/fOiqMrLXMga+0YqQI7tHeN/hVf/Iu
f7pfeBc+GN8m0lycfZ++UUEeIpUz7zIskz5nfuh9Eblh7yU5qj9LLjy91g/35um9EAqyd+ERpRnw
4yfKoB23m56H4zx3JEEup2a6ehhJaY+LOmPnyn4SCvnvPhwgOtRQVB2c7T6dtZxZGlBzxHAMImOM
s6IojuYyG4c18N7+54sFI/10PX74dLQrvBAjGFeMrNLPAiBGRpoWHHyeOpynK7tujFcQKu2WMCLa
7gZR0ebhtOLsOncJwSQUeaorTouM+VzjVxh9xtd2neSvstrYjaOmZk5lyCgw9kzRS04zxTbOew9U
QBYbSDGLk112eihsVaJLs5qCHpE1WA/5oJZre7PNLh7x6bzAp8GVaHZOoxHFO9ZdPahqjFG6Ow+m
Ll0vRijtwLfP6QFBaLKYudPgbIeU+AcxpXUEcueyLiyVH5vKYSOctNqoF2aYj1bB6Japb+DjdmBG
1Gh+L2IAXHIoykmExfnGNLQM4ojftU0Eup4Xe8i6+YgLKVj2bOC6frYLu8brsdoB9RlO+mJq0lGi
pm2TSm2yuBkCI2LIUjDSnJ/H2R+oNDanzuaLifIH37/OwkKkk+sLhvR1FJWpg9riNQzKkpkfYwIO
zM6AQR/VNV2717YCEkxnZ+oHhsWtHBdOOyIILmfTVcaNWa3mdNk5EbgHhjkBhHDbNh6HhpS82O/F
uEF+sAJ3jz9xvLX5LssUOmCud2HI9GznVX1fnHt9Jb8Omekxd8uhiXUt3wlj+H0JgnFlaKJacWHY
q5j3jlltJXoAbDf71estdUGXVMwJlD89xXLhVJaaIEB6Rg724DP3EiYDWTOX5oPZOkEVl3QGaewS
GefEFbk544u9WOVTF6lg/JLD5+z3QeGAn8j7FQ+XBBmCwhUIT3g1CoxWh7oY2lNusaFP5725NWP4
8rncB3lurt/doh4aLHmtAa2cF3ZvJyMvylSYwoaqJEomeRjcl+2OaXXmPa25RAHXFmUzMVQGS3Jh
edsa7MIRBQgQiWgOoq+ghmxDx4N0puiymJkEpGFeoG3YPHcYD9MQFNG5mUV4tIslyvJrJZyQaULm
eCOhIghUQwYxmWzTqrAWRkeF3dpV0jp9WTVplIeUtuaAVzixDYRAMYW6iu7qogvHS1ghs/ml9azR
4N/Y0TXBISv3LhZEed8gpFG3zAsCGx2G1z7JHkFKIgbh9PuxnGcCdJt+fHZqHHip1doT0UFtLYvn
sHDrq35RQxX3TRa0R3eAMnA/Bbm5pQuPB6NCOFPumSsc5+qUE8KQXkis/yWOA5x0C+66R+726CnX
DILiHsDZU1fSUdwZxQabu4sIdMGa1eYKd2uFSCogR8csfh1Ah42JWbMgXiv0KxC93ACKF1qOeYO3
Mnjtnc9oZ45xSSsr1YuFDwNdn8vI3nJ6azk6k5gDPmdQM8TCaqVSexJus3fpdtvplLvrtVZ11aeV
DeUlIaFpFjFoEaM6Zgw27bTavJqeuRAY0FsPlAqDUTWP106zmi6W7lm8rxpmJUNUA+M4IqHvrTnk
G+DMQGZQSURGgzUwxltgLn23L1Wp31rHz76bmDLClGP7SjvKFnSaUOiUVaqCULOwVQvgJUbm411v
VIp4jswy3r0um/sDkNXtuS8qMZ7D5NlGaF85pprcWuHu1zODD1Q+M37MrUI5wjQyvAvFUthJxqJU
J43bjrfKOLG9a2Zfwc4xtxk/cpH3YQx4t56R1WTOGZCgMotnxthtsoB3KZLSyfBonmKJnKugHQht
15CAnsxRLw+9LDL7AMNUNvtxKlrjui1rA/vnFMmbItLwuf0yItnEG5doTnqEOs/O2OV+AnfFevPH
XH6bNjnne7NbA7nn2Ds8jJRMJwtdcZrAwNZp09NUqL/KlS52iy1qLBkGgIAkmBj6x0Po9mel15jj
odgUDFG1buT4BaTanQUgnNoEXMaIj1wH7rfBDEk0ZyG1i8RRJJfGFewYcKA9Et+kRXp4Je25RdFl
o+BuN78NMGsZy1NpVOJ9q7rmO16jat+6enmN/KU/sPeJF69T24ulIsxAKiJdGF0Q4yqu2cymJdBs
LWdOx3Eo0c44BzyeFlcbAkqxn8ADTMdBz8bHwnTwhto7V9gflvLVg7X+2jhSPmoLk31cd0Mlk84o
MxT8GZFiB7tc9duMfLZIcuHnfcJkrrojviar+Co7BxkV9tl322oZNfZhPvLNdar/Uma5BxKrCL2H
E7rs62rmO6dEnTL2OtxtU5bDKEIu9r0pnfoS/SLpVjiq6qyDzTCLPnzq26F+NGjkXYh5Qc3dvvZq
2du6KdNMgAiotO28inIwnk0Z+c968y6hAY5XRl8p1IpzrS618kDihNWSjnatZCLbDUASZLriUhv9
vJPGKO4H1CcXwt2ubLsbU6Hs7gqQTOQxKbe323Lw9dFjJonoDS1dn9H6ijzDebaFtZud4r4P++BW
hGsU7pxm8T6Q2VSkmVgE73bW4iUiIrSFSb9Oxy0SKerWLhFm/cRNYXEexV/26DQWLIfVuxPRPJ67
1uS6iTJaKF3+BR8hP3dQ1rPibsGrsWGi7VzBa2rRuucGSMI+rjBPQ/xrRtROS2i/GUbtvtsj1sd9
sE4h+9nyXM7BB2TA6dyNNudWtY15hAbWpgSzDO/eWpDSOCuYhom/yFwkdiA5Lvcj3Cuv9YH66dWK
4snQ1nOf9eZ11QPV8qSnz41wG/O4nDcCVUZtGccmCtRuc1AxxqVnro+OnrbiUPAkvpfN2NWHsI78
u4Dv5boDPX5vLsUbOkOPhQU+/AW44PyqZ8q23cpeRpcuLq293YS0/cuBEIG4aVbnmmERCZOsiOV5
ZNZEuZQkZx3RjzkWnXWxhajv7C6LJeihjugjjYsd+zcwhdEFfXEgGrah/Oi9nic4ZBQ5F6O9m7d2
u+sx7LtJA7ve2jcMIy2OaetaECC++hNwCzuXSd3p2orp+3g+3J/gBvJCLRJKLO+lt4k6WpkKT5du
u4wvfV2p8JUiSCIO7Ob2oRa19V1oJjdHVS/zvEevtPTXhZUjoWTWPt3l/gAcSmxbU90EQyC3wwa8
sTwz3GmcXi0JEeBXep7KOVt7Z3mRNa3Jlw7F0/kyWHh92sWwGOrWJog5JGHbkvRTDtgMMone95Wt
HwAaIosyqlLGE4EZweE0diQnyhTlS2j108Lkw0Nf7TlGtKSZ5kMlBJuJ16x35Ib9g2xDwfREJ0Nn
Dx9C59NVVTjOObVOf++gkbDuDS9icy8dt/lgSAyaK3QKp91FLJIB+WeVuDXVGr3YdURv1+nb/jnL
RLdTg18wyK7d8Ul6nMUT2x04+AAfwetcTwvYQsbbRLn5WRRBJOPmwtmPUY1HPavKN4yZ492g2ukY
1afNZe10if9ZiAtM/OhbOeMlbZbVPP5imL7UbrW+qTkMAAU2QXNpGmN2s/U2IxtFv1kmQL+y5UKE
GSUhAtSs+kbedq/T0pN+DabOqm7CqjIefbnm2DZDmHbxsqJhvmkyUeuDMTn5C08s1S5SyPGZOUoI
88Kuvw0ZOnP4KTK77TLmUAgO4MlBJAfCNjqXQzRZWLqNIbrHoQbFpQ6y/mkNxwGQRTu1+zpzxwso
L1FiubpXiVvP83HtrPlQOsUCGS8Sdxundh5pPz8X2luA2CJcKAEwYoGunsF/cYCyq/XLUDK3YfWs
L0dQ3nFn2AXDsNNJbEaH+2SACItXn+oiQLNEETRSYC8FMozJnv0vUkR3YNrAm8y22qHUHD6WVvp8
D5x/juQIdNyS/RCPSDGRdvbFk7M1hzZqh7NNdq+mlV04xF7fhMI+Q5YF8iYQrONtHRuRvuw5HKa+
X1/kmeV+wLE9Q4VGPQsrBAf+HsjqFBthdfBy6waGA8tOxJYatPkzWF3Y8dq2kEFouS8ycx8hdPaK
Lrg2tNpnC9av2MX2eVJybAwGD74tvlCpu+lkWEynnWKfh6tK8jDbm5V5u40sQF7udhRBc/UNh3Md
W4G48Gr3kby+4qmYsLxZfc4cCpHrIY+o/im6hrPSDm9Xk/UadmEH7Sc02thy2+jLOK1e3OZU19nW
3xSyvmCfUPFQquU42DBvEGUFVy1NtJ3NSD8eZ0cnDV8O8/dlvq+1hRN3KI4yC7wzQ3rzwRjrh4Gy
KxZtcU5YE9dlrMZkmmf76KoZ5ZAzfHFaex9W/GzWgJ+ascvsNXpbWCLOgyLVnTWTKg/sn7W9RsFw
bbnA3Odmzt94+XUHmQOlaYHsx5X9u2VWF4vKxluwOZFGNVpfyiDaC0dbCZYURBiNiog35z0JrEOT
1BXf/W2yzwJv8OLSBG7XNnNmc1HLHchuLzV7dWe280NeGjgkg+BqDS19pSFGPuhmWVRiRDB43d7O
dqOszceGroaTVg16Iu5jXO87Y3TOzDEfYY9LA/Ep9AOqUZSB/aEo9fxcim0oeEOF2liuDSsMwuU4
i5zretbNo9MGEzgQayp5ve17aNXvpissWg1K5Wct/k4mmiQ7glmKwyzbq8nlsKjC4esYefXVwrE6
3coJCqJT76rhFKmpo7pKaoOBQ/QFh/MLaxTAknKJdm4JEFeT5nRuYuBIhBxuNjxL8Uj011XQGOIS
BZ+dSjoMu8GYjXeHzSGeEaxfb4H44FG77MR6X0FlT6jpiFyhjLWGM+0HZzQHHzh9Pw5mE1xGnXiq
CaWNR6ef9rUGpZmPnsURhK5gbzxrVezIVx2/iNHsql1Wl/1ZY8wco3vnuRqhc7KafeSnvIcujPac
MZi8LWF0g0+we7BmuzmvRdTFYuU5yUeUaIzpyNog0xRngbz3B5trYM0wGSwxd7+epAm3wThRyeXG
8wQg9qJhmPAY1J65H/P8WNaKhXGQE7P03G3vsK24KHpCO/YCJvGqexiK2vliRMVT5Jdhik7MOQ+G
5cIb2axJsUUWgCL8LigQLtMxat/Q+pzlmeyvm4GZimFx13UZ7Dkjv0el9LXbQE41VgciUWdsucFo
fbUyEb10doXhyXCW5ivvcSbbGrCxGs03RdDAfqbonWNp9euRO1YdamQKHJGses+ODPJlMrP5qQbg
eNZaY/u9Nj3hXPlwteSO2zWL6A9kYZA2Baoux9+sfU0DC36yPZAvaJ4EoZyfIPfW6s7FHVCnvS+R
3YSh+OpVvNQyDt6xzmV9N5KlckXdHyZaNw8jOmQuAtjN71Zp+tdWpH2+1Kp9bLpo9JO5l82B8Fua
xCsFP/5JxRRK0hsvOFXYfKYFhemOnry1z6NZHbXvLG9ki0wU1cAOCfbxz1tbymPRO92hbMwNjFil
1fnaTOaaklQzP0+DtJeYOs27HTxNKOU4FuIWUdBDThMunldfkAJLIZFAt8s3xp0GAlxMFOVhHRlw
ox2NyoTHEzTaukZ2sDNlJ9OhFQXw+ZKk526huebnlXiiz+a9CkuP17nYzCHBvLN+WOu8pWpbxwda
LDNwLb8lANSKvBGcZjO0O3YnKB3gAghXzLVtwijpB/1t4DTwKky9tskEquDOcRdtcf9uaMl0zf2N
fSGrjHSLFMFNXT7KBBC0BsK6Dub9BBQqS1y6udu5d2q7wmtBV7cj+b15UOCKoAsFjgrY3JaoSwzm
r6gAN+XaLNghvg7MaRENNIpXtNctolXUzK0b641s2r3X09VHZK/wpXAQYzTHIKC63DJou7vNLXSU
woVqowvgXM3pmRDibFbKnfYkTeIRcftSfiw6Aj23lLPyD603caxQ+Wxzhl2sKDH8zrrplxat6dpN
c5tgx1AvtpLF1yG3qCetam2b2M7EQnOWwxfc9dUW92U3dS0n4LmG+OrkUNJ1SKMKMTuqy3gwBwPB
ap8BxPNx6NupZ6rotROVhCNuz8uzkfljc3R1ud1hsu4dNtwIXabyJg2y2vYMeTa1/5u5M1luHGnW
7BPhGuZhS4AESUmpISWlMjewHDFPgSmAp++DvLe7k5RaNP2rNquqTZkpGEAgwsPdv/NZmbdJFMyR
d7lbWFQXJqL+nZEOuR3Y6NEhP4mCKKUbkvoOifjyU2vsZvTnJnGLQzo1prpTrSQPC0fSwirdPLuZ
Qfpo275NrG9Wkk2Kj7ppKQ6kcemnTBOhg7ptATFsWE9q4Vtu5oxbVx0Ng//rND/mzmpuTCThtR/z
pGncp2+cjQ8kYL0puqb/kacRuSg3t9KnZW5o/jXtgehGqmO1Pg3LZNtZyOIATmev2MgGUHtA09+i
c/GIZryG23a8t8rSnYi8W3I0/Ihs8Z2pcG5rjTzptmqxXd0w67UXBgiO8kQqUdxPxqAprAgy1izd
tJl3zpKlYUQSvSEHTAKCjlFj+NKOwpYsaFX2a/hRU/vtwar7adlWI0hfpUv3LrWBJ3uuaMD38jxb
NnVXLi91y1rZcIs3Vv1Zbv1cMO4utoXo9duGfMBvPjo6SeHL0cyw1HpyzAch5sBBvLD4bmn2btBP
on9UItM81vqoXZdO53JyK0ZS0CnbuF9agW4A3RuNwl5XT4fGLutvHvk/P2q6L9Oc0omVt04k/Im8
iLOJ9Gb+ak9Ws4/tnpoQbfaJFoioppN/5s01AQE3+aZsTIdPi6nTKg0Hjdq7nNaUVDXEtrUlaiNF
axV1am7UMbX1AALt8oOyenJDPiz6BQtAR+NC48aw0dvY0zYFyjb2KjmT3tfHYv5qucb4A/XYRJew
rBAQwUZoeanLWlfIF5mqvoTbLzYI3hZ6nlXFpSWLo1XdjZPUtG3jFc5PIkQbx+reKe9p783pZeva
pt7klTc9AD23kEWZ7Wiz1drjbjScsd7T0t2xKJGTFLRfI3naaLGp2nf2umeFUZ4VhZ+kOVflNikR
zxhyQmkzerIkCaHVGgctDpTutlOV7MsgMr082uQIXwrSug+tDcg6MFtLv8U53UU0EaPd82MVzDRp
3UUQqUZe4u3SZFBptB+ctSF87ruf+NEBy4+yddyC57tx3IHPMJodJBp6o6T1Hn5RpW09Y1xqv8P7
85ojnShygK9mcsHmfNkogPd+d5bTIzrRtYL7YWrXzX4aM+2waJ3+x2l6E/mVNg3DbyjrtnUQibTk
MfJSZ6/kk7cErHqLq3wmhz+i6NphN1YNUhY5wxfaFIba3gnRqi9kgocffNk0drgzbg3oRyiVDY4Y
Mm5Gcxrfcq1KbzLp0ufucQCxbeVa9ehWSv2SsI9oG/jN0CLiRi1/kc6OZt8CrICaH0fuq7yk1dGP
h5xAidwLzSHQ2Fkg+OTUt3XhGkWgKw3JjWjAbg4xViN/2I60qqBMm3HZ9FTaGz82teUB1DnFHb2Q
gNbbxXBacrwqfVEal9I/uZH1z0kUiyfMmMuU3ThBHFnqif1YpxGHYspn/kVkqVb79WSn6SbWFWyw
+pFU3sZpmvhroTucc4aSkUJoZWPqYY9m9dbKYlZeIzLImZApBxUS1OJ+hTZg/kSMWtFfY1TL5NcV
6agNpzjKKLHMADwKb+yMEHi+Xe4sM5q4pJnxd/QYlthV9NJd480qohBei3tgQkDrG8sYf+P1036O
84kFN1Hf/k1MN6q+PqPV29Sz634nt+9d26RiYMpWtYegZJSzuoHcpVZ7ApGYpH4T08fttl67Ay2i
hc7kEv5MmgLUHXhVS82lVpUvCyoQLaDwQWe8tdZ/Qr2wuE1UWm1TSRiHefXecPM0sMnoG4HSD3y4
iAS6VaVTrLInsPV09xgYuzwtkyleRjO2frK6qtmftV58qbjLPFRRy0kzpfXCx+c205VUUwnd06Gm
uEWBKO2j1aLX2JXg3W9F77Lh5FavLeQkXRJOMu5ZYd6ER+ld6so1rzL28c+mT9qXcULCi+hVn5ad
rbVcmkVSI9WwDNl/MTNHJW+hcem7i6kGT9/zpo2fSQvyIOwhmectcjzvZ1xwLfjcmZ2bcbLWpIwn
oavTdvSwUA+yThP6rka/24Vx5pighGCjG7t2jNrUhyNPrC3MkYO1rozYQG3emV+5HkoMpvN5tG+S
NtWqceOBIOu2gvJmsytzh/7ySitmIg2bDCVBd8YkRdFOxdWMaQq0+pHb0a3Xat2PUUsKa+ehMn2h
nNDWO9GjcdnGVM5aUk+cZQcOidlhnWOpeuReXFlkYxiWywJnCNUOYym3PavjW5vozRL0SDu4s3Qx
JcpW7wif0lafbpzEwmeGkDjWNktCspVwGQvTu9kemEE6aVGPVk8Wj1OrOS9lDzRyN5UQJNd6MNUJ
nmZb7ekH7r94ZT7V17kOjXdb6avMem7qCl2phW5xQ0pztIIlYyM9cBPVI5xcIIUHNOlqLIrJlfVt
hKrjV2+M4/RQ2sri7TrEtukOybzy1dYTV+5MHXIIxfIEXwISN7Oys1laP5KiNr9oHIQKMaSw4wcK
AHznXVY73iPCPJcoX+rECamaLLelOqOedt3IQbrKyhigNkUWcFyLlHRg9mh8fFsV5oEmz/QIpR/d
lc7qPkaJt/yIdb03Aooj1pNAp9nsqqacBSpnQWqIy6GKEUGPS8mmtaYCmRchNMdRbCVXokm67JbH
a2m+0ZMYnmqqopvJ1bRvZZu4uY90nnxELYXxneBTpTxa9uujjpUagQns5Lt2ssgQRrHHxRnZU0xN
2zXnxs8KPWJDoc56IAboFh+7MhdRWd5F1caI7UL3iYj0q6xQFRkwo+a6KpTWZTFm+eeYM8QB8zqR
mKFarLkYXMyathOeFoVcDTx7k8yp/WB4tLci7C3E0wi1PwrapdN/xgnJF277S7V7v8viVfsPbRVc
g+hPxosPbcpZs4qlKZaNZza3tWGyvtrqMAMa6+UX4XKfKFMVzdX7A553XJLytIHxQcN3gAVRBT/t
WCkpWAlHUfq9GWkDRhR9n1C7hmHcUPSloPhJJ1XAh61x9QnTyiBLUw0FSvT3f8arPhZ+xgoB1QH3
0dN1jh01ViUFxfZhrzba+MgqV4JmQJ5LHq+6AIt41XX0l2vqMRQd9bSzrj/ln4anUhj2THTR753V
x2gT91F2T+6v2H90Roa2aoHIj3MtowX8dBi7rUtl0tR+PyLN27mqgv+q3ZXhmKbJBUPv1w+PocA9
0ae3sn7P+YPssD011LTfq31VBVRd9acuBUpvI9Z6fn9W2vqzT3qAeHo6cRU+DTQ56efTyq3WcVJ9
7ve5l1thutA6Osmu27X0cjHiBIia5Fl15czWTAbeWgJdG7uj0Bvn8/s/5fWnwi8x8Rk1+D0Evmfv
sWjoEqAAPOzLMjuoVv07qaev8MTjXaP+B0vGsD0AXgZ9XeDZTt8lJdMlBqvR71EdZ/tVZ7dXSkv7
mCMgfWOIPFZPNM22NNU6hzYLk2Csz0RPHorOKT6y4cqpNHFhLm89Nudv052FAALD59O5JFlGzDMk
/X6WaPRCkXtKd7fkFr1CWkOYc6VYE4Xe99/V+QqlYZOu7hUMYxuWxVo9HdRuVK6fjVRDrjP9H8ey
6VYmnZTk22ZWoq/vD3bOaSQXsbbf0aIKHBNPiHPEmDug9XTdToYU/MrvVdcBV6f3JNvS/awePBU5
qKTV/UnvOutnE08EcqVt7KMqz7aVIZtrndDx4cKPOv9w/v4oIlT2Wcg4KE9OH4Gr0upIKkaG8eza
flcI8RkNMxl+fZl9LhHNFgnxeGvW9ICA4Ld2fdVGu2FOL33Cb7wLA546uyybLQXH8yMGtbdjwUQJ
LdnFoZZG9R9Uz9M9OCP77v1Jn2+1zHl1yaDpFy2axtRP5yxnp5pob1tCl+qGX3eDfijQKF4QEr01
IV40zCE2QNVxzxbX1FOdMRdPhqmtkokcgRUTdpXeHNNbPmnJhQ7dt4ZbB1sVRCadl2fD5fpCK6I2
zuES0dWPAJIeNmO5wUTsEnfyjceHvM9lf6NTlqbn9VP+56SCAVQpzgJCVHdHelkMlRSAVl7CcL8x
H7DHfJQcUx4932ebW6kR9nMT7UOzL6Y/ws7cvRer8pddUzr88Hqw4fLSRs0u4Djn4itjmiiQmZRW
VVNdcLdbXoyyvkil56n8e0Kx6CDjrthttlDLOu/Bxf2mInrxurBdmt9ZWnnb2ew/6Ga6bjH4sfHH
WXAIGM6JU1avz7QCOl24KCQ4K9NMjlXhiQsxxBsLgFY2xyFIoTub7/V0Abhkh5A44jlOX1wWLNBm
juzR5u79t/LGAnBpbcA/xwAKShn9dBTwLV2jiGQOu7nW71OtFCAjdVu5zugb+KB3zPrgXEix6KOR
Xq/84tPBjKpX0YELGRLIj6SQ6D/EUw9nU3mMh3n8nEOomS4ceW88xlWchi5htdJmqZ+OyerOBW0n
EvqGPX/SknIKs9l0P2hT83dq6LI0gLyr+PXcwXhJ65KkL2XccTURuG8oPtm7sVMr9YNN3+sz5F8d
VSHHG/qM0/nUpUfiwoum0LHl+G1Srf6Xxs3wZzo6ywXh+Ou1oSGeMxB0AClHOnz2ukhukwQkGRqW
rmWEhoFr2Vj1TVg3ZKfeX4av3xKXkFUBhp4JJK11dli0XiRHimGAfiY7KzYq3bMFov/f74/yekK6
Smy1wuJUk2j57JNKPRpMWmfWsKFTs7CsK3mlt7YNWqDsvvwnQ7FJsOWBJjxn+fZywBgwsrTQVJoh
8NKS+vCUj4Fj5NaFZ7d+oqd7HrOCSuciyYGbrBqnK4LExZCo0MbCGmTdZhi1QQaeU+jfRUIP+hYk
7GO10LcQUae4sHu8fm1cAviagTuuF4NzVDO983YGn1kLBdajn70lmkldqfqHd0LaKzkIkVeuSo6/
fIN/jkIqnip2SrETliSB9tXiRNc6BLELj/GNuawb+iqJ+Xs1PFvtprTpmigSRrGiMdDzvN+qiAg+
HBVx/NGmZRIIEqGqZ58vraW8Lqk6PLE0otV3suGCjUk2f1T54lgGdga0shE6cCSeY/Dp5y06KrJq
mHReFghgfYEpDbBWeV59+P1wcJCz0GEPrMfi+RY71aNTmbO1ln1xKcZKeacOQGXe/6Jevx9zpely
shtcXvTzL4rKewPoWVihuVYl4xkxMc2++odXAUqo1XpotSngyDh7P5pa0mnn9VY4aNkEWbz5FSXQ
FN+fyut9iGTLCrqF4rBqy84OXUxyEEZ7lRXSsNrfxuDerg3sZrmJFBj2vT/WG48NOe2q2WPb4xM9
eznQrhqKMY4Z4nXS0FRG5JIGwjDGDy9sGEdIkzlrSQ1wyp/uQukILyuD+R/i9D5vFseih4se0wuv
Z/0rp3sdgR3tJVAwHCp19tk5YcTlQDqkYTaza111phKTpk5Un1peta9V+UGsLCftaiYPsdpew0lu
bqezMoQw0aioZqhwSiLQcZc9Bfzowjt6PSto3Rb6NEyviHnOLzFsa5x/XkY/p6jq9DCBoqh8mm8i
1afTfh63dJ3C03t/Yaw//fRRkmmDLcsaY49gpqdTK/VhdCm+W6EuIUU+5N0ykOobBqfcm3hEkMKO
BULzIjKQs7nk0827cqnHS2j49Y2d/wwCNB0GhLUqEc/e6FDYLt06jRWWSPSPtGppt5ZSR7s5l/Le
1EZ52xpYM70/99cfBYkIBCd85DhOk9E6nTs0YkqqeWGFGQpE36IV3deqadi+P8o5LZZn6oKy5rvg
y+AqbK4/45+Da6k6JWtTtQtTMdGzKRyrAWiYy1XdU7nRJ/CguesrqRmZQZpSPwrpb8h/zsJVtEPi
0C64IeuszMAXrVEguq/RvTe9I83DXMr+ue9TKf0lN+14axmrXgb0b6X7AoIHdWiAp+NBI/c6XFiv
r98ZYkAOL/4hlcpN+HReed+1VjaaPVrATgTICq7ikohaOrN64Ort+kM8pxeC0dffCGPiO0kkv2pV
Tf10zDldveoRcYZemS0PxPKKX6mz910r3fGXKwbjwr3hjfEIEnlt5EnIyL0aD7uxRJ+VLhy48wcD
yrAduFxlO6uWdXRpn/z8/mJ5vSQ5CJghkyMzR230dH6eE5UDO3UXdlyNv1C8FofGaS7ZmLyeFeJi
jp4VKaMhwD1b+ETziEOVghXZiv5PUcUqGLgq/hQRGgVpbJsfDg3IaxJQccZptkkq43RWgzNS+o1U
Eaa1ah9RuiDlt+L4Ulrm9cPz4H4bRPQw3CllnE2rIIO/pOkkQquXxReJlMbP3Ti7sGO+GsXWuTlA
2yeB5hIknC1BcJIy12nXDtWujq+IVkiWCM0+vL8QXgUHjEK0S4YBmJNJXeT0kaHDWUu+3RhSOy32
SOOSveem9M8Uox2+P9RbE6JIwRbAvdVG9XA6VLHEwtYSfQxlZOlPeemoB5ixdfDxUfAPoykbOybC
+PM10NEci7ZzDCOVzi53GM1n2ZbikhfCW5OhqENeE7wtCYazyI0+lsFpFHcIaf4xtzIG9lHIqPpg
np77AQw1UhgUHUADaGdrAGeRQVZjMYZ2XJOmxaEtcHt6Gz7+yBzuBybj6NDGz16MXVdgv4G2hxoZ
k9vc7tq9S+RzIZh664mxjC0iNl4Om8/p65/NmR5JusbJAyctrVqi02/jVBa79yfzxoJeD3drDW7W
cGr9Gf+cgtGCzYgpU1CmYEfrI/00OvpoMdOzkDplc2G0Nya1pucwj2BZk4o5+3zqPlo0mhKHcDHc
+Eahd2eXSUdeiHbXCP0kaiGLT9mN7Bzdpav1xumcDBWNkFvWQwgsVct2sZFo2TYpq6a6kXGt3xWx
Ojo3Uzeqtq/nVhN//Mtdb/vkmVCC4MJ89kyrESHShII8HERTf4KLPJJhv+jx+TedfT5Nus5sjRPp
77l7Ok3k01LaM9OsCyM76rGZPueVog27JRHJfaLDfo4tN3mpAUdshYi8rZWn3oVnvT7Lsx9B7t4m
OUSaiej+7MMeR+zOSjudQgs0MPTVrt7RMxcddIkGib6Gdrpz0LtMF76ON5btmpIiJiV/w0l59nUw
74jP0xvDqhrj6xx9VaBao3LTo1r6D4YCacL1lpdKG8jZLcMqQZp2Qh3DxKJ+RZPL1P2ckbBed6BS
L8W+bz3O1TaM98nKwSDv9J1Wc95QYtLGsPXcbL9wGl9XYoZPoPdas2vSlhfdqcWv9zeBNz5LlhGp
sDVNpHGIno7q0tJJDXQcSVuW2n0WDdO2wlH747vzeqn2NC7WKpmpswfp5LE08IKbwj6faDlq1O4q
QR994XWtb/58QfI5cM4QIa575+lc+BaGNBeCM0C2855wwQU/qAgd+GhDg3hQ4RDy5+OPj8YdzKyo
8eMQdjYxacwtMqJlDDEDzyFc0c2KyMB++U9GIcpmAO7W5/yZnnIDqANO6hmZ8cFbzDaIiyK+cC16
aylQbPo/o5xlP9JS4LesUdhoIhzQa2Idf5h0L3h/Lq8/X0OFYWStWxdFh/OlgLpc9o2VglmIcD1B
kYaFe+ZAjzdQ6n14KHo9yMFyiUcJfF50Kla/QtEaYygg3dG36wZzBckgj/MPJ3OoBZoUbwHa6RQ9
z9semrzsWzWXvKA+yZHUDv1BpTniQtD++nCDysgnpK/FND7Ysx2iELPVOVEO6kUutkmLpyCFjSAW
ei0Sx+rFjdS7qBwjBBpFPV14mK9Xh0EwSowFGpJ2lvMOHbfE4DVKiBacDvV0rEBqGIB0X1iDr1pZ
oAGdDHO2u2ezToUQpGcIQtmkGpnNiMpI8WCpWAdxnFnbMvcAwou+3CRYEKCgobF4gZ7x9f3F89Z8
1/4ndi0sl4mTTjeTVMSs4DQawhyI8QbduXnvYQL79P4orzd9rmHIzrghEVZSATkdxW2kJ9R8HkKS
OlNOX5cC4WBu3ekrR4y8ymZldLfConn5wuH9xvRoAcCbab12rmvqdOBOVGXvGkMfjlPc3to9Dr6G
kTsXVuwbH/tf6hizozGJTfl0FMWmOd/DaC8UTdwgaUaX05ZmF9L9f+mq+dZQlDXo0SN9RhXpbKi+
WMxpzNn8IVihV1B6oOgdvf9i1NyPpjxIHlG0pOWIR0h/3tl3GHliHEi8jSE+OTdpTqO9IrXfNfEm
6DF9+/4KeeNFkcGn4YB4Z/V0X///P1H6RMsk+Rt9CGVeN7siatBDtUPSPb8/zBt7C0VLwqn1xkGu
+Oy7Q8wFxt/kljYvOiSALOm2dNDagTkq5pdkjrkgNs54xDksvVA4fWOClg3hmLQxGRZqtacTJN1u
Vx6SghBYR7Mdy2r+amQZWKf3J/jG+uB2SPMmj5F62/mlqigWmuEguYVo/Of0oCt0VG91lNdtUKPr
+fb+aOvjOg1FDAp+NKexdfz9tk8nBcvRGwskMmEXG6XfiUW0vuO0Mwz7v53yYPwj58IMX49JJnwt
xrFnURQ+b4ir9C5TPKqa4ShoFyXtI6BIur9q2U1HU+aXDJZfvzeCYrog4LjR8kf/yOkUcfFwRduS
bEyshrzV4tTYhcxO8P6DfOOqY9kcreQGCPepd58NA0VeCtXhquO5eQjt7LsqReYDOfgdx/bWnNIf
poercce9b5Wif/g+t45OOnVdOTTinI1uKUo80RbG/owG8o/w9O4aCtP85f1JvvUoqUhjZ8vFhvrg
ekr8840Dc0JyMfIJZFRtfRuz6m1n0vH+8VHw2GTLIidHTv/srKm6vu6w+WMuihFfAZXw9sWkXdgb
1wdyuvD5mImDwOyRy6R2cjqVSXhp1lelCGkbSPw2q61fXVbIXZSZ2f3783ljvTMUVxeCSF7PeWIp
7dXCcrJBhFi0pJ3f5LJ8xAJYNfaWPjoPZSua7++P+ObkMJdbiYUG6eez1ZB2qqypCwPab5zss5dC
60BcMMwYU2Jn1F9Y+m+MxvZBccsllU+e9mw0DQnvUqpdFwrTElupziKwsxqzis7IPnxOU7olqqOG
yz8EPKdvrQFY4QKfE2HWDyYte1r2RGOoPPQRbnDvP8PXEQ8dbZzQIIvX7+q8kDtgmVUpkvz96Iwe
1okltP47XFSGdIfiqM1uK6mrvyY1KpYLHdlvbCUkCKmEqsT9rJtz7HfbalkbmwRbmtOIO1Vth+sJ
j3LlOR3z2EcEZQewmhq/7cYAHXL84Usww4MbX4deA8v1CP7nK9cTTRfFAvUKnGiynbtIDdMku3Dw
vF406yC2i5iEHZ5o/XSQngJ90tkD6I2EUiGmm2CEMg9NdXupOPp602IkkiOQX/kvLNnTkTR3QqJu
L0C8wGXt4o6se4uhxIVD7a35EDhyh+NbJ2/4amvENCVvCH9mXVuFlKtMMes838vG7MLW9caEaAOm
KkICGTL8efpAGEqntw7nJ91V+bc0HazDOBXl9u/6/xDe+P8JLT5BG78LQf7/Em/MEngHb/w9w+uu
67+fum6s6+a/AceO9V8Yq3JwkIbiukAm938Djm0Ax4SHJGzWCAAfbV7d/zhomNp/0Xmi0ilJJpAT
2uXP/Y+DhmH/F8RjssF8Ddyt+IsfIRyfsb2Jp9biD+2YVOapNhH7nK73GoSmM7eLF8520qHjMl1/
jpzipZhH88mxu6ncR66i34s2ao+RJeS8NTKVdl2sLUq4o6mXbDFrS6pNp+oq6LopOmoJ1lF+HSe/
Yr2Xe9SFxaZBr/GIvGcJ1J4q9e6fZ3733yfxv8z4/2nI+b9HNBMhZ8w9AmC8TnT66qYELllFrC61
UMcuY487ZfPEA3QwQncQ7O8idam2Ea0Jc2BHdj/uiia6wgsVrMMyFz87gTSxHlTjfnCXKXSl5zx7
mBt+Vj23Q8JWTQZVdCtxEcml8X1Se/p+0o3xHk5ZWW0GyxJakPRmAsV0keOdBnryRxSxEWcFHc9Y
BEfXjbuUmwH0Al5RHX6cifhhw4rYS/iLu1V/8l2SZSN71E+ow0ac+jYCrDlQOFlO2dEDcKVIOJKg
AdDQjyu3LunM9PPYR8YVLy79QyhU9Ic+LjVY51Ms6qDTh/Le7Gu0kMDUrpspim80RdBH3I9gg8CH
NLdGJhGMF0PT/vSmpfmc12S6gkFrk581qvGXNourrYPyJ3A7zYt9s8d9lky8OcRbSeJGCxpOhydl
GrsXs5jAEubFsqKm2NLKTRypWKNJJ8tXJ6ryGXMeIHsozlEUO1O+debSvXFrWR0cLEu3I7vzPgYC
FWDB2/uNmJV9XufZ3ezmNZ2UcborVTX7g/BV2VZDQltDlAljY8b6gPjb0W8QECoBiU15o3lR81g4
qbKbFlXs8yjPUQXCBsw7yFhtjfvIZprk194CSQKhcyx/yVwWL0sUa1ezOpj4JMbjbs6M9tkcIL0Z
1hg/IeJCMZYuMVESzbMbqWXIeMmz55scleIvwl7rNjIF3nAL7jBYxDQp6s86DgqFjOcmU8VRoS/n
U7M6K8xFJAN30Ptd2qTd9971AoB6nzxVbDEGXvwKAs4epUh3IGBs7/tGN24rrcUoLuZwLxqMlg1P
ORZOnfvtgo1SUqn9VaWU5g4qhnLI8IJ/5p7abaza6MM61UbkjGr5LTd7575z5vlPmRrwHsx8Tj83
cNIWv0vnAZW82QeNNo/XC8jr4VjV6vzVyftlo0LxczYppCJwIla/bA0jKndlFTcH8CkHCAk/kZlG
QGGbOuDD+NHyHePNOGe+YUAvMUe03Zoy31m24v423P4mASjZa169tUbsnSz6HqyO/E08ItpZeGRR
i+QYJWcekHqxrlqpbbXYFmGSRMc+1h6azoRYVi4ICczDICM6mJrhOvO6cleVlb8g5PRyHdTl3I5f
Jl1D2q//FFj4BIYa/1a0z22jAElCfLk2waBfvZdF+lz386OwxTFKjUeQdZ8h8zzoSbvPBriPWLq6
2RTaQ3pjgHiLIgkwN6PVoOz5mPIKsmksHqsK19VsehYOYDjYArTFQo/PY41Gp6fZs5CQjj8Sw3xM
cv3bnMz9jQ1Q5RZSdeSnVm/cdXr2a07iNN70Un5qeuU6n+3jiCuZ1ml7c0qoo/6mWSrbFKZybMhC
ggGPV+Wo8O2ie1Q9YHo8AiOqWIQDMCuzca/xegV7nYlHcy6ua8/cGKrcJhMKRXx/1BZGUYr/a2cm
qS+S3tiCG/lZ2HaG56Hd31DiSA5FXeZ7GBWPZh5ZRyGhZ0ClaH8aiYLGGxn6TmpWkOczPKL6BQaL
+1vxDGVvC+uYTdPjZKXmlnZygFDWCLSsiL/oEhRgN3o+vBeAD8lxLJeNmX2Z6r4PbW3Y1hA1/Jz9
E74b2JRv1lgB1jUwGcuz35XePgA5avzeY7fv7U/zVAgEgjFM3fKJ3qnHxP2EbfBjZoDEKfPqVwQY
AtAnwBYIYTeUIzZmr8HbHaYHpwS3ZpcomgdfazkTXSs9FlB76X3+ttTqrZTqDeE2fJDxGhKYcjPa
07id0+aelxtI4e6TEbqxKp0EsVX3AF8xyFQHdE5NCspOtjVsuQ0GzvAa05tWWBh4aL6VuiRUPJls
hnb5pLNTTVl9ry9gmpUaDKBOPtOx05c4tV/0BmKHx7tKBdQtZHSpV92DTLrNhXavDXThqm52FDbe
k6riXWdKt1qvjuAeGhiusUxJh6W3maHc8lF/pvUU3Rp/LbZtuK/eQcsBS4NhAFgrK79bdPTuo3U7
uvD88HK9ncbxulGGr81UfYpcCyeU+HtvpD5EFekj5XbCWU2vFhdX9haBDFf3G212YAsL+yEehitS
fp+qhd6tTHm2jOpam5RNlpjLJinH+5zDwtbqIlCdedslvYqTo3GYYmgK/eJt1Aa6Ck6kBcmESsp9
bz0BZQE9pDiwKeRAXVi0GIDFXrTvNXEtS+tGNnYWms1vvq8Ez/HU8BdDOldRP1S+FWf5NmGDv9bi
ovWzWdXQicjHpJnMADN0vEVrXa3uqrqXjwv2t8fKNh8KtP2wvU0V0CKjLZkxBx5+xyz6idWjlB7r
W+UYdFisce/us0UFWFXbkS8JNI6pWs3kExJt0w3ztje+N4gRgtlEqmLh1+t7HgSCNo3yq9RVbpx4
Vlg42NZiclztxryNPyspewwpArl8H53hIarLZ623bxejNJ6lU0j3GiPiJ5eKF/gjEDHOhuZtusl4
UoWFH1e2o7LnbcpM3rjGdd8+uw1Op6PJa+qU9K5U12+aHv96/mTGRTBV2rOjOE8miKFlpJXQM7Ov
eklWLoqSHJg+FQVHVuVtv+bBJ6P75tjibpFRsqkQ0c/CPsYLJ9Ki7R2tf3bbCFxlnH0fxMKupbu7
nv5nnLirjePkKx6hajfCGtk4G/PXWDlPyMOR/Ftwdrqm+OGUhQ/VB8hmmbV+18vDooiYBdUSbsVQ
zWL90Cj2vmrTuy5vPidZ8lRgyxQpuEA6CTYJ4Owcq/hUic+D2u0LmQWyhHUHjqdIqscZc/ONRsGQ
leKFsF+PuZW0nGPtMSNvAxDOeuIXf/UAr41RfdCFuoMKmPBs1Bdo6kGe1iCx+z9Z1Nx4fXsUZhl6
wvsqs/ShURSm5W61zLJAq/UPRl00AGZb00+a9Bt0gW5Tm0jxbMU5xs58pQHv7cqVy9iz8rHVjMJa
VfdtEtm+WDS/wZx9kRKf8TQA4GfhYFdddzISgaNEi9+wUDfmdEhl0m7brL3O3AHwFjuY3eIDacOb
2LSKuIMA8UOoPW/LrFISQmIIaCqFfTBLKO3ycyxo+CTGx7JetXfu0Fzliuqng60/x5azelGnD9nY
j6uHaLPHmJJfXUNHAJ660adxP6oY0appa+5MBDE46aq9j9FAHFJneJIWPES7wA15gJtsDVuNzoAQ
Aj7UXF2DVOXGuAF3mr5PS2zwdGLvbTknL3QShElRHJWiujcTQrKJHWUz9M43T5QY9skksGcolHED
IU4hvMBfN213lIx5yGn8g1oYvg0FOyUdWFtM/FSfWvwzxo330bJAeramoHZarueRzbNvo9+ysQKl
nO9rugDB2ThKWCjQuGedByzZE8m/sDeBpHspuzQ9TgYBOGsLbP/cPZeEbvs4dg9RCtFpFGKnNjh9
J3XtY7/6R/MyONqVeM5XcLujP5Nz2ccRLdqAZiWQar9fF6WNC0CbQIzPPOdWFq5f10l+ADXZbqi0
3gB3cLFfb77RNYNxtY7BgSpI1Nd0YeJOBeaiLs3Bj2sIzvCK7pc+fc56LD3YqPGY9C279fHmZdN1
vuC60LK1jUZID04eFLW672T+hF409Q18zEHomsRW/bNdzP+LvTPbkdxIs/SrNPqeAvcF6B5gSKfv
sW+ZcUNEZGRyp9G4Gcmnn8+l6pIUkCpRlwP0RRVQqlR6hDvd7F/OOd+VzS5auuu+8qYXqKoXUNWt
OQb7XM5PCsSAXWg7MTgfi3tK077AtbaQsq7W0zrNp9zSv8venzYXGgK12clMhq9WT5kTrPWJnCIV
oe+DmCynvdU7/Vs7JrHX8TNM0mSd2i2vjSSPUBXrGz/rm6+I1e31a0hTRA0RQBKalkZwWjO9+3V1
Zy3ZueuJvNU4MjeF67QEnzhQzozO4r3xzPyorcYGNPthsI1zruthU0g0s/MZODaJwjJ9bNwl27H6
n8MSNHTWdTJU9nJF0BHpVoERpyCLKaZH8o44XFN701v3rEWPnQfrwM3XLfEymR27JceO3rkc9MWj
RTxghCp+szrWD3QnxAxNWCSz2DWXR013lxg66s4S+XNnwVcoJXU9R+44lJuxl1Noa8NWXRb3I6nf
j5WV6s2mrxzwmOxrxV4FfK/DMhtpGGv/S+DV/cHIRmLu/EFtBSkSB3L+3DtJ2R13s9eRq0lO+UFf
kuagZ169NfM83QEusb63g2OSWZ0t7GaUt+4bke69DFIEaGhI3/NshMasJzcFZlxJFcP4msRfXTtm
dpB8cyrX+oLOidgjygzCZ9o2yW/pqMhQbWZJF4tgMI2qhhiN6OILfHRBMW3VVNFZBrNhfS/pNDgz
cqMKqRq6H8odL/1Epgi0dDLjIGxNxqptoWA7stNuZlJCP4RKxGkSubbXYA3G5VSogxrWcS9Xwt28
0SUPbG7KHlroXN0zOLHgf86UjUI27hdSeqHflS6hvQCyxcbNdH+LvMjbLp4vPxzO+rPQQeuiAzGT
J7eT0zcTs9rRH8r2C2EhLhm5xD6GerXMR4IvpjLKPE9EnjKavZk3yUMxCH+bB5q1H3XGKOZMujhp
/B2sZ0tTtb/PCeHmQAvALSKhnX8MZabdEB1jEgyWHOd5UbEImksEiLNygQbk//vTQlHeDzr12WjP
t1QWYxB1IrOv0wveLaSFcY5zCeMlc6mTh9K1ImkQbT+Ygf2spGa8CYvPAavu97UJvAeC0IfY7EvE
tXJOrwfLOlRZ+eznekvETa7vSOsgPEr6wowtkYkrLVDzrpOjT7MF24cUsMucQQv2CpU4z69wtYeB
UKggSiQkCIM+cyHjLHCOSTuaJNF5VveUB372Xa3T9Fq4MxmrTj1tu3qheraldrWOtXalJ6SWdoka
jllgCDJJ1zwM6Pd385RlbxWHu6QRWyjd1qny9pPvlbdkyBYHQzj9KRjTebuojBw41prhZEBPVsT3
Ev7riBeZ1urN7YeXfuYrINQppa3aNZ11iV1O3fxdtwqO2BY3a0njNBI0ZkNdiZayAwcxTwicZnss
vtmZKE62sJW6RC3z3UeiDQnEIynIKpJbVx/XiBlEe5z6SV5J2y03bO5v+LHnx8Jt3F1nDHJLVEgX
9a5zLS3aOtHrcBHM+XpoRpdvuKa8fZ9Ow0m4SmxXUkDfNVurNignUFFOxrzjsqnu5JQmXwvURgc3
pdjnP+Z9D53gSpI7TetckFkdcJLsO6xDRTi4stAj5oVQW5feow3znOu5VPUSWoldb1kHEg1D2n0k
IMWEghCX73XuFF/pJvyPMSVWcklUchatLUOZZuQOQTl/TJRHYHDpeDf2oPw480lBba2hj+2pXKKV
LYPGIWEgEqO7PALtzW9IkOQAn51+23Vz8WIHQ3MLub6+Ab+NsNEudEIuPHVX9mo6Z966vpYGl56b
jc5dZvjLziyN5WRPwXgTiGV95aqwKZL9xt2Uwh5jlRGOynVa5VftxEIrdFfRfIx9SzVJ+Xpuiee6
dYIWZEdvmU/SoKrLzKE9sU1bHnWv58Kh6SPsLiAoIJpWUspYCZvbNU/6SOj9dKJxQfvmte5N4GYt
iXzauqkdEIX+qpuPbZNVgMtFsZW608dEwBb7kXT3zVTIUUSDbrRvGt/rDbeqHvf4+zepx19Nhlly
Qd4nwL71+mWBEnoifcGKDUdLTp45kOFbP7jSy3dBQpC/51NfmDkDnW6s7YfV66fIdDJmpdi5aJJF
ykuk6/AFcdIYBlOQnzrRDJd1mn00EjLJNKfwaSF9ajGmlovxmGh6ICmkZ2NvKH+81XBZP6dz55wJ
psVOy87P2K+i9zcTmhQ3aogTQ3biMELB+Dd/bYhkltspTb9adV5T+xu1dl6NEmJN0wCS2+V8fx+A
EtWxrsgMG1TdmHukfug5yjEFB6LDynysO1E+4X2F0LIEQXUjnaWB95Nf2kLSmUI1SyYDRivvCODw
mSzw/5NvfgHDB1l38pTjkNE7t68VE8Bnk7xskzDctdCcEEttv+eehO1UlVdOACiDCCHAdqOmMGFX
bc1Vopln5t3GHYbLdmtzyW36XC4363jJupyERlPq9COh+GTA+ppQ0WB2dr+vpavFlWds3TGhawwE
fNKKCKIrW86KSQJ1jWPm7KWmrJq0/eRqhzqzLi2CntwaUJ+25bQ2iOn8gm/EoD9OVvcdZT8xrEOb
f8tM1P6CcAIB1IjZKQjnTrNi4tYbpmsaE4yVJzEeYRQMx9bPtSNk6kGPOElJWfW14BLAxOwX1H2V
z89eALJqk6Qc8cxTOr4yyoCEZY/0q8iLyQpdXIhsfpWKt77IqvfEYFQaF0Sd7acgZfu75ENCH6mC
fJ+VVfBI7Ne6HWavz28bfQ4YW3kpKtTOk5yf0zLSFVYg7g42KR+Ut2kPrtXJ0zGmv7Z4Kma1U9ri
3GaF6RMUzl9P/sM4nhukTFvlUZRiTQ7ImGVUXuy7KQ2eXVl6gKgsY7syi3cxJ8qZE6htp+PqNDUF
s51JSbMuEjPGk2GewJl0+xn2HqDwRu1gbdivF8j9V1ubRiC5RnO018IxoxboBFNMWOQfqTH2h7kx
khvSVu1njeLnxunxIYY5fz/SwNw/9KLg1jDa1nrC+pYT3CPX/PECC9+pjPU81I/CjarLM1gVhOcT
obYzGsM+kJ3L/bG0Tke2P6wwNlI6IWokM950a6td5Y07f8M9YDITW8VDPrfC34BSMa/HtlG36VKb
m0Z5PdiAuhTgyavOjC7ZMAG50WX2KFHiIAGtxidiubTDgrO8D31GtV/8YvxIp4XwyFGgYomWIm7V
xj1rmhkZBa6VqblN0rTda6C74oAA9cNiILC5RGnPyHgozrWS8X6iX5du653sGQYlE5y8O8vOME/J
2JP+pbFrDnkmRKTLGYZbwXSJI/EjHVvG3cKwrixn7h77VrZPItUZS2WaWo/rwKgv8rRci42SSRlG
VA88xmivN8pLwNQhaTK3jcIR2ZmKUsGmdmvQJxIHXmabicHzEw1jcprcSZxoXrutSTLFg4KbeYRn
CTtiwrN+x2hOHK3WwmJf2vOpC+BOV4N96RUzIjyNvuapsJh7Zq30HlKR4IeD+jk+tsJyX4rU73fw
rsRTF2hZtrOYJr9Bd9Y0AoQdYBdOVntrpBpydbulARMsSf2sWHKFtp0Hl0LFl+HU9aUTI5w1dxZD
9PmZKFz3hq7FaK4WE6XVJkFWWsYrwJJtrTohb+y8Eze+3o4eCYsNicacQ93XXjjFNyl9WFJuk2Wn
vO2HZ7OA50UCPuNmLNDf1qJtftRm324pacYnkEx8FarA/krmPUFYXinIMM9csZ+t2jsQj8pw1yhK
7aox0+qmr8bxOrFBNPQO6Ikqt7MbQXTpWY5Ej2NQALZa6e0NgyseqCEw33K/MJtdNSwUizgbhrhM
p+mJSVsPtDBP+zhtSivyF3HRwAX1NtXG7JBzGJ1KaqcnHouPvnEpMBhYkWodDPfaEAyPaw/fJpzJ
zrirOWGyjbFaPAFVnTV3fsAmQ2cYSkYhNfgkuilmr9B8sJiQO9XgjGUNYyygJDS+Mr0cAz20O1Wf
q4ZFAJk6d93IQM0gr/JxyFo9hudhHlk89kuIVrWKvZ6PPCP2eMsZ1+2wtclNbi9wI9DUpe+O8s0q
NnMByJ140tFlEEXmbPeNz9Wiy2uH7x5Ihc0waPqtG8zr9aB75hajnbnxCBq9apROP2Z7/cDkpXKo
+aSgKFPdLYAb7bbQ18cgDx67IpnvazygsaO5wxzyozoprVort3jP1qfqIgikT1FqhDOAEjBKlO13
JFf72mFd2blqvZFsDOG3953fMY/ovG5T+WnzWud+/8rZos62u6xXOqyxU0ardM4be31KTe6twXPb
15L0dK41TEwEa0/vVSGMxybpP+ogZfArsmTbMqU5mzZruVCXVgVFoGZfNQLAOxl2Ut9MxWy9kQux
x441H82On7UqBQbodOrlgSH3fOs2vk3idM9QMWI0WFb07AXsDJq21Z2r24LgX3zQdXuqda9V7Bua
gVpAa79puApJO0TDycLb2dGtUaWZ62kxfLHRL4DurLE+SoyUfjiRlszCpbS6OmJnnu8trqCtu+ZE
qzaiEs8aVv/vrsds0hQs/+akWrZ0zOoKaPwUFxc2+FD3zXHuzFPlFR2Pifti2R2J1NZkbZfSSG5z
JUlFlRi6d9IiWDMiyae+HtF7hEiuryu4ZN9SV38r/Sx7DgSjtC65QMWJ+XJqJoO0bu65LQPvii/c
C17D/mLDX2zgbtBTQpcPm3H6wohppZTzWwvTrvSfU9Bym7RcvWgeisibxoOlC3BXqrlSIJ9YKWj3
U99Zp6lkxEdHrcIsuYwERkgBfbu8NAUrGhhkKYHe/Noee9gNLCTeamRvXqfch9lMDy1e95Cd/0pz
u0YiI67aq5+gcjzJavUPBX7CA7XFcbHmV434fX72atDu0sK/qYr2WhVNzBj4bAn9NWmaky/1cDar
A9CC+2Ju7grVXcEorHkrrGrvB8ldOnbeM/lqZJ03UwLOh7h7rXMPBfWsG+pq1l+CmonpqNlMkIZ7
5WJRmBxN33ba/EjTwqQAbL2rqMxxadTfVibYx7VYLOK63W5SoEQ9+z2fIZBRcwVepM252PW2Q7y0
KIgU3zJeW46zZmFzV337ojj6ditK1GjNfeslyMshSrM1iVjrXaZXrbq/yAXrqBwdFqvoupmP96WV
hv1SEG3qB4S9F0lxnl1F6v6s6sMgUN2hfq1f2ZvTm1d9t5WWw14J0XDIXXyt06PuwHe2+4D+bwzB
L/wo2plfQheoe8VK6QiYkVOyz6q7kqvumtaW+XEXLM3OcJP1euIs3MFnOnJhTS/FKKBPsN3frOXA
doAOHzddljzr0qXAVQHLyMG2aT5KnUlOaEJmJIDbV1tYBVxS2tS3dymRvWqPGzsNMauXvEmCfR34
tV3hFyshi0EwIiTkaI6MVMHbafWhe0KfvUag5crTYvXLma7TJgaSQWtDy12FWqbGLwEryY9SZIzc
sIwOr0D2xD05FDNrKAPk5lovJ6bLjb5xHOEc6rXKHb4WhMXqmmZAW3D6M1e1eqq0vjvjFxzfXG0E
CUpDS9/vGEP/IdthPs6Fm73koulPpBUKdshL7hwC9te7RrdJqO5Re6TRlLcWlZee5hwUo6hBMuEt
D9cc/02kU2wwqFmU8cA4b3oijQmyQlCQKYm2NmjOy2xoIk6H2UyOMrU0CTHE7uot0gBCkwv2uw+V
PxVHf/XsK8+HEUMzrR20Bdip7c0A2excMpZoVgKr8uSUuabmMtBM62Oi520VTYHmX0GD8lm7LGYe
45b0n+Ej0DWx5xR8Y+AIPVerWxJgwEE8SdncGbNhOKG6gPnMNTCuqBPtA7NwLSM9WaDMD4ROXZYh
BgUIVSk3ZiAskEHb6BKqwEQiOvjeUW+9x6rymXk5WVpcd/S3p9xBTJRoBqstumRAlDYXrK7v3KT0
fphdmd+upLCzNu5a68Ya+QJGk0Uof++51SXzFOBAOsibouUEZI83bcmX0DZumZsRNza/H7tKFAX8
ermyp7spaVhOZ6nUYt9Ty2PjjOLJTZJ0D3hYhH7gD9vVdZJreGXtPrm4VsWr1eQvjoSYIWBdhoGj
Tw8Qs8Qe9J7xxYZycQvpbdhQe02vPcw+/ISFdm6bHqBRqQs3agE73K5Dlj8s/djeTYAlzJxBYMwE
sWWIBQgJ6gT+KDwbecECjazpkhJpLcpT05TurbRLb+OB5/CiFEX4NwWo9FAsYmKnbhssLjjENKlr
Pww+xEh3iuy5dudly3lgHdIOPFyZ1lYG6mDNWLka7hVkjQxZQzAd27GmZWk7473VEm/Dltg56+wh
joAkm+ullv6B9WO6Tb3mPUvahyrRRR229IlMbHkNSSAsU0DBGzBaDucXpEW78+u4M4Iffbmuj4UJ
P3b08+9WK/uT5lVVTCu/XPlgRiEqpP4j63j9PvPH8W5hU3SVVyUj1WQd2JewbQszvQweLM2Tdjh6
RfBWrTVtE1kpdHlD7d7NZsPwal27LjLNgobS85dmnymQFg7JP995/lGRtIP93KdNuh9XK2NmpQVb
+tB9UOTrfnQI5At94XrbSYOnagUNC7uKYD6QGayYnAFELVCIOrtugiHZMHx37wC6sBeloVt3Xp0T
Nw94AZyEdHDlGqPJFLEyUufANMy4rRtf3I5FNl4DtRBXhcosxZcR4QAxpcYhr2q2FgrBb17J/ket
59nLqDlLHvIOFqxPlObHoqqf4K0YL4z1mMFJYZ/hH9Egrq2MhUJyVKU1aedy8s45hPMb8DbTtu1g
iPiDM35LpN1uuhyEx2qWzRnmRnKooO4cF7PjmA284X501ubaWop8I4mLifS6Maaw7Lk/Lb1m+WFS
yalVGhecwp2V2csmDyrrXrTlcoH5eZFqffnsqViid4DXMty6CXzmEQWE3hIo1aKXisWIjSmq3Clg
NhfwllGfJKdmtb3NuOjgDgbLy0+VPVUndxqWDSmQBfKIS6uckuOVQGg6doTzvTCkRHaTFmz3BN8U
Bj43iKhz7C2yfFpXa7hZHMjMACHqrwbd3S4Vq/yS9Jn/Qmq++2HX3aWggDCP6m2O/NkxoHQbFYRr
8aT6mjGK1dz4Sy+Pej1516O+MtVJpX1l2sMM+3qUp6UX2o41P2yAahK37BH4XQ1rNsaNh3TgwIA6
efYKfd6Vpd5mG8owjetZtjfjyvHYGRYjWkc1400vveAtSzNvb1hySEOL2RFg57J4sDo+LxjvnnvF
jkTtg8GoRx7yTp3N1ATcIzg7QKsGufWBi3vcsEC4CoBVM3GBJY3A4pIZbF628lq5OMdxos4cesUu
RzntGJKl5DwaQEVbW2viSeuS97KeL2cr/IAPgSTodqSB9zdGpQPRA+Uu4wbKBqLL70NNGZKty+ME
CWzujOnI61inkpFdnGSEn4alK+RrjzQG40+6Mku1zYwAqSEKaJtjOHHt1dwwQ9x0Nb4MJ89QCTiU
dtcdYQnXE5qyGPunjC1CbmQFrClMqX/Yv9s2OsoytdECaL6hIr4w2s8Cpz7J8y+6VAb3pK8FNjnP
vvk5WHWo9TnnYMr3Y5KlOPjI3DrkhclRM7Bo26J76WIb9UIsaNvOvj/CZBw7xH7/ng4c+w1xBjZ5
0Bg8ELc7nywsOSThWejK3QHhsaIyy4Y4t/pi97868GE5fPz3f+LT+XsV+P+t3t+aHN/N92bI//nn
fxOAm2i5HQ+3LYJ/7HME+vyPANwIfjG5XnEvBVjg0eb9QQBu/uKidCWhGvsUaaiXvLT/EYAHv2Cz
CC4G14sLlc/13xGAf3IiXOwx2JpsxOcm9g3E03/Wf6NxAeaDeCtKigzhVcPJEnpToXFZXEhdf3hT
/kqm/Wvk++8qbY+MQ8b8ROgzQOWtADb36eWgDtkpecbR0An7yxoM7MuYuDDNZa565Wv2yObab/IO
eYKp3rFJoE+oUnO6XoqF4PS6qZI1xMRQ3FCUQbtLs34MNsHYFnf2aLsXEbaLqiKxgprAvqFmWNq0
YDtGvWnQtYFbCmesJl/KhPkb+6sEstHkmt0SQY4VCJjMoqae7WoUll1h3ZVuJ26B5Uz8LJJSIi1z
b0ICze2y0dBcf+mSNj34rUTb6emrGUS9fRHTJIjkcJwilwlAqSXmK+JHcmyxEmbPPWYsI9IN7k7W
zDWiCAdLHioxbUBWiiFA84A8t9N12lWCPWNSnwTT4ntoTwyr0ZnZU1QZDQfvoORIN8gGBWbaKOXt
NHlmGhvwRabvhVdKNx6MdXhNReDc0ISvTA5YwXxB064tzArB28B7MZVLm9DIZ10Zc84cp5644st0
uUMaCGMGXUsLdrrV5FeTrf0LYQcVEw/Hr1iWNTowdoa6coksXalXW897I8QW5L+YACARaM5D/V6T
Ooi0wF6GHG0jdNSI64A1+gwI7U5pFJd7m0bK2XirMdKbWy66QTVS1Fgj8jfmQ/Z0wT+44xg1qvOZ
wjZUvn63BI8kWMA3R8nApiolEwekp+a5r9ns2lyqg2m/aXXPHLpCopcitFgykFHdIm8XNUzvBUMi
ysJgxYEs8nGGxm6zcWVp65tPZJpQ2ZTr7KPHlxDKByL8daBXankakD7C+W1swIuu7U43U5JVNLoT
ZFYUkPBpHS3wtg2AxHlnDXb3PW910cS2OagNIB+vOsPdVUFkdr77kRZaAR+qWvTHJjX7fMPQrlvj
BUySvjf0ro+pK6bxi01l74bmkqGjsjiLzLgqPfWaZvPMTnt2LQCzAgVXlLLcS0N7ZOgbJrYK6kNN
xkt1cO0KTjmPifbuF66XgQzTMPnx1DEb6oc845PNkoJqnLoF5qFRAY8bM01SRTgcDhZyqmZLgWIz
lSxtEzUBGGVALlLN774KbHTosmSb1Tq0X/G0WowbpZb3JhXcUpbhaJSIN4j6Uz9ADrc1iB4Q5jM/
xqNjzUruER/0XmziiCCvQ4PFGCl9CbQIwd9gbM1AjY/90FkBky/ZCdTnfnnlOaK1WHjP/nU9N1oW
Z6sjP1ZrYotugJuBvytZ8cadlw9vLek/KFX1VHismVX1qpZhEMwdWoZiiLK8NLbX1PquLKcerop2
8frt3Hao9dfMyJ1joK3pY1apVsUmDOvmQnsavlXZ6g6XWaRuXRF0VcpIzBOTnqrLRoox2ARMYYmk
e11dDXOAVXTmDezd5dnDgcl2Z2ruUzQDtF9dNbFVrkDurtI3JSJxy6s3/3tR/3bx2qZ+CU79+8ua
+Ki35j8exvePnOck/zb88dr+x7/929VtOb/4tOPwCnAC/tO3xT8lMoSEC1xdGLRch9LgH74ty8LS
5SBwwCtMkivOrt+vbW50n4eWe/viAfs//4UrLv0u/nFr9p/+95/MTr+GD//xFqWdR+tEWiT/fbFc
fjK25q0kCIyMmAgJLbrN2iV8LsBD0avxMCH1Zel5Xj3jxRnq286mZmExurBed/nbYjH0J6d29zWO
EbXWN5pGVOJkXxMMcmIg9Jy32TUgr6dpdoGySu9YjeTMd/3eoPwPGvN90VO0rPq9sJkxaAC7I7t2
PurMDeuprEPL+OH6KQYC5Kq7CgTkThTFu1eW7vd2gsvGWMI0nuYmGHcOgs9r8ledIxKcAX8QzGQg
vQl7Cnd8HkrJkh1GISO5xNywQ2ojzWABlTXue9m/EXgjblIuaXYV7reWVmOTFXRgS9fXR6Br07Zx
vOyGbMqMjFl0623L0iisBqSXLgniUTd07j0r7odUd8Q3LwOMbaSDsdEAPlwP2Dy2hC81YCMlJUqU
SYDUZePjkGjQRNaiD5cx8KPCHqao9qssgkVocgm2t13qHXBVgRIrZLnzxu6B5smjzugzJG9J3An+
TO8pONh9esdQ+TAAaqUBZLXSTYjtyh3dV1yJ5aAmsUn07Lg4+d4rT70qT37RHHwLE1X93A/DQfgg
MfVme3F1cQVe5zki4SVLoiLJnpd04g+QYwZDbhN0rICqtn93Uu4lE02G5n6d2xV9HAMH/0sryu1l
0p/bzWGtdr20Is178Goov00AefYyQkbNNPQRzLKzkSHuSefxtpFL87UtXN5ha/KwNRjIfr/11ups
CidbY4OcKoJhm/LZGsxhUzXJdd2Wh25F6Ts3+iszJuMpWdqHPl10kEdFcSPLK0sTRycpvtvTqc+K
LV+2rVdowLhN4k9woD1MRcm4YP3WlX11azqAklg6HovJicqEH7GWk7ZRoyoja1q2QLZxuRjNB8+B
Fq1MOhFBteXW1BMWPVV1UyVsWD3kpqzwnDNbl/pg2axCch0Tlid7L/SH9MZeV5DlJRM2O1BfErTG
0b9/LP9/55C9pB7+/XH7+JarT+7Yy7/w2wlrmOYvRFnRIBm/2Vk5ytT3fvjv/2Qi/AtJRfQmhHh6
YIT4d/5xypruL5j/yCdjFWiyCLiYbf/RHJn6LxyKZA9Zvm/41sVT++lk/Vcn7afcJo2HihnLJX7n
z23KlBq+Rry3cW7Pxs189m/rvYmOJnRPw9PPeHT8Hn/Ilvj9Nfgl/mict9NOh0qVQi69G6+z51Bt
tZ+EPX2aPfz+V19e8g+efC8oc40axThbZ+8+OU8v4iy2+nv6w/5p+MBlbPD7VfT7S1xiLP7wEgpF
wrCavX7usqm8HTz4mSiXu5jkii4ePIxdmzro5mOlNPDCfX8YlzzZK7ImtpU54ioppL2rx9kLyYZC
IF1dNpkEgW1InMvZTFo+ivPa2S+ycxn3SwMJSVtth8L3Y2Wb/WY1izYeldEhSir0XaBnanOJkY7d
NvGZoPQSsxYyCoNZyotvAPw0Bz/9ZuiD+KGC0o281rExh4w18QiMwBhp1ZtgQbG0FA0+Ob9qu53L
odDgqOReuGfDuB+CqSX7OnDxUI4Z/rfSD8tJk4dLQkOcznV1q1f6t8HHbImdaSwezFw6+CQCH+uE
Ze8mRFFcqmr40GFvxwmL5h1IrJSNnilw2vrWqe+6dmeSk0y6pV9eJxxYzCdrFoWl+VbOiunf4Ocb
Np7G1ZS5GFXALcRamqsTWKD2XCJsDrUktaJ06QNegmX+AAz8m1eO+DHtSo/qSapIZVp6KHUPJZ3l
yJOZJSoyE7XgbWQcUBdIkoTF3K9KuJWxwH6tjXy6KkwGyY1R/wxAdXna/+o5uswn/vAcYYj1Rkib
xtm+yvfuRlehtTMxXf1s8nBJr/qrv//TwMFbvFQul69CdwEehAxAx3i+BUNPv3wMpk1xnzUnO8xD
+neU8+nGwOedHxsNafD9H469299e7I9126/pY3/1M3wavRXaOCXdLI2zZ5w1fk/v1K37i5ZsZo2m
eSfXvVP5wQ8OKVaif/2af/e2mn9+W4OkITVIq6xzbSnFzniCzryURdSN/OauKU20VvMUa5nRx//6
FT/F0P9+InwqSskrkPjWgvXsyzwO0v5ReXW89sEmk8UVCqW4qYPrRljI9YpyU3reV8e+xNh2qzh2
sIxZxefQopXxkl22Jli58NTgpvLEV6W1J06Un7w3l0P8rz6OT0Fn3jC4ld3065lNyQa3IcLB0N54
dRbmVMYf48+AMublN/+LF/pMNKIKttzMTNdzMe267hEBQAKfGAHtF+8CPt1a2B1ZMYns5B1VFeVa
RKinfPK022Hcd/VDW/4kHu9vnobP8Sn9wI5hXbTlbO8Q/I1q01hnt31HGx+DtP3Xn/+v6Xd/9dt+
unQM5pyGUZXL2QoZHpxupq12XiKcUNfl1XRwtn2YR/Vh3IiIvWXMaCLUt3N0jbNoF9zJ7UMdNocl
fugi//rIaCEcTz+7aX/NFvqrH+3TZeXrYzNCYFjOhr/TdZaHIRvMGuen6jfihyXCFf2xOlIch/Qt
8v1fvyN/V0V8jtmaF9FMq1Os5zQn6TGUfdjPQSxqqO/9tXhCZ7yeXL/4SfLc3x0zn1OaGenVA+th
voC7dA8CNsSSFAWcptYx3f7svfw1h+qv3stPh9mUOlXmB7yKu0t243NzQPMQoRXdJw/BU7Ofjv62
jZI4u0pivJ6/lcd/aoX/dIRePqm/etXP5xkNOtGjw3omdDJcnTcWv4UVd/5WURNk14otnec8ZnjH
GR2POj4oB8NLaJs/ebqDP8/L/3m6fU5ddT2EG7in1zNk+mgYq2cYSNcsXLa+U4SkTEWFd5gCVPGv
fRpsBAHnTWlvifLayQzDDzGEcc7n4qiDXgxvVWf54eB4xH6eyuZrgODHDxbs4uu5XV5XP48ofTes
cbZZN22taYhlf/DHg1ace3GP6970JizyJ3AH/4+z62hulYmyv4gqctiSQSjLcthQtp9NzplfPwfV
1JQenxBTb+OFF2poum/fvvcEpclsIr9W5KkJsYWYY8C9hkMDKv8VHV2ZFI80njCjOi0KSM2lvRM1
7JkOLS8wSobgG9bzSuVa7vjWiEYc0Rsqzg4QKrSHOtz4hAu0dI3WmVGPoioCAsD4B4+tLcjvqUEq
6FRgedW2Tnmz51q5705Id7p+CxqWkrukxWUTx5wdwCc88+g811Lz0bc45qoOuhE1t2M6/9unmm0B
F/Xn224p7HKzlAL2BXHdjAi7ohFsOJQdt/GGMqNNEyjpgTJrbfwUv0mnf+Ff6213pp3KfD7yUpzh
ZslGAFfBJvExskccaHTEO9g1BnJpubHGXzMaRW9PGxN7mqmh2JLMR08fnw99c1B8sEHm7T1KqAE9
gUu408fNFoRlZSRZTQKEFbXbzijF9gAkuiUBo8K2V3REVBQxAbICykU02ObiVcVbJZ3GfpOW1Ycf
DTJQDVovXIB5gvu6q5NUoYeRJ49w2oLYXkFqcQKWU4kFCQJeP+krFxEImGDDQwhB9Hw968ItYq6N
EohcgvhCAU0jRLvRcyjX9spSdqP3sndIfu82IPqc/S6Wk8wc2EIDQcdpaCSstJyjYvx8ipa+ztzL
kASeT2xrxJCmgmArJMlRBPChKdKlJGpVWyp5ryMTMyVLvC2itS1wUEAAr5BIViTTFmLIVKW8z3Xd
LgnKKsYeB2FLSXpA7R2GIlZe79ZQfrQCpsP/LpOOcP6CdFbQTlAWKKqE/miWYDdrdZu6cgjlTgAt
XZS0KLB2y7CnbcFnKDumIglvC7pkxI6RQsdYtOIYBTrl8iCPuU0r56xUKvAuhkJrTkD2E64UKBPx
oEfVVHWigbTFEoIu6HfUdhADeP61FgI+N8smxoTgUXDBXCFhGVr4UaDKNwpy1H8///2bBOyj6Zrl
BL0YNymLFosz2N1O0sF41giFUErEB0r7Jf4EOnxW146vKQA8Gmx2fEEXhGKhuDk4vgerN/dDZHmN
TI64e7nAAXQnUBzltlYBaGHLTRbuIWj0/DWXpnGWlAd+R+Ux6ExOkRopAElAvmXEvuzXcmlmeoNH
bzZLplFlzWIvFQcn0YoPUhPfvyurUy1K5q96YgubUEfdVe410UzlAxAfCq1+U0ptAKrzFX3h1P7z
/EVv1qcPHoSdbS6+zWuJdIXBiagt230PmU5lJnrZwQfKpMc20HkDtBJQNUS5NAgbpNHgEm7hWFii
DkGqk6LOb/LeeiYaVb7drKAvbo3tR48125WtV3pEy4aDA0ozgJofkXitobsBbf3xN4og6ez1igTZ
nF0Bx4ncHhs18A0annYQxyBcq+pVrrIBuhtAjkM3k1tLFhfuxVN17T5aFB5oqk2I7zbqiAfEZ6O3
WqLSrzyytpUvsrDo2dkOoyV+HJOWx6J3Kq12ulO1BWMCcLNNqKamtOXfikNoplquNDJtoOuuMrKn
Uyt3npvz96OZn6UBKCCSKQjW2ODxq4TOLd3LWVTK0F8HV5+njTElcCapDPoWgqj6+Xdshu4VOj0A
BrOWCLpvcWSDd0Bp1JKXqy+xUPAuzUquwCzNzvT/u3DN8aOPzj8HULJLgnKxrfc1V+/GYQNFl7Z9
AYcAdE2mFBS/1evW9gy+BBgRrQ6DDHYQo+t9XQSfO72mmckxdgWVT6ghAaZsxe0WRO4uiSDgcKjS
nV9C+gPNnuefdWnHs8zfD54KKXjp04Ojeq+KWqggdKmcDHypPKqIYSqYAwohu2otJ4pngT5k8aoR
WYECGRIbdwMZ9Avj+cMsfuRZYG2pihsAhUDaE/ibku8NQXxPIKokHAPSHDpSaZhdmUkyzOG1HKS/
AXyyKpDDmgY1Ffo9fa174cfY4HQB4pODAgEgqsAS40bRqiMDaIIAeAWxpv85YX4ehcu5dHxECBPz
Ztp2yD0UpPwUrsmeOn4VO4BgM5lk0HeX0x0pvAD0XUgq1a/Yii0VhedOLDXhQpuvIVAU3rsvudp8
UubwDqnfdBdqz7/GDOXzf5ckZhaD3RJMJCnCEAMwdrvgyujFKVcrOzUGE8hRa9STz/hAbSD3cyW2
/CEzgpdeaa+S7cr+zlOQi+neFlcmKzuLa+t1YcqZWQT2wWkjeh4PlfUmD6Z+YWeuQkk6asY57A3l
DGmuNhC/9IHUuUghoF3jqQ1aaQZLaeU2bHWp/SXpA7Dy6J4G0lHs0XK18xzyKsgP5Q7abL7pQcEi
kcf35zN5Mxt+ELymhsl9dGASFPBALaGcRuF0sJYNSscFTmtePO0Vp6jRG6xO6pRdbeKf50MuXeyZ
WbgWQGLxyhZDhhYLXJKTbWKj11uLUattAMaLXsu4X0ONyBoOlAbSa/L1fORpdTx611mghphdPKbT
wLzNOaiIqL0Gp6CtsJJ1Ly38WwS+i7Sws56sLPH7aFASoBIo0im/TkArLdwG6vN3uBkXPHqJWVSs
U2mQxhiDSGcikwVcmnZw+lYk8KTfSDWzvEO0Xzs7lgpLt9B890agovot9EExGGisl/4MCYtX4odH
WWsbEaifrbzTQvLIzJJHH2TULh8xjHfNPrvTaHW/vSOY/Jn8zi6EUenjtTmvrb+lA3HuP+E3wchT
OUajDQLX0O0IycrvuNnUvjYCc0+FSncgdq3VhxADUktOHs32BChegh6tTF8pK4rfGaixRCr8YnCj
09Gv7ryd2B0abPI1/z9qChsPPvQt/7yb+wQUZYJhXcrp7AF6hRmtVyMPD5c3GLoCb4xT+7tpDwGX
Whm/iSHfXzCHxppgTomerWSVS6vtPyrVXdZXAY25ghcDKalsf6Rxep05JoYULerK+8Dpi40ASYgA
UXVln074loevPgtKeRz4Ylh6tENKuwZArlBxRbXAd4GuCSGnIMsnW4DF6kanESv3UrklskPHywWy
2SvdnT1JQ3cFDK70CjEE+thTwEOCCaIJhd4RhFpFepDobPgOxJhXgd4NedHDiEKeZPaV2U+6UkAa
on3w08BQQEA47KAdqCbNwavRO9t7p6zQRAZ6aPLzHXCbz0cfexYTRYol+AR6CE6rRlpiSzqtwaNY
z3VIPRijyqu87J8Gq96wauHUir+tDXLDHQbjI9byl+cPwUwh5NFDzOIj39KQrUkw7Vyh5kDcvw2E
BUrXYDS/dK4wlIa6m9ZzcnEGoFJ6/0RpRdyXL8hwQiWh5fYK9tguhwwkbvEBAjsrKJUIzczL8+db
qqvMMb0BGvIC2EgIEwFErqDqq3blFWpt2x5MGY22IEpSb1CM4EHn1J6PufhhZuE2GRtf4CiM2UOp
XR+gV5tobaWHggoUU6iD21sQMn8exZfIwLhc/4pyeK50P16j0GZnZWCZV8eM3xOQg9mla2XipeR4
Dqee+mlCROK5ICBgZbJvXCkdwUtrVVrxcR74Onpi8g+Flkelwn1Gzo1Cq9WXXssNSqksXz4/n6Fb
evNo1cyCd5LHBSSE8CRZojYmyFa8Mtp0ooKSK4FFYmXo+8ogcV+r12jHmqGB4gPIngn2197TmMFM
Rj18ozZerfXnQePPyTH5dXc8ccjDV6aitLUEbTGizkoIXtyDnjWdZr77lYuQKdqiYBUolUrXsC+w
GV+N7Zo4+wZ4HaCH+ltiNKR/PLdvCdhdOCeZHPo3U6KVyZ2W7CI7UyzuqMHwTjsLazfh6Tby4Fvc
3vxukDGOyoidVmuJxdA6jQZbIDPXIoNEJ8xVpW25Cw7sW6nEW9/gDVFZ00df2pu3e8jdyAkDUQjo
t1OohTPqqEKbTQcrR2FsrId9pKa2r3ErU7nUAL5V2u7GYgFyCNPpghHsaou1OTW+5I5oJ6iqEUpy
AYPSYGXkj4fI8i6A8m0kdc1XZyGFvL3+3dB0R0KBEmocjnik1Esvs3uI/K2v0IViye0Yvv95GBe3
JdRHHEaPTFL7EQyIQBiEtTZ1S9dCahbOOpps4mpaILUOoj1OlsrgVfESKLlMqpTi43ZN6H/8tei5
cJDPbdI8F9TwksVwtCIavH05QWcc3cITiz+jSul7yO/uPQWSnWqiVtrVUyEktTL4wnXsltPezWUI
x/BRKjF2JLNaouAqqK0lrLeryqN9NoskQF2HIj99p1oHGJI1Rl1EvZGUC620Ei05xWqleDp0tBTO
hOS+DLgSTvIDL5eftJrpwJ3uoRS8QV8atSKVXNkYt+vvg8eam0OyTDDC/AiP1aqkluq901xbubUp
Gd0+KzChr6CxRgMBQ626QkpG7n8zx903euL0Wm2YKPtZ0PIwaH3Aou5M3/L0tdC0FHzJ2e0YHjkQ
4poOb2o/Op3GG6yS7wsFClAybVUqGGuWcCwOsLlbcbxfKryTsywSGH2I104j5h605IV9SNijfGBc
OK4AjqR61SeF9BK8dyXSRBaIpZXPsPiqs2ROaD3IRPYi5YzfxNt4QWMLVaDyD7KFT+iJsPs8gWK/
PFjMubPYr+L1+UG8OOwsfQMjKgdbAe9bqslp+B3VHKHfn1Yd+Khqgx0WogDqqeXaBE8//Gi5sfj/
/Q5LalT8wEoEBNzkf1zm3BRHILWxwI5coyLtQLtBrkuV9VXpsvKSS2POAhgNQc4whnmPMxylPfLU
pNL9Py3413IDZZ1aZj5g+itHwmngt8Ga197SoNNxe/eiHXQyJs1KYMf6D4q7SgA+x3DWXHmlKVF6
NI2zBKomgC8uW0wjR8kJKDdb75Tr0ZY9k28g+FDX58MsXCfJWcjqe0gwgRSC/GOIBVzkgHAufPIt
r6EcLonQRc5dXJH6cGW4hS4hN7f2dQVImZEhxgPLGmjzHRSYrsU23Ec4d9TmUpqVM9qBBTLwb2XS
Zm7TOlpWav3i42bz/JUXIgAnzWIO2NgjRESwWLpfTnW3qDYxb+EBxk6j0UNO+Zex81O584/86R8H
nIUcqYfOLGRDcUPZSd+Se2k6GQPxjNxJMvdDv9LnoAF3QAENy81VaqWIt5AQAZX89/r0UyGGbgtW
0L49Z6d6muPqJd53amKNv5LtnVOjxcLaZFo0yjyqpMUeumXm85d+vDm4G5DlbnPU8Dxu3BiqxQIJ
AlV78otrU3Erm2OhWHizLrrfekUnFfXkGgcUEG3XVqBB+kqeCv8jiv7+5+cnaY7aqE3HVb4Sv2+F
6v9uSE6axRjoaXkgFOKNMJeOHzosQJSunKDODJ3oQ/JRsDIyS6Xbk6/uq2DXopLm18DiTl1ntqkM
xM2IZnaAhwy2/S9zhcR6botfkGfrXiHVRW/8Y7KyxJcmfxaZsnD0oPGCRwUARYsuwcpZ8jjN5aRZ
SCKaBio3FX6W595c2KYKH3198t5JVxUjhRqM5ytnoZXKSbOYBKGOBGY+U+T7Dk70jrIYnebk0AL9
1dXSC0PL/IXbintW9l54NZZxpKA2vAN8FvnKNtMJ9FfDtbbFtEcffPW5W/0ILTy2qLDSBg0AYawv
XyGVWIdqvsyrP4xS7X0t0IuVXbMAHuIm4637hU0MQSX2OYaDw40W4Ho26r4OBRydVw+5zCjQ5pIl
FRYsKqZi662s7YXiJzf3yoxBzSSEAV+2sacKGi3TpBkESrTzYYSwkU7tBgZ7G/qdvkDF8UCo7LH8
rjb+BxTrLBp3Yl7nOJ18q+1kW+57zd2wa06zS/M/C2LgwvJ1GtRYDPVbDFnMGrAfGnC7kCTRGVvz
O+aXhpl20l24aqBk4oUgzzsxD4icH7XKCNcL2FBokfDt8qMshOIW3o0ckOs1JL1D4LXFGtWC7L1s
zzUNcwxALCHExkeNSQZYrAAQ19GXACK330KzNAa5q94FtVrDBRLlEGjSHQmAmRgYWYz+F0vqCdSX
UtQ13R6cr2LgdGj2maGoT3qGkdalEOwn6c8YTVhIa3KMGXpXSQD1F8/GXfrhowwvJayFePKadpTh
g6Y7Nm0uQ+0PYm1GGL9GxT6CBgTU0nSXL0Efb9Ft4gLl+ba9XRYf7ZRZ3pdDh5xqugqp/DcLHbBc
Jb5gflOeaxtGg8k36SojVMFfV0Zb+mCzaJw0MfQOoI7vlMRXD6E/otcAc4EzRQkuv9anB743q23M
ywT6jIXVwDIOhckYOIuQ1p8/w7QEH73wLMqSdQnar4tHaCaZ0ghngi7QUCsp0pUBFtpw3Jxo2XdZ
EsMDdSrctOqgRSa8zba12X4RGmt9h6epYBcb9Ia4ADb1/KUWSjacOIu+bNL5ZQoHNIC1YX6z6zfU
Jjx7NvTWbF6vDXBFhk1qPB9sKdzNiU4xWMxjLoCa0NHDhRtci/H6yzAGejdwqhROlfVwV/isQYkQ
oRsYrXcDqNP8GcRRZmrGzLtGCdByqcsPFuDQgEfrFvSV509363Y++MDzXgtP1xwMuRAVQ9EaJYuj
f2mIOIBCH2kZp5CQlYuh09lBLg7ygXLB2vRokpGV+3IGDysYguBmn6hR6QTow4FFjbVoZ50PTTcw
MwUlotUCgKimGDSfcID1COt3lvlMMO3o7BT52/PXmBjDj9apMDtTkpQtwMNnUPJAjrRl3gWTObf7
ECVqlUk++MwRULuGZICDp3Y5rTkDWUxB904ZX1yg5gFIhIzfyr6dgsGDKRWm7XwXZ6H1EUaNi9Ul
Dp+leGngiPL8LRdyk7kTeSBmWdi7OS4Wg+JSdonCOpVeW86qpBcuyLSk1J4PNM3aozeYnRRJiGpq
3eMNqgBUHfh6QIxQC4UNVGGN2N9W/e/zcZbiqTCLpxCu5EM3w95AS3effRZ29+IdBS3+FN/Ga/sR
rXyRW2/g0QvNIimA5FWRcJg51qh2pRNbvhKrojoqErINHnAa3IygaSGTm/wlNtHefF1LO5ZijTCL
oC2AEQnUwhHfDgyE8YCVRn3K+xBOqdnb9DfzKULCll2H8S99u1kCS5VBH3LTq3YKscdNVxvV3vT1
GNUmyJ8agfoOgTql19ba8kvjzWIprJmGDsxiFG7RjpHkC1TAnTVq2QKugJvTe1iRaDjoE6PaiMr6
sINOjRyaPZgra82JaU8+WBhz2o4PhwbQtbAA4/iD6f5wx8LqSNVvVzCAS8H/lovdxYKAzerOm06a
Vs/s3iz3iQ1vKzXU0WbftJtay9RuD98yzbdhZNBtwmLljLv19B+92XSi343MwQ+qDiGx4OCrvMGa
jJSB0x9dI+IglGyOkAmnYN8gxyYMFTjUq2KtgjjpO2RGJiWDDcQuCwjMAVU0TB5xiqAGe+awsu0X
soo5a0fowiJ3O8x6Acy6zitI+/7AHYU4gb22kY602m5bI1Eh4bEy4NJnnsUZOOKUYgH5KCe7jk70
ASuDAGgbYTsa7hltW8lC04vf1UbwnqzlNdP6fzT/s5ADmZkqoqYhC809Rub0tWHlZIO38Y9BjZ9F
liKClK1LY4TYQuGxO9ZWYjOv6AirkQOCsJmbg1oqnA2pDtQISEO4rJa0l15uFmSEABrVxZQWcgyU
5i+ZMUmpQlhy04e2v/FXLqYLB+l/2ATR4BJSgUty1NPKAM3WuDOfL4ilQsecJxCOBF2HAdIeOCCG
7/DQik4MpZR7l3lPBgPWTWGmNi3MZRSuRiH37LEnqCjhpiK8tN2FNqGFGO+aPViWDaOER6o2Rlbz
fqsfmGrBFzJwoWaj2CFKNibUr8jy/Py5lwLijZtyt6tZz/WGYYq2sJhDMcgzINtgAe9riKd/HGHa
QncjJCGT54WUTkWtbzdRWSaH1GkBoVy1hZp61QChdl2lJi905bgbDuZutLjo4kjMOnwH8Fi19k3Y
4yp3qq1Uj6zx6F/dc70DmDT/zFb25cJxNWcuDRycbuDYMNU6CpuCuJTGAYn3s1oHnXbAg20/5yfB
lmKkIPo6SQ5gSb366HjlW1JFUJP/rHyhhWA25yGFLsRDWAKRfbKFxlYPNQhiyTFvpLg356gUSg59
FiFQ3tk4nXX2AFM64H/McmVbLo0/izvw0mLJAnYaDipW3W98bm0XosVrrZWFs4GbhRbKIwcf4juk
M+77vfvZWh2kvg/8S3fy7A4OaAacLMDhDUeF/3o+oQtpNTfLYFw4MpEiPBadtoHeJaxG0TjMLEir
Qg3234qVc+ZECHEEn8gxZbi2f8Ubn5WfP/rCZLHTKr/bPiLkcKAyj991uxGuxJXcEju/gBPz2sG5
NMAsGuSklEt5L0KDAoa+u/QiHj1UbxzpCAkdh7IJI9Ugb3Rx1/CQCyF/Tmio4CgaDJFEOvABU6v+
WDCFCq1qeA0HPqQT1BE4NQqcz1128blL2hyfz+PCkmZnFx6KHuHiNs0j0Acv2DDbYvX+v4Ak5djp
Ve++ESFydNK7mEJvN1zDQ3Zl0J6Egcn4Ge3XrvFLcXTOGIhLuCIBWg+Aj8Vq4LdvhLfeimwaunkF
yscwr/Y3xR7np+jBknRl9S3EUnYWCCBGMjYkiVmrLfRdshdYbpvNl7D280sfZRYJBhdWE2SH/EaQ
UGIjOQV8HfarEVaefunyecsN7j5MBdH7HlKFU0N1KGXo0LcdTABkgGagU31y4bukN5Ta1CsxYAFR
CgmTvxcCHD6g2gclFkcgttQXt+1AwA9lz/KPbgIsLaqgDgDMK6MtFETmkPyhToWWrHAOTdc/AIlX
EqeFbzIHzYtkX5UU4SI685VcD1cChsTcleNgpbyCJb9Bnx+coHOQfJa0pdRFAo4XOweUjwPHLbDr
S3oQNsDo29wxVfM9PAj4TM4VEmwXXg9UH1gXINqv4qbSILtsrUFplpq5Nx7G3SJBlwmCi+HUNQCk
JdVJmzYiFCbdS75pHLRkFBS2dJgg7nizMxuTUJH/qSzwZdz789C0EIHn0PrA5WD41uEGWQ5wLFTA
sO5aWOFgTzz//YVNfIPE3r0gjHSroCAylGBkxiF2EEmRiYN7ev7jC4IJsPv9e803WVvjAMGvj/FH
4Pj1pncN4aMtrlCbg7khxDzJxpfX2mpLxZY5nH4goPsoET2uROD5jJp4DKEcWlLW6CvoQQZILyNR
JcGhUuKrv9apXQokc1g9UfNkVE1d06L7+mRKvaP1ltcLK4TZIAQSzKZ8dT9wvX8+pwt8R26OTK8J
wWUyyKs5oTMChtVLcnYSdMgQqeWm03s5v6ApisoWf+h/vff+M9hXUKW5Vmu394V8iZ7lBL3XC6EH
WSin18lrc212ns3s0KpUOS1zQhsV128eWNv0RKrxP2aFt+15t0r5SpJ4YaqjTFhfbpPZgh4d802A
FmWtEO/kpj7WhrtS/lxCFdyqzHej0TCiFiGkOI12bXXk8tv6UhjhKdhyX73jWpnjm5kFHD16P4an
hLv/B1R34Wo9h3pLVceMbICTHLBSk2pRO7fG1IIh+Zgp/qAlkE8qhn/L5G/vf/eeFJw2JEgkk47P
wHJWa89u/N5LV/r1+UpdOCzmSO0cwslCVWGhuB0cRWEOCVWPEzh3w1rjdCk638pudy8AjSkopJUc
PpTKvowW/UJGcmK4B+Z1yk5RQQKCdAC6E+Br7As7nD6W8ZHi6tCs7MaFhPWG3rh7AniAFy2shFlY
ZoWtDEOJbVa1K0fhUpXi1jO7+/HE5UKW4/B6cH+GI5aVXkhax52ItRhJrSW9FV/c4sAX1y5VR0CA
c604iQM8t16z4iqO0CpJYBto9YLduAVakzDVaWFFYbeod+A2xTktByVKqzc6SfYIk0YPUUg2ealD
fVEq2pVVtnDCzKHZGZ8GuP8gzxr3tffC1KfJMiPQGeijhCtfYSnJvuXFdzPF50THUBDgd8irf2HM
GkWwHtdiOd4iL1hpvywl2Tew1d0gWcU3QtXUSLIb4dgw7Dflv9Bo13Mm9Dv74ZeVIlh0+RoaGu9V
kExOHdBLPsAsDJa02T6X1o7Vm0TDgxzpdv7dPUkDiVT4NiA1JqMNN4BRScIK6FI0J/ie8vC5IHwY
zr6yexqkqCCE1JpRDqOe7fgcMtl24kMGa6zUNJ6EamrsTPAnSDPcJ+xPHsY6pPrCEL8JJlCvS6KW
ZKTsA7RGvDYSfNuMgALUEVqneK1Y8WCsTv+QIDVQMCFl420ooG7WBTLD2mmwLYtebTwVHDeNButB
rB2S/XgeXhbOoTlkPK5GictzdI5JpTzz9k9rpzYcr43nv76wsW+H/d0UD+wAsS23RBzmvsn63fVW
NvVCPjcHhkNJ0CsSD58OusAoxMPyGaLZsrcqUbVwfszB3yMPl+mUxXWzCy3OVZOX1mZsSkPGDuOo
tRRgKmI/Wn/T4HeT0/RwRhVaFAlbHZonMpTILcpMrFB3dVTrpEO8suUWbjFzWDcPh2iqhG2ZMzLA
y8fvcDWWYYb3/AsvdQXnwGwp8yoSqwgLCNe/PQXVSKjUIY1KzNICKmmD8rmGFV+a6RW4Zbu+lkZ0
WUVdLYTFOUibFsvaZzMfpU/YYCrI4tgrLPScADz+qTEhKYExar4GWLH0LqxcJpZwoeS0Ku8+XBbB
ukrksKpjq9VdozJaJ7wEm0QTVc4QdUjxiN+DI/zjOiFndZVhgLi/l2KLdna/F+1oC0gReyBOsQxz
hlfpMJyef8qFzUrOaix+mbVhImLRszF04AGZCrnL819eCvrktAXuZqyvq5oRPQR9qmm2EVOhkuoD
/+LuBQZqYlyvMZWgZO5LT/JaMaKF7DJwJQBlMqlwRa2dnGU0tv1deZqFjXeTLb97Gheaq/DdwX2q
VjutOjXbZPsD51NQMESz3for6fbS0pxVXiK/yLOKxmcrqcghaXiA9pnWFjA47yPYFSVWWvUrm3Dp
hkjOQknHwtIH7fmJPsXa4O/ZwP3IDmFkYItwK4MswEPYOSQb/p+UBFuCqRlKa5UxDeJp0RY20ioQ
hwZosOUGLErDO8dG+CIcCMuX5AFXCmnlCRYaN/CW+XsZAQEEoMP0msBsgCJTKLAml8FZV9ZisoQf
+m9IZqXZrWwQw5YsKVSXIrhNJji6TVgjVzoFBmRtN/7KqbhQxGLngOtyhGKu0GMmCbOS3dsnA4/E
BrMG2iODGu3XcFNL7zMLHSMxxhJDIzjXlQbcRg6CbWAFh/K4BtN5fDthIWP918bmXBe+jPBCgSZC
JSM7PvbbNWD40k/PYkbdwiw0zPDTjPDCsNfW1ZkIKiD73F+pVz/eoKxE//3sBSM0AtFjgIEympML
TRUJiKwC1GyFd1fO3gVkHjuHQvdjGhK4X2HyEw3Cek326ceKiBqpzcDTa9hRuGBUkBvyYAkD2nHx
S0sq1JADOG6tdesWah3wW/j7RWkYbo0dhWeAPy1kheBtCk8XwB4F6N1FckdeRTUjrlnQqWFvNPWb
OJg8hEWSLdxk0G7H3SffEg7Ep/6sBOBphh9sszlWenAD+Pd1eKDxDHeiTbajteBoUPBZkMGnWClA
LE39HCJd+jwRkB2uTPXwymVWOWxI+H7W0BMc+Y9CHGA6Y8JGBvc76P9DUIe2M9EciI3QX8jPtJOD
aA0ruUBDYOewaSIVBA/WWqTDdfSh8Uo9eA/gtC4JvNlyesB025DZBgxcIWUeSUV4hbpfQllkjavE
NiEhLbBxU39lTS5sLHGWvjR55ktugYchhlRpatCdaMicCyBUQ4rTXwHtPM7QYQPy95rDbRVGgj5C
XC6YI5wQXO5U+Kj1rBwF0888WkGzuNOMEeS+c7xD2oCNRBUyAXVcn1vroD3OEFhxFnvgrwrD9emg
AQfTyJ1RbjfMrlVAuNQAc0H54/lGWAjP4iwCERKQo4mIYVq9+YSytDzRE0hnraG1kJv/x38F2NGW
pabLHdwJIYd6HpR4H9m8Krwln+0r/SZAgQHyTt6Wgi+LAs2LSPWgzLHWHFpaA7O4E1B5nDbt9HqA
hUS9BVl2yU/UPFxpzywE8P+AguHg3flw8YISC28XO6QDiojW88o2WUha2Tkctho9GMwTSPPFCMFB
7q6pLp4h/a6Jndyoow0f88uAEiZ3jM3n62GBgwny49+7phn9Mcum+zLdqSICg0mZGSHH0I0J5R49
GtosQ5WHtbQRHYgpWA4rIy9g7Ng5LJZOazLIaIzcf4NvF5cqXDF5dIs1z2D3sU4o4RW6IXhTaRtd
InDzkXppa2nKApOHFWbRQgo8aYjALEe7yvuANbk96qziIkCePdNVh/fIGLbNFuBSFeSd9EQcx1KG
CvY23PB6ZjawgpX9n5VvMOXnD0LLHE7r+RLr0wwiV6ekaqq3m/FY6bC6Nip7TUlq8TvP4ktJsfC6
54DdS3bSG4zgokBpHWzFq6sWCuSSHVfnNFaHPBAH9NPKdlmImXMQLZ2OFRnC6dURA/qXqAHaEwdI
Defp9/OZW9juwuzCM6Di72c8Jk7a+yBjVs4a1HEpgRFmgSTqoAMbsriwpQ79iSI4dsZr/c3oqJfl
TnsotsELlqgWGLCxcujSjAMltrl32hlWpm7hgsXOMbRCAZXgGyC4hHjPJ9SCYVsB9kFFyHCVUfof
EV7bawX5hfoCO8fTDtVY+CWHzkkLEK0ctkoO1P0f8iBU8miPqHN9Qym7eu3szuZX67LTyflg2c9B
tr1AkO4wLcn6LbkWoHEgHf3mVUZ1rVojN5G+SqudvtqjkWb5R5sz1Fj0QDw0JwJ6DbJg9DhZ022B
MLdy9156mVk8acShpcagRi9WTBpTpGGsDqO7cuXYXrqH8rPsQyxgpxtSWI/eJ4TnCA3+kJzsKS/U
GmpjKRzzswABt5fBb5qCdISzd0L7Nbx0v+wVUB7YFAQBqNfgElKHwU63nRrH8qCm21XPnIXsfA6J
jdjwf/FQIy4BdqmPwj4xJC2FEEEEbyutVIuVbbUQMeZi9RXVh/HINgAqoRg+kjAq43diQ8lEuiaD
tpBhzdGvQiiU3kBPrXNXh2h3SaiDD33bBFAeIlVK6ASFK7fJpUUxR8MOMBMaawHhT+jOfaC65Sfs
vxUBAviN9068Ef1bsKZtupD4/AfA6kpczHoAsKaByoBpCl+25E8j6b2g91Ws/lM4nytbswkF90C3
YByX8qlPHg6YStyHkCUpO7+R80Rq5ecDLcW7OX619WnXo/JmdHwl7IDHjUI4nLzFrgoTVSlRIf2t
MlB2gvNcllrsqLbte1r6KrO225aO4zmeVRDFKhbCdnRa1+6yDczZ5RSSV6lGgigI0V+3BEXSKOyg
txLXGr4R9hvvJ4mdPCFXls9NWfVBVJxjXt0a/nXQ5YdcbXkBT1Cm8lDtxncS1p+ME/ba6EKnURx3
Tb6L6o+hcJE0sAqVvSWB7haZ0sbFS9fD45AEc7NI4UAvnMLYZKDMLPWeVjaF9j+cncdu5GqTbZ+I
AL2Z0ibTSyk/IaSSRO89n75X/nd0q/v0AXpUQEEuyc9E7IjYq1Rap4x2KB2YtxakZIGO2bBUHuSm
8crsc6YSVck4hYqenD71xvc6+v/HV/zXeZaKStouOU9YOER7+bd6ortibzirX5y7nfRQP1W5fcue
/+W3/cOu1/7Kq1JrrqRqgv0xOvFOxMFp9qj7+vHdxwePy+QTrReLb1yt7X/ZLP9gqKb+3XFbS5EJ
v1XBJpnpb/mp71GSquoixxg8Fc+9zoxGfFU1PH62pyrTgkRnOr3KvSKtjrqxXdr2CVsSQAVsAQyJ
dd2LFboVErvMFgf/t3F1G7W2J6mCiLDYRuKp43kd9H/Zg/85pf6n5fdXiGVCUN4MZYYBFA3YTVBO
2VR/03Z5ZqBEPJmMvvQ9+xKJZpTXQE6+c+Hc1N035uB2XPzZ8s+xloI1/jGL10pC0ApnVbA7dTdk
r0J2GXEHxzPaukV5AE3SSXGy0LL5ULLLdby9ezqnosJtpVedQo6oVRe1DpoGXLT4oCQ/uJw4TYLV
WiLYZfW2dMVpEoLC8npAGSs/DkccS6lOBqBLo/N0Rnjn+l9KpP/QmgTT/P/PyoTUABSsYYYsogWA
3XyUdpWLYPvShgkNa8K/FDX/4VT/uw8501d9bDV1PZp0oqsYUdsxGIy4ZjR7fbKm9/99c/zDsKqq
/pVjpiyoYtbwxZ7c+QQ3xfLz3y6geVPbyQF3L2BmLmPJdMYgOxpvk+RBtNIMWwYn3djyMUe89B+F
O/qo302JM/aImfhoTGd40aX5Lwvyny6Fv5uYR0lSYUOwoTiQ8+oLK/aDetk88W5FlL8ZzjAwCM+Q
iSNl7r8lGv8w76X+3cKsRfogxksmIgk3NMr3D/CVYYs6sX5JXxvTjZvLJj3NzZ+x98WHNnJW017M
N1Va7H6oX2VmExn9+jNGm6tQtRJTf5pP6+okhVsi+mmnLNH/JWP/p5Tk75boTGYeWlAIEaV+38ab
b2U8E4zSsFmQvD5+t5jap1O6exfbf5NE/mmF/nWKb83QLLnIr8Qa7LHw41Df9dd/S0//Kcv7uxM6
W6s+r+79/ROTCQHZt3zWGp5wOH2pT8jkmODjqXhYD9qT9VD9To9d4WxXAKlLUB/+rcr1T6rx387n
q65YddHfN/uDvs/eYQ0F2UkKJTffT4fiUp5QPgRsMctvlT/lf9+TmvyfZf0/nL//rY/aVGnrGGQg
BGX2pIrWg7i+NUL+VU3jQ63og0FXSCLZ0p3puuFRII1vivSYaiCO097t+upUt7ErcwpWD2t0NVO/
7h6m+pZpcPQqWOeUHUAn2grUp3hZrhHWo2m5fifRuB/i9dxp5c6sqc5nDfSfDMNeGZvmvCcA6kg2
rQhQLRjKtDts0YAKM3txEXsznpdF4ikRM7Li8ChI1mp3lo79SO1bsuS2i+rCD7BNOazKYzG2p9m6
tUxJKmJIT5s3VGbCzNtFirxhMR1B/uTKc4do9kez/hzTUNQmR+LjauZ7lqm05MCcEO1o/CprKDBF
8b5ajVMZv3Fv7cyld/INDjnXTT74zfIqlr4woKnXZpc5RYwtQj6lQOmviVrcAdDNOS4TfP3WmT6n
dG78bci9YVz2BEtmF4LL2qua/hHFxQFu5+uUFa6VV89asgSNqr4nVuEsffmVLPNlWJJQsoKxwQl0
qMTdMFg2kwJynx2btMNISWUXrnJW4aCkptVo97XGwaXoXrXBc8DiSn7P86CU91n8Xfejq+IAJJqq
nWQmp29lGxMzrurEKMfYiMNDO+sfvamcrc7Kgs4Y9dIzSj37M5Vy+zXWbYktSwshorIWniBuWkCd
hKVyY+iKoRBD9CjvsGCe4mpPncFXTrLurepkawqHFxPyHuRr2pi7t0Tv4jetrl6z8mMohumo5Vog
LZpbT7m5K9T1Q+rXYlcrWv+WJFjTW2r1u9VtsM09xsleNtyi5DKPz51+SZIeSLOHKf2KE0U77WAJ
ENEbVXJNOoDIlqfEQS7BhN6vVQkiAsh2a1ojFZqwSwC2PuTtyozWd6TacnpVmMNNDlkcltluaPZL
d+kJhZM8cpSxcSPsnhYbz7xktsXBxa2VpZtwDutuKQQLbIEhParjUVydUX3AkLpQdySiGMCZwuO0
HJOelhY90DoHAdvwIPkqTpS/iNsJxkY50yXZiW4n2ZGwHgqxPUWYhpTUUbBCu5pb8mgBbFyZ5Kib
85zfGtat8baKIMZaKJ43zRyPdfdTtj8Le07tgIrIn83CIlGmx35IAjNXXynXMVplkJIIi5uqGe1+
YoJ/9eiQpTsJe1xqnir1ukVP9SzXoVGJF8xGLkUnnTq581ooX+E6xK+jZPqxjp64PebSuWQibJk/
trw+8DHWmdqkgHFP/xK1mzNZwwF2Ol4T1n5WIiscKvmmrOojTFvlyYzmfleCwhUSV1CW4qBliBJs
3qasADZVGFmxNFQKWB1eT5nd1KKjFq9Km7jLmj3hvj2vvPMENG1r+HV7nratdUxDDA3FK6GJLzmg
lc4vl+11apnsBvU2WQKxqL3E5/G9WHUeanmZZhi6An5SyYRUnmKlARpGiClkDZ7AUtGK1Cc9Y9oS
kM78tEiZ3xmbW2uKUxs9L0lsQ6l1K9kT70NSuL7Ux0qoYoy5T4LhTqgqIqbaHtQo9/5zVKiQyxFS
uzvIVpClmuW3Yl/vlAT3Dktv3ttGvTbyGh3L+DbPl7H9GbLOhjw8rEHePpm8dT1FLYIsvtnsjlKv
HWMUnV456MIuNavIrcbzhje5mbZHISnCErE/FvPS6VLrKQIu7E7choqg3+Shx0JbyPc84DloixPK
kxV742B3R4OT7SIiXRvXacDemZGfpHgQJ1soPhgvNq0bxBVx+tKtSLMF2jU+CisQ1x3kEcZ0M90Z
Ckf64jvbLcwGpwFIYtrS7Ei0MlIQUOwJJ3c9Pc/wi+qjuNlx+VhL1xTPq8obSGDi1jelwxA9CNtv
UjLbVv2RSnwvYIYYuLDnY/w8dclOyIpQT4rnIWtxWs9rOejLfUKho+3LwJwSw1cYX9MsCMCLHvTc
V6Miw7zInX7sFifHhhZbTo0rTeMUvFs5HmLliZM8XcEprVgWfWiUEmLtYJFfqdWMd4PROJq2S8Rt
cKq64TfEw3BqKyP9km5d6i+aFxUMyemOfC/P0m9ZBophBExRYXC7GI6kpzaLx4t71RFqOlBSBnji
66zJ7mYMtmCCUjROPYAiM+YQ3cLyt9gwRWFe4rGBeJBj7h0Oeu4MNYy6rJrf1X68LANu6RiSI32s
XlUcQcnlMnZlkOwmb5T2jeIJidcq1IxxtRn4vablJHM6YCfDU/tM83OPU3dOWjQzvHiqtlDJySXV
H0VkRF911/qcic/lJtg1SsCwN3RP6imxdM9YRwVaf4xVN04YqGvHB60+N5PXY9mlIgQARi3BYg23
7WGiwScbHplhrKIOcl7l4dJtGt6YAhlRn9eV86hafJ2Z7V4enWFdAFa7o/hhZt8G/IeBNMZPf0aT
Q4IR1JpzioYXmmYxiJfC2lIcWfYlybO6py5+1uq9cj8qbH061dWBalRcnvXV6/D9RaFW7dpwmoZz
7l1YbuX2VJO0qKM7RaHMMNgYVMPOgvyJxve2xQfqjyqbY0s+oW/5pmwdLb09EeXB7Z1R8g1p8Ma2
5BzK1sdm1cKYN9rE4kUlCy2adDhm4I6qrqMcRXnOUdvNs7Zln+Ha4cVizxWz5hfdRDeSEi/T9U/z
I+m8tNpYtJmj6PIu7osDVlT76f7wUXTNOfdHCKHthtN77U8c9A3vAuVmWJY9hheO1I5utZ4LqvRT
a1y7wbGGfZEMrry0wTpOldN27VFDB9AhaatKe2mHoyzcIqU49PInAOlqjRhrH6arkgpXRk6cFoNQ
XCafRgNNSdjrAvjTFovJZZZsdXEyMzvNS6twPFU6jM66O4yyUTvWthJZSTs5fhsNJKNRNQiqxJ5g
j6AskQ1/LZfya5u48DNDcbPSp3kZn3irDtRY91dg4srQu+Om2CPqP6KleDIa9m8ecgkYKtPX9bZX
V9OXK9JKWQ+Sdr4s8xv1YrtVe0fEO7ArZ1eGwbjWqpNoR6vQ6Muu1oO1teCJ8eLgYkv1WzP3PhOJ
8COhyaIFWEIJPllM3qrICIToU0QyQG2zN2tvGQ9QTgMrlgGf3hczg0BRpdrmQ9cFWhntG8v8XZVY
cadMuJZVGDXip5TBr0p51drUBnIz88RQ5p8Hyk5bYN5oJNc007aMAw3fLVHI1n2s6xJYHf5I00tp
fcjiy7C9qCthndcUDxs4AGnwV/g9WE1HYYJnJaGAI+vZ4ywrPxODUY4IQAPft5GutPLSps2pnizZ
Vioh1BtWrNDtjMmX60Assz+q0XqJNWChey8r1hvweOCsXaV7c6FnNmPnC5yp+NBW5Xyc9R6YYDUk
YbIu+wmgj80U7ONUSyd9WJOdIk7vNXf4jqFFK6i7T2nLvCqzfpYFxmqdOZP+kumE77Tso7OnV9Du
QDml8ivPSEymEmjgjFXK1Lp9QfvWOu6JZsM2Eg6VlO2SJgrAjL5g33dQVSFYZ0KcqUp/FQsYSgyj
TwNqb5gf4moQpLHsdCjsnJZ0SdTVmcv5oNBd3HfHLftIrXdR46g4G7mV2DkbvpqAemLan3sNIlOv
9Z7QcpRMC/40lLsP/baAd2YUy06tMTkug7nrIuXSGN1Ro+gWN+VhWyzsukgGusgv4sytpYrH14g7
dagplG/rcYlLP91SR1tfRVX/aBbSNKk6lBIbCsU1036y/j0hQhrKBpw6kwBeq2neNvYXOR0cUfET
+aun1msq1U2QHhtcR7r5GSbqsVSL6zLETBqY/CRwOueR3yD3KxiTYiVoU177rn5fFWtX9/lLlcwv
MvrMIl/b8bhUyQ9kEJihEONgi01rxL1I/aYU8KWxo+YphigqsQJvA1wr9kLu5c2ZE7auPbk/5BSh
JX+1grK4WaQDxBr3vas2+8GSd1IF843bv51ZJRDEn4yxDduUY7fV3FWgM1T6nMUnfXXHjMkhVfqR
i/FNm79ZhC75GOeHE5Wl1yWZG+WLG7V/dAPcuPJTT95mtMeVQK6f06OkiLYw/OimYEtQqatnxXwo
U7c0cOFG6q7xb1jQUpXqXdGyqxVJID2EPFwZJ2n1lTOOEupcu7L+tiXFfjXr5zale6Avd7LolCKG
1gzRFJprWHuDOFH5k8UuZ+uQf6gGD8lJGcPIeHLjrkk9NX2KGEut3hLFNXG+EIWjKe7KLwqMnebE
wH6q91l508yQKGFbgrxHyZD26Qzbo0/2huVrLTc1acpBW8brNpunGKcJ5o3EvnIFyr3DQEiLYeqk
OxM2UEOOZyox0fC9bJCTwF0ob9EaZPjGd8xZp2XsydlZbT91xpfMKQMoSWo3+aJ+ylFuMcGE0zbk
fmvs9frM6dlxw0zZUcGXTnyQMZZc2D/N4JoiIBIYj6rpWuZHjBdNBxlbDjVqkNHn+pzQmNDe/YdL
2Te2l4WRvr5wBkQnKABS2LCh2nOk+Fp0Mi04ZQ6ZTkPENwjuaJwHpeQsOhQDbrebdTaJgtW89SSM
lBCExy53pXwEYMaRTZTdl3EYk3EpVu7FZAtyzrYWqak9rhWi7+A2a3zCIS7oBzKKZdgLQ+JbEp6Z
6V1ISIELtV48/ETQWNNi9dup5oyr7bQLpjjotAInyOdOxZwmKCXPKCI+RHfIititM4XYOHV1cbnM
tRFqMfV2VfkWY1ycym7H1X4VZtUXCj/CYXF5i5jf6KoiXEVP0fd1+Wtw9CwVaYcnIZdGWSjTWWmb
zDtTyQnH9sNQw4nm+nr97JurytRHZVNfGqDOcQIUNtF3PnnFalc/IIzsttZfyj6Uk/MgvEH3DoQZ
SIXJdD0ubDx9c3Dh35rWSSqIjKKDxVU71QypZU2NTlZr6ffdGpJs2TDGh6Se53etFZd3NWp7pEpz
VPeCUPvKvARZNXjoE62TJLmvQ4eOBjJfmVnprP412Wtx1WHIPqv7olv2c5wGsgUTSd+umyQzMZX7
wzqFldR9b7qengiBnywxrna0mjhYHT0NSvPYlvNvHJO4qfgQRFFiBENSPTYm81ORaT2Kq6Xbi56Q
vawR9F/hoZZXpwdHzedyxXX8MospCeJI+hVMyavH6HudH/P2vPVO86G0f6gRjox+kPOMrlI4xR8d
Z65s6rx1vAdwxnCoXwUZTgU2bni7mcG92GKSkamnJmXAzzMEoHmuNNtr5UmLP9Sfdcpfb6vSk9rb
ReMk6n08IWTHqrWXFntT8rU+dqLOhymExLCWb/hTEghWtPy6g3iQUOyaFhh8CCnMsq5ljTXkr/4l
XdQX5V1YfeDeUiCNrqS7Te8X6W3MTqPWO1SOtevAZa3FLmIFk6z4YidJkNfnjv8t+HgLapvdF6cx
CyusNyenyoIWx0vromSBDjybpuLK8FowQ2TB8V4g0KmfddyYoseplb2xtKf8T6r7EV3nUqieFDoR
6w2bwi8jy+0iouT50jK11u8y5VCWTZjpARB4Rl3n4SsZXTkNo+xHSD6j7Ske/kz5FjaS32Hj1Lik
fhUyYdxhEmxD8u1bz2outbFxnNLOFqOB5XsCua2p/cz8tKbsXGh4Cut8GdtDA3TQwBlWK2fJWBp5
mN+UJiYDfWwzj7tkzVy5wjsqS050EwdtnxxV86hftOaIY6aJAw1tM41r/RGmlizbi42XEmWiuvRT
KG0Q4XNK9fhttTp5+KHL9oQJAvPuIpwDhiqt59IKG+0tkRhALOZHXf1jYNCbITABqZ85zKo3tYOJ
Keie2h7Lyk3E717G7rf6suifK3+b6apR/VeYLa89HDIlDYHjJJfv6ExDcomasNVuVX7qtGONUygt
4CVOoTQ3iYLHpbd2oSSHBARb/V1FXgG3vChdA9Fu8LBDtWW0qmwZ7mOIOMInk+4mv1xJEWjCRX2u
epVj1h8FhBbYzeOJcKRhyuwPMZ7bNjsJL7PXsrbNLy6V/qX+0Vo/bp8KPVTxH4VzD+FjYLIDS+NB
saZLVNYPkF9tpeFhAqoXH60oAPyZmM98FqN+qG5q8hIvF7yGhe25U4hsktTJ0urcDOTxJNV6UtLK
NAa6yIfbTtFrJWyMTANv0UIVk7W8Qbk5FFYRGFXGjsdbz3Kl5CrsVTykK5zDj2Vbv+jckgVBmJyQ
zBYvWn2NV7suH6KBJX/SSWcqlTdAS6CoYv8Mr3R1YvO65jdr2wj7TlTWp+5Cu5ptGMe1vlbKcxud
NQLamipY4SuRO8m7sjikzFmPCuJh7qNbZVXYP9acg5gz9zJLlrzm1lS+oX+M274U0HiD9qPPdzOD
v8anAvtN5NJkbHD54HMZSTCLYM6kP5W6Q9y0i3qvpT7uJcADLcMff9hlguUN6o4K6EwEsl1T47mp
fsbiU2/7B/R2uhCU/tgMjprz7t74W6vsfVE6u+0oGRqPNItavL7eEncJWkRTPyzl+5qeN6w14re+
iu1SeciioCIfj23DelYXF9nNOmcdOpgSKFVId5ZjcFJNJGKIQAXkQuNVag86bUd5cpgIZTlHdKfr
We/HjHt/1EnnJc6UTXCRhggpuiokAiJZTtmPUPVYC9HCRLWNMzuql8Ugm+VH3HXxp1r/mYu3vnNU
Zopwb7EuVV05WPTqaCXSoa/RUfQLTQxTBa0vMLIruVMlc23qhW0oLyZhReTUmyPSEds/tJgwllwe
v7l2VeprWTh6HMTKt2YVrqY/5bFTZGHSBaO6o8jBNTwZzgzOoXnGNzgr8PsSTmt162GQN+cxuyb9
q1Yh4B56YfYmZgay4mOxQkX8JaJrhdjRiVJk4pjkkG+MsOWusNCD47QtVAy7Ys0TvYjEI3bSmeEc
qbehjqmf8PlwOIFvptn991zv2ClN4mZdYGa7riN4eeoBw/XxT6Qf9Gi/0QSbuEYRTN9tRqiG9RFj
+pqXvCzwixdX7i/MDRML9iR48pOF4n5UwEebpCiISyJ7OeUKDHRUEiEL27hwi+4l16HIlxQ8DtlI
0GiEQv+5mYajp/sSo8C+dkRjV9HiDGlD5joNjHO+eKr8sv0o6asMil4g+X2NGJPnXNYrRyx5+4AR
3bhyDU6s8kQriaB998itT6tqom3b5R1mwzlaABQefIGBSSixVASW70X1hgNu5KtECxDy4hM3kBFh
/SbvZP1Pvrx115qLJdmlGJ4QpkU/evE60wmMlFVw1KqOMkQuPTqTTniO7Ij+Yc99uNItqRnvsXLq
Vaxmcn9OeEjLszwfWAlFi0boKIzjta7Vn8WB1k7EXldWX1PEB+M6LS62SQp5pPQiUO9WUZKFVnen
BUmMZgzDNtqfOjrP2Epbofquo+ckhM271bzUACNHWzfxHXiZhdql79He1u+7HvhO268hHsXlYaGl
iNS/qYO195rMF2enFtyo9/ohxLZaTD/MKcyzyl1mKmHi+KBMkb0ZZhDH+Mz3D9XCDiP91CAb0KV3
yZrHePK6ZtfO++65hQWMw/wvuWdEK6T6GtOtaHrRbaSh/N34HXM3kZxaxKF+J1s2Uz7mvJv2A/WD
0ZO5o3+UbC/9lCrO/bjwxZHqjfGHObwt0oP6pGBDIE8P/ZuyBjV/keJt64ZU+VjF0o4YBBSnQxYf
pR+bIjoKLVuYJ2iVEXIlo8uQLfAcgvwu2XH0XmLtU0o5Kb2hPCDWW/JPErtF/5UWAUorZHFzeZaE
Q9+5+bKLxICET/9Vc8Pp3jP1uxk/EXlBbdvZB875wy2vTBZZc+9pUOqgRHkvztHShp1+oo5tF+tR
5dYVRlRYv1HQBxfQpJ8jDgDmg/hb14+kEoW+U+PabpeDVnNNL+StoZH/aaVvRXu86/84KHGyyeX1
P8LSfcmpdnZMkx3WMZaj1TvqA3RxiQhDyfalZ6EI0lB8LnjlM9+8MSCd39CbbWqtRnQTb9RNeiCH
+hK0y7NW3DLWVNLgwo3H6/yohkNzbpTAWN1o8VFLaAgDBoB7dUl3I7kMuwtjoKATw1byWW/G8jFy
LcTHQfOMyBnjIGoqFzJ0Pd+2BMuDg9XekIrnP2PcOvWbqt547WLvFlh868HU+UjVMyMPX5t+yCKw
Bjpawui0BDVCy1tbXzTKM+lLL/xsnSOzcIyVusfhDiJQ731sjhWXjtJ4llS7Y/mN24MRe9l1614V
FX1F4ibEev8NkzUh3xFFN6s30S8lcP0HnUoLAKC+7guKtaUdCi3I8l0hORaxK4gcE1uuITBNzmi/
IPXlFAI3L5S7fAzYmnrpo3ALUAyRkwpftF6Sz3UgUy+pTcnOlOw04yzR5iefhnZnyX9m/nMLJyNs
crsSXqPmufms5GgfZc9UTu5JjzXSpN/hj9W/9ScVSb9bFEcpHjr9IE1c5hJjy89W9LokNIXUDi+B
WE0i0N40N6MkxkncEznrVMgnW5zuZu+pm9f0dvOvtRFRNU/qUh4WnaRN9WfWVs4Yqi086Qw7lD+q
Ir3XErO3BVreQiGD6apOVrg5DmvlDnpzMv7f9Q6xoYYAtc6zk0BpqutPFf4Bkyv6g9HKbwIChC1o
472GXZdO31G15xoyUZ61MkclglYT90+d0u77NQnlqnb0sdl1TfQrZs2HNZlfgpwGLaVlO9dTR+13
ep775ax6hunJ+sTFYlexr5LNXmlkooHUNiW3Tr7l5EumG0E+RGZACg5Ft1NCqTncZbjEFfVfSvbl
tyUou1TBrZqZvfrS3sY29sb1d5wUlw6UnosLzXmn8pNFxZM2ZQyWoU0cfM/8SfM6yd9Mv6LUoo3p
76LvZUonizm+V6pHMt72jmrOp7zFvHiYDuvAJi7RxGTGaxCp5fRcP1r9e6yJfjbjh9bmfmzkD0gA
fj7e8V3y4zTdE3uE2gWQdtPd42QRX3yuoKVbvLjleG22E5patE3vknlLleyhjsKMr9Y04VEVbphy
djnXBA7x1yQ5cW/Oq79ZxFhH7Teef2Y6rWMUAJsAHwsKw5XUw0zrogIZIIYe4HDU3oNeKsPDXX1Y
Eb6H6xzvqmm/osRSrKKUoMQPVkX9gjpPqEmHTUdyl70m5xTc9vWKTBRuG9W4E7dwOjqm7qvLrcKo
urMj3asZ0IygmAST2If1eq6/DXqucmO6Ii6jUkzTVRj3wuM2HMFZMEM5Ge+aGfN03UIOSmNnNTG9
DT86Vin1Rb4tSljmmN6FQO7sHCw8p940+iTcavekWo90u+DDTDuBIN9klj5xMu9oVt0lPmREGSIB
An4tJh5kFIxijKSgZ098IeJ1/1UY7+O8M+RwxakIXNfyPdETWFLAu0yc5epItFZ6OWXiaMGoW0l2
/XQpsxdLP63zOafKitCr7dWBfjvE3faO715avxhT1P43rHGontwI8ghRJIwNn6f10kq34df6LlLd
HlNPj/40CwJWmt4WfXyXuBlWvnlMXuvms6ATzJoP03+4v3PqUxRVBldgvGuYHPPYThKhxHtO9EgY
Wfjod8piWzsLUlV0KfKgqG7WdOwmTyguIrXlMT8ALjYV83V9a1E9f0RybXTPoPmuox/NdHKLpJ9e
5Vx0eO6idt4WV+N5Lw6Ws7qzqgSuTvWSztCSpNJL0vemPYlfJl8z5t5Sfkf1y4gVqppfSQEpQlI9
UtXTVmfuoHJ/MjHYS/u47g9qRw0QRyJKjKUYbhOZBMoxUp/PXh6InU568ZJvlNNpZxlpDih6X+Xx
Fq9Y3yzqemiJ42TdtYbjJl2K1llm3JIDjDZ89RAZd3a36q3t+yJS53dU5We9t1PQUWN5ZB8KbSst
wcY9v8llAgu6SAqnRvEjZKDTx2LQN3vvnyRSk8YZlN2yecqjdZ26l/Y1sxzWAyIoYoUUU9wSfovq
A1eypvSt94pAU3rrkFnibCdWlrtWdkyHbOkqht0koitf04pyuHuP3d7X1Y+iHZNAovnVAhK/oJ4z
Yk2l6GJxHdQSD30O1GHfjGQ0FtAM+dCOX4zkHg3MstXNFyhjbl/RRLdE9TS/C3cnmOEo0KXRNQA1
Bz/l0BDDhVSp3nDIO8UKXbH3e4aqgtx40Xja4nO+vrfpW5x4lvghUqJL1Vc9twLtuIjeolN7PBQo
8BblH4gXYqo/W5L4NZbCIW65aSIcEl9MtH2hedMzjlk3GT8l3MOnT7zmk9wl16joMjSPq4bFlc7L
oVFf/VmifZkJgUj9OolCceYBZbdxan2rzIPWoIZD4W67NPTSxRRAacSejk3EORG7Olu7qf9kyTlF
mY5jp6OJJO52Zlc6K3Q2Eoak+9KEJ6WcaQ6a6cln3JMdEhsE77Q+VomfbRUxBLq2zi3V6p6Rz96q
0Y9TxAgPSn4ZitluJOM0UtHHGFlwFPlhjG8gJql1xxYNUjbx9mR0pPf5Y9LgCDAVWkcPFIqJ3Oxy
HbiNSRZeFn5CrkjlGcVkeDWbT1MKWJck40iKwnzq6s/CYk2kCC7/xdl5LEluJFv0i2AGjcA2gdSV
qrL0BlYSAa3l189Jvg2nh802eyvSmqIqBSLc/Z57nepUyOKoCd3LxUVp/Ntb3V/M9pTxA8P0nf+b
E4MxiktqfgUlMdPPsQqer9GA6w8K++OltRrnlpgjml3q5AAqnKMi22g/OkN7V66YjFTTDA4Z6Kaf
288K+9bdfclROL8X7kcThrf/ZM/3P4aKsUPahIPpUHdHnm7eD6OE/MpeubKFxjjRsRc9iHbmJG+N
zQg1Hcm0eWYOgk0HgAxh4EVt7nL506DDT3S7/c9sNv5foMppto4d0npIj1ZxJqpCvBSURFH90qfJ
zhAwWTLe6fzioXD2rMXcZ6N27cgkGHa5+RAkZxOWMQye1GZo/NnVTl3bB8tav1WbxatM43W2V8ZX
V2N+DejmdbyU7ily73W9X43prpnRqYJLHjJRMi5tuCt0lMN7TdlYYjm7gW/333WxlKgrtrM1M49q
18q3kfIY6T2V9qddfJiMmKJ2a5nILYu4ZuNkzuQ9IUo1u2+H9hhn+n1KrseC9WUy21nEKGafZg0u
0U4qqjPr7PP5fWi4SKV7Jf+ZZ26sP+wxelRctPZytla51qM/QT4adbGtOp7wtrM415zPrmVSwg2s
DYrYdIl4D+S0Y0/fQ9jtRv3RASsusBBE1bOlhJeGoXZNgxE5Sn+IUPcZpwnVyyOE3YSiZWUZqlyV
unXv2GF0NUwAoSqkps/nYmu64bVw2HpjAo4Wn3qYLHXL2CoVNGM2P8/qbQTEkROqbF3Xj6lEyQWE
MoMbGUjfaLr1c+aySk8R/c4cerwA5KotzFzfdK4MvCp2Eq9Tq34tW/MjrJ1whRIKtTDJgwgASEyj
Z3eoRnWfnwJl1aYbU3Pxt/n4DgZjeFK43wPrPPUPtJ91vHcF3okq8nOIpPzDsk3fYYPAvLBq2qmE
FHqBE8arw59IuTfY7kMTilXGNYYLu40Q4TTAhkTDYza2BmsCq+I+Fcq+0pTBE4qxtMjl0HlQXV+0
186KfC3fTMa7JdC/9HXa8m3Q3+uRFj+DpihztBI0S3ET6IjvLQzPIchoLqtjLctn29auIfdm2OpL
YHZzF2vWqSd4kzHBRBUrGGGx050yeBPZaAXGqynJqJSy39ZNdtcPnYmqFaB2kcwrxbqqVD5MDHOe
I7LAC5TGXNSVqS1lyPvtuMgknR5PPgLPocnrc6a7nuAUUcbyaDRvbsySc4JGqr4rWH1k+aMLh2oZ
5Zel3DlFto3CDm9cFzHfz9ZqcLL6Vcz6EBdblsFK6kk5GYIkWJIC8mNsUDh7VJGOtmF7g8FtMYYH
fEoRVeeUPU72TqlXursrrHU4XnuxN7sbCLXgaWvL9sLXOly1bLpAzjJnZvWxwjzSgAHTQLO0ZTwa
zP015xGTPNd8TkhTNL81Y71jvkI3WrReVj+UrJsI6W5OyNuKszflvW0tG6ImGt+NmDMh9EbcLB2d
RTpv6ABcDFJYWoVYdjgajCX4w6pgWVc3Ob4R8nLLbViJbTfJVQeB0Ok0ltWTHJZV122q1NhWZmui
vVEyxTCHQM+cv0/VfcE4tROfDuc2xW/bv6etS2CN8VrWXwzOgjo/tmF01IpNqg93s/ttCobdGR1K
re8mq1lNNu9DqWyF/DBMtp0oPvYz0qJ2qdaUnpur76q7ZuWjX5fgL24dvNd5xeaZOAAigcYbNdNX
Cvs9crSZyofFgE333GrqRo/ldQoSL6gE2+5MzwoiSIhCgcPtm2nd1A5xn2PRuV99XarLTp2Er2hh
tNSs4Fsr4FF5qI2uYaFk2YINxyqLCjLLKPgHyAey5CafMxWks2GVlhO6exBsw0cB5OloumyVxPGm
q9y9HEeUPLbGQDENCPLFGDIbK63Rk02xYtRWFCbIWc/4RvR5vI/HirmUPFeY2irGI12SHxTEOKPX
NjMk4tgVr4PmriKRnMBzj0kUX4KbQdFg7tRR3s/4VjKoG9u21aXa5d3KLm+E2HG09qoZi/sZtLMY
bHeV36BdOHdvkOTLB3Jr94tZZBsX1N+ioDLpTmK8SQWUgnFteeQr5KUgqynZWnVp9+/9/GZWG52+
0wAnqyFtJOUJHj3FD+37Rj+OjkutU/pstg50a6G3/Io/TUn0X2DfJRAINYVy7lCl2++JUtHBKLY/
Zs95mTxqYrJPEzI3s4SU1vxGb2uJ4af9ySnPtnxSaqbUOzUvbg9cHpE7mdkfpc0XzXiBaVl1CXY0
FYJYGtVPCcqfeL14icJwbUSIFRVTuEQ1XW9qxZZ9O6ws+mnIhGlGahz3CsJR96c+/0qCD9kz7uQR
FtM3kMFAhZ3F+PFbphSTqi1rezV3qwZ3hHruzbUTXALtaAStPCc4Nw0oxKs1zl9R2Q+7uHkS6bpN
7W8ri9hP0q8tcDF2+a0g5QvjZA8E7vcpworfll7SPkS27tnkwzqDl0LjJka7aW/kHUHRsCGjC/Mr
llGbMmI4F9VhkgBP0KtCz1D5M9+W9caWkNhL4u2ciRUIfLsWA+FSt6I2R59QUfaUjZsqmCdfuHzB
TkC4aigQla67fItI9ss0jldzWefDcR62UbDXxamxYi/kiEn6p76+R3RCWh4yhNSVmzN5Azp1seV6
imatepVrDYVG9slbr8hTQjVu1vtReesGd8WhfYnMaqUMj6ZhEr064E0w/DxRrItFrZel4Ax9w0mb
XkJbWJu2nskAofxfFkGHbqpd+P/3uvSAmCiQeWiLpL2L6MSybD6EGlsJmVMYDIHaPkZWnU4itW8U
k7bO1E1avM8TiR+j6dWz7mnaaxsUO3dMeR24YJN3x4Gd4j9sbuNAdEjtJ+sAYPVm4TCTb/FqFEYa
+QzD58nGcsqkI513Lvur9dnPSolAwtLCTIQDXAFtb6x8Z8KGIIVuBLSP4rUMVyX5MAUD7CTa9OUk
6O+2lejPozrhbumbqCRUFUE7TxGuzZb2syIQxW4mZg7Gqu9/ZOWIe8iAatHLvDt3kok+x/6IrhVK
bfJVFZ+Hy6AqvlO7uPL60nxywFAweBS2dS5zYx3hc9nVuJIxrij5RmTsQVQovLtJ8MDOQJSjHkj/
luj0Upbk/k7zczL3CvDGRmvVnAuQ6UgdtWs9PIysQCodUywqPT7lyjIFEOkKAuYMg3bRUVAWVIHr
Ma03eq+AtI7MACnELp0SXsM+9afREHftOL2PCnNDw1JrX+jQw4Xj3lcaO8fc8Z6Ja1I/17dOudHD
n8Ilnj3SzgaFqFkOiVe4zllvUJXTkx48QKmnyyR+q9jUMT53NZdmWV0DcTEIsIYn7FQi+MXTmHwG
NF919SyHV43DTYqH1n4eLaa62qPK0DC+EUHPsYlYbPBzfL42R3fAOxDIqrpzJkSmwEq1jRNJ/T3A
rZohnIYzmlwRBL5LcaX2K+PW3HUI58FcuUxSne1QJ+Z7O1fLQa8wNAcPY9RvjMDxs2TUHlTxFXSK
x7VgVVH0BCLFQgMbIKM2SgcieFA+ajXEgRK/N032Hc6SKdlzOTfbKg6eFMYLavcQjYxkpQ1w01hp
spHOqPP4QPUWqp/x9VtwDgnL0TAChHemvUnVz0mynU8YcMXGZxaJA8OLbhYqcjK1CbYc0DfOcavg
wHTWef5j5DYCY0sk0ah1e3WUGmHBn8XwbHf4hJjJ4zTlvkvWzZRtbKZ4YfdekJLeyQecWODuUIg9
bzfHw/DYDaChpprTrcS+xURFn1GHHDPatJTRTNCZTQ23VxPXq7y6IMumdPKueG0c9T7M3beszCig
mV/aU6bAFtzCHYAe11lWP7U25R0Dt9juDwQSx8oKbjxsx7WDIQqC2UQQEX5d0+3U8Q1TZ7fEQirI
GwjamQH1Ytng32VsBS8MfjnAqm9bLz96Plk4Dk2CjhK2l5wJMmZMotwr3VGwz8Vr6C/8qXom1xGa
xQi9bGDKSVpyh61L6zgnaeaywrpk/FVL5mXbt9tOBQKZxZ71oAtsxaMG1FILL22jdRRM7DFmPKM8
TyGfWKUdSueOEeSh7hl8C/ushcUGfDoLh/plZI9s3hX4h6DVSHh2Wv4+R/2gWZ7mNYlQ26bmwbKI
Nix/hoBBXjG6L11SIz1Lum4Fh3Nmm8xlzHKFOWEk4/QI1l5tm9QVm9mtGL9K8y6PmfZRC6l+WLjV
weggzYRWAxuru0CnGI4bP44turqQb2Gj9tSlOFEaCzZduqiFZnCxB5sBkmMdFUdcnaTytOBYTPWd
TUVvCLlqBMNi4XGM7ROXegUBLGyeqwQ4ZRg3hWmc2KaHdPeIDjnhsVgPw7deOfssdpem4BNG/+Ln
PTDdrbNhE/bVNuLX0hoY/v6x0IaVFb9x8G+mIttHrrMJmjXNsewO1mMAs1OW7PaGWmkKzQuY7c5O
74Fh72TwGtScjnxRgGtkNN+VobVqUbfNcWQUKx5LIuKKgXUu9tkG9cZujfSsetX8bUJqtUG3rfI3
lyVGxD/cKqcBNi7/crtnxbx2zhccmIzeQxUhBY6t8yPlfSCn27RdXioTjZo1ucnkD2WPiSyGHkdz
Y8SfmGcjfg2GM+Vp0TLDKnmKgS4UZ6W2ylUv6o0rjVVNfLw33bQYYwy3dOlrQ0DAT8WmV56HKlnb
JNm60V4fn0rMSHrPQjRT9UTU3GQOW0trL+0VhpG3h37gYI8JbOk+XWuQG1MPtonlvEkWw/ZVuh4d
k7XiGN5yjDcZQJ6e2FBmgAm2to+og0zMm0ETHpr+OgzRupyw/tnlzsBCgClwSaDizQffmbxTSo/Y
CXblmAt65B77fMG0jDYptMZdAu1hMaXL5LW2P5Toqto+/iLwtddJ/9DLTwddXqtIde1ei3zGAxoP
n9NY4K0v81etiM9lRIhtY7RnbXQe5aySX5DNXulOeyXdly4Rcw1r4cRWYyoW01Xe3odQ8ms6WBBr
PicMLWoov4CSuI/3zI55tjg9CydZhwX4eYKUeejKswyuNDOyQBTeZ+HNNrmqunjZWvGnxeB0uE7K
I/V+VAXn3kK6GgkAUMMB2Dpo6TcYydP/79oEDtwahosKkjpD2rpTv2lpToSI0oUu8qNeTf5sZbtJ
Wvo9i6ZgYo0Wz2TUjkvRQeBqWsjZnWrr0po+deF85Pq7k55n0XlprQC46A1IVuaGR2GN7xDsReIu
+wCIPBhVpsrFrToqguxRq5nm0wL7Ydx2fC/ymxJ+S3egshnLiV6X2A0jR8qa6InL0NmoYqXVbCeM
oEvzI4tmVq1eew5PM9n4hBfukwxxuRXBbkyMqxnLVWIZfuiOGDHWZbzWFMhS0PbO9PV6ncdHRQT3
mCHa6HMYnEs4vVjhF1ZfpHy6UNtSfF3ea9YlVoxzw5y9dsqjMqqebYpVYav2vTMmkFDSMVY0cQQ4
ZcMKK+JbNOC6Gkhoy0RsvjtBQtpsX7FFMx3+r1xXUqBSLaE9EZWCcFZhBe46PidrXM0S5gjD5Jg/
C/EO+TcbnyVigQHy0PujQg3DgVI+CXt+oGfa2tw6uYY24obqsccEpbQf45wcnXQ/VSgdYeFHeYq1
wgEamjbJOK2lCI8KrEE1xgcrLnd6aOGRGa1VV+q6j/9nmVoVUyd1VwVMDaJSPtWJuiQmmLcA30kE
MVw0qzYbjmETeCHySjFPcPlz7BvC8dNigKFrKu29nF1bMloh4lV5bpza61xO1A0bHBhcb3XgtoFt
ADZuNT8NGdKejOGVg7fTnsW0NQM+NA+bJcX+/SyJb4Fav6fALsMr3w/TvcBzi2br0jIH4qHMbdSY
62yvxuKupZLQKoYGZrseRHDl+cpV4vSU7wJI3hgTrzY7npK0BEx0S1CpuFR8zRCtF4UNb7CWZ7u0
GciiY8gbx35N5x5GfoVeUw3Dzinte7ZWlX5jFZemuU5ybRi+GRn7kgmxZjy2VUEJHdIILIs0MBZV
hSWtWKmoroYYvfSWvkS3YuSneOwwjj9jadu6ar4OtURfz9r8Odr3A7VZOZ9d5Ssbn5HDadFvjlCW
4hDMa4nZC4p4hVybThbcpthVkA+i2ahS++ibEsg4240MYvR8J/qv0JjBz6NPR0+ZhSvcfS65YE9t
ER1GQsDZ5CY+5EyzFhjz3kTBn6kluvGE34UpyrScuMink8KD3asWVgRtEXXjC5ah1v2KjB/N3sxN
c86sE0omMvGE31ipjrLOfQNHfmzVh3Q+12a6ZlnqskY7MrJLnb868dNUcw/iNRf7dIBlr8HFjWNN
NlVSC4aUN71iVThYpyI/vVGI6LMWRSsUWjM7h1r5MYjMTfEN2zU2mBuk1EUl3nyxxEEkyaVr2g17
hrwskksk3olVgzqO2xXws24LL+x7v5iPpp3zL6PIBQgiEXerUjFaBETFkpinm6m8y/Q7nfpGXbfz
jsxYBvuLmRwkZ8TQOj/dhK9wWZRbHLoRU0lry8DINNdtf6o6L2PMFV7NcFnlFNnQ2eZ3dVsqxWBE
JI8KdAecBKSSvAMmXyTGh6B/Rk2Ar1J6hNcah65y7CQoCntjE2A8l6ZcN/iMUAeiE4qmYnG9QlZU
QeZFTb4apuGubBA3DlG3b6bXyfRj2/L0ZN/Gl2Y82ACjenQqVYWvpkxey8zcOkLw7n265blW8p3t
oPLWLlQm1kjlg7JjS1vOuA+jNnOkZZNKf27FrnBd9ulh3KLFLVp07dF6Us0fK8vhuuxdFM6PcfXu
al2GbwWrQzVoPu5Uf9Jb8IdkrcQAsmIf3l5R90GbzicPL8V0GutfZwbLvC0f1b67i5BjOofg6Hqv
9CE2MWUp6/AhjG/fiuhiudGu4p3WA22F6uIZdbdtjYNQJ4tEVErYOGxYk5ds1LY5YjamuHsQYfGC
UQMAAEFgxf6yZaxvg4Sg5N4CKpnm3J/6D8syGBd1jAfCck0uFvPUms5/6EgqdzzdnbaaOk1+NZhE
cuZ3RZySzCKpwvK+Zbpi9+G4CkTLkrKKtrcau/VcMIBIatydTJ66sXmM6oKnvQlVVsNZZKyYra6f
Q0WzH2+5fapv09/7YW91W1djcBC6zBJMF25TjGCiWKCwpCjTczWfQDsT7SWpC29uSCqAh6/Qnl8d
rvYxvFaIQBbGCbdeBXH9brbn2sYsMeEHG8bsO28wO09NQI3aQfZr1ZPDrt466yi/hvZTGvpdXWk7
ccuCKLNzSXaRXYhoU/SXmsExmtqsJYuQIZhAOHY0rkUsM6NlrSr7i+VG5BzF4zYYvkMsyq6kgZPB
xe0pk3Ixlae8BlLDX9/TebK41cLbN2in4NY9lkghhvqaatYL0UdK0W2zNH41Qvy4eTbdO+wSuDI1
3VB6tiYzr/48pIBPGq6GZcOzVnf3grgesP1Ifk7tVo+UpaovhdNtUVfWJUFPZZpdJXlZ1E0zqBrZ
gpTobGaA7pvMtzA5ZZkfgmdDhUYTdMN0jkg1X1Bnkx8A+isV55zNs2cMgRc3S9k0n3pbrnmW/L6R
+47OyUgUz0J9dFKk6ypY60yG5Hg1Jwoz+yqYuvpNMM2ek6WU2KRjKVn/k92+cNGKtWVrw74D2KmC
62CyzVBU6/JWXjB1q8o3LL/dsBIRbjb2U9nMyHmtWA8qfQVEJApUavKMCuekwvDF9BdaQpizjf84
qMeRUgLLG/5FGaX+nOfc43NzdAbl5om8MN0p4oeqWmG8xYt/jhBDJ7q3R3hR8gNUXvUY6vjGGDKs
wuxBdMtgutfIZFG2PJZYWkt3VStvQwtYE686yxvrN7jvkMW46n0T7OTwMGnbPtgkoeKP0TmI71LY
U9cf9WtarabhK8+Wbv4eocrbb5GFOPXUoqJGr5KzYnhS06XDEqrhoDPgVHLiaXL62bmhv8/OY8bE
XGg3yDO6Cx0Km1PCoeH2F9vy8/Go90+5eRW9fVJC663k7kzFkRrYV/sj0mSjdo+V3HXus0GxXDIH
T/ugWDauHZxEN3h6w4cW4fHodExgNCsVq0mGzjm5FWGHDZR9kTrm3riZaqtKEPmJLO7VZJxnWkMl
2hxdC7Rnjjmi5owZY2ac2hoayyimTacIlKii2QVOwbHQTfq6B8DyKmxXWvZcqZ9pPK0rvCRTyXrb
ep4JwOkj/iVrPxnBVovrbV1Wm1TBLZUqaw0TgCARJruTt30w41LOX1J4IohPatG6jJjtXampdB4a
9DRTza2L6N8w1iuHV5mwAT7XKWBstA1tbbjOtS+o4sGB97VFQTRhx6uyN3Ln7qRKE13gCY7lpXdy
jt9pLcjIGbN1a58M/aQbW8FICAVSde5SWvVmOghLW1hVVe9MRwZ+LK0XtAkCR5C5a0mEFMKi5BPv
NfMz1MUmxuOVzCjaCQQ+KofsDR5xY2HreLIIyFLjj0xAvUqkmUk314xvS5OiVsy72kgOmdFcIxPk
V0kflTDaB7AZlhIerSYyFqLEhNbGG1fIjT5jiCBhbSwmn6iNHgEwv5D9szDqpzLGzzAsC+Uu6IiM
njLLK2/2owSV+NLxVe05XI2bU9lOOOiqyobutg2D19neM91Gmi8WAd2i1EfMAlGTLbpKfVGq4FWJ
kYVRpmybtANpfdlc1nW61ADz3WY7Ris7olyR008Yx/vchWDHqEAFZRUM6aYb2ZmvO7dbOmBsUsuX
gX2RYXRoYXMslSnFrT5PceDmtrvTakKdHnSHGDkHFihhsIuy1lZ+jCee5d8W7sJGeQr12ndRBtpU
AmxcQn4jsO7Yqvx5RtvNp6/KBQNRkGQIfeknDFEiu3OYGtYApl0EUgQVuDDQA7M0XzZmdR8U+clO
5Zm9ydsxE+eyO8QDoUpd9w1IEysboZzCxPKJ3HjRArkPMlv1Eok5gSofGdJdMMM6JAGMUzwCFP97
HJV2y/P6hzCqX5fsJmE+Z447YLdZqN7H/IzheXGLTLwMCzyDf4hM/E0c9a/Ldcsk7i1VtyD4zJVU
Hsr2vg2e/vACfpPhbfyScVeZUp1SQ9f2qjqUN0BUrw+TLmNQRAt1SJvK6rVLBqyxVm1R0Us01+8u
FMhK5iyhD/7we/wm4Na4/fnfNg0lrZ7XvQudM4/HW3xuip8dCXA1+/Bd+JT0ZZV6LBpH8wyUQ8y8
Qf3Dj3Z+9xb8EoFct4Y92w43w2gSrEt2lx0GKoa8ccksD1r6mrCeE+0Ge23Wpfve2A7a1u7ex5ag
g4YvmFKtWxevIm6QqH2pUn0ZK+4Xt1gjNzy/DOZy3k17UTF7MJuLbk2ePlGpubyo6l5OzznHcPNu
VNomgv9QXUzmcWi/y+GROxTzE5ZMT+AwC8qR1RPdJraUXWo24PUkv88dFS3Geb7YBl78bGGHD2wk
cWoSziqe7He1x1aZb6qu3mhJu8ulAotksqSVqvArpT/Qq53On40pzjsDFfffP9LfbMs0//rzv32k
g8yaPpSVsZdDo0CCp21gkGiZK69RoeIoj5g8fA06tIjZO7SZtq4ya7WI4THbFIOhY46fdZLehvdp
ubVJfSSjJ2/yfTuA5VaJXl9Gh4pFL4LmYXDtGAV+0JjhuYBZWJEiBMF0xl/aiSb4wwP/13PxTw+8
+d/f075M0iLL1ZntkvLu5Ge74Fyso8WH/9RsknahruFl1MWz4uEXBABe7IbFtfPFgom7F65/Qu8T
Y9VBBfBe/ult/t2j80vWoBSK3ihOaNyFer8heEsFXFGqF3LzX2pHX5Suwcw1XDKPvCl7oLqgsFE8
YLsyaDbIpESSSVtKzl2HBtdTT28qUvw/4uY5ouHIiGm1zpU8u1q6ccDXu5Ao+QnpbCCVVbX0I+zu
efhUy8fU2o8/1nT7AQ4pZPMmy+9j40kh+rFcguiEJ1USxXVjHo76IHBtPfdAh7m9w8RrdksYzgv7
p5fOlVH7LB8na6WS+ZGQgXpQqNI636GuRVbnOdmFr60G5g7jhONyOZsYyVf5wBx/Teri/c0jyvD5
Z3AAePBTeqyrUQ/GJ7l65Xno3g0uGy5kvvFZsk9RsebyhJA8loQXKDso01qMi4Fktn4REHCVM9Rh
VDY8Oc9o0pZxZ3A3UwR3/QY9BhdfM2xtwpC65HiLHsuMh5GEYNg4/aspebJp7AMYCZapzUAgw4dl
AlnLbhVl8xHfJdemlPpCVW2e3vCc1iFGJ/Mp1c1zFB/CAtDHPWUwlaQsxMy9mmU7bRvdBE69Cv3Y
Bd9s6GnHkzFWS6v6mPM9Pink96caY5nNtpKSU4d0KKw+GuM5/ZpwTmjVtTajjjhxcdXL/lx3+Yee
OL5LI6dRx2Q5jSvhewReTPvEcj3ao6hejsQf0EFTli5E/KEH7Ecfy5VEOGbzdRlusuC9UY853QGz
iNIUBPKS56UT0QKrtUlSjlLjyMU8IzkY8MQ5v1UyrEFmYQ3nmHCWksrXYPOb8TzhcMCGFjeP9bTr
8r0ONlEDcAMGVjFe9ijmUrC6H0ESXaDi4TQHz9J/7JkRB9v/MGY447kzD1l2IdpGC7euTe5PtKT+
Hdjv3mCuS7D7ha+NHr0IKZ+SfJOrnls+Ju2lzHVf68N7hWI263t83Ow3y4UnO+wyjSHXY5EsILpL
uM4uK67//jwbvwn9/2up3N+OzU7T41glX+1gdzaZQw51ZbEqiI4CBvdYccyQkVGUWr4pEDyWKA5T
RFLBdAqN6DZzQptqou+8y65lOq1NsKsMgV+yUUuwFymEnanrbjPUjKRw2wx1yQCCgConYtez/YcV
vP+cKm1Yv8QAt0qdh04Ucc79mEvlaGPSKA8A4X/YKnA7a//3DDb+J9Qd8i3UGFnzynWIjI+0+VM1
9M/lnGH9Ug0FblPYaVOkB0tfFEeaDno/Ugg6Svmf6cGk2bD84Dn8w+an371Nv9Q8SkGyYDTxOhLa
mqf6QblHHbplphb/zx/wS2UzinrITTI3DtBHM6ze0X7VH2Di53frDxnJvymADeuX+zCpFE0YMT8i
fB8/88/kx/xpLso9HU2rrcVne9D+9JP033zqv1xzmRY7ugFpfhh+2M7GPYeUCL98r5tEg3v1Tn53
fwgM/l29ffsN/v4EkuqashFKvwsShtyRwiXKuQ0ZVBAW+O9Pufjn7zBOtP/+Gbl6K1JSZbxDJsKt
RBBgTUAcaCxxtVYYL0Rj4lJOV9AuhxyGo0zulOgzIB1dCWZwstHP+uMMqax8JxVz8CjZhg3iU62s
RL6TCaesxnS6hIFvmDpmvW9lrm8A70Y3t0GVrwMkSPpAcv6SRtzL9FPTrjLufeZ2HndqrR0a4sqM
hmFtEr12+bEAISfPw025MrS3mj2d3bhyladSfmqJeqlnpMc483sJI6iRBu3GSAZKxy69p8q89Gz8
brMjwMdYsohhfCsjotPZydAh30zuTnFhjai474b8c5wf9RrZSGbHesREQyeKUhsjmkVp6Xj//hH8
tTLpf48R868D+G8fM3dxL9ypxBBAlhcmR3J/lf49apiSwLr32CBseBFJuz+n2kUxT3wF1xW5w1BU
g6wXIJKjgW89YWKeBoehcn4UE3dM1t6sfO8l3x2VoSRToJ5lHfKCbYV4nb3EDoMzL+nA3+3awwVQ
OfTC1CHJVmsaxP7DoOza9KCIXZ/tXFsDzntI4TVS0Mq0uZTTZoqbc4+ckLoIvWXXrlNkv4Ul5cWK
3M8isLxCfDXBPgAWVTGHZe0VRXFZtuMlGYcPI+g35jh5BukrY0rYvB4ezfltzLdGe3Dm+Q/Fsvab
zkr/5R5QW0Yult0gIrVrqRBhiOv6RTHDRzPEqrQLMhKFiTvo/9Bx/PN5auq3MO6/faCUHMMEPKPu
27C0r06dNCeUSAwjWVG45OznOSExqeOD1yUE5AnHOv/7V+l3Eez6L/eGqswqR9Nk7JWmRsWdg3yV
TPZV6SgMc6jA3BlDrJInS22ZgX5nlbrslQaed2Bs0jHlLhieumok/nS8/K6I+OVYHk03UPXELUiY
GtDCAHc89T14J9Y6Rmsga0UYWAzFxjKYTvmwlyVA+Ld1Lf/D2Zktt61kifZXOuo9qwEkkAA6uvqB
syhRkyXL9gtClmXMc2L8+rvornvbh22KNyrivBxLIkAgx517r/UQ96/Ds2AvwKHh9+GWtwcVaDtf
C3Ki6PEksLOiwG0Cjee7amB77NzklaAoFFtr4b/on2l2QxY7X/c9wwBP9IYZ7aXBFcJS4I21oyCt
Y1qod/KWRLtO9y2kAkqokd5tSVXXBSS2Rf2NyunGWOT3wDA9e522D9BQ5igkEfGamH1xQVjwy0r1
hzHAOplUrMmsyxl61A1U+I3cpXvOQW5I3VxE6KrF4snDNWYv1R5p6zLa+GRdLgSys2qj8D4p9nXp
KliwstwRyDv+1SpfUmW5gseytAkFvco1VXTbbEk54x11E7fZlsXuDXhlsnG3nD5eZdtu111Ha29D
7daFfnd2CXkygSkvDBpV8q3QNi+p8d9aW+OB2lcA0+jFhxWcprW64jEvxoW9Ao66fP/6HK7SDeuQ
a8rK6wsTqXls/396vCezXDx36cjwbWGI45hzRbnK8viI1IL03CUkgUW8iZ4v9MHjl/vTtU68HA0R
gDQ9Xis4iE/FFR6E++kNoveyWP+LgbhfJPzfBhhfk3nSWJN7E/hkpdfprWeR/leMqXXhzZ3Zyv/S
7vx2AW30tTemg3tjimOtZYdap05KgOxi42f1RcfMmdHh1+v67TKF9Bv47jNBDI5Xq6Fb2dMz0w95
Du5mUGgS2muPZbV/abVzZmD+NWz+dr2uHPo6yMiy7zuY9aAwRb3PifRCsYPWMqwqC8VJcaEhnFm9
mcd//+1ikqNcO8s4oiM2tJ2NV0lhubr06M4s28yTcTW0VTWltsTOE7oPfU0NIDTGjxvwudDSryX2
bzfuurlXqqgjBNqUIJLShiP8NPKVXlKwAVd7VLOzNlzqcyvSee7MkaPl2IFqhS0gWudOxOIRgSxU
bQmkoKs1kYvSDxfjbHQkJFtQSCayL5HjwGI3RHytWsu4yrzIuO5AVKxGTb1MT+k4dKvC+2pbQCFR
+wZktcWz7954uQlQNAhgbmWG/6ODarvMqpFagcwuASXAvvv4SZxZN2Dz+esrLNQQOJ1t5ofpISEb
EhHAe15tLE4Rjmn9S1KvOLn++Fp/bi3SOxk13CCqukJwqTKJzCuvaDbk7srVeExl/fgK5/r0yWDM
4XEzk56JJqOFIASanBFxCYRhYTkXZrEzmzD713P8reXEjaOoS+ISkUzjbUOCITDzyFn3Lvl6juka
62F024PVV8FdHDXdPsspzINLm1ARVs2rhGH6wtb/z8/T/uV8++1WoinntN5VI62wZpka7z3ywKa4
vvC6zjxM42RFKZRUiTGG042oD0ggrHHj+QBvLtlF/jyFGCcLyLYP7HKU+AzirCHQDsK2PfSWsf6X
GoJxukjUcZ7VpPLeKA/wjW3431qorlY7fM/65FLXOTO0G8cH99vzp0I2mq3Z4CIT6/4uIdE9L/t9
ktsEiKJrz5/vZjm5C0DtK8smh+bj73ZmXDROBt0aIE5dB9ZIwd5zl38tkwsRjOOT/8OkbpyMt57L
gXFT87mhuU+LI/mPRHKTwtBorebVv3bv8q+PTMW6q4vyeO+C43RvE6fFha5/7qmcdP0GfIbb5Hzy
Ee2m00+DcUGAda4bnAyQHcrTPBAmH5ytoCJP5opkaEB/Hz+QM33YOBkTm3YIQ2Hx6Y4bLTB0BBYs
++3Hn/3nFyr9kw5MHtEYJsc79ylLNShuOhbSF4+evSTP8+NL/PnhSP+kF0d5EM59RvaNbVGbLjnp
VtAh3thof/z5f17NkL7w1/YSF8McQuktD4ps9tCYg4XputaV3UMARN/n0VAZe/2MBIDSAlX68VX/
vJSW/knHjjJyw2a7KA9d3H0vU+kQp5f5Ns0gQJRpR1kG2N+PL3VG0Cn9k96suq6kOGhODpQKpbfG
85xTPb0UD+OzXFwK4p57S8c+89tAVcWxVyFKTQ5almw5ijoGc1t73xOXdNWKAv9LkuBzLe6ke2dj
7JsyaCHFkndPKVAWf3bHazFRN9d+6aPqQvDhz31d+id9vc5FZtukpB56w4ufa178deCXwe7jV/Ln
Lin9kw4fhUnoh1WTHOxw08dPSX9nVBd65LmPPuntHHZrEdhZchBgRHN3BOm7rpsLM+qZvuKddPfB
ZX1q9jyV/DMg94KiL2BsJtTD5QxL9tI4e+4qJz3ekUlPBunx2XPo1m+bH5zIJAglgsUIB+T941dw
rld4J/1+8kzdTxlXScBwNaukx9oA4GFBsV4n9gHVDfWFEezc9znp62msU8zJXIncY5L3iaNS4Ou1
a7D0DRaJC1/ozIv3jv/+Ww/0EeMGaQl6cvJf+uxrlrUQOt4+fljnPvukd+vc8YMxznPoCvc9Bbmg
uyMdX3g8Z3q0d9KjqRFrpUXm+8E+wJHvqIEjAH5v1Gu7vDACnunM3klntnXX933BFTr9GVQaJYQX
bv3Mc3FP+sNUVF4VDYKqinkE/vvWUlSqL4xAZ1qNe9ILCtEMCSk56SGxVkAyDLAV8OaOtQyrGgjf
JQfwmWfjnnQDO6umwnPn9FACdRPWncyuPm4zZ2YE96TVk3tmNyruUgoRc5oLgUfX5lCADFOnsD5/
fI0zWyX56zDgt0YvTSI4XhKnhyFMYI2rop/uTFF0JAczHJkR0ck5PHKe/TJZk6o3rP25kDtWLN9T
7YmdGfbDhbHx3IM8/vtvt+I7QdQVqsoO7Xgn7BskSBca2bn9s3vSQdpoyrw6y7NDBWfC59yA0gGq
6xfdW/ClpcgWc9ml9JNzX+Kkp1Sz2UVeXmeHhKz02v2s2wsjyLnWcDLjdWYxz5Hy04M3i60NQ6Yh
Vh5jAXAvzalnVlTuycTXZXYjqoIrdAKlgAbOch+In7oBxyqT1cft7cy3+BV3/u0dT2FMSpLDSXhC
fXZnf0oDEhjIvSjnS972My9AnfT6VJWTMseI4yIr/5y1mhRj8fXjmz/zgNRJT48SKfxmTrPD/NY/
md+rn8EX6mU//uxzt33S2bXUfUYReHbQk3KAxFkvjS0uxCDO3ffJxKZhyPx3+kFH+gHOyM9qEz18
fNvnPvr4dX57n6NBnmKdhPQsnBccW5IRadmgbOZE4YQDjxxk/r/4hE46sVvlqgs1T4jyHIxeHUSJ
j7/DmelTnXTZokbWBiaPFqNJ77kuNsa9X1xXr5fmoXOff9Jz/a51Ci+kzSP9NJ84oz9auBtKkhcc
d378FX7FW/93XECqk77bV2UcGccMk85Z5Lfta3UvHpkw5De5DL96u2WwJof442udaanOyeNKhKEM
LzDSgyhIUnPXvhQXPvnct3BOnlQ0BNaUHafSSEDAKUNMba3Drg6yHFmQrUHtdoybosgJ/A7Uzq2E
dqu1p9ruVrelvS0zXe4ZKIP1x1/1zJtzTp6qrdpSy8pMDzUeWfLTvoTPzjF5bEGdwcdXOLeIPjWE
t8ZA5Toyw0PxRq032YaZt8herDf3IfjCluDjq5x5Zad+cL8uXQOlQnZwI8KsRLHLprnwBc599OmY
WBkDOe/cv0GQPXdRmibBhbs+sza0T4ZEI5dTQ/0P/WammRWCyn7ZVyOkyKFeffxgzl3iZGQsDRc8
xNynhx6aF3XyID0UEf1L+7BzH398aL+NjnlXTPh0WXfkOcdj11O8HaILQZczA699MhrmhtQoJfno
4QFkN0KdZjW+5p8+fiznFkz2SR8f69gR3kCqDc7G8am/J+flaIO+09/au/5b+/3CZY796A+jln3S
37M6Bn+R8iXwu+GOmY7uiAUYM3MbcxiGtFleaKVnOrJ90pHHOPCDmLzVA7kHMLgcDWxwOwSL+K26
NIGf68mnpQ9HebUN7Y7VQYTeFuEKFT8M9Wu32ZBuDePfu3R8eKbPndY/1F3eol3msdXICAOx6xj0
P34jZxrsr6O43xpsYpjjHNQE/HsByg2tsvhaAsr6+MPP3fZJf5aD6GafCugbXSGWYAYMzMdfn/zv
b+N/hO/l/X83mfa//pP/fyvBqsVhpE/+97+eypz//vP4N//vd/76F/91iN+asi1/6tPf+ssf8cH/
vPDqVb/+5X+ono319NC9N9Pje9tl+tcFuMXjb/7//vDf3n99ytNUvf/jb29lV1Ce9vgexmXxt3/+
6OrHP/5m2fT4f//98//5w9vXnL97nr+/p3GrX//3H72/tvoff3Pl3y3TdpVrO8pwbOXRJYb3408c
5+8+zEvHsE3HkL5xXPcUZaOjf/zNdv7u8A+ubyr0yabp8qO27I4/ku7fTc90fE9RbSUNg131/725
v7yf/3lf/0Zu7X0ZF7rlbv7S8ZXvuTZX5lLSkdyhfzKK6RaOUiRhg+ZBTEKb0PV2FPWwDd0pXReQ
5J6GUHb3vz2hf97E7xf9azzgeFHFl3ZNLojEELLMX0dlVtq+m9guafxdzqFJTZkNhVha4WsrzRTx
QEZm/yGVVqgwH0ctTNsoG80LU85fh6L/vgtLKtORps1LPt1toU0b6jIzkl0dwc+k9iywyAAIZ+uo
Sci/5db85GMV+Pirm+pX3PV/xtrjdUkLdS3lGp5hOubpyVTcTGISTltuBey9Z2xhNxOkuOmxJ6WQ
AoVAjg9Kd0F2HajG+RGXVWvDMigxTpuwLRdpMk5vjR4H+xvUR+slTFxgwXEyS/U8RkVCoJ+SGZxj
yimaXeQkVvbJSVVn3ZhjD7SvpjpcVnlx2/tNF28z6aPIEJ26d5Ex120Ktj8wjdFalZZTDtdBnOql
mDr5UpDivXTAupUgYbBk8e5q3GW5j6wtGQcPrlw422Rvlwmb4tLQIWUOmZU+Qzku3lOmGbJWhY1T
RF3NEPDgNw3hu6+MgIpnCTV+oFqOw35/a83pfeV39/4QvaQTJis30+IBllpw1GzoTxT+1leTaVV3
xpxSNqkK42eGkmQx9cUnUozVp9DOxC6ojrX6Bnq2PuAiiZtYBG8KTET1lG3acb5T9UxRV4RFxKyb
73UQfBGZZGWbK2vrV9JYUcXSLKzpyIHWsMWHVGewjwUFkb2Vk3OvSG11ZKa+68nbhzmVvzXFTEs1
m8V75SnnzeurirL4sTce+9B+yd3kaLWV16NTdclmEMpX67gewZEUVGvtukwWxPi6oryzXZQeU46o
1qzF9D7XlUap6it7pEyjNwHZw8bK7rtRtDhmKVe7o47S+VlmDmXDCuMYwF1lD3eD1A5Yp2gCPMbO
3P4yRhN1NpHXJS4W3W5w7yInhwyr0xSrBGpWYX9tRpPsG/hNef1oxfPQfHJ4UeMuS/vwe+eLtj/U
tYtE2Cl8a69SeyK9zAccsNZ0NA/AG1bh5TwOVK8QK3MPYgSQtXSYfLrrEDzrE0cR3WOUJlguTTFT
bSOCDnBxCblnHVmGj9jYivOI+0ysYutGMWUfJAm7j1YaKblzqfotrsYe/tcmpbj/zR/d7jmbCxjO
YS5I5QOe4JnkElGpiLijywZAFwnMPSoYTHVnD94EXF3aMahYL49m7HJ2CjWBdjwQmTQboCaLwujb
TWClGuno4AzZeorK6jHVduWscPwW31yG1iOMscoE3NcqMbd2HAHhUxxhXGVlYVZPvaaekZKMSfXL
PEtBUjLOg2Cve0qBl27jAU3vW0FSb+JFqtiMOsH0bXZsfUBtpxGFZKLA3UhMiKqPnEFlldkq5Hgv
iY/VgIg2IflxHDNtZNWA9UkUmrtIZ8eK7zzzuj2Fs4D9DU4I+V5kbmF8C3uKuvs2p8ool15wFOdZ
et1bHsy4xlP29DXpItXeDH3pP48qldkn0IaIuOLE8p7qIhiAsCj5yXeMsb5Nim7MALzUKc84ivFv
D0UTp1/p0HBTwtRyKKuSNTqaeBIInNom8vxdnsriQKI+aJkwYdvJIJ+06lNXiRplFHpTyK/5NLp7
ZkfZrO3M6vJr37Dbq95ycf+GbgHKv5tmKyO67Js9BghreouHtoquAd6xmyMMWMxHNrEFmWvSDbKz
yJ83STYM17ItokdnzAeHrGcPAKItfNDBnO4Xb3OWAgoojEAiRtcxCASWDt3zBBHGW+eJ1WEZSz0K
W4IqM64KLdEj8CST4ppOKwPQ/E2Qrp1knB/tUQ+kcdcOaEldjH55a435sf7ItwagsEDyVrY1Ne++
kTs4QwBzQ/90nH4r7MyZVxMD0JvR21267WOFiashC+kHRHB166R9DWot0w0cTyUHd+3abv9qjRD1
9g1GUPC5kEIQUkswXambH1FKAzVUKzNLIf9DJc/fXJn5D6XptiiaDDwHS4RIR7yRO75Ctaz0YgKY
shYcAMHkNKg7cF1PPDnmbN2LwhiBCNsR1DovzyO4QQnFjdKZYMVAd1RgggfIPn2LEzIPfV+h+Uid
ZtuE8IMeIG+N5cGs0mE+NEGAvs+uwijetXUMg9VSbXznTkORbUXtIgcqJnHEEiiJWWzSiW3fpg15
5guH4u371MmqO6FLDmrLqiL+75DMwsRgqBTdwEjDWVHyyaMWpUVdPQfWhG61M9ZYBiSCkSgxGuQc
ZRPe6ymGIwLOmLQlbuQb42Z4Z2VAGhcizrK9g44cdLduv9jlDI4qJ0hehsxf8F908QWQ3Mj5vq+x
7vUNBXhOH5dPSSgryD9kCm3KrrW+Fq5fv9ZdZmQrnZm1iTS5nZst9BjvUXcAVY6Y2PtMGjeWZTa3
oDSq/sVPLLiZVlOJaANbpHtOgUXcV6PRUaUeanXfDUGK3CSKPAPrSo6JtVatYSM1mDiAscQ0ZUs5
dRQPxs7U3TKfHhc+vbLc61QabrCp60nY6yHElbG10xFNIPlZ8zHjIvvhZMwUcOnmvNg6jDAkHdvE
1K4awzSaa8MrUCSP8NX4IUaUwUutVWpkwrutzWl89GvQ5Nee16TRZuiJtW7s1IYiUmLi3pYTgB4M
fmbTHEoAHviYi8bDh8sqsL1q4bWyLrDt8kc3Gv2Nl4hp3HVk1/ar2aydAzP24GMF6tzXKtVRhc5j
bgFjZeYMXQyt8Dt1akZ+3cUl0GgQXyC7VQPYHry1Hw4MD+bwnsB+At5hQEfY9TCJ0aN2LGAXU0Sw
nIknzKBkN6Q2pGp4R02OE6rt+jftOndRhdas7LxmTTWQ981v8b9P5ou2kTM6Qu+Nip1WbHVwOv1G
b1IOWMB6ANIO8mhn6hY3d10jJ1NuBqitlYop0RAFKfFZVCU3c9Z6r1533MH6svtpRX6wT4cI2+NQ
2rvemymg1mgxy3rAliY00OYixbnt5lAdyHJ9Fn6Wfg1NeD7gaUxoX6RFuUvX6NMbwkbmDx3l9V5I
Ne4rv2amRtwEizqJv7mVYzwnTvU4NJ6FkDodxSYPWCMMZv84I9xjQVps6iq7CaT8VtoNatf82ONE
1Vz1qW5hIWAbTybKRRO71aDAdbjNrGlft72x68LQXU3KYLnf62kXGRp9nDaTtVAi55RIJOsY+M1t
5uV3LIPKlT4CUm3De2x0ygqgRb2LFWHpWf6h9kkTCLx075jFNo3CajNBklt5WbHrEBn1tgPDHuxh
Zw9fPGmD34wHFPMl1ascrWIXyttkLcfGP+QIUTZm7/Y7hoefnV+mW8dtvrXgG3WYBDvD9T8bdY7j
DR37aPblXRqQRsmBx57fCRA5NRWQj/RLGTI6syuztulEmptj7Zqoha+dP7BApn5WGA8B9Qu2L5xd
mLekbSugkgAvkv08+UQJtWFhsYcJ40ykaXITeNNitQ9Kau/jHI6jSTJUpEtx4A2ia1Bm8hjNklyx
2nIihquBvHOSgXaFHICOZ1R3CNO2wdabm3ioqnsW7iOGn35AqGbpjrWfcF61GQ3XVl2oJ0601Sti
lui2T+tvztyj5YwyfdN5RrCuSjfbw1C9tyQ6nNYJnkwH/03QU9vL7m5pTO4XNzIOTQOLnV2Qfq1M
G7VorrZRTi5j6ZTOXgo3AvZDZjfy4W0dZfDdoq9Wp8zVkCD7aKyt0OIIo6u+6IKIKexSH7LkXG2r
JsUhZenDPCZXZjTGL0UfwUqCQ0mEEhgW2SjS5ijNN354FnYjk7hiLqJdZXZPVaOY6PisfUuce+na
+a1S1H23nvnCymUSANRofUU+qi+6cT+jETPXI0hOB+DBFrzruO6g4jANIS3qaOaTviZniEpyC6Sb
zHL5aOd5CV/cfphm91FGDrDe2VK3mN69784AsnCANAzCsr6mjXZPqkFobMibqgiKmwg8yjQkh0La
0IPSiigQodgFMBFKrHWqrhwYBmtJIXAGZ60jBwR487AxfPMI9U8p6SI/f9jj99jatv0orGmbxn2x
a8EHAq6p3bdpyqMv3tCDIZMUMMvKz75MhWvdwlLOqjVFS/ZtFHUBHMUG3FWuzIfsKLMRAeT1Dtje
Mk5iCBBmWyDom+SPQEJzzmPWUkaIOLYr+mAlfNy7ARXqWZ9T6eVX1d6Zs31pJLRQGXQPFTiy/RDN
T4aPLMUoa/fraMrjoQwhgMotCTn3rt4E+bS3gSuQPC7ifZFacldReLN2DcDs5RCAhSmnKH+dK+PT
BM3sqZNMd4NH8CBg9AfHo54a1wwf+4SAY55mLHotN1sFBvTKQsblakqDz4nVXNcc4GymPAEpXhYD
UFVlExaYJq2+hpYKDjMD+LUk6zzF8ICiLPbjQ9418UZ0cjvwapbGUEL6jaSBW71blSbAuDQSDZMy
Ke6zLMw70/YZ6kuNxrQUwTb2U1xNnR3juzZJwTaBt+3NKZDmAi5F/+r6oX5IwgqmfkxSCfNlsLAp
Ur+2p6Q+Sjiu2XDGK2caxVMwJ0UK97Vwvrvu+ODH2n+1HZ4Vm0sAKQma08pDvcTCtweZ2V2ZytiX
dB4W5EAtRt8wlkZTOy8ur/kAAQPwrKsLzoKqjioi14NeL8MchpbothhQwPY5oX4qkowSScpfxzQ7
ltyn9mqGHLaf5yB9bDoFky8HvFTW3ktTEbbAGZdDUpK92uVI45eTw5YgB2d2HUXxi65HDAYdyweL
gkQ4TwFspkgPN7KU1iKt4xbWr3rrFGNlf/R54lwu0B/P2FdHzB2QRfrGXwf+XO0Bxlj7rKC5tiCQ
5pVR1Aix3Exq5AF9nvqfIqcf2woYhCfHewoyPdkCVguihO2nIVv1GOs+9AGrj3NkQ3ZQjA7Hsv1G
wWFrWivkZMyC6CwWce206FEC36lDDAITyVKLOYhZPiOUsCITcRfkmu+eH3Q9JCWROTZq+FFjOrDF
rCpvY0gCiEzmLTwzuUl0aJTTmzmYoX9vt/WzHgqcALEVO4Aakpnf8g6DYXSWB/Kib7oHvyJ2jFre
J9uCfVJc9u6XcEysvHlNu6Rwit1Yua3Sx3rZxmOBFDdFDBlMObYct/PsmD2qQCVzxMZ1J6d+3lh1
y7HpflRTKxNYfXNvUHvBLnGUYhMFfuORRjDUuC3NrPxGuS91ZLVtbSQULXAjWeOhpqXcsaZ8Ytna
Ybusgmbr59Ybk65e+lnSfGpqcuWgG0tzbccCqr49DhghctQUfvmzrHrMTRnPtHXrZxBS69mDxjOo
8q4hxy2pqf1IKEAGX2azgZ0TYCslmMKaMQBRoCG/jtC61/VI06xjTjkMp+52DacE0GnM3jwWEA7H
3ZjxJXfafE9XbDZhlLoPsczFgTNO9oxdBmd6IJ0EIIGH0dIAaDI4AumwVtfUUsR6N9cG/Wmac/is
zCRa6Ye4ayVfpx2rF29O0FwHugkRfI+A/oKqZu80miK584sp/WqKIAF7rNJNbbtlvW4wxgLNHmME
dYZl0l7DNkqyFRqtjLK+0CYiMdUR+9/ZcTnNJuDIWsL0K+tqiPxo68RW2K+qyZUvUWwGWJ2dNNpb
vNpVogGA2fDj2UAPGSoAEIVx1Iw3dTso8DTT7dja6ZXumvcaW0KComLpNP3Gzm0oepm3jsapvpJF
i+AiSNBVQIV8sOch2JVtE94VQaOfRWQsRZOx1sjQl6cmuw5AbOVPU0wQMNvBam8a3Zs3QlCYH0u5
FabvrFqGoQ32lcPg5WLTYB5rTKPYZ1GWbf2epS2nphTLxt2RoQ+rwH00nMEBacphT0jtz6dajupV
iBChicL30/aKqoYhNLeFQnTZxtZLJf3qyjwKuwjDPivEGgh80Gp0M3RlI6kf5IDw2ulmeWPM/U9d
dGDFdVheaRezD2Xp7ZVtT7ukMMeHcoDZHtPV76K4Vldx6lvbimosvRZlqcadK6U4dC2o+9VAIOM+
GFwdLQtaxQshGtxhplHvRF6giLQNdyUSF46p7eLFdawEdktMo7dEeV/31qOyActnZpo/lL7lsuAJ
xj3QV1NsZBmDpVJ5tRIhxtxYYowGAQ5CN8k07RnmaEiEM3IPiIjBRGf9HOwtKChbJGjDtMaE5nIQ
14EYTFsBciOh5hbAI/LqNuH79U0D5rIc9Cpq+q+G41af55Q/cRKf2geMRU67dgZy7wTFy3nHerjx
+/qTbRLBGyaKBv04oowzMhFOMh5Q+myAtbYjTjOTwTQ3Ocy7StWbxtf6e2fYOJgJ1u6SrmRzIPJ5
5Yx4i022iD8SthjA4hCUd4YTbTXEglvqfVC06yDbCPy7lKdN3Qs7dgc8WJSHjgIAT1gXTg2cJmOX
pqZqvsQjqB2LYPI6cKsWB4vZ3Pjc/xOxjXHtsMP/phVByaUTjp+dIqViLe2g/Yo6oxJtHJkLo6he
Cw391iQS3Q9msw+cAimCr0LxeTKKmaeLmq3NAPJSvm5v8fFAlw9Ad2jb7p51y+aX0ijzhzU3P8OW
RTLR4sLBv5L3n6DsP04IQZeUq0+riRLyQ1DOUL60YOhXLCWKATB6OIWb2JbZOknsLxw4ACmba4WN
iEW+SViAdRwzsBeDC6/L3rrJW41Ia0QHYRUaBvJclFdNZoyb3HW6uzGUimITKOkE6vzPJIrFtxS7
vHdjUNzLGAiyq0yWIay136peA/iVorntsxFUudHCVypggTnaCHcWpyEPQ6C/EImCFSpWnc+qDrPs
3j4CkI2uH1ZB0RB6aIpHh8ySK85PhYm1igXMohlgK7PtwfjlVHTvwtP1o4ZhTsa/W6zHGGh/m+bU
CM/6a241IzBtL7ohRoq2tookzvi0ujc6vFk4SaCsI5U5WqW7hT+56FQcklzQzblVCr6pkd+V5Yht
3phoFstSAtAJ/bL9QShqfktTR+09n6CKlzMtmJNVLduohRKqlLhLAPVfiUxQj0D4Cn7WoKMnwgDF
xuKkYTlHFcSpprtBYIQROkd2rHN7F+vCu42j4dAoE8UbKgE3EtOVrtvxPglQjxdTEL54rDcgTpce
LioyGiF+j0q5D1NQFyxIM4bTcgKXOdbtVc44Wo/WJ8LWxRI67jOVT+4mKng6gzXeTp3RIdSut01R
cAZhOw+jMdCiI2eGqUUIqj1EQJy+11YRzcigTYo2ZWG16Ua5frLhz41vRBDa/ts0uHO2ZRFS7Yjx
u1e1EYhmKfwcyzerdYB9RIT3qkyK8MpxQ9P6gsxiNbtOSfizCn+wsJheO8dnzjKOp0y+Y+WAV9Ua
YvdLn+TsxCkfcrMWDY4F0QK8+U0pnWztOTZQrNZhITzJkpDkiB7hDmqXCDeuH61qCgrZ4lg4x8C6
kfpmGd+tMC42FEW775PMW+biclwR1CxuawPia9D59t7tAnZPicSIOtRYmoIWOnlaIGOpibQtxr4v
WcKxFiCToG+uUo+O6VRRBAUymT4VlVXRbGbzoXRGvW5dwQQclwDl8l5m3KStk0dbjF62CuOBXatO
9I4SZ0BR/sCRFn48eAaGXd6PIitfTOa3hUU0eVzkNaUtcRfJ9RFXt9Ym0kBCzNET8ZduA26kXQ5C
BtfxxBaszaPyBXGIe+BAyd9PmWU9ToXhPB4jRg/Ed5y9lbQ1nrpM6SPYrEPoI/1t5vn2Q8+s9gSr
zkOaQv01kr2pApPJ8QdQ8/HR8q1vrSrSr8qzKrzDbU/tnukdH0veTOa3WaHLgD9eMK1wR2xWtDN9
030zv5ippxZmX8HSzecmf5tUzNlb73m0D7an3txxbJO0csce2yNCXcb2vpOhuDGrrMa1aPc3aQJh
PhizjtLUwlgZpAqxcaJK/El37lE2Bi8wIIS5oy36SOEHSAgpWWuEh915AkWSKzmFr05ckhfuLYWY
UHsXcU1mYZQqYkyAVASUVE5Q7EoT7yy7eRsL0JIvhjZGRAdEA4Nlw1b5ZzdqNjdLVtPE3jzD09ej
4dn9JpdVCpR+toR5Tfnb0TxUG5DOGp/DB87TFICwMM6LdWc21aepa+ddhoOeSJADe66RbrJRBFJu
pwFNiqwspJLMv4xMo6ytuzo1vnP05vYr5ZVy44+NdYvAjeW/4bI4ZFhr5Fc8DNHnQTQcDHD2gvhN
JCaqeMPt90BPt1jAhLHW1ajfvcKPjEeQz4R1Kch9alJMVENyjK1byl8NtrH1y/pTb8Q0FLR77RTd
JkdSY+8/Vh3HlkGC4H4unuLG/eY3r7MvqwP2uJ0XBeS/BLTwlR7ta8bGJZHtdK+Bezhjz5HCTASY
c96tRzyUyB7mSDdQ+HODmynh9FmFDnve7v9QdybLkSNZd36VfgChBTjcMWwDMZMRZJBMThtYMpnE
PA8O4Nm004vpi+yWVJW/usv+hcykRZVZDRkDAnD3e+8557vhC0MdE2oNl+fSimbepuZcbZ1F9wH0
Bvjm12lOBe80Le+VUTLDIC9m7uNzVFfbYSIabxomez8O4mEieQ0AHFGxiF5I4G0JsuvSt8InQyBz
2CoSkkbUwvSRXsXeo+cfFTEJ7fWw1X7Of+cvv6bNzSj5IAjnlQaiqNin9jBw2RdJqDd2FruPLlXg
Jo2nO9NAbOuROkdgNWG72biWuj4n5nAeQ5eQvaH78gl8WagkCF+O04vBpBi20UGo9JSPyoM53NA5
j4OmnrJ9O5vuPTSUGysfRsCD9Ztl5h+2592pWdChdM5ExzaEI7lfdopwYbiSgLKkiC7FDNiqmH7k
UasDiMErmiQOTBR3V9QEITaeDyI1KWNM15DDSaIFG11S8V71bDeJwnRF5R5xdo/dNSPh+BT5MeG3
jc0Io9T12g6bfFvQ9ouW4ZZuNbSCPrKxM9J6z4xTVqaXwqb70racYEPm0auEAz1kaBNgb0XQb1F0
L1yf/TzGNxaherYf13EgJUijliVkx4kvZE9h+pROU3LydKtfeBAIpLFKmC/dyB26yIn5Ru9oMOuN
uvoJrIlHMfciHuXZvqN+RT6VypmpD21acoxr4drR2s0s8yw52NDzhVZbF1WKmqIEP24N4XejLsTm
2p9YMeJ+H+Rgf13Xr2Awi+xHyASmPWa14VNPoa+u7uM0bvtTyGBsorGowd21UlPY6UY48s7NZ4KX
EVHFjzIz/ZnD3eAUCQMHFq9jV1ZJdMuMKCmCSI3m18B6uvovfWFOiYfqch/XHKTehCjHbUhoa/36
75Uov6WgokPxfEVPUdH5ZPZm/u4aTbPGbyszjvZ278fwq/P+QVsNxZNJOTGtJ680XdA5I1c8GQZ6
0A0KADyy0FHfQG+JO7QK0oA3kedEaEml9EPJZLzDF0EfYwUzlXjzFvN6uhlhg5GQ7ZfJgBJham5t
EDBv5SzpKw32iDqEfBhrU/Pr/zO45D+lSPuXcrM/SdTu6p8lwPCfP/vT9/r/A2GapcTVsf+vpWl3
Xd9W49+upfpQ/+2//m3TV23VD387dOSdf/5R4/bPl/qHYM2S3t89qkhLSZ51JErIBP8hWLOk83dP
+dJxlOJhkVfd4x8Ea0pRIKFkk5brX30l/xSsSfl3ye3OlB3f7q877T8jWHO8qyb1f+uneBmUanwA
BNMAyKX4PcOrnouSOJLc+dYq67McczDqtOKCNo2pQhcijFFmQJIsAXR57nmximVL6thtb9LLTazx
RCyF/NSyichAXnAETL2gWhHNpevy5lzM3gQepe0fwqvwhPJK3ZkpiJicRuBKLsVtNxJBz6wOhskw
RxsG2/PNsIQ/ctO+uHVKnFDZvBaxlVEHXLVLZvQJqAJwjwF5m+Dmx2KODtTWb9ZoX2rYUXuG3TTd
y/Gq317ItS5sUtrTDzzP7yEDt9XsJSmtZe+prdyOR9KgmiLjnIY48/bKXHJKm/SdTvKzaKJvIi7e
KwhSGOy8gyiM77EFK33Iv4YQMUBqyjM5x1vgG+2B0zSAYNG9zG2Np7CtrdeiyT4Sy3vqZknurG+Q
1sabTx3bDXYYc3CNjV3WRHCV8U08dNXakMKDrdsSGph6KkispdyZPV27AbYYPTZObdNkPmOBJ9u0
CJ8GJ+doaMCXL20uVlPmX2xuJkge89nkXEnuatdR8Fuk7kb8Tcv00zW662GZ7w0ipb4LEQYGoQvp
iESa+26hNpx7PC9mUcWfqB1IpknKYS/HLnzXNWBDNHJAoaGx3Ocjke1jXktwfnCaravzacr1NWKW
uqON5NHvl/bgN8SJdw3YDAR+KkgT3t9dzPrDUZX1OtTcAYkb0XVc8nrbLEzKHTP5xHB98V3jaGm+
NJKlIjCq+Ks04i9mql+oCci2tyGtzMyhs2tjM3KpbKCyhAdzmo19MqJW5jZJgh4y1j7S9YObleWq
qy21nxcOIUOb+ty1kgP9xNfnWUAQOI6nnnSBVVyWEtUe5JRIzM+jF8vdWBF1TJezhUo3Z0eW9Gxb
ggl4yWnrraKYGywCBriY+pl1fA7cbozXlFOXToZqFYXK3kWmc2YzVOekls0PYmAxw3ttuopqecEu
WG9M17pkVfpJyfCcNnzurK4W7EjG9K0YSILse+6iaAAyaXN4ZNAmsDEaCcnNvAqZi/dla18yRHCM
FzS/orQ5ofqEFwDDCJ/CJv0wlhqSHL9+lXINshqX869rXtbduGIBuxgc4uA6M1RJmxisCfW/HrEU
5LdWAvkZ0V9NacyTxFAJ9ELJzU4vhMPmpHZSALtJK25dReLi2jB0dEtH4QC3m5u7Ku8b200ubPdn
mnEx3ZX61ZhEvjJGoI52pfZVXz2ayFP2xOi8N93yjHYWdqYpnsOe+wQNywAQxevXlP63eVvKLbB2
CIDENvA1U05mXcYTkXjdU2dmLnAXqKkEI8KVbBj7SU9tcqPdJJLv3prDKfLy26Xm87qz/9SJ+r4a
uZ/Y38/NwncyNe8ex1TlnTYX7KG9XrsCTUal0i8mOVhpqm5tM7oIaBuMVyg48NvWSABPN+H7r/Wv
6jgByTJ3N7SBnIBsJjwx4fJskOESmNQUG8WPFMBPJJjZ4jducoCiaG4UysPkgxzoi2ko2tIeffqy
AF3uLQzozYQAqcQDmWgaJsnuTV4HBX3DoGotJtHRmAmI5CGXpLL471HV59ggwXUXPouH27SvpdW+
IvQ0V2QYdcHsN956mstHt8U5a0+ye8iuP2Sh4FkiYd0YCQBO1tRnCj66mJ33FI7sAiYfZuWW7esQ
s1PU4XfpxF+F0u2hygnbdGlvbX69dmmLDEwMWKzBfYKJFwHkATKSLdnHPObmuqsIce6ialzpvCFy
WpdAL7W9K+P5OUzSL9FBpVhAUB/9EQCOZVSBpsygDlcJBOv8lgD+24Y4HM6E9tnv9MkOw2mztGxL
nkzf8R+/tkMhjr3HBIlQx+e6I++8HrkRhSILw9YkbQWl40BGKlFMNNvUNco56NKlPflDxr2Gjo5h
l0iwNnlnu7Yvo+a5M6P60S/K98ZI4VxBY41i7gWOhJyQB35aCS19ZWmWIrUw0Mty52xFUb5HYdk/
2lntbkCi1fSnrzwitoNp6F7zRmdHbaWftcUYvBl6EejBmAPtCPuYI4TaR0ISLel51hOaPmSPGu1j
v8iLtjMfHJrhA/PyN9GIr0138KSm0HlCol2QCUoLTBvcL10ffy3IfJdr50Rl7xMfK5gj/udUJR/R
zB+NRHmbNvOz0TvnsWqaXSpGd594DH5tyQ/aR+1rseQ+Q2yuBB7qnz6CDWh+7qH083fug9dy4qZG
TvfkF/6P0Ig/Tc+dNkIsrN4JuTD2vIBhnMr7PJufo7x+JdOWQpeG5wn847hSHYIw3zF+stN0q6xK
vgzT6LdNQfsuL4p35j3HuXbyK7X+04iulx6ANerqmGIJatpKT90r6lnCfiM+o8VlHufQPxju/DxR
ztGFGEHxTQVVZEapVVrRjWPGxpMmnXzTypaPoLLPfIq+5inaMsL4zAZWmbqKh71R5xVsOEZyAG7J
TNfsdZrSdoWiayKge4FlwFSJ55Mflg0L/nykJZmlmotkpF9+wtPWGvx2lmYPTKirKZ6Sj9E2joXi
cfYL42lQLOXof7zVoq4XxGFxHlLufatGx0e7ZhVBVoD34nkr02lhN7bXKxiP1XrsI8p2YVa0JqQK
ZwDAlny2EEMBNmbRVbqO57Wskg9ls/P2Rn4lf0vo4BYcab66nzIJsI3pOUuGZqVQRICboKUnsvCJ
WculT8hS85cW56LiwVga1961+VKfo97qQNXE8R1Rg9PxulIGQzc9J6UXfm9Hhn+osSB5Na/dFeuW
ZLrcpbDDNrSb6Woh4abKZMkRtJm2LlAJ8rpYZxlolCuDg+AGIeEtYeHfq/mqdR+rdxhPEEN9tet1
T+VZRp8JITDlxHKVZaz+Jgr0TRNxcgTEVO3V7LQns4LeOTeAYGPpdzvDZoUkObikf8ityfw0X6WS
tdsY2/Gs0Y2v0EBfzJTs5EjAmXV5alCMETUArGOAPjBqPt9s4paKHRrgSzKyGeBwYi7I5Tbt5KMt
WHbygo136pVB85k/iSK+CtCVdavcjYGsi2E7t9yomaTnI677i2NHn1WdvUfan4PxesSOEYiRrwMu
lSULsFVJsH5IbxxkpfeEEYXjtEM0+LRYhwgSGOrJ3fKBrJfOmj0bH5HJZiZrZJ7d1fuah3I6/FoM
EyYLmygUxyJWTO3gKDAsmgMOPc9IGPu9nkS380M72yQjSbu+yv0tMkRykqU130Ql+9t1YYk0v39D
mtt1VvDEjJ0RLAEWqFmBeCRiIi+5ZSdK04nLmNHtNuO43/2q0f4vFKz/sqz9f9FFZeNw+9el6tN/
/29tlsw//1iUiusf+UdJSgnpWRR9rLgmLQvriiD4R0kq1N8d10Zm7zm+7WGzolj9nyWp+LtlSqmo
SZUQkg7H/ypJbcXrsRLB0KGmpTEm/1Ml6Z8LUiFt5+rF4t1Nx+ctf7MzufjLnVraMsjq9G2ICRXN
/ZsCBHMx6e9/uCr/B+eU41xf7A/V768383gxiaeMC/F7lliGfLgvG4DECP+K5bFIqWHoJVlJzBi0
guFGq15Yp1j56VcL19HbFbGtx43VDWisusIgQLxA8rGCLBfWF8NrBnXIoijt7kWjPGgTSQX8g12/
NA4N58AJNWDYN3vH1e7JTvIGxWPci1ugDn10LuM0mdfab6fmJlZz1GyJlgSxORZeNK9FvyC2tQzq
uhVIt2WTNWyh4JMoV9ZaCVrZ1Bl2tuuHvr9Pese1tsScl/Zx4CFn8IJgp9hLLUGa1GK8m6OBV+qn
ckzhCRf1m8+coVlV2WIbQYNCBGX2GHMpUqbs9/govJSc+l9KrnZBhd7wAoEWlPJbv1pMaz2aqTly
BGDrPGnK1IN08KWs2x5GdxEspswaxAOVVdyONYdXCf8bQx7yGwweB+GXWK2LmZnWStfkxARex9h7
Fy8VDUpLGyYU64gfcYW9grATBELRM/LSpTws1ShfUgMHiiSG/iNKUZBaxqUelbNWgk9aLgZh3GI0
NjoJiXToFgpgaXBo1tdXyq6QE2YVxKa4u0QPG2mUkHSsrodxQsiO06szg5wHNlKcYGH/jOeIwYgJ
WXlp+5URi9eYIy0aVmAiPScGYnO4x8WpqwVH/aW8DC65XiE49MJk1efWPzQzni2/UJh2o0LBsfVR
Q/MZVinsm8QZjv5sEm41If/xoL9Zdr9DkE8NzFmXU+ndOGmk1Qthz1ru865s11mmL4IMyETEyTpO
AQWAzYURyH5Af8oDEtBeG+2fIVpd2frIVOEja3OcV1PY7YulECcxqQdZCr6biL7HnThimDjVXl6v
s84Z180SFjsLVo5s1L035mucB/U6tYzzaIHy8tqH2YrO2dIa+7rrj6OVrkIP5rnpIubKOM0ZoQbm
qE6dwfwWV9PO1TNM4fLOWvgEdeWASxjvlYh/Wj5y3bhtn9phfLSRrqlyPs9YK5GIht/wPN6YMtwb
Ml02+J801y88EKAbonLoX73c5MTjJusFsxnnoeX62SgReujbAgSrExGFH7mTtyppTwSWZ1CfQa4K
iG6BlVTGL7KNSDL3h7vRm7EKQjwhvt1c+8wrS9hfxDdXTLans5s06S5W3U909UybZmYLVFwbG0kq
RyD0mta0qrPuVFvFk5NRZygo0lost+WS3FeCrdG23GBEWo8uAPnrrEBSmhQaRZkyf64roLH2dRou
rGe4OTiGUItx2Op2HpgGjoGvfNBb4fFVoAH/8I1s05hxdb8k8Vebdw9h4S0ryyczrXFuynx4dexp
z4mhoR5FYMzJ7SNGYXJVoQ5bdJMymKvQoMtunwxf3LgzX1rk6LPDpvu4CowJRF4OKQJLXM8Nhhon
vbdroirQo977Rdif2xQuwoj1cjAqjlmx+9OynW1RedXNnEUPtYVMNJ4cvRHqymxvcKoMbQuTtFxu
SeZtg0Ig7rLt7CvCK8l0wkchM0MbAXrkDvUblOFwExKf0eb1z4rsP9oz8HrQfW8ViCk1gYofi2Ra
tZ7PWArldueKu3Gx+TdI4jsCcZlLotKFBR3MLhPLfPDvZGcd49k+kJh2Q3+S46Lfb8wxvHTZIFdL
wxMq3OKSoghYtYnSwUjLMCCl8TnycLYJd0RZYIwICUIBE7Fx3i013giEM/ehK1xGhhDu0sp9mhrH
PaSN3jcqO3TN1ThDkC6Dj42ncWEuvJvdOgDkMsoII7aWh4xtGqVqcZpKYLFoD695kC5SGVRNhfup
27hCwDJzcDWpL9wo25CKQYx/GON5VwnuKwt9rSdWSGXroER78wsHK/lHIosbaGygvg/laBwnb+aT
YlGn6GN4+IwOPt4P7rANo3oj7Q5TYhpecjc6O0X7o1Hc3xV9JaJacMl6DQN2zB0uWSro1ZOnwvTX
ogNG4qDkCFrVdqy70blrvM08twTUFzHtucksz9zrYIZNDZJkyuGwWPDk7sjfoG81MIa285R2RI0q
dByzbe50R9wM0waXE9H3/nhTNfmR2oqetc/wDlMpGsMsY1+MRI7nweo9JBIN2c/GsUlL8wYCGWWh
DLM9MgawnmCjo7wlD9s+VYX11Ns4a4vK3bW26ehgWdyX0m/sn11aGOdSMOVadH5y8+pUxgMRoPai
glzNcOibD7+On4Su5M+ZcTc6suYO4fJ8yXDI7iY72bL5fSxu9dbXnIX9opkPxM/sQ5FPa8xvexqA
glZw7W1aXR2Q2Zmr0A0/qDn3ulFf9ClQ6UNp36cyps4gOOTGcmp7k8HoYYssi6cIFelucKVEi5Lb
XCh+JIxl30qXkMFhjDd0RSbm0fWDUODzZGKBX8m/sLF1W5q2aHdn+5xkPFCF7AYcpiW5oAvyoATy
91K1w93gd5FgpYPqHhXlCwFnMqjrzuPBzzgv+MMz2RQl1BSXjmNMdVMW4XykpXQzRH57MDm4UtEm
Nyn3Bi1Jusuxm76VaAMPtaleIUD7G7Na3qO6uBgsT6G0bKpZvz2JAiuknWTy1sQhGIgJp8koG2Nd
yHS/xPRjq+SiqvbkueWj8hJ7Q565c9379EbFQmKyIWDRLkykB4uZP3rO8qamQeBzlruQoER+SzPZ
GxFSVDIth0vT1emNFMap7mpmvI75FvFEMPUwGdT6Ke5x5ZAXpAvjU9v5j2GaqrM1JQ+KfEd+OI48
vmdYz8pzAdepZCevA/Bqcd6Wkrhzk7P2to/hvloFPzuuZMasbb+jAY+XZsn0ZoTGk/X2BkPtQYrh
zvL97xp8DHe4vHVGmD8OSr0hRzZtKP88XI2QNobyAF/1gDSfufrkugQTw6KUy42VUcdX5fhZMUlE
IHzD0J55hZ99x5F6R5fsLu2Tp3qUa0bjpzaGqh3V+Y/Mb1ZGGLG7XVFGyWLul0Td04S69EuxA6j7
OlHEhRikrge5OOi9Bh5gbn7vPQhA1aCe+bbIl5vpY9Tim+kyJElcfYNI7MnnRiyE2R7lgJ/XwycC
wTdKgGxjrp18NEBV17zVKZpcZkLiXPFhpkPaRhzKZD3nw85rpzq+JF6KQRpSogttBlfIz0SjIz+g
KxxFkBHq+RCBS5lOWFA07I5MwdprF6Vu6qQwHfSyIYiUKrVddy8d1yy/Z+SivWhkk7T/Z8dmh5SR
b5+6QcIYxpBgBWmLWGgtXZSQd2Zrh38VC/bnKAmXysSXUDJ5NwbYHv9M5fKH6JKoFFy+HOVvRQoR
q8IoqnXFTXeLMyekR5fMEwN5FXZ/kcR9Lf5+K4lcIiykZ3IDCs+yf8uwYGpMe9Z2hkBaFQJJURsS
QVLaN3WQex4BAQb2sBRMoWOJIHUKfveSMyM03tmnE2662aOyJY7bJrdfs+t2qKVV0kmBm7ReCFnM
195M+BEHwkXdkPKFRsvOwJcDt8OTYLbKfBraKqqDyBinv8jK+I9XlcrWsS3PVAR10I/681XF8R67
+egOQV+0+XOn/Px5NAlLKAS7MEES7iu2a++vEuF/yx369WOS6IwyQAnLk95/oN8aSw+lHqWKk5Jc
vZaM/L6Bg5XdlvCFgtRXMQLuq1TCk1QUE1XGNHsQeVhf4E/7DSOff1/5/jmt4x93l7gW7MJnAG1Z
v2XXMHxVtJhaQOrczTeFW3o3E4LlU0oBem/UtXEiYyscAwPn1l+89fWl/1Ry/2o60EmwbAXJW11/
oj/c2ERweihY6z7IXR19jJFXs1yUQHoCW2DNCVp3QVD077/u7/e04p2wpSs6Cnjo/d8zTVFutq4b
YhEZEArjYCzDYTNUfyEB+fXJ//jNlEMQiUdPXTmesD3125OjtL10hVsVa+vR3+br5XCHU2fXrT7e
x2O5rV7lyrqwaZDOghcx8PYs+tt//z15t987Goomh4MYxfNd1mD1+4cgAgKFclSFASiKGz+rnuKQ
41edUZnYbhU+TrFG0Gao4xRnd3WhDnV/jVLwkm4/Q1VZccy77ssxrrKeZa5y/e44ufEXmv9DGA15
hmQl5QBV2dlFtGRDWV0Opq+NX/raRQTcyHonia1HShosHYxkmgZqrh5J0ji6iXNfp3rtoKlzjOrc
t2Lf5zVmeRI6q8auVnXaB2FZkKY/euzXNojGlCPiLfYosaGIx2lU6PvBDl9bbJO+Kh4JRvqx2MWN
x4R2TfFyhkPz0qrpqHKusprHl3DQb6Kb3syxfgltcUzt8sZgdV2nxCm4NSXlZCE7Lwzak4b/FGmx
Bm6xNkNzmyXOrqIralrNnT9K96bzvB+pMLZL3zJtiOhKLR25x2OePlpxca6lAwxD7zrXOxa2t3Ym
am/ffNdh8xj3zvekIc0gi/azth+Syg+GMWl5yLu3wuJwaLcvXJWnasQ8Kkxvq4Cop3NyLAxFl3yh
ao7OcYEGSvA/GxGsp3p4GYm1zVKLOIS62UbS2KnY+JGxvworKdgkx5+VxDJPpMMq65edTvQx9E2G
DSTMG1X4jSjHK+a+h8fbAaJxH2JbvGJvYdhUPC9+dRwKmaMJQUwICHXrYnmLa4wsYXaoWoGl3X8r
J3WIFpYRkK1iTl90lFzPxuhz9TYJx+8F5vLVYFcPdqIf85TwiMLemJ31bjju3ut8zq/8sGO+3KEZ
eYpBQRSywcs/wi6Wo2Z78KpqGy3XJIm0fIN3f824oPPgcEzDeh0ze0u+6b5r1nTkGuSS3EWOMq3L
YNBR0P1db5dPzMw1nnzm4knY5j/Kyna3rWndhmm1W0QJF2vYVKZmPGqbxTo0klu5uMfJRwYJyC6h
6+Sj9qNPscTeDoVotcIYvqvz5XZWCdpvu7sYg92fmTZw8u3Ts+11NxTCdwZWoLUzF97WiOUxdeob
StOjv/CcDTOa1ZooYtS9i7sb2tzeML9CrVZk811WAWJOs10YImYjInyEP63TfT5SYQ7wwA17gRXc
Gt8k3bGDbAbjQnPmK8WUEoy98dLnPT7ynpmpMS+BWRT9YeBp2yRV8tYTGuMUIQar2cFxzLUw3WXH
etAH80w4THw11xQVRgAHJ1V2x3UliqgiQvwqtHcWkh0BpiMTqCYnSBCGBqZgNNrM12iR5OR24Z7s
AfE8TwumkXl48mt2uGYO14UaqxcSQgjboM1222o/DCqOifgT+hxQtSZOx+qHGzweSFnUEbNlQ9MF
IkhjLcQDt/Lkx/6D7oYXo9MPOm7JQIqXwA3tNEDJW9Db7LCNhvJVtubVZxLvF6/U9CIYUBT+qU7n
jWV7T6Zpb3JhuWu3WhDe8emdEXWSM57VBDEYi+xgIfQX2FIKtatDTtKdqjFly5elms/JQLaIr7bw
hm/bKvle1f2RFI6NIO1gpD9hNNO2JjMHQxqI5OSjKK0NvtV9ksv7yTEJhlluujlShMjkuI2rXeNZ
b8Py3YqtlwH/5dFPe4nnuMiN+KVrzZGhFnol16Y80G217tBwbCrdQvisRcSHS5rN4Po7q3B+Ogaq
Wwr+2tzm1owjLU2WA54auwOVVRvf3VLQmmsjHaAaKR9zN1EPg05bWsJcdJ+1MRL1jWWM5aXpk/oM
TWrazf6CR7XLnvGuddz8c/bsu6QP1t2E81eI9MkiPOeeJvJnb1iHZTRC2ijWWmnji0QsNM3eOKFG
tpNeg78Kw41u+3u3Rk5uTbb5NS00SY4xXsYgDQnWWU2eeaoyKgWPQCeMWWBCo9EDg7kgiEnMb0qM
1oNppoQ5FIn7bUBuvkk7ySQr1+K+TMnVIuAj0jdeW3Gctd3+I8oQ+6RpPdOKBLW1yqMsxIs7i3Xk
9XdoPcpdQ0qGA/mjHE0ZGH2IT84jRGMJqa5m7ZyScWwwoRq3nvbuey0kms2QOb9DByIO2d+jIT2W
kQXfFRsH3Q+OtnHWkpxtvzYT08S+JQxKIXQOWqcxjrbXnLtJX+axv5VzaRDl7vbVDzH3n3bR650V
OlYwNgZN4KIJ6W5ZSdi/+SbC/8ktc+Mjj6VXXCVbrKFLv6zI6HwzSSQ4jolcrFXsUZ4/FNaCMq4s
cnJgxlj+tJg6bDurgyyWNtIaiVMpFR3FLG6Wm6vbwl53yzxUa8+z82eRhHctRYNxYGmNGfzXvlWs
u9zDGTeWkACCiOHhexLLH0NkqmLvu9o6934xbCeP5BTXKMJtZNCwYEyL5wcdxURGTpbV8Yn+CbxA
/s6k1L7MtW63VRhSd7W6rroNz3KyqcaF3mnuiepuXrrhNWqu2sLBisJ1Q37YmhglWDNT5X10BFRs
MiRpD1NdhIcoSW/JYWd+bU4wWsfEOIzKHpuAc7f/MHK+eOqNqD22vzx6PginSzbM3MjYbCf6Vmuv
DrNbbsZ+VbfTVnbx/TxO7s4zqueRhvaE/AbguwjXwizhL04zOoy53nnXJIQqMfRLrNoHyx/IkCI3
ZpWM2rk0TZEH3ej6r5jesO7YSSi/StuWT0vRynkzY7GWU3pXCCxwqbuRNTzRNsUhjuv7ualqC7QA
I2O3RYjVtFO690WJwqDtq/yRo8hV3AMOOtYqf0CVEn8z52Gen/xKRoBBx6ufyARCmzTypRziJqAQ
DbeikNHGp9O1K9MrW95G7e6JEBuVpdUuW3y9l0hg+r2Ss72jfGhS2oHIKNaWTJKVzfO8H/26wYNE
j3SKxtvSm/QrczEHItrwiLx1QY9+lZ1h8KI/kvneE+v+Xevq5ogQFhVZxQEvaLNGyy1H7HTnVfT7
bBM4ff2dS/M2xf45HcSW2dehJbYiXaadFXXuunF1um2GLEJLYrWoU5hu/hxVXN4ilETEUxK/aqJh
OrRDG+4i7svr7jkucmuLMb+ZBItoifRjtTARu2FGBFG9C/m5EBXgOxiXg+dhacqYzhtLfg3CVwjF
sEl5YdJdStUS31xYe3eEcAzC+MBIBJmQzKGiksfEEwIf1ML0QRYkLe02+87uX+wHUxOB1kCkqrLv
xIoxOvNztW6Evu9woMaedZ0IuEg7hp+Rox4cYXSULu1RlOmtFhr2pxzuM8//0aT+guV1WM30Ztaj
6jHvLC10v8jap026bm1av0bGDWhE+mSWLVN37R9To4Z3GvenxvPuo8wIkqXLEHr6DfKmCRV6Mm6m
iJEeswx2w6TdR2VCLM6wLN88KwTz64iAsd2waksNwrhsNraq2HfLvCQ6yecMYdFpWHXdIN41hzDU
EJwobTgW+4ohjHm4hq5t6kYuXGtfJfcD1h1mOch9cCsSAqW8+zYP7ZM7GCQvIbx4pV3ZH0OyKmRJ
ZGAt/HzTN5xfER2C1aYXjD6Q9vDVKNoq98BVKInebRBxlS7CBUxp+bCYP9o2jonwYXb0maQdsVi0
K+760r7kuZzOWenZj6aGudxM3n3d5cVWFbJ8d3R3Gidy3mZc4do2lktTclLFIPut8dPnXqEbVWE6
0DPFsBCamIGsRq8yez7iT0q2kW7fPafHTWX2PlHEntvdVcM8fpVZg91jnN7SdHSPqYcAszPH1zIL
KRaWLAG3x3MUms28V/QDtg3CySDsOLJqovDXHaritQwrDw/VsKyKMbpH37QENMTOlVnlnx0Olgv5
d+7aImHc/tVtCKsDYiLCTIoLp2zG0EW/LVPjeSndSzW2XG4ktf4QONFs0f/tvCDVVv2QdAsGunzT
YV8oCJdGsoGTzvvoSYKlixn6nOauh5Jodg4x5DviNNj10Ls4MnokpyJ/nKXSz87/YO5MliNHsiz7
Ky21R4hiUAyLqoUZbKaRxtHp3EA4OSbFDMX09XXMM1IqI6Wzu3PXkiEpHh6kjYDq0/fuPXfoy3oX
04fXl8GtEMrUfWkQUqmizVJSzuuZXqHrsJmjhY4j5qRsltYY3ZojyR1DsKO+rveLnd4zvlwlVXfn
Ls3dBDYpN+oH7TCrpq2zQ6eut63HSKXtgl9t7tdwJcr+hzMagLUmiOwFAZntFBnErKGkyaraWKNE
B2mZlREOm2u0DRquOh6LXYxleO8SPcTS8j6YKLVyYZ0ryzmZujrSWfpklOFAXkg3KWpkUO7s1yPN
yZWLDHJljM01Gr292JZ90h1XQDVkj6qsbmwmnYVPDA1J0fkKHfbauuaLg6u7bXqrvUxOcApIvH5w
VKdWVkntEHnqMDTjRbkxfk6OXg2jCCIB8Riti1r8SOeeVTK2wToKC5ZQaYatZb03ynqWRiQfmLxT
UDn9+NPDirvy0nbig8ljvuXiR1RYpDbM/c/KSHxQrso5pOnyZMxBdR/ECYU+dobNKH1suHMZbbl9
DpJMlTWkhHpL7gN6qAipj3AnEdJnNG89Fvd1liSvoqJcDAaYjZ7MbuDFFRstqbFHfWbjA2oqCeRB
TOWeLHewtxaz8FWQWvdxFzxEBh87OeytZXZrLwvuvcmNIX5iiiUgM147Bkd0Wd5CgbAwZTKKV2Jc
z2V/SZbgJN0KQhu1zSoJOBBldrwcVZ3Omwxa2ZF79wrL6YNvOzXw3i/vepFopszyHXTJqSmy9pJX
9AYG76VnC+ZIYR9aptAH1dlHHPEo1e3Y5+ZtXxq8zdBLvOjB8bNLzpzpPMSFTxN5rK4q05vB0HIX
50CYRtqo1loHi3dqAEtVXVIfZ5cN0plrkCHFfBXSl2ofa2veR0P8yHTDWDnorfcUIduodomjF5lx
T0roQRtD8RpIKuUhq4b1bNi83zIK24RJZj0CXhTDY9+0aCvi7pZEKP9pkBlDccS48HUK0CxKmOwN
S8U33L1MnQYO52v3GOSAbapuLvetHOQ6KSOM6emHs5TTVzU6mLRKGRynfPkQreUfg4rs2CTDT+nQ
BvLqn4XdXlD8lxvUiMbBK6B/gl3Dz5rXT6huvgHjJjAfnRJOlI3NNC/Xtd+ba8Jtb7sEGqOf4VCb
uma91Okx6RoLEmF8UWmZrf2cr6k3jK3ruLfejF7u2nmwnOHRn/Qdn1AaDm6xnwa97zTznkS6J9tK
5rWMmnzXsBzTeL7Lhqiiwq6DOxq1bwKDAK44/3nW5i/mjYjOq+ogLOeSmIOzt/L0VdEHBAUwGZtU
tw3TMLdcT9Jyd+OoLjMI0TBWi78PioR9KmUQaovmo+7omvd9bqwo9W87x7nQqW7WZZ3fdQ32iczh
85eG/JBexlN4TnJY3CXGxFg/5IMNQkKx4ZhanMpiIB2QAISECvCYjGb5pRR8tJ5fGdzsFZQNGgWy
pitu1bOqp8c8odfe+JzadVcDznR4JUs6hYlVPzeNeJ4DLJIFBpMrvjlzLBhwEk86Kl9wZOmdrrmh
DaHuGXu/EYaC6FNmp9qe0CTbBGDCPz6ZEzCblZsr8E8kxa7lZN7hwP2KHe6cVBphkts1Vw8lYtEI
xEepTZN5wF4z4+BHfyOvsK4BJ+cUbeaFHWUGZUF+9Qi/L5pvurl+Thr1uHjII5rMeOoG9aNykj2f
IuwSyR9mdZnq8pXiF98JJ1zOHrQTW3B1MzIOrpGAvCwbqxxtNGYcENFkUz8OY/usZto8eGPus1RR
ptbgMZr4bItxr7Oh3UeKYDhQPJcoMk+B5Z/9oHsA11Sv2k6+OF3Rr1sjKbAAFD/wjNNpVXcEdj17
+Na5AGC+VPNhitQ7uuDnLBM7N0CUldrFq9uq7EVgFENaLrYJH8wN0wI4pPgpVy67Nkrd7GYifgG7
UoLkrHWyA3T0z2aqifjts63dl5dUezzv8Io3HcU6BuuuyAScs2ptNS7UAAuT9EJHCZcGY/M7N0b/
oDvkMyC/KHrehxYdszFQeWT4f0cVYCk1aM5WkMCGOnlpkuWbm9s5OZXKQqZQCo3oFeNSwSkq/HtQ
YI+wUj4Ck1kzDsVh6w/93tTZnTtRURqyvRqYDc6BzBSov5jnc7DfJm164WCIQQiRBhWLf5mdoqHF
pKotE9NN0bv5K15R/Me2qsKRJciZGTGqnkwe2y2azWz4XE5l9q7i7gbx3rDjmLutLXE1j41JWE7D
pXGBTKpO3tJCeBh9+doEaPkUaG3urrAvg3CB96Im+ntVyi9mAS06yweaY7vBvlIoLkanbd/k1H6q
BIUxJ6yFVXEycC3FtGQUVFwLCa4ERclSHFr2BJunFRcAZ3TVI8mhLYruIAfczHA3GXmd44b2lI0j
AYXU5D94cn6Got5ubKV/FjnOCJ+TlnCjI5o+PAYLG2FlUtBH2sOc5Se3yTIEiPPcd1+bM1sHT1tE
NfxhPd6bEvNn76G+kqrBJq6qIwCJF1HFT1XHoTVoihsXMXKYivyJ4PCIC6LcIygGRZ4hZmf6Slt0
PMeiua1H/7aObJAUhh0mKlWI8qB1diwBiVaPSSkAtDAHBElAwdQMh9FZjk3eUUMlzICHqINKWXVl
uFTipXfY1Ykrp2K3oFaNc0OrHOjwMKbeyvBzI4xrThTIDG1OwbBb6dDAptlPBloTVCD31lJNG8UE
iYyW8sqok2yWsb+PTQ4EdoqpHc293ET+xD2F88Nz3n1P9q+CxHR2qoIFzb7EAdzZuSvFQwfrilaE
lRq4wKKvoUX8YDVL8TEVpnH2eviiWgQb3BsnlHigvt1yfjAjYmGbQJ8qcjKQO1U1pj4RnJJK4Vep
jXo9tuldlwnaY5Gk75iyzkCeeeoiWglKaYBhUW1ujdbApWheTXi0b5zUdeGtetfUEKLKQ3iK9QtK
2e7JjaruMisRXUbDrLD2woi+idwrTsvMNcJ2V4P56r08IbGWzZKVE1gB+EY7H7aA9Vh7KOOq5kO6
2lnbzPtu7CQIti24hhUj16UIvaFtb+Y2eUgnsaybwnlXmT/vh8WP9pR8HPMFSvroszMq99BI+bw0
CE5RYzUr01dfOc71dQLBA+rJ+HPJUX6Q73bJJzGHpqVfkDX8SAMX6TkFBCCQ6y0DQWnDyOyriGt4
Nbq5q12KEeFk1p6BfLwzjckL+26iFThbbyo2MacuvH23R4OeTA/YrOyDYMi5cW3rO8jNjMBhkxN2
omAPLKzfPrIrgVIEtFLzowE+woy/2ojYP822tRxrI352OMNvkRxumnwpN0wKUUeaVOwa9PMOiwkS
F/piHbD8IvJsThHGuVzUuF1c0kidAW0M+QqHIuGbyj0WRztLN5qODio96rmWcKkQEBO6QU9+6CS6
dWBo4ZVJvRDNlLztzb4+CxmMfDBzu+pkwmdmHmu/SW4N2mChHbd0uO15QJWZw2tce7Jlb0CMt8Zn
T5qBWTd3zVg+u5UEh0LKjZGFvDYFJ2ppsFLaMQRzAFjMd8zetIod3iEgGm2HTnllttdBksuxHOS2
I91jJz0TH0KD6uvawU7MjhNrXu8bq74tgXJzvnWrzYJyf0Wj3173rn1paiZWLDiHofS2dUIBbg/R
sg1KvwlWQyoLmJjUQJDTcE9ytPU4EIZ4mTZWMR4ZP/4YDPcDmgKXK7i2dQ0lHVYel1XwaNA9VzEo
eusu0AVsD0S2ocZOtmeNh1sWOPupNAWaLCx3VuIAtHGXPCFmYKEMzMyI5pNhocFtDn1Q080ofsoI
d1Rp026S6lxKx1up1JMrz+gP0AmoaqIJwfe4a6vgqbU5p+SL9dMYh5dgLHFBcqiA4kKvIZ1Bes58
XqTvzPGPKBleh3HhGEfrfSp8sTUJS/fs7nHkuvVqPYe03uneBpup5O5MKCfj7q1IBsGYq3Q2EM3K
sHc4Zjt40ZqoekGssumH8jBn0VkP4nOyrYcWs0RtRxYthi4KA+hca2UPt1jgdoG3hCOcZF231UpW
+QMWk3aT96grecW/EMveiizpdioa7vMR+2zp5nA0i4nECUdtmsDex4t/ilrEaRKGN/3Z4d0uFlaj
wQxtNLPY2Bi4TTSe6gF87Vth45ejN3OEF7WBLhzyyn4wb36Kuu9x5sDLmSkBP+y0n3FGuI8IrHlt
gGWqPOd1rJKHymsYusV2yPZ8immedlZ35EC511P7Zi6gw2Fh1YumhdQzdPUfsMAmK6/vz7kLYdZL
7iY6A1w1B44sO1mDWV4gUFpoSQ5q8vbXsIbcng6J6RwKL0l2AYyRZUL31FnVqY9miMvIrzg9Lsgy
0uxbRfGvWha/jGa5RNK5ox7/kafqZNaA0jzDfomFQlfqRRoVGWFPd4uBaAUMxnhDTgviXUmx51jj
c1bM99Rf/Qpa5ZbDxikoVOg0dDmFB9Bum42uzwdD1xce7XJnOak+m/1Me60Yhp+N5XIg0Lp5kHEd
PbJGMZ3OR7xes2MCzWiZzAN3vsafF6FD4DptBb8NS8PTCn9r7/7qlBU/B3Ebb8GY0aCz+n5dAt4Y
D5EgnVlW9saay2fiKCAgFiYyOca9rUYXMQoPKkmRDWHpm2g486QEZImn/Hp6T8HTrKPI+4zisXms
ShqkK7INorWt5EjDyfQ03Ei5wTfA281qe+0my6FvBwTfUAjSco06Zlp7MQ0ZNdYDWGHxRqP0yjBO
oLaV893i2SwRtTB31HSfnfKCO9+uXyGrrC0Rpbd9QmAI22iHNM3PtqLXmxgf2kMaw7qxZ/dmQWaA
CmIzM/XpHQ+NdQ0vCKpghqS84M6DZSNy5M92bXxZdeqHpYswPeiQqU2yrm5hkIMs8YMd0uidmJZh
41lLgqRWfrYclm6H2HnyouQ+8iji2uWTJqbcmFVjgH9JPN4xsLnyevyxvfhLI2MPjc6LD3OCLSCL
X7zZOaigfuxqeRyJcM1ldV0mRfFewv1f8u5kTULtFOvTCi09wHSnXcJABZ/UJhhAupRmkfC/YmVE
HxkIefr2VrOtG9unYdkYKVI6tyC/BbTAhi7ZvaNmXkLcl5i5kz3O/zxkUHWD+QFzO3pogygPJvpu
vk96HCaYPBEGZf4rQMlnYKp34KfH9WQx5YNTw/Dx6q2sJpMPy9t4CwNYJws6kJR5G0qLE8YS3FMl
hExWNKY3+7FQAYrpaQhjo/wRl91nkxeUaxWjQe+mWJxVFMtsbebcs05/0ZW2Np7yjG2n9EYt7Oo0
3vHUZtCwfcmokzr0lNW4POx49taWX7ClO+1xMUYIt+XW7HH9EuRJ7bWQT9HB5iWjpcDfNx6zuWkO
cD3gJUbGbTtkYLftH0WJULQDsbxNu/iy2Ho4G3P2s03752r04Ml1fkQ/gsyVRMt5Vcv+ihLYBioB
Dt2R86DhGjICcrZtjedc0i1h5kdE5RKhN9BDcxKmfiWaj0uNh6lgTXhG6JuqXY9OsazKKPNOWW9s
axKDV8hWo0fT9zTtqOUVMQ3R46m6gPTfjrkLyR9P4JfQxo+507xiDRLIZMyygnPscTZMkx2fBj5X
389eJ0d8J63dPzpDiZEB3tzKyK2FkTzqkJm0kbrk8xV1cZIZ0mabsJf1nC+XNIntBwsPAGTATrLb
ML5et2j211ML7LSP6xeU5zdyuVYhHXV35b90RQuYtOW4mgc5U/SGnbGhg8HMadYh7U4yXBILsVdz
dIH0HuaUSkXr/Mkbrfu8INM6DZS10/013GPMaZSgLbrq3XWpONx3SdTS+K3hKrug160dakysjAnv
KT7x3S/BNq09FM2+2XbenZ00GFnGOY4BFBKbMJ8GQoDorvq2LU8quXa7hM51aKN4n9f4Q1vrzlJC
5ufZrXgqOFu4ZozYwUjbaJE+TRYNys2U4z45Mu0PvI0pyx6oJ+kY3DQ2M/IcO1QSUg7N757lzdWm
r8za3ZgkYqYbOQ4ZV8Ps6s1ClEh+N+RG8T1oahujgQIBgIkHvUmlB2/NkxR3GG1ybsguoMzgGJVl
3246ZeULhmqWhYIKHtKHCU/ou1Adm76JImw/m87S/mhptxIfql5ojvLpx7q//n/cI7ws7TkHstJJ
6qayMQ17PxUB7lN6f18wmkCI2hmVedUx/sXhXxQ3U+IP7ZHBEF+MGc/Bz7gteV2TOyw8KFr3j8bs
s/lztIbB/5wQn7zAhRQpPNQcDzZHB3e/xBSpD9A9Kye0liI/2+QCzGszU9WOJIpoPgsdKCf0KdfL
nUtQWrNBEQzrEjUWkg2f81K+NluVi0dpDv3OijzdbgfyqbM9u+fE5w55IyLACBj8JfCdIDjli/D1
T6q+tFqTCsSbBPMl/NUY+KPxmnVpDd3EZbbI7dpDaStIvGA02C0Q4vCm8u5SFPYbB93YNcqnjqjO
WnvZxVAj1S4iNOEJxixIawwe5rIbVEnm2zXMIj3Xrmckh0CPHdohbIDFFz2ZZNol9GZQGWWupsRN
Rl3bdGNzsGlHRus5cBg1Nu2dxDdVPHYG+DcULIUCkFswmT6CfS7KUIGFdo6xE6XWeYQkDmTRZuAR
1RmNETh2BsDgWUxyM5nj8EkXqxwpufxanJPBo6oXIs/oW4vcEg+mO8tXTPzQa+1Go1iwOwbA91Zr
qBIxXTZuYb+3DESTzkRO0ZhWqK/a0aPQXdKih1HYl+lI1pVeQfGzPHwenDUsYtdne3hw1eI6e8DX
fDOMixG76tqvvBuP49xhQY3brvkoCcQwpnoeQkiClc+MS2XGXVpSu9/klufyWK03nypQsNZBGlD+
bhdXsYmwrCOODsxqGPf50iEfFaTiGAw1UQOsAEiyfCAjvCLDFtowInfr57KNE/DITPyrcyNq/5Sh
7/ky5lqzb8q42jNYGG9Q7EPjZgBJCoiB6mQwhv6+qIuOZJ6prJknyrl/XowKtj9hbPaGVp+BoD/u
FqwY9K6PQ10MGOOiONsWHcFMWKcYW/pTyqao6DyvpqRnNos+oqQgknGWXrmkZvGBYsT8SDM2lpU9
/JZjUlsZoUP0mPNSy0GQ24HWuD5beZZOmG0GIiDimk/nUrCUXduQ9S+Q0qCDyhSd93oUE1K1DEGv
ffA71/phSJwMkG88PB7JCCMHIDYJZgdUpRzggZwrlH1ZP8h97ac4G7RrTA/SBZqZTohzJ2s0ZqKA
otGqj6VbjL9inje/JXoaTXyZKM4trVMNEcdixlW4M52njn5Hg1Irl/3Gqmd4wMiMWjoX0kk+vQkA
PohSdhZdmv47sQL1ZRqC7iIdg65OYmVM5ehh0WPCT/7sZRO3ctDl5LRNGS9nzaCLnCKiJdwQfm//
WUF6g3E7aWWdB6R+e0cVGHUWuK8Y4GTRHykbciYynWDxFFOcH3XS5iMlm42Ai+LZ6Nbo5Jm/OqnF
54uAhKXTRFeFz+G36t1NEePPhYlOoSsjZh/tVdQ+E+kS0pRqbvE2s0QyWnnu+w7Xi2117gYTfN7s
0xnQ8jqopxStrd8TAYVpKA4z27b3kV0kNz1N30slsEA5HBO8tYkIgYACrzCfLOJMBl6sSLGpGOrQ
ReP8qJPKvNDSoGFeAzVnrRJlQWBLWseHyrS5NQe6gIQFNLTZdq4uWdmaIh7uEGZVr4htWULoLHU5
XQunm/e2WJI+XMaY9ZFzFMEuRTHb37hP7CS0W3yCfZqbQ5hFUD9pUSDn1injPPo+Jbxh4VY3bbr4
/QqcV3UoTHd4dQcfGTvhJexD7URzuaqg3lkVFKXVVLnjWwvsFsqBU/gVpxEpxxWuPHi6sys+0DlR
/dcGBAnTSeI79DX8msMqgdtlgm2xgjUSJKsGeiCMwc4FlI21fB2NJk5dP0t9Es4WeprQxP2J5LQS
+xgkMIszlNLB4G7qkmrkKEArIiHhbljlSWe8qyUbfnYZRCDXHyd4VzG8Zyp99cLIUM0bCAeoPYWB
XJQ5b0yMlnZZw00xOVFYd5X/S3R1TzgkljEK4BpNVMfGaZtzX2KqKPyfQzXVT0ig9BkElvHRNlwI
axwKXEuFpTCrpnHnEpDmIvhEAIiNz5n9d2IcnFcUdvxsaVFBXHzOW0koWNiZvIBYeQjaukKM0Hnq
KUq6G6dXXb/hLE613vXTU9nPyWvQNXS7hFc4KE3yRJXvnbDK+8kQ4kMqVAdq0MVH6pogPzKJbdvI
YQOv+qWm+6N08cD0BLWdMGo7RNkkQGbXznDodOvC56oppGZBVYID2drShVMvSFNhVOYygWQ5Lkhz
CjEIOxzNST5q1XTG3mHUcksXZthYY93wjuxkfOC8+9QrabFYOSNCZqiW2dPcRuW3HtS7Bn6zcenE
LZtleKDsjy8Wu9G9z9wwP2Veizh8SoE0u0mAEbclpZ5kLnCl9dWp6zXJpUkqTSJGFUDm8QD4I1Pq
b5dUaeTmiZl8pkQRoRtxuuo5VSkHzAVtz5pRX44BmMwoqFlLe49Mwv/ibcf3DnksfFtxZdzIuhPP
JLOknxWKEwNbHRCX7cBYmDEfXWknxN+rD6lP25xqwEi3SUxvFzmh4NLOlMOWZtlXT65qScFAxbK0
txnHinazoIOedor2BjfUb9PE4utB72x7Bq1nFubFcheuS6o9rnt4nqWLQLTI1mDJGTnMHZyeo9GX
8hcDeuPOBJJHU18MtL9//96QEoS+xhDShKgplhPqruBNp735KRYsaSHtufqBXBvQ9G5vtzRR0Bwd
ckOwZqRTwQpDWAiXcYRKdGdHJOzQsEHQ32UNm0/FDo3mSPJjZNWoFxVD8FwRZyUPlmC6P3YDzUP0
juiuGg4zcTRRcCddrHl0egWo3isQ5+syy/IPQhZ7QGuZPInGZdUdHBVAcKMxdiwbA5ZLj2Lrc5oH
u9v2WpJeUeAZ+OZ4EYEzJsPPS6eZsB0vDzMQDmvKBkaB3kLLkeSSHFBzYUzXgzg1c0OftMx2RWAN
3arDnFtCCrbVx1hyeg+ZK+ArmqPO25oVXvRNQNP7F0JlCxw8eJeXkRuZpcwE77QryfSt1xwUkumx
szyLEZ5dtuhJGzwiwSgG66v//WH1/ZIsL3RT1As3sESMyFGEvADVTzRfI0xZ5WJq9k7qZ7f1YQyl
AKo5GtDc4o8+0VX2YoRi9NN1GQTTpRXpnMHj9ktcCLw2MAN5UeErK7K4DJ5dP453uMydR6ticDrp
Sb4kRGj4KzI3CziEnOheHXMqMTY6Psolt0/uEzJgb1FYwX9c3LgNBeQYVhfco+m9i06WqB0pGmcT
GDElUjsnyb2nA9M+2j1QSd209atiZvSSBB62grR9bitUyq3f5F/mAvs2wFX8QYfXPTMDoGJPBZpV
XGOtxW+7WHUb/PRqW8JUoFcmyM3alLPi/oG/y49XFRNBYtkr/WAWc3usWye9Zcr5aUL+IJ8hNgOg
NwPUjZfKymd3g2mDL1QVOftI3vaWsxcB6UObv+3+Y6rRWmPJ5NZKEbiHtTNPl0UnQNz8qOUKH+iz
DCcn5ipdBZPkROn99r0F163mXHZGZ28LrhSSHMqENvPvB6ATzh1R4c5FcpBVYOzdJqbksoPryc3V
kk1qtCr+xpkmbvw8D7guMc6bYj25VQIRGl2W+Miv1woqeyyOUoh5Sxx0Zp1dL3DyM+m6U7RdTGLc
pO4JkpRkStHtJcpVrLF9skGN/Qw02W5VE8BlJu2G07DmZGz145Dv62Ti5/+2CjCUicD6QxKIOSDl
zbRGw5rj9/y9gGEz8GZJJ2pIfRJbRhRzOnEiWiQqtXgyJLIIYqqKp3Q9mS/kBy6McDT0J105Yo+G
Ez09egWjR4Q20lnLj4vMOUsMyOsEjkS3IOsV9y/d/bX/uyDsWHzEc0HaQ32iRWAXMOF1QCCMRpG4
xh9r5dtYek6wDxK3b3cmMUSKE2Ea7JaoZPGaF+4LlM4qfzGKtCFmJ6ZTvupQ93BVo9P8Dlr209WE
lgNCyNC73lr3FFKEyESLIM+CcxUgr5Rvcha1Km/qeTKzvVY8N6ivvLyCEav2B9eQS2OzmmRMINqk
6UxFLSoU26WVBEwpiB/7ro0oZkCOHUEcplgj3E7gs07JbDg0lgWdsJPooldQGUleSMwUL/oKYaDV
P0tOIP6GsggToW5clFKE23DlZN6gXv72HYJAZblUXZzr/VDmgqwifpo8PdxJn0wpBxtKN8c/9uEO
pE0qlWZV8Xt/LRIhELEQA0iFmETS32aAt8KRPLL6nvNC5O3cKRWYE8ai+LRdmpys+USlra1lpuUq
x148xWXrNI8T6pzoyMmey89pJ+YwiKLyl84OuORTOi8l1ME8QjWUjdYdOouI6B43AcxBc1GBLOty
fPyBnspg302m/UaV77/mhMJkvoGGKsVec1XzGnH8YMDak2NcvsQAqNhC1O1AhpY2SQjLaEVAqiri
hzhjio3TjPzluP9ltcFP7IOsiFKyWW/B2f/4bdu7gqP+Jze++50r/1nVIKpjWkp//df/eqoK/vln
UPJfkMr/klD1l5/afVe378V3988PdX01//jsf7668L1//6/fP8tLvf7LpuzTfr7X3+388N1p1f9+
of/mf/xf378f5Wmuv//zPz4rXfbXR4uRgP4jk4rtzcUk+a9BVn8yl0+ayjNJW6jLf/9j+r/jLv/t
4f7OXXb/kFh8g6sfErepDfj4b5Ar1rU/bDpj+EHx/gNexlr9d8iV8wc4VhufN//dIxcD8yrC9D75
z/9w7D9cHsS8OqIlcAzL+ncgV0gK/mqDDawARzCNQQfWoWcBhv6rDbapfOTcUJy4S7OHvDccgJbE
oLky+4A6XdOsTpGv6Kb+wG4ZbPPSq0KdO+7ZRaz+notuRvdcLltAjPJ2ZktFwA5MtiS06ew4CKjd
ZnlxbLCdbV7Cdml7UIVJ64dFEc+7ARoF2lnYoVJEDhkLY3VDsiwB9jSy0X3Qo2O0fE/2q7sdzfwd
xcB8KLqUZ1l4tGKAVlm4dRJWvdMwF8vUvvCg4S7d2IVji9b16sFYG3XOAlBH8xr/xgm0K4enwN16
Mz7nIIaX2SFGQwuf3vpEGYOrVB/mbN/7ZXGTttlXsaQfqUeT4PoXQSReHAz9dOeKrV8tPzsFd7DL
m0fahjeGIE+PxGQOt0gG6dZUb6TjxJuhIrh5kXW9hfR0nc+4eejVsDSJN/1l+dHRQdNw9Hpj2acy
/0hmHRBKUz3G3nCe6iunOKWhlw4o1OBkX/mF2YfnQEVM4jnF5sHrr1uRPTVQOg8pTJk7v1842/XV
Mp8i2c87d4ZBIOBr/gY0xxaZajmNZQpIvqTWicybqXZvNYyQHVa8S928oQ2fVgT5vKkBg4czXpmO
I5/C9a8qV72Nc/tYzvEpWvp6Y5X8sJRlQZM7g0E5GJ+/Kb2+KQbU5z3nZxB9LSJE0qhwcpKK/qTL
9MtwIUoSEfbWTGO99dQ8HTvVpnz3E7vA3JPKWGmiWNDD0OuKmmt8mmjPgq/HYqz4OokEPGM7BBg2
sl9XmnUONWjFgvIW0PQNg9ikahYEbl0xummWELZSdvVbnQVAfk3sPM1imzc2JsM9eizndr5eOpPd
nbFwI0/CBXszRVrfeG7soDtcgHJyfiisBwUh9MM0RXPPBvtKibOzUg3jhfF11aQfzO7wiE3VI5v7
dFtP5VsXtY+RQ2/BzsrHjlebNUAhRXEB8IXlY5ySbceuvKHv9eHp/GuG+xA6Dudp8qAY3dvddCwr
8teuvv1VkMBiLBLjSPPzMZi5FKyE94t0+suqJChW8x7KJrHOBe6VKr1qxHOAjfTHUrT4dHQo7tTa
LXL5otMMtipt7Ak7zPW4h3bRauW+n4yYpkr52M7cZ3gNfsnZvB/Idl+NWnHZpeUvWZO5ohKSURwL
Q0LtihKukTMT8IkSgpZFHgbFeM7ShO2Q4a3B+WqvMj7aqUZgxEnatPeQs2jxEyN34y6yh1AmXba8
5YykClCXvLbnUs/eMu6O+Sx6lAdTOt2lFkGlS9fB58mvKDlKv00VtNAgYhiQo+nLtQBGhoeoGfFn
ZeC3FuqUMmleCX6pUde7cVgLSNlNFSdfPaUGiVjNkSbKr8h3GONfZwYeCYkIouAYAxtDKv5hW8I+
uGUBNu7a2gwQEq+0z/5vxTwjSTQwS2H68kkSAhmIswLOvq98JA6DM3MalMjrGSJ9Del4nor8lz+p
4UUxR1xZBBYTeRj5K3LWYyZVqDghXpQ7HVvTwVNIDmyrfc39+KO1xLsvQJ8ZdpPuSvfKNY10vjWh
r8MQY7yWO5W19mdQnL4cWGlLCN1V6hscmiCY1rNsjlpkuKOZzt7hrlv2VOPNqwZgvPH9urwphrL9
gIVGzy4FGxwN+vz7upHMJq43G1Iin1sqaBfGcnk77zkuZziu5nRv+LhYcR8gcHH0+d8vUv7fKpB/
+VP/H5Ygtgn94v9UgjzW7Xuv5j/Lje4fy5c/f/fPesN0/4AhSTvdxZf/t8iGP+sN0/wjMOkGgdp0
Asd0eL4/6w3+i0Mtzy8JEE2mkIAr/qw33D9sBhs8DhVCAHvKt/+desP8KxbCsOBb8j9Kl7+WGW0y
YvZxtHewW6Rd5WdkuSG+wufSNDGxV2sUtsdgvIPN9H9BbvwV8/E/T/hP3JoCwJCyOm6b5b+pO5Pm
uK0sC/8VR+/hAN7DuOhe5JxMDsmZ1AYhURTmecav7w+UyibTJDPsjoro2rhslkTMb7j3nO9Q2Cta
Zy0atcAiGdwRh/Xt1ZPY/0Rr/JY2yZ5g77r67//S3i6i/jzI9PNXDBH26p1PntSwjZqrbtQBqtQA
ME36m8z4/TcXqlsbiB2dOkylBP8xIeuueeQKtQkW8yfv48+jTz9/dfTYTLQh0KPJDNutacstyI6c
Z5REtQoZZb5/UZ2Sswuvfq70yWmabI5c97Q4fO/IB4tGyV7foaBFqi7DpJ2t6zLYGi0IPI9+rtru
OzJ/rMhclFAQXBjwRw770Us0/fzVBeOZ9oCZFtl2gDd+0ZzjlLv34QPcZXvm8c8P8pZM88dNPcwh
UTRf1LRdXUh0klqKw0KxWw/lBZTFRUNlFjnFsef3wdsjplN4dTnB0KlOAZ+Ubaa9Jh0eiD6WZldg
Lw/2scFy0x3XDMPsRW4MiUclKZefX+Q0xLz3AMUB/Ia6au+PWldvdZIhWxX/ONmfpbcJgPAbEAfy
ijuq7+iGLQAtHLm1EHrfPej0qb66XtuhWQbdod5SlkClQ79G7XH3AW3kk9F7d+1iuwo6ff0PL/Jg
zMGlOdhFbdvb/AHZ1bNCLhpaBPLD78szF03M0ffyo7t5MNZEbhnaMpLF1kGzncmbBAwKxe+X12dk
RPPkvCDkTwvlrXp0gANT+cH9PBh9jI4VU4dKcltTtJoHd9pDepb5Zz4SM3vl79OtOOmQ6MOoI7js
ieoY1vVzpKPVpt8F7uzJDXeavwSvTSzfudHMq7twbyhf21P61jPGSk+eFV+z8+wK+ZNcQPSk8HCm
LNmYoNc+zy7DcFuf2bl2jxVo3t8Ds5892bNCgGNd2BV4T1QCcyzhMzAfV+1VZZ+hrp5npzY2gHW1
DZeYSLfKzsWNsuoXyMHd1bAuTxCrqCt9MWzxeJH2WD35Z+V5tQmSk3pTnjvYj1Mk2+msv0mulFVz
UewLawY8UUeEdi9PvbXdrouNt8s2oTrXliNgge/xZYDgsVy033R6Cem5gjli0a/Ldbq2wh1+rH84
MrI7f/OOa7SFkMMNYsvKD33oFMBHJkpNJdhsw701bTxdiXcPejD/TozDkW9Lm17qd4ZkcTAkK+Rd
F3QgxZaQ9VmuogVFM1nivXDFF5/UVbrgGPi+BJqGVxaFSJ2jTRTrwTVm9dEv3ProSzgcoc2ewVPQ
cLf1nQpHSaXH0Az2oiMdEDQueXnw+6r4Pu7UnZsUcpkZ3snoQylhFW/oFMdIxSGkEBBh3+Ik0HHJ
sbAOVHqzQ6ewEG6dbREUV9h5S4+IO1bG7Ulngy1ikb4sgnLBnEhPWcQXyoSqANeczAQ7hqRrqpnR
kT9eYWhFihzG3r01oJhRh9sQDQj5bACypSbnbTM8EqR3UUEBeMnVjj1QKZpxNhDlSwBzAbTVgjAF
dhb9jGUl536bYntPFuy7rzO/QlOITqrRkg0UumI1hHrDBsY4T2k0Oym5evk3z/6i1UeQeR8tQ7Rp
wH01sIa6RLBE/2XrBtjsHxzH+2Yr6gKFx97KuYPjsgZwOOAUG7HH8cQZh49MYh+M6drBHAYXVW2N
iFQuzS2++VJDq0sPVrIEcMn09iy0Mth/SnlsTP9gztQOJi69pIVqqhA1inTNpWECQAUpXmZNOitX
PhTpKrjysQGOobexLOvIdX60gD0k1Y1UsJLeU9ytOZVQomaGgBIDDT4kQkqcMN9BtmyNyzS7OjJ7
fXSlB7MX/YK2kkYJw2WbYwJDV3cLpmMzPVQQA5jLz9oy3hsaM7UpdqN34mw/P/IHKyDtYDYblLSJ
KhwwJwgldgi8CPhpd5WDZ9Icdjn/PS2DPj/Uh3f1YAqDc4U7mhbMNhvUve+qADhu9NDks65uEWGz
MqIfBUtGsCk9cshpJH5noHxZTb/6WHDWlTBOsMq0br1TgnHmdle2MywSP1rWmrZDZjBzB+vipQLA
qUQDUoPPjy3sjw5+MEojaTFlHLDk69td1Dl4OfOVzeQQZjAMtN7BQ4A1TQdXQLWmPqWDs0O0fEGX
SytKfC/9DsvPNi7cx1zi1hfUCKO1xMBfAJ1SajLn4P+uInlSIJ+GdD0yFK2jcqXw9HB51S7CYagR
YoOCdIYkCJ8joyzxxAxaPk/WdecFvv0UjhYT99zHyN9dyXHX5d908lhYJPrrFoq3s03tDaFgWBvG
cmOh5OuXGaXXmULhkwUdovbBBbT9IMV5l+xgYBn6VSNunP4+13/U+l2SXuOPjOS6tX7gzrSqbVth
JV1Navtoo4J376eTrnzIlGut3Sjtxve2nrFFna/kK0pkM7xRuUtxT8nFKXh0NiJtiIAtVTboly6i
srkh2BM5BdpedyTnKNqBhdnCfNyYQ7GkojKXmGGjxtm23sJvi/N+iLZjKK8x36+bYauq47lu30vz
tsXFRm91E5McXPG517m+C2Nj5TvB2rf77xouHMsertFhk2Ei7R9g+6+Gyr7V63MtI5AvNm8ISz9L
ZfJEKueOLv8VSqqpCrQdEGP5cYl6VUfaiLDUUZbaUD11ir2iQzvDOrPIw/TrqDr1zA4mxiwF2nFg
zNFvkzhcj0WKjYuboSDuo7ijnqp+dBMWFnYdPJfPfgBkvcpmVUEB8kfgbUoqoFhH0EDOStmd+Y29
DI1yrWbGuIwRq2eduSk8NnWEf/XkOgAPP+mk2HpKvkzEuB9Q5dsUmNq8Qww/rDFrFThT7Ny+1Pxy
k9b9smjkwilw8WMjgCxGMMGmrbLruE+xt6PWAkplaerWhTIxs9ZuX0y35oI95U0d3ctooBpKgCWZ
VbQJprZE0j3lyMa9VF05Y7619GYLQO7MjNUl8gH6zlZ/TjPvGa/4dZOfFXo3p1RFrz2CHmQRTtMO
G6EGJ51HmG6vn1H5uwZY8s0e+xko2AX0jI0P/mwwjFOE5uawLyKFdaNx2aodWPsIXYO57dRmbVCv
QOu5UaCWGBjXXcvemP6ecN6lAcfXrotd2ERLH6dW7vL99pe+p3ug/pCQ4BvVo+Ar6T4rcughNjao
+R4YWWeRhXw92GtmcGye/GigOViIaaRVU/9rGvIdtmPVb+yihbZJ3pxPy3Pabv5ISLmoXZZU5nji
Hds96x+sB9SDpYhFeKVuVbLdooidk0J45tV84Em7ykL1XDYG7zOV4qpGfXteTa3Y5JpY4AWYYbyj
18XAq2XZ2HKKRY59HAnPHF/NwkppAGDGztxN2LCCJM0gkeMihukZAfvU05sqfVRVVjvfIS6TaW3Q
LdKZI+H02QpQ7WTeskTrJ5u5GOixX3rtPk+vIrwNuB/n1k2CaejIIP/Btkw9WBKNfjtGbetFW4k4
CKCjG5/E4iZVH5lhyKbGD9E3RFRhO/d6sIf7inw9hzWrSh1ZpSEK5jOd9104g2nO5BcgQpSnrNzO
k8JcXvpQtD8/UeejEz1cS6FgHHUjKrdIKrc+k7Cl1OgK0AOVD7V+pTrn0KfnFjCaSFyWZEzR/tpG
aX0q3HpF9u+8DFKe4x7xN3K6jpdM7GKs5AVsR0Ssc+SfTYNGIH6QNa/bN5qI8yJ215WKyq+wFn0I
IABHvgck33TTlc8nPiVVjgb6GIQ2qbKcSP60IumJ6yAebxIgK+CEElmRX/UUJz+mLYABxDCo/WXV
R/MIV45G1katk1VRortknMrrr0r3RQPB0InTfDJBK8NlLQccZSrpqJdRvY39rQgvdEG3ErSjVvEW
Ylsglvo0u+/zepUJe2UToheExbzocKaE1Srl12NEIbQE/kAyaSMe0xqxpHWjM3vr/TeLQbch1uPz
p2VMT+WddYt6UD1RrNSTEULUbXiKaG+NWgy3uzD3Q51BcJk6kFujvm7CO9gu4KIeC//SSNq5R8bb
i9OjsfFhVDd6463seAcVZNICl+HLJusEc9G1UfSLHh8lPl8CC6Nlg37dkg19H3cdRuWFE9EkCkjP
nPgkpthOmTGCTHT6mws5UD6g2tnVEdEOZJu14wbPCFxucHpxguXf2kSiWOBGZJZP8e1myzDwllrq
LUwdpR/Lkc/vk/XBulk9XDe7Jap3Wm1bI350gRtGBaxEXDdqi1PYqzd0r86LwLkUjf49V4KbRl37
lgrV37qJvPhclgXYkuJSK7c6r3k4KBejmdEhjW4rX78XSbU1vXrZ1IKMXPzMTjQ30mkTDc+uAApb
laed1+9g4mykwNOOLnQKj2cuHT0UbIOytkN16fM2Al65UGLM5p259XLC0goEoU2z0YYvOlmeeIBn
mAcwmfdnuYV1LMg3Qe2uk4RwRv63UE2aouZa9ZtFeFcAozKnHXN27Yb5rC2nHEZoTxjb1WiNfYB4
Jpz39M8+v80v+573XseDXULmCZoGNJtO8DMubKecRImXDQVM2213Q33RK/w4tte5B0mucm4TV5KQ
0s9ird4Xg7M+XlZ86SG8dyoHm4hxINGIEoCytbH/MXgBiBguqiHTKGfS74vG5pskoQ/O9w3L760c
r+utF9k7I4PrM0wIivqynFlgmkeBxm4Y7of4dpzwTCZlhS75BoRpS1n/RDgzfDusQe36asyy8ESS
JymcTWds6+j8yI396P2dZvRX+xMrJ4+h7mLYBggisEc+SCpauYncaa7ruCHIz6m9O3qQu6zfmVJZ
jDVxiP/w4Af7Eyy6JNaWLW0aCsIDFpsCInuWO1/RC+8wspHs2O4keobpMTphvCt5rIpuHDv+BxV+
9WDZAq7PxNJDZGeYWBdlDuqiMBb0NffQkfcZ7N2X2lVn7McsvPv8mt9fscChf3u/ywi7JaJkY6ux
rU1pFsEgnPb1U+UkZmnSQRlD2vL5wT4o1fwl6E0N1BpFoiO3oVncmozNBtEZufFd+M7OsG+SIF9k
hrXQ/XKvGMPO8sedwT7o86O/v7MXzsGE3xaphthDGFuTlOkuMddjA8iAyEous4rctSiO1t6nYeCv
36R4WXO8eotFOw4+cHKKdcOF1knkzMmtyjVOd1ZplHX5gwCeOWpEpspKLsjYZB5gaRrKY6/S+6VI
4RzMAylSsFpK+KPQF9aJ0BfhIPH2Uivnfhbc47rW1iK258RkriJO6/N7/EFrRTgHA2Mct1rZ4Y3Y
Vk7Owv5h+nYL9w5dNQsc0k+49eYEGMyjPR6LY+v9jx7twRjoBBraMzq4276B8UodsErvpuY/yfCC
VBbSjzRUFyw5nUXYeCeprV/23kPn1l8aGe496tGyRGvlHmtuffRVHYxiMS7UxmjYW+ex+Aoublmh
8g1UCK7uwKIf0qEy7DTXOHb97w8cwjkYuOBB0EVuc2fbifCbTesRgNAJyMtpvLKlv0Qyusiy+4DN
8D98zgdDVWV4ngHwydkS27cOyGMRBriC7sH1bEhm1b4bKBbnD4W1VhXvn41V9sFYleD67jvFUVix
tzuP2JKQblnDFzwNi3Zq7VSalRqz7pFr/OCu2gdbmcYg2baMwC17lP6mASPjO+1Hyew97ESJp0In
yryCrW24P4/5S+25/zlGHIhPD/7z/6RF/X+o8cD1/Oq+TxrXX/LUSSf73/918lxWz8NrYcfLX/gp
61DE7+qk3EDWgeoaGYfKuPJT18H/JQzoS8TzSKEZUvKt/UtH6vwu0JU4SNU0BF/gpf7QdejO7xqa
DoMQEou/hybk7+g6XtpLf47zwGl0x+YQjs4poCN56VG+Gu9hgREEW+ogelVOcIYftWL6VLJ8OegY
SMBupdHjZHrYCFsfnUnYhyuv0EIPTWHXf6+irngEmgoxB2T1jUvqQwmmvzYfXPxsd/iMIOLYDvDl
rlC+Qrdwn17u9d963z4UDL2WLP/PRf6cXtfl83N99jX/D1A3kzWDupih4qi++doPoqz+mqJv/uNf
t1X8Nf3++q384/f9KXB2sELZmiDPbbLQ/+vFJIT3dwJvmHYsSyOOVzJ8/OvFlL/bNjxv3hmSdw4F
ziy1VfLidVOX/G3rb72YB6V29iCopHV+n0B7TSlAWm/Xd6Zw4wxc9HiLm+leH8RJ6aeXYalRPogT
4uXlTrO9Fb9nR5C4tazi7BmZ3rVrZ3eNNM60ScYYVpSYlbNg9K/csV15NVy1tCPbPriLCFKDitmH
K9MNN4ioe7S+k3g386g1D9dDGV0CbLpDSrG1iuGLnRk7csdvBjSXbKMVQqlHAvAcNMROlj23kUdP
McwBT9fOjQy1axIvloGpbLB8wkAsSg1Nr/mDZcRFU8vTXlhbYDc3maXcIEK/cBM6U3awKZp409jK
puyTx4TaC/4qikoY+PAwu+SAR9lzKRSCbhr0feS4NRTRcLcZgVXMVCQBXUuuZJsNX7KU2qXfR48K
e6hZGQIER+H3jRLctW7xh0sCJucGS7iupezhyezO7kDI5Y1NmCXwfkPzgdrVVwqmylDD0ZNYd5XW
QzBx8GBRGV7pBKiSakvlvKyI2NO7ay+iLaOMguxZ9wc5hlexxl2Bu+fi4+Xe9tSuKUU3xRwpI4UZ
g3Mu2a9FEVzWolbadRsml8KqsZGQw9EPxR1/lwaLbW0G0+LXglWIbdSKRs2Pbd06R0CdLN2Abbod
FgU5RMUznBMfhDfahtZPYNnrPqQZD4RxXPIkxqq4C73xvpMAflTlglr0jkwZDMBjcaV06pORoei0
ex0sHaP2LK3KK+AoN6rTnCs0ubrhmVbCPvCCx1SLtHlVpc9eUaBHx8Hi4J1x7eQZIIS3UG2wtuzk
J15fSAZ7DAkwh42w6cPh3gnl6RD2X4zGQ71mncNzcWaGVH40E2ArG689nSprNVQ5alUF9sfgbIg7
cbFnxyy3XYT3YXEFfGOjteo95uy7SGODa2V3sVpfuiMwZJFeaRmGvS5L7txxuAZ17uEbGq/x9kF2
zeRiDOoYegKJOqMsSWXxqfG3wnhobQxNAiA/lCOiD/VTR1D3dqs0XxRh+QxZ5QS57k7xo8vWAReJ
g8qS/gYZ0Ak2vGewnJvI1kDuJmeECPEIXPuyByADyAUTW+UuFbsle5N2DTSJtVlopz6+MIqO7oWk
FEA4XfiohPWa04MRNPyA1rxuhbLBUrVRczFHFP3o5sQi4XOwKQ42XXyJ+4BEpS5mW9s4N0QAPDm5
RtfG2OZ18nJq0Kap5io/IlJ0wANtc4Wbo3faqe743wbVuMHEsxvahJS5Tj8BbrEhZuwKb9C1Wigb
I0w2g81boej+N7iKVxiSv2Sd/aOlHNQVhM8LsQuH8UsI3jAyhi9dmjz3udh1BsWGV4P8ryXWG93i
tAr/c9b+NTYC4LR1wQxhHXbTkXySZtL1I+lLyJPdIn8grAT/Whouktx76noqfpa5wo52ClnhISTq
ke7Q6shZvK10/DwLgyUKixRrWqdMZ/lq7ZAggiuKslQ5iwRQlOcqZBUbm4KYbE/Ep06cXYd58iXR
vF0+uCdZifTfC37UafKzJ/xvWAN8uFL4f7jsFJOG8eO5nxDDqPqNOf63+Vfc39V7CuOXX/FrIWpp
v2sYknRWjI4tdDGpTX4tRC3xu24LhMRCAkawWBH8MeELtMcmf9qZ8MFSJQbvj5Uo/xexKCwhVGGb
tmmwSv6X1evNNuFPC9vrd/rtBpgem2MZumYBubNx1xEf+vZlGoDrEAUweitBAu/dQJoIsIwsW5gT
Y5eMtB9tGYLI1LKvr27aO9/SVE7481P6dVzH5PoE6Gbd5Ppev8TjYKVdrqjeijsHtKSS5VVIdNQ8
UFM67p8fayohHB4LKBIFEW262cbBtoxb2bRtO3jMYR7QniTwVtBUxsXnR5nO+PAorBxZpZnTA7UP
N7h4yhMTBtjKtK1kWVdJt7JcLdpUoZGegD0Fw5C5S6Gvy6pLtp8fe1qUHRzbVEGuQDaevHEv+rJX
Q4LRNRAgY47dkyxIkLR+Wioj9oMmWIkygOqSU3v//JDvPEAcepjcceMJvCEHlyvJy8DaHHsr/NYB
4X/qtESYIhYKwz8i1HrnzpqaYzHqcnEmq46374rj+HnZgfNZKlUe7Am3IdGdrAmSsaxop1TDFyNS
d/bYxpu4Np0j1/mi3zm8t+wjp6tk2Cfg9e3RTaWKOLahLPM2s+d+Tt6aOhQS3qNvb5KOTESQtOjb
0qFZBeEokc+1YILtbiZHCNjMJpizA+PIPXnv9mNrFNMOVxfGoXCSfr9fZRlGQAxPzgrTIGALR8tn
XtAcS6d87w5YlmqKaWvAIGYefD9aAeY7xte4ohyW7VBGGt/8zI6/pFh8botWbRcONv4cCzFqylOw
V+pcNkA6gqIvVmNbj5eR5oJx+vwFFGyUDl96dupsiGyVjY95WMMyEjVnltUZunpJpnQZWxP1AaP4
IiDniqYe/ZSb2Bs0sLYj2IW8G/x54rrDuZPJDjt+p9w3Zs/fGjRMY5Vujkgm0rw4FYQVkWpruYua
ZUlV2vppAOQliXo5933fYnHdB/EmNDvj2u1rwuw/v7SXhcTbd86e/KUmXzNhmbz3b9+5yMro97As
XZa+Fa0McG07ywlhQ1aZ2tOmzXxy19zMnNkDMJGF1EEnzh0cizPc1DB7y94fzpJeIRYwp8p3nySV
OSwKz/P9pSbh231+vtPu+OBRMHmpFDUEs5hpHfbw+8I1BuzwRMBkLgDJMmSvkaXkBiUGGJcQytFV
BbovY/BNm7MRUu4+FA3hAOHgIjrQCrYV2GBqyfkLzH1dVNWsEWN+UAv2FFAslVZl5+Fd59nY7YNC
9S9L9BKA/7Pe2gV+ZOzZjcRX+OjnXpyuvEC1a1ohtb4uoJqdTBvvq8CELg6dsKemiuRj1o3peBtJ
S78NVek81XqN6rwpwyNDyF/nH0c1VCZqy7H1aZR++zRlS/SGJ3V36aKguo3zQV2DWDaOzD/vH8U2
WZmylnAOZ7l89EFjOlO8KjvfRSeG5yw37SOX8tflApdicS0UKIhFnoxPr6dtBafmWKCkh6s+oVvC
0XoohUxwsqQxLCGLaCaS4ObEzIsjU9w7R9Y0VtiC+hxzgD2NBq+muLCqnQEHo7NsDRlGM+yxINAi
YvNKsLKeddt5pX8HM8Y6csXiryPtNMbwerOCMKT10rh4deCSrqbiA0lYIjVEoi17272TbVl9FRAB
wYWXxGMkmqqQOtslEVg3lZSsPskNWKwir6a0qPzUj9ThO4mHp0WHlZQ9Hhz1KI3LG1eEyq71LXkz
Kh4MQzNN/StQE8mTGSv6BYl94b5vKJl//sX+9YP9OXBaZJ7L6eV8ezf7XBZDnsPH93OHhIsOZHdu
FOy6agZ4q2+oEujn1EEhLyvoRD4/+Pu3lA/OnEqflm0cPMto1HVFV0tS16K8wQ2Fx4CIIOC7YB7Q
ThTtRawQoZFj10AnnjHDagYm9ViVe0xww5Iu611kUTzofXdc6AJZmqVa6SbPdHPpVB0FiZI44FzN
n7G25jOKo19hqrnntcAY/PnFHDSuppWsM9n0TMZpy4Y+IN/eSq/vtRY8o7UsPGFdjQwnlPkJoiSX
C6b90GGwFZgLtogRsMAaBT2npMz2blkda3O8eypyKiyysOYBvWg8Xr2qfRpLScmSb6QkWydXm/Ir
kDEIWrKptvaoKRc0SKcQKC+ZFRUWaMS6p5os66sj92Qa0d7OX4isGOzYo5q2/Mvr5fA0467yOZGi
PE0bsR0RKW2x6gSnrNCozOiIkGLpnQ6Vom9kXjlrLczgkAfCOPKyvfOmS95wXjaT0r447Mn45Hsk
Cgu7JdACeev5kX1m8qXuKi0tFnC6rLXlaV8d2Bo7KM3F7vM78c6gLHkijJbs4aBmHGyvssKtrbDg
6GiV3TO3ololE738+Q7+GzbiF+0zxIjy+Tdq8dVvqyb9/nUKePsPKMtrJvf24235BZTt11X3lz/+
cwtuOL/bNIGEpWvU4tmrMLX83IEbvLe/KuwC4y7oDtaTwBpVlWXMHxtuHMIm/aNp6vnFJPk7G+6X
1fKf34YlLZaqFPPpADiWqrFyfTteBLUVhEloGwtNsVmVOkw60UphvYIGuB+0fRuMoHTa1m6LMyXt
YfdGTW+TEZnBXFwoeSmJcuxl/iNXXLDIUPzcc8A3LcEmSWPxT7+iMv1CTcJ0AfvcruoOmLoHgnlB
SDB4JSNKogJeomNcK2nb3rGfwVMU5Fk4zKxS4MjXnUmtbKqFelnXiv+Q8gHDifVtEm0qRvWezFov
H2Y6dK5oo2mlgUYOWAg+pKrsKaE77ItEXxJTgpYNe0lAyUpbGYZiEvxYa1mzEllonBhQgNFoFZM2
mLLiOJ6UsoQgrQ+VFi2dnGgxMCBERqyQ3wWSMFTYXD0OXWuCZ4X8ex/amPmAGwM4xO5KwFvVjJsx
yZBA6oT/KidW5opoQWyZvG6JCszmGaRsF1JBefLqjdv/fIavaykHzmIeLdUYXN+mw6w6VVYONkox
8nq1CU190blo0Tdto1BqdwEpdRvTjc1LmMnOFM6VLGrhW+dqpdbm3ARNCDwcHvCGX5zuPz+nt5sk
i7GHqg5DD+1MAyXU4URPedJLfLDJMGkiea4ppIZnRWdvQr+vTwTshNXfPp7DzKNzUGEzCRzs1aFH
4yMfC47XV/DdcDo/0hqqF0mdVU+aCMsjC5m3q7Pp+viI6NTYZK1wuKmZ+3pZ2ORVZCMqsRexx6VF
5KSe6FkHUzlAKPT5pb0dy38dimFEgBFCHGIcjOVV5lSmpkrY4kNoL1Olz56CLgeD/zcPMxUbDJ1/
spmSzqFwNejqLBy9wIK6LyDb4SmBLUmB4fOjiJd1yatxaCoaTPsEUEaIfbieg8uJul7vAkruqNqR
/TpLsycDY4Hul9TTVhJLfttMWPXHWFc0ZZ1aIvjhpaxol24IBYn4bYiGOgJF3SDiBg9F31/0HZs8
DPSd7j6GukcohieyqJ+o2bmA20pujEtKoUpiFVwx5dlB1ZWcOZ7ErtL0ozmle9bDclLo2YuIQbL0
ZimUS2LLyyrR5mNtNHLe2d2YPBINUigdbbFxgCsU9R7LCkGkL6FqtN6uO6kwRtQshNJFGIvcWQdV
5eqXqVK0VAE6QJ0t8We+TNBPt165M91Gdu7cQG0Vi1lFwRA6iZsQq5PN1cQ3hpPIVXo2l5FpxRsl
BTi4SrUky9A9m21yrhHooC1qswlh+jQVy9NdwzaANzEhFGzpqZDWod8FcOXwtnaDi1NdNekwof2N
z91Ozc1beGotMOu0Do1vVKFTwl1ElReYZmh3EeOVug8JgG8ALmMWNA89SWdPY0i0nxFBeB5nFXLE
ej+mkRLeJY4flpdyKJqWJpqVhxubpWFwNkZpTlZcTKY4wEzEtHBCQ/au2kqv3KHZQIltC4DAfRgB
Wxv08KoQdZF7c1n6wfnYpAruubBvBlCzbsqp1KQFXbSNCU28SOzSX3FEIgyjfkrogHdrfBuiOD7r
FA/2tN8CwoalF1b5d9eLo5ASQO3ZzcYgo1TORlOrkEDbSUmEhdLEjnUb8cVBjAMVFIPlGR1iWksC
1lEXQxq8bkfN76HBBF66rDwbsGqXxO0412xlYBdRjKmHccBFRv+gt5Y0T2Cbwc41FU9Lv/AsfC8m
PKOzNI8waqMVX4XXIOtf51qfFE+ejQi2m3te1aHTtp0ATbwHqmnGRh6xp9UygdYpArkZvjCMBlFA
t20XS9cu2Bc2AJkj+ovxSekgawJrK801hViSjnMA17CHeLj2umobW52RgyktDHW2QnBCOvoE3JRj
Iza5E2WPg+CdXIxN1LG/rp20X6hdRpMOAKDrLoOoMfjEugGas9WVbn1iE9aG5jQ3Rmepqwq0agof
w609uN6pmuqxveylQc+Y7mftLGso0iZeX73EzoWeduGXfeWgW0/1ct4omvBBjxCLt+7TAWhl4IBF
hAoEFHBm5lL1TqVe9ISZ2hq2IV/kyKzqQAAxjwrnS5BZJMv6ZWnRBBXwwFdFEVjmlgBAv4Ya2Zjq
yaTSMQm9A9g+w86SAkhvHe+iZSFr3Pg+tZ8NacBwsbRITc+r1rByxqM8i+BjuR7+Aa537hWkFq1t
5hk24aQXEoB0NuhlHuOKgzGVcMrgTfH3wzm3OE6TwMYPSEk677EiE75MQAba5J55gxGIcMBSX3tN
awoPhwbhCiJpFoBaKXjHNnDJhWKNeaKvgy51Ne/InuWg4kqliw2lhZjDQKbErsE5WEgwhABhjQi3
8fsQPTxUzsjVz8tSFvgMcsvJ7/qE5IytMNM8mARz4kvNZ+KcpvCI61PSJzAGFmmv2nOtNgfn3A8L
p739fAo5mHqnxs2Ev2F3w4zIPv6gA5Cmrgf8L/QXfpfqF06vJguzcaeyt6YcmXoPdrbWy7EkzYaX
iZ6K98FkxWoyZ2CwAEuXbbqS8Qgf1+469v6ZcTcYTnCVyxw0vi28cxcz9zJjwwV1yc+PlKEO1lPT
iWi0lNlEoDsW1E7erjecQq1kbaXBQuiDZW6YajzSdMO+x7OmWs6pXbq6eeR1OFh48DawDEDCxl7a
MW20Z2+PGZIBTb1E7xZa0Q0Qyxhd4z6Llp8/zr8ehUWiROPGkordsnOwkprQgn7eagMt61ZferkX
rltHPVa1f+cowkawxN5iWpMeCt8Iu1bVOAkG4gZq9bKsdLHtSFl6+vxaplXm67UNVhGNkHGdvhQv
J8d7e8dkJbq+QP6xaIp4yvUp9LmRk8PjZA4zhO0Rnqvowc/H9O/Yhf+HSeIs9sVyeu0+3n/fBElW
KqfPVf38ehv+x9/8JX4T1u9SR8RG0W/6gibtws+tOI/pd1XHpcqAN4nipprhr625YsPUov9Hq0yw
gXmzN1ecicRlTFVM1t4sl23972zO+X1v3hy+LlbCFAsocIMTpTJ5MNAQ75YbOonXO1XV02HuEduw
GrwSOoQCjDLMkVMFuUlqVmhHS5fFxHaEEH+vuiN1v7GpnFWa2epD37n+907HQOZEwv3RkoeIh9f0
w6WWp6wAc39apdSJ7+/rsHRPAhNNB6osUW5Rno1nYJSh2CdO5e8zy8Icllrmkxm6yXmjNGKe6Hq0
pKgVr0RDFlVNnHSs6+WlIWOCRfrgqewa6IRG4ys3qSOzr0bHWdA2yvnTuQOzsJBZAj3I9PgJhiAo
17gax4tuGM3vAT3L55dzqYhKc2elZJu+hD2Qz2NfHS8JwyU3tW+DS3IAlZui6tVt68QkFhd2I0lE
9Br85mXikRSGNI0wVis7HS2rb7nC1v+uNhoXl7UA9xKAJg8yh+5J9oSNq0IhjUApqoJwrbE4C0le
Iqk3jIZViDhAGS3BjgAAAnXW0jz1qjq5qRORPwZG5j5qvdbTYiKhsicxBLAyveJ8PLP1zj1xQqoK
o+7pIT2plOg5z4Pq5/EQ7YH4EjPP+pMwmFS0bZoW95rIXCArwr2paRBCKcOJshlw2iBPa5tw5apF
dGW0HQh3MI76ndsm/r6LRAwnqZRNTjerr+7hOBtfwly1NlXOk/b7trrRNFe5b90I2sZYOduoZeVK
VeZ/yTuvJcuxozu/ih5AoODNLTyOK9/uBlFtCt57PL0+1HD4TzfJGfFCipAUjAlWVx0DbOTOzJ2Z
ay0lEi3YlI1hpVzM3FsL8/cXDcTLdxjfEfLaMmW4W3UQ//BLf2bweb2tS7r726Qud+jCwp05HaoB
nVndq2KTfjeLA6MjLvJnonhxD+l4/HmhBkBVZ4NHNTFgYCTUbeckfodpzz68MultzXLzutdz82lN
RvFTR5r3kiWVfi/OaQoPDC9RC7X4MO+M602xKHimccyQMVDoNShmMqJYoVApmGZwyNdFXY6g5ybo
FHPWfn5BQvMuy9vB3QAYe1mzKq/pDNE/VNQj5G8DtIoD1Nmn2tIhk+wKcXSkuGo/6xY1LRGmoKvW
Ssk9mkrJl52kO1j6jRm/kb0JJhJGir0vrpOSIFMFK+pDKe3xacsa+Lf3MQvUFFDqSL3N7aBkPycZ
XJFDBdESZNuAifNadJeSz5uR9HxCu7f1N3mCaGMy0MOUGQGoslJ0SYs/WQdRJKeR7arIW/VWkpPf
dLQ5riQBxvcYjZlAL1C0HxAMD7MiK64lKrCoNyjqh3LLjIyRb71ErXtMUDcs+7mFmbafOrdCeQPq
hgHQpcQ2leIZVp1iARdczkOi2E1cANc15fg6JIMB/6yauzjH5ZoxRngSVsk8jeZUPMWx2pxljbYs
s6Vr8SymcvMp2Yz0KZ1S+QFtj+Hc65A8oDaYnMiZ25emj2HSzuNlPE2cPaI2M4RroYjDVeP4hXJK
KV26dQQlMvTqft/Mcnc/7eV0YSSifuyKGcjMVOhhgp+JqliUfNpMsoN4gP6qQQl7ggY+flG2FqFa
TS2Q1KMu9oeY8y8qcPLP6cW7+yZUWbTqTLrR5nvn6Q8dEMqd1PVTqTgjjVJ+QJOFQ7ylITpFwt91
wSjFZw4BujPrKK41aI5/agGdBcY2Tp+0PFvgYh3nIAaF8xH6PBS0YULvBV1+qnIj/yTS8TsrhVj6
sKXv0ap1wNWNNq4cq2qsv6hsqfrPWQz9VVIYzgA0PKG1PyrQP2cxaIVN1ay07XligvejWat4zUyv
17d136cv6bGG/dCtNA3fV/dY5+1Y8fpY+/R4Cm0/6GEGe19Y7kL9KCMMc1FXwHIc70WUmthPswLJ
Lwz4kgg1q5YNNscz4SpvQGgFyGVPKgrGCHgfBrIfpjIcRjMd5pMdhpQeJgUJYPOpO8yMMw0WJxzG
Nx1myPSFecKBTadBGhcOdnvuorVl3NosFa6bGPe2MIK+oip+z2Rl3sJXW6jfLTQAPVNucYggZ1GC
l0RoGNAF7artqu+j6MUt5L0A4JchjvKhhmEtiTQ4atnRKHJFk2jcoZJp1Ocav89ctFvr5TkVvxQZ
depXQYM0kLjS2l3+mCufenCvY/umZRA/fkmIpiijOLBSO9W1Sh/r/rVeXzql9tYqkpu7fP1qma2t
gH5m1LhVQU19kuCqnCzJTcZz9tGaZ1gkbcReqhbutQsKWcjsrq+r7vdJwQh7jybUs45m/Jjdgd6H
oYnYOc1f4dTJYifXsqio/LR0a/lsGMNj8rU1wgyoPQQxi2tW/rx/FsqPG1Po4j0yD3YLeVTlx9Y3
Uw63rwYms2R3k+Wb25XZFvhOKnR/kK/sMl9hjUu62QwSm+nHUWzAyCbOUCIODODPrBPUh0Q4sdV2
tTtRfqnr+VbNK/UF7TR3yhnf5R38G0ldIE8swYrzqKWMvEO2zMwKhC49I3KwPgkjmkeFLLjjsohh
a6bjR0WPWw/eUJbOlC7CXIEUYP4wIDmRSAdquhmajD6ZgUDBrt6qfvfHwoLpYUNEIq5Xhqnmy1Tu
7kCuNSZUdhoM3czUqwVbT45etZYJSMd+1hUkuTNZeduX5ZNYy9/KjZExofku71YGBfBztbbe1Ncv
HSDxtRvOSw8Twdgcsq4ox7XxJ2lCn7q5lWqPt8vEO0VkMBJ389SpU2jIdbhWTwxN7vVZVb/uE7R5
23ISFEgcUKuV4E2c4K2DSQyRHbA4G4KbC0OAmUyDxJA3RICqTMOXm5mtdRACMZMIOCxXvFFNh5to
xvf9NDLSvt3EZg3yJLnku/W1gDx+qRmwnzYhXCTqd7CpyV5SG0/lBDdR/DWvTqvxOqAGKKtIZnxV
jGdY/OSqDUzl0iz+nH9rENYSADcYSBpv+eLV+VUGgFRTjIlTb9Ng666Su3qwD4GOwuih0QT7KoHN
C0rh496SmHUcQqcaquWHtvGxMrHNIrn/DCQkLr9otfpRGzVfiEV0pG+D+Dmh43xI0FjV2YifNJQh
VyTDC9mthlMG5HI0ppGIPM/Q2QJiAlLeMhOUgPlNzpnyOd3ue+hoP6YM0iVArcuk98UsSkTyj4O6
YmKXsFPyOuzGjxS8Vl2BsmK0R+nOXHNv6nTH6L+j46uWV+WFBht80Hb/ihSHo+XfIWTdfyC87Uid
M66tU8+XQXZl+Z4uxrXtbuxAbRjDxvpiFWc5u0OO1VaWJ7RN4Z+SQjl/RI/uoogIo6OvnSsQF3ZQ
yMmz0y9Xyg/errkkIio0Kpo4QaHU+8oC0ZoXb2ukjI09G7DsM25mSX5P9rl3aIgqH9vypmpVIE5v
497wRwgmmy9o5ZFdJhzQmZCCqQfyYa538MzxwYAfeMZMEsGws5xOXXcykxuJOkjO8muaPGv9vQXb
bC596nsYr2k8CtVbW+5OWpL35pFc1miWT+6+Fx+UnjHO2cta2gFl+jBB/5RRBPue6EimpwwAwp0k
hbV1U+FJLJ9r6HCqNuyTI11B0dpsP4rdkwWyZswguiQlp7y/6LutIB+5foZtF1UyIdpEMwS450lJ
uFChVJc3tZDggESGLhrrzpPT1y6HVB8tVu0vSh2/coC+h1bOearBPICh04/9paQCyqZFe6cpz2sT
Y0h5vyB7bZoYUmZ1wE/omW+tXctjfderG9JJrSHOX+BLtMhnVk4eSnUdRWE7QThDctEgDHxQqLN4
8ZEJCO9JAZzh9Zly+x4Z8lj64qDnZ7Ha2He7YIKAkZq7ccr6cKwH9ZQu4uIqk0F/tc/h9Zxz3JtV
zucWrnAX4foHfPSHtsqwkSMrTmEjWUY/MyCdmwx0i7fTJj625TkbssjMYo4g1WgrxQ+j+QqsEN3w
Yu5emmJ3G6M23IkgcQKVdHCmieyrOIxF5gvXYQ6VavNnGcHpNgU1so9BpdcJdPnTvtzQqav8vX02
aLcm610iXoVquurQbgDVUj7RcRAWM0LsylZbJskhOJTM61g9Jlt15nD7Q648S/mATCMYF/SUtXby
Ck6JFrwQ6fPURHoHz5txg9PAU+oZrOzsTiNCZbsihEK5R7oVM4Zav4w8HQPKe2/cTmb8sI/D9z0j
HAv3m/papWPUaPFDzVTYBJmzLnnyDknerMMG0oeVaFEXGs+7aTxJQKhKZnbndLD1/BmVRxrb8Ze0
ac8KpGPdm75/QNbXKSzEIAxSfhqRf9GJ+6VrjC0eBTfRUICDUvlAQfLnNG8Xtb7stW5G824hdUCJ
iFrVpe+nL+RC+7WQii7Y6zXzFoRSifgGQrxNL/pJSwL4nj//RyWs5/8PFW0AQVBc/tMC19OPungt
pt/hHv/DzV4RYB5fs//2cEzRNH+sev3j436veqFPowP0hRr+d2Dn71Uv5W905RXlmOE+ACD/VfWS
tb8x/EvJmNklw9QpR/1jIIU/GYCUTfGYsdLp8P9HNS+61z/VvH7j7jaP0cqfDY+cREUHMVeueZSd
u9Nwg2AnVOwWAj3bvCIyyD+ZArzpngFFjj84wAFP0hPyEtJd/JDdZj/26iv0L2HsrX7l5Xecn06y
07vDKb8Ur2V0BEvLJva1EcD7c+4l7urrjuTHTuHKru7ppzkqvDlUnYmfV1cOWrd4jE8y7MnrOXU2
pwu78+CpDnTJZ9hDIyEkXrpw1YR9tHmjLwbqqQuKIHc3T/CbUD+1T8lJcSW3uA1BttrTVXLbqPVb
X/OrW3KbEanwFXcMVVe4HtxP6DxfiqsRdjf5ZNzpQXfbrqmrR6q7n8pbFs1h61ch8EAfAGY4ncxT
8xDfC7fyqThZt+Zahd1BtexljsR9QgjlCVctMBxYfaHrM+zqmt4hI0xnRCfteYnvKdnY61f4mSM4
17ycj1X8wf4ReYMb+8+ZbTlSoLuZJ3vxm+6wrn4b6u+XoXpSyCe4XQCKMFTtJhp8T7yPL+spC5qg
8AQHXa1wCmo39Re/i3ZPCfrz5EpBH+qf+zM8Sb7i6K5yKi6GB0IlKCIpWO4ZVuFdy2P1kPp7YD0w
T8/EoJ8+LK7hFEF1ogBRBCBXnTrY3NkB8WHnp/SUnxhoe5NOxT0yKt+sL2RKXMfg9vb07CTO4pJW
OrOnnYbL4ut3TaT6KOx5RdCGol+5aYhQzEN8t11oHruiL7pkNHbn6nf5o3ipvu8fSKbINxJqPLLd
kVTdRLf3tJtys65DVDy1L7XXReub6I+OFhluxYdk9+l5DuQwDzRIs0dP8go/v6pXzUX6G+a2Q/PP
zp6MeyNi5JTVzgLFYby0uK9PmQu9S5C54kc1bE+gCD9CHuHCfcbFmt74LePnzRVD9bE6K9EUErg2
yTFv6qN0jyUGdGN9uvbsE5HffZ/O5Yt0n3Eis3ll/gDJZMARWz+pgeBnd8VTfs0v8qm86NfmbD7m
V4Md0F/yKD3VJ/U8/MU0IoJY/2ar/1LWXpoJ8cGmk66bs3hwxq3+6LYu9JzhZBt2yzX07tsb0E/f
YFeWURsxV+tBF+mMrvAMCZQ9eNUrJU6ndMjr3dFfPCKiU9gfMjfzJ3txqFt6FlIsoeT2ETvMZy4s
NEY7/5Z5hocVOanbOZKr+IbP4Z7nrWDlI0qLpyooHLj9nNFGfcWtgjVsHrQzrJEe2hBBEmRB9oN2
bWmctMEZfuxfq5c5HM8Qdb2YSKiEWbDdtaGF9VODns+PaE47wgfV7fndGMafU1+PyrMaFU7sNi/m
5+QqR9ItyejWedpVv8MgoySSn/dH7RFIuz+fjGtlhEk0n5JLed5vsT/46p0WKM29yavR3XYQp7uu
geZImPd67AefyQ1b4vdvFOOd18+l/Q1Gdg8RJ5vc3x088TS6iv39Lef9i8ue5LWxA7O2s9mVyyd5
Q6SdlksezkGOYzVvXTj6q6v5M/SdtuQuHic+J/Nr1d5CC3sUzslHLM5tnVfdFqPM2R3o+rm47/jw
ixrwUK7Cub7sPmmUB8mnN52te5BC/Ku4cbr2Tc98hE+uDGDfx/TkQHMpJbhoY3ilVzvgsCPhbjsd
31tet6/JnZ7YYMvRAXJyr/FTjy0QdWHj0SwPRY8JLBvhW7e/jU7mIpfk9e7iqI50LjxAQXbmF/5i
L3YPc/1EqBk8pHXtyX5LiAizi9e3V7eONBcRAMDkUc6rulB87MIc0knjc+L2mF/2qefTNVeJBCKQ
gBnn3Bo0mG78aESwhNpyIIQtH5Ke2pfEnZw/rzKSlf1cZ/yvkPlLrrYYWcEQmileOw89U0IZFIyB
YI9uF1aggngmvbv7vWs63AFLOTnGJeVJ1MSqlaVgrMJ9AvDiT57Gjxmr8aGzNX/zKvt77dTOZDc2
0/DBzEoaLmfu0xZO54ltiM6Tf2xZjlXu6n4xAz2YfUIz4gO5D2EQUXHwer9c7MNsjiDJH1wknhzk
z7yZd+sBZ8zIPMU4qt43ceWxV7KFxS/TqYyODxxCtIbZ1tVt9Tt+SnGanTfwv8nrYekLUDawTef4
FRb0etjzEMIUxL9hd4yKRwDcUQe1sYVJyHxNHi3Oys0eH955UpRjLKP7240w6OLOWDf0ry7ze+6O
VXIQDdQrJFOOYXcfJu6OWVBH52YwrRuLRhBXfLwXd87e8JvX/JnPZ11R6HRiT/fEYPRpi3iSW3kZ
/9MdsooTn8dyY1PCffkCdN7ruKTtjcfitC4b8CuM+clTnNjpy3DusB3KAi50mw6KUY4eVTxnaHPx
natf8zgtzNTyU/YsOgzIRgV0iMhVMHRX9GZ3Y+NsziELcfztWDN4U3mYiQ89QQj/JYERsS02Aoz7
7EY2XVQTgg5TbjyL90luw5cgoOlVUPBfJLt0YzeOjts5UqXRn85biCfg6W1YCwvEKwT7MD102Vi8
Oto/mdfltLEcA1dt8uzJJ4I4AIwSDafuMFRXD4S740kb7hYizYXBMnHo90Hp9c4TQgDcw4bB1c4b
RSPb4nJTvAKwrve1gEuAiwb+/77IoK1I6mKsRyZwKD58cDsGy+WE8nkM9FAPR6Jy5oJQCoUzPugs
3C/hECK25R/fxWQXz4pxKzf30nfDlAgVCxeaO23Q644QlbhLAo9nsPMOk6gv+KawPCwZ7yJiYinO
I/b6YGSJyTscWpbO4O2f9k9pdJxS3RSxiyYcKAER6vLAwL7VANXoEssTicrdVyiqot6X2bNykAZL
KLCLD0tF7TBA/MOHJcQPY2c5WxEs4MGxHZCTZe8iN4YHnj3I0d2UVBcX7QhhGo3fVNywdTl8VRkw
yY3JHGa5sLSZi0Yv177wFQZWJbOWVPk89qInPpgvy4N6w6fxrCtXulbusd4tF0NtLiT9dfk0u3AX
ngiSYw45kt9zHXVQHuvhZLwGDTs2JK4+WHguy03i3YfjB8FKujqxE2J8kcJVzQQK9gVptBiYV+2b
zvYVH7bAJMTQJXbbVyFocGsN75m85sPCdqxIA1YcD7Uvno3IJjy+2bINn4FuEgnyV4e0LaQA77Y+
kDsHPlUcgelZbuOSzDklizz6LKwrnoD78VTFdwtffQmPdUSeY7duwPbevUwdsFMdhfyz5dZpM18G
2IuJI5zznc5hqNOl+ulJPhS3C297j3pcynxJyS1me7Ulu3hMvze3Y6m7k8aFliwD3pO/t55FSm4G
+XNMit3eVUFHopK6Cv6JU/h516/1XfWw/VjDI1EYyWwy0pU+xHOw1eNA4mXWzars+cypxCvZx8U1
OdHyz326MG5zqn34XU/03IJyuyCyk96t5+46XIcfTATam28FkOg7JEGUpF9oEQZZyLX4VIMc+FF9
DMxO3SUAE2lnyMvAFWVPZElN0Ppog5JBkdyS5+QcKTK7cnqyoiPtEjifdA7C8E7qI+/9XXASzgyW
03pH3sJUr1v723W6rRfdyX1I21GCsYKRRG2lem8PfLyMrE3mxZESO9atDZVg9zpSdjBvEZiCW/xM
8XjkB/HJeOn0F8rc+oVEzEt9pu+qwOQooQVUZzkF2BnLghCEpz/POJNoPMdR88L6YiiUN+4mTiH1
Wb5fGK1s7exFjWQyOOWL+t18Vu+zgOXhtflTwuXon7MfcC+f9fsqYOrRrwo7o35Mi99JHmhIe5R8
AkIkaeaRhwJE1rwkELyO+6zIFBN+HXNeqpzSppPtIvUzhjQ3bC3gF3bnDPY9uekrYreNzXhyccku
ScO5ZvKVYPFpafD8oYVSu7Cm7RBZXzTNTnnbJ/kppm+FnfBD88yLyfmOxwtXuq+ShiFTgCWbrGET
Hecw6/25WXzg4Oev6noWvpCeYoDCcInDwTXt5JnKrRxljJ0EqY/gs5t/puTqflt5iPG3xV381Xul
wohT6G0TCjAI4znmOYan2rqtY12D22K7zMDam3ukoTNpt/qeNSbscZOmBXQ+hc2Zi+MlbZNA9iFx
57fbUVR/G3CrY+fQ5VsyLkf+VkVZ1Hvpbdf89W3zey/m647sFnDuyvGr4xtKPl9m25p8E1dhW0Fi
hsKD7Os+ei9cxkienA928r18LG9bEqh+Q3A70jqSINwao31OG3IQvRoe1o5bT/zcY+CQ/UCDyJd4
DcX7gJjDg8N2ndfRUQi0XLxzbBpG0fnveAA5WeiRbB/GvZ925+UtD4589liu4wgy2hyh+ZKNEN06
4kcBH6Xb8wmya7snZB8XNTn8Pw5IZqFzHBLZOQcBmd9JxB0+mbho4P/BGZNJH1mdcM4dghqH0Rpn
58JWThg1j/tg0TmGBpTfuVgK8FxI68Q4+SMdRHiAVDf3TL97bnD+VlQG6DC96zTBCsorCb/Oeqdx
A2ponbCj5y5ivQhKizd82H00f3DKJrE39+bADBEmtQmkwVF/GYP0cMPescocAXDKpAWXmar+20DG
KPgtX5R7jHSS8UP+7QInPxIpP43EU3bLoyPHNuk4+LLNCUR1V26G7ofX/uCoTYQ5josCWcWf59/I
KP7LYyxq0D9XrOihZtXWtNKVJJVMs0LXmMIScd37Tp7iIcOxEUNqGkBEcoMvRtmccwWHTvY3kAI8
IBJbhDrkhkhUdjcJy/sj31oj6YgLAdqxRAWJWhKZqb3fxS+g9q79xbrrI9mbI+giqXAAmyVaUGMi
qV5OGjWj4UP5vHlJOEYx+d7i6HhsEe9PoSasTsO19OczWg/8h0zDETSu41mPDo8I1PZpPo5tXOH8
cf242vcGQagKhhdabXfDNX8afhxhQHo+4ltF8abwtJCGKSFgeDDOq/1tZnPD2/Xuqiyb3jahHz9P
tFMx59TVwj21d/48s40Or1Y5uZuiq0SeecQV0+3PAt6QLt8JrjQSX+pHbjvitHO/ZvEoLFGkO0LK
zsFyIUXl+x0qJ87m0znnnDEcSat/BCUG0PzFxU3wmiNHix9W/8huNAoNZM22/GF3j9zgKN/JXusP
OLJjIYilgRDofuPu77eDCCNJYYeb4okMhBGV6NxE+6lWHqBvYc81lLJmPPpoL2TSePLVyRF/pUA0
+PoTt44bgGPLmz8ID1A74A9WTznROow0ovYcEpiDDX9J2zXIOWdlfk6uZAbIs3A+OvJIGI7JEI8c
m9MC90CzwNHGO+u+vYof8we6XplIqpdfF7b34UQgj00cpyIJax3Y/jNMsHcPm1z4ueeodWbgyn/J
yRSnCO5G3PRmlw+r7qSn/nAg4XG05XDNnl14jiTmNhvw7kgRJ/KfI8VTvA7BNzjjTqUH17JzJIYr
CzdFhFZ8SYvXOFK6lrSMSg5JXatcjkOJwX7M3z0XfuwSfytvyf3irviko+QAuR+eqiSf/fPdyrD+
v9mtv0yxMzKiFWVqGtf4h3SnniyaneTJ5Hsv4uP+pBc2Qgj+7h6JrIlrPFJLya/v4fWiyjx+1qLs
SbtvzlTVHvZvaIXfLW/FzfCVkBjvmSfI0v30LqZ+fGQP8T00vU+0y85SoJz2t4b6JvIHzu7JVDk3
P4t0EsPxwgGaNIajcTSTEnOI8/twuyvJNfT7/my87Cfqe+4QETS94tRgItmlugwcMa+fCY64fle8
FTi83fNqii7yvfx5PFUXohAJrUwsi/2JImdHaUIPh8h6MBN3+YbQVhd1PhqRZ+uujPDveHHK51Te
lDv5NpyNiKO3dxzw88D6bSzq/1hb5/iib0279VmSjrDO/v2LD0rWn/5B7AIn/TD96LfHH0iGj78T
Ux2v/F/943/78f4pz1sLyeu3ZoJ4mk9L6Lj+3GI5ZqPw//9+JNltiu8N3JzPr8WPASjH6798/99b
NIr0N5MWHNhFHdwi88f/GEw+/sLQvyyqJjpXpkop6O+DyYrxN+iAIEAC7En36J2w8+8ywMefFMa3
TPp5jCcfKL7f1+LvY2y/kff+a5KuX1qEwACZSj5Gk9/5BTTwtT/HPUCneyNoZfOQVG+5+rKKPQIL
gwsTlLPSuG/6xGG21zFKXApFjpqxqj+s3L8YrPuFgP2fr+CXAjLjmYVi9VwBunl0TBG6R4qiMXN3
uW6R1heuia779KXSR+fQR7SE7+8X8B+Z8L9lkfujef4/x4JMCf/f27j9mvav2U87Q+INvxm1Jv7N
BKoCYTFN5sOseWi/9R35i8KEJNP0TEseFHL/ZdQHEJ7Jd3rRkMyJv6FN/m7U9B1pRR5YFAgveKf+
H3EgS/Q2/wjSUNgxiNVrkOVBpSixx342ak2AyMUoN7o9qTn5SHK9NVWeveYwI10qASW7Mi+NQJnn
3a+tuPquphXpbL4SD0B9fpHTPvHFLUYDWFnUv4D5qL/gfN4vDn499j04Zpj4foldWlsvAtkmR692
nyYm6CYL8s1pXL2ymWhIgRN7FVSwpJDkzZWzt2Vndy3aP7UY09Rh8v4L83Tqvdm1X/UMvTw0N5Sn
eGNy0ynaRf0goYHlCIkqfFZ6RjbsvofuEcSSWqLdCb/rBzlREYkxZiHYjDFDZyMTegskrc6Iz5jE
FpOSivG07RrV1zhfnAFaC9SDwFeooBOaq4b8oer0hjH/KM12VG1JVBmilvVle5MUA52xuqhWRh+s
Tf+y9aNlV4KY/9V0w7sq8x+gOO8LeUiiw6fPFwCa+vkpm+Ne5gK4A/CVkydVsicvTLND1WQvjEyO
Qnydq+9Si6xyOXvK8KWuGMdNH7sZETHoARvjKaZSZ/gZbANWvkZdOdnTxMgjvwbS68RF5poSY6uq
GaqNcP3DbvoXfu+wwX+6enibNCBusFsdlMx/hJfvHYQ4ST5w9cWcMdw5UOItsjr48285PuXXb9EP
GQtIRTUJIuefv0Uy9iytGAJxja2mx6zxSOv4YarQYKm+7MZCcbfL/orATz5c9k/fiikcwvcatwe2
TDnStj/MSidKP+StPpLV1l3ltWolXpZqO8bwM3F91eRc+cEWRnHCkpLmQa1wJBAai+m3tqmqi5Zt
zaUEXE47W2RACiiLcBFzOf+Yd1Lxkm5IRHT9UgSrvmkceM3kr4Dy7yxov94Avs1SGMxidOLXIS7c
yg4Ku+hdwDSrizgfPeACdPe+c7KRc73x+0mhUDzH1IvFqfSzTWHPia3hNJK5RhqQXADfaGWu9EZh
GmuHkEGjwq3grA22sj9p+vBQlePsVB26iBUzHFepEZa7BZbWQG/Fx3Hf6rsiT2p30sCz/rlZ/Nys
PZhCRBHKEhi9oFRmGOSX0642CwqXvYDPntU+lHvQFEieg0lS36Ac5eC9/xU675+8Ht8IdA7GBKbe
YTP6xdzLAorKueIb275/3jrGhrdpkaFVACEwKH81hfdPBsi3AVKCU8uEDIqY8rMBNkUhAgDsO1cT
dcS2tGP0L0PZT80ElK8Uah4bLFDNvRjqJjLy2fr25+v7y+DL+wITyCTuVsSM0Av4+QKmWOjBzySd
m+hWAv1zRftqQiy3NPYYLTSNM/kmU+uue8MGPmA5jdLhacAfO8PUzw4IDyMSZ4saijH6ljI+73Ox
eWqeWo5QjGhcpCpabUVNZ4DJM5jGU3q4tQ7Ty9ANTpP0cjCC3Hel6qqaYOFHEDT3FcBptJQ0zVtm
K3kccsF8ntOJmj5D756R92CMLByptqZbZY+j2bxgmBTNuaJ+VSU7K5UckpSy+ZCl3XSSmpZzPyqD
3lqgiPq+hv8b8rL/23QA/vxw4WwtAP4/niiO1/+WdymMe2HRwFCgzFQ0QI2/510K2hMga0EqwsaC
ys9BRfT7YUL7m27BW8+B4ThSMJX6j3mv4/NIQUTeRWImwTDznxwmfvX7MrsJsQBoE0huODn8ypvZ
WOosDXFGmXfe+94uraWTAD8VwCtms5yeem2eH4Sily5Wi0j8QmgCradK/VcUCCGbNvpBDo1KbV9y
aYVrbRTM8bXR9PYTcEGmfrtJMij75mPbO8acQWVQg/tQ/T/fvL/ETO4CFDGun/XSTPKLX6JX3xpL
I/aC5GjSRpcj6ymrD7kGakPt2I40xOHeSPLp83/+tUCU8cmiqKgkrj+7DGtttVopLcnZAErAc4Iq
IsrAYnW3r/upnefr0uvDX8SBXxLl91v943dyNv1joF7RsFFaWEadTaROGbcas2RIv3ed/OXPb04+
PukPEfX9m1hNVZbB52K3vzhEsQfdIbQ5VO8k7kS9BnAjtI4FsI68noXncbPUcwXmh8L21DFnLoij
ve4TrZ41S/SzIDRaCFfwgtxtISNG2aYKZZ8lm2hvNLL0KmoV2JtVIae249Jq7luw2sCLJEBG7p/f
zPs2+/Vu0GxhCl4EBk6AYUf9cd2kqVblGjIdBxAe/Lhpy/Ef+SpxcuHBllZP1VIALHE9GSs8iDPS
mqgeFMyd7K2RBcsCp9W+zNI1jut98XtpAmoFx9T8I1XBS0Gep4OfEAwhBlEzqc1kw7aEPrT0fo/y
cbsAYAq07lqoCvepZD1McKa0KI9lWo4Fs5Jlp2PCKqo1ElDgII+1HY5lzo4F7xD3ZfDp/TkswkKv
GnAIBVrVTERbaRVYRFBbUH9sOTw7zo7vaE6I3zSz06zT2rnm1MBFvO/rm7q2CXQ5fInkpahGIKg7
Wspb0UI3ZgPwGE0SIIF+5CzHaue0yhyv7gorSH4Z0n7lw6u1Hh30ldfSRchPZ6hJVeijM4UtSx6D
rykPdlPG2C1kFJ6fNms6dQn6HrlUy/NpqRHQlfR91bwagoXWrrpq/VgjnZChlypXxM9kekyJwc9b
ocyfO60VxUsqGd1wLybWArdOXFaPZGNNBJB2m31tH5b9u7ZX1e4BHcvoYhrWCi62qLoEPhMho5k9
D9tjYzY7AhrwYBwaBmOcBHpZKBqQ6bwvnA3xU+ibR80QnGnqpdk1k4GOsFYxZ1UlGVqh6B3v/pCt
m+wP9UjkTTlE2dmA4AcgDEMrnEXQlmeoKfsTuslVFfAuLEQ3pkR2aGPsiIjv2vDE4Q0R2yFO5Lc0
Xq3FxhcrP5oMECASD7JCElrM0yuFIEb9pQZypinjQZcJzDr2kDciLTVyebTLoYxw1xl6xXPFU0Ob
u6rgLYnTdomDohMp85u9Dgnv1HSfhsNBzwcbs6Mfbls/HPjy7svrw62jPYSHNw9nHx9ufzgCAPQk
49N/r8AwFGPXg522BMtrk1b31uR/sncezXEjaZ//Km/MafeADnhz2AsKZeiNqJKoC0IWCZvw7tO/
P1Ddb7OKHNayT7sREzGHmVG3sjKR5jF/o8bMzRO4lpvqqLiB3ageIY6deg9QzU4qYh1XCnQLSWHQ
0YtGPSUD+4WoGLWxQTgs5aw7N1hf/3CTqQ9yl5xVdvHl2NW8Srr+q+wAyXhtE8yQw00LskYY9ffT
PO0qqmRvXy9L8H1wVS4yxyCwKQguyvnHJbm/FyZuHGasP03eTUPhQxBhTayn9ckQz9P8alk2SDze
79/wn+DrX+hNPfscS/n4z7Lwb++vB1lEX58HX0///O/oS0HF5A9ie9WhXIrq5zOHJf7I+8Mgylrk
Fw17yTv+J/5SNKpb/NPkAQgME13rpGN/Fr4UxCnYdkR0VNIQtyNVf08E9pTY/L13qKEhzWrBBLAM
tjaR2JL4Pcu8nTROLBGP1sdx0ewxkcY785JcgcRmR/dWNvY7vJaLBxPOf4QpuyfRf9DHs6lWsLxV
+xpOzKyBHNHq+cSuXp7Eg1+GRCmb2iDZVBfXtKOUE16kGkVwoD+GqqiDEEaYX2EUc1vZfbqpFfN9
mnoLsYHx+ByL3IbB/zwKOERvDlhfRv3HqEGUIRvIVPKkOamnvvw1x9MizUOQlsEWZfXDBRckTlpY
iP5j6aQp0n0IwPu1WKzOhTfcu92MRn/itpe5Tm7WOk2/Uqq6u322RW9/D/dcHvLwxmByTzcYWaZr
Uelhex7+iDhNUFjz8MkqimHaNe0UPU7VlMHndbtPillq8JnD8E6vJMI4ZnjSYfPFIrjwRaglkFoQ
/8MrORwf29lm1qQ27ovWG9CQz/NVp4/uraG22jUuqjTnrES/IMUdr6myfu5SyoVvL8FhOW1ZAkJM
1LQhKbkOQkZHGX/RpsrcZFG7r3UdEFGuA7WoHfvEKMtEDr72MgrnF6VGhxOmH010HBMyGvQt95Vt
0LaP0wF9ws7a1hQiTwx11BdZZrRIxuKWxmR0Q19kY58fZcTyBk1igLaftMYKIpitG1RCtQ9q6nrn
vW4hmiFLoX32WuUzhG97mxVKCyW/iD8hX6/nq9jI7BM6pId1o9+/icoeypgqmse0nw5/Ez4kVG66
etjbhvKlo7a5rsNil4zW3ZiBk4tLY/X2Z3254LCRsCNCRvLphT46Xro7m71dZtNejgnQGdSpg0gf
HF/kyFi+cyiPmhglUqQNSVFe2MW2lTU1NML6PYUaYsjYdILZ68V6NBv9xKwOM0yWkaEQK3LJBVyL
RPkofcAIIikFzor7Tinyzeh4ynnY2XRta8u6l5OtrpGQBX4t81OVsRfruYxM2kLPxtHYx8sve/Y+
JG0n4PbV4z6naLbT2k4hxJLwj6xJrN9ezxcXPkNREID/RsmPwsPRiRwjUcTerI/70AwvnSb9rKHz
4Y9ODHu9Mb69PdiLjclgvJ8254SnlkU9nBcW0U7W92G3RxwS4rflOKCgEqfZlVMOTiFW8osOdbMT
W+aVUTUL6wDkQHjDYUIfjlpDaZ4KR6j7Oc3Db+lQfIeFDecnRldQ6TDdcybF+PX2TJdlO7iCFsE2
PiBRK5OFaHw4Jr/C7EkoVVRTon7lDWFKi0hmu3ePoutccoSg6AVCFTwcpegR9sWSb97bi9a6gKju
u8YYbt4eRXtlj7ButJ2JVugTHAvfhpM0FtlOe5+U7lUOd7+M1JXalrdZ3F32NY4ij61j0Z3ZiWw/
qtE6Uafd2CIPGRE+jPu3f84rh2OJFOiTEI+ZxHCHk64MUSqUau29CxGxAek5S2DTc/FPZk1Yz1NJ
J1/T1KObfUrpu/Q4qu6FCPT4bMh8xC+u3A8DdL07FkE/q77PsKB/oM8YnnIdem2Szwc/OilSczLM
Wxt7X3hXJhw55zoSJ8hgL4fAR1TjmTBQ6efxOhqiN4oCQaUEWY5RzbbZDLE7Tx30WDMrffc+ZZNy
8IkrNWf5b4efTBnQKxNp5+2rwR7Wqe6MqCTI8sR9vaQIR4cOcWba1svOIII/dmrSKI3HaAF6e9ft
JVSFTLY/oyErqOWj3iODUOoNXHI5V+dDluXbsm3Fr6rAudGHCZ/QFapM81HtcpqTWmiLNJCKWfxA
L6yM/aJF4RdnB1FFq9FNY7CTVobcOi1CtFNcA/8As6x6hDvsYkKwsw0Wg18ZDJ0i1V0UV+yVBp8e
yja98H65EkG9Exfdy0uH+UMjp1aMQ7F63E+xIIpHszE4+wJX1nWZh8aqLpvhxIvxIoxdTLhYYeJ2
EhnAL4cfszBUvdbdxttPIXdnGmrw9MNWOvq5jkDumajMqcUaUp1vE7SqIP00WX799hXw8kLCFQ8n
M53YBgX94ywF9QR00mJswq1Bx05j7LBUUdN0pwyyWKcifXeWQg8OCA9gCJ5jDHyW3/PsPZbmXOVa
3aZ7FfmegHRfpZCS/km+B5zyOsrn5cIyCn+9TX6Jic8xHVsftXBM9CbdC15qaHZGaW2SqQp36dBb
t0XU1xfYUwG/r0Zwx1FUnrgQXh1/SUtd7jvAHUezrCfLzGanSPeon8fXZds/KhXyJ7EkyLFzxQuG
cURowpAKsnCnNW9fnl6mTxMXz2FGB3NxuMhjNriKEHayz4TpD6qy5XkFkBep1XpENOwhEVGMdl2Y
XHYGccNiebarJs08sbdeHiJ7KevgpQx2hg750c9AMdC0Sjzf9vRi5u0Yt42vd7LZvr2DXx0FWxLc
nNGvJ4c4nOwwR15VOewoWbU5JsrjeI5/mn75D0bhvsWFxcDYWTuKDzLMgwvLTdO93SoaIFkB1y13
mhP3rv7aZGjfgu2gI0OEd/Qid2HfoluuJvtJSd3aT2VzpVi15qNQhwlSnN/OlCV135tM75McKnGV
oQWE2Dmuv6rXxCuyXkC4RfhrkYj85aidAg2UFjs+F3MBWCVVIAXSM0AeCqzgGjcI60sTYgIc9lpV
+m+v2SungMDUojnHbDjyR6dAR0jeNcIOAfW5gqzlcNZHFJ79RtE0BIfQVVJC+S0v9Luyn7rg7cG1
ZXcdxo1crSaa/ASOfLXj1I0uOz5F5N17vKGsNWuHk4dSame1qrWbtNSS7WSMzm6oOnWDD5d1je/H
dD+GaryJqD3+g7OAErBn85zqNCyP1sKm8uMNeZHsvUx1zho1lpuBjvaJs7D8LS/mTGzwNA4ltqNY
ufecsW77Od7PLjLrYTqKTexF0Eoo7KOuao0nxntlkZ3l3aDahGwXZ/zoWNDbq9mudbP3hv6xdKDh
YFxi+YNmT2fzaNiftbb/3JtNFPRYSZxpnQokS+2bC6M+qbr8dAafz546jEoERpgJ/hSh66PZg1t1
smQq2n2Ed2yFmXjbnJMo5esI8dctu775xMIVGzsyczwMRbQXcXUKpfWiIrn8Ct5yhF2pzixgvMP7
qFL4zjhXtUvJwF11GVJahKfR2aBK6AxqV/k5Svpbs85hiYHq/tZ2xvQQKvrPwstv5dTeT5Tbb98+
DY5xuDN4C5b6Ck1xeuZokXrLnz97d2mAuMDBwv6zw2t/GXVl8tlucLPxQ9ruEH7RTcPKoEbyEZ+t
ybpCr7/6bFeT2fpaMtvQoDJE+qqiQ9FHa9WGjDODUOUIo/H7oW/o79iZXfpz1GsPuTlOra9MAlUm
e84geGWe+lmPPIR053YoHipPamgfGFZ22wyNdke5jRZzbMTmg96UxugbVqUqK5QIqy9RnInvkhf1
IctlYvjV3BQoFZCmTb5azgleFVZY3feDUoB4q7X95HojxI1OCnjGRihQkbMT8VVX2xkCpEi9Czna
xVUN1Pd7nxvos3GHyW/GPMkHqQnjB/L5huEnaa5/M3o3hkxgj+Y3zYuqO/SMW6hChUUrqcQUDfFR
9tJl3BpguTwHhnExEJwbKMhCd/O8+kFpJBr/eVJ6KIGJWRELvDh5VIs8/J0a/KeF8a+nQ/Tvkbu3
cfv9a1wXfwkKPe9mPP2rf3Uz6D1QyeR2JCIEY76UjX+DeOnxqX+QlpNX0TBdmhI8zH9pZusG8kEa
trloalOAoNb6rJth/YGukEYNDbA79qn6e5oZR7f3Il5FKI49LDpGeDNaR/cXbm5V2XfFfG2NEoFc
+voEyYg0j3GKgw1uFm/fCceXN+PRbkMRf5E+osL5hDd9difUZj7Gmif0a0qoGXVdc5G4k2LV9Pb1
POhfVC2TGxm2yVYJb/P8sxJV1PorfTrxijxdzM8ubqIAAP4cMioDiznxcbwqZ7DuAx6816UhON/6
DJIgRh46H8VF1Xxt8gLabiwGoDPC2QHv/RU1w4cCgHVgjp11XTjNXYfY9zY3hgdHAgEec1O7181w
1yaq3EQyh3uMHda6b/EGa6M+PpsfdXtRYIwHeSL4xzHx8LKlOUKJ06FptnhPYAJw9CqWViVya6x0
FE9XkQBNRrTjG98tRIviZmPq5x2yN9m5iVRKu6nbXdbcxbDob73yLEFExsTCZWX/lOfQb+t625Rf
G3c9U3oWPgaSzLdCuLi5klfARpN440I1gmmp+IXjRyYk2Qjtt8CAjYu0judj/FMlPs+e/sNC9lTZ
cJnP1wOlp2InPmlfsmk1OUjpnGvTlQmbrDqT2Wq68Yq9rUCFl98L7dy2d51zBrbDKoJwB7oJ2J6V
BR52xepWy7eduzXqTS4C8N0zZEGoUNYmg28GbdrEWAjTmaC8726BmdsuJK3yo/NoPNLoniLfuaV5
rzYAjDZ58yl1KX4FEuZ54iuXi9DGt2jtIbHo+Nonead8QhdH9VaqvRlRaVXWU/N9bNe9HkhxNRsr
ZIXQvUQAxQzyCxhAXyp1ZyG2kPmT5af5dqp9fM30K+SBUDdwPlQu/sp++LNxMD7y3dGXF9E3vpr1
oWFWyW5y0Mn1nQfDt2Gkm/DrEwCFV/GnOQrCaTdXZ0jveTfDfhNeeZfdRXg9Ob71IC/aTXaJyqrm
m1dFsWqJf6Ig+jYPEFWncxhxZ+F9ZvojKlZiNZYoUPsY7hi3GOJoQBkCO/fTG+8x2yqX82P+DQUb
a5uTcoyQdSGubYdfSeiHd9klOiiX3plYw7MCSr8qv0xoTY37aEVxHc2YRQ4DGE4l/GyN35zIfZmv
yl/JLw8Z2l9UVxL05t2VdV77AMQvUMPk8FFuuKLcwoI+FlvM7M4qFI4S6JXaKv2RnsnPE7yqe/cS
daurfj2ceT/76+zau8uxEJ5W2fX8lWNbr5HYrnqfkDC+hap7V9yZ6QoJ2hHGerpKTN+A24lA6Z8u
lf95Bv9FPQry0xsUlg/wV1r8KOs2Lv7rf23QUv7+838/fw3//Bv+fA9t/Q+amDRneLno5D4jtSi2
8QdFd14Ggw4rneXlbfjzPdTcP3CYwENC1TwNN8fFwfrP5j5/pJr2YkfhLYQYOpPveQ6PblH6X0v/
TafFtxTL8VE5DFnTMW3ake5OMM2avpPVcpMYM3ooBVJ0z5bp9vdT87yfrC838rMX6Gks7CFxF10a
RQCZD8cysHeibOkZMOdnNGVR6KobaN0ptA9DcugGoGRFj8B8bXuob8AEnsZs49b8EofO17b9FauR
tWvTGRa32ea+GovArItLJ1Wtzds/dqHJHf9Y9A1hOSzNX4oFy8I9e7d1d2mr8/GCRjr7KCWZH0Gb
XrquuJLcpWOJv3dVuh/tzIIxjuiTOhXbZARPg0C/6luK0a/KDoXYynC/pXH14ABWXJWtssod8qER
Z7hAdxPA8rMSpDJFJSju220knHPCoNE3lTJbW0PhBsm13jaQ66NyHbl1tRpm/iIrl/EGf8JzV00Q
xk8CI45/CDe8NyosY/BsfHCr8NwK/9KifdfJfxMafUBu+//Yv3WpZ/77cHj7df76Xx+wgyyfH32w
KPzPr037f/71BIKmafgnKY3j9VcczJ+wnzzqcVSFsT5+BuqBu2k9wX0cQA/Yhy83wp/Hnj8C/Qwo
BCSQahMkG+859sZh4YamIuPT1CPi5hcaWIAebu+iaW0nLCMYW1aGUlenOMV1TxXXgzcSGs54roRG
ka2iEtEgHQG1gf+LwLre1dDJIACIykCFHXGxq6bX0wur8pRpow3ktxSJ5sbvQDXcNMYEp0UUEbJy
IyDSoEznPJDdqCg3jdqkZ2G2uHVPRWwl26JB1z8sbfSVW72LEGIs0AXPprmRv8/2u7bw/x03882N
voz3/xjLWFuK4P9+057xWB1s1+Uf/71deYvodj1xq0AqLJCfv7aridERwozUSWkQO+QwbKW/OADe
H85C8/V0y1OXf/3vpA3uJWRNDIpNkCZP/9p7tuuSlP39cgA+w4SY1An8v82DaLyANuDzNyWVrq8x
UsFkoW90/MrBXYW70e0NBGykxHFALyI0rv1nK/TKq3X4QP4emooOaalKMotTx9FBqeY4Ts1QXZtd
nARKkUwPg9kjUderojgx1vE04U5RNlpy3MX4GZ7r4Vh93uAbD+4Xh7p82DSN8SMe6hEj+cj+pFVt
eS2iZDhRc391TEIMWgh4rhJZHI5pKRihytyZeFEnw3eMsfqptCL6pJSpcp1W5b1du+aJMZe/8/nn
XOaJtLBGMRNRcyrHR2N2raM2JiRTs8TgnG5cYtykE+0zHwPp7EOONPvd21/xtREhsJD4cuctTbHD
EYepmetMSDRyhgpLFLVKLmwHGXu1Moa9qjTdiWz7lfEWsiIwB25XSsRH4zVZ0uBfXyGVY0QXok9X
LnZE1xjYxGcUR4YTRYZXviFoJpS4KXqjMnBMg6sbuhLxqCMEQUcVJP10oynZVZx3CimptTNc8eHt
5TwMjnDdAxLFHl2cz0BSAWo4XM5pGildTukUxLr9sekT79zC1vbEGr42CJ1FkEwUeZdy0uEgujIi
ftAgJj/Ts42CZkDfGvCE6569PZmXq4fT+hJKA/WjgXYMnKjSslKp4ExBNNSox9t13sc3hi31aNMp
hOhr2MkCakXS5KMVvG9srlXg2A4QYIB/C/f4aI55kheVqOeg7ydl1Udl+1ETvboJG2rrUVwg+FSw
0CfumeOVXUb1IMSbJs8/n++oATZjJ+6guzBDUSzCPDDtEJiYcLVo3rw9vRcDcZNxdxNuaOwVCmCH
02sVu5bCsWYwqgkeEEIUd3quVjfvHwVIiE3ZELSPetwMcPDVyhRLqCDstelLmngNcPZIaKd8LY83
CpbkDgU0IIqc6GWgw9n0lY3JpAznwOrs9Ac5GsKRlpbfqHbeXRQ8YitYw2104mM9vTDPb0tkPugO
QB9beEEgJI8yEbcLswgjpz6wURtHhQYPOOAEW1s3do0CLyfxcBfqtqpxapu8mK9Jc4+kEIwklTbO
yOF8zW5qFAUTl6ByjOhySA3MyFyJOLpb9DhumjJGmXHS2tu3P+fxi4sRFpB2AHBEFWTFL9DmhdcP
VG7VIHTryV6btTGHHT5fUzWuskIq8Xs584wHEhTIj6dy+o9fI3wiB7UKFTWI6koLMlvKXeilyYmj
cPwiAFXEvQP4F9GQxkBHi+n0GmfazZBsjCfrYowdbGKmYt4qqgKba4znEy/ei1VkPCDqiEFQz6Bl
f7RZFbA8wzgLNzCEh6Bo7Y1UAcVA5S5ueS5ObNIXB53RlvI2nPrFZvaYiNeZY97GoLmDxlHTs7p1
ARqJsT5R9H1tTjbCNpxCqia0eQ83ZInzl6VggxGQujjfC1XK7yZmWo2fwSkK3rkLlxnRxljOHN7G
x31ObBShTma2E/RqiEL60MRXkF7j87kfpxMb/tXFWwR5wEVqBNNH04ocXMbsmcXTo6S8gDqONrKT
N++9JZcJcaiwXyAqBxx5uHh6Y3lDl6TolTu9fOiLMjnPo6Q48Yle2+bPRzmai50Dx1/sN4Pc1pH7
TlisyehEMIsI8BXaBR/f/kxHgHYqa0/TIvVcIO1Qa4/OFRyPsOf+QreM9sbHskziD0MkjYs0ntKN
ltgIOHL+KTw36nltKF0AYQ0zAr1DwDHFnjLq03fB2f/8RcRhoNqWraMdPXoiLR1nytk5FJDyDTCM
+jIHILlphkKsarX7oQ61vn97GZbTfPBGLKsAaHjJuGiMHFMIurwAVZprTjAaOkK6g0XZOFPybeZ0
yj4y5D2umcNVm4HFeHvgV48kYk8E5zDWeDAOd5Wow8lRcsuBYtkbOw2HpnXcYRWbxapzImtYsoKX
c/x7qKOswS3mLB5m5tiJYbwUgt5TB5xWFBa6gEa+cxt1/lDhHriRhpQnPuqrZ5TW42LZCCPGORpc
eo0BrZmPWicDXFtvNrZTQ5Xyn6zm/4xyTC+qoskWQ+/AETD68cLsBLqbWPetrNKsV28P9eqEliub
GwEyxFJgfl7fzOZBqYic+HC612NP78gvDh6+H94e5dV9ycbkXQWtD07vcBQFOqgVJSzbaNnFuWfM
znkfDtGn0XPMr1KzinPyeWvrVqZ+YilfH9m1eJZgC7BrDkcWbqEO0KMQCh1SbULfVmo7W42VzYJZ
OB8rsw5sO543Q92n39+e9GtLu1TY4G0hFgWr73DoOVahVSs9Qxux82EuTHkeg9M6cfO9dvKej3K0
tJPTDKrR0AgEb4XBryLNVaU1iAyNXvcuXNXvG+35UEdPRwv8zXEFJ69w+uYsqRL8JdrulD7Oa08H
0ADg66SXACqXP39WcXcKtZGlzoSmqvAC2iPY0WJuFmiIMiT+7MrmxBZ5dQWfDXj0dKhGrVptrCOp
bmfZ98LCTS0Ns3jfDN0pxtFrW4LyFe5ti9MrsPLDuVWoCXWjx7PY17Xx3an76awexvbEE//ahKim
IMeBDo9pHjP2qmZBe1uc6dT0xhXpbnihl16OKJV7iofz6lCAt6lWg/OgUn04oVqokShlgi1KsQhe
55hVOlDQd10o2rv3HyfK5QBAsJwluzvaF7De59opeOFb2E8rtazKNaIMp9DMr34hskjKfKi8EcQe
Tsj1Uhp0dQQ5HMGKDTyE8nKSQ3f2T+by9yhHt9KUNuQxCl9oqhNu+ahH5hxn8380Cs1GyokmKfHy
8Z6dpCp01XjsuftkNTt+M4G/1lI8Xd8/F3B4tCIpHRokxYejpH04m3POXMiUTd/To5y73ThVnXll
o1F05dV9gprjfXg4SqNbXZcMkE29JAFhW4/IWmBGadHeD8PofTyW5aZbikBY0pFyk3p6R1fCjEdx
l4aLugG6KeA0Jr2ft1oCvPtMlVZTnAhpXm46wLMU7WkSIfjBpzqcnKbH7qRidR0odY7J2OQAYolc
w3/7Q71cQvQYFpIFiGrSs+MEt3E7APqUHQPZVhm6rk5pgNCoox5NFtDW6bv3hU2pfCG0ALxfsPGH
k+rzipACTY1Axqr1gwIXxqxTMQ6nyjFPv/swIFxg4tTkkX+BBXCseVgi+ziVlmsF8J7S4VtYQP12
IDkq6nSWelM7Vb5szAhkj2g9nFZ6Y6hXfa4jSJXoIbkEucDkmPcUvfV4I0nOq42npSoqDaHr4bLC
NoFJ6TjKEFIeVz1923Vuor/78yyKaU/0fx6+F7lzVCNl1NYG+ULHmWU4q49WnWFifjymhbx/ezMc
v7ILXMqmqIrACQqBNHwOvw5fbCbvQSqsYNPkKKko6WNXCZkFEf8eymDuGJ4CwR1vQMaE/2rAcIJO
RS1p+fNn91HXoJabFaaHjNjsuRflYBjIo7iGkgRpV2BE9PYUj08VEL+lo2nYBtUcakj64XCWF4+V
l/LNolosjCewgI+13esnbtmXK7mIOS3aQ6zjQlw+HEZxizqRrQgDJXOqJLCz0vk55WyPyArLL1ba
aUPw3om5AK/5D288NYljFgaV4IFasY4pWDvUuxKI7lk5NO6J5VuODz/9+ckineOvNwFWA7HmHjw6
wk09NNC+hVwP+OxijKjaSrVzXIKX+1ifm2ETVeqISNAUdp9Fkg2B6PT0Jqtz9ybqjRGdJTEbse9M
XoGLkRTthypJw69I3yjYwCpAN7gN5ec5jVAU0nDkldCGdSfEbyEJgQUPuRdeazmRuQ3t4pZAN0NE
lMrLXsxVu0YDKPmgu2pzr+heVfizhrbqBaJJi5G4hcDiSGwldhM+9FihatoEeLG2EEOy4/zBarth
a4SxeaZmXH/r2EmsT33k4SIUVtO1olc/S12JSx+ZBfxhQqH9yJMK8SytSb5ok9dclI2T4fSh8awq
shYPBryHjWMUWHHwS/zaRWAJ6vO3dCygAHXwyz6gHyoRauqnQg/GpNAwFawUaIVI5iR49EVuhNtS
OtjRWp1zt/HLubcUHx1UdNhbc97ZQ+5eVK0C9jkzHLShFBPvHKudr/NGJmvH6mpci5sSolVdqXhe
Fep0ZfQdXszmYlPcpmGOoTGamcnabHB3jJWwuZqi3EhWXlqoj07Yj/vEpCKCuJG1Sq0Gu6cy8boN
JCfjp6n3er+ibw+4TXTYH9eyxIk90ttdIoh3923poCSPaMmyUkUUOdcigcCzQtZozld5RCVyE9o5
6pxuLCznk2FkA47iC+V4kKbzeRCDVfhS0bw8KF1Nfs2SAsnBFNnmX1mrFReIOkXdgwJaFhWdGniU
pNMlaTFGvu02SDgjOVgOP/PZEdptE/EvBkat2zfOpHnhOX9tQ3FyTk0KBqOtlxv6V7THkqHNtKvK
6HRskLK63IURHurrKmuxGzdkNPl6Hmr2RaTmSY8yoejLm4pLx9o6uRWrP/ouj0vkfivnU2oI5bzW
2zled26Uf9LH5F4Tkwwm2TWf9Ul3cvCjg9P5IOxLvD7aGU+VsZfe91lr09up7PC96zKBMYcWpVeD
oocAn5LaXJlqhox53cDf5jYr7SGg6IlmVFXEEfpMxZADn2rjaYow+LYHC6BjYleW7LFb1gSWoak5
4WhaziLfQJ9HR1/OqQrxaWwGsKhNed02DLYabKSdcO524yxIbL1NV5J3d7pKyjg18ntJGkOtZYzg
vHw0ulHjHA2lbFZJhg7NKs+rSdz3Wo2mhK4Ps7V2vKRM7m1rzjnZA/oIEZq0ZtbLG69KFMxN20aJ
uxXLober0Yoa7ERaF704L3VS00fHsoGC64IfdRpPib4UaloYOycqUmdjJ6C1z6XbNjcKSlmLahgs
B883o0kVtDyhk65iNaZn0mMKDYZWOtIF4dr2/MUoX+H64jaJs7bdaFICZJMAdcVp5SE9Cd9uY3JW
u2BQiwRjl8ktb92ek7QRYzbfRt7sAtG1e8BZ1jiRahlVZP/Iw7oxVgr0NoEyTmhoYHVb4C1uNSD6
XEZTXKwN9FHLwFUV3V2LJp33SqRYEpKGNxlrJ04iaG/ZKG7iMilm362LEk02Vb+xxnCIg06tlCmQ
WmNi7QK8CLmxOTYCdxjSM0ePHOXcjbXoR1Tz+gWIZs1uME/JiD8K2xot5iIZ8Eyrw/nbkKSqsSoL
t3/sZz11tmai0WRRZBN9hZw/gOyVkUq7VYBzANocJ/xeLRWf7FoBvWZUw6CsafEr8WYyzHE7oEYm
VmoMTM9vRwmytp7VCp6yUU0XUzv3xaqO6FL5YCXTfl2qDUK3Ja7k+ogOvzsmQWzDaD5zBm2wr3jb
qdGyB3LtXEX6Nt2oKHNcplM8eSuUSTpUSWFhDYFpjvonEVVevG2NeJzXox0mtj8X/fRLBSwhwN2W
6bjpRWRfemnMk9VbpYoxlDtqt3pVTpjg1nMjuGWF86vTUu+a0MkwdyLurEfbbmdMvtoaLnQJcjHZ
mSUiaqtOFtwjMjG1n+UQ9/h/5Fb5mOWFzaSGSUrfnCI0oEdHaz/NXusipBfPablreTrukLDTeSDk
3Hmres4MfDNCxwtXLXnbZUjf5oeSSkRmcm0YTD+p2gY7myqMy60mJwOLv86xv7PJwDu7vMPaWps1
ZlAaU1+vUK+GJiRbM0u2oq+NOyGTxNqISsnVVTXI8YeUCXeQa08NSPLMqduNaRYiCYoIDuOqzB0z
82kQedNK1ZuBdqOZEI827IYvBn+jDr4ghEEORsxo16JulEe1No0vQxZTBe7zHFd1M0+xpG+bNN1q
NJh3jeXUmDBX47KjcpiScIp071KzkggD+7IOf1aKOWIgaQ3S8b3atCqMVETbbFIKHTqsp7i7cbXM
rnxHKtQyqNw1eHhOZuaie2uMeEOKaASrqUzpxzaeM4zaciPF1MiAerixzGH8Nodc1te2LrqP4ZzG
3cZLxfDFdOb0Mm0zVffNeNE9bIso/6l03I2ANVvh3Ul7WChNSOBgED81OfZleTvIldGMwvWlKnjf
eqXiA3q5NwCk7VMH37kpzNEHL5IKA2I5w0TsWGwcmtKJKQ5aVKp+Mmbq7Nf00L9b7mgYF5UjnYUy
UGD4Wxju7J0LdQIdmw6ZK1ccsTheZaPSuf6ccs+ust4QDTdBZCTAaDV5Lfow1RF6VBSPECKOPLIJ
z5p29STVjaxlrq0cb6i7z3rITX/WIzOFD3UzWPrXsJsSbT2bELqvZTHTsIdlKMppja7jgL1OlBnV
3VxZc4ofSSNF8s3R41j+aEfFDik/OnGXbc3B7ufmIzllNsvrwUEJJt0UnTpHsw80xUyKOzQQBx3z
WautQ20djvVQktUrWk3lJdUzkOwm6weLD9pZBXRd2ordZEE7j338A5aann52EGhEdb5trIGriIDN
5KTVstiUuT1h8FPEdRhYbdpgVxjlbXkT6llybvAD7OWKT2C+NGb2k/u6jdZOVZfdqhRiRg4ypwyF
wHwlIevFg/jZJFGY+VIfqw8qmhAGijaztS3oNGQbQYMz9tuO/yfgAMNDoa3Do9rzQX2Diy9aFSWB
0FVt6om3mfKofjT5u5W1iyLI1qjaftgqedvKwK0JSv28s1J3HebjcJclrWlfjEOqfO41XsmNGTka
1lwzwp5rmI+15m2qxBpr+klR+0FC7OtQycyTaZUrbtdvsjmJztWo0oqzTpbj/LGue4EBh2uW7qdM
KjUaptKJv/ZgAWck4lHYQqS5n71N2uW1sRo6qqMgjSf3w5i1RbViBa1yJboxDTfRKDqxMvTQxbs2
LjTsvvTeu4+qCUvy0k6sCyVW+gtQM+CY6TmKRxQyjcckKaR4SErkoremmJMbMTbcWHUVt//N3pkt
x21sa/pVOvY9FEBijujuiAZqJoszRUk3CEoUMQ+JOfH0/aFknyPZJ+zwvfedt2xVkYXKXOsfT62a
Jkw5mJjIk/eLjJERsuuzW8xETgnwClo+DaPGXTx4VrXTrda7q1RXYLYusY+UXTfowUi+OqOzSWL/
xsrc+aFwm+orJ6J4KitDkbYuojbeL2aWuQGqCwfCdXGmsKrI1VhVFta+zMXwprATYpxMPODNqFHN
QWV9Q0mnZxXvfs29HwDU6FQe5f14N1u5VwR2bUTfM+H07C6Nw+gu1ZJ/nz2us22dyPZaJzaOXjVN
cDPXfdGxw0VGe6qqhLFw7Ey32RXcCDstBy/amEZm4lrxzYbGdVaeaQ2OGT/Vi/0SLYqWtyJ+tSes
Vl25/uCW03f+xlLDO+Y2Klqjib85KsZbAyPqbesNb03v03vtqew8xxU/QNq1Xow/Paq7u4Tv+lMz
zel7lNpiOCbOUG08d5A7p0za1YjpGeQX9EtHs8NIOaDjarssjwUTslzKr0MxypdMsx5nFqGEmgSm
o6BByukGqsqtPamf1P7p3bIhr1fSSeQIHEJD7Ogb5nF2mTGl6ijJoody8nSSegnkv/Yi7bhkHs2R
ajaeLD2er5e8pfWuV97ZS1y5E8r3P/oQkFc+MwLNE9WsgkGftKcmrbTPpZVXj1Mz0FsuWuupFdN4
P3qloMPaT79UhESzhC5E1OIPYntdP7Z20yzeckqY7/dpVCYYvTL3JfawwZW+TTeXWMYbyy7pb5Ut
Q5VGvKljl0/LXB2MoSkRrPTLtRidMZxavtlUEyrqL7Ekh4w+a1p1Zr2ksqBynOaQTws3yFbrcz+0
Jkl3dTR7Z0cDKuHZFJEd4Ns3wjpXj53LfUgyunWaVNofExDsYO71a6oqrtwKX4Sr6E+0op4iHYuO
xQSoz3foncgng9qKLhUvOiv2wa3nfF/Xs/i8oEwHASzw7VeEwhN8pLu3S7KMu3b2rmYVVc9Kcyre
O20VuSLXIrL8kwYb867GTh6nMf3kl1ZyY+oaVicLZ1mT0uQ8Y4Z4SXRTXqvWrp6IDsBorfXK2Y1W
VLCxTmI15al+q/Momsto7szc/TyybgaL0o/QTPVLOwDrLkWVbQVR3YEaZXfFEpoqaFfd/5zKzE12
1hylYdL5tPiVrXdY4izeqKmmzRLF/VXRlcu752nmIZcFI3Uu0o3PGr1M+hencbSHws+jg4h7ag7T
JD2kDXBEkGgpNuY5vqt7u7uzCiN9SlOno4ZuyM/JPGtHcIkZu1rDWTaq7wNKjV0ZzUZgZ87wCTyK
Wooh74PI6/JvUR4vpxra8bqw69eK2YvNwnSDrLEsfGQqvSKqIH3V4rJ+QvYrTpXWdlsZgTgEynH4
HXt6gUJWjqSq1NgFI0srzMAGddplLPVBx1fmiBTrfvFb/8oakb2GlkOl57JUPMBVPolt4ozOpgH3
PulVpZ1Q15/GYoqOllPnV0NufyS3UbtbPGMOqs6iFVVPMP5Zy1y/OEnj3iCReeDAcL+XmcXd4MTm
nZtH773VvQz8DK+sH3UbliTcfZkLPykCagEwxOVZ9yiWsj8VS9oeTH26K6rB5HvDoRoQEZMBpzrm
HXIMxi6rnz6nY4qfdGEDnocoJaXYZBPhXjKNJCwblNABi34d8ZSX0SfDVDkV3ERhETE+dM0YCtE7
1E9bxnIoGsmVnc55z4SetnO7b/VupPFeq4hrrmpnwzJqPIxxrc9b3r7dhn4FqrAZoiFXgSULjRJp
sIeHebKZWr22EFdODXAbNJNlfmpw3iy05jniK4rscpdYfhftcqsmjnkZnOyGQI5qCICHiijwZDzF
G8mnRSU0RwS1eEQVlHzhG++bwRGb89Vz7D3Z04JMq3Gm0ZvET+atqMt1DpC1fCFIrQpIdkpAexJf
w22a8gxJXKaTbu2sMgEottvMoOa6aDN6/BpzMI555U34RG1+eRgGZ42bOBm9mGzoZKw3pB+6d1qU
OrRBLxphaLlnqs9aJlRC+rgTiaDQYvOl1mKjDuAmaDci77knr023p3NtSVeFmVH6b22tdV+dvu/v
Coo4OqLCrRgfJqf2t0pLvXzD3Vaau771JQ8mWjtKVTNXdNvUqa3nqtE42tBUYr6eNK/lYmK2bM4D
MIoK837Km93ISuRvOlXIbJt1TvdYjXVKJSt6DAoarbznUYC3ey2Ewu+Ylq1LK/PUzxH62d4GEJsq
7J+2EXv2fa+s6Nx3Bk6TCtIpCuY0m258uzE0zvR4AHByZPPs9grcuFq66MWyyf4L9Val8cZiFHsf
2pw867ocm9c6H2V5nHHtoPOeIuGeNXNdmuk/8mj6rKMaNTG5iJSFV4qRcmD0p6c1kvJzQ+QBG54C
NfVHkKOAk5bfnogbihI94tPp3J6bBkO1kXvnsSq8h0WOPvZfQqoc0J1WzRt3ZhffuNSP6Ec5MmMj
OGinXUZtBubits9oyBxGjsi0Qta/Qewxu3u/8hxSv4tWL/e13mkHFdmfTbsUydYu4izfTsCwVN6P
NF2FSrXjchjKuO+3Bef2R0ea0fc44+YJlSOrBy9Nu+RaMNRhG1qZGjCfwntroCbHbez2Oo9gnEQP
1LR4VCsLQQVMjfaz3GqpGS2hxbr1XIwRSDYPYMba58UORltTr0nTASiWwRTnI3a43mr5dgpl5jsv
8sfzUrcsZP7YASA1Hp66INUrpJQCAMkLu0b32B5LdxBPtacN8XuW5TlZnwUZrkcD0O1cqbgZHvWl
tpq9VvOVYg2RqGG3lcUvY+el+tSAkNRjuaEFgwtEN0fb3qRL49ThXPkpruZo0q6gh+q3DAKHGvtF
4ZUy2qzSNwp5CB7yKns1Zj+rQpkm6lbMigNwoCUHq9NSVXSZW3Z/MyRulW4Ss9B4IpPSeBoHN3b3
/aCwWCPps7KgaFDohlYcJSoYW1ayk6wMPviNTKamd8h/swZun76ZreceBii/b2VXyXOGsMfB0ymK
YmF8K2CBPXOK3gnyZfmhl6VOg6hsdCeIy2YoVkB7UM9eX2j0AHPWgdc65D8DIHfZXT0URMtosphx
HfuC3p0+HizqVZ2piM5S2a4RAIvayG0ix+/2VZN3iNeR0guUWUS7kcsip4X2epUNlCm4PedoYI02
ecblQv/mncqN1jhjpaShyR/7mq2kbAcdbNzMh72D+JpVdJL8niIzLt3jPPoV9fLArtqLAh4kE3hi
OtzZNSo0cg4xDekfZ3J0bdqeZwiBK1+52XwCyBz7u65DjLvlyBfjo9157FXbQZgan2RZppmzr9Oo
lU8EDFolT442TfeRMvX4va31UjsliMKakzfbaPs4WGT7OPmjQJnW0KfztU7Mhn7fCm/LUIZGamn2
3oYZqo4dUy6JfZXhNBUZLGUqb1Iwv7oM/CYZjTrUS1gkI5ibYar1sF/qRhlhCWH9Tp/X/DXHRzuG
rGMzMJ2uOqewTmNTzMUReKb3nwv8g0hI81JbNPrd/MjBIc4uqAGVF53ROc/+nJvz7dJprv+QFgLw
x0hpzYgOg5WoGG6YvL7hqHw7t7czi3T5Cfy8oDsisTriCqSReczambbY+Y1Toqpq9tCVJky5bbT5
gdhCAjdjTRL/PdnTSHTq4qvZYc6rYJuoYuy6ucPfZ2dy3yS1q7a622ruaYoiTWsCU5kNfXGMgHH5
sZTzNOxdOY9M2xpXufYwiTTRcronam1+RnicJXKjZ2VfEmaj/Hrad5Fd+3dl1it1FdV+Gl85LPnU
fw+jlW/IMxxSCP6xzQruNn8iiK9o++YBdioSO7vKbaz2jqgh4v0Bj+8pjxDULsHQVV5125AdKF8r
A7LrURW6LG2uu1lrmv2F7PvXpfgfY3US/IVLsWtfvxe/+hT5D36z1dofHBJO195TUuiQt6Ck+hEv
s9pqOQPJS1+j71142f/2KZof8M1a2BuRqeKrW7NPfrPVCv/DGl9GhiDvao0V/kduejLPfmVOV18t
zhpn/at4K6gtfiWF6XzsUtftW1DSOcs2i10sn9qobO+9WSyfonqIWHmisfuuXLP5WAlNFbt4EpN7
7yYJ5m6zdoxkq9amww2JLelOJoT7hU5U2jfGusTruV8+jRkawyDu7KXZzjBlH/W83bvQh9WmH02E
DTaOxSIYzb4T26jWZL0DF5KctS4FaQip6lm/jjNzolGcvTLbzHmqGbvU84oryyDev3AzcV6qdqgO
NpyhtpmsMktCwtskQIhWy+9WZxLfa5PAX131lkVSOcIKy99rAFqCsaW06kdhRoJMLrKYCjJE/P7M
vRfVxwjhrAHf2w/tzjSHXoVx6g9LEFeGRx1rBZO4bqQc8nXuGMPBBA7Mj0SVe8jKp0x+nZ2hmJnx
K5v2irowgGpjGM/NiGD/lDtjzxqoulyGqaUTYOo1oMVhRGx9SaOjnZs00RTjvWxlRHTMnE77zCnw
Bi5V5A/hPAxk/FHBQ3SIPlXGWUZd9bFrKpcEVuWrL2xSLvWV0NzhmC6cC8Ir7Wuzn6dq5+uTWZ8j
c3iFFu2nA+WaCXd6abdwTySqJRsnS33q2PQKgUnWmuSFTK5ZpPc9mOabr7nLQ2mC3gUwQNEhjqWw
g8xMvesabTXcbc0kFQ5z39Qck5F3xYlfOUFfxgAbTZT6ND9ijGVBSR0lgrq2YXXmfCzpMJ947kLh
tvxcBgMtA3zLjwq8Q+dOuLSp/x1zHSm3qo0FZVtZXL+NY217217l2he2S0QOhVurvdv2CJML18vP
pc9pGpqVoX3z+6RrIbUGvT34gAPWvlts71MzWs1pykba4hI1xUR+uVlV3Q1xk910mT7xZA5pH4WI
QSpJnJyhvStl1ddUlxpqb0kyIAD9+hYaSpn+2B4sNy7GQ+nZdXJb1NK0z8ZCIsMV/aTMIWuXsKo+
5bocvA3eYEIQ0IIsHUBN5ev7ZnEjZ89qPMwwnAkQmDAW8F8I6vk0wuhmD5k518Ql+6rS+NL0iSJI
qCqSgxBcVF3AhF5lB0PLYc7byYspHcrB2LmPU/8B6VNVHqZKqAWWaBFNdW3m1PO8IU1PN/RI24dU
igrsTtbxRgfLEqxi0liIFTfkU81DcEPwRnotKa5OgsSd2j2OZ3+3oKkK/dEv/5lilOMK6xOpW5yb
uoGz5g/HVVnTLKWh2AiZZbrtPJHm1vlqCfjyGT+cIf/eZ//BNv1X99lTnX8vXoefL7TLf/HjQtOw
I38wSAkzEfbwaRCk+fuNxh+JDza3lrOaNNdri9vm98A07wOX2aqURqxq/ah4+f1O0yiNwQiz+nN/
y5/4J95771c5FYGvgs4XUvd50z6ynD95VF3BE+E0+qMw7k15ixU32kHkKHFVC8KMMDQ/NPG1qswA
CUHp3DQExGa75WSh03jxCZJPrgv/RB9k3Zxip4PzCeL3elN2of3U7qaayyIcszt3vomx1aNDs24J
h5qNq965G4ezP+1jRaTutfSpLbKOzmIEXhaC1WirK/A5aT9TH1U2odyvKojRe9KcZtNLmN3sZFd3
afpFMz471e2sn/3l0MnbQtxW8GZ6jsbHORs5UZaQPP4SKOug4usifmTh5NsXyNtOnsjE/VuB1S9D
wm+/UUG+x9oFy3fwD5rWSRd97SWl/til9id7RBUxx5Z7hTvii4t4CjYG5a62m160ubfPLsTuJpuG
v0uO/VOIpitQ49l8+7HmkjrwR7l4VXVeY3bW8pgn4qMxGN4DiYvpFeYpO80+TV796jTWc0k9VCi8
di8gbUPbLNRjzUCwjMbzT9+Kux/ysp/zgX4VnfFbMRHdrjHGOJh4P39MIqhrT8TK9KbHVrT6bmhS
f9ct1qfeVPsyc05IkLUj8fDG9t85u1fHt//zH/SvP30CfyqlIg1E/nwoXf71H4eS5X1wBHJhTqTL
0bL2SP82ZXsf6ArmQODYwcy6PjO/h4G4H1CxrsaN3/6Qp/q/h2zUtBxj5Gig4eeT/icHkrPmcf0s
T6Q6Gbsfnvw1OgJHhc84/7OeFFrZLqJRr5h1NHpBW4oHDnFl12a4VPAjUVocopopE0mrRCrTQDIn
BxuOIHmG/ubLrc+Jndy7hizzJzSe4F01ak4EFvxWRBgDQdqBTnJrc1P2uk9FDmBRvNenbo53PkiO
c8J1VronZ+nMxAnyrjXll4HwLPUQ1Q3zhK1lfnHKqlyzPlqq6Dr2fbzhiGOc0vD2CSqvz/pcUrNR
59Dj4KMaEEx0wVGGC6bSXvCVuF2xFoAZcJdhhWC8lsRlyGlJPKt/QWniZkVskgt6E83L4gT6BdVp
LwiPv4I9GQmVcktq8lDvR52OCCscR2IPzjZ50fk9ODaoETWKzMdKyh44CSEY9NaGNI1pOtkX1Km8
IFCZYGsPhgsyNV1QKl8p44lWIMb18YJjiTwfbkjCXtGtIQfpMi+oV7sCYF2hnovcrtEvrdCY18yQ
lCuZsqmG3Kw4+lYczVshNWsF14rOyjw6UlfMzbjgb9EFi5MXXA5oaoQStFMj2XUX7C7GIwyQx0QI
qhcn1qJtwZDlsyWNgkF9xf3GCwSYX+DA5gINFheYsL9AhuYFPlRDQcS3vMCKLGtAjKN0gRvdFXlk
iLXynX0BJOcLOBnHA0AlixkvbVWxmWyLrtVlOMddkx3tFeNs41lbwuYCfcbmCoM2PyBRrYseWBUA
SrHjAZp6K34a5SSJbs0LrNrVZp9cS5DFh+QCvLorBjt7dDiVCgnDVg5avxwy3wewbcvZINAhR8hF
XegK6jIHf451XTuYF8g3usC/7BlAwVAPQHjiAhGrccbyXuUeyG65osjosQiIqNw5No7eBWg2o2aZ
N4OxkDmpX8DoacWl1eS4Z/MCVvsX4Nq8gNjISWgYraYOaZIok+KWqtBVmrWi3wPYybAxLqA4jotV
j2+Xst/PF+A8tlYQvbsA6uoCriPHb8tjs2LuqLOA380ViffSAdLPvgD05YrVOxfYHiVN87wkNmB+
dAH2i7GfbrKs9aOgMQqCGruVBQDMhxBAKQI5oCUrUdDQ0hjBTq0GjPJCJuQwJq++EeNfji50Q32h
HvKVhdDBjLLtdCEnih9ExYW0yC4ExjRMREXmF2Kj/EFyrHyHf6E+TA8ZQthdKJHhQo+gooIqGVbW
JBII1zZJa0MHyNnq76p06L/mK9cC6QPtouvjdGbJg4ypphxiprmQNDY6vpf8Qt3E+UrjdG6jPjup
hNyJ2QaJxEwc56640D+TE7loRBefWUy/UER5wYQRokuFOiLLHRrJuVBK9oVeAvuEasoutJNvNVBQ
88pGpcPEFpteSCpQCggr04/namOLhBVeWUSpHNAREkZZc5Z/sy7cl7zwYGk0FkiPL/xY3XQlv/gL
b0aYWH5TXNi0Aj9WtEs1xNUxmoGv8sK8yZWEcy98nLcM4kpdWLplJeysyIW7o6+J2dDOFH0lJs7F
OkTwR3RUtdJ+hUBrkBZe/9BdWMHYJGGJ2L6VLaShbRX7rCTiQAGLHygE4pQhXXhGmz7cZFOs9KN9
YSIriDUzEBeG0rqwlUVv8cyZiHaONIyZIP7LuBVZcltxU6WiDBwjYr8iY/cZ3aF5dIsGhYDIbnCJ
jtd8XPFW9fp9bsfTbeJmmzhvUOkUcf4wO9ZVkUl5l3sViaZdeqtKzJiedlW3yWOErJ0bQVz1qrmL
Jrmg7tCs0PHGO1Ot7bXy5OTYfWBSGr0MOf/rQwk6Da3lGJupkfIevPRktfoxiVlT/a4kKNfsPnLH
5byB6MGtvOw5V9PHBrRkq/MmHD0Jc+CDt1ifyaYVH0nXOUZpgtuMQKcpjpxbI6LZ1be/TgtxwSTB
hJge+UQi0RxGZ2kQ+OTnZbWS5p22R9D/tXby545C7lAb+pMUnfW9MeadghE79ziVTzOA07IZUGJ/
smIyIZ1kVMz7HUm8U/Ik+RsMrFsxQgIvianQwTQAkcvzHkTDIA9Ja95AiRtBi/S01C3k9A2nHGDV
CHpyK9To7cy0dCJUfnm8hZVg0RGzd+9XjjhQykXwupFo6JT1VxfVIPagGvSmq+WO9PSraKpPPfLH
0BxJRO/UbZGW90WfX2uUMtFY3Nr529Da51wrs6slLud7t+JGceRMQ0ud4yegxXBIh6dyhKM2SqUd
LJU9T21anfnYx8CDyLmOcmrjEs6ivYfIHioGQDrXrfsEPmo/2o6y9z5QoKg096BZ+bMsiwJijpsX
6RxSjmy4IrAZNUzpH6SVnyM/sh47FDrIckrj3hiEB2Rv3s+t9IPSm6ovtoCV9Urp3UUa18ni6ApS
g6sauO+m9/y2CHMf1nZjI6N6HKemerddMpMtrzb2+ZionRp059xrc31Lh8GbyGLzKLVqUytogIAK
DhSVtuj8MCF6rKuN205kIoOFs8qDruL60WnossopfSJZsyI53x/SuyyeyfpNRTHe1DJxN01S5tyu
fROjtJ3u8sYH50+Sp3ZOXnRCN+8NRtWQ9IR2m6bNSzSMY1BM8bei6L8gV2GkWf1sj1qs10+OZpu7
SObmm2tEz5leLs8FLqmAUCXmlwVqXNEXPlnpCJqIBB5NXyiTIj/EjfmFwAURzIP1hvIxdFy00wyy
W/ohtEcXmfywGQtnYyuUc0YWXTfUAB1pHuP9u8ysaX2dS0oy0PmhejPnc4c4OcAv4Wd7Fwndsbf8
o5ZT2A70fF9X1XJUGj6MokOtiVVn59HDdTc4MSnUZvEQTcsnJZL3dNDGe02b1JNAmfEl7iVa72Ni
ZwhGUpuAO374qhF7WVtdRdayjkV+y4EqyKDqkoqWZV01+p0wxJifBZSyB4nf57P9LjESUDIu8tQy
N1Mkez6jweq6h7Ynye8kynYazdBKRr94jyCgcPHkUTv1sMS1WJrNXOuAgTey9RJsysXkji7TdI7+
7tvoQcmk25qAobkEE4jNKr9BsDWYqEAkXRsnaLGBUJtClLhOAs9DF3mfJWYvH5GCa/Nnuyxjd5VL
MkeZJ0ct2Mj3SZlgGnlqS80QiPodttv8OsapCCbpCSyA3d2Y+yLPXiPZxrLcdNEYvVMX7abEOrs1
b6nDgPHFItqExOeuXSDqHQN2fSS1dT+YjfOQ+ZMKSr2l18lpEOcDPo6kBNy0WqaZzxmG6U+mKRp9
W4nE0F+aNLG03+qe/0Xb/gNY+Vdb7T3dy+0va+367/9Ya23xAUiMYAZC8jy8sGsI04+11r40E+CG
JGOVUlD+jf/aa4WzwnMwTgL4iwK/NQno973W+kDAH+Hzayjrj3rm//u/f+nP6v7wzz/jH7/ibGiw
yGTjld3VTw3et/JXv2y1VqlNRhN1m65trLPhltkp1cX9T7+M/wFk+dOL2NzEREpboIrCwLX964sM
NVg+ZWntZo1MO9lolQ9SqugfWiNpeYD6IlcaIzDJt38M5cm8TqN7RLTAcJF+NTvpU8IAsktHrdjV
umYc/vqH4hP4GQ/Atb1ipPS7Yfuy8Iqvf/6TvzSaYw1Kbl4LoPPXgVZQnJ9+s1k8ZSDjtSekSir9
m0CYFaP72SL54zXJCiAa2qZgbkWzfnrNmmY81Zg6r1mMxXUmY//Y57Q9id4cAcdGTD22eQAPUcfM
7lT41z8xMMufXt3lpQnBsshz+mPv0qgYdcqCV/clksJpQqQyYqohxK+P/+YH/fNLwdrzGsADBODx
9Pz6g6YkBxUjHnKYQlWHtR43O+l3bWjDrm/++qcCnv7TzwVXgpWWR5BN7k/VXGVdRV2X4q4qgCSm
UNZDSXaKGz+y4jvVVouq9gs9PxypqTSNNFSI3I6FPZRfChmZTEDJlNEImdmoUcboI3E+Sb1pVZ6+
c7SbwQx192mWeY2uciZlkWknExQSpK2JnrupEf3Se9p1nxSZqy/WGI1gx0n6FOHgNkM7XwZKvKK+
1zcCZCIKu4gipm1izdBYXsxdUBIucJ14dkovwBJR0D1FThVYg7RaLnxt+WgLYXyLlnawtugiio7/
V8wzyInw3+c69emkkJ3KNlJ2RCAnlRNduZmBL2f0vbOfmTFGjdb/CK9L/VgdjwWIeVO9gQ5L4zhl
HdEFfV+Uz2lSLFR1G9W6GwzLcwoX96RsZYGX1wzGVeTMVti7ArwoNiztc0Z24jeGYCPdlPaUGYfV
VHCTOpPGXZa5qAtVnxTVNkaiPGxs8kxt/hJ7ZuebezyIC3DZxu5BZJCjL1gvdAQbr527DAT5OYku
A3tytKvB98p2UzW9+tY4VfxddzV5HvNMEmDYyuSTbmfpkz6lnRuYre08Lb05DZshc4s3BjuEcpbj
6+cp07AaZGrZ9q4elyj9/CpcliS5RQCjn8pGWAMJ6pqGwKP15lVmYxPCOjmL5mC266cd7r4IDRsR
RCi0yRgdbFM7MC07N4aJOiUo/cx/Q/RCaYi+6lt0VDIsh0Urz3ibWeNihrQhTOhG+hgNmB5QS/WR
v52yigaRLkPZ2zQ54CP6Ffsqx0MW7QwMWjpRCM18KzpcidvRQFikp9Cth8ShDCKOJHE+xJzmh57w
vjfc5Az+s1p6iBGjUAiDJ2d+ZzSqPxZTpl67sh1fNL1d6oBhEAyDMxm98mw0zifPlmLVitUje707
ihe3yYrQBAIpd2ndO7h/Wg+MLB2/Dl5vPrR6023Sehnf+75j+8TvbAGwVvq9GIy/Tb4Qa7TFr+en
v8LHBN6RM4BW9w8cCGZXcC1LdRsllzDDuCmVh8D7uYpp3iPiI2Mj73CUaYODEfSxkd8m86orylD6
N7Z/PZe3KAE2yjx70VNPyZ7QdnNX7C8H0r9T1H9gFX86m//EDTy+Dm/p//p/7evX9PXnYeryn/02
TKHE4X+wAR6g+Joi9vswhRKHUYZoMdsnkRV+kz/5nSQQVF4I6jC4pSGczLWN9bdhynA+kOVhM2iR
M04x4z/kCNZB5qfniwxthjYyWE2UPWtIOS/08/0cK2QCHQdbUEij1vZRjK0vxeTrbarWtU+o9tKN
oGtbD4Um9CkwaMT9uCyqNI4jp8vaflMW70if1WMc+0iYhdVnh8ET2V4kS5ejRUPZkboTkm3WO3lo
WAnCjgLUOhBZG7/ZVSyPDELP1eLZYevp1RVbfa+jbY/alzTjqy6qVHuLGGkeMCoZu8mes5Bf9Gcw
+yxEPg/E7w1TcUhkZXbHps3j11kUzmcV522QpG7xwKENEcDYkx/z2AIc5KvB+/bZECmlx1zVCHqc
+gq9YdGO00YOlXVnY8RHb9FZYROZ071t2kh78iF2UxSt9bjvrHEwscElFhl3fV/hmO+xLRn9UhI4
IcvFuoq62TVP2PwQ5XlJmz2mcSJG7OCzajYuZZf9OcnndF+bHT1AZImzxlau/Unv3XR+FsQVVMcl
yvCvpF33PUocvINJAU6WeMSGstPJ4hlJZMrxQHmW+YgaBajwAKcQ5d9yWedcM8RDIOelPFgqOpKi
KSodufe8BXxjZPSLseU13IoJUM44yPF9SmaSrCjC1r2mA4C1ywG1yXfDr7UBL7Btl47PBxYLf1ul
0VC32qbk9mj0M/odLy/DeMnS+CbVBrIcsBxAUmD3jIUz5LkVCqPyjTMSJVQsyzi0KLUGK4pDUZH4
OHGL8oZ5gs7MJl17nOTgO+FoZ7V37S2dwPvq0DS/JVTCeYkwymtB53hy3MgFEoEBz/NfB6yGRlDb
uX/ltqPdXzcgjosXzC06rR25W6W+G+eByIkC9CwcBlMUZ4zA1vjgWOXIo1VC7H227URt7SUqcVoN
7ehT15h7tIXk9Y2DcnXY6Umf37sOyfoPjCyVfZyipu0+os93PkaLn70lemVat7Iemy+zyqt0v7jY
C2hQK+JQzr4/hSTK23cetyJNWo1WphsHpi157iY3V/uR66YMJ7eavjmgYnGY61qKrR1B0bdOJmQu
0CfZJ1eAb8sUGk3LFd3bWuefiPJb4INtprvE6OKrRUxApJqf10WA002k27bSloGUfiBUAuvG+TA2
jSI7jg6Dnemq9r4pB/Fs20pomyiV6nM1jLw2Tv6kps5iyHcjHh8MLF5vnAxvpJBmmT38W/ZoPsmU
CulwhJR8zlbgditrlRzbWk067oUmjkKgW4mrJEbk/Kp7UzttCS+OqYRyEZufkiyX3QF0NUGngEqX
cMcYd6pnRLrczIuWL09V0iTIthTPIiZhaSCFQMncB7oy3bd2rgon/P/Undly20i2rl9lx7lHB6bE
EHH2DQFSJEVRkjXY1g1CtiXMMxLT0+8Prup9JEottfvudFR3VHVZSmQisXLlWv+gZP0UguZqqluZ
JWG3q6AS0ASVeYRxQE2dApcEC+kHDRUTsN1gsdYdMtwD3Q8reqzS3NyW2hBdIl3am5u8QAAokEYC
tqlwTaX1Bk3npQTa0J7TyeHzT+zYfAIBYlxV+qjvXTFgFIJrZPJsO1C6N0NW0lzrXH3Cs2yOVKDs
ShaXe5h7FdomamP5I4Xdba5KilVTGRb3jjLp3+hVkrtBFyy/Ii4qvo+a7IB9NxZcC5pDUPMqEbSS
rWKnCChANehW/HQYrY3RMsBWx/ThptqUIQlWFSCnFtaXcHDcr3jtgSMeXL6hTdSZ+a60KxcTt1oD
aZb3QU2danBd9K8SbJlLaCQ9Qk81GsbWSo+LrPCmAP7LpjPhyhR9N4fxOX2d0N7ptVvS0VJiM+u8
VtGdolv1tBai8syQ4JfpLiCHGmy6volmrHdzFbexeJi0BpaYY83N4Cl0cKxDVVpJiRyGTpMbH7Kw
HR5yLpHrWK8NK/akDjfD6f08KasEDCDSoEpQXdmDbqQmrpf0y3qq80PNmrZ8JAOUvmOAUEgBlUst
VHZH3eg0soEdKpFC/VSTDlpzZNK5P9powHiFGXLzqHEBbVLuqEqdUMrCZuBAvwJSCzquGr93HYX9
gtKbqA2uCDv0wnRa3xMAwJQq9hmkWOQ9VmojA7v3Q/RIpFxDaDBA5ImIIhqUntQa0yvFnANHrCrT
zWuIPCAGRWTkctUM4VgfzIQXqhSF9oAGwJTeTLZSUFN25EQXHx2Mm7h27dKzIkmXacjFZHlqkHfN
dYIQjDwEOBQP20S487QVY9s+Z6Job3EQ6MZ1hy9iyANW+RPVvwxvN81qO48+Zj15JdpfD1UG/fsW
fH9eeCF0h2HVQ9TFDI47nn1JjyeuzkNTb3BUG1VAl2EVgRZyFo4oryDDy8dzlFbvzurFpCBZ8Q22
lt/mTi++9UhDAI6dGmvuLjsukIt+QEgxu0rgS21s0vEYvnVdzKg8JIRjQ49Izo15svJDpMpwN9Gi
Gg5DLlWx5uYMW+JMxUvSPKLxMupXMy6nhjdmTZRu6hEJiuuEni3mUnGvP4QLs3iVgXF0PaNxkvY4
WG66dYbJueyYkXsfOrJ0CCr0O44ZqApzn6k9J1TapEpP7x7DkuKySzVKms6giku1sAHWzrKD35os
GdlPbFjC0nNyOXzPaiWEDkhZ9ih6ZboRVYDOSmQSNmFQRXCb4MLnnbbSdKk/aHETVUvQMcsHmFHx
t0zrYuz1li40DJFxtnY5dpjxNbyI4kabVF3cK8loTypaR2mm74kcrrnOagsVHy/U3ObZLJnUfenk
hbsuk7yP/NbpakFPRzptcN5k+GOfJTQU5g0cTYDVXdBSPPFivogYefkaGsM+NNXkJwhhq1o7fUir
PmIvTlc9Tpnhg4T79JBYowBsklg8aIK4M+80Q4Z4XZLyxrvJ6FtxGxaKqHL4MKLL4e8nAHHzUY6b
qou04CChZcxfNGdG/iqeImSZ5rp07XjlurX+QGFYtlf5BHwNbIb9kGTmYiu/+C2dSfQtDNgjetWs
xWBWtCKMHKmeCm2AEVSwlsf9g0zAwhMd2kxssOqVPe0v2KPeok0BpUoNJxwiEyP7FrC3VSw080ac
GW4wRzsAENg4OlbFUWDNNgbsKzroTNGol7uYaN0GYYtQoHQVK5O5Ie+KLrRx0L8WGZ5Puqbkt04J
PAFGs2aIdVcPxuS1Vk8W3mkcwWpJPtxGE+UqepT0JevMNLjKpW7zVaWFU9EwkBKi3CBsZZ3ReEsv
U1F16SXEbJiJMi3c7RzD0t9PSAV4aMiMSOVlqtwHreo8Bgij9R7EQuehXmSv/ZxNY90gj5WnvhqA
eFlhXSI3pLPZs0XLaBtIhWJLQufimebHeFfJXjvrA9WOtnQXqi8zn+q0MaaWLRrbhE6LKexCvc/W
fRCr10Ezy0s0LNpfdhSjSaGpsdSBJaHcDAdHFex6w+w8VGPYLwo2GAAPob8TIqj4uCBuQQSuLaWY
Q3vVz0FobSh2muczhSUV0ShUPn7laV6LjcjSAJagCbrBwwe5deH9Gda3UkmT8xLkP/DkQB06LwXJ
DQk9VcdH0eAvvTLsmppFR74YrbQ2s3Ly6qCxD46FpaeiBbCOyrYRGlfuXOVoKKV9RZbuPuZ5WsIo
7NgSHaJpNOzAi3B7SKh5+WS5/W00o2m1nQFKX1m9JPBM0Oa3OpuOzb/wwNbQIWAtqYlb7vJeEPqw
lTCQWkQUvQR+MEg6p6PU8vVQ2Yta1UhgX724vV79de97WVs/qdbqlOfwNqQ2RLjCzWrB2L68DZbo
7JR1Af92HDPCezqL8CYpAuqMGaTlKMcmx+vJVK+MmO74zME+fPIEJ4X35QnQWtG4QCPJihjn8u9f
1Is5LGtUZwiUVa4GR2hUJiYvU/v88TxPKuEAOtlJCPqhtI2cFiqcr0dJTW3UhYYiDQrAxISUlOl5
RCaFOY70MHzQbPZIgwFFpr9KJa+6GS9X+Les/csL97LExgIlX6SH1Tel2zlbrkEDcgBipISKJWIL
JldasXvQKY8qKxcWB634eWT9yeIIKFptGbMX2ZZ5i3dMVH1SI3+74hgTcfUHeIjmMr4Rr9eiS5Qy
yMy49GYkqjaaxfW9CKbw+uMVf28UQ6hI3Bp8serpKCn6aj3UHeR5UFLZcTEySXGCz2wVTorw7B4c
yFD+oGwC5BsV5NdzEaPDtTHBhBglRvSdiBc6WtJFPd0lIBPLT97l2znhqMyIcDowXuNXvR4Nu9LA
6oKhICFz2TrYwo9rNaj69pNv4hTHuciewl6leyLon2GX9XocOhaS446vMgiKPtmUSKFVq2BqKB4b
VbFOjS7+rDN10mBgIRcJbkMFdA3okfvu6yFdzXY5WoFpOFbRPjcxKgQiivpzNZLWrToP+U+Om9FT
FfbpJ/vxzTtkqnQRbSYrVC5XJ99maamVa00mdYQ0o4ERjkKhVNRCf8E+OtEfPt6Xp7ZBSyigB2cu
JmSI5NLXfD1TvYqrPNYccpseKSmuZyMHQ5JN053oAfhAfBI2wJ9I3COwF+BB3NjBMa7S+NvHD/Lm
JfMchF3Q7q7u2vpvesGLwDe1agKnVuRe0tH1QRxy5gqhAcwIPbVGdHsFaevTnfVOHLSI84aOnQ9d
q9OdFQdGPqcgAuhSCXGfl7YWal6cuCL3s0LtwzM3dGZUANLGDfNP1PLfvGehGrjGCDAY5Ddv4o6W
NMsdOMqR57KDc1XMtKBixWmfwaNyhfmj1cU1TGhLo2yxqmW4U7Fl2L9SHU1UMjLup+dS9naKqLP1
PWvTxEeJlEPg4wFPYsMyIIcXAY+CLzM8HbByky7SZRl7JbJBW5mI3s8+j6onm4aysQ7vhMYu5WDV
IOy93rwCBcqocpEUhHxcrRs30fzZbCPbKwc9wcdh/MOD868Bl+HYrOBsT0OelYd92QcV6rSgcx8y
LqxfYTauqZgIX4bUgQCb8aF+vJYnO4VBgT1y49DMBRdPV/71LGlvNHRxqpBi7PAroATjuaX8lenW
+MlLe2cg0IvIcfMXkf2U5hVNsVbpTRJ6E5/FKstCHMTBpiGDnf5pZ3rpEy8i1jRwbQi6p9j8QR0m
NeYSsBqDarGSZVIZ6anvLn/38fL9Biu8SDmW9QMwweFO1xRRxlMwQxZYIkFIMvIqgxlpaGY6FDyH
rr9IEKpL9sFsh9dgM4PjDOp+XtHs64AujfkcnPVmZmUXIAzhtX/8WG8X26RbjpC2Bp+ODslJ4C06
NCeTNqZEPHOtC8ABgaSTydpd/u7Ph1qkrrkic1S/WWyEDqMR5cPI0+r+zpbDXZ/LO7DZd38+DMkr
Z5em4Rh4OiPUP82qQH/X67SErq+WZWtg+Wj+d032Hywe7jrCVhcON5vo9ScRSxWZaSiT3tCigRLF
c3B0SD+8ePm7j2d1ckawe0wYdQagnsWcnbPi9VAUWLK0QWoXabMg2VJt5vseeznvEIFLtvQ3wguh
FP3Pj0c9uYn8HtXicAAxwgaxT0+mHkpIAEY89IhwLloP3DWPg5Dy0m079mkUDV/RTALUgB+r1zl1
/km++s7uhPWlw9RxsDcgY309ay7LCOqiU8P531f6la1m+kOZLblBbuU80MezfTsaUwWco6molTPu
SbqV51klXbtGD6+Z7pRcofBtdXf/Rix4OxCtPpvMCm0ATkFx8jKxaHBCwKYUOufx95dA4+w/+hKs
BQrzOylGBvh09aBdj7ElJH0OC03hmHd0X4+yp23F3/3p0gFp+i3Rz3TepjBD1zmhoVUsXZvsl287
V+P9f/JtsxEWVBvAOCK2fbJwmRDcEWv6pI4ZlefUW3/lhlmcJ1H36+P5vEkckERwyAPJvbktvXFF
ElC1mqSj3JGYGkK66IL4n8/mnUEQiXQsdL/RdHgzSGfnU4wrTYBKelHcmCJqn/mizM0fTwVLA0I7
ohJ0R0+zk3wogcy1I0BULNOvOV8KwOTys5vl2y2NHKem6XgQ4hlJi+r1l0p+G8dm1AUrvYSW5pvM
rT9DrIH02U1bMviPJ/XucAAjQSCSiohTC7lgaovAniiV6uUASQv8ya6eKFXggTiu/3yohQxIukXJ
7s3HimrkpNEaUFBfSYPRz9y4PFdTrs9lHTv26uPB3mwJigBoe5hc0FX97Y0vzRMX1IyL1nsAh0Wh
QrJWMVnz/3AUskaojSDIdfYDfmOvX5aCOGWP+i3abMt2a6m4+tXk/PHCMQqLtkAdOY45s16PIquk
x1I3RdqMq/OwlaqjIe1j5PYXckmz/kMvR65rXJYFQYiEn9Tx5KgYpdE6FsrT9DPS+B5JPrALgOW/
TFpPvz2xwj80Yl3GW3xCAHAS996kGWqSODUtdRcBU0rKiqX3/ug6yfaP3xTj4G7BblCNNzkT/EEV
hVG0BCMoi9O5mo9cB51grKfPnHvf7DxeFAUbh/yM6o1Ql1Tg5c23mwHyxgNfVF7LlOYatO9V4uRu
88kW/23a8ioR/q16AxyUOhHx4nRftOEwIK3It5stsbt30/EiDgL9Rw4a4VC1BpKSA0r9lxU2FDQE
TSPztRC5vLMJHVvUpCOIYysaJGqD7rSqnKtTLg/gGzCB0Lo8xlNnkkfZ9eIB6qaheGmUtUdby+f7
yEUs9IzC53RnmV1ZndeBpBGFIQo3zwFtumta2tT9ulBw+Y+Q1wt3aUunYUv/8msdDAY2pLB2vrei
G6ONvtyy7sahCY7U1CFY0bwpe0+oRXs3zJUTHtsuD0yEEVXjqg7hWfktgIaDixnBIlUeBotGCubd
IOF0BE36ESl6YjmKwGFjjeiETqVz7OJWe0hshXTHsSVl0T/dYYthOVdyKmgcrKffDfYa7ZhICGQy
JIdtU6Wg8fTpPn5zRcYWfTlL6S5SbgWi+3p3Qe6oIPVzPMC0oZxkZGNwLFxJDjkomKdM1bz7s2nh
psNFC1DVYn+JS+3JgNgkZ5SI0DZGjad9HpF4OcuK/jO48elHwygEUqqcVMiolp8aiiYOjG4B3GPV
jAapOBw6RJSU/ObjuZwedoyCbR0Ownh8mZTkTsI1Ln+6bCMVyjLqN+dJW4XVqs0CbgA5uN1PLhrv
TIkbmkqChdTKUht6/abSBO2xspTKSg4KVMicYyGkcflXEPgjrOJtmfPX/11+5if0lwbUVfebgfD/
/uki/tmUbfncffinzp7K42P+1J7+oVe/GXLD30+34Adf/QOmDTGWJPKpmb48tTL76ynCp3L5k//u
v/yvp9+/5Xaqnv77//wsZdEtvw0B5OIVJHEhSvxrNbEbVuHxzZ//W+ZAB3K4VF5s7pvEasS//ilz
IP5BPwMIOjzr38B3Yvc/IYzoHFDNxNyTSzcX/CVR+hvCaPD7SDUEb9tZnCwxqzvhf3zEB2FrMJNX
IEYSZuQSluoetyiGOzlBWimaMekUaFqGkofebICjw3FKNZ4WL6ieYI2gNdLLrZ4/annRqp7ZJnJj
OPjUbzI0T6sVjdMh9QIrxf0Ecns+rjGLkbQIc3ADXhnyAOdDqqi6Z0eI0jpYjgWbsUkJL9D8O3iX
rlTiLvEi0WMZYKhBcEdJP3X9ETQzzDzwOxUq4bEV2RGhQbWga7lQzOp4PWldXfy08oIzcgXaeCF5
IWLWQfnS8JmQN7HdjYhbOlM3djAnLAuCWNiVYf5s/EUdcxFvgsJudOM2h1rXfhn/IplhBG74ddPo
sM9odEFFM/7ipSEqNqYX0h0b9cqhsfkjIcPRAJ9PNM7GlRyLpLuvs1wWO6sYa/1s6mwIcJDxIMNl
6Es5NfxTB6jKKlcmyHLhON1midVeopMGkD/AnWcYw61daNHPVrHuy8A4dmG/6qmnH/SsO8PQD2cH
4wkt9OsaSlvstUUWrgoJMLSoNWSsOpf2Q1JeKHo+wFRvGyq2bXMg4TPWqFpRLnKVA4/1NUhN1jRG
qKFN0XhMwvOw6x7H4UjNcIN0/HmaW35a29JDy3baIRmG+5QZ2V+sThzcENF23Tkg27qeOxP1b/Ah
rQVsIa3up7m+qJqh1y+UvKz3Q9NezlNk9v4E6XllD9H1EBbJBpB7YuAmIvfj2B7nQBeb1jbR1aRg
sTYB/32bzXI8UiQ1j/TMD2on8UQeey4S2ygVNwMPCfQivLcwkdo2qDZe53oPtnTqsUkjCQiHpjnL
xylcj4uaM5Xnu05B5r1HJQyGaUSdroJ6WXfBPoPCzw+CJ03HzHK31PjVA15AN1Sqfb3J76sURxT6
SahINFLEniXHqvacuYruEAgt95bVuHB7awdhnzA6V90ny3ZCv7CEnWP+gfBBOjSHQakBetpkuooO
vX8PkuEYFlYi1qVhmLdliBHRulJB4PragIMiUnYo9ubVNhaYo5lzs7LtoNj0zXiMbaR6Xd4+TPvy
2Bsq2mpI+0SJ68HbLrfQdb/0NbrsVdz5w9wVZ/Sv77Rs2OSh0q3yIB+uFhABR4ZmehBg2Avx4hYE
f2sn0oqqdJ1P8iIjleb/nPZRJufzAMnoTSv5H7u1SQlLy7qS1JxwsKy1o0HTG20z2ItoklY/tKID
hVzHP5oxNSvPjZJfNhLmlQdS4LFthXHohmr0l5RzH2Ogc24jCXRhLSAHMx234Idr3GIkTl1OOusR
sDmzWs3V0GzaAo+IOTcuElKXlZUowUUrTddD2lj4zMq90uPQ7NeU9q1yY7bjY6plvwZDw8ajy7Wj
6WA9tzVLZToANNXOkgyAKRoG/DSNfNsfBhVtD0UJ9b2NDRm2DlYUe7TVBS2mbodY9bAuJOW9jW5Q
JPaHoj6bgB/wsRVSEgkcvcYeCd+lfgXesZcHUtEkv8xr5VlT5GUbVc9WYAGkNWKFLuFUdrft2Dt+
FI23qQ1KRUOyMOo6qkyIszvE2oMqgn3YmN8mu8iUH7lRY5FgOavGKXeJBsY8dlR0bbWgMH6ihkiO
OhTOcVQa90J3tGNcEgpT7LnokpfKlWlF+yaujjHC7OfE85WsMvMy67FQS5EtIaIB6lZ7NGUUlbcZ
WpKTwNCecaxyMSN00pXR10/NkAfPTWQ/ZK6yhqrcr1wjzVe4iDmbaQy+Bv2EAhb2pmMHz1kvQCKr
gVvvkt44Qo4xUi8qSai9tsrTxzJQisuwQNJcQ7bWb8xii4rLlaH0xykNG4Cr4GY3vY2UpCI1dtYC
LYMV5wDehJiPVzYkK4HNQjqca8l8AdDcWPM98a+sUf2q1Yh2IaceQdcOa3HOpT4j1ITMPClv7A4T
Thz5wDtuMbBMPVeBGOREOJi1KvqzlTimHJa7Kuha37IiZ9hWNSEDBhMQCET8px6n0JYDIyxbuqKT
fRMY0XcRDN9sUdqHCVZVUW9LTEDHvl7SwfYwB4E3JfMOsLb8hvS2urJduSuag5h3o4uZVFZfpjXO
Ioh3o90p2PtlfR82anceYufgQYBz15FenQPdGj0Z/yTSIVoWheJidHXzizGa4S+jf8oQyARdwQoq
bZtexQSHKc2u3Q5vKG0864L0wE0j8tWqvoxphK0yVHcfRMtd3C0OWWR8sZzHqhP9IVQR82ybbTMH
l3DILtRStltlwgzNKutsQ6ew/OGG8rKCAzFE2gVgvP2UZNepvlOVERQVQu/Y5YX4sRkFeUDpR+pw
gUvbIZw06SH0eDdNAqS4cll39DjDotnlevhE8EUKDnHFwtMF/mXgYze07Q6O8lxp13IBaLfZhuTg
a+/O1GKsBJ1f+FJulbpLfeHMzOMs9oc6/VkRJ8vqVjd+OJD5+shcNckvkMN0zMtLcoONOg6e2lwE
4CZHGFZVEd5SKOMz0whF4LgwImxbDVWXeGt1sK5vcqX5WstdTFmfXh4hGWvQ+cmx0AuuAHPZii/H
eoMCyjYv5NGaCT4PMyKgkogCLn/VW7ZnO0euehd8slfkk16Wk/JgPFHPwOnkwDFAMI7xM23RHYr7
fauP206rzyz7Z9aISyc2rqK8XKd42aFAzjaqyC++C+WQGyYGPLWqkRJgf9e7F7lcouLXNLN9xKKo
jq1181ej6sQpPb6SgDLtONyP4IKxD7PWTQAzUWnXjlIfXGiTqyAc+p5D2y2vZ3RPzcjcc6vbRDr5
x+heVg68xRSnbuuqxkICdZgScl+E3iuoL4DGA05W4Fyq6wSDLPQxyZqRhAC3bCVO48NINVA1zXez
cSamgoaJgZpV62sVuwUwaAUncT/IDFGLAGUQR1wOSMUgc6EFHS+74hgO5xYjKUXfCXMo9oA+4m04
kZc6IMnrtr0ok45vv+i+odNj7MCYgoq07LlASDyIm2t9iL/kzaUdJeW2z2Hey3q+1J32XGv6c71b
N4Yz+bpdqujv5DYhsky/CCOv7kfkQ7fUsxwP9gh42AR2f2k+21N65brjLuRHUHVw/SHPb4BlY1os
hNz2BR5x0YSZX9qcNxjB4hQzHRw1uqkNbMYE5x3f3y7LzkqkvjvPHKo1/4UsWnwziyHaD0PL7oYK
AszDIu1J6Nd7jh49Rrq1s+3kaxlGpIeDcRNM0TqK3TOjRiDdbnemyG51Ri6auFkpFsBV3bk3Y+nj
bRytZv1odte1vux46jmVNDZQbDzOYgCPsQcQ+aDFKri9kIVBiijZRbaScGJ4eeVsse6aNnPYrQOS
4ykWnjuwWeNxm2HLAxOnQ8RCop0AIyfIN5WifjNQzgFF7gdTdYO47zEZpwE/ReOuVZuvy09ZTXaP
msJNnCgPrkgv7L77omjqc6f0dwOGj6uGlGDlIkLbYUhJRchVLucBah9ejHWWbPKxvlAzba8Y+d6O
sfbAY36ljvqNZrZ3I9wgo/zRZnxeNmRaJcnP1cxiB1gPWjt+d0EfO419EUp1bc1oUcaju0Hx/KyI
q7uxDI6mFFtZAq1MpJtzGSkEDpyqcTfY0EssSwnWwhETP1sTc9VxpUBf9USUZjs9Ntc2YH5VkVFN
5dWa/DyEa5nAvUFUbsOlIIb3Mp6B/nno+rg5jzAM2waN5ldk9PUAO3HCFLSrgaJn12GwdwvjOxXH
85S90o3hOocAhZyNysOCA80adwMvaB8W+UrJK3w+MZ0RkusUTlqzYyFuhPXVtqjUR101fLyrcWqb
fIfomGA0acJBWNoenblHr8KHyvZot8qtG9i3COeioa+tijwD7miNP0R6jqoLppkVpFVdw7cyci+t
pB99hJNo3s/niauuwlmIvTKAMbVGsmtTVFuIf0Qhg0x5C1tIryHYflMH9czFME7XccMFyolA/rCx
7elLbMc7yKQ0Nwv8Dbk9kKkQZdZ1Wz5kqbWGOOsPtMp1G9hg33uOyA5VIPbRfFkic22b32i0r43u
OSyVtZyL63jqvbiSyBs3JH+dP7JGZnGpwibIC/zUBJlxMJBVher1rFtbyL9bk9MtDVFhTjsfCSF6
ng0lZuW+7S5xjrqpRXTRhlxWwseBfNLH1nMTWtYFEmB+0g33ZW/gwZRxesypkt5S2+d8MJoZ46nw
mLSL4FCsPFsGBhRolUEpnoF3htO5pY0i89E+m/Anm+rsZxq6JnwFW5DmqWnJDQfbUKSaQ8NJvtoy
pdnimCO5OATZ4CeiPXCYweiP8xf8BjKI1kXlmmc2OkpAYtA8frLbRP+pDV34pYkKk4lrsfUYVU3+
4KptbuI40+XPTYAPgFcnCcdLjtnoDaKE+KSAA5/qiwgVr53RUU/ylRDLLq93RQ3MWEWvhKtNql32
3OFwxRFaa3mJZTSgWIOueVS5I5LlRQ7IcjsIaSKmQdBSIISitFy1wnDgzMqjB+wLYVC2ZoObpph6
uBtSYqjjZno6IubaKqpHibwL8WuU9lotg3FjW41a4EOMxvcamZSjZeFJBCvCwBwmUh+M2g0hl+Uq
UIFMn0GTjgpuJWsYEOuoIUlG/sfEaAJpbsQG8SYsU/6EAhW8yptgXeBuVZ3DEsrIrnoYgb4ClOsu
bGeb0E2D9yjiHhkCaSBjxfE3Nd/MXFqoVjVZAAPGkK21Sfs4PMzOMHZ+gEXqkQcbbkNFVodBVwzQ
NfVs3+S2zaaJ6fvfJmOV3qa1K+4QXhueFaHhBTurjZtxuSvS2EOKMh8WjwZuFsOICwbYOJEUm9rM
SOD00pzJ3Klxz8gDAOj2wh4Oo28TMGzP7LluclFurC9BVolbJ5l7IsvUQ1vXKjEoh6SFz+51I5DP
TWsVAxogmE2na2MuRhTjrVgMK5uK6aVpVhlfv5T2pYPXB2WmqpRYICeO7s2aLUsvHTksPdOZ0BLv
wkFg9BpryY3W0UUiJcAsjYy/hDnRQqB4jLGiuNeabArPMrxE1JthEPES9Uz1O21GDTYAjNnJxyr6
J7aUGRswzWNQ8xqOLt60kKf+6nX+Ua303yuEXlZPxU3XPD11F4/V/xfVUKrP/7oaelfE3dOv38Tu
/1rncfPYPbWvi6P8+N/8bvjYzoKVB4en0QA0wMz/LZajoT0NChAW9wK7Anbxv8VRxHKA1gow10AJ
aIIsmsP/FMvR/2HhqUh1HyQI+jvij4qjpzV1KrYLuBOcGWho4LQnNXXLxW06QygMrUGnx37LLXYx
lY9PGmtLffVlX20ZBbicay4FDpo6LMHLDh5OObFRNVL3gfVjsE5z8kGRsuTMU+ODZtuAM3psAyE/
GIsgQ3n14t28w1o47VIwPPo5/Mem5wue7mR4zNNy7CYn0x9gzK9x8CXuapHhG03lfDLTZb1OZspQ
tHkZhr6ofjKUAQ9C15XR9LPa3Zj5fDtY5AiwD2Ez220MIQ5Ts06Pv388w3deI+u79MlQY2KpTxra
Td8oAnE1ZoiZHRUvV9lAGfuMm3DaKlvWEWmlRYtIBbuziA68fI2wpqzZCTBvUrkTHqYxKx4Uxl1p
cW4eVORqf348q1MuBF8ERC9NBR9roeQEEuX1gG6F7Z8cbINCONZzGgywnUIdjAp+oJeoItF5lp7F
9WQjdd16Hub8IVYXA9tCq+4+eZZlCU/eLM8C5EuzaCdgwfT6WVoKHZjAhzh6931FocX2pzG+hCyP
3EiP7wKaBx5iyReCZ8aES1vRrLIewoQqj6LK2vv4cd7Z0q+eZul4vOiJO3mrxrCMDV9Q/aaz1z6q
Qaji8t2q0Sdb+p29JQCFulCl6PLz+b4eqsMaDmpps3w9EKVQ/bnJqlb/BCPx7nxYlQXYJMBgLyDD
F/PJbKoiRQE8ZzGG3QM4oCZhJ9E2nYO/DYH+JcPms6FONhX+ns5oJQjtwUvj7LcjCieyuujCNl1/
/JLeXTkXqsoC3UNh6qTthMUVNSYikl9RSoLUqNbngyGdP94KCITxdRDX8OwBBvR66dKE2mWF4Sfu
yYa6K/J52sHqzHckHu1/MBQAICAY9PtooywTfvGWIl5TUJh2hX1M3t0jJqFsZwfV0rANmj8EsSwa
ZGQ55oKABph8Gms6CbiEMgHE98GuzqKSuzc3us+AQKfYVX4xv9/Vwa1yNHA2vJ7QZLmjamAJ43N6
a09WaySHdrZcT7WohQ6IsvxI9D7Yfrwt3m7A14MukebFKsrRrnM7IGe1As2Bwo84rpWodrfSMtc6
+3ist1tweVXAOdmGoLv1kzdW1mgfi8ailjGg09SNbr2vzS44fDzK24MBsKj4vftcjoXfHJoXMzI0
h8S6F61PXVPbGm1lb1Eqgi455CyjpohPkADvvDaBlKAFwmnhGpxuDpGNdmQ0GnW+tl7KcXM5eIE9
Uh+mfrivcZFdu5CpPwmE77w3KHnLIkJ8NN7QuewyCg03j6SPobTwcIjN91nZdL6TaM0nE3xnQUFF
gg6hYQHAwjmBjEVR3Y8Ai5mgKvvLUjQSh8XY8cuKAqsZuc74ydzeOWo5ZXEqAP8Oxwmc7OtN2YZp
O+p13PgQTNFjbrsCUpVVowiaDUjjIfKBM5JVNuKxgvmbew1mQteuNtTXsVtDkv14Qy2jvT5sSW5Z
Y0KaDbnMPomccVekdp51jS8ygxby2GUaJJKuQ5E6Qg/oS5ug3LzCCw/LnyTRMCz9ePx3NhhxmZht
UYFBM+MkLvRFqyPtwfjS7YKNUSiVD9esQyFWe5SJG+1qCdL74zHfbC+qwaQQ+hL3QEuQ178KCwMm
53PXtdJHAidZt31MAxbPTcTViqePR3r7shkKPhtIYuZGID8ZquqM0LFgzNHN4z7p57YenDn0q3YN
zuuIsNQDkLYSDNg8tabt6UFk75zBlHs7G+rY//hp3pk3WB7bAIeF1BQgspN5F9ncSV1p/Q7y/MpW
7PqLyDSUqEWZfHKovPmsAPsuDAUuTss2/y2m9iJOzYWDHonIO79Sy2jdxAmCgEo43gURlZJwks63
j6f2JvoyHkBMMNRAnOl/n3zGlkL/HR9q6TeR6/5MuaNv4Hoou49HOTGgQfGUYYzfmp0aV4/fCmIv
D5SkDwLAXgPTqtLgXGtpMNNCLDO/U6AQ7SezadbpiEcZeIoIpZcwWduoSu2HyumukGQOMW+XoUkN
povXHz/beysgTFJHCwTfghd9/XItlKUpEaGTupD99r1hjJu5zKJPssdlv74KFxA0yX/4iyHAhi1b
7MV7jSUqM5mYUblK4yryon5OD/GchoFf1VI/M+jsXrSEVF+n9brFYcxVPtnE2jKRN48ANZ33sITt
U75WiMGwhqdc64dRqgP0tAK/DoqS/oEuziWK/bhKR21IDXK079ij7lX7P+ydyXLcRpu1b+WPXjcc
QGLeVqEmsjiJokhpg5AsC/OUGBLA1fcDub/4yWIFK+x1e2EvbCsLQCKR+b7nPEeRE+IBzwjELI19
DbLxwmf57G3BJ89dWfbupytKJCrhZmXPmxVWCe2UWuesMCm9ow2HPmaPpWvcU2mUW1F2/mYivjm8
sKi9W0h5MsiucMjYDjvH0/0Hek1bG91lahLMdldzN1ZONmWHHm32r1nzRubobFx4zZcczJOHYdog
Vqk0mCbN9VOQrdOTtRRVuQLZbj5b8rasOviGWlCiG1x0t5gSDqYTrcd4uk7nLUXFA1yogaSbVhGF
SNeWILsLEXFnfhNdamosHqUgztEnb0LsG2OsS5oetjT7I41ucdvWRnM/W2whtHSmFTe59Y+PX7/3
Cx5TcskvW0RPOq7hty/G1JSqh02hByVo8+vpV0acyUiwGJ+24p9+Mh1WcLKOAAUuAs3f2upX72Ch
rBK9VzYHkEflA9DTfoN3pHzM6NvuEYp6x9m0xAWo7vsZvgxKlYySx6LjXa7/1aCGFYclNt0JCxF3
MRZlekVbtN3nU22D1i+9ZI9bQTdXud9Pt524KOZ9//FiXIsNEx8WKtunFQq6WDYK7WQOdMBN65iT
8nXoVu1XJXNxYZl/v5Ti/WJHgtljucOnRbQ6rZf92DwFY26HP4syTL6Uvfn14wnz/noQQS9yYSDd
Jq7QZRa/uqG16kFPeQyi9F4+NgYwHo0I5j8zSWfr46Hez02G4hSgY64HJnKKEFBTLEcjTqfA6GV+
cFqrhjJtJKzZLX2QOCH5+x9/jFAPAy4hfopvBY7htxenuC6ElcQEEGGi703ZaDdCDfaFJe/9c1pG
+X3cgmrOpvpkFD2S4OtzXnQtGwOcnmCe0iLbfnz3zo7C/hh9PCUpYZy82TO8PTUm7RTkBnuXok2d
a2J8xgtz7swzguQAmx11N0UZ9+T9IlOLFoILtFrhujhUVbOgpMLmk2XFwAcgoVy4d2emn+FRj6bC
CDgDifzbezdmfUrHgvEKL9GuzFTTfJSYeenCfBovfR7PXRzOMHd5Smy3T+nqbd5RdW5RP2lhFwcp
feOUUHJdJ0PRIn/+Hz8vzlWcJJaVavk2vb0yUpKk00wkpDVEgnBm6qBGx02//3iUM/dveZcM5NSL
2Ug/uX+QYShRanYfpFb0VxEmFpsd82vHkrT7NwNxSON8SoH2dJJrvZSYKk1yOPqm/NSoEqcx5a5j
OPf/fEViNmA4W77jeCxPyo+aVwyJF+p9oPtGfW9WtrnRXK1+HGsS3T6+qN8sj7ebuKW2/f/HEm8f
0mzFIvJcjt1N7UbHAVWTXJvomvFNl0b4QAz04BBmaxjgK305l2yj6hFcXemy8YNrVfn0b82iXXW4
bWZabqLr0HoNHvTpEuzkZ6WV9V/SHoSAnVVMblDMMFiDjy/jFFnCeYBgefy1WLPYBrn66S2TcRoP
WjUQkBLpGyTD7Q1Rx93LhDNgY/uAOV0S4hEGk+t2FG0S7ifXqv/FVFxu5kJOoXp26qXqJw60k5AD
2iD0W5Fgn4vRpt8tVsYLQ515kZd9HjsdiBNsrU5m/YSdGKcxXsQmb7KbEn0xcsNIq48SZfiqjs3G
ubBOnR2RlgLIbfIXcDi8nSh2ySMYsm4gIq4dD4np9HsIKMgsI5TtN2ZWx/cfP9Mzy73FRoX+Dpsk
+nWny8eMhdASkwowu1eoxyZkfMJJL8ycM5eFK2kJD/29CTiFknS5FU6DsuAbp7VOVmreXzVZKvez
nsg7rQUJ+/FVnZuplkHBg/IrRyKgmG/vY0FCkSOqbgyixYYRTU2PmEog+07T6jMyD+17YQKpDyjd
KkLmfP+H17MJ+hfvPXs4avR8CSg72cvdf7Xrgfzk5KAvxkB3OmMjs6w8aNTUAYqA0DuOVh7fmaU3
XJMCJNaVgxKig2C5ptFOBnje1/fg7XQqkJMFI7cqtrFq0XAPEZFCBJfT+MfNt5490V/4PJ9Z7pd+
FLY1dlJ4jU8nPucXtC+aCmpvSvRV6Wjj3i+UcV+WSv358bM6NwOZ8bzSPq4vbH9v75GvIoCrRcE9
ihF+xFXdQJizo+2/GIWXmeha0Ap0G9+OojTfW+K+RyrJdbjP27S6qn3wkx+PcuaASL0AXxGbQHro
rn9648pYkePNRDeKyPmp8gY8bjHHSEQzSHsHvYhIsBcUdp+msCjR4uIdvB1aPT/4pvNLV1B4bXYk
28nNonsbuu1ARJop96OhD18+/q3vz438VLb77FGA0oGGe3tHxsS2xrzivlPkIKeqTgqSlWWKZIxg
OJUjgu2N2vrx8aBnJxaJsB6gc2xTizLh9QvRgPch47NCv9ZlzxKN/1rXEfRF/lxsPh7p7LR6NdLJ
5bVUOFO9YqRyKAm0QEN9E8+5ulAJOX89OL9oW5vYOE7Wmb5zcLS6ciSf1ovAhJF+t0qA961K4aeX
aDJnLwmbDaUPOsXkHb29eWkW9o2mWNQylRnbadHeyVavL1zSuVGWuilSoqVcf7p7bdyRD4bdjoGl
VL8xppjA63q8xAY6d+Nej3LyPmaG3jaGiXWl4Bz32Fdgqrqxmr5YdQjJ9uOpcKYsjWV6KdEy6SAs
nXY9lGFNOiRuxTQANxpZHr4gkLHqaogK71lJ37gaTU++jLWePwEW1o5h1yfXVjF5zqUVYpkRJ1tB
FDnEO/EO0IV0TublgIDL16xWBZMwclZ6AhsLPX4eDVfuiND5NZgJWbsIyJOunVfOmEQAYpML24yz
z5hiERwfNtoEPp/MpD6M9XGGEErGab23B6NbVfAgL3xF3vGf2KwsfS0DjBbQAGQrb4dxa6zPbsUt
B+fvXs9FlD2QUilu+da2XiCAGF4lbeRuUij1P7SFOh8CjHwRlPS+4wYxLu3Dz02617/n5G216sxV
cFFV4IXQpnrJDaCfARZYOP/mXbV8PgKU6AUih5M7nGVsS2iF8CGYTIDYoYUouSa28uOZvbwlp5MJ
qddSk+S0SZzH2xssewVuWsUqSNmz96sEuSDwyaX39GDpGeJwgv2wPcH4M3FzpNU/hc0tD5g+j6AK
zAbyHQaOnm3kzpGtggrr6FUzpHINv15++vgqz9TAeVOQWbGX4i9cvW8vUzRxhtOVooc0p/h7Luwo
Cdy51z5PSBmvjWrELzSmQ4tFq4z/JIBhjFdQ0fvmMHeG9jzrkadTz5hpGn/8y859Q7mbi5bApRy+
xLC/+ZxlDYL6QVeUMXRzDzZ8wjPWufez5xV7p8ILSEqm/fnjQZcV4vShLztKa6kF4dA42TARZp2I
rGA1m6o82SRxi32wSkG52l+NTvvy8WDnVgqXe04Dgv00duq3VyiqHufXxItCq1hcmY1H1kFq9//i
m4OSzzMp5y9cweXFfbVPHowMj2fCfSQ4ANl/WdzP3SAfP76Ucy8LmNmla0ajHQv420ESJNVsrukM
oKxuv4Sdb9wWZHtclZrsvoWa5W/S0CSYRVfGhcs798Rc9AuQYX06pKcVSVpzQ1qhDgrMCO9TDFb9
qqkJLtsUDnxaoiiL7Onjaz372Gjfwd5DtmfYJytdU0GB5heNgVK+H2ATtAKNeM3tx6OcW0+5IjR0
RCPAuTxZ35NYCk8lxhiEIY5Qsx19koyn7qDj+L7wxTr38OBgWUhaKQ4hLX378HJpEftqZNgoIlPd
kgBqPYVuV+5HGWmbgsd+IERbvZQiNP/FraTYqi8FUT6Y1skbUOtuS29UY6dijsmXpKrNdVGU1oUu
zrkHRjWDShRnIHgXJyv5jIU9GXKTJa4FR1r4qgDFKir/36zY4EGW3t2iNvSX3/HqTav5/JZOzYl0
Bsmy8ZU/7ZypboKPJ8a5dZF2JVtItDvctJN71kTMSGmNI/arUN30SZjHG9Ub1Fx14kMI/CuId9Fz
dUHdcvbYv/BIGXqJLjudJXXZ4Rky2FWq3sLPa5eNex92U/vE4ujsw2EcDi3iz91cpcOd8uPyPp+b
S2Dfczs84rXQEnK4WhAVb2+xNZNlbIy8FbkKxTY3/GE3OHr9PW3DZDfNpfVTF7P5lRNCSyxEiwki
Sjv7PsrT+cLG99ykev1LTla8lLCJOotntvJO3WPZi8U29eUlDNWZUVCL822gWkBR/xSfAsCCuG+7
YmM9D1kMaMGccXvktXHh6Z4Zh90q+2Yq+ewHTlu+dWGIumg7I4AaVxzHlCQsmP6XmK9npi7tXSBN
i7CNptjJp4hslUbaZmwElqfhtxmc6U8Y++VOosyh/RfZGLFQOuw+fmF85sTJN53pCpfdhaxLHuvp
kxJEiEVxTtx7E4sHXEbxFibmuM5wfK97kNtXczo2RKrE08KHqPULM+XMSo5AhnojcvZFLHRy1TIm
nSSOIiPwjV6/LzgCbdxSTo8u5uyPr/TsSJTD2CzS+2HCvH07PN+YoxyfeKBab7omHKjZzFmjPeom
KZUfD3VmwqCRgTa4tHE99Ipvh0pUWqsw8YxgQli2Gl1H4dGJw+DjUc49Os5sSCscqihUft6O4kk7
lBK+GPmrLhom32nj59+hMVvHq5xurZc0gHS+1MSZGnhzorLMygtXekapw+bp1Y9YfuSrZd3J2tjp
/EQEfVEPvzLiTO8GC7PtnCx+zqqwyh3xR8XG0twWx4A3GjsCTqwvItGugVBvqgSuCiHe7Z8f35yz
j8DXF8kdO+B3gBxVDnNaUaMN4qrAxzpOeeBOjrhw+X+rYN6+P2y+f8c/Lx1zTkJvr193e+VrLcGn
5IsRNOTCT3mZ8UBaxvzVnPCp5Z7Mdvbg0R4DKxN/JnCqyoLWiH1EwH1Y3kYa/ZR1By5Gw5xvdPbn
PpFaRAqXV96M/YxVrgch6KyGhtPEVVP42KYhCHrOITJFWm8TKd0ocKIoqbcVLrJv4VjjC8bNVpHN
oU2kjIbxOO3nuZ8403etiI5FjPFwxW+YRqgYE3lghdSmbFeECKq4UxGulkSO6Ef0lNN0YIioReLS
QuwYpdf6G0PlCdzk0sq9DaS36DjZ9fykqjmlqFYCql2NXkOOFunnKtqQeBZ2V5ma6m6d4LDAbBeD
u+VPqUiGF8qlXKb3mYpWpK8WIgDuU32VgN7EviQ4p9y2BlU1QlVT293IAa3NqhVt7e1yY8piGjLV
YkKJlensBpW6uwXhll95sm+nfYbeskF4SLfqujXbPAqQ70TRerBq5zEccbcE1tgpzImenyjo5SmA
/6pN7OzJjJLRfsq8dn4QtppI6s1HInY4fGnNNu5J74KuYrjEBBMx9yyoNeAFAq5xUzVa/WLbLXFo
wpVX9YTqn9i2pK7WuSK1sKRykSFvnxrtShvYNIEe6GeSIkPbWKXR5E9EM4WeS26cmQ7XuSCDEatg
24JzTKwuMLyManXU0U/e5b2TkXUThu4xdVxINlY4i3FHapH+LKIinVadnZm3STTFQGliFvwDdZ8U
Y2YnWrF2xjhvjg2OIoHRupWLu7dvrn0zRF4Hzm8GKtovpj4jHNxmP3iAie+EW2pfyH0YXohQhmDo
KpoGMGJL58fEjP3ueKW6kwZOSq+YC7rPuhIrjjv64o1M1WfdgigM71WqK7fCMr9CYmOQvBVVXefz
thYjRncv8m71rvW1vSJHc/zae15nr1J4TZggu474NNKdijTIB938NZakmQE8MdPdoEntV0UApwUj
A7sK8ICSGatDxvrEigk2YS7n4tkuYLEQtEetZE09MP6WprV3AK1a/EXiTXKvjHFI78LItZ6zBGoh
ihtY2ytCemI9gCkaSmZMgVC38DsswCqCC3Ig/6wlpdKekudyAOuNUEKF1f0oCPELYOg2+Xr2E/nT
Js+mWmU5pt1V6NbDtw48aL1v4HBlGzeN7GeS8tSwg+4fijVdJPMui0ffps8JDDFGTqNtutyf21Vs
TbyUpNQVgJcyv9Y3rnTJWxTa7N9lUa7hbA75IQnOpGiV89CWYMTJ+Ck578AFNIcfYEk0DXqVnSRE
0WXWc4KYP1p5bj2TiBOnSRaMSFDkBqmU4R18nNJ6kPgeu7rSB4Gzbts5uRe8y+CP4Sj26yHEabDG
yV5qELTy8uBbCfknSV2adKNkX1OydohyXOVjA3lGRCl5yr0m6B+PcdITL6xnZR0ozx7SG0doyl4n
s/RBUWoxISAaOC7SoVozlgHnl/JFKJ2g4H4oqnQ3+ZK3U+ixV6D6HsJsL5XTQ/cRmH2JRmFRoPkd
dui6fLN8GEfPftRi1QhYAzMObZiwyljIlwkBUX2Lrz1Egjux4FCmWCHSB0JjV5najY6EDEonzJmv
iqEtjTQogGQg+e1tUg0Jgh210Gh/oJIrR+1B19TsQGmD3qvlT9WYeSRww2YUdNb+u2yw2XmIpIKh
TcpbSl/+o81S9NkWUqOaRrD6xkmc/CoFiAC4QSUsLACpZOOKpyk2Uv412etPEKZqZlReaeWFjeK7
WpiH1IPGEmYB6vPoZ8y3X7oIbeMAJsQKUid65HbBIDDCCaSWngckJLA7LWUTmGH2k68SDuxUI5QB
Pe7KJ8JvXfft0+8v/P9Zdf8LjcOrzc67CObnv9ru/62+l9kbf+7y//ztzzXtP3CnoslEnYlBHTXf
f/y55C/ThESqs0jykfwsMvn/wAvFH1CXl/yZpSOK7JF/9R94ofHH0qKnDsGZGoE9frl/AC9E4MJE
ebVlAoPMAQfdH5pUaoloHd9OJAc2dh0nOCwMP7saQutLZzr9fZ3gMe2pVO+dhmVnUC65mMSHXnvz
eC9yWW3LQnfXI94Kya4CWhLt1mOvS2una7TA/Myc7yvHGvcjEcrkCY7C2tFpDMxOn66pyerbpHA6
6E1wi9uO7oegEQRxKqs2fYmVyHc0d4WS4FpOeReYoqnsrRl32q2a3S9aj3aPQpa27QYn/RWSD38n
OqN8zrTJuK96U3sQsyPve5XoV+z3i6M9kFCyqsppMNcsV2zNi7j9htMshok1b1K5a73+JhyrjUs3
IvWHv5qFvxX37qeI5ThIjJkXCTaoUwwFvqMJFJ38JpIX0SePIBWPsS0PIi929gQQJj5k3wEVkksw
3ttV+T10mm/l3PyQEpCO6De561+T1nus3HGbqPrejZx7IyrvCXntVrY571VofIZBFWhOvXPCjXLv
Sy99jGX9WLooa0Xp3rKZ2ODmJ4/d2NBXuc7y8V55L2niBmYSkmqX77yRlOl2PA6qwYnR1/hrtG9N
5/SsnsVD10aP/gQS0rXTb92IK6IrnklKPMaZez0N4desmp9Vmx9CA1pi1ZJHJDZR727JfHqYIgn6
ISTcNWIv5FZfW2LhRlypthbeDUM1gU1KV0r/aubHqPlrnOagatIjkdCfRAUkrS6ia7fytyNZrmsv
Eteg9fkliXcTG8WvhjMWuYcrR/NvgVbum9a7Ew0j4kKcyTTdR156mFN7bQ9Z0KV3frLipHnXR/am
keF3zuk/S3cOtO5BE+ldGmebaYbikhE+ubfFfU9kqSa38/x1KA8EWX+JjXnJzZPBMEGh0sX3uhLs
VO8sA6gQAuqd7+c76BclIJ3uRcu1rdTmbRtVT3b4uTLBBuWfpBHichh3vUh3fL/TOLlPtOigQQGR
ZBD79LvMzr7tBgBVpbdtqi9z+xyW/QH3xLfZRZZa2HtaUxvgNzfTMF+5hfUtkdF9HGa7Uc/vJo39
jlUxUoOXvenadWTmBy371g7GFRuJvV2z9dOn9TgxO0nEWQ3erhHihhJ4dMtR76qo42+2+M4Mup5l
uzUG/WsmvqbeJyPmOTXEroUNcd3qF5/EBz1Tj+UAkM+Ld1HWQPgxD275UmoNe0fHvqYusvHq7mgq
/4pDyVPS20Hb1dhqb1rsa17Wb6XxCcD6s5G6W0vdeCBB7GuIwiT+utPOn8YjCOpr6WBRTK/0KN+a
i3ycj7hbmjuRdJu2jb75OZnFdhk+TLl6dJeXL/b8z8awb/pPVvNXgeveTLfkvwelnW7HDgg1Xnjl
HRzZbD29PZpVunVq/6aiDL5i91GVa5WOq4rgFyAkK1m5bN1gVpnFna3Jl9y195MIn9hSb9q6PmpZ
AfdL8x+G2r7WnIeBtHi3FLvKjw6Cs5Sad2UhN1M57Fu73djxt8my79uuxanR5js16l/CZrglPOCZ
RvCfhke6T50oNr0SLl23AaZkO1XCNUe7rq1Be9R7K7qCzW0NC/XGWvVCYOtIRwCFlv+k+/q96UvC
enp2juxO1pIO8cox8u1o/Ji8iY3QHES+u53lrmH6ssvHjTN8ETqnLCnDX3E4r319DjnkZteoEw6E
SrsrYrGv67L8WeOjYUEPQZ9CYtKFdSXnYevE6hFWoQpyzxg21HqTdVbn/rNX1i0rf/3ND2N5tOK0
vpFd3qxbV7/mmH5navMRYDunIKXhD9AG764PeVtpM8U7KyGjHPthaORHxwdR67V9eg1T/mGBnKwq
w2ByuPuC/3VVO/hXO0N8zcr5sbPz73013LbQEK6bWLL57kp9b2fGcOxqgXeS+LZbiy/PJ7toxb2a
TONW6C8Yzuw2zANi2AKV6usoeYojJ0EQHuXM3cbYeYm7bf0b5Sffc3AtKB6KGSobzPKo3aO/eugK
wHHpVD1pxbzJoFzltOCuy52WgVBL8Xl0Y0awMKf/VStDm+a2uvZz3d9jBCZJs6k2TZQ8s+bn62J6
FIRhE724y/XqWqTeSxMPT5UVaqtYuk8yaeAt8bAy0tihp/XHorxPCngIIgnhBdnUKdpivBpE9ROS
3J9zb34GqXNdpqpZhxHpwaV+R1A4sCRDf6mdOvxeSxi0BHysuoS3Y7wqyfYg5hGgUrmuwPOsY84C
kOzQRXQlL4jqJeocjlN6IalMGM4G9fIzdMDuoJlpdPCM8Sadv4M8fFET/5WgHJHuisJbcERzUKba
Tx23UjGQt6DNO79sVJBF5kTZY46Iecpvy5pAKB8u1IKxGIb5Re/NX9rUyNVs+OhcU6xmthmFKCA4
afSjdaTuc8zy8LMxh98yFS6hw7dD6b8gK/yufHGPHGtrWt3PeDw04lNUEfoeL5xePkqfVUMBLNV1
LTDtQQesyHFMVHqyU5VTruKaKGdYSpz5sx4i16hMlu/80cyjkU8+0MsBnL4c5mZntXazDZc7lrM3
Xws/D7dVbvQ3XezxTk/dl7KBAEB4VXgs0thc0baPjkmc3SQO3+/BiyhIhBQ/NKsZ/rK0zt169KyC
sactAhbIW2V+0l25XfyzdEgm8LP5iNsS4t+cACwyiuFQhnZ2jFsnuy2cSd8lltFtKbHABW07j1jm
Gq2o3ItCwoc2uMuey25p5njneCP0TqvdKafc5aZmQnl6qcevTWIdI0Kw14Uf3psuoXwmxAe2Fzbr
lPdZ6/y7NpeHkWXE1NVetohFxk6uiDG7jbIffsWBEMBWvxH2dOup5hE5OrHbGkxJPdMe4FVHG7Mu
PnOWvJo4nXlxKNdDM8Tb2iwfmzE+zmVqsLB1OSReWV85du9dlx05fetOM93bGl7/De3T/J6gcVbP
JZWQtELf2lbGVD7AoOeumVe1bj940eQdVFy/dJBnt2ayJ91Q+zQTN/FEtM40r0y/TnW+aapHBxSF
mzHniaumK3ZNkbe7uDGfode6m6HVfv13UfmmoQ0mMm3TJaC4O0zEUXD6pQDSaP2h0UDuLercsZ5u
hBQ/krYIxCB+9mw0UTKtyar/+/z3f8et/6IU8dFx6+tfxV/lm6PW8t//LwrJAniE/A6b1NLe/32g
+huFZBl/oF+lJoxanSPXcmj6z1FrOXX979HKEH/QjuCFxXJA2ACq639wsvo7ZOrVyQo7wWLiXxTc
nPqQtS5F8VfF+BqmjE3d0llVJCRqOzNl/34/Z1bMFyfq/Ggg4W9ctslR02rJETlLYe8QQMx37kzN
6OCAvFzCMoTW7IRZNgh70rnDKS4KKuluURZfJyjd7rqJo+mZwp/71auyGbpymFXPngnKZtWTOGLU
IM4qzVXrnoqeB/vQXJhfofSsATappD0KkDubJv6QOByGJ8OJgJBHeROb9TppZar9yvLeKuTaGmID
t75OWSijYKali/0XEzDkIT0yNAikJvX0oxemYC6btoyPnd5r6iZXSRkHc64LUIP5lBbLKcdr7209
cawDtdDYLFfTLIFj11OTVd+9Tkft5sWOGZF1wrkg3hiuluUr6WY2JTjcx7HYpQrsxDHuuw5adoiI
HFOU6u3vlNo9/TMbDRsVdSbNGXh0YicaKPZUplXxpTS9Zvg2je0on2Doj8a6lmMByE2VYbHUZYmW
C3wfZ1qxplFhTrdzDiX6wZ9D/9uISrk+cFYc4psRCI+TrxSy0FTyVdGm0MbpjapdrFP+MFhC2N1q
MjhwHIH8DCNOPlvJeVZgj68UFTTAgWkto4LDGKAB1qbQdSsiCVdiBk4z/NKJbweu589TLyj9l3Uc
P2lE7zj0r4n/8ocgMgscIqvB7kazO+YNlg/AspTCsj/JPh+gUhK5CH6y6Dqr2KeOJ5NfTW9p4pG1
r9zNiSvjta352VOo1913zAcpSM0clKdfduxG9DDNrxt06OmBBoEsblzkzXyGStd+wZktzT3CXae+
KlVhRPs2FlO4rmaLcmvv5w+KyKqgs/zmoe57KHdOzN571SrHeODj0x06MahN45GIKGrlv3R6Uf+A
O3wnZO0+61GqTVh6TeuhMmXxp6AM3awts7fAR2AhfAHCindgTK38pdZH/bGJsGGXQ+1/Regf3UQR
xfHArjldrhvbr6gS9+VWJdqjWQ8zTZwqv56SnEqENdndN2WP9UMeK+ubsCS0bhEDMyETIAGlnc/m
1lPAizuNb2OhRHKdlbq2XaiIJpnlB9o6aORbqLDeyCaat/kXZ8dqA7iQo9Gsfx7yDv5vL5wjIdf8
EZaQnyKv/DT87kzk1vgLWLC8nqZKbKqSPR4vR0aEI72Yx7Zoq2rtj3YKj1I0Cz84Swtnk5eZ7nCU
zs14nRGQmF01dkJ5IUkM3ww8qTpvO/hhm93mujGmG9Op4+KFeZCqnwskwl8XrQoRnw9F3gSFHWnO
1yhtJx7vNBKKABLaZmcWz4SwlzMMsNt5DNt5rZHn4d757FwcEiFoV6+qOYt/ZdTCB0rcTv1pcAb/
fhwT+cMzss5dQoXcmFTPTnT8SUn15Gt41oDl0nKB10hq0YvvI4bfSH0wdJTy3VwH1WSlAit7F3fr
KjU49OqRLl6UMUiAHYbJRlGomgjGTKaZu42tKim/F22cyStSzqt0r9VzZGwIRwOPiwI/MqvV6Kt4
eDadxhs52Q6VWJt9lMbHpvZorISjbOduJcPGyf9yVSnSe6tu6nrbmZWU+n4mInF+ZEPQaWu/aUR+
LUuyjsqgpYwXrcxhoJfy6gt3//cn43Vm+2n3FAE2zQxiPQmmRvRwqgoAU4sY2e1DANsdWbuli6I9
qGvZ/cMu7e9x8BsjO0KEB9Ln7QfLpscyu+YQrmZ4zT/qWE0/DBlfYq8s7fbXn8VlFCrm7LUQxpIg
dNKOn+HO5A4dyAVAae4xciccjPLyE1vZcdXUWXszhbwUH9/Cd5KgZVQMDg6qKhg07xgWuSp9jye0
hHwhpei00YTsrQNWttw53RDXl+zoXJNhUTV+A9q0NvNVjR7yy8e/Y6mmnl48fW4EUaSAIfs+ucXk
ermkihL3EJURBYE0OvKppVzqTfLw8UjvJw2qisXaARyBwGnBNuf17sNj3UwqA4Z7F5X+Z3sOje3c
Tpckje+vB7WKoLKNEQ+TwKnqoXSLdIBezvnM531ofdEGcVSGR5Ji6n/8FlCJh9VlcefIojglYMyT
TSPOKcOVTSv92qNnFitxyR905nrASSxcTKTMi4Xn7V3LHVvnCJf67OtDNj+RBVa2C8GYiCzvLhkS
zjwiZ/FW82Y7kIhO9czgiJ0hwqqwGNNeNH2gGhBlyYV5cO6K2Iei6mEOUOY/uaLabkwtsZS/ms20
ilcQfbvsOhvKmX1VBbQk+MfTzgGAs1hGFuuIuajiXm16HZBnS7oWpROn7bdCwv3AV3Qpfnj50a9f
I2BqmDgc2iPWEg526uN2ESzCg7D8VWxTO2sH6ohOz8sttaG/qkr958cXdWY4jgV0Yn4Hblreybvk
dp6Z1K3jUpPWkueRo/21lvviWvZ+dWtOk3WBN/N+icTyTKENXharMWKstzcxmqlONe1EYd2PnVXe
Rd+R1VC+H4zbyYHMLYbiwojvZwkjQjPhg88yh/76ZMQkMmEfMyK8s2o7uw0VD+4D1cPsElry7MUt
i4aJYBhR1vJWvJohtlW2Awpsd8XuG9Z3ptSW6NH+s+vRVYqMNHlyW4Wo4ONHeO4Cmfy8BYv/Es38
21Glk0esIL27QvU37DSyuDaizpptW3Pc/3io9681TDVWd/5Ob40H+XYoin9lyKY3XBn0xa4TzV32
me2w/3iU0zm5fNBwHGA24x+8CSd6s7LzyCpxC+Z8PsQ/MplpWJ+LctNN+XBX0IbZ/ovxXHiJFh75
ZQF+e1VpGOWTl9Kt812YGrGFjqpHS/8ysKz0K8pbxYXb+H6esDegcYpang+3carATPpZW7Tr3spA
PkbLy2HrLWI3+2yRjX2FV5d+zuQ06pIG8uy4rCr6cp14tE4utBsHQ049cSeNKqzPeT0Z6zInpKOU
dvfnhAHzUasQVH18d9/PGeFgjIa3wQcON9jJ9LQSf3K1ltRlKrP0ONpcN38IlDLBx8O8fwvor6BI
Rt3pI8cTJ9dGIXOA5Sh8OmuEYWDf/8kaVO1Sn5DkfzESj4SCC4Ph83w7XYZUl1RxkXpXutHSZqKg
t7LmFmAEkPpLLqvlZ7/+HABChj3EJOFFYMfzzsPqRLI3HDQnVZjvRD47a611/1SRSSXPrC8wgd4/
KkTHS9Yfcn8YIqfggdStZDhrJQIXNehrfQwpFduVf+H+vRN4LLmEgkWZK8LogBzo7Q2M43rM49Kl
lBvOKgx6R9E46yfRT4GjVaVPUJLHPU0HN36hryKBzeuEea3M/2HvTHYjR9It/SqF2vSKCc7D4l7g
kk76IJe7aw5pQ0gKifM8s9Hv3h8VkZWSctDNRi+6gUIlIipCIdHpbmY0+/9zviOERulNTA9tAeup
GfGmufgVA+IP34RlSwGdYIH8fXp1GidNv1G4a6PUK0f36edPuv8VNfL3U5E8Y4ALPO0xr7D2fHwP
THS7odnRTghJZ90X4HVOgYhUTzKb8moy2upbhDzmC7rX728NmAMEPxwtmBW5v48XHQTD7wC8mXbD
27oOtSlbNVYafrG6LcvzhyGLMYCLiMSSgxo1P5t4jZS8PGFsdLue8vpZi6ZEsKM0oRIVEUNcrWpC
/IRDWMWgr8l+V75Cpv9uysDAQVnCXg1j0GKT+HiXxtxEWauXXJ+ghX0XzJQt1FpCr5FPdHvnNvrK
ib38xE93vKCEwM2ziUbn/Gnt6Sy/jEKWebsyQjW/Uf3Cn22eHYG6naV4sL54Pv7uY0RrrHPwweiL
Jw8Y48cblEtSNFWYELbUkips+fgrsIH/7YfUchVWVDbx0Dyxxn28SloPvQkARLPTJGkAeRbSWkvU
xpEKWXJQkJTfK1/rv1oblnH/8a1kPaCRhQYNmDV7xI9XzefWR4NMSkpiBWjepPFbpEu3uWUczLC5
1rL+SUWaoRr9dVig9vjrlV1adp8fr47pArsXLuoFBvR5gmSFnCXRlGq23oWqh34i2GaNQZ9y1saT
XlFGM6o2voB5MKwFhMGbzhkSrX/+65fx6fNl/4jvcXkZ7OgAw3+2m8RSkSOXnDMnNnKC61p4qdTC
/6Z34O0qOikIy/kWQ4b6aTFIk2Cay4ggUI3gcSeqQlDOcyJ98ZZ+Wufgk4FJ5ZOEQy/pmBQ+rXNR
LmMclYfasQgWIzLU163HtolMoi6jru5EG+IOmhG9b8yvbEqfZuVyaWALy26HnfjCqf44lDQ5KM1w
RghOP1e45KHREw+o6KPsCXR+2793GOVqPNawkWI9A4z1OxCKTnUsyEfcEG1AByLhXSd5MYm7zNaN
wfwKN/O2RXw3Urncwt5ioqC9w3uuflrkRnrEdSSVvSMqpoD8XuqtfLD1ujGGdU8aY7vrYjSW6P9r
fbquLF6QS+KKKax1KxWqg1pbKIYhY/S9/liLuNJXao9QYGXIgXTd60UWLqIlo8TQng/khaH97IwV
mBPxYUrlWnTjRCotDxA32RN2y6a5QIUgqvHj22T4dzvwn5rIwv3nQSmH4h/ZY/4/mn+kj/n3923B
t+/7lwITZCtFKjYSS2lnObr8aAuiwAQtxuKBVJyNBua/f7UFFekXDh7Qx2Rk1Et1hjX2NwUm1QcT
KSUVDkaXavydPqHx9qh/N0pldgC8Jk6MPBcZrp8x/mk/oLXWsMqSUbCNo31VK4egLJ6KUia5VE5Z
D9CSKfpN55s76pI7PO/nZWynanIGO0MnJVS8N0rJcAQdBboyvgS0KqYs2KvowVADFabvSdFj08oP
SKAnR42KwO5VtXDivn3sI9mpcHAkBODOTbPPNeI/wZQ5slo9otqU5U18ZcVH4vFqROCqPZWeb7p6
4RQ7q8SoutbMXWWeji1dFMMgzcsJwz3W+25dqW6moMV3/daRJXtAK956U2zbjUFKGr0Lwixpmrui
uiq7k5VcEJoXFZd+fIZ5pioczV8tHdCEssRaTg4ErlnqNr1Kr+IVRgPcAK/VjSJeIqESbXK3+VVJ
eBTP+9RLPe1O8FcTgrYHRFHlFWUTRODXguQQz1IRPRm9hNJlfkXq6XWVHgrhlo4DgvvZRuAQ2IJS
OLOdyuV5Fa/F2qTX5jTCuCYfcNFv2WE2r7bpuIecsdG7i0LAPuRVHSHdkp3mqQNZyJbWEOtbGQys
032bnoUH4WF6Ft9+F99+X34NH9vXH7+Gj/Jz+yo///q//jV+pCG8Vp/7V/VZY01CTSGzfk2ggjx/
8qx1lexlEphViwBIou6UDr7DLi2zh5SwM0+k6icX9wj2ZkhwnKG/pY+q4vQox5JrUF+Xo7hNWoJP
17bkFNtwdskEH4K1VUOqOAJhlzRvCFdYFPTiWFfOOB9RXACV4GcZ0ppfO5qKxdGsNwZ9lZlGHWHQ
/JJrXii40ALuR8dE/FOntoJhcVfx3Ytx8Wp0xtruLNt66B31aNcu/858LFSXeE7jYZ3Vm7ik13dE
0miHk6uI66BzDMPRR48MxenEfYbkpGHoaleEPQ+2ej2dwicfjVVzyog/zncjZqUzn2yMTdgR5Ngs
+Q6XgfAcNMdM38vbtPOCNd9ehLfjeDkqD1q+O+miFwvfGKqByiIPmpyE1RXkN2eJ7jWnwoP7C4EZ
XOQSRtpvk2Q1FU6kntWoV5XxFHYbpV+LM2qbVSW4OTeMbtmw2+oc34EjIIhxymCt+eeKf17uyZYb
PfL/2r158aBRkbXwm4aOdazbXRi6QcH8dib5uhFOTb8QpKjm16tYPNEEHF7D6+hwvvJWJt6qV68C
PoQ6+vFcsLXIpv5qObnqzLNHvnnZIEVymgOwvoZOpGsp+xr1wbVw7EOXnyhPrha4zeSOJCEvGd7y
Psle/egOU4mdTNgF94OjEmmOSayhJa6KCDQ1DvSCZmswn0k7IlV1kSKKADmEjRWepUTRS9ETkXjk
3O5qpL/tPkcmXiZ7i2OrT9OU12a1bnkSH9nERnizblEGVpdZ9Zpg7QgmJ0tH12A7cjmzYwhLEI3k
lZksMEdkiXEjbvLvEcI5droOuk9S4pY0VQdZHH82vx9RMPDS+ERje9wS0KrQ8HEk4yHxJyc0XqxB
uGtjL9U2abmdlLMFW5iWthlch9Kdamrc6ToXvSS/zcVbMXVL+GwH81GOKTiHRMPi0Zl3Q3qmLFnM
pssB3c69Lj2J0zXNf7X0+mDfnRt3A+uhZBcX2YUlQpWwgbgJb/8nP3bnzfnbX/N3P74isrwSpJvb
87KgYRP98Z/WOM1LcQ4oshm2LIzz2Xw3kV4a2Ak9Z9p1K8ifKJJOlXpAJSZNTwx7CELC+NSkGU3p
gzaljKQ7QXSJGIo65lQFZY4QeZRVdiqSMI5qVLg0asEJgm1QCpwGc1Sp2wavlaUZ9kDT25x2WNnD
cltrN5nrD+5grhKKxvHcEcLp698akXWVLV15ybuaUzgjSRSul4ZrMn8ybZ8rr4j1nC0ZeSlQs9pa
F6QkdzbtbKv8lg66l65yXGlGSaKwbT3q+/ipG5wqaRyVBMTioAe3BY9Hn55ZvmHHaBiYg7z5UKI4
Vx0yQkf5W06YUMvJIOgF2rmjG5nMHQQLpjy7UyKfWqJyMwQWQvVIhcrNdxqTNmrvVG10S/gfVqt5
soEroPC9dChfAy11SjBeMsWUuCts8p5XiXzjS8kTD/b7OKURMQqjrSJZQfCzYsd+ykBh+h0Jiupk
z/OFWNCMD3onsBTb7CSnU6Vtk+uukJZnSyirNpkrRSAqoajdYXgdgr3Z4GYY1rpO6m8khjj2T4IC
0T1EfGvT016pU3QRabnqCoRXj9FMsR6ilC01xOtax2y8kpAtkn/hJrKK3a4CkW/QOiiDzB762ROo
3wrjAyrSQxJLe+Ivj0Y63map/l3OUQKqxzD/P9il/v8W1Afqlly3JQHmzzeh113+9I9ts2xBm/d7
0N++96c+TfuFagH+7KUDvJSX2FP+2Ihq2i+UKt5ORhzBUD9z2v1pBSKqbykP0fmHqYAlf+HV/NyI
Ll9SQPIQB8MrpOWm/52N6FI0eLcNxS2tL7QKavtUN+k5fTqESnI2W5WG288QCUrvSC8fivBbrCRP
WRdigQBm4eFNffdGnX78+PfSBunT+fPtqqgAgDlRTMQf9emq/EWkE5irraSyLeyWqCZ2sBjrpijb
9Wp0mOqC9UtX1nGWnqAuGGieecAndXgT5xaricicF/NY9d5e2L9PVP/8OSr/8lj1X0/dP867hvn9
krdRO22//8e77/vXaAZpCoEKfgy9/3fGNkazCC0ZoDcGNcoLFkWFX0ez9gvQd5JvlLfiG5CL30Yz
X+LHADenss6cQ5j5N+SXb4WLj8MZFNlSPYYIQOHmM4xdIJcX7TEpjFUb7JSJdX6KfVKyFVj6syzh
1IgTd9DCK4tQWmHWh02PHAQJH84L8qQ9bZamzRjo23xmPjSaWTj/HmE/Rgr9ANCQCi0Sk+qkCfyP
hvmfL5//89K9ci9v3dX/+scdZsqXOv/HFeqxD4PvD3/kv473qK1EheVxycKhufXrqor1kvEnLcsq
z2GISu+O98ovUEcs4ER8F6Whpf796/Fe/gXxB70/mv1v6636d8bhj2b9u4H4R+/F+343QVZKnWa1
5ASZr9m1pm0CzFkuBKl5E7URPuyhD9eQL8+1VLiI1f6WfcOqC9ggaCrGKCVM7LpDql9rh65PbIMG
SGc1h6Rq0gfTHH2nF1Rg2/RfbKxC8rof9TulxvcRpeBtJwmToFlP6lHEU+DG0fyaasE9/vzcm0hF
3gupz+4MsqeYZpdDyc4rQwZ80bUTdrK+ULellJaO1bIPmYZ8BUgspOlsRWzt+qKuLmsZjUI4Skhs
u2hcT2hy7dQAWkPMlFeMECJy9rmZqXpWj0MzDsuTGnEM1EgDskFTXBeq8hjW0SHP9EsxRLqqiWDR
KxNBYxweCpT/cxHdgjW5wJuxpyR9HkbyGq3w7GZJ0+HtNDESaAo8x7icHU2OCUQyrLUqdrKbN+I5
roNXNKyYIgMMBlhR91k376dZxI6qUtbNerPDqyi+NGH62Pj6IQjHhhIIvk9FFRI0i7XmAaVonLgx
t9gz4KEC5djnJRtGqec00SRnSknQtZ9bV4mfbgsLo5MczOusLcaXuqle0Xk0TqgFS6dg2rYShqME
pn1uPpb+uPUT9MvyCiliTMfHpmPjDr5xzKP0tZtq2iRl1zp6niF6NeryqM8oJbqUw0Icp/g9Q5HN
eRO0zVaeRGAVtaAe8poDPEXOeq3yFtodqd6uL46bopGMq0F6MmDhOl3YRLspCq/CQJ4L28yz0tbA
1OH79+0OfMhdFM03WWgAsCBhALggcfD5WJwmlJb7th6G07wo3HthEHZz3tw3TWitM5I2TCN97nOl
8tBGwgKRfVfVemNnanO8qjHenTXStDewVK6FfrzBOIgPKKFj48glhQaZ0Hj8GaWcbiwjOyZxc00J
1eVRxem3wx3yiibXw/jmxAp8fJg/dtMpTpeHbl9GdhiU24JCTT094F+xk67ibKw7DS6RNpfWNZ3U
PivPqkB2cvG+5whixaOr1Zkr+KT2oEUn9gVIucbkQMNqpmujPonhuB4WbzB6xUPSmXaqI8lRbtVI
O88xMPumSNlIkI4Ezco2SS2uCIAk78FT3fxffHIsO5znghD4KAjb5j/fsrCDl2LxrX/4g/v2YL/o
Xurp8qXp0vbXh+3yL/+7X/y5Pbieypf/+Ocz0ul2+WkBfM33Owd2mn+++v9X/h3d7IfFnn//Y2mX
fjFMSvOs0bQo2RssragfG2aJ5Zv1m+4e9Xk2E0sT6ucWQyXAGvGZRO1/2Wkoiybx59LOl1QarssP
om+HJ0P7O0v7m+Lw/crONpk8vUUiQusPK+TSonqnZJIt7NqU9GPb9wvxKSKM7aSOxWhPzE9nFulq
NHVabH3Omze9kbabBdx841flviK7dU2LgaMmfl3+TUwCPANnMG21By841mrPUVI1XRqzJlVPK3fi
sX/ORLzCQdqvemG68Mu0XxtKlrpjZ4XOLBfJNtXnzkEHgLc0wKBeS9FDNZr35cC0ywvlbBr9G1EP
FS9vp3DtV/WZZGbC4oS9KXWpO6A8e/Gt1K4KMuwLSgXQ+bK7aup7t6kmYydD018rcju5UiZB7BUa
026lsX1WBfGSl5Kd91CthmKocTyziOa4MGkxT/IxmM3IyySqv3kz0yy0omqBe/QrXyiwTw3tWQvM
w5uCLndnU5+9dqgDtyyU74U6UzigPWQnWrbuzLC/jtPyUgnK734i3KngTXinI+1VwONsjlF47Se1
ugHyu7EKVhAhsSqnzMp5N/dm/kM497fOCddFxn+fU+ffz8P//O+l2K9fisNj9tJ8/lH/D87phan4
55PafkmDqMveLwLLN/yY1fov1AdJLNRpyTCF2Hn9mNMwLxaC+rIjA23BWfS3Y4NGlP0S9IZn2CTv
Qzc4vfw6p61fUKovU11cYCiAvf/OnP7UieXYwmRGnU67iKYo8tKPU5rO3JhWGaqBRJtEKlw5FZnu
rkvVM7+vW0+evxILvrEo3y0iP66IcgAcLa1RjlIfr0grphhijlh2V8k3qpQ8RuFkx0J83fjdlWx1
F2bZUS8dlDur055Fpb6Mo/JpyqoGtavi1Z32Emoa5dXc0avmW6FMKeGeeuCqjfkFeZGP52ONgKMZ
sD664Eg4SF2k7PDxxUIs83XR92UQ98PsMN9Hu9Gr5BBGFp1QPtPc03GBb1qzla9rNZkvkoi2UVgP
63ieb4gaRc4a5LXdK36Em6xuqJpbUDVkuTlgYbnXIhBMsUKFtlEq5cHsrIsaIy3B8AXdjVDezeYx
iPDYVoniNbRc7bo1FLfvgv6GUAryyo1sWhV+tOHpEfeuH0xPo9wexl41bDzbwAUECaOWlFO+relz
0dO5xGmkOl2tYKiymtiu5THYD2VsrMROr53aKB6ymTp2P6dscpuQvVuuAy4PtVi6qCBfXVCO1AE1
5uwM8lLZdDMElGo2VCftRBePzMGQFu5fhr8bU/SkvLBuJS9NocZeF4CUbeV5tLVOcEXSmukdRFeN
WademOV3Ic6pLXSZb7NaXmkN/qUANFczpgkGlyhex52YrI1qnvc89qwtfKtbaQzwCI3gDqqRN0i0
ghqKpSysu5q2mgjh3aUyurP66iaYMvFy7svBzeYeQ43QC+cJoQ9PltrFa39S1nx+1qYqiu4YiFXo
pH2unUeZus3C+Ds2quyUWn6013Kxg8Bg4eqPIjpfSRYm67iM1v00cFxpK1HbapZvRsCifBXxfgpA
DZjZVQXY0iXWHndWGLttTAEzQrVGPd+0mYHqTZRk+O0Ta2vN8mNuAUSTcDU4U26NPPHyzJVS5aRx
jHC7dsai1GATB0hcHDQBrFWfFJVblCUK3EQjwA8P23k69aOTm/5rrIfB92DUHpupTTGfQy/DcRW2
m1LPiosZI+AqCzjHCDojNDalYlUZtQJDRGUL24eBxy7kGc5I9Cibwu0QpspRaaJkP4dSs5ZLQTkL
peDRII/0W6U34lUy1aMTigYHqUDzm1WpBOo5IgvBlQ1rTqCuhQPmnjLf1X55sES/5NntG5tYMkI7
NwN0aJmRbAW4XSs4NzjDagh5dakfw1hSrtvIiHlztGyb1TnBs1URH3y/Lb0ktbQnI0KEL1SThtt7
rD11DE+FlrauodFyizPL2rD2BTeVOF4W4hwzQQFy1O20SQt/Aw3NAsFQExSABWvlE1zlBkG4qets
dM1q8C9Tlf6s1pXamuJxcRBEa8acagz33eyrF+kkUdauwwyOXB/6azkqM9uwLpq86WA8gPLLtGk4
V61J7Wwkf1hcDX/ddhzd0TN2T+moHXWpzh0Cs1wMGgWHpek8GowbdVK+q0qj7hF2cEgpzM7VEhEQ
mxy37UWf+XQchdJT8LquRZ3t1TAYVWWTQtO4TaRGq6Qbq+/9KFhOUKv6PWmlt9nURpspzKMVDEfL
brQy0p0AcNwtEZSPs5yVB4kO1cao9bsYutZNBbXuolE6/8DhKjhnCYqcom8kN8Hd5zaSJh/JPy2c
upjkEwAl82ES8niNs7a7WKxl+zLK0xOYrn7JTQXeoGuTK0dJ4hDSLKHiBBo8ZM0acE776oeVZEeT
ERw1tRRtNQLpQA5Y8a2C7jJl9FWzrr1sJ1FahxQQzjKOXXYniMc2GK4FWb0bNfFWS7pMd0AQBecJ
Nt9Notay7shxL102ijjutFSWtpoZNyRSC+OLNObGGYYMf1NKfrcwSqTasPMys3K7j6lUZEbFSOwJ
ywBZ4E8rg9jnjWKUzOsmo4xrN5WyEZV8Wlec4WUba+pC+Jiq8lhWGsRBZaww+1Vld2+wDYy81O/U
2a7CEJwhdDjxupiKkXe2zl/Vsss2cysrcEh8I94bgbRu4eeYfpR+Z2cqr6LKLM5UwmA3o7UgXy3D
N+jUBIWHFcYnDAHuImRiicgNoD876JqLxFtvV34RaHBq4vLCr9PkqKbptAlGVdgGPsomgAry8xxF
FUdFs/OvG4NGDmWQXsKmWA4HH4bBrp2b/CKIO8llWG+xMgFfS5pSsUWtnjxBLOZVF6KuCtBCFW6G
zm+VWTMEk1CzTiiLq+UdS9ElkVJSWpqdhZoOraDAxRnK8XlSWv5rVaj9qfb1wfKknOY+s8bDZj3T
4Y+HgTbVhKWsSLqwxEOcWntiPl4H1OW3RQ15UeAZ/9j2Bp3TTh1KnE5zRxM1TMpD2cGbGtI4WxmF
lKWrGd7OsYx99UkgOwLy3jBvRrW/kqvc34WT0Z0FmqK6Jb50t7S6lzAL0kMzZoWLnEvymhSdvtEk
Lk2E9tTIquU1WnZX10VijzpnWJ4GRbiZohwWS5qWq3w04/NUFIMVPB2dZYKCk62lloi+AoptQpON
jifgyZVSAkhemm73GlqWVKPl3qXIQ7LqGII/POAqabd94u9NnkDn7AxAyIwwJu205yHZxXGySmuI
QqWRlZ7QRgM8SIxsB99KLttMhZBRy/4e5oVyp7DvcMo5z4+aWambqdM2WU//AfQEGaNuK4jhphgM
c1+lirRNVMl/7YxxsEnwKc7Ar9QbSS3rTSHHrxEOxG0E7+esklLrNmoYpCzZkEbCVQOOst6JcdmP
l5FYg0MxA7HdAcM3N7jpusDxlTB10rxRIVeF8Wpu9PFcrYTKlvVXkGyqZIfFbHlpNp4mrckroKWN
sWrF4LwOYQCYqUz+sN73nrBgSNUEmllcaiqPJF07DLVWrdIOUCpxhP6mmoti06iDfxaOfr0P+jG+
g6wP9KrEf53w+Dur+7FN7MrqRs+s6ngHVbF8UtPIPxvwfr0II2kA9pAFhStnxXA+BJO+VrSwvlT1
4aIdunCV56ALGynf9uQHwNkS5TUMSDjFfhbY2qCJKyWR243J8uN2wSK7i4v4rJAE5YgRW3fMVlH3
qm6S3WBN7XrWjFPkS5aTjiibVDN50dTK94hJFTdGmG8SXFxe14G/CYB1OnCtmYDSVKw6ZZicoa/y
TQ/49CCN6V3Sa9E+VP1LOE3G9ZDRgGd5yXcqVI+8GIpdo7a2rmXKbdn37UXQz5s05LKFWH+vaSMU
RG7bfg84KBETtu9hfGEIvepGZd9ddGbX8GCbTfPAkzS+7TsennjAC1bHqjprUfTEIi3g3Ir1F7Io
ynM4BfJtFAXWndn6OCDjyXJAERMlgbNfPxFMPJwGhXRyjv0joAW6jxiyh44AqiguzzQrbiBexd9I
i2fzKA8wkEwE37KS1gdpCtgQCmnM2l2cfCm7VhuhQa+Vi/ZIDQxitLaTcZNeJaV+XqVNSom1dltD
SPeKMn1bbIx2i2ByG0td7xU1yjBL7D2tNK5Y6SInMyLL1QyeZH0Yv5Z1N6845X1POv0x89vrqSgv
Zs5i52liPpe68khVADDzUmWWAvk8MbNrUBrCLovCb3jkW53C8gI8lZKVONBxt4SU3WTG4BsAhnlJ
1Q+o6PzK0aSydNJU6zaRT0c/A4u2KmKZqnY1lsc5m6+AgZkeZTS0dM1Irz6QeL/UE58kTIapPi9T
sbwsZRQmJBUAU+pKNC+F/13QYbOWzTg7PdtNfBhcdgqhf4ErcCoeYHaMDQsuw4JyypvyGh9/uE90
X1hrOmQNSUcSUfVbsWmy81RLMwQXFCFnsk5tpUHH0PemfBKjlAKvisZ6aPsUtUlL58AYvLgcTC8F
L3A5jOV3em2y7U8wwGJQIK2INGjUrNYZdGUHcEA8YHKivp/NimsEBshDoSEtIxqPahbtiGBsvSA2
57O8VKlXAQUO90i7V/kAYEFpag1ktkB6oiFdpICyTZCO6KIEdV/WSnYKI8QlUgufjDp0u2tGozMR
FqTFXbtQEfJo3ifjaH632uJuTvMnsZqHFZV9I7IVA4IOqmd4t8my9zWU9EpuA9QVqSkzUEet3uRl
bXbbqStUp8jlbgUJsoefDP0BhVnQbboKrlYnbKacMpFtiB32F7gGJUOPI+bst69BImouGk+WY0Ad
sPxaVEsyxTNki+J91SC0GMdtn5kmbu9ovB+G3joCobaehWSeV21dgKBmhwQQOhXhaAWjNyZFtqY0
d9nAr0Tmo1zUifWU1+JV2obBTi2YDdHMMbKdjKsojNuNrCnStzGH8wXH8DBm+k1rmQXMkOgB5sJ0
EJeVzgB0Z4exP8IaNDo3y1QTnRXF78lmq1/srUzamhPYsHgBWlgwv0BUZ1dJgPqoyTVxrQbJMWXy
AaqwZruotWQ7ZAszIOKVVZ214zXd69Mt2QWTl0vFkcO6fFkbFLX1NEduNE6XWmFknhkbzX0hJ5yS
zUBfd34SrsWWMjogCo6aI+pQMnNABs+cl3h9vSdS73MKeE42UIJ4BbovY+JxAy4Nl12ZJZnHAHJ1
Oq5ra2QLLI77QU5jr+EcTqLtpQXo5hxaCo8sK0BFKOs3hZHCwWv50AH67qOZk+ssWq1tsi7ONLyu
lCIUbtlzd/te0actNBz/2QAC7OgmsaJ4a1czLIG7Oul2RgK9rCzITDAsdDgF53MsW0O5AzNSItVS
SvGmifpy7aeicE7uobxte6nxjBrNOIC38GVWpvJ5VmpIg3H10wb+7xLiF20B5Cb4uJE9E4lEHKfC
cfmvaoqHon4t0uSn0OZ9afEPf9DPDoJu/ILrHUsjLV3kAEs0188OwvIV6lhU+97EC8tXfnYQBNnk
m1T8HktIKMezRY7zs9zI7hipDl4JqimoC6jb/J1yIw3od5qbpfz59pOW7gZmiN+ZeFNoNuyxqvCu
23EITu3m2/yFW/ET+OL3l/jkXW8lhefRzCVW5k3w2H9Lj5wHIRbBYPnCxULh9q9u5rOUJwVblFgm
VyrcenNKf8glqJLTnfojpdDH2uPPG1maPXRwaM1/dnAHeZfDzhrCO06akU2r4s73xOvyEP1Q/vzp
hd7IGL9VZH9/oU8VWVXiFFLKY3iHflYhnGu2DY9HuvUUetsefbW2a3flmX8iBd3m8bSqD4o7IXpc
mV6y1VeFl3EuM9x3Y/2Pbv8P3913t798/V2zCcd8oM/pFN7VJqdfJ9l4xYvldl7rUpV5HG/7B2p9
YN6/uCyz4Pcf6rvLLiP43WXJ4sUGYHBZcSet6utxO+/R0wp3zU1/BnbWblAmO4DG8t3OuP7i2n90
y6iLEGIs1Xi2gB+vLVRCrKtxC6z5GQe4Se3zAUHsvQlO+hrivHpMvEh2Naj4T3995Y9dgB8j4P2F
lzfl3U1bco13R1qG2sSmyZbYTNw+F5u/vsinWMzfX+XTzGyUPsQL1od3+mIisst7sbKlzGYTzwXZ
fiGwiARMbV9M07fw8M/jm2gxFc80DA2c9R/vro+K2MwlCzQhD+i8YQOIyQ0pL13xEjmXrQ4KRCtD
v8i0GNHwuFXEviGRRG/PDElInS4ySLvou9qhJV6cp5J6sFqU8OAIrmKhfhBy8zbJzNjNfHr/5MKt
c5kIiMkIN0ZhWLiwhMgbFXmV5M3dPM2NK81gR794d5dZ+ld3SYP4/WeYS6ExjaIc3slr4diegnOO
1Y50oCZ8C9boXrGLLxAanxzbv36ev72vn9aNnKSQvpfn8E65Uk0coDYaahdIt20eoTaZ31AF/PU9
Lo+hv7zHT2uCP6V1X1dSeFe52WO18d3JdDoXmeZedAxQWZbbnzCxrDIXJfDkYJ1oAtcynT6hpGsP
gT1swnW6bTbpmj8nR2Eln/nuX7/IP1pAUKcuTmNWbtRYHz+H2ezFMG95jfV+PrMO2Sr+ImjtLSr3
8ye94GAAPGriAgD4eIWpLSqFUnh0l9mTo69xNpwnl8Vl/b0tkdFXjuA+U/6pbsz7+SxcTcf2jt2r
4EYP7dkEsRVf5XY6yVcE0tulM90FK3Cg9PRpFW0FT7oaT9VGNGz/JXase7Ts31GXJ5J7Ia6qU/c9
Ofk2oPOzyUY3JdvB6XGw4y8WYeWPFsL3d/hpLKeUfKl6C+EdXUI33NJEOgr27FVAe23kjO5wiRQo
2YVX5la1q8mbHaRgq8xTn/B3O+EDpTt+r65Ct7OtVffFy1uImb8bhu9f3qePGHAkaXaSH95N63g/
7cTQaW6TTbfuN22xMtDdt+txJ+3EfbhTTta+1L54AW890r8aAZ/mAbi/AXoSIyCxy726C+8pXW6o
t58Np8S5poOyGs9wKjh39a5ZUTlhUFS7yuHEeh569dl4kT+dHp/Hi9Sl8uzEzjcyU1bKPZEl1ioc
7fi8uJMvm7Phf3N3XsuVG9m2/ZX+AXTAm8ebALY3ZNEWXxC08N7j6+/YJZ3TRaq76uq8nRuKkBQl
kXCJROZac46JIuk47n9nqFYvA/Qvp686qFawKF504J8HcKSmsYTzJn7oPNB420b1zLXzaqzoqK2S
leUzJ1e+ebP4/Tl+wzt7F3ofv35J/+3cBZDHwAfMSplT+XwKahRKhFwnoKnv1Xv1XfqmvwGQ73Y0
2AA543swyKHMfzN/XeQ7f73wn476ZXGxtGFqaEUePySr6mxsJHHVHrp1tBv3v3uFfnuoL2sJWJJU
ziUOlZ6KTuRHZoRgFW8LPzgxcZa/mfR+6AT+8kh/urIvK4iain1qlUX8oK+DHUntXnACJOZNh8lj
QjpNL5I/f5e3rcfyUYzb9ib1LC9++M1T/bcv5k9n8WWFYc15tljI5R94Kdfjutos6+wlOkcvzinc
Gb7mV0dQ38kxOJFXP69/ffQfHIC/3IMLfAGMD0P7KyegyIpJAYwYP/T+4mVecs68eJ95kSe5eCg/
xu+113vUDHbqPvSazjvaVOB+M8RABf27MUYys61aZKZYX2lMc+9QW6PW9fC4fclFLB5vji/3q/hU
i8JjxLXusC/Fy/b4Yok9OkCheLnrq8LfrSsRiaut7ubuWXVlN9/l4tFcP1FoW+XrW+aQaPXNT93N
IfJWqaB45m2vfJ3rG8TLfbi6ycU52PIVdld7F2+ch9ZBHPEtiVY8XR+t1b5cP12n4kztRRhiRdyJ
R5NSXJMYephWx/PgjT5lZ8/NhLuevav31dX3b6/+fEYJpfoY+8TxLLuGUN1S7AfP3J2Puv90G7ma
+MAzJI73T14tbu9r/v218Wb3fFwEnXuxKcVtJji+UFaaeFwFW7Jzf9wAZWW6kcdvpYHKNPl+fqKy
Kq5JohU3p1m8HZ8WLsHbS57/DdumOGQup731Vte7eypa4sj1vDUiXt1t3sKVzcnhnBKbu94N3LfH
wL9/CrZwONwrg89X5t6AW3RL98y9vIyOaf/C8wgFTl2uuXQlsTXE9fHGG7zjthO360k8zeunvfuG
cJc/epq4KHyEzJp8yx3OvF2fn9ipseZy3FXursnEW6XHTnwzearzlclvoarm8d6t+P2d8HXRifTy
L6++4ftrW7jTTnPdG393MkW63l6tJvF9c8epau56cLetuIKTwrg9PJxu9pl7EleHheF82OwcFx2d
5+8OO//bwRY7x3usxX7Ti5vG3xr+gYO4rLSEGzC8Pp5tr3VZkS7cn/V3XeiMuKvQp+EjmN6PvTgV
wt8QsMbDJfrTPd2oYuNH4m1ZGdxQbfcaeetxJe20nVBXz+J0N3vpbSieIjdfm9w4/xv/qMQuvDy7
RNyD6vEKUbgRf3h4t1x/R71r7+8U93Jm76W78oCfeoNrnk8HDsR5upV7PMee/+F7u/X7ZaHjn96O
vbvrfUfcMaHJYrzyC3/9vrjJpvaP/e56do+oE1eDp6w6b5OKzVHj/NXdPW83oh6G7O3grWZ39hvv
7v54NsTjBvGuGDx7La/9TedZ4v64v+bMU48VmV+5kKHFvvfP96knSu9DEzePb4zky2tkiY/c8zd3
965/tZsZgKf1d25fLj7uN4+j4O7OXnJ6PpBRJE7fQ/f7vJr8nd9dEyAtFn/wpXXpRYLUCcG3nb/W
OOREuNpws6sd6fEev/Xy+3qX+GxPupzQnX/H2XX+LnBvrh9fRrGfvJYbAuHWRZMkmu3tvcwTM9c2
t/Da8rI7WWSb6tTsCnfX/mYX+YNA8pdZ9qf57fKN/WmvqkoEl+k185vF9PIo7R8X7+XYMmrueVK8
sNvIPaKq5taX7svtuvPz7Stlg3r7YIvDZe06+PVKc2/+Z6tCGjlspFVshlASPp0YbWPFkKQmpnKA
z5+sIjdYV9swFdj3Vx0FqPFsbqiDF77mFgy4X399vvh//tiNYUr678N/+QI7EehEUIOXNaF6/VSe
pi2SI7GOfe0UbMyzuap26bn+zdO4/NKvDwPHGZ4P2i6oGb9cs0xM3WBrY/zQIrXyIyO4ctSEzYZS
Q9WWbVEsZE6GU2P9rsp32QH85cAULEkqRtUMuOrzzSZyoxwViQOTLLOVP+wP/fv4qD6yI6mO1pV0
a/+x5P5bNev/07dd85zFz8U/RN+8P/f/KD/+cdM9dzFh1a//K0SsLHN/IWIt2yJ+/geuzn9s3pvl
PSyR2zz/XHi+aFf/rDM7/0SdCioEy9vFRnmhGv9ZZ8aEpNoWpk8sb/AnL6i0/1KqG/9U4ThhWVLh
1GBX4939L1UrYlh2zBcACcpQ3p+/VWaGVfRpfOA3vSzB+IWIa8H8sNP4PD6mHq8KQpzkh+ZyEaS7
0ZoM8sw+KvJCmxHdYvv9ojJIxWKEmDAByuFezutwwpWJ9yVZJUhv2QpAdXoOu1G5ayNrSLyAvZ9B
snDTJP60jBafsAGpjT/ZHelKhprV9rYyM3I21AFJIjCAHO76ZCL5OxnyVASe087yh6xkY8aPwpDz
+4FcH7BAUnYvoWOg3W1ipXHJd7J0ESAG3llqR18vpmx5j+U5fmjCKIXE0TsKmbC2cTOOkcnlGag0
wJJP+TbIqn70A8Ma+YNQVTZKPED4rwtH3tkzebjHzslt7Dpq2+ztYdQkMloy0w+tvtnHeubcyLmj
HOOZ9CAc2fxarbCH09gHySmeyc4iYHFA00bQQA7LqCcipktl1efs08cgDJt9lpeSJGpzbgn/TEcI
0PICoBncNER/TPgJRipp7D7aiEbWPtO5716dSo6MXz52Yk8bs8b266GFmb3orRwcQH7GgzsbMsG9
tYygITCbiKJF5cRPI70GEBGdRQRTlBpEXXWjAS13yMKjlLTmk9TkNknGVjG8lqlsvUp6tczuUKTI
DwxnytD4xdYmDBLbEZqdI0obsiC6syQN0MVoFZPlDXJK9oydd6dWbWVJqPYwsRyMAkYZKTjjQE6N
oh7MtAqe1IbwchEXMZvLRoI6klQVOCbqV5ucNXvjcvNxOC1p0ZvUQPX4DkQsbVfei+ousfLwpYhM
EqL6oLRsUef58pDbDWWcnDwFMspn/cehZSqoWVqkg1Bk2bhahhgyQlnhP0axmxG2hydCDfam2asU
TsqysXw7MJV9QgkjFBU1JENUSQKu4aIDvRkW/RIbYPWQVWYn2WYoRpItARUoEpN8PFnmkr4Q7Iu8
2DQpxeRDqBwW5LOq6A0zuOmcJryEwbatQtRrgrKlqbNY8xRSbR/HwZgLX8rJeXZtknjCoFyuZouH
iOpltJ7aEOqZu5ABvLh6kUMhJTAjupHYZy1wV2b7NU4G6cHmK6EJkrWkZ05pvi4sNSAKbm7oaEvm
YEiUa8d0XwVppRw1aHUTgshATrwya0LHo6mg3Bs1oYcihWx1q45RPpCavDQs3iWcUTuEgb3s1oSu
5l6WWkl9wtgxgSVBV/Am4zBMXceRlqs0dYqHeMrUVyfIm3e02LXiJ1XObZtTlJ7j+JgbyvhIBkj6
TSN2eV4PLVGsaJmjalyXQ2rLQiVm+VswUCMhBUNpoRkYU0hmuzKbOeQXu3HcpJA7hG52Nl47sYz2
Ye5gDFkdlS6trx6ktlteo9aCGdQTCAIiVpEr+EHaEt6SnoDopZN1fdfB/VU9uy70t7FK9e9KNyya
18YNaXOIkSwDNSP2kxjlMwCjKIwycvlSFKutps5eUJFz4jZB0VFOniyE447Soy2LEQzJTGE8lQBR
xDSQg4LoNg3ouM1INPxm6ur5wNtKx9+xqul9kcbsGr7nnOF6lDrTw5ZpHqwSjS7qiIu4K1nS8ZWv
BLmzJNthk4N8Ve0lZykbl1eAiAbVTLIICoQyPbQlSiBwHTF0iw7hBLyUkYiSA+RvlL/OpE2GK02X
LNgEV3N+ysOmeGUVlXAbx7G/Dhxkr25jlMY31aoxRE4pvQB9AdDowcPiW7B0i1qD7lkWw4tbp0l3
lk0WsmtVQSK5UYzjWhTygsbTrpJydh1EjMzooSltWmtqRjdGB0nWFsEc91hwM2sdganVN4UW2jdS
ljaOyM0qM1YSOT4nBlbuuGbTIcms48CE99HykMDyhMoHGkE1A+VEm+JmqZYs25HMIEl3yLX53yM+
V45LKm+n+JZqdfY+dIwQgFWlOJLf88l+ckZLa8ELI6EVqWURwiVB4jrJZrp8K8tWUjyCe3pAWJY5
vfRFkT2Y5I70m7IMrH2gK1mHXKjtX7soHs8DT6/eG4UVool1zhFqlMFvJF4nEWP1pALUR9FvSt+f
l5uXrzoxDZTtQIkikLF+dDJ/WvvrxYhn0Y7RW3VJe5VLYbTlq215pFSGvpoUhofcsdjPCS3fHyuh
v7X++3/zNP1vA35ciu+/WBP2Wfj8xZt++Yk/VoHoBkyQ3xo9aohzKA95YH96m9R/4pZRoHhcUBcG
HsR/rQL1f4ID4VlCobswPC6Lyv9aBSoAPgyTn5KRIoBT+FtIBONHGsO/dgm4mTTysTg5mbhJIB/W
l72iPsYBS5ZhBMkWJucBdaVnSIYOrqopZVwk0TS4FbOV7eVQqt/TjHnMTaHOKF4st8mDademgsPW
gMWmx0HrojxOCi8GQBQgTOqWR0WXYs01mpJEKCUd1Na1+WPLTSdDpeCiTo2zrbKg/rZoheN4Thzq
yK7tSk1EFCn2dS8ZFiHlk2qGBFSVM0ovNQMFpTmh8oZoNuQrZ0z3STQHhy5YOCyCx5TuRlVZ8tYy
MmsWafCuKnRR+zTEAmKlNTX+sXhgZbaSLeOskvQZGd2jtBBBMtpHyUCaRyKok7feOKSrANKWAbxL
DScfZ6EPiHkTFOwiW2XD/4dlINEGH0uCvK1t1qUS2o7uagKW+mKo942Dk1/IkXpM7AZHDJXOoPFJ
h960cvVcd9YpkNBe2Mm+qknzTKdr6u60CpPOXxR+srdGIYUVK8eM20BFdCJcvC0RHfE3vw6tpiEB
VWZ1pc38CCvyIJJIr6L+0GuPoVWu5iLfNgQdTqu87oQ2SF5nI9uG1S6yyHhS68n5nsXxgH060WtR
QuE3vLLUwTiT3PwgaWP4qNQlvk1ALNL7qM46Ssx41o9Dk7N61fl+CDqrNKk1rVk6oUQxsuwKh6Ul
HFaFd3HTNKcE4mYM1guJ7hwxzXfk6e2zlFgVFeDnbkwHGnWqGcXf4AZGd3FFiBkwqXGkatXWCRsA
VtToLrCNuEUehTGfGy3+FjrVXKFMVCglM5jXgWm2fmp1+bVs9vNKnjV5Nc5SK+RmukHTm9nwbIKR
FC2HhYo5BJtUKcJMZFJg+YaqFx9zNOaonInJ6kKZXFMjcDzbKIZtZ5Ut0cMZMZtFG73OHU0uAeq7
FgME3HOYjIsfBtVrqLO3SKag/0BSrAqn1gkRpfVNNVnJZ3tn4QkugQiUrPRiYiTBarE6Zr1eBuVb
Bw31MRq76kFtrL7YEIwTUrUcNedayxJggl3Z8oAxICMsdrTmflqc7IGYLlBlwWAYV9NQ60hH2Zk+
lVGO4G3OjRfsUSgJMInPMYaztjgYWoLLok4vWs1cro1zECSsCCqlcF411o2MMVSPd7OTD4qb5xbL
oCCL2pc2XHrbjeZwBB0RNGrpR3WIAz4zE4KBsMeMBz3tktGfJhlHm26NKIerqTm0ox7Ibtb2XPog
XxKJs0odokOZ6fk7rurx1dIaOTopeVw2L+mFk+pGY1usa3nETZBaUtWvI1vP6osML7A3Vo3xygNO
3dF+7fSAtl07a48MHq6R2QkfBKjlWsyTzvY1NtNi8qxxyMtDlvdJvE1lTHvkl1kpe94iN9hPAvK9
zuDrMgOlcVuykJJsXUTET+Dh7tJZ2mgSC43DktixuR4nwl+FEjToCIldk4PT0nZYl/NGlnR/IkEq
IN4NqbGnJmpVCD1coOn1yoAivYBsxm1stYbw5P4y0+QRsQ5gN8YwOoUKr7XHrarBrLHC3CQaw26n
KxVwAr2EPSeraiz7sMlYZRKr0TfrOCUvY61reAdW/WiGl9CtXjNXeRsqVJ50uar8UTdYi0ZRO55j
lhLEYM35PGGRlMzSd/RG1jb2EhN8qYzkf++nwnZeAdWCf2j7KkdlMwca9MoOjYg3ZsoyuQnt99LV
GV71oXZau9tWfdAprpMVSQTsw7EeyQF1lk00zODnmtEO2lVdZ4OyVWVAOgJvX51i+yjQ4Rq2IeWg
eRbN2UlyUIyHHPN3xjYd2knYt3Z/NWWtdppLzCfuTN5V6Gd1HJYbcxzlkV0BcpRVA2saE5oSVKpP
GmKgrDXeW3ZwsZzRJYnCUfEMemTVYeq6+H2pzaYVEpac+WwB8GWxPahK5C8sV7fywDAGIJjjyrHC
ytZ9baBXujIKjERQJ1JMJeNkFM8OoRuHoIajJsh+7Xf4XkwNhJ+W6IT/VoOymoc2g+JHIPW+ov+U
uOSJ8Uq2cgfEr2vy2iBbVu4zF6ExZY3cJO5ddFKqPzXArEI/CQc582R5bhyPRlpOyvVg7vupkuiz
SKl5GFsjSzw5iALYJX2gMwAIVki9ZZj0SYRqswDd7Fn+ugZza+vS/WQDreVE1Xn1ZHXTSrNH1WJz
09iVp1O5KAXFhfZp7q2B/kkVEMyixInVuXYSpDQP9ETR/YCEQkUMZhyxedQi4FxmYE4ZEfCYI/0w
W8q3nFShl56tRuzWfU+wrtYGxiF2+uq9rUPgGgMecGDaxRD0nh7W4JfVmxqNKEyByAw9OYkwSxpa
P4soy/INxh5D8xotmw94HsYHXc9Dcnu7yVsUMKtem4zqi1GV9DDDYIxHrxqVeDekYbvPhrbNQDoH
RbbOyzyO1zitpesZ1lkMn7EMvxvWfWikkRvlev+Ge27OTvagT3d8njTNU8MsIs7PDJ1XPbBiBHZL
N5/nWepyspJH9T5hXg6IBbKMXEhZT1AxN9i8sSpde9XKrmR3NhqomAt5rF7twm6BsNQNkfGwgEgd
H+WAUhP0YXkb1ROxevmUd4+zLFWWi/nJhJDaKSa4D1v7MPCAv+lo+DtPquGVqqNmYJnVLazJ5WwO
9JDSaGTqIxaMrTrZHB/hWMHrJelQBRZrGMRn4usx0UI7HXHatlEXlKzS0vpWtvpE32xJ29eJEAlT
WGPP4+tqc+hg9Ms8JM1U+Rphqu58tsCEQ2NvEp2VZd+0pq5zt8myAIVe7ZQ0Rq0lYDRZToPuZiZN
2VXzsUR9VEwX2/qi6Luh0mYsvgVp925tp+NqrizMHHyg8UOPWllfR0EsdXjukuiJd9Z5W9oF3KSx
mBcDDJ6L0U3CaGARYo4D+gE1mr5BxIHwEmvKs+UYWAKcpeC7tSxNp7BisYPZX/hc7ih9sPaYikiR
qFxWE/DJMmkYw/mACrfV2kX3F3zSlEXbRX2xYzt96fh754aBxd4ZmhNyKfTBsf4/KKv//7mtuqT0
/udtlfde5M9N+nNt/fIDf9bWgSOSA3KBrKCThtDw37V1+59IplUEMzqK4D+Bin/W1g3rwv7iv6nI
HNnpX0Q3f+6qDGKCIYGj8AYLD4deV/6OhJvd2U+dl0v4AvAJkyNRwzcJ8PlSWS8LYjyAarGnKhtG
XE2tFtN17c/UjjY/3ZOrPzZqP8MSP8s5fhwKmRVNhEumDkHHX5o8aWwFi963xJIS8oLFQ1NXMfXk
w2QNxSGSQ7ybTZ7dJdhm1lU8RNtfH/6L3PCP49NHgGF5Ucxz1z83EfqRXVceIj6O9TSMrhQ1sn11
4sVYsSPCbyjFtBi4BXOU4JI3awsQeKjcWNpgvYaJFVzhAG0sr8mIzyZj3agJpcNITJJ6KuUKcI0k
L9YWWSAf9VhjZi/MCORAbXNLGynLcVwS1gl6u6mLD2J3+MDlamIBayZ+9JbxY4dug+PvJbTm4WEY
DPVObqXi6AzM1/5YZNHdr28IUMK/Pnw6m3RqLsRCjVXE5zsyV3KAfT3BbRU7rK97xInPxWCg5p3p
t/BJQMD8wDpEec5amJse/R7Y4VVZIXQxF61+W8iRVQVLRwpeURaalCDD6rVVph97qSoPXKNIbMqH
YWgka1ay2iubY0NZ89HqboOOeq0XJVn2YvRRna0uQUDTxu6q8nHqbRDmsRlg66nzBoYcSR2Adk0p
yfDfER6a9PN026ZWC/aKqxhxAvbRaZjaWsXeWEXGmbVFkq7k3MrbLZsGRNhSMqGHz53KhOtsqkBu
09ExZ9E0etR4GPwny3XSonuWMxncemHOSrlteypox8UugWazvLWfAoUpf1MSI8xSdcCesIqbybI8
hchmFhq0Am7wTYThlVYkk8rSyY6erYY64UYtVQPHkjVRpTbxFquibYul9om+1ejftwZLVXmhIe5C
lJNTLzFilvRskw2Tb9+g9wQkgQ0lqWGY5BpK8Jhqh0EKHGvf4v3He6+DCY9NSsu+NUmF4ql9SPNK
t7PG2qBldtRXLtg09nNAPqFL2zuMr9PAtsZjEAK3WC2xXYEmw0oPhJ5RkbvsPNRsG2haRltlSFvV
7yrYUedEobYrypzCiWdEY6Z5WaI0Z9UsltLTMmt03JH+F17BYGiDl34hOXyld5oVujwkgqITqTZr
bxkdPUJm6WizkAvaOmR5k7bl6302YsYLpphdsS0P3q8H/7+bjPDu2HQWISsSYvR56LeJMaeDTNMm
RNO9NsESYy5u63OqqKyKe3YUPj6tcgWC7uI97oPfSBYv2sB/1bJ+TEbAv3QEv9h7TJi5n4/fKVIY
Zzab8yoJSb1rSn2vtn28A9KsrEvFSf4eqfaPAxoIGQjdgTNkG5cW/E/FVrOOlLJSdGgLxcjKR8f9
10wF7cGmtJ/7emo2gboAnjamhNiBQd5mdaW9lGNaIjqZsXzmSZCtFgMuCNHs4Z8V2f9oW/liJ7ic
HwZp3BJgnKnu6doXki4uq0rp6qxzaSkVV6UzG+ue/YhPVDcE/3CKFRZMU7Qp2N6QlDapBBR1+rIq
c6lb600o/+Zr9Vl4dzkfvtUynCCU2Rc605cPYyG1haxo9I4wtNaqOyRjSJGK7Pc/1kz/+cL/Ogkb
rA90vkfQXsnj+DIJK1VqjLI9y25UjsNVlCVtAnxh1GBi6q2FEb2kvDElhilTFIoaBWBCzKdaJ4ic
Gls/EmeYNvP4WBuLpqxA/tTYMSWdHYNEGcfry4v7+9cvz18HL0BSSrGWqnFnWIR8HkvEzxrWEFxO
eViqF0Ur23UwkVAdW0V0Ey+Svv718ZTP5inrQkCFxaqSM3RhLPPCfj6gZKUEbUmqDCs00+9ruui4
VBtz7KEM0Pgy67GI1jn11XPipOn9ODZUJ8a6lVa/PpHPg4J1CysXdA70bVHrww7+8tZGi1EplZIQ
4W5L43Vm44mQh3S+/fVRfpgK/jU5/HEYukeXOrtJ1tDXgCxlHCs9GSDMlUz8BRVKuJw5XK9vcZ/N
r71eBauOxupdDkLvEISFSpkDiDQ4lcRM05Wk2KWyKaf6OeyXIv6jd/IfB+znmfNycroDehaRhmpf
iMdfJpKKbltLPlftNmMebGvDJiojU6I1feu7sE8T39ZBigR1Gu1lygg3v743/+7o7CdJZISIS9jU
l0Vk3KgtBUuzcq2lQ6fRZaRnlAjQFzFHYestUwkCalBHQEuV3PuNtYy/6Vp9fl//uH4VeiNDn4nb
MC9n+NNEaltAXpWEMTAUSbG4XRUoo+iSeroqUYqIIMmgd83t4P/6wr9MkJfjXhhyLPwNZkmKgF/G
nlaXJqQvUhP0RCvhdaqyfJeFNUsjYEcpugjT8qW2VM5GbibUB6donFaxEaeZByppqVao8KLJ+/VZ
fZ4JfpyUxdeLDyl2UmyqX2btC+VSy2AcuUtAGoiF5Xnby1N/r2f6sh+ozTz8+niXWffzm8FEYMCY
/7GGJ0Ht883XpkVdqDL1QBQ0x0slyfBThcKA1NjdDRV821foFa+C0jF/c///+upfjqxdMvfYPahf
m0+LQiyOTTPJpbjfeBCwUj+wkG38+vq+AuUvT/mis2KSQ+1tGT9mwp9G10iiZmbUzeBmVZRvQngk
R63RUkpRSnHbZ1azbnvppYeCu9LzFj5DbIV3DqX/o46kYdfmUDSTRi+ejcGwf/Pu6fLlW/Tl9iv0
+JgATEiHsv1lDPZlr7azQ2RmW41XYa3Z11g/2oqWOSEYLL8bjwySDmxPN7CAg6iV+06ae0Yire0o
nVLXBF2zR7iCDCdki0jikUaRH5hIYCKXyTrzNQfRGbttpEulV4VAIbwoVaJHE8AQkUsty+cKcuia
gb9c6RBFklAODxafjMBPJZv2PboJi88odDASLbL+w0BK+ahLE8Wcglb34stG1YZu3spNsSqmimSj
CA+z3422uqVulFOYy7thoqquBl5TmJSpbNgF33XCes9SBXEUrJE51KLDMycTRm4T1kETdIC41wXx
WZVG+j9tpahbuaycdsuauUIG7agmWJ20QuBVOmPg9mOdKKLR0Vq4xTwPkiDEG4wduwOtWRcxrLLd
PE/dih4D0D6Wz/bHEtoy+rOxc+7gnTojABtcjF7YptBKja5u3ilRW7mrGbmxeFUmxTsaKKymQ4mE
lGzou9vJ0MrHLIjbdzvUahJH4AoZHmy+hEQptgBbxqZuU/WcB0PAfBtfWLbFeEhZEd3KephPK5Mm
TrPhxR9tUC9BGq4SW0WRB9tuPhd9prz39jS92EoUndgcD9otF+PcD22RsgWAG3TsJQVAWVNiG6LU
XQJgaCY6myz+eicWQZdDD1ORJqWgmMpCEVXIHCbGauHM+DLU9imrtPiRuA9n9lRl5oF2yFcRNgd9
U3vYkZw1GBnUIODzKPUqxYyrTDG0bdFkJFoTkQywYmQf90ZY8nKvQ02QxYCwbUuNT8EiPM40BtJq
HpBQGYCehJq1yb1NT/eZ2DEHb3Uiy99V1qVvbCNmzCBKvnyYqRU+RmnUFV4qT8q0nbMZ71EkFdpt
I6X197IfwUGpinMtZeOlRD5ryS4vk7ASacE9d1XC4SdqB8t0QtRTtq5EqdHacl3Wq2JDk6LTa6W8
Y3DHd0Zqm8GaPQu7d8qyfUMquBEO+1Af2B6Sp2ar65bQp3A1sBO6tG2guHgDdtdBzEZcsvGEcLJN
7Ag9WzZLGpfRk2mx00z0eV48pICbAFvoiNsI461dxSzrZzNPQVcbFjoiyqgxMW8T5Wv4ONVUf+jZ
FD3bpVY1hE5eum9znNqDn8t9WWG7pQTFneyb1E/bsLfhBpg6Kpg0lbbDrNIqTKMMyG7Hd/4lkHTA
khY9jwrydlZNp342wKWl0czCqweSQTWmmhLZ6wIloKy/aOzdadyzhl7rVXvpdxlGJbtpZ+otOYjy
XICtY5yIVGpDbZWppcPA7kr1kQ37mLh2HGinlME6iUbuzHyjmoPc4e5JzMoPFhnIuV7Y2q3T52in
LCRVp5JnZHvso2Wo3LzcFU8w7g61VKatF5rFoIk60W1+YR6qj8A/ae3XhlPV7KUS835sMxXzS9df
6JRFkDzqWlbOYD7tXtqmIByeqrIjCS4hwOSVZmt1LZHGjo9cmi1zLcWSwzOfg2LfLGGU+5RfKIeb
TUxnxqZ9L7JOc76rkmZ/dI4ToGErFmDAWX+5r9PltdOc9hYHpMp5LxW8PwWYILFYMayeVWvZ0nfF
CFludVoKVzmIDO0qVFBMrPgMGsBhNEU9dqFekai3cGt8o8poylRDTRGhGvRvjoHUwLMauyXIb6rr
iP55D7hs5vMiSjAlxHPNSU9rTTUaBsgy5Ic4Vgzyp+wOAhzXLe81yDtXgKWzG1keAT5WmRYQAtc1
BmWcLKKlRl0/7txeVjWaaUZF67MrBoyck6mcqjLRUBMgw9woy2XkF20SvhmKHmbuRADVjnyi1PHy
rFH0ozLrbKucLndIbAsGSVrZnclCq810dqFpu1xLo1q8y4uWPPAb9I+WxuXoJVNdYLhsRof8vjSm
pRvEcsE3juaVN9t66cn0huglRbIWC8Sw8Tcldsxljw5fheClasXZVqsucHEDUyqUG8f8NgX1fJ8U
02C5bOunhyErp2o3twyWDULmOfWNoTEGQGJs/D1aglm2ITQUEiDaflLt2UcsH8ycysnBzUAFqQU/
I3rYn7G3QJ4nw66SzW0/Aj5ylaYOaIfJZbb0q7EtU8QnCM5S9dyPej8eoshsQUsFrUnfqjRRFSRZ
S9+kmWqMx8AUn4plsVB7ZPS7LHz3i5R4g9Lo8zpG5KYdFeTKCJxhoBmQKXVL8jWVbh+howaqTvv/
snceO5Ir7Zm+l9lToDfAjBbpWN60q+7eEG0Z9Dborn4e1tFIlcxUEvVrO5uD49CRDPuZ13RlEBwK
VXazKpEmuDc00dxwcmwDiUG7e04KSx4AxthfKn1UPkzoqLbXU5ol9/rQ8BIKXUDdjQ0ppa9MyT7t
C3zfJLbNV2aQVPgf1h/A4NHAq7ow204V5mVe3vzJkO570ar+qe7ItYhpbvCYovO1EtidJi42MKjZ
oIgE0iBBPY5c04LjCT6zR30swbIlb4sy3PZjDaPCsurkV2TFINb1OJ4eYx3m4WZw5sCgFKMO60vR
JXClMR8VdBV6GW8nR8jvyK+VzaatFBN0padiYdeoIwZvVGpSuRLpn8k/SMDnn06Vd0aJLXLwatBK
BJPtYetVKlxAdCb9ckR5dScp3PxWneqjGVkIYAktqa8pKqm/UOcbPkXGQLW4U3NjzdyYxPMkHKUK
YVIcgJsAP3IZLOPLgApUQn+uasLM9Ccscj7jbln9kk1ht1eYeFN+9TBALpFkVaIvcFhm/8s6qRA4
6KP4S6YaWL/1rtY9eznCsYgKqBRNOc22i9cf1ddHRJ7EH8yPRbbzEPDC5FBgR0Kap+Oc4Xn5SMyr
KOJ334L42QeiN/OtLnUORWiU6c+q9gINbwkPhdEI6MKVVFm0TacpdAe7bgw+Ak/rCtovY/gpYM//
ABw/GDu0xIy/lGrVb+kUokCKCDwCZwmt4GKrom427MRktngHBi7umUHPtruCvwCuyA6R6EqjAdlH
7ILqb4IW0kdDS8CMZHlXgeqaIuxY3FAnyGtbp8LaosqUW6OIgWMhTGZNG9tGgjMdxgTNx7gC0oR/
K+1eggpInoaZIfUTqPbdrA7+3e3q6UcXj3G6r4sajw+n8VRll4cWzICsVzoA4uArgp01Ri3qiLIv
QCSgEAaSpwj2aSirF+mBht9JyymNbdZSmN3mmNZ/DxUZEg1aBdq/utVpvosc51+bYM28SmVnHloi
R+6jySihNDB2uY1iAPvb1B7bR29yIiwuqj694x3Dv6QCVdLshkSEeI7qXnlPkGppAJnwst/0nii8
lVLJaXZs26ZpW4BTKCWSIR+f+TrUXKk2Qbcdarc4aGNW7oLY4EGADMKdWdsr452mZxQkZvV3uom6
br/2e94kjxmxjtXXLneznlu3XqtEL0XfZgfNLLj4L19op/eZRSeNMShZ6gi9LDJ/WShelAYFUj4a
GAW+dKAIMhGGl45yS2E73+ttqoI2jNUHGxvZlUrc6dSCeqGdStWBJiniWMdTq416qgZUOLe18MaH
SQSlr4xIW9hSqgfbjuKVcvBp1cdCM8bhAndmdKyz+NxywGsoaYgxwACEX91yNLe5NmuHErV8BigA
PYcSyPPlOV7Q/l/LK1ykqNWDd4WQNztAva010RyqO4Az2Gd6EX6r3qC8xI3a3Yw07zcDuABEkJsY
1L0M6Jvm9E7gU26FV9Yr2vlnPt+c3aTB4ek2JmeLuouS4+YeBeBwmgKcfJO1NgYZfXfVmRaydAL0
mzom6vXlzzfO7DG2M8byHB0X77zFk5OY2I7A8Wm2Rtp0v5EJRO5V62renB4V8fbQKm0SbxVaGIGf
20NrYcMpxh+i1QODOk0b5ajo6XW+H9opPFSaFVnbIJXyHrF7G0lKzIjqLa4lfXuAX6J8U42GOFkv
00/TWCY45cYI6084yCaFZ9x7VlegaQH2BIY3qD57azUdLqBwqYZyM2Zmup9yPQ9nHyek0psK7b9d
SCex8T2laGjLqbhs9ioCtXuAfMGaMtLpawiKHlw03UhX5UguOhZx1gmV9KLHCyAPXogDEgv90Hwc
Vk7+mRqcQ/HVgaTqqSp10ONNqTAyhIZAbiPU2ai7uiZ5hQayWhbFc2D23MKE9TX6rHW/9o2nx97m
QIAlpyXgzg59x2NPoQd9dAC7aetC8z1r6DGEjd1t6WHuqsRevxL1nBnPBIeBawQRhmouu0BqVxeT
WWftNgi96YEXvYpoxQ/BY8vhRxuW3oyyMr2ny0hDEB8PG6E4/rpkRTiy4N+X7asEKuo3rQs0gf2M
aNXl03V6uCjjOHMApc24D8D5R3eLJoumqU0ucGdsoifO/OzmQAIYarXyVWZUPCwC82vqlN3eyJT4
6fLwZ94qC/NPvs8iDvvHd+7NW6UC/ZvUDjRGN6BhJKXhPWmyHLaZqhZfLw91ZhGxwsNtiTANfoKx
uEVVtwlTbmi+1JnGj0KGegCN0in2rkcOhFti8+X9A8J7nRePrhVoneOpTRHVVuoCows3seIDWK/s
KqCa8AmiGvQpu49XxtPn1+e4LosSpK3TnqJdxPlbHMkiH+3GVtkzdUaStU2q3CBpyLJ8V8EU8rVG
8yY/6eX4qbQtBcviyjO/KAnOFEjXVmq8tWdju0NgdRIBdA+ggxNDNty61iA/xK1iAdUsR+rsY+GV
KibrjbbW3zizHa1Z6pLCMtGLu9z2mLQ22mhQaAqpCN/UckgekX6hLlDhp7dxrDC8GXrFgFkQG9ep
PkzWynk4feK41EzQMPDfgd6+1r7fbEhckoEnmwG7pMHBo3Yzwx/UsfzbBolNOSEcNrYKPOPyTjlz
2LlJdRXlIgQ79eWdXXrOKJsaveNBZ1NOdLJuDBFP9+8fBeQVTVvO+txbON6PQBxaTU8ZxS6c6bkm
WNoCGSnfpyA3RysIcxuOQ9MSUperLy5nzpVDkSXrt5QzvlNarm+hQlAUJ+24jsq22hqa4jxRD6aA
DpEQM0ehP3SQQw8JtMOQ6mBaqyuretI65ke5s12xR3IHzsnSj7+9m2qvipJBbttQCR5dMy+v3DEu
vrRaOaJyofb23i2DDP2MOIq/sQlm2rdclZOYh1mcUPo6tO94m8HXOIvHGaqlIaIuQ4hDQrDYlLRX
PzdJBnIY/XK8fepG+eYkkQuxuhiGP27deeNTGgntF2E0QPwC34BwpaV1ZscDcqCVTUNRZ4oWU9N0
jZtBIQQSogQ/cjMcr40G2W1g5NPei0gSITSoK3WQ0+Bhxp7QOqKeRyvtVQ/kzSlzU8VNh1BISMFT
jDFFmO40M/E21Ior/DoHSEFxh9Ra1zW/Lh+CM18LfY1n1SCK5xcsLuVw4E6OPa8j1U7UJ0G39VHR
IXaE0A+uRqtuf5KlFj8uD6qfjop4goNQL9AO3rnl0SuiLJxrZhw9u4CUrFgSOyfimqjcNbyvKJAm
rZy2ovJo4ATEhnIfq82k3WEt1L44A6YmtDBMkW9HWFk434RwKsFzSbyrqHb3MeXNUnsAhjY+S2xd
/ojW4voytIAiTWgN1mGqzEzZjES8ti/6SB94+5rxPpuCZuWdPX3SATzwqKsAYzjqy3IMQvZuWbjU
EhXZWT7+WemewAoeURAV15fn9WSo18wT7CLuzCBgZ6bi28QoCeIsFoUL4lxvP02VMvhB3UMIEmJN
ne9kw/KKc7XNnWzaKOiAHY8UudmYaT1lLyr80a7XquAa6l++VRWtRA5CC3aVUTYfDD1vDpe/8RQG
wmZ1Z/2xf+SVl9qTlAoMK4BPBX0qVT8iCQoBYqQ+XkO5u0J51H5KcxCBykRrj8aK8dDETfGsCZDf
sg0dZAqq5qEp5uvj8i87ebVsfhm1dM7wDER+lbR8c4hVLzMKPh3ZJJQw7oUr7VsrTIwVVRhopMtL
kwgfePSMT8bXTl3q0WDzo2dVoQ/boQADeIigPuOt5cB938NBc7+C3y++qoM1o7SsoQafmMc9rVOj
CHvyEkgpm562Zbr1BFUavNZE/d0bEvcnVkSDthc5Brb3Ool7vu8TVf2oKFX3mLlNWx1mDjpmLfFY
QVHU4yKggjiTh7RKscW12Ve63FDTbWsIlDSGgGJOiC0jD1LVB62T7r0XV0FOmZaq90ZNBLXF0Yww
f22gyBnbZGqoG0aJ/NZoGjBQPatBN5lOJmv0N6hH7npROp8KkQr1thbwtm/CCun+TV/LpiPNVdXm
GqOSzt5gXRGP16WnBLTwuOsVCCSGbK4kbVLnQ+aOdbCbQjbEX6Pqrc9eNXS/sQOf8iuRZbGH1a1R
gjus61FsuH9K40DiSgOtBqOMf2DXtT+DNNC/01lqPKxyw4zQUg7U6a0uq57arIU4wUIFgJ8dJfxj
OeE4F6KhOtGqrcxfUWXqBYy0Sn5LisD8SwNav50GHfSoUielt7cLL8+32Zjm9zSEtPhmihOoHTZY
LBA9Rth+pBFoCUJQj+qGjuwG3s3gXeRGtccUb6K8ITtyIttWdkNvOIxulvVHTBZq1S8Lryt3VtcC
a+3bfPqSl7n62W1E9Y3mbtpvJvYCLqA2zcENoNMq2MmmLx9Dc+h/uXo+qHt828bv7RREOD9VZfZZ
kZVt7QV+v0gG2IlRbRIyOlTwPF0NwMT1aJP3AH4RDJ60JPGxUs6vVPBI9RW1AzfF5KPU1B2GBDBc
HYV4ewdSfCabJCN8Q6As+l8zamvU88jkEfPkbYSzCryh5hXQ6k2ew/nZeL1e3IPRy7yNTWyjEfAn
fQgVKJ+7Bwi2lNdVW5bhHjwbDjFmLKUJ3TZHbFULQsfwRdoPP0uav8YdDsfeQZV2Y+5xbK7iOwyH
Yd3HkVl/rbnkngpbuMUWKVd5D/4of4lFpX+SNOuLfZNCHt1JZa4Z93rtffAyXXyKvcHDo4tq7E+V
7uLPZup6nYq0Z3/NCNXszVhpmLRywIB3KlE/epvKrSxrhxAE9IChCZRdrVEABniq6J/hmZf7up6q
X8T/8jpLDAM6GvYNyQ6XLe8XtVWccZquag+5OVF5bi2TiekaVIE2de+41UHQHGaJR6VItzmFRei+
LujoTZ5wIjciq7zfVmFXX9OJwjemz4YJsEXXylttbL0/Y9+FXAW26DjPjS0SjBjcSm4QXRJ0m027
xG4bgFS+a12rUw9NCHj7FsJf8kD0H7SbWinA6VElDvWVmOr0Op5jbx28qg02B7XixRPVJlmKwWy3
hY3WzexS+BNKOa09R6cvocOdD9qTMObVuvh4GJx7cLWxQ3rGEvozDXJpf4dWiW9ToLg37KXmSU9d
CINmOfqpKKpvQA/YM0XqbnGmACOG9sbVMIKfgUgf+zSWv5XICn3G9i6sV56oc4+ng8QE7BaXBtFJ
Do7hSdPR7FW3rTCd/BDqufM5t11aFzFdt1v6gDHK+PYwfODeCT5UdJuv8yqJnvs8TOTtDIOyN4XU
6hcaIvGaaO6Z+IUcF74+v07zeOaP55IQNM3hiPQwy2LjZzsT7Qvk3r4VhViJQE8TIIplxLvAmF0S
QHqQx0MBqihgizc9qkZ9uNMDMPwEnW78h6KI/SgHr/ILifI2faMQa/qhuO1o+K7khqcvOfoQlOxe
IxmNLujxj4DeaPBm0v3MMpw8+xEPVrcavhlWaz50stRWMpuzw9EIoS2B2A7ZxvFwQ0cR0nUohXai
Mx5CNct+DuaEvUE+M528KFg5GyfFC+aYrgscHaI1aECL7kDCI6OoEdUrXYFf7yZZWWPXmo/3uSrC
feBhg9kHk/uhoSe1r92Ap+9yRHaSZsw/gPIWwFQdHbdlfb5ww7FHbGnYqoVT7PA2dm4QN3B+WHH8
p0NZ6esgTOvl8pine5gxicoo15g6YJvFR6tKKhAcKwasxZKYXlpUXg+gRECmhs7KDWedWVBNw24F
8CX5m+7Mv+VNxBl4oyJM2q9b2ltRtI3Asgyo+pn2t773MPJzRNd8o+yQhr4ZWxRpbTWK7vDC4Wnn
ZJsf0GeQL5ES6x9bJQQkBAFlQuLbKrXPtqJh3TNE1gNsqOBZpfGOebiVQWcyipp6gDKV6s8pN0wI
nkAO/ZRK2+e89MSPQEVmY5eTJt/2Xe7dT+gnioNudkhhjG2cPbnoFHQbG1aqsyu1avIxt0qjXZyi
F7THdi7/gbWQwMlRMcqfVkN8S9u1N8nXTAAzrRLDPsGmVtW3vaoIy3eMsPtL6bkfN3oz1bTbelS6
7jsAPRV+oQLXJYpUjkcLrIt4UeEWrlUNzi0Fuww/C01nMZZZCZ2HFiHuioRoSL9lma3fDRlfp3Q9
yCwAH/nK1j4zHuYy1DXJ8+hBvTaJ3iy9a3jRBFSJAMbTWphpSP+B03LKbKtws+3Y2OralXlmZ8MH
Nilh8adDmFncVtC4LEXjPAHCnaaHgQdtE5ZG8QBwpvlRtCI5CDj6O8AX8V0dD0DOSKnhMNlfS08d
r4CxufsuVo1djFdhvXK3nf1xPPTo8JBsY0B0fBSUCquL3CQpqrQhejEE7f8YP0wKWLY9raTZZ64V
QLicbVAfdFmXRIRWZr1QDIexPIzZoqqq7ko5qbeATpFlrgrhB8CtVz5QP7fis+A2LT/iDGfpxCOL
WESKxRd2woMhVY22HdzmiY2VXGnqnU2AjlLFwUGq7kVUCmxKLyjxN0McA5NktGHGO04kz9wYU8/C
7DtLfpVuYKT0AePqBcRW+9GiAjdt68ashsOUVe4jf6bp7CnLyX1nxUnllwiA/QUpTItQKl37HxKk
/y2N4hRPQ16vI40JC8y0DZbyeB07Du4QUOBDPk/WXyIKUgfqt+htzaomKLPUGfQ8Q9mGHUA23JmB
DCRKiyD7YDd3deXVV5ev8zNRJL/HRaWJlFtVl9yWWisDDyw1MM68TCKiWNozGzpH4UpaDz95UQol
lddNYh+aPlCflz28GjqqVzZ9j1z6GF1JTS3a/Qhu9nl0cjj6dg6mc9uj0PIDaQlsrzV76BFGkRnq
SQNQBsQIDXEd1QEiHGZhZx9UYgvnpjIJv8nJGw05S8xTnikcDS9Rqqj1dop6NH5MpGgi8FciwI2U
HuMtumaTuVVyu/hN4qv9SfTBIRdXrfwDjF68eUdPPCW4ECLno7RNcHBVFcg2LuXVC6YvwLgSB1jb
FkCR/RdZqHQ6jAjMcDT02FrrC76Wz49KyID86ETyxtPIwvHcON4wYeugZBFhPwG4GTdvW4EmiwqU
0QOOmTqAiI72Qm1O/+AqOChyOw1Dhn2da36JrMB4TjozD58JPXBgDWiyyTslGLIf+QgxelcmDnUK
j18v906DCsJHB61EvBuMNKr/oSL+f/G1/zWHLf+9SsBW/uQh+pODRB2vf/+f1//7H4kAWua4smk2
vYG5Mg7KTv9/ymtI9vybh9MczSGXdjCNKe77/xAJ0A0EeHETnB2m+PeERf8pEqB5/wZhDhATIBn8
bymz//v/PrqamsU/vyXuH98MM/iETjFPgAYAZNYwmF+JNy9wUbVt0rRt5zeNOx5qA6gWnZtp92Yy
nv7ZyG9HOX7X/hnFQ4YAhTdKreQqx6OgDOOUeDl2vlKCmR4qlDlRtol3kWJ4Ky/M2lDM9tsPisEJ
cC1lnQ/T5ZfVah4aboGJhXqirlx2x4nB60dhjUeXhQuVXO/VzOrN1LluD25Y16VfFEo429srd1nX
N1SMADf7neeVPkSU5uAZWvONF8FgB/3nDjszqWeWDtwSAAbImjD8l0un6XXgpQpCY7bU7Y2qePEG
4Enx/qXD/o8N7Mw6zRQHjuezQaBHA2Irfa1UlNsprqKbkDyPgutor2QC5z5otv7SYEdSl18mHVqf
ucqk5hJaQ+cSDiODFqBFtRJznhllbhTRwp+F0NE8PP6g3JBl6DpB61PQ8x5Ts3U+YoCTv/9bbDBl
xFW8eCpYgeNR0MqLorQ0W790W/MWh/jgefTI4S5vgTnX/a9n43ULsi4IdXM/AJBy58PwZgsWLYKw
Ra+3PiWQ+rrSzHZTVqp7nbapcxN6rsNriRoSvfZwZeRzs0hDiLY6WSJwxMXIaqw4WZu3rS8lrVal
MNH0iuy1cPH0MM+Eca5OEv0ZnbZIQx2kbqIq00s/DzTsOIZKuSMwxmaZBvTj5ak8NxQtRITxiV94
SRdDBZ41qk05lH6lkWBPunSuM8gWD5Vj5SuR97mhqNvMJDswCWz241Wb2QvmlEUlW1xFU6IhGsRE
Pj4ok668e5nAjLwZag7H32wQUrnRbLOUoVrE2wozsW5RLV77oNPNcDzK4hHpOkWWJTVQP+O5QlrQ
RI8cTeKVIPbstIHdoGc3S+eYi5sowhoe0XekZJwpHK8soSMnrFgk3GoW7S5vhrMf9F9DLW+iLhBt
0IR8UDA67rUTWpNvR/qfy4OsfM/yUbSlUZXF5BV+GWeuj6AJNh09yr5Ng7LV5aGOs675nmCBZqTl
TFGAYbyomdHUDcZAdQs/bqzaD9vMuopUwMN0QH9xG6YrK3V2+jy6iAB+gIwv9Shw7Jri1nUKP3Ui
5aC0dLgTeP7vXiRCchJ5MHxwXhjreG9XneIANXdyOGPtF5pWyb7ET/xweeZOFsnAz5X3Atwl25an
+niQoo11dBPV1G/dDmSiJtrfhqCHGJS1vWY6djJtr2N5LhEf7r40dY/H4rUKCiLF1C87e/gRhAH4
U8DAxcpmeIWKH70ajENDU8Nkk1IPfPPjcQoYRRnGh6mvoo/9oKAoc5ePTU+f1MrupjqXj5othnvk
VpFSTGEJ4Z1rvUgJqmOrKfiiNIaY7h1JQcsJhviWF6D5mOND/a7CMrt2/p1MOp4hwEIhphz/zkCX
UNzbKPVlKL3vdRtYDzNH0VdCE+QR2On3XpYGY1HmZVIQjQGdfDyeqUcI4odO6uua8mVUe1RvVGeN
VX9mkXnKZsMvVEFM87V08OZGTqYc8we1Sv0kSOuDk1UQS6xurSa/QA2+zt38ZFKWB9BOVrm4+NMK
CiWS4clMKRc/yhRRe7JKI0fk03RnOaK4RJ+mr2FjTNnw1aDW5FfokHziJtfhWzXlR1cL9bt+rJy7
zGAiNhVlQMzEumbaIxpdHPqyQGdPHbry+fKZO50iapAIjQCPoLHAAT9eBx3dzYJHJPGTFCG+TLbF
VY0H4MrJPomdgDjAckBqjc7dnJkdj6KEaFzS5EtAl5TBt7GMtW3RjyHymHZ0W3d1fRf04x9nwm3h
8ue9xkbH54+R6ehx0pECoAp5PLJROjlQ/jb2HSFQdx6G2PhoTaP1oyghzG976Th4CtsGAsz42mO2
UY5Vsi2Rap/uSneuIwdt431PBrf6Hgp7HFAGbtRwDQly8mgwQazArFAHZhmU9PHPhC2vUVmJEsjW
CED1afzdEjkS+m2GR9ZkrLXNzq2Hxb031yTJNpbyD6kXQthVp9hPJCAKeOvt3ppTj63dRoGPV4f5
HRFRG2KanX++vCLnNhwbYTZcn9UPlrInYK/isREy9ocA+dlWtCARTPbf5VEWVcH5TLLhwEUTyQJT
4/49ntA8KuwemmDsV3FNKT1VtXFjd9nwoWkG88ZB+QdNAE18noSAKwo17LqvusDcdXk7XOsouL/3
mZ5/z5zTWQjSUARYvG1RMWnoRtmR32RqwuZXaP9GWDtf/uwzk2ug604L20bkhD11/NX1BF1Uplbk
S6EM+1DPyr0Wy/h/OMrirdCiYJQlzwX9RwdjUN7zjY7+4cqdce7ocnIpYNMfoVtuLq6mAC1yV46m
8MFqPbq5anwUUVgDDxFWlW6EU0HlLKvRhFan2NGnFNLr1iz0QhxcBIqvoQUXOX/r6b91DtXfcnAi
d/f++Qb1SV2JC9Sglng83wi7KloYuMKPZT9eZZM7PZmpEe8vjzJ/6OIOM2yweWRL5OpMx/EoSTVp
IdqSEWrPWX9jeRUai54UeyL3bmVp52OxHIpODYgglY46O+l4KOTnGj2h0edTXfk7xM5jE5kx5Hfn
c4lYEuoUPy9/2oKZNZ9TqskOts2cD6pjzryj3zzRAojWhH6a8JW2SvwMR5twEwVhu6tI4R81bep9
VAnbW9QJcB2xwvxAC1w8sZTva8O+/pK5+Qo5l8I5IejiFdd0sHFeEgkiwnT6ZLuxthMuPSkjQr/g
8lef3vYc0jdDLS6nYjJagS6V8HXC6oPjZcmVpcnRHyIvvLNlZf4Px5ufgzeTrJkNjFN6JD7YrORg
F6XxO0qSYYusHmh8OkgrR3cO3o53Eas6x3ZglGdVzMUFERPrtJ5KV8sQgXZVJSqc/8iJQrENxk67
V3IMeXqnzHdB0LrfUkj1fy9P8LltxRTT1eM5hd+0RKsLI1GqRmMfh5VePde9LL44FJS3MgiM255V
3ldOlvrpaCY3XlgFe+nODcCye2/5gesYzTtDow1CfWopciUGVBHBhwh/wJdvU3PstrIDmxiCRF25
i05vCYYCq8GRolBKwe14kYMBBU2krIVf11ayRdwOdY4RPEqql+PKLXFu/86GJIRWnJcTLkBbxAPA
aSdEpV9g5i1gj2W1FezjmcWFzUO8sp9OnzVKriRRNtgbQHbLIA4RbgXygRH6ySSKW7ic2l/VyfOV
qtTp3ccoxAxUmWkP0VE8nsBqiMu2qdTQh07dvaD5gzZKiBSg7tA4HMjLdmWNzvjlnXr209ihBAfA
NaliHg8aUmsk1MxDPzXU8uMEq/tZaEa/cgGcCYeQpZ05hhTdiGZfz8ubG0BRoGinyE36uPxlzwlc
zF8h18LNGBvBg47M7k0zOmJv5uiXFEqc07x0hie8DDMk3YFhXv5obb4AlhcEwABQ64gIA7SfZ+XN
zxHVxAUSZ0w1DtmPeBgYX3IxKbygaK96cWJ8UN3cglM2GtWfItaMvZqN5hVw9fi+1MPw2sgTsfb2
nVuKGSjOC2uTo7xiZ978qEzVenRgqtCvS8/4o6oYtWV2h1r+ysfPyc7JxwM8gKZF5stzc/zxSFKO
EBlECJ7VsX8WOshdlMjLWy+brNtS2sX16NXi2gsbZY+bSvkMjnJYixQXcLZ/njuSfYAZM36Oesvx
r2AveDJAceFgjPH0Ne9rcxsXudy1IoXhL+nT4+OQgMeO44cJQcoN/oNrhMIzM07JAZtMCiMu+cBi
JjqHK6tEAvKQqU7yjNWXBZUwWWvIn7mtaOBxtcLO5GOXlKH52Ak775VDOLVflHZo7iORHfIKCbRK
9VYSznODcbwgYpKBwAdanGd0aowp6VrlMKB3fyAldfbEE9aTleZYj9lp8uHybjo3hdz6UDccEz7r
kr8vvNi1ZCr5OMOboFWA1VMiJ3kX8e11s2AaRZ1gZrgivLK4GiUOYyroCuUAqzYFIBMTCwbDWrnm
zAXMKKS/0CI4H0ttAJocYqorRkGNJ34KAbjuvWY++2rYbGVR9bezodTKp80/fXEajwZdnIMwHXF+
mche4nYy79uyb2+rdvT8rinMn47RB1eN63Z+UAbO4d1LB54WeUmUKKmyL7t9Sa5Qz4lC5eCFAsf3
jlt/6srJvzzKmbCAzQhinq9kBWeXsrdXbZTYWm/Vg3fQMqj6A/JWW6vAL7GItHh7eagze5F3jAou
gBwURZfZUBfU2LeK2jsI0bmf3b6abuuy7VdCqldC9WLFCCsRKaDYRmq4bOnobaHWU52CzavRoxps
/I72WhBjIY0J5y9D6/PDFKvRbzt201mWrwt/FabUHvRJTXzHTrrdyJv71EhsfTba5CAFjNYGagyI
8N6L3HJ3o0So6fLcLDg4r0cI1CWuzACp50xOP14HlaQmcILIO+C/UT6Yad8E/qQZwDA3biaz7CpW
pECwzFHHD1E6YeQCOCz6laB/9kHHjepJjI6ObSVGvfUmZcmRZDELAz5bH8rw6fKvPbNp5tB5rkZR
7qeXcfxjq8SToDmli5J8ru29EgG0sVfSvVMjk/o/GmrZdlR7L7TrdnAPbhMNjzwTzbWuD/19NUzB
yhqsfNWyiTF2fRA4BSx5kbjNJ+gK6pVD7+SuwsPlX/kqLJjwlwWvAHj6eAJlkYQx+k4Q8tW6ljuj
jKFqJgakjsDN3iep+s/WImhlpbieAVwutpZCxacbsHo9tFaLEZ1woZ32iDNeXqgzpxudYiR4ID97
QFgWb0DK8GNcsyeo3MsNil/KpsSleOUOOReXHA2z2HqJa03qgF30weiq6ks1VLS9ETC8g/bzN25D
7YeBMRQ1ASRIVGlncoPzW/L+mxmfRZVuFxcn0Mn5kX8TCfZOqgWm2rD9ayifoDrRqRqhRf4LE+oQ
K9B7MdkmiwmdJi/RoqRk52uR5vNPUJFyxPX+lVGot9qz9gbaBsffAkd7DLosdw8Uyf+KoQoPWl51
K92jsyeLRHvugJComYv6vqSIQ77Jdo8qaT4IgWd3r7iW35TBWsltbajF96CM5WKnzCHGxS67hTDs
+a3ZzxTKMttdnrpzQwEJmx9PUifO1vHU6faMm1V699CpSCOCQ29uhhG5Va9vnf3loc4dLroTs+oE
kaqxDH2Q8MQDs+YIF6pqE8EVmEW6nb5yhM8EWPi1IPekkbmBZ1vcSgEObknexSxT31k31RhFNylo
tSvEJAywlm592+WifLn8aWcHJcIH1oTWDUCd41nspKbkXWI7h7jD52PugO091G1ui7adHikbt7Qa
jGjlqp//0GWMgPAzqD2LhI5xjwcta8/p3JFdX8aJ/ZD1vXHQXaXcW6l07h0cLd9/YyCgNZf3qe4b
qJUdj9clFtyGlrPcFnW+k1FbYNMM2vbdU0kdHHVd0IOAC5ZnGS1BdVQ7RtEwc9ijseciD2fD/C9f
wbNt9bny5NoDfa52QL+GyrNFnQKDpcXhjvHGqjtm+kDAEGe0JvXmWQ+jvDjYMne/yZQ70iyN/Cls
SvtQRnNHrQd2D9Q81K8V4paVaThzLgGTwdMBlUnsvLw4DVWa44ilwsErgmiXjbLeIoNTHUyMpP+F
dbWQMKWCB/eLitfxupqANOsEsPehTOroGV1j7BDDzl0Jac+cfup2xOa0OzCEeBU/ePPe2ErRqw0X
0KHF73Iv1TiDetSI9783KIZSZiKgoyS5bMLiYdDEQcwoJX4Uh9iRP6a6y1fSjXOfgjoDPhMU9ZFi
WRy8xOnQZczQvEXwcNobY+puast8N9RqXgwd4BhIlDmHnu+cNxPmepMepWnvHAyvrreeXrib3hVy
ZVnO7TPQKNBXYG3MfevjUVBZgdknGvR7m9G96pVQuwlw8n5GFKPeXT7Z54YiB5wVH+jeccSPh5rC
HBHwUTiH2sntnR3a0V4hCznkQl0zATk3FLpm+I3QcobGuHgEEqF1zjSEzgHEQrmb0ja7KjUn24VK
vxrMzS/k4hqmjUTQSNcTnM2yDK9pCClIYB4Hrbauo0TBPrlQ9hSpvzoKws9KCJcU8vC2gmay6Rv9
e99WP98/s6QyNNDAN8wd5+OZxQkySBJ6gdxeMj8UFvTeLDHzPcyPNZGzOTQ9+VqiY0oXXNFYYx8P
ZQ0uDGJ1tA9NqSu3KK3rKO/rYlsEmnZvRXqO4Hxe7ZFP6J5dpFb/hbuK9xV2POk3Ifring69NsEe
TbMP+CHhP2rmaIJxV65cvqetFVgtsxbX/KzibLAUmEKvMh+jrrIPSoEbap9HQb5p6Ab8VrRKv7Um
HKDKJrARMY2Lz2ge4zCdy+bJjCckUy6v7cllw0/h0gQqA3qJjtr8399cA1Ol6QhPS/vQump2a9pR
emN36kr8op8cGKpr8ESoU5K+89oslrUvB8XowLUfTBuC736qpFahH5EBv1S7Wboy18bfgYFa9U2F
mgm+mk4vHkZvKp2NY4i03vQmlmG7ti+ywe9a1esgTDb536J3EmvjDQ6vah2U3S1GsNji9iOW6R8H
hCw+QyEJon2n9YW5yS2tg0MJSmXlmlsGaPD9aAnMTzy9Ml6IxQkJR68v3arrfMj9xT0yq9k2z11c
Tod+Uq/KjrBCjXXlz+W1W87q66gUiTzwJwDtljBJ5PVRbdIgQ2C01OzjJA13dtupm7xumv3loeZ7
+u25ZKiZvA4qAjm0+dk43iYwLoL/y9l59ciJ/OH6Cx0kcriF7maSxzP22F77BjlCkXMBn/48WEdH
bro1aP4XuxdrraurqPALb7Bc3jqwIIV3Gk09eVoW0wmmWFeektpUT1lsut/7xc12aAvbpaUqSsyE
0PNq78SruHmnvASuqV4uI/gAc/5DXfbXotY1XtFxc5PZbnwzLd30/fXZbhf275hUngkR14Gd9Zb6
51Akzly2+sjnNPNWR7FkSvGhr7CQd6Z5J6JYd/6/C0sFDt4ZoEYuVy74LaXUclMFI1+7wX6daCzX
mNpQqZx/EI++YpfeznJuL9h1PEr5bFWEag0K+udT00U1o6MyNOGExUOId9lyO8Y4BvkDymRHLZEp
9GPPvp14t+9psSf/z5j1jNHzL7dme+H8/QEkgogf0iOkRHb+A2Bv5m5k5004952D5h8PHOrLU7Hn
DXW5b3g9aExgKrrC5rZwMHfQyDRQVg49V8RlUJf6+HOyx5VyUJXi1tUGxNzBkYZv3ToMS919ZUPx
bG9ZNjiokD3SkoF/nH/DlSsN2rp5WTRnj6N0ZR0pF0G4okRGdWz7IY3alUqjzVWIwoB1WzQ2ujax
Mt+8eTqI9QFnXbvhpC6bBxGXaNWuUR4NqfXIL9KIlFti7/Kglkq2l5NczghamUeT1SWDh86/nsp/
Th36NAiUz2kZJgp2GabTaT7FmPzw+owuDxyYPSTBVnopFfZt006tZlVQRCjCBkPkAzxu7FNsI5Sm
FgfQcdud831tUmQ+VPzI+4jlN9t9Sts6K8n0QqUavQDQUHzKs2kPCnxlUiSuq7LoSoXnlr5YunQp
EqsKBzv7YheLEaSZedP1RYrFOaYery/hlTnxkaHA/xUhg9B1PhqkQsciMqvCdlKXZ6PHllF66lth
tWuCha0Z0CZE+qj4r7/in+0At94atUarwqbOzQeZa9Nno1Kbne9zedUzChUB3PQgjHEHn4+S42PQ
5r0J1QBLFTjdK61fG80Q46PujaHWOiGajKtQHP0/1NHPh0pVa/WWUatwrFv0osD/0acf9rRxrn0c
djcAFri5hNGbCSkUsvE5yaFpSKkFer30EA6UvcbbtQ0HXRywLWEyqmubvM6bKm6B2kOXEQOD/5K5
Q3J5xugs89DYbx2U6d6+5f7y0ng1qM9vsag5jkZZoy9lOKR0rVwH8bUiUf6Hw8pGANvBnqaM+DeM
/WfLTUMt9VLmZViBLTqWXQ5uH53St285GkIQJsAO8BhvNZJwkYhbTRgVEohjcUOSURwXlg3Aae/t
DHXRCmDPkThiikf9cXW83typdd4L9JJ5JajQ4lOf4orTGV/o1f5ok/xPkY/3yVB+rGbvvhbtTlv4
yk5cnw4Quwy+EjLP9zvicrmkuFCF3hDPQaqNNYjTcm+KVw4wfz3oZNCdEAvtzQWrcy0il1AxSoWw
UNtzwaZd/iyQLT28vgcvQyeK/9ijki+hogkB+Xw+HuZPCNtlVQgMPTlFzWD5bmcMYYQb16OxoKVV
ge+4AfYZf2hys9t5iq8t5yrXqoGcppS2FTuB0uvUzSCq0MGRNmhxoTjRDO13dsyVg00HgicYLK4G
pGQzSQKNQrVGWEqId3ZP6aIA8haLiSgN/s4FAmXquDPiZaDm0pKERWSvtC/SqPNlzbSiVEbu4TDv
5uae/JDsL67Mdy2mzom/wBbGDgxMw85tfPVokNUQc7NtSJ4229Oa4q5U0KAL5bTQnBqE8iluy+zO
bXXz51RhdDIMifGEcn97pxMpfh5A+ez8iCtzR6tphYMQLNJ/XL/GPxeOMAupDWhYhlrvKXfplObv
TJWad2f18EfxdXkHIuCtGAPuBDB66+uAJwrX9+ZOgPDet7ImAmpBjt3MWYKZsBL3b9+uiMIQenNh
Uya7AE1wW7tWoRehiqzw85LUPSZwo3p8/Uyu78x5+uRSRiE4YK+u3/EiU3PKocxlEUZNL95XS62/
h69aoobaJ4eohnOZNoniV80Q79wGV+4dDD/ILdhA5MVbrGhfDHpqtE0RFrXe+CqJkp8Zc3VadFXu
5GwXWL/1i61u1Jx++CYEQ+fbhP8KeEjWRajY9k+tLh8spX/XCw/xpvZJ78cbWyIwCD/otsH9L1PS
Y2PEN/g5fXl9ta9cQZSliZkpRFIQ3Ja/9bJBr4pHKxyGlhuwQBkT/75lZ+dcWVk4wGT7ayYF/Hlz
BWWWW9ZavOShIm2swCU3aSnHL4pSzDvf8Mplx4KSdaw4Z4rgm3Xt51wpkffMSYY1FBudwV0NlPxZ
4NFWvrklzldciXRsVgIM4phNkG5Ekzb0tZOFokW4Pm/K9qs5yuVN9igrqIcOKKn9arrDwdtGmYUT
S4HFUhZaXjZ9Sya9O87L2GJTnnp3eTNqd+kYo8r5+s7YaBz+v2G5yIFOcBQJOM63aLJ4aYkyUBoC
ScUHWRkyXL9h7Nw4ud2HaRrjSlPM+vOiFdoBTgItZ6XNT7Iz6dVabh7E9WKEVtQ4O1HIRe+NBeE1
o+e7Zt5rq+P8l81KzqOdEF9VBg4pqRI5fpaUMdAf78E108coEuKkq/F7Jyke0lI+IsGk+6k1/Xp9
ia4cHjAf1AkJMAmct5irtC3RYkODk0Pca3dD5zWneR72vAuujgLwltYee4Dn9Hy2lBqnwSqVNDQb
2YGIttu7qLd+vj6VKycUQuP6qUFDr2Ix54N02A/X5mynYQTaDtmzBF3oDo7U4A07I105obR02Mh0
KTk8W9C1MQG/XTD0Cu1pyYJYcMV1TszXI/hfvixxtpcPXtTm2S7QpTQgGCuikFlu5yazfBSw3txF
xHeWMZWVX8SK+Cj72Aprb8oPyiTaQ5e7nj/Nc3LfzhUmeLYodnbutU+Jas7KJ7bWntb65/8EB2uw
NGlRgTqpOrbHpSqUQAFcuQPZv/Ytqcy7oF9pvIPVOR/FdZIYgVQ1hXlbxaehGJuDB6LmMJulunM1
XU7obwGXysHqz82ZPB9KnRNTImhYhHCwlFszmn500txzavqrQ3AeEjAKil7rw0xzezuhsokM3DOS
IqxLFD7wNaxF82wSy80omblRF5Sy6nFoTiYXkeARXwifJ1V/vyLqwchGcvlB+Rextw7kuE5NiIbY
ITGn9lntsm7i8qjQR6yc+FeWQCkG619E/f1id8N88AhXbax4Uu3X1BviRRYtvrtVMR9HVW/fZ6ls
DV/RDHSvaGqURSideYnhR+VjdYNOrvFZ7TtZhZ01o+bNXXaYI8341hgATlAkMIpjbTfqdxHJ/Lcy
m+p8cHo5GYHbeuoP9OdmDRv6IboxFWtpjnpdFQtOsA7oTd2MK98sW0ccX78LrsTRrDepF1fBCsXd
FlpntUnTHnGuMEvr5cvYevbXBsmxwNWU9rkuEu2dVpjuCYiifueUanTQ3OytDVkiWX4DdUOgewTT
2xyCFDTX59TiybFx15r0cfUBtvCjNJ29dOXaJl43Fg0tBtS3qgfoDQ8qroKw7hs7OVZzlB3Iwd+e
7HkU6umbI24ACWwrsObVhlWiq5eHSRYZN1Yhx8ccat3O2b82F+JJaLWrIhNN+vMDacYZS7pISFx1
9aJixhpGGNntRK+XFwzCMf8MssnvEn0WSTYzSCZS2pypm4W1sBOUDLM9ktPVoVZjDWxfSNG3j18Z
L0PltGMejrGK5YTdRKcIwKo/THO/M6vLh4lZgdb5W9OlSbG5NhfQOrNq53ygti7vurrX4dNWhRpg
KI0DZF5Oe6SXy1yREXnTKeisKdU2fEyjVmDux4hW0xnvHKr+gTVLbKfdSg9WcZbTiEV98Prpvrqi
q0kKBUvgLtuwLsuwKVG9JA/RcJV3Y4VjsANBg0d43mvYXNmMEEzY8ORzdIi3hXl3kuNSll4WzqKQ
7/JCt79njYND1OszujYMOkVwuBhn9Y443/NOV4APbA2GsXT5iGhw97Uv4+L29VGufCxOFFEEuQXU
yS0cqSsK4n+oJGFa5ejg14122whVmwJo1do7OQr7MLaOuwPZuzqqxWNO0gSwfxv7w4oc7LmZszCG
nXZChRKX9H5KH+0oU08V7nSf7cWzwtenenVBEUNG/AKRIyiG5wuKO4q+FqaysK+18UZ4feQ3Dv6/
/8Mo7Io13lyZHptbhKU0ta7qs1AuTfww1VG+CiOP1c6NuB7bTfCg0e36/8Osk/0n5pr7xDYnxPdC
q3fTW5s41/GnvviJrkx28kRnh3nqQXSY0Te+M/rI3NmdV76gwUu6aqTT9AACdj5+V2KgnjRRGi6l
2T+OiHwFE1L6wTQO+mHszPZWKYr48+treyVFoou4eiCttM1VPO98VNHNRVo3DVoW1iiaIw+N9yjq
1jnhF4T1r+u2P8dWde4Jq0Y0SdPpJlEUPbRhOb5Tiyza2VFXLh2agIBjbBebQ0Aj5z+n4O7UJ6VO
Q6jtMoBzmR/LGZeKJkFs9fWpX9m8aBKuyiZsXiC6m9ugcCPcWyeSMqKK3sdJIjuW6bAXI12bEAK5
1I4JSFcA4fmEMFtp1QjmZRhlCYzuZalPpZq67wxL7nUCr05obdgS/5K8bFMzp1IjrbEYChunb7Ht
lneqSPYIX9d2KcAICMW8gWC1Nh9omBJIL66ehoYbCWDjzXSsyzl+MJMZG5LYtm+BfO5lZtdmRpWY
iIsy/Krbe76IaVRUg8eyIS4QSV9zdflhGqvm0+sb4sq7TjuQR/ZvkRSh6c0o7AhTL0g4HUvI91kc
t08YRqNvMpSY1vWRYe3cONemhe8kEhjEe9QxNzsQ05G6H2M8KFKtckNLMbuTMqt7yoTXonQyScTN
WDrQuNvqA9LDxWhmYxoiYy3v1EROt7LQxINRD9lTjNjyGsjktyDKxfeuW6wTHvFLtXOJXzkHLC0a
ayhkUQbZCq3hCQXaeYm5Z9zF/Owp+MM3KsIVbTTu0SmuLCuHzaJhw6RNtur5dxzkICf8skSIl3r5
3RMmu7PzysPru+XaKERjNM9wckMNaPP2pboEwz1niMUo2rcGn5uj0aBU8Pog11YNqMdKS+JhuDBU
oLJMnaNMRDhlsYJrSzbi92zPfqEbex6QV4dCWgcHPooBF3yaYpGl3dZOEmqJ8rWJp+ggpP6kKGn0
P+wEStrk6SzaWmk5/zy8fvU4OwjTVI4dB9XcqUdjEgluQG/mhZAbQt35W3qjH36hx4Ilr46wgo4G
jtlQ/2uBsJoKlgevf6QrgQPiU5RbHfruK3z1fEJpiwOVDuQvpA+IbATsiQhZ+DqzuyPfdDrK2Xbm
IAIAgyFTDsmDZFyxdjhEF5cXuQ+Vj7Wzs3Jit7npCiHtY9x+QkQ0q/diTLtgBLzrEyk6ByxYo51K
/cX2X8cDbL+WVlcO1uZK9nqtRfKqTMMRt82Tp8rBd80+3tn/V0ahH8BQ9MnW4vb65//EZKaNqi4J
twg1T/5slGE8qFob7QRefxl+Z5EfYSo1P/IC6oygjzaRlzq1lJBFI0KFWgIe2qIDE4IJ2zFPOuOD
K7zsEbfc6KCbrRI6qTYIv2j14p2jIzMYdxhoBh5ua6eli1dTW1RfW0NOxwkw4Sm3FBykBIaAiJov
SuAYzfykzMLeCeQuju86B5yXaNGQr9GXOl+pAmXJFo9OEZpJ33WHpilNomTXznFoJ6A9vL7l9XVJ
zpcMqjIHipa4Q9N4y2oxhZmlsSJRZtF1NB7iuUmPbkSJ9E6ldhLddc4Kus1bjE9kNDW/2mWOH71K
VijXzJXiu5HmYvFplL8S21DCatYnjLRiq3onSmd8TDIMQ4YhEu+qRTqgWofSHxEPDEpjMW/7PnXD
csTIrJCmcdtEyndQ1Xt8+su9xxSRdoC1CfWKW/58RYWmlhrICMScqtx6nLMO5wOzFjvnaKOnT/cE
l0p0scGCOGBr4UyeD2OnRqzl6YCHhY5VyrDoJ7XWPyRND/Dd+9wN+r3pRE8o8eW+WZgnsuJbz8wx
3yux5S7np6kcX6KRzoZUpeq3sj01+WDg+4KXkzHtlD4u12StSK3cFAJMgIebkwL721NMmo0nsxxx
lCkrs1g9EQZlZ39d3maMsyYAAEhgd25DljhDMgMBA/dURIvxUThp+aOi7F/Qq8+LDwtV3J0Br01s
pXXQ3AQNxj/nXyHrnKkdeBpOkTcqt15K3mVMSf7WgA/c3Ip2WLl1a/d4s6UsT8BKpNkBxaGVt+bQ
i8OqtPe/zAWsCAH6Wg3YcsJto+qXumAuaT8n72K1kX5dZGInfbq8cAiywBOvaSMR95aYmLh6NWYS
Zkjf1M3BbjBDdKvfJQCVnelc2QtrNAdAD5EzypWbA9LjvFglnWufyjie77HvIgU3HHKP0ZKfmtne
O/fXx+OtWfGHIMA3L5swrb5oiLJOBeyeb7iVxye7QASqR3jzKCvN2rm5r2y9lYgHIJV3Gw765kwt
+AFq6HrZJ1fv9fsosdIjNaPp9PqNffVzEQqBE4W8hnT4+QaHvO8hX7bOygA9lIBJuemMeUIjyN4j
1F9bQN4iLs4V6QZc6XwoY3aRHjQWKC5Uf++WpTHejxP9juXBatN6Zxtert4qH4gMEJ11LtEtMqsX
VlUZkTBOrT7bftK2fKjVoP2tq7e24WipUgzlsfv7HP4Th1SphfeTEeknt/F+LHamBRZ12lML5WSn
jndtPgAgTKJjkkJQ8ueL1+NDyY2g66fWU3KA8tZwKOI8evNFxHwAv9KT5jPxvJ2PMhuxKuPY0GlD
p6mPAaz2Sem04eXNqwYeGYQ6tUGMJ7awNQ8JyqSKpH6qZ+QP0aIRp7S21I+dbkU7Q11ZNt7OlWQL
/gCPts2eW0zEkCt30om7m9tuNK17zOf2hACvDsLHAeSvERNs99rURCoSxQxi5+VMtd9x74RU9rpM
lyW5NepgRxN6ABihLnD+ccoRJ12qyNppccv2pU36HKEVFVnJZ8UksH/SItl1fqbWGTy1qMRzqoZb
Hd9WS7cgNLUg+3lcbGvcuxgvp08U9BceCKBz5R+c/y41Lnop4Fbg/m1nv3NAl/T/1WanU3x5e1A2
V6lkr/RX2v6booiH0XWXW6XKItNfc90Zmfk4fxiTpg6sIt/zMbs6HHROOtOrlvlWSRtqFkyXIlZP
HJjltqxN/SSw4zzE2Nj5k1rs6bJeLOLKwSEAILbh/QSvf76IY4SXrVma1skcbc8H0l8e1cXcUzO8
mBWjABPlVSY1g224uUVqdUGAbnCtUzeLX+bYO3iMzSbyAf1PRbGKndzz2pwoUpAK2HjkIdNzPqep
FmnXtDiHTbWZB6jQ18fYM/Kdm/7anMCdEXQCnaZAsf6Kf+7gBqaiqBXTPK32r+Hk0QUwx0XedrUD
bNRM9mQ4L8Tn/xJvMUblLP4VldjsRDHQthnQSz3hoU0nsV7GPsI/pMtx8mpM4ACmWdcJpWnM4IJu
yXXLb9pYfsaMw0oPSM9VdWCMuj4EbiJ77ZhXmmLwcDRV7w+yB5Sdy3rea3KtV/dZZkbrgMQFLDuE
EJrzm1M6pERSqdaYpzbOpy8loIvjXCqYSNZQ2dBNch8mYAM7KfTlnfV3VFSGqYCsZNLNgzJM+LQ5
MflJvCT5YzWP3r2H2Me9ixXvTdJgH+FndiUPVlwrJWtguycKgdWjWaXRj9Gwh5vXn54rW5LCBng0
iNOrmPPmmMXoPIxmClHfKxPzcUZFyFfzuXvrM8qsV+1/IK5reLq9ESmX9djL9Khj9Ob8YMraporl
6G8/XkAseA+0VYmbKu75xm8NXSD+kZmnGROOwBpRwB5MdtjrK3Zt36CiAEhxTUjRSj4fRS/VzDGk
a5wwdqiioHDz6aB5EKX81p7bG1Ii85aK3ptbv2vpG4IZpBgHmtSWYD5lzqzlBvGbQiPRB4wAYbf3
2p0lvDI5V6eHzQ3PbcjFez45WZqD2gyqfjJXZW9PY5wjYmvaIZK853ibKpYPMqH//Pqartfs5iyi
fsAOAZVERL0V/sMW3kRvcyZg0KbYH+Ypf0nl5By1enYpaUXDsXIj9Tly5z+vD7x+rMuB12YJ7I9V
lfN8vo3moFvO3UNUPHTHfiyGxwxt+tt5sLWdk3ZZPaMAhDbAmsFw56BecT5W1g6iHoZZO5VChWfd
JnUeoMDWMeupVrIDLn/WzwQ/3IPjlO6RJvVwtFMnNQNzwXMRSbn2DuzGckjnuj3NXLl3eZxg++L0
KP3ienvyhkrcNxwQP5n1IhiEVnc7Rekr9wU9VwC63Bk077eMMw9xLpVPo508q7VvlClLg4ieyc4Z
uzoKCiI6I6w8ks1SdYWpUkDptZNit+/bLnKe+ijVdjbd+pdsvj2v43rzrz7bQGHOv0fVUcuc1EE7
CWXhwhXjD68udNTGxtu5I01/faddnRLhoENDkELAFhdeCiMZoq7WTj0eKL7aG85ttuBN9foofx3i
tpOius5jzDVIKX8zqRJboDafavWkllZpBZCj2694ilERpBDi/lCyIvlcJXoqgslAxo1S4iS7Uz5S
o/TjdFBhRbpa96cxpqj2WxQ/fxtOt3yXUYtB6+RmwsT8M2lFoLSmlQctEGsRouPHu5Wbw1Kjte3Z
362i9ryDacxImvEveLeVoY2C+DsySl+kZvmtkJH7y6Op91sj/X0ZTVd+mnpFmCB2DPMrrg3Z5EPw
tr6YcQd7AAZMr/kqhD2ArboLei03Y3UKClRuP7g4x7sBbiZ0RqB2Vh9zIbOvcdtMcWCYhT4Go1ot
baDV7lSufJm89/nhs3X8P27lOInbldppjPLU9u0YfLCvVm75Y+fTXGw3WOwUStHDgmpGZ/h8u9mY
rIyuns+nmUoTr3w/IK1YuR2VE2uP8HW52dYwY2UjYwLMNticn4H0S2ppPZ9ENbZBPJje+0Qm+a+3
zgggMK8FFTQiB6ji5zPyXPyWQXKpJ/JMvEenvPYnRdS4XU17klSX9A7SYgq/UBBW6WS8RM7HUq2h
zbqlWU4JmV0TkMQut9QgSgKJohDt7dSmo4L0YZIOh3yI7c84qdQ/9EoW94MooyGYc0nJ18zK6ueb
V2FVrKKbhG4TR29z4qapwXkYHhbg00YPPBieB7qhmq/XzV434fK1IvBYXU0ADPFtt/Jf3Oax11rJ
cmojTR6R/jVPiupKAJDj3oJfBgIMtVYjeJZXdPUmph/UXundyprREY1IorUmqp+1xZwByJqx8oQS
GZ5C8WwgyvX6cl5uXcosyODR+UREA/TZ+Ye2eitPInPimEhvucuq6I9nSXUnzGHX8Nec35MMQ3cd
tWZ4JtCnz4epl7JvJ83rTlElM++m8fpZORamtmRHI5qnb6bVAIZWq9iofLv37M+jcFNMqxtpAyVu
uig6JNWUa4fRKlLdR8VXMX3RG43wNU1qyXHyaks/EslM5jGxpuZl8pYqCWQkphTANSITN/ggUoBr
Cm9qTnHeQa63EFU+lnk0GzeLTOosmDpqxz5PGPIuGCCkcSAiqniPdVHg6jIvuZMGhaXH/zXz6CpB
7Y6Je/DK2n0AUxebN3bcAI112srz60zqL+owNLE/ykIhpIrSeDyOdltkxyguxLMNJLqgfRS7ffBX
pf4QDWq8TrqVWbBqya5NWy3KD4Y227WvR3rxn5j76CPEg/x5dGP7VxMNykcgdmqGglutfXQaTfsy
GIOr+FPr5gPeVBUFg6arLBuUsy7fmbmmA3+2Ju99ObRV5HuZk1rBPFfOdOqSJkeZ2VGW6qFA9ogm
8VLBzBmFMsS0EF2yy6Z2PfFIMlmop2XU+icK8R0EliVRPzWjm4sgq40xQ8NjKQp/EVYR+cJANyRs
7DopoKTpUXqgual9MGUrjCNG5V19UyTt8NmwEuM7nd0etZEVwi5ae3y0FSXJfTfm1HzC4bm7F8mi
L8fG9GSystwqI+yruiwDV83sQ+pOheubVmz+8drItlDzsWaAcmYSG1iezdr7UXLF+pmQ6meMZcz2
RFQVe0e2SvucV8pYYRCg4QWlLXpPkcdOvN535lS56RraqT4KlUrEu7XMX7MuwyC9cxXOaTIoM9Zg
dUdyOeLg7WtC0BvzImP46UaW+UMZ7B6lj8IRdwv/948xbma+TOsSgUp8px8o9yzGqe5G42UcvXwg
qlSTnlMfSy+w9Um3cQ0bkj+lUZkPuiXFE41QZCmU3BVPObH1BzducoJczynHQ9+4tCAw5K5/tovE
lGlwcsnUlC6qAi47iU76YIx3VZJZPzIwDnTqqGQys8JbzGOcxvOfus2sj7ocbQedeF2jpdbbszxI
h7QlwAGWEip+PgmXVOUOyw2goa4Ioj5Wn0ZbgXRvgz/g7ZCxOFbw828L152A8aSi/qNXVvQN6aLm
a+lCl/Q7Urznjuq9EegeeTHsBK1919nvnTF+aEQdvci6Uf6Q/XVZ0IxDVwaoyDq/JSyIr2k66FrY
erk5n/TRKIr73DZZbCnS9idUK6vEdS9xk5M+JJnwW3dMH0vgwmngmLP7vW6a8TcW5+KZxYngPrCH
pkBFyPV35SWDE8CYV0pfYgX6HSH94WWepVqHFerP/FfHG/uDUWhGFQzIUkf+UmfpC7VQkQcqzTrN
L1EJ+NF5FG6OM6ab1mGYIzZIllvRf/xvApDaIG0/i2WaBMLCWBwUo02SYSnOh16ZkcCz0sz1Da3r
n3KjRm0Mm1CHXdklqxK98PgEXekktW+Arb33pB41txHa6uOJE+W9t2PTxfJsmmn0m1rVxn5n63RI
BUp+jk+dT74Q3C2tzxeUKRGhZty7lT1/MIpUDWRqwDKW6mzeNYunsWe1xJV3nS5raLrkc32ASmxc
+ExQ4nzn2N29YtniObL7qTxkZW7hDjOq5scoiYpnO2k6m09YaRiT2b12Y9HBeKo8GxqTQ9eHgBEd
nubYmRgnKF5fguYbxMOCoutLY+racrKd2mruSrzzmqATI5rBc+ctXiDGLHlYvWjYG6a0p1PFaRtP
y9RXZTgOaV1SmSvd8iar2xEMjCgAsE5V919OS6ILElqkoRvFJhduXSJOX3TSenCHFn55rjfaowpk
yw5kkQ7vtKZDoKzAxTHEl5NbtMQeUNxh8Bz3uKYkUgste+TObKC9vLRZmv9MdEXGoSXcKT71Y1qK
MEeJi8yOSN0IhSU9ou464WpKY1F/Y4CJGmxCeAKX1tM+YueR0V5vFSKBlkisBIarzFmAuLz+ZSkw
Pw3bYXTUG9xq9cS3+IoZH0ZAGJq8YrJ8Y4jcyoeo2f9XuEJFdyFVYfqUjrn8h982lm1L0evPrp7l
t8YAesEXsqkm3zCQEzimTiy6m4jLWD3o8eAoyMNVzscYOXPb93iz3rUcOufOcWpFRfDczHNfT8v8
dy6GFtUxJI++0r5v7yvEaCOAY1pLTbZ2yCzmpZ6fIm9RRrxtyoI7vI2syXfSFB54qpglnxmB7dt8
iiy/Ir8Jh8ZRgyXuH+BQdU+jVCzeImK51NdxL+tOVl2PLAHyFZiYxavhJh3u4ckUU5z6QNfir52l
FENgtSNofvpr6Z06WPWvinohKak1WKmfmioRNnGwUh/ytCQKjua50fy4titxmGdHeRgKtEqpEFnJ
V8Ps7XfL3EgRclEa06FWdN6zREsV3/FSHB+Hwmy4L5t0erKGtPtaVFFeBUbliJm71Mpgfkmtjg4L
oJPMr6S0xgMHJveOcTH23xd6KSH62LN7JxOR3TQtT8chdQhSv2dWZi9HkclYu01KJfnmqKNZH2o5
akNAl03cVHY6HPtJVKdO1BDJTCNrtKCc6+KBtUzJLEXVVYFYlLgOdIT3Hpcc7uwPc56oFg9Zb7/U
rWX8Tjwbuq7d5VI95r2LwH3JZAc/1XiufdVtuR76yu7eZ23b/O4bHroQZUTgZ0YXzaSrXLvd71gO
Lq+SSpG5jNT5i2ZMxe9x0XSig6adzZdsVOTPvv2V5CctLZZfuEq7X6d8KYnoakrZU9QDNdHBRLi+
Mjp2c+C7WfRycbl8bga3/9kP+filQqA79xsIyJ/F5Iy/yE8I72pbq6U/6x3hnYnkYf5xDU+ek2FW
knDME/QsPay8Rh96AuSS1uoHGaDoMSXBMi0QhlRPjC9tqztfatfq/8tc0Q2P6BWUP6ExZ3bgdprT
+kWktI/O1Ik/Vl/q/+mGWZMbmlH0h4uNp7nTTQpJWMIWsc/fU34YzFL7lKmF83FsZhVUT6EgLw+M
IW8OE9eccuA05t4tUZQ9HbNKm27the0EJHjdPRmcB6RTEuivbtw7z1iBZbk/JXUCFRTFr2e1yo34
IJW+/FpHmfU7g1xIEJ2O3ifF0hMDSQKr+N1FnvK+bOfyXSq16ShGLZuPpdYWqxODGL4XRdX8nJse
flkRRfXyIqHXsSXElHyspEfQ7sSZ5uC+COvRHyPUEZlDNsNuLqvsEwuWjXcjMi+fk0oROeyMSqkf
l6bVlMOoUm09ONz3tU8RjgcpzYTlhLWmUYRFJCK2Dnnc64JEpSvS96q05+pTJ7g0gq41zOWQTSq4
TW6C/hlV9LYOSs+Ze79gqz6Wbas+w6+3sclQJdcbkVc5+zVl3cLXEgxffXdIvdnPPFQMfTqKVnyj
e3jU4V03tcKnO10Px6x348+433q/KhpmQACdKVn8HiDfx6yxsfTpbVX5VmCnshBJ58kHqfOK+kJQ
W5taM1p8PQHy409VXFW+EvE5OY5lXN5ZvTYlmF6MxmOB2q8edvYg/kx9OZBZ61l08NKpcOCrTWvu
kRpaH2B5UQ9Bi0Cocicx0xIoTLjJS+rko8n9NyvTZ+yI5/HGc5d+PhZkgXg7qnZDdx3DVJ4ZT1cs
yrH2UJ/saBHlTQM54UFv+34+ZEZK7XvJvewUCb3qUMUzrD+rZTShqCxd67YaqukXqFGnvitMI279
TnEiik16XAQZnIn/DKPiJGW9w0NStcPUvdcxIC5u4nbIvaCVlsgO2rRMn0ujH75H4CnjIBvGpAt0
2dffhSfaOPi/1J3HcuRIlq5fpazWjRpoYTbdCwARQZ0kUzI3sBRMaOFwh3z6+yGrpm8xyGFMjtld
3EV1dVYkiQDg4vj5FXRL71tTrGS4Dk2zuqFf8f6inExuJ7Q11X9UOkgfvK/a/1K1A96BCGPpoNW1
k17hIS+0na5co9hZsstIqWNntsIZjnsaV26hp7G2piOPZ803s8G0XOvDaNbIL0xvLHJCVvAlObhe
hbfG5A60kNOitaYbTDCa6XaUnvte8/DBiYxJsWrreu6djcoaZKgnPn04jHBx30PsskB+pbMXOeko
9DMhK8t8qEg+GW40KTs/wnOpuc6WVLTnQblkNzV1ghsOZWM3IedQ9YCHkLrtDfLUw3ltnSIKNIrR
iJmN9m51zCGJGo4ZLQULqHjoi6Wgai+q8i32UZUVDmMTkPApBzmFLq7RDYBKIKeD4nX7hzwgtiPy
02zMLs3GCpZLKiNiIbzO8M8r0elQ6xoMYqOq8Pq3lVEOP5qSFTGeykXcT8Bdd/VQUvMXKcfDyyKR
FWsHEgnyxrpWZVdap/Vz6C99NxJ2WZdYfOczM27OprYPsRKyv6Brl1lcuk53O88EppxplAGHsgQO
3bWjnnxeSp503FPalZGvhH7XDYKi0Zr0ttiNw6j126Pxhjs66m0Qq3JQMvTXQFhh0Vg8OGWZaUc9
qbcDNczMQKLHA6YPk88xLsucheciG3vVUoGk3UdP01V+XqJCevB1LBPidU37Na6DhnTxalowbaSC
Ugc10M/FBTkhKVQt3vxYY7xwIUeHw+u4EgAWInTDSUjvRJ2wXPn1GKLTT68lAtRbP+vcO1PzWbIN
kdb6bvFFYoajS/VMY7goPRoleRZwraHsoiDzAzoC66R/88cerzizm9V3UQCinSF3S/btvAZJ7Day
+TZIq9fjf1jZ2HZkoU37cjsQt6VJ8Si0WXeif3QuR3ZRwyoAcPAo2dVkvfM6Ok+pg0NchC0uWWF4
QwRZSFs9tXlvVvWW7xz8shmnR3cIFN2HWE3r8RgSM/Jxaa2lmff9aF9jpemyG0s6xr/c9/I8uHRY
HbsI8mkoPm1IFcugjZ2hT3sdOSnkX1RPjb6cctl/jnmQVUymIvI5oFIG3NOrsObKLMUHnjCoobiu
i6y+7eugujASx9qL1rdO+DO8gHdvZH+4sJt3Av5qR33ENRfW6jjptJ9sQv4c5nHdj+xu1vxBw/sk
9BthRwIP59BZKd7r4q5wqaL7Xw1AdNANWZt0z9rQK9h9T2+8VyM7emoqvIeK6WzqiGxqMDn45ZfI
VTDLgabMHRvHvgqliaYmtSa1RzyJpLr3JOUB4TGvt0iftYExywS0goavbwSGY94qfbEqb9MRm/Fk
Gq+LigQZurHOgXK6il6/1LNuLHaMkEnBhjZnTrrcTx+bmlWXrmNV74XyZNRnTX4r53w6ASRsLfKn
zVjENPCkMMGjI4s/wtOr8OXtWvJeeDkVuM5IqecW3+ZkpN+mPSA2g9p9ik/+7CFi66X7m1AOwRAN
1KP5Vg1EPSrd4VU1RRkZdaHFHlS4CIv+X1blITNgXFCKMAUoaI4eorlKZ00ctextgmrCnKPKYcWd
+8SoePaqfl4FlQfaDLDs43imqqibabAFHftOW3fUz2u4Gu0vW3ptV+GfLVcdhOmYwpTW3uQZqlkA
HmY3dOhi7XNFvOMqtb9sn//jiQ2y/Nd/8udvbbf0BPOqoz/+6zr/Rthe+0P95/Zj//5rT3/oX2/G
x14N/eNv1186+dt+aL5/UXnbHP/Mk1/Blf76JvEX9eXJH3ZE9Krlbnjsl/tHBEHq5+XSx3b7m//T
D397/Plb3i3d4z9//4b0UW2/LeVr/f7XR+ff//n7Bjr/x99//V+f3Xyp+bHz/rH60jCZ/vxd//UD
j1+k+ufvmvMH/jCbWRYQNnYO9F1+/216/PmRof/BWuvBydoCCbbwzd9/a1rOtf/83XH+QFrIjgZf
Egooq/Lvv8l2+PmR8QcULov/ijYWr0g++q+vdvvndP3z9fAk/vrz302sj7Ya8n+gVGzuQJ4Puw42
9dNJbaSelJLCKhKm+eAazroPutbcYcKrHZyGJIi/PZkXLnfMQvt5Pb45qBXcHBBC8+n1iE9ZCfjm
epJAGEIfkrWOIJWY+zEwm71yR3UIEoMaynL6OMtc51PhCDssMLY972SzXOAScz87XXmRY6Uaa4NZ
7lhbm1Ox9kcLz/Y94TzzyrCMAKJ3jhaeIGjXtSmqLsq9/rNop+wiswS9wkWIEyKU529gsyvarsai
hTXF0ZWMQZLih4IiGoNMHKZ5dg9m4Xs7opnaz94cOCdWoCPMkDvj1lhWwbZRhlAxPX0DuVnlyL3a
PjKBmiKcIO0oK5s8svA2uR6mpt9gl1OY6As3CRrK1fANw0Xi2By+KiposHbeo3jyMH+q6i7sZFnG
/bCIM6vVfrw+zI5ZPD9vkiGyiXOpJOByPL1JJfvUqnKU2zbNHwzx8nJ8nxkltAZEtPJTQXAl1iaD
ob21OKUEcbL27ltR+c53T2+rIJwI6RvBUHoIrZy0HW+XaUNXRNzDOseFgcWmDIz+WzY1+meROw39
IWwi3xZ1a4iz12/mpWfHACEHjMofVGwbqn9jiva5MCon6zbrBN2/oh1RHmo5r1d1WrYck8B3Xr/e
n47yf9vpt6eHchC/edwEqKuP9QH0mYBIK4BNjuXyIuHU2nAmNIfbPNehiJaGzA8t9IUt62NOz12r
sj6NbhtctliRL6Fu11ZxA0QyOmHBOS8PbYwQx8jU3PyCrGF32eWey2sR6NwerVo4n0iK0+rz1E6z
60zW6A7n0rTlocv68qJEB2rt+sVoPgyIAqcwc/xsxlLB38z2oDRek97Yyh2Z7uZFZ/XpXYHsiYaH
52LeAYThV2FrGiA0Pv5m9zP8lzfAZfoX4S82782oepwSgz6fwxxE4F6tTmPuLLbPdWe2qq2gpcym
H862Eh+CnC1k13agLqHR5uNeIGLNQrTGwH1rkQjnzB467RsAsvOBNQ3GDYNNfIKEIW/LQTpthKeI
d+YJ3b4jmXTi8El215lEOOpc5XNdPbStoldPq118Taref2/3WBvFdZYG8WRZsxbWXgLSiTvePMTT
lOjfJkuYDziwatWtoCPnxdhYI0Cc2hIXg6mZpUlbcaVtBH6MNDlzYTdHI3y7LOwNB5JCKwpDwOPL
oLw03ZRde41nvu/rzltCLR+nJWyDysgjp7Fo69E6ALBbKse/1sxiXsIVBMULwbL9/GwYO82Lc6fM
+51NxNTCOcwb3k8QLYIomzON5rjK7Qc56biWjR3dXHCYbnR2ixz7zwRv08TJ01aywM9BsctGcJL9
CmsnI5XOIAhrhTt/0zU+mZMAhRDvPDFNepg2K2xqaSk1IRWT0Legx6UV3mGAWbFmYGsX0S5sPkwE
3qWxXxQka7kdwddhPbUW/9/Wm49B10Ez6wMq2qoJQO8Z4BMYWjOsUxRgXHaFX+pAyw/vkI99N9lB
1PoBPUBMlKYHjH8YRT0Nty+ATV5HIo4St5kjNyA+UJ2/hgO2AdnetsV6s2RIYOkwZSy3xTDjwDS4
CCUB51uoUKqVQ+wuaXLmLis5QkMxSRkBYXkqsnNp3JpVAEJajqoIwiSh/bMbsny6zqeq/DGunYBU
ZYzVx8p1plt31YeaBQQ4ICqWMr0xq2Yoo4VxPe1Tuq2c+pSo3kCts97rE4sdnQSzO89qqy7DVJIc
hBt0MO7B26YinpTnfs10MKqysx0Wyn6AfrI4Tf7dGwdjDVMwx4fS59AfZ9Xcqr3VW/kYubmDnFjX
aB+G0hfz+ZCuImBezk6zywtfm6G3ZfoPHjme8kp1zhqvy2T8gM2W6+iQR03t6NEvQbx6a9/unBKy
dUS0unaZKd+gpWRDkojnRl9XfNVzJwjNsWGWZ05uX7lOCb4zDkQQxZoNchgBetkiGlJdU2THYbkd
NQ54267BfX4KpeqWrwXeJlbYayK/VZqv5lDRBVNhLmudZhh45ydTG8ut54wPXty05rSj48d5mVyk
4Ptg4CYPIJNr7xpVLnf11Hn6YezcdMMkSNsirO5+m8/2wV0a4UasTOODZnfBR7wrQJ0NilUDsm0z
5ZHHukY/pauDxwABzcr2qU+XYjYc2Hb+YtphlgF6gwiZlFUyTdu3uRrGEYi1bTWGqCmvyko5C3WT
Xrnh4vbunWwmVgN3bkqOjjJr35skYNdhAc/1O9xD9VlRLbSHaZSOOk+Y0rEBeudEyhqDIlTegmtf
UbbDvdvkTRelqpmH/UQHErdrHxg+mqZZH88z0ovelCitJZOehlPkeKhtQtfZluctreWQeQk2EHOV
Wh/NqfffdUuiq4OzmMPnYPUE6KKacLUxJs3+tGStiT6urJ1+R3IQQqE0G8S1WrAFDJtVlo+ZlwXX
zMTuc0Zr6JtbmBL6qGzNgRXfm6qYVud4SeSIthAW5WVvdB9rpJ3uEpgD9SZ1vq+OhmN1DnBKKGWf
YX4lg+5NoYQ1hGOTLhs7wNCvjcEHVMoocMr96DrSirzFnv0fvM6puZ9U6cDLtiEWxGVNVCGDKjW/
F0nKGZqebh/PTu29l5pWfV4zT1/jjNQoKEXVNOgXLecDFVUqC8qQCIzpk++nZcIOsjpvVrjJFqu1
V7dnCbwnsAJ9GYHkMkvqbK39fNWVPjFuoIPOt9EnrmYHyt3g7izcxIxBeEc/mqBaTsztOvXO/brt
HTYxDVho1hftHLQdTSUEBnrn5FdAVcjAJ6EEFGtzVbgTmAkHCNoZwstsFnNv5TgrRaNpB9Nuyzei
nJMlFn1eaWGwJMn7hcpURnNDKwm6lFV9ZNNSrLyT0+06isQsKrpk/eqWjcx2jNDlbQ3TnadR92zf
C8b76X51EYKHgmihNB5UFfR86qJBGclVsCJyYIH1lsbLz+tEumvo1aX3FdJJabEHTF0ZEjfKsm5k
/bqGvFvzqnUzs49ktd0CVWP/QdiizeK88soyzLNkbrd2OZMyHZUfKtmunyx37ZhPdqWj2lk860c9
JjXYA2QwLLr1jcE0aFXzgJWvVkQlWr5viA+y7Ar5f/cZeFXUhDEt9r29cguhyq3iitqqnyMzGY1v
Hjj1o6s1tIh1CihQiTH5QdJk64XKN4dhV4ECf+x1k3dBOFIHEwjvqqvcH6zv1jqpXQV/63M9LM6b
JJshCKykTd9WpWZea7gn92x11YPnavOtn2sZApY8UdA6Zl3tWGDKfV30bCy6le1x3GzPc/zbw8Br
iykSVgPvNm214bHt8vXBcTL7ndaS4Gp6Ik85Rco+2zXeIB8mvLicSGQ1kk/Mhtxr0CrQv2J1iN9Z
4b1GPDj9up09c4mMwh8+jhRJX+YhkMDRYi3fJW1jsq6axKJHE3qXXWJXSlwJxys+2U4CwhyIRu5N
QUJRqJoSc4h0pM6FiJUzsfSyGi4QtXTYsgxU57G//Z2ITXf5kRCyTlFkWJ2B8lpgLqqK0XgLiJ5Y
saiX9aNoSeKM5ewsN0UrAjfsy1mm0cAQgl2g5qC/n+0JS12wSu+dmDpWZnOWroOvIPk1WQRTUAb7
oknUHHNqSL4MptV/l9Dz3qEc0buwMgbsOfSile9rfEGKs0T2zicGrfcu66bugn0u9cKg9mYNrMuv
m5hyUEDY1nPXC0XV5oCek7/xrU2hcDEvui7ZFUYFWIHRYZ5d6JXfngupz/lBKzRAabMyzU8adjXs
XLXWWTTyV9KPls7MrsxMt/oQRoH5lX5mB3Cq49O4y4O6+Cr8WTqx38MkjQSKOY7Ftcgv7UWfq11f
VcG9DpoSnCGTaNPQ1B35ViX8YBQE2fTeWJ3ibNDHpQglobEPC5E79zaepN87EhLfGZ5a1hjATJ/D
RoeOAErjrcvmV5s8JNUIJMlGUInQqjQzBfmdmjuZQ6OKK68mjL7QM+uNyKRtRLjigpkiBmZ99yEl
vc8bd2jBiRbqNFVsrEqTQkBErRNot32RUqK5wmzOR1DVIrQ0rfxulzoFH7Bnd7cYienxnszxouu7
BYx6GP0ypCLIgwNJfVuZBkNe7EoL8WvcBN16iy13X1EdeN13JB6AOK1hYi2W5HIFNE5H4xwCpnvm
tpWEzeKbO5udBDoOXM2zVg0Gb2YYxtt5yajOk1HCPmpnaePNasrljeZO4xgtZhpodyjjrDVM1mwi
MRAaxKNNifgoMZbwYAaYriKdVtBXmGv87cPcnkoZO1ObTWdtiZ+LJCFo3mH8STPGG8Tw0PfeYkX6
CE8hTFhMH4WfevFobwmHJCevTUzYVE5iJ25b7h6aUubFaZPQxXFKsociZZYNY6lP2i8jxVBCjGGZ
jFFgsTJHTW9MfVT1mXddCFlae2+cZ9YBKsKw93TS6DSjn5HXrFivR/iG6Xd2vuG0Xi5aK0IFTIun
WtRix5MQ6tqzlnWIIFqzjZYSqNhiv6cq529DdnKmJEwIanyEwmYVHHscyF2WUfMK537tz+Z26qs4
68HGQDtoQYOYjfO7wq+nK79vS1Beav3zEmVTiREEKhCBQQsoedXZ98M4TxebTdPH0dBRoAxMTYvq
XsyfExMuCuZJutiDOqOsXIrO3EtHqJ4DHFv1DsnnfJd4wN0A/qX3DuYa/KW59Y028tthTXYGzSaJ
Npg1J9KoC9pIL8b53l4aVrY1t43btF2dR2UoynqRZCjaoC7+gHsiv5VZ6s830Ia6Bwf3P+pBsEh8
+sCA+6gVENvuBllbn4Z+yb3ItzMbOgPJYU2U94FBQaVLZk4KslzuMvbcLG6sQhcxkpj1o1S9PV+a
PUmJe8gE1o1RNYhLdKtgJa48TZyt/cJpbmbYuyGRQ3ayI2N8Mdjf6no/EUdSRgFUmDnU5qX/APE1
GGNevvGm6g1QRWck6aYayAqOO106FzREXTsyizHjxpsguwpk2uJgjaMAVaXPghxORtu8K53M9eNa
zeU3URnB9Vw06kp17QTrVvTuSv5IVz1MXj/fTWmiPRa+wK9t0ZykvIByPHmQ80YT9QuV6/WabmvK
lEBj2VEnbQeV0rexxIXAfDCFJx/gyVbyDPuJ/FxZcv4eBAhoDqDTgxtD6s3TeO0MWgqB5aRf7cHS
eWEtPGOX6siKZuFXZLFWxlTuvGTlgQpD8zgqC72I7FLBWuM7pch0/SGAM6dbWrFX+MyeZbZIoLk7
dvkFjvrkxIs21FeVlvK0s2zMb0x7tH8UEKEeZW72l37ueeMZxRsnuHkK8g/m6jnvzSZlvXATWDgR
0YzFm4ViIYDILSsMxUWTnfd07VHYFK79Q2ATNMS2p+b0YWkce459k8gp/Dt7/YLehEOgc5tCuCHV
itIRRvRy3oq5tDkyuiioEYF0M2FCssD8IbGqKlZTCVM6W/3c35Ver13ONvno8KKzgrUnHzknaz7b
JSVc902ZWSHITk+nm9Iq188zfIMreDvaZzHX2udKp6sd2XNrsqsvQWNdpEJYVAXsnCrSpq4XF2Wx
OZ5wYuy+9I3CV4j5v5hRp9q0iobNV+bGNhr9bZMX3rIb/QnLY/qj+nc1+1hOqWA7JrdWltxXUrZp
VBmVN4QlkT7vHTXZnySTeD6vlbAfl3xa74Xtm2kEpRj6VC9Tt2PwGY7C4XVjUaaCE0hY0Za5LFmE
+c9l678nzLYODjma9Da2oKHQoWEWlCEN1YqxaS/Q4idr9K+Cpsx54mOWnVtwbwwYxpmgJG0G66vn
FnUfmq0tm3PEqfBJvK4vLmTZDNCZYOxDmmsrj0Z/Mute3ChMhffeRMsNZlChDvBqXMSIhTvUcV/j
g0D/ONNoeNaLcxBqlR8ST/ZvIAsJCX+oyxI6QG5j72tBhyZqarP/ni8UmuFKsUcSJqK9u3pNtYwE
67L8RJ4cJ9N8UoF13jOZ2WNaxDo7BJKluMgKSSkZYiZQJKEjDUdQHdb5FPOpr95MRet8zY0eAU2H
BITNsBmKj2ammgCowu692K3J6Aqx1NFahqTWlgeDRt+PaSn8KziJnDqZ1vVXtrj5Shq1m8VbSzKj
4JicjHFfJE5s8D+7FOi/iW3VkkPDspR4Ue7aya3oKyqbtDB9cUH/pLjkQAEPURs4UEaC7I/1SsvX
yYqWkZ5CWI6dVFHQBTnl/TwGRkmGr100+2nQ7MgYPRn2ynI5HFn+YEepNWbTzl3M8Sv776D2gWdm
13OZpM45Hvxec477skMF5Lmts8vSbVAWbpW+qdpi/vQPp24MvVEaL5cu4m03ivV+gs13848mKZfV
rSca4VVDAqXOpn3WV/RI9q83jV9AFRgQFp1jBxqB6R41qV2B/hMjKwGWoNk0C4bmStOsIZaFV96g
oEneJoV7io1xHHGxNap9QFskyUitLAwbnrbGRzfHJHDIRYQVKBIguMuodogSOvQ2Dm46gSnnhiny
fUUrOM4bvE4s2POcXxz7BLD1HC9CjI1nxJ+iqGe+/QS/yBaWUAfXczAvcjEYhwXO9ltXV6dycTbs
4qg7T2sbhBp+BNSCY48PCMujMXNyiVZtti5mEJxoAHw8vP5CX7zKlrYHrQBg6tgvTjqZNIRHpY+h
2wppt9XeQsTsT4Bfz69CIRpwnoAlscFSR8OG3iFd2J4aZxBru2/wJAIZBHQwf/n1+I69PTGIJcTZ
HicxEeiTWFMGwW3mL52J7Uag6dIiVEt+4lIvzARKFog7NMiwST727lnKhK6HAHrqdDfFL4osPy2t
ikvDq+mnripAUtOfcrffQLujMQHnCcVysIHCmM08nQhWjQ7NYDOgw80hbsCVfT8Vwj30TvNVJMYS
S49SLSm96gRYdEwd+okV4dC4mWey90MNeXplXUu2tiI0d/T5EzT3aqqysO47dW62ULQ73brSZpM2
mVsgVe764bIFmNEjsfpd/JM3/vq4NV56FD65gjivOrCajsErR9ZANj2PQvfK7p6ckyo2R/pqhOM9
DuM0XiHnkxicFGW4amo8H+2+OgtsOUcl7Li4GfNu36WdGXutJ251sSb3boL1fYt44sSi+XzRwIIL
5zxWzm0q/3y2f0P2HApnD6nG5iCSi0utTbxzsyr0HSHov8hu4TXhPoRWHxdhBJU4CT99TXhEzD6B
AR2ixsIKra3dQC/xlLf98wUZMgOqeehINiw5LCqeXsZxfM2sei5D4su8Kzo6xOyq/td5tAy453nP
WTGZ4yZzIL9ULWUHJiChMhP3hO/Ss1kIF9o0yF7YTHkxoj+aEKnn9tqAwD3SRvjk/rjNx6ZxLqu5
R/qcz1ZspYFxwtPn2dDjosSVbaFlmxe7c0Qh8iDpCrhQVEPbIdaijgwToZkRTrJlKE18fkZd+XGV
A26cGPWbBcaTBYBLO3C/tuRAJB3HASjGUluOlnO/Gdy6EH+BIIIAa3IKrs2rXkuNaCLb8KZwe/Ny
GFsKeZQ5+Jaap2y1XnrwjDEdzgRrH3GmT0eAMSSaKjlwRWWdy0jLUYQWG+YoQe5S2hYXq+73JxDy
58+duDaXah8WBaw+/4gv6XLgthpBd45FrjssoymiFdbYRYNAM0q8VnK0ttYoG9PmxBt/YcA7NtbB
cNN4AfhTHA14laAnnzKXjEsXkW/AwndJE4cjN1HZH2bVl/FSVk2otDLbQeXvd8j86xgc+5S38LO1
hA0OCifEIDhF0IyOvshMGk3d1z6OtAFCvb6ZZs7TlOrFBKPz9cH2bNPmUkQr6FxlI8sdEwGrSYym
cij6y8ZHUVRVyc6xThq9P78Ko4jpZBub6RElyNOBtBhZZg/zhChP1/uDmdf5/awJ98Ru/fyxuaxY
rFUY5EPCOuY/KQNz9XRFFtp1nCXHrC4PmV3CYRjhALz+2J7PDHeT6Vs23ph+AHXr6Q0lhRizweJS
Wp/pw27qbG2vct/d1YVLm2wdaJZVqSxPkHufTw5KOKpFHOHwLPSPo4Ry0WuyMcc2kp5W7hdHsy7n
KmmuRmNarqQy9ZA4AoV8/tRq+MIL5MJUjp4Jk808dm4xYFAmvhrayDPn+V0VzFm8WHp5Yu6/dJUt
cWBLnYWa+mwPTWYJDb1uIwxE/Oum9T7Nhdbdvf7qXrwIPsHcBWStZ6atI94fBuaYtOgs0ugnQ1S3
49qecl43XhiM0DZt+H44gmzOek9HyGDNsK6bpOFVDfaNNY0gipTPVzSR0E2CdYdG0GMlKO3sDvsn
BFpyKAUt7cKMs6JozjAZQEcuZ+09iTL+l9cfwnEyps3XojDYfCk9or3xF3z69cxxzk1kCm3U1c4P
PU/Fw9CJexet/yXp2MUFscctahLShUP4p8M1/oTNzvCG6cZN0ay39gwuaBTTx9e/10sDHKsjjKG2
TFmSl55+rT4YFgR7WRvVnVHv0xaZhxyNNA5qF79WNNpp1dR7Ywm+v37dF96WvQ2JjacJkOdvn/+t
eqPF5mOPzKAoXZorY+LTHUkAFScdLerrl/ppE/l0e6eUwYsfRqKO+uCYBw18OWqrQCokyhrGUFfp
cV0t1q6uoEappdSjMc2DmxY5940TrHVYoYs9Ua3+9O4+/hIUGUSxQh/k5H20gFVY4A20X5potM0k
gnlp7ioKj9DTZU/fdinOjWUOLgAt5i+dpszPVjD/6JVrUICAiQhTy96UmPjsMiG8W3in6xyiJ3ff
ZgsgTdr1mgGjoZvNCP2RQ5MetTHwjH6KhPrCgIHhbeIj6W/OAMcvDrRw0TtjYGcx7OHRSXP/PqE5
tMPVpLlfvUT7aMAguJ4tunevv8etH3H0BB0shH+ekxg1x9VCZuuq04ELoporf51wSzvokF/vKSP0
e7EEp6bGC+uWS1HItkb6Hie0owWlgU5k6hkmYxUkwnuq7OHN0uCV8PpdvTARPJ4nPHMHfzjjeF1g
h8kLI4Bf1PBi3+qNJVix0vyNX3bGCYvCY4ehbQ1iP7F4eZxlIFMfjcFZOTYrTF9HvTKyyLDqii7b
MlwaowZBQ6HTVpNuAFnrzJXc7A79VH8w8uSKc3hyaY7ixOLz/Alv1uTU28bPtoJ9VHoisk3LYazr
yNYM0iokZWYHgfHE1Hs+bqgZoGPSIWEZoFx5utQEuO5VFnMowgQz/9igcyd0LZjO8CvTbtoGWOBX
3yjXcyjxoJ1CPj/2FbK1Uqfa5Hq22eR7aYOygzMn+ww7tl8ePFzKI3pv+xdD9ejWcgC/SsyY7HnD
0J87W320lv58juPBL8bFM3a4BqotAmi2TCn9aOwEJXwNr2LEjChz9k7t2odsNLQTN/Tiu8IUiWFK
kQex5+m78o1ML2ekS1ECfYbX5PSXpKn4kZptyCdkDpwogJ7Pvu2u/u/1jrYhbxY68k7BXfXD+la4
/hjCKC/22VyfaiK8dCmLvY6NFk2J5x4tJ30gk0kzuDXWasxycEuPpKr6S1x+7BMHq5cutcnsaKqS
Ev8smDnFJWQ2RugaRafs81GVSWjNtXHT6kqLXx/sP30Kn67K8ODpmRGNAWiC7+/TN1Y7DbwoBWOu
wYn7q3Bbzuk24sqONNNi37a9G+HCMLwvzRUSl+yX/dbMusWRJIkKB11mSFSvHytI5iD/Ci06igrj
xJTchs3zL8mgMqBmb6Kep19SV9SN3cAi684lSdUGYk2sOIMTC83zx44dEqoHQo0pqp/nyLslraPR
w2IDluEB35XqXAh3je3SEScu9fw4hOKFiAoKaublMyVUmw9uhQShgn20NmUMYcD7gHVhAM0L/xf8
bT2stkZ/+fUqlhxaQBz8uLF9eWZ7nvsipUfoAEV3+HKFxDBI0GtDnY1GcsmDb+95+fKCob7emKM9
Xi6l1x46Fy8xcFncamHDt9+rLAAPen0gPn/4tGBcl29H1x0c9Wh6pYGaO0TDm1+jP7zV9LS9HnS6
SWhBTzXqnj981J5sWuhNWHg5XT8dTaIuifEjLZBMwiD4bJrYBJFihf/IpNtanHg9wPGSncq+eD6G
yYLcrA5xGkT+dlypF1hI16KjT9JiOP3en6zl3u9Xtz+xAm9f/ulUoaqzUF7qKOBQzx7dXOckTuuX
Mx04kMSLdUbaaQ0AetCm/XmjYUOQGSd/OtcAIEOct9cTL/KF++SgT5m8+Yhy+t0+/9vJAAtEIzBr
sChq6GAXtEOxhXSnb395uNDO3dLaKCX9nxKxv1+FBbKHbqcKEF1rvFfLeEdbtv7kVOwzr1/ppfvB
rBQjI0wxGZxHC+QiUNeTDACTUQ8IIu7q8aunB92716/ywvGXthXdU5qHVHnmcQrT2nYocqqhiGat
H3aFiSEBFhD+HHsL1m85/ho7LGSW2DYVPIoK493Zxe/Fkf6hg7y7h/0FE75YVGTQ5P5fDCqG1Xb6
wlafk8PTd7oOKqHiknCT8ky+kRCCo6YEsF/lDHOEKc053E2avVeIJdaFe2LZevYKeCwMGlZkF2nn
s7WBhbFPBsdKwqIYy/eZFpTXnkzqEzf5/IhPWU1tRAdi6yJTbD69y1KbcDh0ybTW4egtNIVI+Sym
BAZ6U4FZu2Xp453tQwE1IF/v6mz9YhvZSCK2GnZaPqhdr1Xe+wx2QfxzdPy/0Jl2j81b1T8+KoSm
/x+oS80NJ/jv5aVhnyu8K377gGVJ3vx2Ljexqfy72vTnL/hLburafzBxGKPA4SC3nG//LTflIxoS
bLZUMawZ4E3/lpsa/h+UD7SwLZ/6Tv95tIddtclN+QhgncwTVpht5GNp/r+XmzosVmxwNtwfFwEo
ZrFPx9ey9n0HSTaIpQ3t0J5mOEfSxegC/smvuoZv16Ky+FnbQYX8P9Sdx3LkWJqlnwhl0MDdQrkW
pFNvYIxgEFprPH1/ntVlkxldU2m9mMXkqsyyIoPuBO79xTnf+b2skzsQNGOHX6EvjQF8V5T6DBNq
X8Tdy59+Idd/Xi1/NtH+cTP/6cb542Oxk79HU+icj78XxjPqNFIS+VjwQLE4isNov5TFPHnKoiOn
bqEAzeO4M7OQy3Wq3+B8eGsoX2OMTh+F9j1Gj5Kipz50MdkL8QiEC2kaWqYyatEKP/7f0vHvXw27
/ftFDOTY/t0DmtqQOcCGCW9YUAWvXSO72lTVjO1WtKPwcTyJTt//z9/SH+PLv3xL1Ms8Yfeynn0x
apG//vLzPDGYEhXCq1PbAM9aPUTN+J2rIn8w5/Y0hTF5L9JUneJEmiFfK76+mOI06pjSgMR4IHy9
JLEfYr2H4QIEW+vQkkXNqR5fZimbgkRRFpftpwEbDh8IspgGLI34WAwT0VVd3Sb8LjPjKb/XJULl
YryvSCdi37DAYxty7IV46xwME4vb0u2QVVT7HdfSa9dKrjaPyd/EI/2+PefXQDgBOQi0H/Qe/PPX
r6SdcJclWS+82B5mtJAo5rUl+yrzInESTNve0EVvRQ9kT+nCoxwKVHd97NR1ZG7+82/n98nKP38U
3hNCPO+zht/TH5Yqs/RirIWH/hdV+1R03lJj7ksLu3ABhpHvkcvowVUvixXdweDVu4veupPRvML6
/LuMg/sn/+1huY8g/vXj/F4MCB1MIFJB4QkJ00akNZE3aq1wteGlnQiq/M+f/rfr9Y8Pz3OpIXWR
aab/xxRiJuwDP5NN0mQIfXXqRz+qzfFv3gDOyv/5oe4RUoBdmFRzCv71113o9YKNchQeyqTUGef+
Q5txoVnJcCqkGR8d0tdltrV9HTPxDxVjv1j14q0OBiVj2wFjcuPK6jbmXDzW2p2YlI/bsrS+8Ccy
ghanIVfC0zrhY0N8FYTsfXwyKDaSLqERXXBMivGsrTjxmlg8t4ZywaGnH2oTVhwjz9pp0GE6IiFP
ogZptZhFf0Y8YivJsAMvVGBkq1AyS9amtOPC1+euBdQafkpy+pWV0zvxy83RJspGEhF+i1lm3493
C2ru85jcOTJmo4BT71aXvyf22R92wKvK6m++53/7LLOjJHheAZDA1/3X7zme82YysxzsUY5tZEGC
mkYrJk6j2vaG9ASoqjoocoyKfYkBLUYevdLsYWh1R/7Y31TPv42b/3i2OPAYbtFYa+r92v1znW7R
tvd2yIDAasGpat1kAkSrsCn8FLiPu6kjzKD/u7Hav/1LbTabsI5QBvz+l8rrRGJPxF9aRtex70UQ
gVZAX9mc1oT2x0YXy9P2/p/fon97nN0ba16gu+n+d2oCTkILNGLK9W4Muw6Rjo+1M9swx3GqURLo
2YcPq1olZ6ysj0XOkkMxGlucvPHfvM+/9xJ/fOmE6FEJaTDKGTD+9UsPe4N2YsAyHbWT7i4FMNYQ
QxOCeBxxqPZRz7G5dEmGbvdhm85e0/W2r1rSuaYq2dumJwGpc2aI9X83r/ut9/7jR+O5vM897u3U
71KcLIH5zZYFAnjxruFrvOQLeay9Y0xmwM5d4eW5Y4KJgtUwPpjhcoLdxWlhJDRFhcEIKuKOUqCq
LWrbOlUt3tH0G27exYWbao8spqDSdikWFbHyXyNS07VK00VpiqEkPTX2ZPt1Ib3PyeLhoMACk32a
8igcaeHpmPNjNqVbMRESpUGndIkrYaouNfhKzfjzPjVGv70EXaWsRyu6NFY5u9LdTgX89iARTIMb
DddbzhcdRXOKh7nBEA4+1WVv+pBk+t/sBP7dTWGp6O04Ve+xhr8dqgbK/HIILdubUvwE2iC5oNF9
tU+eE1X974C1/xdtyP+3uJu7CvP/3o+466+fcfL55wbk/gf+2X/QLbCGR/yF8gfIEaXNv9oPRf0H
Fx97bc4GSyBWpPr7F+xG+QdSSeLxLE5IgzE9h9l/dx+6/Q+yqO6dKO8xjQMJAP+L7oMkzfvD8H/K
CoufiMZDRwvK+oh5r/5bG79EmS2BdrsbXir7VuF/AKUhtmhUn9OSMGKWcHfyIRzVNoF43g7Wp1bU
9jUpZMtnWJZ6rf1D1rMHArb9aAZXWevdcSRXzZF6/bRWRnkGynSwirQEZcklarKStYZYRtZe7ZgW
AI/VavwR8yFvuy3kZiy3qNiNlLqjOrUM/SSsTvDpT8IoPsDl/6ymcAv09buTBE2/tpdr65GUtmAg
syB/icWvaj6M4qVf5a0R7qMJ3VNyVOxn/LDnLpUXpyHHToZZGi4bgZ+s0Yyfov7BT8fW+CTjtqXU
WP0iKa69AP4OUsfGIJM0L0C+dks2+/YQaGF06Izujj530/W25icVNR9z+ckxpJ9pJj+v5rojDeJ8
RwzOsDol8TQRIsB9cUnb95WcG9bWTr1gR4VhGMX7aK5Oiw7vPdmAE9CRhwwvUcHRpzl3i65IWMGe
1X7fyKvb21gtO+OXFGGk7wbVLZAW5vp1kfCjS91TG32iWiKvjBXZLcR+mavpVgGzvyiqV5rhdYpR
HMYqJkb5FOv1dpUjHU+AbpysNdtIBsT3Odp3CPGpy/DWzNPRkqdLvMCFXOLtmCQ/sjvz/xP2h0Zc
5R2AkTullHiqukmi+oE42i1kYVeTLnqP/g2bDRpYXU4fIv5aYgTIPcFudG3VlxSH0QDVs56ueb9P
EcaW4xgsg1w6zJXjXTxUxzFTVDdjqWmE7WNEPIKlXMMS8b+leXnbXrnPb62dDU5jLJuO0ubu0Rs4
wov3OyLWsczlIarsgzbKOSY62yntNUCMLtxZ1oN6kh+5o2OcwdmbNjMyUyGT6Kvyrci/dKW3PPKQ
T0v6InfFJsJV3lmsXMfXGiH+rocMkxqYMFKwyM2iPgM5Rv9gonwg52LBA7juRD9ClCgPmC1Td+yq
i7mcQDV8p9Z87kTulS1+0r7ahHA6jOy9qFtvHCb8U8UhoZTVy8MS39pm8hq19wbjcxny5zYS2wh/
SI5FxZDHa4fhlVB4RExkElJrmF3CCvorhvWuK/lrrw63MCmR1I4MGGzY2/1ZLE8VPkw9MR5waLrs
sna5Lm0nbTotFQVZbrzHi/Izbd/Euu1AeIekL6Hq2+nVC6rt/YgJsigvrWHdBo06dxaInWUeQ3Pc
2ln4EI7FdxwxbmgQljPfUBSe8sGDMn0eCFz8tNT2p2irffzHL6MPypgSOaGLnSXcRmyU9vaSvsdS
+CpsXhLJ0L47If9CcgvEgYAIBBf3cIjEj9f0oEq5P8CiTaPiKlYM87P9MA9SExTGSn2TyWWAvO2G
BfBdGNnqRU1mXaRFUx1ptXdxhf59iZbFW2wpCu7x4LMlKk8Z22eMry4+v5Ms51sZ/mJZvq+1nxjG
WxaC+g3RuzQEmfc/GRUg3y1WkKGrM9fxD8VuzjHUGBULiBsPa0JeAUpBIuk4gkJ9veSDMT9yjjIb
sZajUvJas1v/ggbj2xVmTvIG1dxqbmBVjwnDlh0Hur5plucBl+yqq+O1iay3UCGHYKz0W2apjrUm
ia/33Qjgt22A53a3BeNtgZ/moejKS1NnoPwINTFnew8DeAiIj1q3Ie22T4ilGawxryY6JQKxs+Qj
U7sDTBd/qMKLPcLNkLKjXenLk1HIr22+XLM0PaSWcVbKjli1A0HrGBbH5Bcgl8d1CoFjC/NXG6LP
whBnswxM462AzkFkiZ3uW72YPYJUrqjKpHetFywNzdgGxgKH1+kWtHhjmzaBidbRghcPqTg8soxq
z0kDobggLcMhmPRoGWGzDfsFs3K9lP0ZC1pySgrorwR9+XaimQ7ewXFH/mEFPVZ7xghf7NJQNnc2
UTk3qSWMGU8kwHtJPoXgGd76gUW/ac7JS9vXU2Ascf3AA5Ji44ySI36s+RAxRvSiTq+2Zg75vbTr
xs8jiQwCDlivWcyQWxFUY6OsJ6sVQbO2/PIA3EhDvIk0wp8U9achT9jLcSo6QyJnt8jGQt0Ore1H
cV3tlLUmA6D6qvvopkjSVmukKljURzzf2jFES+2pLUDtlhPrCu6D12YUZnkG5A1mJu7HH0zHYTGR
6qHs2GlFDvWIwXmrlmfs8hgB1rG5INQAcWM+ScZc7+bU4nxcBrzS0bd2v/4i9UMvZZmxjOqJSSv2
Wd3Pm5z5gI6LDSR/6NDYZLveKnXfHNYC5FL23hMgHBhTTcSGiF/zKHcW7A/RXA87KBG3hJiCk26l
2c9eLiWnlqZ0H2ar7VQFnSdI9tpb8Cg7eiNsvplc2RCkYAZ875QFpvqjSKEy6xGp56vJuoPs1quh
S6NvkEXk6iiufKMuegx59/+aNshU+21xKUv1U0P+vzHg7DldHG+Lxn6aNPWCsnciScBojoNMoWC9
0EaJDVwKzaUjWgmHXX6oKaDwJZqRFWKqduXOXrYFddcGpBHxsc1pmTcyJJNk/Y76RGFa08pubrav
a1l+jWb0wOJY9mOb1IRYzU8sZp61pNt10XKKC+VhlawAVjRd+fCktoWnQCZARPdztrKPqqFKk1Dw
8LUnSb5hCbYx6WGSOQj1I5w8T6nuNZOxTzpjI6BC3wMDUmXyKkjJUxfvVwIr7vjwTR7aXFTNqTKy
vZiLSyQG+pNL0xlMT1DQ1PUm1Ewfjg+2RAo3WAK+lPFq6Ep95rungrhJeir2dV5a73gpx8M6MlEG
qMzzH8ujcsklaXC7YiLzpEAQh/y9FbK7ynq4wy5kb7JIBU5cEmPdQ7DXkCnpZeL3zYq8bZ1E7utA
AHH4dTTEEdGSd+k8STNGq4h9U2vW4W6g+pFJFJCxHFaHsTUzNsO9vKnqNX6Ag8fNGKtVHnRjIUEm
R1tmRrkI1ELndh57w9c6FcHGysVUimY9jLi/H5VYpJthWo0tGTfKcWyr9GNJ1uaxAvgJ9G6lSuqg
V9zwHgOK0ZbCvrOvNB3P5Dxe6LyzXVMb8jbN5+YVg/jq6NOdviyPTJkWqSxBHNXLU7ouCjgeY9jD
HTC+CwW9ZtVP/YOQpU8DjgbVHDPGs91bDSj1inqmaGTpnBZxFgx2mTzJwyTvND66M8ay9cD2wvLS
EYNkrlj1FspJ45PCRJhxqBIpocUaWJnZcCdlKvZtonJ7WI0G3bWPNG2r1dp2zvFnjSJ5U7tu1gOl
l41XJVcTdx2V2EOCm16hXcHCEUUH8seEKOSktR0+gz4QO10qCXGJ7sLFNqRMgfbjKkUnHcoMXNqa
Cu1VS4vwrdC6fK9pE0L2olgpFevF+lzvcdxSo8BO0K1u2ExWMZzmUkrfSCOyd7NiELCqTjCf2bvV
49cKd2A7j1hHpbgn/6iXORA1WLjSAO26sh8TYWwMOFs4YBOvJY64aVUP8cC+gUCMwmIuNnyTIGsi
6RSW1dlu5xc9Y92/TGd1rnQepXGeD5TvndeM5QokTIJVloUfmj4F+b3n17LymMjKUcTcgIud7+Sh
eoIv9KzlK8A1gI46gYJ69cS9utc625dBxXhzCyHEYNIkDQqjP0kJ5sSq/YagR39Ku6sK5MRt0GJa
BuQUwXnJhjM85Wp1qpV4J7pPnkG49NnE4saMXu55k2R8XTp8NRSAcrerqjje434QRFnArO4BDLpF
pL8yBVX9YVT58q3WBTz6Q8zmyD3AlsFckmSfLnr9pKoN0WkQ459WEmdcJLjCMVl4unqqqAHe7ZZt
Rfu85qt4zDKmNGW0ouXKzX1hsT5JrCgICWS5NJAsCW/jwb8TmhzZIjWcvNh9ZOmBWovHRfmoSBzS
6h5bRrsJZRwH/exbUIP0suSbSWfZARcIN2jezMAQ8Mn33qgOgVGRtsN0CsCdtIHAHJ2FMn5BErwj
lPoSvprcBnnCo64YsgTUv09aPiEfmB5gyg7yOozeDODEwxA3eAN1KPeEVBzKPtqzaT5HTOX2pTxc
6xgDX2IZ9iaHJgHDJN4A3geapYf4eE3YTmHJ7iRH7kij0lplwO1gnbLRoL5So2RrJJr2KrccCV1s
mmC9ss4M9EI2znlf4nPo8uYSw4HzMbYnUIEi+0Arx0sAZ6UIVFySQSXn+hY0VLwn5aN8niVJ+Kz4
4muOM87tgRu+aiyRNqbctps+rBMS69ZZvMIqWa8mFI/nlJzim2UM6lY2xj4Y2rBPXDsXxqtq9Pkp
Zj55yktJ3MqcsWNT5fqdRaeYtDNTs1PkpHid4CA/3VXjn7OV9z9G6ot9vw7SXjZjpQuGRumfIUwO
FyIW0j0RYfkHHncG+WM2jhu9bMeFuXchzmIy+7feUMNbBmzmURkSLqKxC6lzgcIUTwOxqx+rqceZ
hyJCKZ1ZbUJPE/W8HVJAX6paWk8GMo/ALrP5TJyjfFiVhBbM4sE0rUK5hWojeRjrpFMJSWZXtFZz
Dok/wXVm1hz1aa71stevjXnk0F8PQBLp2myjLV9J6gt5aBbiJeRWvyH9j9/gnrStp7EreB2E0RMx
vc4qRKx83rVRqvt2AXRUMtLdSgrsbo6StkdR06qPswJKiD52MDy1XDK+mpGL2e6Eq9pJ/JKnug5P
g2m0UMf4e9DxxBNrq4PYCqt14NGy4nCzGg2Y0FBVgnUgGcOxpHo5oPvgThCZve9mctLmqvQxe2l+
OpXHmKc2EfNOuat9Okb8stKR5sJQQu/Np0Jqr9yznYOTonVDnN/poN/kIqaFIRclD6dkq8xS4VJi
MpkvV+VLFKPpaG3oNZmWuOOcFr+WIenPY57ukrAY/ZIG3R8MnK6hBMJCZG9VqOYb1YqDSeh+qnFm
W1nykBqdAMo3UXZl72VFkBa8k7e2KM4gHEteczl6srGeOrIRMnIoWwiLljrhUlzHA2HeThF/r8xK
kBhBLJRfhzjciSH3J10ZHBVIoNOq696WkaX1OTbwsgFWNq38uXw6VmoejOA1HEEDptWFRzd67x8f
bCtD8bRO49YMB+GhGTLX59QgTCtn2sA8yYY0VA3xk5ywZly1qvKoUHeyVW2NFk3jMCksUnqlPqn1
r169rGSrT8Y8OYDNz0w9LJckIwPOJ/JraWKSYTE2Bs4ixCFpAk1tct6hpHc6OfqVKmWQFtavGiD+
c1lIp26eWt+6+/hEEepbRe2oslX6qSytL3RSO77KLwlu9j2TTPKjrg+yaP40VfPKIccZj4aTT/u1
jCSg1W+hBETKZFyShuPkltjznb65N2Up3Ds7z4wNVEx+fJwAXEzSSx91flc09KSiPgztOhwIhlSC
BglMF5rCb+2IrX1WjID8GBIaLArlNgp0+6jlJLuk742pXKKs/inFYvKQN8IklbIFiR1rmKKsdIgA
d3xHXmZ+WxVDEMcMUZqlxsZRFQ2kFrTIhVp1DxF4NI58m6OlYB3fPWXVfAwHlmVZVr20UeOJ2v7E
0za6fUkinCJnpzHbioGpRA9DU83Wk9IypkeXHqfiFLH6QMLaY9ZLwYLWYWf4nVYzbhELjFn5OAgM
uJzZkx+V3UFPSFdTSCP1S6Fi4IWdBYD4KDMH8gEqpZ/RmvIQmk31ulbz9z29JiBJTuXryFOfwE3S
2fW9YPnCMOMzB2x3JAHvOHSkIWa48S5DyVp/njQyqLrW2qA88NR4OVTgy4YEfAKSjm9AjFwyljiZ
PAeOZd1YVFQvGgIFX8+Z3xJINfE1AP2Yx7R15LgGhJLPxlFi4nRjNTi6Ec5Mt+/6c5utG1ARD0VJ
SY9P/WWh1/ZJJTyT6cL3VRarzEiGiEik7kFB0k5ZRc9ZpeUb+C/mwcT2BGUl3nVACuyQp7SN56uS
F8ZTwXgxsTUpiAqIo3oeW5uqaqwA83u6SUtyxKjj7Qcphk00RVd11ff8JC/ciSepi3jl7U8BaHaL
lpejMOVuDKME8TvcI0Un/rsuyaWSqmsTwi3A5YdnNyMrLiSj1YQt6y+6fRBUPE05Lx9cVqSziYQU
zNk+DhmpajhGwbXKS3sdE6W+UBqclL47gILXvHHSNc+e0odMSBaC1+iXMsYZWbPrTzB2qmMqkX0j
Po3XPqseJK3lkGyBe0Y4vB/MrMmoParhTjgb7aDLVnVfG7VxXODSXipJTbadIpIgmQZmMkuJHwPn
CRfXNTdDAHK1+aIN2WZa7N5Trbq+cvFsykYWW2W1jUtv4BouOYMtI70oZnGzDbiOo/Z1Dy6830r8
RsKlAboGVQpdf+aRtfdsWHO2JS2N1N0+YEHpEPvr9UPzopkfCXqDSzTL2oVkTJi3nqU+jHHu5/Kn
xBzuZlcgXxUTwIsCI8yh89JvC2k3G7tfx6cyhNyz2vNwSUtNgtKV7dpwlU8GAXB3dO37YDcUhgn4
SEZijNk5eEmdomWacjJwRe3WKGr5pHN9TGVIZyLkXw5qnB0INvRK+TKqxrxPpaoBNciG1hp9dZQY
lDa+bFY6ClJeiNTUBCXuklOoMJQdml0mwp2sSCfSUp0RBkptA5FMnu8GdRwB6hb7J7oio4eTQ0PM
2PUV7VgHZTsmA6uwDLeDVXJHqG1aztyM4FcImXbjqnT7WrFtAYfNtcm+4i1r+tIxmso4lHc0cZgM
+rbURczEgLKr6rsO8lZhYLZfuAfT+juWSKCrssYHThqzKFnTwFTBezHkloy9nLGZCA1LDrq++KlG
1iFryuNsRtouG7K3lgD2wziY7T7Lpl2BEmebEnJHjhC0aaeoc4+dBWa7oVN+2XLebyZ1OOb3r10q
eEu0rtmPSd77ygLWSdX4LtsfQgmJsJHCmbgrYzpONg95Elp71jRtUNg620OM2ftC6X4OyB2f0tD8
FZd4bSJ9PzBBnkhJDODecSNFYgKWhILOKXtZ8eas6KAkGp9ZDeY6E6P2VNvTE4/BdShgz9Ra9Ivq
Rz2CCd9rk2kcZkM6RGPKMjpiBCyWKfFLDVTlOIeQTzMZGhH4NhLid1GtlS6ZTaVbFdopIwhStRTC
WaNXaYCSWOjFxlijdNOk6r5AQui0DbVAXoB0TKe9XpgASFQBwZ3SFmQureyMOlbPDb8oUujqE1Kz
9BQPe6vYWtlTmZ1QSF9oU4F9WUG4WCZ3v5kHFmzqEhV1Cb3OadpK9Qq6X2aGgV23J/jcl1FXHghI
ApbWZn7fsueXDXFBazQ7K8EGgch/SfZdljUBSa0kt5ohA0IH22pyf5379Gb0RbQzhumigO5qp2px
dXU5Dxlro0b+Ck2CeUnEg0eV9JGb8n+4WAMg9szskSgZoKxybYEK+SG38jel9taS7PKOSQukxb6J
Jj2WS3Lpw+GLBD7taHe6cJKqqH01MqbLIkWHdqGDgz75Smag7Nh1xcV9LqT8QUQs6GeOrVXsJW3Z
lr2eequ4S3HEfhKd8Pj6E5d4O6drlofRli9otI6T/AzunfIOsm0xbYqssz0jj8h67W78Wh0KJaKP
R4okAhSvS3Z/gQUns8IbV7TZRa/Ww7DAIuG3GUUMxGAbR44Vxl9qHJ2Ukq5XlYkeXfJqFxni1eLa
dLAxni2yu+zoinqAq1x6HeBu+/KSXsYKiZGt8fIPabVeEoVXCnRS6GWDZeyYqbwJdHnVyGeZZ7Er
B5ZR0aZZwbbH2HcLQ7xDXnQGnulJy9h5Dl+k7jng7L3WCHLzLAQeXDO+E6xOTdi4ZhMHOV1jPfDe
K++5qsxuYf6Y4vAj4m4z68lfSx+Wx9PSnsxSOunzsGcfjMBPAiZvXZIkPFSh3XAVpyklYOIWCMj9
llnbDYpmvyGN2/ZwHjJ+M2mVc3m9CRa7T003GzcI9ki2YRg9aRU5yawQI/LXGFhVB5rlvQ7BgFYN
IXU00N9hJJ485HoPKf0HE2q989SmlxxllXZAb6Nto9i/RMnRSGgAQDV1hSNNFLaTjsvkpE3rmlmh
uKq+OECubRTiNEE1QdW7pkg9MQ4XsPhUVDLyTrCpHb2P9JAN7V7Ko4eWGOfS1i+xlGf7Ni42uPCQ
7Ij+AOQm3gtdmgJgBa+w1y5Lm+2UCIZlnc8WaeuG5ZDkMrhpR0prIc8HeM7WM+Dab2Q6k7NY9J2Q
hGOKcnGzOAG9hGA9rytzfSNpen2Q1H6bEmFcjetjoRI/QKfyMIJrfYj7mAWakPhMdUIxpQrpWMdd
UGT9ZW0IbsbuDfps0y8/+7C5yMZjWYXboRhhWOb0cS0b4bwK1E7dwLDE8EEAXS/o5746oLWU9dve
zjhZOLp2SZoG5TBuMLQGCeO2JmrYcpuBgFlTKSQ11rI3GcdUGV2rOvRl7cX6k5l1Fxjtxyhuzokq
eTPINUub6vtvTX8XWtn5Q5fpbk/G4IvUm3DxzYhehugE6G4ria9Es6pBYj7F0eJm7YueLwHx32eA
0EHU7lKglPMRh/lGj34K2nC4ym5DNSABgOOKdYz8WyUueSSjUGQCJn3yZvZzoPU/Yz2QtfotT9vP
cJGu8nTXFmheNN5TDJgAIaFv+2OOzldOPoFUuTXtZsox3PQBuDS/B1JUMJTJzfeiACMSjwlGf+FS
A+5hnXi1JedeA775qW6IJQwVJncZDl3XHHJ5t9q02k5Ym/JjmlvRrY265loWDARrbPE7NK0CTrdQ
XVVrkx9YO/QNMQc5qxrOIbftIGCyqa8ygij1iP0jduxDZoek+JVgwQX+oFNdDwSEaCVRkCMM76oo
9ZcyUWne5o6jPiVVyxOtnvkEyl7g3ynvhsUbbNRLz+A2j7473Yp2csYRTXBy9Too/bhQr8az36Z2
/QipgnzpPL3kkWIjI0xhWaa6veyh78KoV8nUoBx4minq3agkgVvpWOSRJyLCLWD0W9pKz1YPO5xR
6jtJwqghZbZeOYco4L6HTtZtLquXe6bqploQGodTSR4EbUKZSC5mZOKVeZz3yLUaLwvzn2pqXlnW
veAM26lx/D1hJOtJB3V63LI96CtKlsfetvciZK5bz8ZFWMxy5VC7wHhi0kRWpl+z+arDN075xIOc
z0xY8xCZIPFiDWiFE3hzmbdlirc1WwxdrSZH0vqHZZrJMK0IA5z6LfK1c5TrF2jYH5JqPGqTtCdT
Hdhhu0mNCRRkN2X8KldpG2XpNYdPQ10Y3WY53Rda/6ZzuwLrXbnBdbSldS4FzEcnR+jxrZm1a4Ea
2paYSleo0CZEYdbAmkbJTmGIdjGxhh9G9t0qqK1kinuXLhUlCSNeDUy2Qyf63cfMs8KJqw2oOuoF
8oUF/2OZKU5zkmFiKT7r2vBg9z1LlzXcaHP2MQiUbtC3fg1h/EOTK8prMmPaWS0h6khbeIi9M8Xz
tpSUjaY3gbVGe2Gy9sHyxUY7IjxUvFAYnjUFCRoY8+ssw3GMlzOWCWe554PDoj2mGtdppdm8ffec
WOt+Jitw6AHehtOyOGXHhAReruxAc3urV2tjx+Ne0ef7QjF06hKVNLLwTW3QsoT9x1IXF2JLufvt
+IauVHIbuJzmGD4OGMLlXP0o9WWn98OlL9MgYlYRxvW3qktyEKni6c5bnbom6AHBtiTvefrQbOzS
1rbWQohbX8yav6Yq+Sl4bp0p188zlWJfaNex6HYmBD2UldGnErOckU3pg8wJnTGj8p0qi3DL9I+t
N0Nke7jGs3IJxXxW5egiTUR9dj35Fd2lHNtAspZHS/wQQ5Dk8pl1IWDoPvMRtSY0MMLLCYvt6X0y
edzmafLLYB1KVFej8E7KBD2oI6WGcoJh4+gdI5ZC3aUM12Ylf1yGm23tlkTd2mXxMBc3NZM8ZO13
KYARsSYzyHRdWtq2MNtFYj40iwWCeFKBysaAQQkROlhrl/uNEl5S4tvY8zG1Wgm1cSs6WybKFLdy
381B3Vib1CIWoMno3AWZAvI9xysqzC9pLY5IP27GkPjSqhRONYyagwz1oe/QhkrpgmuauTnA4dRV
op7UnmUPx/gravu9KZRHVmvkTNsnZhx72tWFfRh7TfpLpzLbyo3Gwtpo+L+sstostbGBZQ9KPG0V
L+0HdXP3FzsJCaI8cmwgKcOgYlTjcbDlLx1BLvGEz01d/Ait4rCI8deQN1+SFG7kIUSijIzAVYf2
Z2+nD5IBi5e79dE2qLZHc5fUgMPV6EhmPGuo3J0HkOvxtwzhztetXzCMn8FrnztluU+8CvXc5s2x
7/tLPP0XceexJLmxrOknwjFosa0EUpRuWd29gXWT1dBa4+nniybtTiUSN2F1ZjFc0CiMjIxAhIeH
+y9meYfbJwgGJ9s5BXG0Q9AFgWEUW0YgLmWcfiPJPclV/TPtwm9D42v0Iay7cVC+Tn31O6eRi+h1
JlH+lj7LHG2FAtRhnl5no0ErtyBKBqq962zzJ+XjCjSS3nlRWD1zF9+q9vRs2yEWC/pBoDKsVNnT
1B9cPYN/OncJqHG+KDYg93GePVGys9AYDQtA+uW9hGeLUByFI6tMv6OOvlVNptoOduemMp3ZtCnd
QAru66ZE85aKGTJs7URrAzMgq6OCV2BzYVe9jK4yI1XKeBsFiAn1OpVbsCnKvjSdJ+gb8r2fhCEe
bVn2BRz+rlClX3PbAogKP3fg4UH183/sAbVriR3eRaEQvCnpigWqVrAflbucxsOuroJi19Yl9W7O
KteDdCjB9hxqs9d3vorpe+x8mvSO4nSsUrfLDk7Q/2jNzrX1+7ykBTPVLHQYR66FW1KOyYfOOyHc
l/rk3+glkAzT+Oq0kUuT1KDK0fTe1EuoXefhT+xMvhijHt7lowOLQ02NX5ok/8bxhJiq/BwG3lmg
xr+rEW4U04hwLY7HVKp/tY36vZCrnUHnNG6NncRZAE2Ee0v/bQYI7g4pSZSmZvf+iARlHJ1QQX7m
c93BAyhES+k5TnW3xC2jVOlJpGAeUr+EgPPUNQ9O+Di2XyMr1t3WNE+xWt4GaLRXVf/RTtPyJJcc
LUPxPxutCTiiAwQzKYAaneHW1MZvRlyZj/KoWi4d3E9zOd0ETnanjP1jG2HMoLKEmrq3wnoPjJqs
LzOlQyuR5QTad7/4UONWRYNu3kuajyplRz8rCz9W1KYpyd3oofNBAdfYBuNLYKY/qjnUDu0Qf2qk
5K8ewKFvvWqkDQ1N3sHAjoV8X20P0nAok9Nk4KIQ0XVN0gdxLOJin4ZQH+IvHX09pwOpfc/zJ9Hd
CRx3JNPkKOObmYqINgE1nKgZtVmk3kJfk2/tIbkPLSBhtux9CZ2d8mSIDjtgtCD5UGEW8DmqUKmu
ZSYKJFW+Vac2erWSfD5myEe9Iv2ZeGnY559m4I+/tdDmhsFpV0m4ibIhCh8jOGGTqyIiRqt1al8S
QFqPoGgzyB4yjLC5i+8mqbVP01xpezvMm/uJFOgeLn34y8fUkSudd6vm1yZPp1HeZ75cHyUIzDcD
PdFvgxn8RGfnoTbin1ZFL0nF4opeS0ujR7JUDzhged+Hc/2QxmHyaGmZfFKa/muTs4yyTxXU06T8
q1Um2B2paqfdKqkd0NBM/q4DeCjQSGDK72dFeKOZbpgrT0UTvmBDB4jN/NpEIEyVKK/EI+rZylXV
leBZ3Wg01z9XsSl96BwKn9rPgsRiV0awVjr5IS6T5yoxboLOP0oUII7UkaQDHeXMq/RZO0Z9+1xF
1sc6tKOPg1m6oJHBS6n5eFsDlMbOqAlvrLR7LEzlWxS1d4X6F4bfmEPxAqEzg/Da0NKPj5NDMmG7
Q4/Kl6NvtgwdzoGFda+Ywd6i5xKYz4XVH2mK31QkdpbyKg30FkPpGHcSwmrVDy3+NTt4k6A7iAQ5
9WAHsND8A/+2ad9JVPsC+D+h2gChsaf5p2b5d60M5NQwCxNp2KEkW7RucXzxqJQ8BnF5QuoZCFMA
YFCNXmrHb8XrpSKqIHEfN54+kjZh467W0nOB8iD0ljs1gp59wk/suYIKsrfhLGip7H9DFTrbawWJ
NQLdIxqxLm7rL2GOFVZ0V0TTh1gUk1Du971BspvT1Di8cEdM3+r+U9o59z4ORjcBeuwu2vHjSZ3j
wAtivMhqiMgIbobOsy9L9lcqg+Femx3y/jJE5GGQ930u+gDg1pIyAQqKQKaL5KCnJCJnqTEkq2yu
1nQ0LShuw642wocgmff9qLzMbX3XtGBzc+MQTRiY17Hzt6MSIimvSN8thJh3U2gEWCHjLWJLMyqu
wwGBqUMiYT4kRQgrRPHYk2epA8ZUow80zP87VOkAtuBcJad/qLrw3mpfo0YGmKOTIunGhKTzmP7k
yuXoDKDfivEblj5ekQNxtQU5DWv3m8GBsonJmJtmyl9W/FddNqDQVecBX3JEgPkbpKKdG4MkOy3r
dlfKDRXXNI0JJFBAIq0MH0HS3RCbHToRFpXRrvACJ/g8tUHh2fhevCJombsy9TY3UMpb2v8PdSR/
pcMd7jo9HUBcG9nkJWmT8Sto0/5hFryLbfF0jc59Zjf8v9oQi/H+Kmja/2te/O/4/z8thS1YQf87
x2If5UtLYfEf/MOx0JT/wCFCYMGBRIvwjw236R9HYVX+j4HnqRBQsGAKwbT9H46FJUO/QI8XUUHl
j28w/9G/HAvD+Q/CqehywF3WNFXwwt/BsVgSLGSV1hGmwvDMZV04rJ8TrzQNtVcnN0IPGGlHFyW1
h1vyvPCLU2jt6c2iPP9D23jLuz4nuaGDowrGCFJOOqwRtPYWhOLYCNKE12PkwWjXfyGOA5U8RdbJ
HTJMhXaGRNNpxigQiHmevk9X89/BYewiI6MjPr+kcWE/1sY5MgjcA1J0l0sJSEWn0lwdQygcFBga
1l92aw74nVyf9kIN8N+hbUtF+MmGbW4s6I3j0MVYBargEOQ0+zTVk3RASnp4RHaKDCFzNCA1Uwa6
PwAejQ53Yu6GTm+ird9xTmf993dgZa7AMIREbqnn3xqFqBL+mhV6bRNFX1O9oMMUG+2RnTjv/bkq
fmcOKol0HroGjEqS7HUzGO5NZHk3dOQXwhV/fgr6nIaKCi+7DsT4+U+ZfaXOeAyCqJyk+CHO6TDv
eGI4J1MOaVF2dNKfpYHn+Z7+cPHdSTGHaLUoMG9A0APit3h93oPukR03BmqSby2V4BW95R2xVS30
cmUU0pHnvZC+GeFCgpgFSg37Lvqoy/1IbU3gE2rb8Oo8bA6oZ9Z32M/le7BtkctDodnQxF6IFf+z
SDCzhNwtAibEiPNFsiWe0hBRMVXV6xErj1J3tblOH2FcSCdMKy13MgKszqagTu6TMCExG828/2mZ
QHCv7+HLMGEhVG2oKB1RY0N84vynwB3rnLwJEi9vYvXvGs2aPSjs9tCCpjxcH+qcH/jvrP/vUMZi
1qUf+viuRImnyhUcgQnQ5G0l+f4Pbq7pGca0tb8+4MrcxOoSoXERh4IswtYb+Z+2Bj2nJm1Mgqu0
SE+n3SEwG5ADNdnL9aHESV9sKxtSHS7NeG9wKSyGyo1MleRWZlsNNJHbRLhCzAavJKoW+N8aP60E
EYHrYyqr80PwkdIw4QfK5fn8YmmSohGUv2dmabbvsmR6jhsCYZZK7Q+ddGZvlCNdQV12ePC2pI+5
EGHneWk9J1mhHpQ2prCqAjD7MvcjlfTrP/Dy9xEFUChFyAzxJ3kpPEywSiscT1OkG1qKLhg3kYZH
A5UZ3d8Y6nJv2bIQVrY1LgHUohZhpyDaDXWBcgcdtX4nlRGlTH7Y56BKeyxqoce+f2qIHUNsdizm
aIipv9la2VjMDdIq6EnpNE+4BAwYVPJ4MkukGd4/FBruOnPjkiVpOB+qS2pCKS5JHjkkmJuajrsW
h+l+HMYt9wrlchsjBkN1C0UyhLtQbTkfK9EbK5JDzF3VxAHImunSdFv0wLdvHKD7aJgj8XljdwGe
Y0U9gWzRy4dAooHl0zb9XWVK9wIaweElNg3f0kalEyG1o+npPH03bpq1n4pkOPpxpB8qYeX8p1qD
qjiA7hLPL5ViP7Q8GpQuSPfEOM2VBTK7zYHxvf9boLcuFA1QuEcQ8XxQQGc+RmdT4kVNQeuCkAn+
jw59iC+WJv36fxpsqXRV2eqM4qlwgHNa/U6gBtMwNY/SPNobp4d0dBG9CF7o07K5MC5BuP98WrY5
JYrPnzytiHUuQEd/iPXZvrs+n5V4dT7MYvUGesa1gl2cl/jgD8MKtlKgAVfGxxiBAg0UBwa2BTQX
u5NehHrcDMdkRDXO0pPwVg6T6oM05r5bDF15T43Eer7+A9eCCKp/3IdQn9GSXghE9LAzJxQpQF6R
zx61bqRD1Nrmpw6NwZdhUP3j9fFWkiUWBBkcDSw3ynFLc4xCLltzzpXEA29r/Wrhbb9OvSVamGNr
kCs2zvCt7cP8OR8MmwYNOvynUInoAKdOMoMEUH35J17nIBzNSDeajQtmbT2QH1PFkUFmaKlONAQO
Wy3sEWTu2uHTNA+SdGMUlfSVGJvc5eZUbLwjVs40KaxlomyOBtaFIkM3tJo1WGPmxYECIidTuDYi
mC0vrcVf4a8+1rjE5s6H699B7LvzyxuBDhmlR1xK0E0W77i3wRwZHST4szbzEjYdxYPJ96pRLfZy
bRdPhgJWdFaVFJHjYLwpAkvZ2AYr1yTD83z4E82wyjsfXoUQlWEJk3mqnWPS5sgou5RQe8HQjO+P
XwpUZ3acoiHpqi2uSaMgJ07bgRvZKiS3KfrmLm4bi2rz0G6paK59TDwWuEXwjkCMQASdN1ckVX0T
38gk9RyfhrydK/Y+SVGPmnk1UP/zx0PX0ci6/ilX1tLgsWvphgGqEEbq+aA92HOfSlbghXUXfmx8
y3cBY093QJfq/fWhxGdZ7BoTJgcvdku4nlxI9NlGoAyQJjy/izWoQsA7/FTtXCMMkWjiheNGY5ud
4LT+fv/AhhiQdEeIwF9u18EnlEsuRjbjt1QJm295qGJ1ItBETdepXmzbyZe0bOKt59NKRCBBkC2h
ti8UGBfLm+p6rRdRGXgSeMMnNLd/zw0WV1g70ggstGEj9VkbjtGoYxANSOMXARm7R94nviK58Oeo
BSqT9ZLMc/m1CvP0I8q76sbKro6HWoaMKgzXwPKFUplSpanSILnl2Db3OZfVTaOTVAa9YHWjwfTe
D+nwHdEFYjDxPcXPeXNCoC4DQOn60Jt9CJS8fNvbNqG3Oqdyd5DC+jkBDYtFU7WxrOplwGNgC+Vo
dG7RrJYX9ZooS3BYdeTQaxQyGNdMMxrinVXi8ksvuL+x4tH5UGhjnntjwNm+sbFTxV+hkabkrgRG
eMJzuQbziFTbnSqPQXdTQ6D/Oy38ugCPFjtfLQgYTyFwejD9fobjYIFMzXQTVrks/EkN+XkCrYcI
B+a1khsFmvwDuTegWlU4URIunUDfSHJW0g9w2ej8EGihQyL5c77ctd5BPZ7Bd1YtmN20HEtMMfQS
UBHiOIkN1b6fKelCN05dPLI1/pmEglahp3s1rZSdlGTTnWiteJIqbWnlrtQE+G3sdEPlAiJuLn6d
Gg1xNGDH6cEiVXfIJqkfC4UGRYKI5FEWTr5oCKL/kzpA0oehO0zdKAFsA8F/fVdehlC0JZHNhcaq
OQhDL16VmYZWYhgZaLwqOPIirZLvWqhvJzTp9I2bb+2TmKoogzJlzaAqc/5JGqcFKY9HiNfQHG1u
lEmrb1FlQaYI5pQCaL6lU9oI6EgFgfIvSQrhww3jYLumOdu3ZtViOTlntBawWt2jv1Bs1dYubzEh
6W5yo5iYl6DTfP4LezjwYdkGoUcvTEUvWU3o6Eb1PQh7ZKrw/L2BYLyVEVxeLaKczKqQk1vU0RaD
Bo3dgxb0A69Sp/FLG0btLo40+YjsLxCbGpnub2CmqanCfdz4+iKCn99q50MvIrwpycMISYJwR0/n
lNoaDYwa7Mv1Pba2qsA3yfIU7k5eauerGgClCsuGABQVmnkyZlhhXTL0nu2HBq0d5FXGUS63AoDY
ucu5oaqI0jYacJyy5RHD9zlVCj30+swpPqgTUHY/1tAtMKT5owNKfW+LJD/JgRTD9EGtgRfy1pYX
3+7yR1CbRyWLFFde/Ain9HnCiB9RRJn2pOtjcLQgcjyaadt+4NP2L1Y9hLcG0ebUgoE4YThb3A9J
LtFlV9UHw5jyLf/WlfuA6wc9KFJvA522xTFUTN6atUXliJQcoc2xzgEMWOh4jjYypHGJi3ecZYc2
olvVUZx1r++GhVydqAwigqpR0xViUAiTivPw5iLslDHoJZ/xG7Nq9j0v7H0GC/LeqcMBd1V1vCvA
3Mm7QEnjXw2Suw/Ar60a6dZQp8JQahsX81oIxNKEjENDP4u6+vnvUfCQ76u6pp4eRNNRQRBnPwb2
VzuAGn196qsrj7nHn/okoqyL3cBbL9MmeeQgJIlxnGpd/w7JttxzkTUNBBO4p/DttaOSK+Gj34/q
9+vjr0UaBMKgF6OwhJr1cqYa9B9gxYQ3nfLfVPmvWp53n8d66I70beOTCtZ/N9TIOl0feC3OGKhx
87jEWoLHz/kSZ3M4InLLEqdyKRA+TnoHVXvLDVgs3/Kw0YjDxku06GxVPR/FLOhV2UpDg0bwtyIZ
bYCwMWrXKazgs1YDjLk+q7XPaYiTRDldgYwv4t6bjSzNjcAfMd4cqdMthLx21/S6Ali0AJKa+xV6
Zhi8Kc91O2sHOcMieWNDrUVWk/XUEDU1qEQv1hWhm1mOQymCGDVFh161UGGZ5CdziH5rUoTlrqn9
vj7ntS3EVSXcPalCowJ0PudQAtMe8AxAOGMeXHv2TfLWyeogzSvmixMKvKuk2B8anOm3js/aQTVF
Ek15FP+o5e0cWdCxLSeJ0EnLcXPMCs3FJiQ84oenb8SEta30dqjFxZjn6Zj1XQZgUQhC2WZt7PBS
dUAG5e2+oQW3ERRXPyTPGwdDFIsu8/JD2nxER0Hczk/JiuvZth9KX4U+OkL/ibCNuMmmdDhc/5Zr
68lQ9EpIRNlCi0Cs4wU2IAEQeTMcdoHhi7BEt7U97/ZhY6OuBQACLNFVQ6UQTbjzbZPAq3dIomgU
UnZDc4BO5VQiDX59QgsX4n+uFmTUKROjmUNRb7E7kxa2nM4SovAQ1beTWvt7GtgC6RRV5RHc0n0v
o4qnWIDcLR2coVOV7W/kYLqD2lTVkZQQJkoPNziRFPpVyAW4SIEPnqUa5UYwXvvkeOzQsLdULB6M
RdpnzRnCFqiveDMUMTR9YLyVtaEBRca2CGnDGbinqX3aWKGVrAiEgIoOOVUwztEi359Gq8iTuo68
DHLaPXiuF62N5q8TtO2dNLHDla5KjzU+Azt7bk+9qQ4b6tsr86Z1DXZA10A+0Bg93wpS06ZBm2uh
p0Z55+nyiM/NWEdHR5N0lIjQBJfhN28s9tqDi8INmv20grEbUsWvehOrGwSXgrDm7dEZZfsi+wFP
rN4K4WzMOXopKaaPQNgyaLpt/ygpuVCTqaJ4H9G61TYOw8q547fgpUallVi2fAd1+IWMaKUEXm4G
8l4ndj9ZfYA3sjb1G50rseEXVyLtKuE/7dAxhC9xPu0uzZxG0orAo9wNMjfz2/C7lpmZgiqErBzy
IExepTCNkb6GekFurAKtvr7l1r43dUG+HNmeruvL0KaXQTt2RejRhtLv8q7QToPZRSe4Jb8rpPbA
fffd/vqYK+GbUhnz5t2vqhdQDWXktQyakc6NEiUHLQ76EzYZ9gmiXnrsyiT8en28lVsRp1dhSCeu
RkTwz5fZGnW/zA0UBiIADR5mmPmeix/EsAunFYWe+2SWt5rQK7uIy4ITRK2MfNpZ7GjHkMZ4zOmv
cBtPsLwH45BqcrTXRiP5cH16F8vJ20UWft5UUyyMShZDVfTcZh71iRdLYMh5rDUHuSBc5rqE5pUv
Vxu34eVpZa9yM+F9Q1EXzvQik4NlrWZVClkBM2KoFspgeIEGNEL4sDhPUaJMp1a2HK+RUboqyjp8
gZ8FNhS61sYBWpk6TW1V5n7UVZqPi2jVoLPfyy1Fq0JG3VGX8dFEBA6Oll3U2f76Ml9ckmLW+Bc5
3MZUhpYOmXFF2ArQqHMz2QcbD/1+MndTCdj9vQHoz0DAP8RAeIGJSb8JhgESNLzPsHSD95HAEIAn
6ytgFkN4uBun//JK5p3DLmV/4mVkUX48H6uQlbabhF6K3tXlwajt0q2HOnoAHBe+Vg2N3FiN9btR
HsfvQMfaJz0c9e+ZXBr7oOmBkOcO2lNBBAu0svPvVW7V90khFa99X3cb+/ziGIvfSjJEV5zOELbR
57/VCcbUEeJGsOzH/FaVtPDX3MvddyUJAhwm0WL5Xkx56UHT3PIvvDjNYmhNphNJpOaptNjxRlb1
Q27TwJDbdjr1caV+RnjY2NdOvHUXrmwzAIdkYyreM/T7Fl8f4eXEHJC3pLM6BbddGo98fSn6+u7N
TF2TgEhvzxKvhfO1nP2h0HMtllzc7ouTM1fdXVeWWy36lbnQdKIhg8I0Z2dpVz7Db0bMcPIBUVfm
cUKqB3EHIz29ey6oXVG74u2O3vmyYhE5AbQwC94WfHT7mFdSvLfRDtp4c6xsAZ5VvJLx46IprS5W
TOoAgiMyJ3pYUXYKwlbbQ01MXcDCW7aGF0NRGAfCKLoeGGPwJj//OGZp2WjXC03Raay9UdeilySc
c4pxWfDX9bW7OFNCeZzzJFNP1WihLYYadPDPaTAwVB0rt6h7+F6dGCHJuGLuGgQxnuAHfs6GVt24
RFbmiLq58KL4A3DRF5cWBAfAYCDb3SGxo6c0Bz6vl52NIodqb+yPlaFMkishws/JIqc/X84ykAM7
aDD2MVCA2cVtj7SOwav4rnPiZPLevaD0+2gEAuPDl3oJI+hNMO9GOCDzM+bIhFSxPd7VPlCeG6lp
rJ+IyZYvBuRTgRQP0o1wvjZTikeIlcgAbi6wIwmk4zJTUPGqW/tH5FO6zIIMqxIfvMr7p2kanDlC
lSI06M/XdNZiuLLDBDB0VE0UettxcinVhR/1bg7sHWRhHZUNJ38J/HLLUWNtlni+AQqhJMhDZTF2
ZPQSpgYYS6UZyT/ibpan9a0BzzncgvVdBDBT5rlPRZROP316Z5E5+oBQNYRk8e4YHOU0ynN/20lm
s/H8ESH97Bkgmk1AUDWqC7oGdfR8Me1RCZC11IQiWJbfmukU7MZJyx8BbanHYGzM928Ti3wf6jEi
q/BVFleMAcKgLvDTdLMIkrYVNrFH91w6Qp0wNu6ZtakBugcsR9f4EjCXDJEaylKH1DEV59u2gMeP
Yg1iBAWWq6qrD20fHa9vzYXRDWUGltMhP+CzCfu2JTAMIS3edcRV12opBd30U4GZZTqlildMQf8x
U8wB3lk6YStUaXYN61BCVQxbEMTokXtzzELzTIgnX67/rpVty88SloW8B2h7LsJQL9Vaw/xtLvYw
/yFzxfduEPTTYbLH+fndY4EJEOsO6UC4R57vKKPQ/WnMERuLkgIcQgG7J8sztHC1TN1fH0r87MXm
BThF8sjjg08GUeIsW61Dyw+yFjW3GiLwPhQiaMRwpUCrBHnZUKv7r3Y3f2icrHi9PvLKgjIyt5ZK
EBCx9nzkrkBp056Y5By3yk3VI/1dgv1FOr+vtvaUWLCLWZKK8+l4KyOcfz4Wihy6oQZCtC8Da1np
jXJCs3w4JEgPnpDHyvaT1vuHSgeTqVpwpgNHz99/jwlzHIGJICrhCnL+G+JZCWl/KkK0HxhUPw/6
bZorimvkvf7t+tKufVTgNNToeOKZALfPhwoG3L6mqLJdVbekpz6aYCrTh0ZjOkYyNY4NnrXQtfQY
7b33vn6odBogzzD1EcdkyZWp1RbgmVPb2M6Vr9lsDSikMzLtlnmj1LW2f8jlqbACHAJBKoL/m3dW
pTvVFHStTeKBPuWMoN2xT4pf5jA4G1/uMgqCB8Czm1yHDgi+WecjDQD1IPwjex9nAAqLyMpdY6h1
pPkL876d+q2M+HJmjId5ngg1JDxLFFtnFslUChJvOzSvtW+nx76LnsZKHw/X98naQNRUANvTBINi
4pxPDDVyy2hLA9VxkDFHOSCm5kIivrK2LpLVkXh7/TnsMl2G85HyydFgSKJIa6YK+jqRgSJ4lY27
IYd6+v5JcWfx2rdIF51lBxa1t3hCygi2LJzFE32GBLgjTPaoRZ/g/UORkIoLgfuY+s35rOBliZpo
abqaH4fYqOshPr9SA6xBNb13DwW3gNcY1la8YpavpFKqKDnPqekaFb2Em67zlWOp5sUTyj3Dr+tj
rex3UW+jry+mBUTtfFodxGTEFXIT/QTrG1Da8akPFBw/JCFCCvhkIzpfZmmgRcH+MS/RwFw6rKVW
jgqYMpgwWBvfQ3YD6yArjd5bayLw86n+QWpxshaTcjBDnCg/m5QfaF1mjS/QJ3Vz8uO2OAIPpI9x
fRXFE+j8zjkfcLHldT1HikdnHyoJwgmKjrQuRY4KfbFZf4wGLfIaJy831lKc2OWgACEsmDrcrbAj
zz8dZFx/xNPZdLs8Mx8cZ5TwBZ3Soz2G0R59gnxXzaN1gpGkn7J8Gr5en/PazoGrSd2DVAJjqkVM
5hnYIZWg4zQ3zkKUI0FVQm+zfcZXPYIBVjYgNuKjXUzXhrZD4YBX8NKkdih6Tp42cQDl2vge+y2e
kFI1GLd2ZhfvLuyxg1hSCFBQJGB4LXZQxQM10RomN+Yp/ZwhGE/4wExHYJXxRvN7be9wJiz6Z9hW
w3E9/4y51WEzNeOWMiBaDAkJvhEJQ+PKqV1/5AJH/Kgq/otrTrBwxMXDvUOl9HzQNpD6xo45IdXU
JEf6RK3rjAFiV2Ot7Po23vJzXPt4AMFAEtKyFD7k5+PpNrFZjZhk2WblvjetChSkLp0cuQg33ruX
NW++HbUs4ZtJpgmc+XysXKtS6qJsFFOXnHHXK10K8b2f/VsdiPOjZVXSF3wRDU8GvHEclRrX78hE
3pgXxsalsRbu2Dz8HGBwNknF+U/hvZr4fa8x7XKK6dYiz1dYobaRHa3tIIMzIRCQPFucRc4iVU1o
zHVvIB0Z2C4vquQmCbUeF6qp35u+0btNlFsbV+9l3inQjnSG6dKQfC7xC3qFEp7hm7zlS9wZ9FgF
sY7A1x5tZWnXTqgzB6jJn5wQT5L3Bx7xkrCA+oFPXPZ7p4y7sa40wzUwcUVYO69Qi5oi6jZ0mHEJ
NakyJhtjrn1Inqg0fHmrmWyw8w+JfZKEi8ZkuOCOgv2kov6JWrG8Qc5aOyVvR1lEHR+kdoQVDSU+
/Ay8SWr6m7Z35l0U9FsQn7WhKM8DIiDRUGntnU9o0CrZniPFoEyugQiT/Rk3FggAeWlE3vXvdcn3
Zr1gN/PqJL7ZyhLeM48o5dnYk7i1GXayO47C3CEwfPsbIvV5fIqTUD1kneIgrwb2D73RxBq+24IC
ef2XrH1FemBQ7oVWACnC+aSjXOsKRaGEamhQKPq2tXDxseeX66Os3csiRaRvCmCa1PR8lJB7JYFe
b7r9AO0QIfzZeIBthyDV0A54NuhV2P1C8D7F/3j2m9te0pMtjPxaSCAvELx+WPZoGJ3/Bu7FtEzm
xHRTR8rdvB3nvWn1Q+0CvyoPGOkg1WTmgDivT30tJwAj9I+qAcjkxQJrsVG0gU05fByR5appLO1w
6KmoXPUa0maqj1r5+0cEoAbCWOb+BP5xPtG8UMfIRKzezQvZfG5kSb4ZCuJ4gAiV10YwQDcGXNtD
AmAMq8wg+PzZ7G+eopLU+10dtXzdETH+SQ+Kx8EZ/R/Xp7V2PG0RaWRkCbg+FvGmSgPdQhTHdIE2
artUD2yvT5HDt4vE+Xx9qLVvRsXSAb4OhYg89nwFNRVZ5n4gkJuhDzHXkFTouBLuLCVY/nrMpo07
8RK2Sjh4O6B6PmChInYGG81w2yrp73Dcc1yt07Od2dkpwoMIUOvOkOxlpbEf8L77YQ+16ZmOj9Ih
Wksb19jar+F+phAPioZqpLk4rWYt1blj8tiaq7z6EYGVRY2wLnGiiSQjey0GBJa8EH8UKFiJkkns
4ii7L7VIohCRS1idTDPyexu7bOX7Y/IqUlCRgyr6co1wbFLskdx+gurojS210LY276exsN4fE89G
WhwghKxU36wZCe3Dl7JO8sM4S+bGU2V9OqQooh3MhBa3Dap9s6yhUOT6tZEe9Xoi3cS+xG0wYNnY
XqtDgW1U4RrzilYXJ2c28qLvOpnvmcftTUKX5bZMqs+zhnD9uw8OAZ7WiiWe6jwTzvcxds0FBHoq
AlaNdV86oDYuA3k72jamepoRxxvjrcR0kDi0OIhztNb1xZfqYskutYzIM1jQb6LG0naTksvHMLYr
9J+KJPlioTy7VeVbiQ8EOpI8SiwQD5a1W2VwWmvMSadxcsIrRDMRPFQUHpfJ7D/qtTFvnMiV65N2
I617UdGBqbf4gHE11ej1zjy9lHigxoLTllF3aPFwIvKdnXfZoQ4m+2GIdHzCUULZGH91md+MLzbY
mwAf911bzgREd9D1+YjQZ+I1qWrftjXQfg1E+c6Y4i0qwUo2TVsXbgXZCW2HZc5gy8GY62OKJVzR
lMfQwv0gKWTwBJUTHhu/SU+akpS7osvVjfO/Nl1yIvJ4Qg0XgPj3b6Y7xWWdWoQVF7J4eOAmwja9
i7RdNBX145x0FVrY1bshV/SvSU8omNH/5GMvwhsAjoRLmkMa2xQGeSxg8ZPm8T2B9N1qJn+GgiGm
sYVVnvPn88umOtX6ibrnbAYwknuj3U1o+ex7GSXC9wcEqjH/M9Qiyk29qfRGapluMbOUdhUrx1Tx
lZup1NEyIxHaXx/vkggvYAAs1p/rlCroIgJZQSg11O54Xvq+9FoNpn5r47SCucUcZuVOrnEBxAqv
7+8KDQ9TM5miwO1jDGCkSK9fcJ5KHvumMx9RX7a+Xf9xl2EDRgoEDSC5JBb0Ac7XvSlzXZ4sNHkw
lkGHsUBGqqbM4VaS1X7oSpzIr493uY8Zjz8gKiFcYy/TmMLGHjKOR8sth06Y9VZGnO81I8RpIZy7
LDgUStOowGSj8OW/GNmCv4BYjvjTYqZmaRuT03T4TUhJ/HnS/eAzGfKECWxpdp6UKRIkX2namO9l
xPjToeDaIUcUAlbn61uNOL9FDe99szSr8RDY4xTtTTYEzhsaJspRpIWvYR05qPJDtd4iTIhjc16N
Y3gwPAIdSl1n2WUzZyWnjmISNhqlsjxVzoPvDn4OaPeMlb9xp6/tJW4+6pzctYJGfT7XxjEwN1YT
myCBnSZIRgSzzam6zwP/1yxl3cbSrm0lShvkKcQmUPaL6GRriFaMBWxJLJTuZ1+rj3knP0Egw8Rh
otRYd9VWvrc+JBhuEH5IlC4bhn4qmVkQ08WrO9/RbpShQsy1tScuwdn5UaCRfUcD2nh36RGOj3gi
CrUnQfU5X1cVP2fq1TIKskh53mRSKOGNF7QnDLKcXybNoh1t9+B0/bj84Wcvt86bUZdRy+TFFrN/
LBcDAvnZoR+1HzN5+jHlQJx2tq4OKj0PFRFyMzIfJbXT9xXXoqu0w2xCQMZA1wxl7QvL2HwK4mJ6
pEbbPl//lSLLuPiR7DkayaCtaM2fL40mTUFTcIm54RjMh8LJ/cemG8vD9VHWThFlEXIdqoP6BaO8
nnw5wV7RcikwRy6cGMwJEhNtzlxpNy6LtaGoNyoCbmFRAxRn7M09r8g0wZ0WTIPiCF9TCXseRD+j
w9TY0cb5WVs7Sq+kbrR4hGzj+VDQ1vFgTWwD18002dPtl/apavUbm3d1QoBwgN8BiaXYcD4KLt1w
DTTS4TCbXvUiCI5qPf+QlaI4vv8jiW4+TQ4B3l6CmEpZ6cq08g1XqifcbhJtwPNUMk5JMG0pSa3M
iR4w0yHFl5nW4iPlcxKnfUOlDB+T4Y6CI5JSrYbn3xz9FwGcQg3IZZaQZq25ePbraqLLgRaTF+FQ
Q9mvS/bFoBa/Zspz737MCkY8uikCYk+FYfGlgj6ShmFs2OWJVR7AH4WeFfU6/reKtnGgVhBFjAXk
m3YmOS1tsfNd4cOHUfBbtBAgl4uDgrvoLgK9h4o4agt5WGiY2luVB1UcLdkpiCGDK9UhnEfcSeRu
OjW5kW7AUVduL4orgERFhUW7eMtPdp7Was705S6q0AinUD8U+JT1kER3xoDwyPX9ujqeBSCDr0oJ
cNm74soGf1IlhC6Uh0B+4DTgTfWofZ00Xzv6Ya1+uj7g2q5FLxWYN5QgPvLivuwwo6+ingRIGsrh
NY6L4DSQCXgg5aqNJuAfsOkiLtPn11EaEXxRkGPn3zcZUh/0GleWpBS9uStalvb/cHYeTXIbwbb+
RYiAN1s00D2GbuhEaoOgkeBtwf/699XcuPdNYxCNoBaiFlQouwpZWVmZJ89hzKiDOb61tOIpg7j4
31QX3RAohNPIX/M0pxdR5wlipCVcxv5iLXYf0I6aqBUKp/noLpXmhDB3lyoCS976oZnafkZlRkeO
t4jRuVqRKlnDGLrwDg4pk94/HG/Vu6xIkUCAbKzXUa6mC/O7hvMZtm0IbexzMuVp7INwGqH8b9vu
qVib4R997grF7xvbpnq4VGpLmt6jFGbAH/c0rfXQXAAUGWqYNQI1ILsru09Zplu/4CO1PyZl7EHW
HXVrICylP6rfytNxvbtQe5KEoG4FyQmx4Xp3zUExLEsbweO5evMNJTAakqnVX1rLqi4eFOxB45HY
9lmkcR2qn2/70WvHlda5nUiBDEYcNtEPlYghanJ5dhFzfDt7TS98JEOst7Y1CvM0Jbr7+z9YBNAJ
xoLH4Ssaz3zBbzSH6rGsLb+zHeQ+FtuoP2hOwkA/LGYHkfB1mkf9hjeKhEuplFI2K6yRKNaXkXdv
D3zmvoqS/gxlUH+qKb36laot5wzd4INtfX08MQrlMgUcSmJguK8/KpI0cYk4jRPYKD987ZmxvuQI
e71jvNM4uJNlJN/6jxxUoJttmzb0i9emYrjcpyUqCT0cxlOZKtH7OFOtgzbZnp+8tCJ/xYtUJl2M
Oa3slKceIwsPRVsNb1o0JU/g46F6MerqiAJj97NRnAH4C9E01+a1wcjVCmUiwvN47fuwRjYNmlKE
zhHGEn5arep9BtDv4NGz+9kgeADBKMvS2wd0FTMLMhqsEp0x8dE208gforH8MLWIgd0+BnumKCOA
rgNMBap5kwvU7dALxeLYD2Y13yXm2J4GFNP9yIvcg2+3t5UA0SFT48KgVy1/yotvx8uiFV66OkHc
A0lHb8I7kTtEX6iANW/tFbgvig3a+fb69hzG4IjrIOAZeN+mVSmCD92qs5XpskKbMGtp9zQWrh5G
C5H+1BoVCL/bJnfXCTCGgjfUIM6WElRNNfbUjZ2gbVP9HoAtIvZG3b4pl6G4M+hvXKJpqS//xShP
cvoZNMi3zTCzd1M7Llw7EAXaU13RI0hF3p0oSs9Mcj6d8ko7Wuh2b8GowRonUzsGoAjbG99Z+qKG
TSBfw3woq0Aw4BWYqGkgBdfMgV5660E2vr2inu2RtEIET/wkd712oCgXnrqM6RpOed89AXT2Llk+
DX/nqOk+IEjvXposVp+QgUR/HiKAo0rt3npZMrcjfNg40yaaOs2QVLo9s14n+dvJuvkppdPg2yYq
r0Yy/XP7i+6tlvoOcEPiN2MHm91teJquidaTe0S6CTK+TR4yODmqcyOW9pOqNCjEakv3PUJv4U0/
u/pBH3J3tZoGrJiKmszgr3cbZJUyghZfQwoU7mllIjYwk754aw+ahoDgEB+Eh1dYAfl5mVSB5Iga
HvVo+YNexAdaqTRYzYbt7SvtbkUv+7d8lF3E0GuhuSCspDSKHg5Lqz6aiL98StJpPsgKtuGQ38DZ
cehSMpHAaOfmE8+jqws+8iqVulHzS2GTyaysOGXqejSDtGsKT5KdXp7/W+aIdYpRTG/dNVTqbnhn
JoXk31WbL+NcHfVxdkxxXDikcixWzgBc7+zap5YrBN2UKI/tj7ZR8jSY8uyxzJWD/dvGPvaPigkj
Y9wlABS3qNwxzpRYRRc41As7CRR1ncJhXpSfMWn9O/ixqIZXZikOXGdvfTCagCsFzsJE18ZVjSbX
UfFiKx2BxlakDYhURW1yz1zXUY9xz0ttXrKMVTNmyoN9cyyjniVamrKGo1eUjT8780JhILPvyjJp
vi9GXvxa3cW5zJOln7W1cdUzjIYoJN2ODjsbTSOd3hw9SDgZtrGQxsrgdr2ihn0+fVViU3mwqKEF
2QQTVLKOKFT1TbceGN3ZZ/JXWURiCsrhkbnxo9IqdBXOgZDniXbRYjSLEmtOP0LlqR/cZzvRj8cU
LQSwfNR+txDTsqLortm5FkZa64Yuf1xcJJDQQNSXsDWa4Y3nJqCXEm6eeqCZcXt7X68UZDRD81xw
tCJJa69Xaij1rCpWhVgvraMAponkW+wVXbDE63p/29TrOMuAF1PpACRl13/bIE/LLuvo02hh2SJJ
6ZTF8DCo+vrQNF6DxpTov9y293pnNckKAJiWeABp+eYjum4HXAuWg3BO8d9ORS9SOP0vA0qHD5ZW
I6grPO0B9gDVXxuESW9b39lYWvMW2aZtkKdscwY9KqK4NscpzBi9eVTS5N/SauMPjsjV821LO+sk
OwFsTpWDAcQt9Gyxh8VdXELR3OlzWIPM+jgV9oLYdEXBe+nFI8zEDHzqWR2Y2XREC/jMr/DyQUTv
i1hLcxVPBfu6JXxgljqqRDUuoZ3rSK8ZdoRIHS8+3T6hjJW8FRQjvBMoCP2X22hiOltDnWWnVO2z
p4KnU/m+A+yYQVkdSzk1K6Vd2k1Fuzz25OrN42CXPTUsepLwgIgs6mB8dKl05fAIX4pyQmL49oa+
Djk0JwAJ0cGS7C9bNIBlmy3KkjWnP3Lri9m5c6g1qtw86iZF3KREw6i2//kvVuX0M7OJRN3NjVx2
xQoSC6tpiQ5lsQgEeyHyfOctVf9vN/NsRxY4+XHb6I6XgrdgWg3SF3CfW8ynPSmVt7ieGloF0mEQ
LRr3jlXN4QyV3oGb7pqCsULymfPa2ybuKzXazu4duNZEY14aADsnYrByWuOyPPiAMmhtPVIqMJAZ
SxKJ7QRrj5BZheS3GpY2ar1Gmi0XO3JTH/Ex+70XeUpop90j9fsu/PPtJJ8ju5Ojjky2XEfTCZDK
0jAyh2QKutU0xosLU8BgZjT0x26b2rmfOW1yYJ0r6nnG+9pWQ0RnaiEjA+lU8z6txPdl9bpzWdHr
yNW5vetRzn2YDZPgV3VZezIUuz9Y705I58TzekcVlXfRNsSmDoKLqt3hPiojBNlQDg8pApu/un4a
3tStXVoHF/OOQWaQuKeoZ9EK38oqGW6MWGfbLuFgzvXnuM6ocMdxdZ8CtIF+Dam827v8OhRIrjMa
SmQuEqQmf8+LVD23qcfRdFdD107jR6VCntcojcj0jcQW57qYx8+LcPTPt62+9l+SHYlFQpCIdvC2
Z2kOveEmNds6DJ59koUtBnzQVUwq6DdNYf6sajnDbCkHDcHXR5RYQJeJzeVz8vy8Xq3BwHGxdNyY
uiW8JwjSaNDmafGQ5ogB3l7izsZemdpksvE8MK1ZEw08NyuDKcqiUxFb7nu1M6bzGjXNSTOgFLtt
dHd9JpM8ILh4Wm8Rw2oN3DRp+JpQvWbf5qYsfzsW98mUlH8qzaLLMVWCHKVQso9XvKlTY8dWj1xU
OJD3IVvh6G9XHT6CxlH+OK5S9MFd5FyERlNIpgcvXBRK3NQW3dpxW6FvXlrReK6FayLhqygfb+/f
60xDojDgk+DM03rZ4g6b1GRa3VQx5ejDfTMxiKAgs3nWZsQZG/wRDVuwR+MEMXS+/DmOVW4q3Crk
OPwGSAo2yeo0oB/GxIAI1TVt7/tqtr8mo2P4FIu0d7XeVyeSJHFXFc3wxCW6niFpZXoRuEEBWzUd
j4Po8NqfmOcn+Mq8lpC0LYDB7GN3kV2IsGzWydeiUv1Cc4SuF1Imd7e3/vV5eeYj5UlLUKDLtuk3
2yNU6cYaVWFsGdVJicVvlEy9h2zsRcjU2PoxWfojvpzXYUjaJLOU+avML689Sy0cxFhI7uA3hA8F
lL3u28q4vF3yYghSibZql0U/eyI5Auy+DvMw6BhM3tFdJ85vU8rVWIy4rHTUNAuECxQg3fcN1CUX
hTFRfyVRevrz3eV5SawnZcC35Yd+cYYKmF/qXjPr0Cql6qbqoEo6rHCHrsK8y7r8L6qZRy33vTVS
VIRfgyF6fHrjzDlJOymfWodRPeunzGkTcEYJh0mds1Ncu/YfBz9Ozgt7mzgxWY7w6lSrYfBpUl9v
G+dtvfTVRXUb+yA32V0aRS7JF01Jb8u9Wiu5aCIx1aHZmqMfzzRnx6pR3ueAWhFQ9v68gsfSeP44
kq0YhP/GUZdaFAlvFLZyzuM7N4fvK68BeXemHXaDdTRYuHcunlEFjGKQN28jrtDtDgXxoQqdOLW+
xnT8T56TpkHdZXMgWs15a4kuP+UQiIe3/VQu5DqxpUkHvpPFGCQlWxieGWtOUcx6FSZRIt5P+ri8
scsxP6gyvQIYEGdfmAERcn0c4qYxkO+2qpC2forCQR8HhtmJN24UP0Ugvx8Sp0xQbjdhn40RuE0y
dtucBnQj3bgnrZ/NA1z4nkfRHyL1k6x3r8RbIILjrd07VTiuyxS2Wd9C+cCsiNquEzrX/VHNctee
R4qAiooslW7SE/CiwEV7tQrhpcl/lyqD442uT+ppXESZM/Bfj79uf9p9izxauMFlYXETguxM9DzT
+bRzK0y/o7YXDmnUnjVziQMUcsrTbXs7d5dGp0iW1VDF4Zl7/Y37xaxL5marUCthvgFj7sLh6lX3
TdP2B/60d3fJMqnk1gLAuq13M+Q2iyl1+Xhu4r01p2UK2qp2PkWinN5US0XMWwbAb7cXuGOVaVHa
UrAyAZbZQppGipHOPBp12E2juK/nUbljcjI+ISugnga0vk8Z3aoDozsZElBlkAUSNApSd+M3GcDc
bPWKNoTrZ6SiYUZv0Qz4bY0G6j9uMT0k8LZQsrTzRzFpxcEp2VkyU7gUnLhNeNFvyfpEl3TrZIgW
/qRoOFXtUPqThzB5ro/5Z8futFNq6vHl9j6/mkXmloZ/gCIQuoC8BrcbDcPGNNoGCo5ghBs7pJOy
Vsw9jdZPcmPzPu6NaAlLOHXflzOQ4ccl66NvXh2nTTDbinJw92z3QP4aGR2h+QMCyIDFtV8vJu3O
kuHLILbEcp+JYQjXDuJkq+8E/bTS8KO6VA4++zYuY5Tc24S1UjIxUEm9NuqZuWIleREFTpJUX9nt
6q+lQ9P49k5vnevZCgAkELtyKnm70VrkUQMbyygwytJ4oysK1JeeJ4LIiIf7uRuLszAQ6kFtuX6s
RvcgQG0DhrRORVPWiGGCpgdxvUZjGJD0mU0viIdmfZNUxoMRq+NDM1Gsvr3OPUtkRJLwQWLq9E0o
nDvkojwHoDDMg96EMDQlKd912/a7Wq3VAZxj1xhYHF7ZFMFR97te1tx61rSuOsh2tEbEyWRQ7DTR
Gc1Ohr4un2+vbM9PCAz/Z2zjJ8Jbh0UZQJR3fdMAeXa7iwNM5uBE7lqRr0GaI6RF25YC6nuGFo0S
cTuU1llPhXWXuL3z8fZadjcOQAgdau4J/P964xzUbJMF3Hww9aJ8iqb4C3i44bwUbX6wnlelLul6
ADdA4kOgRgNhYwrVYwdyLVjDMlCqFESN4u/WrLwTl8jwCKGvdmqjOr4bm1VcYPhyP5Ao/Sl6/fk3
POM5wDZRM91E9qlpy9SFRiZQ6ih9mPVc81Wtte/nIYFrMFbWB6U3p4Obc5sUYJTsi1kPAOwS27E5
c72dmYmawtQU280A028nplNWEUkROOsuCk/ag4+6Z5AUWjYXKZzCeXX9UZloidJ8dFhlEy1+1eYz
4wCGjnaDrTxo8PIHf+xEWANGxbA6qdZWyBQ1zSZDFdYNhl6r75ymHB8Sc7HPDln7wV7u+Ct0vdxS
KsA08AabpVXRWHjV5MLkpU9VoBmN6reUo88oDh9hqXZNkapSxTdhUt/y5ovZ5hVQjKwqa6f7pIl/
NgwDPGmCh9Dt/du5EgD8eLImAFkEeeP19+ozZWTmqnMCqyvsp2XUu7/oB6cnL7Gqzzxj7ccqWuOT
Gk8RNe8pPjC/E2l0qNG4jyT7AQxL1+b1MU7TSgPp1C5R9tnIF/E4uflRJrdnRZIASRlMmG63AJEk
A203z8Qzr4Q1sYXx5DsixM3BRbDn+sDQOG9Ia0hk0fVaGruyIZxGirvvpvJT35XJfRpn48kUg3un
0bY7SMD3Ph0IUNmhMEC+bfshgzYIZ7VouhZiHC6laze/W6vRPyC0q0uxezs/26NbvY3sof2rckR8
xCL96pkno4vkrJCKbhy+V2VmROVsirywpq5AGc6T1UUMYw7FT2Dl6pcuaapzBheoCPrGNme/X0Uf
LvbkfaKVW86+46XOV+iOxwOnkj778pH7/LN4VkN8It9CW7KgFc2Yoa9WL1iy1TgzO7P4rhFZ9y3d
wINMQ8bPV6YAWqEuRUHxFdDJjFU3W7sMzsZWKIykrI33tCSDq/lWbA3vmkwY4dBa88/bp3Z354E6
gXGWbX/QHNe+Row1XEEuEhR1kn7JWj25c+qued8msX3hVVRPvjHrQLqtRo39WLWqL2lf5yuI/3Gl
tKsO9U/VKqMj/MzOfnDQKGiCDeLm2VY2YGQoYGKDrMDttNrv2be7VWAwWShyNlqPhh6Kb+P59nbs
fHDisuuCrUMSgevnejesps2hHoBJkmHKlZeC0YeThVZ74iD3cdvUzqGjcAKyw4ZnFkeTP+VFoW+y
QKprJffblCpdmMS0UQjWjZ9aeX/qeSLc20X1xWzLIixX+4jIYyeQ4WZMTxLHeJRuu1d1LPrM9hIv
AKxo3HU6s2g9nCkHgWVvO7nppHgeNzhvgus1mqO9GlHOnTpP6Q+EJuIvMT74mLvO0RDUTsgEbCUh
glLtgSTt2lKbtox0l+zhCGoNBcTE82uFaRRnFSBWeHXd3f56e/YgPOXy5pnJFOqmLqWmbdmphvDA
qfQlLFP5ZyHi9qK0dXVqiuKojfxqig8HQYtPdv8gQqHotFmfGOOcj9R5sM8lFeou6egXkSNOra43
D4tQ1rukdUe/s9Du6maobdM1c94WBm7rTcK+Gyz7t8N/fJptCuilPUwHG7L3qQkf0AwSSijVbzZE
H8Clel7hMVKZGrhzbD91pVn4gBaj8PbeH5na7EXBrSnKClNToZb3meaUNOyM9IOl939Kcy3PJbMK
QJmZxIBwfvNKSuJkyCadl2Zr5vHFXCvavatSHxyTHWfifQTBF9PlEANslfxi4L59U0KmjWw537Va
3dh3YqGFjTkxs9S79r+3d3BbNn5eFiQ0stgGr852WXRdEUCzoUOPlHz9ornUopyoeKs06fJtofT3
bnXK3q/W9E952J8Ng+Gjeiop7rfSzHpto980Wax0ITV0E730PRrp70woSw8qULtrZLhFliigzN0O
fyTLQtlUj6NghLrwH4YvGmbOFLVqT3PdZt8WK9bfOZ0S3Xdtf6S6veOh2JREhpJnEPjydTSCGwHA
6zJ6JPiZ/rVdwBgtrhUVvlePR0NEe7aIexJ4AVMvON5rW3XmwNI4Q/o+uFA8m4XmPkA+/OCujDbd
9ppdS/LxSyyX42ebVXkVCjpa20RBZaStElLqAZY4jGU9nJIcKuSDjGjvrQ3gASA0IFNm+bYoPdVK
G7CcCUoIY02p0iut/rutZ8PJAV7hK2vOOE9kf117lG2StDRPFRoCB0dz557kN0i4BePpsgh/vbtJ
FJsMgaHGUGlR+lfame2XVkA1entnd5IdKvu0hincPc/1XVvh4lRqu0ZFhZqamoVumdRM1VmZ3w5a
YCrCsc6KJrQ/Fe7hNFIwwUcpZ5BxbtX7VB0Sm9RUo2DV4Pi01Mn+nE3x59tr2/GaKyMy+L3Ic7ws
qdZGw8hsiIhxEw4burrxuWyn6SCsPXcKNkk0tuR8rcH34ma+tpWLMsodY5BxLS5/DU5ffNH1fP2h
KXb6sChzfmnR/f4a62jHAKxrkgfhdnXp9yoQ+BE+/CP32YnspAjUTKTQC9WijfsoUwLX1qpFwZBo
2YXC7XwuxVL7URu1ftEaB5fwnh8xpSFfpxJyvn2vuIsGIwr0T8Ggx0mECDODRoNPcWwd7+mTuR/m
kRrVO4AT4ihD2fvMEs8iTwr1mlc9ZPh0POYzpG6OCRwJJstPaVu0ha/ky5Ei954t2R2HCVOiTbb1
PkVximky0IFSUEo+ibxVKQKnbThpZXp/23v3PuBLU5sPqDFS79ZiQtGrKg1E2L3hnBXqePaUoT9V
PM8O7O0vjSjOpSHzvE3GrHltNLXWgsRV2tIfjzTzt57Of5XaYH+9vbK9l58sdtEjoDkEbkT+lBcH
ExXBuNd0vtji1cuP1RDodUH2+2NoNTjQdFv/JB/ssPEiCgtdhnMP04nptyqYWEH9iOqjeSSgtrfb
MiWhAoe+IGH/+icZUa8UjqIqgXCQRLpj3nB832q161ewOtwzrDtYwe1d2LMIuRfZFw8+NlyeqBeb
sBRNq6hLrVAGz3tyaEf8NIexCSt9erd6VvkfgiF1Dk0DaA8adPsgSoeINoKGuhRj6gh+lIPhJy5T
L2lk/+nggAzujhTblqTRIGrlyl+sjGQ8z6eMWMioePSlyOpvwFa8s+bE/8VnQV4yEkHvjUxrE3U1
L1vL1J6VYJ1159syJk+d2U1BmupHI8vy/7SN72AqgNCDBSJ/3Ljs4iR5s3j4Rz7rImhyU/hwXB7t
3J5PSOZUir3AD6A1vt45Hpcr9R3OoGkv3cUV0/QXoMDIV4o+P8c5Y9K3fXB3VVSCGbwAKgzH7rU9
RXWGZcosJRggIQtmJ2ufhiUDhn7bzOvQwhMGDIEUenRxik36pq4tUllKFodWYtd/FR2w4VNTLfUT
ElqNOMibdoyRLzH+xGXEv7Y+Mff6bBUlAp6rVq4no/e8i2oBRB6dQ2FW+buvnQJ6UORVgGSQbRM2
rrevgWSAuQuTMzUZzk9m1uJL1Uyq8IeuHe4T0Lt3WmsNlr/ClT37kbFMB6d6+wElnz8ii4BhKKkQ
RuTfvzhqrrG0hb5CsROX0fCmK6NfU9y2f3gzPBuhj0+/k+AIqvvaiKm2Q+NM0D5EE2PXkaVklzlv
Rr9JnaPnyx7TGcMq/9/WxlXSpeeii2AT4wA49cnrVkcLFLtafumJJ/5J27nX3iPU7ZQhutb5d3sS
Znxq4jZXTnliK67vIOvhhOU8uJAvKPYRBnHrXmwzyHZqlhLYRRKwOTKOp6hAKT0jsDOlf5iUbj4V
XaqFydQejVC//rh0vMjNAZAxV/KK30MZ1pzSbGEFo2Lp7ya4lO4bb+0PDqf8ei+dWHIHcxGjSAJE
l9fcpqYBHt5IViWDIBpy1LM7N/U9LKjwqefFvIRiaarPxCEj0FH6+MO5q/8xzRNH8tNwGjbnp+uZ
GkJBxwqiHgZGoelNgB71fGbWOA/+LAQ9m4KcTnaIKO5u81Oy3sLIitYKHK8q3uZJpt6t0VCeYA7+
+h8sEUx5GWvM0W5RU1IDeU5FzVfzlB7BYu7BPhfQyc6acRDqtkn386LgJZUD0swdbMcC1bqmxFtE
ZuBEVXYXi/Q7Fdf+7MxZFhjMsZDn50eK4dsramPT3HyzdlEKLxfYnCxlDFQ3Tk+jrbendG6SMwws
RxCtvUPAiNr/rnHrnuvs9RMaKthrlTpcHb09x4nhHTxfdldF+xBsluR7djbJ9to5q1FFFnLa45QD
fWhd+MdG26fdMN8xEX2EF9q1x00PVhNosW1sosjEbNpYtbYZJGpWfNTg5jq73Ft+W6IcAGjnqFSz
e8ifO+gUwKgPbewNfVmk42jgKblbnlVLpPJtNr8vmjk56frgnhTFLi56Z2QHl8feSm2+HqUMalKv
GIHtTmSTYPwvoLkQ3wEOhf9Z6au7bla7e21Rvt8+fa9KN9I/oT8DL02IlgXy68uq7Ua9Zd7RCmgs
RPfI3NUPkdWv6CBPRWBYxRBGlMt9iDOVn65RfdOgcD+INXtLho5AitRzWQB1uf4J3G5LpzkzvNeN
k4fwUzqxn7oQiYlhie8XJT+S13t9J8kKPe0jZi3ki3+zZkg2pwQlKSuAzCMLqOEmfm83S9hF9Y/b
27u7NIzBwg4VG2Pm10tri5RGbAOHeG72TaiOwJ5GZ3ZOgz0Xj7WmH3IIynCyvZ24liQglNBNbeHa
oD7CG6vQlAZdMqrnsoRMiYaV7ute2twXSsx45TKZ720vA/WipUXYK94RV4HMOV79Bh6H1FMYg34l
SqY3qugR+LEgsXUiWJ9j/uhVLUhcRXwUCfJyFEfXpxaapTsQfkp/4E/7Ps2bg3YwFSZQpNebUORD
kcc6L9Ch6z3ZVBL6x8kyivseivJfxqAov61lVk6Fk5ofdCcamEdXxiNC/F0vQ1mM4VqAnca2Q2mn
gp5O3MD57+XDXQnR1veoGD7FxXpE47JriSLEM+UpIuKbj66lI0zcESlJ2bvGx2gZvDcDtcj7FXLx
g73dM0VNXJ5ScnloDK+3tlXteFFUTOmAJu/SwjVODiSq5yUtjm7rXVNkdBpPY7JIdXNK40YxQQAT
mTIYkOnrNvq3Nc+zILLH9NftY7p3aRLt4WUw5AN8y+ZRFL3bMUhrBrHndT/0IeWOMRP7YO92goHJ
U5/BfQqejOVu9q5btR78BuEzm5IutIfO+e6CwHyj2PrHfoiXg0Xt7B9sQlJF15JkCFv/04tpHjXF
NINiabRLlYMg5Dy6P5R6mI5Qpru2oGekgIpJa8tNbgoxMT6b4hZD1zAppzsPvWX+NLw1/3L7U+3c
zBTfJe6CP1EF3UTUvgJK4DjkU8XQGOZ5sIz4ydbiHHnUYe2MYCoZZU1zT3lwbUobt43vRRbAWbzq
aFzzzzYPEVauQzBDXjCpTnaGsaN7K9LeDBRX6T8XeVFeeicTmR8Tlx6qjPKUR8f5r9u/Ym+z5aHA
i+jvMMN3fQbnOlpc2TkOmFnumbbU0+Yhc62yRQGsEefbxvacVrLg/g+zPiXja2OIQjHBEJU8d3KP
VCtD18OfrKk/d8M45oG1wjB28MLaXd8Lk9IFXjzS52QZ3X6hbumZY39PM2UG8ZC47yMtPeIV3fUm
evTQpEIMSQp0bcqYazWh9E2MhhwtPfHkai/cn31ogXxgMhHM/Zdodrqvij1pB6nXnm1GG2iYEXCo
XW2WibrIVLcEjKAuU+2N500jRIpaefKYFArRFYAcJi5/pHFTHHzSvf3FebiaAGa/hnDNa7+OaCOY
QdU56sWRVI1jYZiXel6OoIZ7pgzAd0QfnuavsH6VadG2hog7sOv+d+Xk1oeS0ccLUw3WwaL2/PQZ
a066TlPj+eS+cBoFXYlac2s7KAmuwSigUR1nSubKosaw7Dg/bx+LVwMM5M3gl+VMOaFVqhRfe86M
bG9WrAjRQCyf/CgIe/dJm1mPc6RXP71mZcYbVDyl91QJoHm1nsolniHOTsWBpuNOCYhfQjiUchty
8ZtwkHojpJodKZ/Li8FXOmV509SeQ9qjfW/oywaTY6ePrdnFECsiqOqppYqT2Q36AvkYQIyGGJFl
HOmCysCwyQIJkfT3LL47IAL5wV58kKi2rCGauL5zZZjODCLD8wqxrg81u3Ea5yV+8NZZHFRIdi7y
K6ObaNUU9QiJAkYtdR5PtaOLS0T77eAa2PM1qaAHRwtfn6rW9dLAf0TpNKV2kDb618FJrcvaMy0M
oueNFqnV021X20mnZZlJqlBgkBLPtbVF0SfmVjQ7UKNa89U01n1miKd3qTaWd7HazGGcwdhqJNT/
pqhMP9w2v3eEYTZhdIRKPvMxG0e3vGx00K6D4zGtkiASEMcNnR6frDSpLv/FFIVhmmrkLdssAlKP
WgCLQLahTqBbtBKmv6q2fZ9p5lFyvvsJJdxE4lgBQm2804rypsw8hHe6KUVMpYr19+0waaAJ+yKw
m/o/UD3L+bz/s7dxTCOxGjEJxGK8RinOK0j6E8+4NfQU96hJsbs0iNOYmgPOR0Xt2l9cd0nhlIZL
NRZT9Eitopj9rG2KGLxSO761zHQ+/fl3o6D2PKlHCNqiE2xAajC2QgNatoVzKodU91vZJvMAYZ9v
m9o74C9Nbb5bC0fmwJJQGVsn24dMcmB4thoPYP97R44iE1MwVJIl0Pd6C4UYtS7jQAWG4onQSDwX
5qBI8x4KPVYvVkICWDRe9Fina/ND92Zx1Nja/QFEdW5M4EJw4m5+QBQtIqEtGeR94U5+liN2Zoyj
909Zm0qYVZx32xiVs6LERaC5aX4Qc/YOPS1nphC4SoFqbu6U2hwYEBiQQU2boZLj1005+W7iGp9g
XId24/ZH3V0tJW3Q5BL/tT2MXaYVFRQUdqALDYh4NA3vV/piQdJPw52dpiXjxEr8xmk0++1qzUf9
mr1EjG4BE1ag+igKbXyKqUCtGizCueYlZearU/V9UDPlk2ZF/Vmf+Lj52PSnrhTiIODtvicgc2RE
DjQ/uJ5NWJgdyKK7GZ5lD1q+X6M59/DhqfWdW4/eXavNLBoCRF+WOk7CgoyVskpz1NHYO1PA76g6
ypkaRhGvnc1QROFB+IqAsOO8b4tIKf0YEtYj6NReXGLWUKV1Khl1t9X3Ihtq2ghoQVuq+NcshHZO
mibz58LsQyoVR5MKu6t6vkhAKdCv2bpwVbhp1KNMKswOJrCZ7pO9Lkellz3XlRkA9TZPllA3tyOc
Gl4+Dzx8Wz2ejZPSdwv8snlqnZdp7VJfCD1uQg66a/k8kbU4GJxi/g9Kos80vuCpPfADNI2vP2EG
1ndKNUpukbbG31RuGn+cpupBqZ0iqOPZ8Wd7aM6qWxuQvRf1ndEM0cEQ7d73lXDJ//0N26CpZm2a
C5RT0wWVJ2VNujeaKPW7fNByX0WM+u521Nj7wEQoRzJhSL7bzdbbwwysIqZsbNb1dFdbvX7npcv0
6baVvUhIqYHBbzrk2Nmc0CmhfEnTEWmCtUl/RX1rlr5bFmPqe2M0Hs1S7IUixoUkZbAkAdqSUmgA
4RZos3k3GFln+Znl6Q9NCq4HBK4hbL/XUnR2KrvPYr9nPOdPR+vkq0ayp+iSzkkC8679CDDIWCii
o7RgTe65AQF3x2B29kBVeTp4t8iN274PcEu8VYpSoOZ4bSqfFrta6d8Eq6WWsa/lvQdcdGEKHDB0
mBZZEuRLeaRfvmv1uTssuZxeOU1bNXFfyu5tbhf1fW3nn+t4WS/qlJaPylSVj9CLH/GP7bkQRTgK
wVwuMv5dr7Q2eYw+F8eSeh7edrEKkHtM+7sxag+D7N6hkAktTWKDwfotnpna5jzFToXkdZfV57pR
87eTxpjr7UOx56byxYYOIcp8DF1dr2gsOnPQFhooSa0b/1owOU4BrNrTZUkrM4AbKH3o+3ZFqq+Y
DibudjcT9DTZMRcJRehr0+aA2AR4FVQQh2S8F0mh+xG78RB38RGV0b4psFJkQHIic7NKT2vRzIwp
A3ttU4aL0/8QczSGaTT1BwnQjiXekyDNoLvgJt4GmW6agaHlaK0icmBChVVFD+PkWoVv2sOREsyu
La5fitDMmr7ivRGxNkJhgb5Nv8RIK5maEjJVtrxNcl6Xt91k50ZAcURi6F2wUuBArr+VbWYRIj3U
SOJ6UP7JdCf3QcElfwP3cU5tC63CbXs7lzEtLxk/JWUR7eJre46GsIgKf2AAELFS3k+lon5u4PFa
/GISzfSQpU3hnme3M98Py+qAeJ2n5dvt37BzAHEWjiDvB26MbdnDZb6FZJnKz2Da2ZcRRqhQlLb+
z20rex+Rwr6kNZTArW1fsVt5veod0ktLuXhvkEL3/i6y7FejlH86LcSNAMqF1eCBMoRt9rSoPWFk
6WwGrpd0d4bb2h+qmMTGVsfh/OeL4uqRQD7kPumXXn++RaW4PAOWBFsPyDv2ouQ+HzoGoqFMOshV
dr6SbFMwAy3PAQCqa1O23TEcNJpGgJDEzEhC4VxSh6LG7QXt+CO5GJGfBhZ1uS3/mjm4oErkZcML
mfHEpnbDZVp44cx59P84+7JeOXG221+EBDYYuIWiqva8M3XSuUEZDdjGgG2mX/8t8krnZJPSLqWl
Vt90Oi4bD8+whiyB4t231AOKtRTRjQPk7u+XE2ZZgMvi7UEosMd5D0ksS41C60Eq0z0BJjud2tRN
BQmma2HLpeUMcE1iLYGLBA3k5XLiKbJRsKLVBL3e4Jz0oyt6ftWN4/IoQONuBmqAZexGKXsB1W5E
B4gLdHtGgELuIfQtz69/tAtHC0k3NMO3mwuKKbtbX6SWKdmju8KlZ49ePYJA243+wxg3X/5+JADw
ceXjsU7Bf3q5aq0/aCsVWlmtCcNHv13Ied7IVoKh3/n6UJd2ImC44ANtsuwwjHw5lGpbdHYM4so2
kEFGeQcrxdKrzl4Vf6KerKBNalb/PLi5Po2RQXT7+viXFnVTKseDjXowmrm78b0G7IAWsXqrmH9K
5+GDDjUKmRVdl39eH+rSLsEYsMGABDpqibtyqV+2QqkeF3DYDyaH0uUCPf8+JfLKlC4t6e/jkJdT
Eh2Z+npFYsAW4/6NLa1v1iXpDzJu5LGPV3saVRcVFaQ/snmCvtLr07y4olvms2lqokSxW1HbdAwa
KngB1qmV9/AA9d7FsGHIojJ4//cjAau7BZWw2yF7YtUMR5/FB8fpkDohzq0e0reVQc5OyppdWdPt
bO1yAsyHYi+maGwiEHq5pnM6J1oadP7E0snvqQv928j64gsHvOEWJBr1GM10/A8HHi0KdHNTtCui
vaKBAWgCnEPszaURAPlbtEjGtrTnFLiDw+tLuT2W+/nhudnqLJu62L4lP9MAtgN0DA+9nZHaiNLZ
U621vKtoXB4HG3XPHVHez9QX14o8W6y1HxqPHdpEgFnB13R3LAawj0evqtDphB3ESWm0f9p4FeAm
a1oYvx1Ofz9VBH2obIAuFwPQ8/JTejWzC0OoDvtsEt2MQxVnZC4HMBK52TqNJNO2HYq6su7Kybh0
AYACiJ4IHgrU3LeD+1vjaYQzeL/i6B0wXp+n81ypzE/b/srtfWkYRLZb5Q7lN3SQXw7Tq7CBRcDW
hRcq/KKHODh1YHRdCVQunQhEEBtVfiMB7w8fxNn4wkuLYx72z1qJ6NQZ5Z3izoNaLpoKeVN610RG
L84MzxH2aQLRgX0bxnbUkLDGzNAjlIeJDBYKiun31/fHpYnhMYpxgaFRgffv5fKN2qtS9JWgnEJ8
NGD0ZDPwLU2OaB3WYZt5iNO1u3K/XJjZ9vht+F/4sCZ78Ii3QCvfXzwYkUfOjVnc+N3dMNfz33ch
McwGMEYCAIzhbm51xSFoAI1zuOcZ70e3RPJD0EGl4vUVvDgZ9JCBBMd1AgTDyxWsFEWLQlAkjR3z
zox7y8ZCdeGVHXjhnQP9Gxo3W9kW4LLdZEI1ar9xaMpFcRM+toH3tYS9+UNX0lsJfNaTHcbP/pzK
O2APr1VrLjxym5vMhgrfqor7xlLQASKhSpiFxZand63pkw73CSQ2hmAO4yub4+JgBMAs6JjgDdr3
WXvmQBqut6YPcqpnv7Rw744Umse+6/R85eNdHAyria9H0CPfX4+j4XyhDN6Duu9+4HLs360IWw7Q
D76WBlzaJiBIYT7YkoAN7S7iEBrwlKUluhuqH47g7U1rBre35VqH8xIOATchiJBbKXxjfL7cj0E0
SUwVA4Ee7Rf+MKWHbiHV/di1pqiXeDxLDen6g5xWeoCFdSDzeeTkGcph3bFGuZ7nm4MHHCUmuV6L
LC7uYkCMUVuB1S6qDLsfR0zvrQ7EH4L39bMYKnfb2qlzWT+78ohFSdIHpIs0yHrqizpnQnX9lSD8
whMMHAwejF/F3XB/knTT95MU0N1CaY0+qEk5wIygKNYMbD4OEOa9FnVfuGOB0QdRHXhN1Mv2UXdQ
RyWM36C0ZaMqudFWe6clckPOsPk+TlU75wRa5/9hZyN538BpiOmxtV6utN8wA7tQgA2FYcs/ZJqT
LA2k+6yQ2vyHE4s6NSpz0IvGpbPbcQMA0DLyWlwPJEGXrIRh+E9BpGpPrh/88Pj39y3Y4VDhQTkQ
LbvdQRpDvjQcYsooegZEPMuk66Jj2MdQsfkPA0FcBPpsuHD/MLt2w7h6yKXAH1u7p3gIkm89NeHP
1we5tBmhXIkaP/tVl97NhluWDmWJ285HjfguakXwXMqY5VVNXJtNc30tX7p044WoN26ViI3xuvtY
JdzVoM9J2KFNB3akCvC6Rlh3dG0prizgxaFQ20GIjcYoKgUvtyBa1mOgcBNCXICyG2OpOA/QcCp0
Ul1DOV26V9C4/n9D7XY7HUJocPUpzNYpuAuWoX/BZvuvjaB/CAO+NJtWcLSrcLCZauLuSg/l0t0O
EB/DboD8DR7IlxPVtolIhDYYRODD6I0AG+WIa8X+fYKEaAlv4lbSxCfcrpnfAuoZUprR1ABzIRY+
nJdyGUE1h2XnFHrT8fVdefERgdriRrD7ldzuPl3DNbD0PYdTJ4w3eE76qXxK0cWdz2gSuZ+eRb88
H3uOi3rmKC0/spXXSa5mpfuMLSz4F2j/+UTafvo+2dDTV37gpRWHmC6AAuA9IZ/afW8DkpMM4OMC
bKrqPiwa+A8AgP8DoCYG5gpX25bcgz/5csV51ZWJCCwDgSEoC9hTfNF+7515cFUe+NJR2SiTCCOB
TkLp/OVIiM/nCO72AJetsDYqmBrqIZd+oGUmYNx+Renn8mhIKgL4uSFH290BZGznLhCAAARRX31O
UTQ8Q6OBvBelZFcgPJfePswKOlwJQYS8D3t8cC4qC7HygwDTFHZHhBz8eTVv5iF5nuJpvvVY5X14
ffdeulPxFoFYjNRiA7G9XMxgaasQZBscx8FW93PUxRluV6gZ9anxD50ZrwHmLg6IqARZ1C/0yG49
S7egr65nBtN37ue1F6RfoYvQFCMUIj5Wml7rHV1c1E1PF4UgSB/va6PDOHjp4qP5xqW1j5La6EPg
KXccVypZwfraz23Z0Guh5cVD99uwu0shAvHV9h2OQzX5JB9q2aFH1l3j/F1eTDxPQMKg4bHvCSjK
PFLxFQ8Usg6kn1GwoJxWAZgC1ks95kgUocP1+o65dCCgg4Mi/ZbA4UJ5uWPEIMwIABC6mVXIHs2i
aMGnMH4QSXLNNvvSIgImCsYAYiW0bXdDcd8vR7gXQfXV1aLKlA+IV+ZUfzVpu7RJUOSCHhTiWPCE
dgMtMGpsAwX6uxk1izPN7Hosg6nvIFXSou8h06RIXW8/vb6Ul15iuDwAtQfPh83x4eVSOsB9uECi
BZpZXJ6axNovUOkETKOq6V0EH7MjA6QiJ+DdgBYbXlMK/kOkBY0yNKRxtYG2ieLJPh3nCcr2+MiA
upPJRUhtAv0cVavfZN1kg+HAqGPvASPy1ixEhjNnE1DzU9a5JGxzNkb1kEUL2tuZ5xN15QW/9Ek2
r6GNi5+g77t7tVbQCvpEbrGXlvQeqG9+RCotDincKppsjfvgQGtP/4crGCqD0IUGeWuDor78IuDj
j5OzCDEb6m+VRk1/NGJu7rzRrI+6RlkORMzuylQvAfNx/W4iZKhZIAPY7QN0qLyILvA0r4ALO1J4
3OWmHapnypY4r4Aw/jcFku++xbNXQMOWIWqAXlgCKdcr2cmlA7eRlLApAIoK96ECiSs2+lC0g5l7
VZ6QOfCi9em1pPLyKCDpQ/YeZdY/SlqzBMDXIetm09rcUDLJe7YplLx+uLYbdlc9jvGOAgmKCD4B
8uPlp5wbj9JhyxbSSRpUYxg7NTN0vqeGrDfWxTrTJWSWWdP5p9dH/kMpbDtXSJhxuFDQRcVk96jG
Di7fYQcN9dgK90wSz89LqZZ/uAI6tPDAC3cnISiBg1aUTPe0xr6e5+2Dqzl6DvuguQbOvXSakDgh
qUYEg/re9pD8Fg9riGWvUHqLEcWUy1c6+6QGJCxxQUa6dS5vAYeYz/MQrFeW4tK4SAhRLUVhG83/
3Ske1jagfN1M/ErlmkevM/LQcOM9CtOYb2XpufjZr3j4X+a75RgESjRb3LZrHSDKqiMzYb5TWabR
A7Q74zekbyP/DZl78iwWC3O3qKdXkpsL7zFoAJu7Ah5HwMq3nf/bMofdsDRgniUHqAw1T5Lg+AYr
3PfM4H1co7G9MtyF9wNSXkhON31rQNJ2FaJFaNGjJoV95ih7hqUhdPBAP/0MLzO65JCIDO9M0gbv
09aXQJ970ZWL69J0Uaj5RUfANv+VGf023UUO3CNwR9patBCX90YIHGQChdXP6wBHR0RXyfr9ytna
zs7uWCMXhxgG/GMhXr4/W4NaIM0yQIt1Nl31j+lHcoonwZ/B0WHfawErmIXZTkPp2PtKF2oPZdiQ
K9fkhasFvwGQnRDVQYQMu/NtWLNAPWVBJTRu19PAOqgQgLV2LqFsmjEGgh7I67E6ikE1V261C9EX
Ejn0+sGuQbq118qA0QUDnBpDL6pe3va2S/4BvzW5CdY0+XllqbdD8sdSA2GNTsfWx9njaOD/WYoK
MiiHMe2aR0QE6Y9yWOokU9Jb02yIYxt+qKHdDQcFvzG6qNFbork0ME7PxoF019Z9Oz5//iB8eNQN
8E7uG8jMc5Vyok4OtIwXmanBqnsUka8JHV4aBrWyDRiCf6AG9vIU9xEco3SNLRaUVaUhlqcBoevl
Kt+9vsCXjg8WF7AvgAyQX+6Cjc0e2qZU4pKCzBHPA7govPcNKTOLNAWCL/zt6+NdnBfom5B2YKC3
7ZcvoKJdkgThdJ0s7SeADvzvMXNh/nejoBKCpw+3IJzWURTZJ1zothCkr6l3COZJ3s1WBbdNiyrd
66Ps1+5/o2wI8hDle9wHL78RHcG2bQbJ4RDHVR54tfoXkYtsiqrvvPde0NbkL0/erxF/FaYRUCDV
2u2KcunQEQZdEYLpQ3rTrHWZa0Criwq1oSv36v6Q74faTQ4SIpNOQX4sBi0kKuGtve9KCPwSzsq/
3BO/hgJDbgv4CNRadw8lapokaSrHCzMnQMAHxrzzeXotmL80IfTwN23CTb57X910fZi2rEI0qesh
PaEH/I0rPh7rGMj01/fFxZE2ugYqUGiY7rGMQ0lXSucS/Nml5jcM3Ma3YEkrDRIizAb+fiyKWxgk
Mqg8hnvgMjhMjT9bz0NnyHeHCtaPZ7OYuWDwn7ySl1yaFgAmQNnj4G4b/uV2DxXtqsWzVQHRbnVe
OYXOTtCj0x3N16zd9rfEtiNwIQHj9UtKe9928tnEA+1IVRBT2cKaOTjpwPTH19fu4igoImyOFKAN
7N8Wndg6iauhKsqUWSBYpv5BDMl6ZZTtoPz+YGAum88pHkyoZAG2vztI45xW02C7uoAfFb+3aOMd
qTfFRa+UPCXxzJ7/elZo/kJuHa8TzML3TrKIwEXA+qgqIhtOT+jb8Ufgya+pjOyDaswKbyDK52gy
b06D+80ABl1Ph7QudFDS3A10zBlcbXPRNt4zaXhd1FB6vVIHvbCULwbdXRRcqJ6PVVxjRwCgv87r
dG6NcTempj3Pkm62f4lI+DVLIFWQrQB4hG7Byy3vJmII4bjRwWHb2NdpehPqhl+51f+gs23DIITb
KiHIRKO9sFKjwYxOkOIXq7962I2JySGeUBYaN0kOAUByM7YtP9k2Cm/xxQHdJ2IqXt82F043KvNA
0scI6zZY5cuppv9D5XBRLFFXHeSqx1NivfKERDH99PdDQQka9zDeZhhu7T6jNIh54GDdFKWvhptu
9upsDbo1N0OSXHmi91EyRtiQAiAqg2yGaGP7779lB+gREKUriQr9mCy3MZ7NN+h4iJPFS/rU+5tM
9qhlDU1Spa/RMy/sVoy9de624ugfkmSIzeOAR0oUHvdYQddZby36IKc9HnDSTX8blv9vrv9/vO3I
/jbXnpdqiUKMF2zFm6SZdJ7wcACVGRJOr3/BC6cfqSWAhpuhKaRHycuhEjTLfEnTpiBr5X+ZFWyo
5lA2b/o6jNtMQq/+MyJbdXp91EtbFBhHXKabliTe8ZejukHrqEnQbukjuHviz8kzLM2C27R31ZUJ
XhoK9yd4vMFGUdyzIH2z4e37FN8OPPdDyZv6H+IN/WlAdndlqEtribiHblof0FLaJ7B6UHIw8MQp
UFJuM5L0+sh99F4g5xI+rZPQJ7Drwish16W9+fug2/x/2ysxGq0eeg84F7Hf3TLLg7yrpb7VztW3
yWivaYxenCQuUEAbgSNDIf3leGFlbCXKShbhrB+UmvCeu+qE0IudSp2SXKfJtRji0pB4nwDb3t4M
aPG8HHIki8/6dKrBHahRrId7JwF+NCoPOhyjKtO4gk71kFRXbpxLOwcGjSiJgGsFlsnuuWfC515K
FrxRrXHFOKBm7KWxvbcu+v73xwGZMQTif+WIe3C612g4Z5Z+Xfhkjc4N8mSoY0KPpNPeNcL1xUmh
1oH4BRkVah4v15K4chjj3tQFNGj5U8RbeQO34+W8jPSaQdWfQdmGP43RyfY3l709v9E1CZyb1rgp
UI5vn5GF6/vQ9tcQxX/uf6wahQI9GjoQHN6rcwA6OpZuLVuIFESHwZ/ckSUuhRW8/7Vf6mvqb/sa
GcQ+gdfcqlNQatzQgC+XzwRrCx1BYNnjtlKnfgWbquPeU+REn8XVOJ1NamWG5mB5ouF8TRfqz4MA
oAX0GIAoBoTkj4Jg5YCYCmZrClGWUSbTcblFqVu/C1Nns5L1Bt6e6fDmbzdnisIY5NkBM0IXY18j
SkQTh20CFQikP2MuBDQAgM6GeLL9a+YJVhetKyRAGA9SBOluc85lWo1eOqoCsCqgUxtQHcuMmzbV
GeizzRVc558RBUb75VaO4AGj7R4hfKlKsEHIYilpfzvBHPGwllznJIa1nUrat6qk9KaK5/PrC3pp
XBy8regIMAmAAC/3UDsoyCoQeKXRRsUPoy+bp4mh68on712liD21DcGEF2zl1wf+8+ynEITc3NnB
Y9sU+F4OXPvDOmJhZcGHYboJRrHekNi5JksS6V9r/lycJVAAWzsS9aF4O0m/vUuWzsCTmlkWBs7e
cNZwgclio/yjcMuT6Kf+fZuqJRcju6Z7cGmaEMD6X6MGD9Xuu4bzSGAV4Ymii3zEg2qkp75c55t2
8NWVLXRxKFiHxwA8/LqAdpNsItyitdlWNKFwbXFtEXkDfwr77poI0qX1RM8DdXnwjVFA3d88fZPK
xtOyEEkZZDph5tR5oy5MSYJ/RtqR00Iid4Bp+TV6yJ837CZWsXl8YHCck10+Ufr90OueYb+6sD5G
aeUfO98E+aqq6D3aL/OH17cp0tvtr9xl2oi0kdCj9ofYba8vZcbJcFHOKM2iVTrSDLlOwLOpA0wm
M1Wg7GdX+mWVl3RecOlh9/UHx3sNHcK5IQeOLv+cUbvOLOsbr38XwKujzBpGe2j3TVN4o+An3edt
2csui+Ft/3Pw8N5DdC7kX5e4Tto8TudUZUanPRhNKVouWRfGFhhLwPWmfKkXvGREVTXGqat5OsPe
u+0Qz1r6eZSiVzfzWCbTgVhHbe46/EkMJDwYeyl492bT0ImzHwllctVx8qnuGz0crK2WR1YPvDk5
7rzP0RKl55ZxYbJgruvkxDHrAvKcYZJbcOlJjspXZYpwu8sOKeCEh85roH2BHxzASA9LeOMbzVXW
Q3e7hK89ysSZGcsQqo1V+LMRNR/ydhT0RzyB/XMjlLZPZQgIxiEMF/o+Vk3jQxS5meB+NiKzzBaN
8ugJAozy3ciDETrenMcnqPsCxGiSLv0eEs98g+Wg2AqOVt66xsbhXdcndZVNhI1TXobeeCM62geP
ycL8e8H8id5V0Ir9B1kHeTOu9fSlVbX8FxS54QuM5eAdIGs5fDYVxBZvSxPBuhC2AuxLECNtyYc4
mfjRH5DBmMBfnvCQDd0Jz3/9xjdeyXNRjv05jOdlykNbM5mPZIRa5Ni3XpT52iGqXNXgfeu9tnGo
H3UlgdfltN70HZVDli4D7XLP+eTZ0omEkIQo5ZRb6WhczDRu4YcBfCDwnOEMbL6JJE0yKHbbf4LK
lI/BImx9GLrQfmoqb948YEXM82Qe5UOPTOgHaRBnZnUHp2xoItTiq++mSuS9nil9II43wA5w2XZZ
lIjWHSCBoT6OQ1rqfEnX8XYw3HaHTil9M9KWhQBQlF2ddatrP8iR+31m+nK2ObQ78A24hKAlXLj9
8EeI8A/eeXL1h4w5Pn9koJiWtwqDfYOXPFW5UxyGe8jGEW/EENb7Oi18vRNQIv8O5ineSZECo1so
1aCMIUAuEwWNnX42KfXizPjp4Gec2epoUESPs6aM3E+Cmur3yk+n2wkqZPLkeyt5b2PFSe7plhms
Sekj9gUsBCANcH+wrLxe8riTKc+c82oDRXdoG0LqVAX1cfHHVucqJELlrUr08gYKTSsr5MSZgtSs
ZveDnODuEHqe/4VPfgu3KaBYbiZKBB7aTohvYw+4YbYo5YGJNvKvZeot7yCogqpN2MxLkEs0Du6N
gSFWTkVSh9/8uE7j50WMa9Ghwj8ewri3UxaE3dzna7nSpgXTTEPjfoEzcYWvgaQ+b/kIKzjnoHT3
sOL/+zfsvCB8U5KZgtNhbI1rwsZQe78ZSdBV7yrP9JXN4NgefVEOfedjF0O34yes82BxO9DV+kWH
7OHJBY3z2zyUVRnm+BGlvuVeMIisjm01PXIRrGMGd7jpPh6EBxmlTsNqE24UQ/Mp8kLYjc1B2044
Sl58w5UaxswFvjE5ONSleT/OIV1OeuBOZJO3Rj8AXeQPYSVZRTMgO5ZnsJ0h0dRPxtvqd9MMyfRY
KvEltTWAPYrUrnkC06lNhkz3cRW8ha68MPnKmvpD5wIvzeKwHgXQSsEIHzBI0gfoAHoTjELNbPWh
4pLSLFmqpT6ldHQfo4iXLIsFT8AaXj3EiIgq4uqooP4WHNcVygTHJdCa3C+0btSPcQ14+Y4OVWve
6lKH76Dph4ciS0OrH6OGkPrBJmJy36VXBu1dgtJa9Rj7sySfLG9I8pCMnQgOqOF5b7uu6iQuBB4y
GJwaKnPKZkLzcBFNfTJwof6RytjdR5OYLGSscN0c4y4a43Ma6x6JQ+2qHmSPXq95yxqGj1h7BpRk
NtkTrcqpOYIYUZuDKmP3owpqnz5MTKmfM1hp68HrAAfEpdY68tCoVX7ovNmWt4x3PignrE7exs4P
VDHBOw3K1KHTP5mLWwYjwmr5AAjxKHOHcLO+r2w9s2OK30MPq0sBoAmXoOO3PivHBMpUvVefpReu
051LOO7NlRtzR8M64l8WO+rmMLTRuh5CKbsu860R5K3ZZBKfsQF7kcMqRHp9rnxst8cYsZ4+QcKW
DB/lIkl6Yp1gPdgfIbXZAJZT/NYGxPP7nBmnyqOG18Z8GKdFx9CREsNijhKT6R86w+EM69dOWJWP
1kw0qwfH7lCQhSJkOq5xeqx9BYaP9GaHOl0JiFBYJLyv7fearvxfC7VUk/O2T+JCu4h+kLE/DfcN
Jwlw/2k88XewOmbNoQ1ZDbOxunUUPt4Jqdw6541LzYp4JKnwfoIX3ykPltugEKS8KINqTn8GVFb+
k5SBP34Ez5xXBbRSy/44o5kZ0SNr1ZocB8MmuZm0sqGgS+KRzFigFOPjpIKl/+TzdVq9rIIxnzh6
xhvd/NiGoNCcbNOILgvhO938QFhKwgwv8zp97YEI6k+wZprse+b5w5Kbrq9wK4bdGhymuNVwi65W
gTePQiMdRz7Q9NgkLu5hWTkMHewr4KOdxWvc+Z/TOml0BlomoznsAroUlciYtDlur3bKeELnLp/n
GYd4Rgc9zn0icANYH6CCrUhjl3sLxII6LGNZPbmRqaWoXLlUDwSWMXeDJ2UDuYRe3gep8NRZQfrF
z4NJ8q9jg2+Y134iJJAXsAfMmxoiz4WV1gEp4JXRcqicSudbANyDIVsJn9Z8lrP5tOiRPo3tksI5
eIjnMndt7fys9Pl0M/MtrjGitrjcRmI/urFK3SFBgEWzZrbLUzvayEN660MJY8GV+k86wYAik5WQ
T0Fc4cpV4DxWMP3Ao5FFLiT1c+1bJE9BCPZaJritU7BGAxfBMSKxJMyHkKzqiDaHFpCrnlpyXCCC
bzPRigH+EnRZnszcDhQNe1fXma7YHAIAYeUI1C2KENiM68gfeZ3y6rtRjZ1lrsdSwLsZdb82j2SC
EDhoFOjUOBBJc5R6jqCAm0QmvDFhRclZtqB4niMT2O7EvdLit8NoTS1NPg8qZe/7bmG9QAjkTJmC
EN3DfyJsojZ96EMt7UPXVKHDb+umlGQkXpcwyZYw9vpPCFD77mPcd7p8KlXKcQf6iNwngDgj4bq7
cSIriuVktvYclEw9csC4+SHuRWVvwjIxfDjgX14NCiBXEWrrrRkP48B4WzAPfA7YcCSIznA5qDDj
Q4D2/BytcCNZUtAhsnmEX8d5Exf1Duki6fQWcPDwQ4C/bT2tcCrj2eyRYSgUzkF3JP6SfNFs7coM
5AIdn3vDIf6MZBUsMJqW5Xg3hal5H68opBZhDJz8gbdcgaIWGTs8dVYCJTmz+JdrtWX+IcYFUWXw
XDK4iTy7pA9zXXlNVuFpGQ/BUNbfojlOFpyXJvpMpjLq8ylO+RuDmIQcNmkb2MX4zZItMkVvDwlN
ZQ9rHZQEwI3Q3GP/ld6JNg0UK1K0QJ4MTfV8gmIGIJxJFQrIC1vycxUNQHgdOrFv63Ca/7WTah7h
a4JCdC2SRd6LToaIP/qSR6iYTq4/V77hMFXXQBaSsiohhBwIWhULmjqySLsx+BCJKh4yGy7wdxxG
2T7JgZgp92Q4pDmMvMlzP8PpO2tWuEKfkHT139fVqrvUJUl3npWcPnkw93tolrQJceRg3oToIcD/
wcZ0MedaxEcjqPfUhq3DFVzR5MYBUPldAJLavkkmR56wMemAlIFD3gFlowohnhS3AFSUH0LlKZMJ
5BFvS1Fy/xDWg36PaYXVXVxBpCfDU+g/zd6SBnnrBfYhZcAqIuA1a3nH9Bx+ND6iWEylXOy5WZim
B0OjCdGnqtaPINfhxNPULeHJDMDD3fQJ9F2zWeH7HBJdDk/N0g9xJlzDHWpvI1bbx1t350/E/9aG
XOCdBZ37q8PD+N3TPNGnxabNw2x7vGyJG/06kyOunwJHIfwEvynbQjjGH0HosVEk8zrVU5QtdeNO
OHR2zQJeBzcJ5IdRp5oSflxLKsEZn/2R5DQEELUQdAzudY09mqEEXKqsMXJVOcq+ZXtOpzBsD1ho
xoqINN4t8gmPH5ke2LfKeXC9W8dB1cigVynwwgCCmMPoKDWPiMRAi+OtiYKjwQuQHJDSVT/somdg
p0bZtCcRifKrXV2DXME1NCrgW81giURg3EeR2XI43ldkS6c8tryjJgkQb0J38K4jBn83PCB9mWEr
tCwX6yJPK+Sz56ytwfN+68bA/wZUGXM572PRHlU04/wPSJ4bnN+aGbwLLPgm4lRysNsDBPmiZG2A
FD4CVkOjMjrnlkkCyCjYASILdFVPWTW3Y5hLDdddlKdGlHHZNMGo2WtD2NH3hn0ZKzfMBZ5tbvAw
yz7IoEvVQywe1DNRtHPfjIWL4vamqzUU/Lx2LBd8YNRSzlXDdJMFwwC7JBbyanicS9k9Kl/GNuNd
lyYPkKuW51Eq+hFEqNJlejLaZCtP6bumsn6HelK9Hiq5vQ3UEQAxfX9AWE8aVN7y2cXuLQsNqTLH
qrC5bXu0MDPWhOF74MwgXmi6Jv24In68bwYefPaNhFjKWrNhe1PXvsshnkLfEDCkveemZd2XJvRk
e1wR1f5AV17yXOIn/tTAAuMmAZX2YVLoaWWIEm19Xoh2WE/q1TqDOgmxB9vrOs1M4sB/JXWIiKVd
2eeuBdEZbPkWwDQ2JeGYQ20LxlUQllQxxHVn+Fc1IDDgCWPQYn107bTEKOCgwPK0xlS4DGh384bA
tHA9Tv6sfygxg4WXRHOKaGouoZvQwrDk65aR4HHDjT2B6d2P3/EQBPXBi9oaZgbSYUFYMqOKBVvA
LyvqAetBce2ld6GtyBPwhsG7tkv9KvfHxd2gZ1oha4rj5g2E/BcYGBIG13sgQiFEC3U68yEow/or
AQnyh51tiu532enTbCmeKaRsSMVDZL+QsTRpfyuSdTSZbZMGRRPdyRL3ebD8wN2f6FwMbvpMtb9p
Y9eOo61sRfKkEh8EEhgkq286nCAvGKrU9AesadlkjMM2pVw1ARNwXqnKPL30/olKxAIZ1nj40vlN
67JmZG7OgPzQ7+NE2/sIxtk6a7ETngbdyI/1spAfdRWVZ0Sy3pTNpWoQexh2I6a1/zSNMEzPuj5F
kaCl/8fceTTHjaVr+q/cqD3qwpuJW72AS0dvJW0QJEXBe49fPw9U1TNiksEc9WoiOhStSooncXDM
Z15T51TkgXLSGzY6dHKx5Zb2XZzF8UbJUXqlSkAR3RZyaSo2kxVyzCUjEuM7HfpF5dB5qiOv7EQy
ATEv5YsuN2bB7qJ+aHhwVdoyGUXotqixY6PC5rzVI5EmX5IrdeqG81iy6hFimwgDuuqZgoshEouE
001C8F740ahikp2Muvhdo3ke2lGVZBCwzax9zmukE+yqachZp2YyL5qmKTXHyhPpVhFE6ZuVRaPk
TF0jv3SZVV4nLPjF0Wp52JtzWBmruq0EDgydBJlqpFbuG/DDWKElnepHM3mtPRO/j3YqmZPuGVUw
CgRoYz5zOFXxFw0EymNtSemXNhEpPbTiHGp+F1TjcztE5Y2VQGWzW0tvZVerNP1rEE1QvbAiZJ0G
oSI+x2qqnI2A7EZHjASpgroyhN/NsSQe7MmdOAdkTfyqK1FFSSscMPbCpLk9Q2ygFEjU0+UMGPkS
OSjmgfqSrVK/k9pE3cnpkH4ptCYsvajV9FfCrZndKNT6bQtFssJ3bk4fKdomz1DO594tibSfpIW0
l7LCQgykQ6jBRkzswZBBxSifZwm/YrvrrOkBO9O8c5TR0lmlkONlL6xKiegpyMndqnYaNnkg52CQ
Mk3d1kYcinaWlijFNWYvoIMaNOuJDToYeWZEoamVaebLFNXt61DWSWsXponamtJRjncMVQ5vFlKS
zJnbun4REa3MPJaV9jpzLD+o/VA+AOiXqT7EGhEEAjIcoFlWV41jxKkweosidaxtI+Fbp00rmhQh
6AfagmwNAnZWer1ehWa1q4aRo2DslfjSEsIkcnSjG910GPrAGdSYS2gkIXqVOoIoqCOFtsv7HCQz
aY760CVAgy60lMTQ4cLukIRsu7xx5y7KJifn7DF2YhxP8lWhGqyhZZhrxYnGUbuksaqLjtJHsblt
qO+S3ZW6Gu0VioxYmkVJtq+UaRj8XBQ6y5ZyUZucXh8qyTFFoaI3Aml6sOVWN56AdzS8ljnAJc3I
inBrShSVN1YijYoT0jkZbQLB9JApgSKcKwlZPqqBllDZZoc8vG2FmgqeIsVNzca4pqQK3ib17Tgg
I+H2JZLedpdbfXRJtT781smRjBA/UnZXXa5Jna0vhX6ZF8jz7zJu+ZuyjAa8uyOCf6+Wo7K322Ka
WkwOJ8LVQirVxlmwj990bZ9kXj0P+W2D6RBpxmQQzAdEHTCkS906L625QCWo68aLek6oE1lF3i+2
3Ovca1qmGTXBswIzK2/HurIlqo23cjEiC2fhi/eVeIg8UAgqYz50FkUZ2wjzlgOJrvd1WCjl19hU
g/t+nlDip4pcVoeOToTpjAkZjbOg47U3CoxvnTysabtZhTWX9kSAlm+mXDOnXUml7mtGAeQ6FAxE
N2pue8sO2fuZK46ShFFcH/TnoTIZ2WGm+CLZalBRYStMTfg6kV5cRovW3dXDnF6VKLJxRJulece2
4iVVZpAeyjEgux/m0pRvREsQ4l0qhwro364q1rxCH/gZYTggixpyq2cq9etOJSdUSSKSgShuxgoI
0zFzABSoinGVIFGUaBs1HORpkxWpWnJF6uU1p0dxVRbZlHArCGPkIs8peYpWFwp1rEE6J3wb2EqR
lGjmWVNRIz1ryNn2+HaE8VbDretaG6X5W1/0Xby3OqTD3bBv5S36oZHhjLQtKqcMNPNVqDXpMuSo
YQujZ5x6mTFZ91WdS9Rh48L4Ogc1OMbR6kwWWNAbt2nboCkYpLqW2EXeQEyOrTgdbDOtjGgTj3Iv
+aJJPYDbrQ7BdBYIE1LP00IkWxujb9cw1txkJeU7d0pq6a5X1exeC3v1YqxFlIeURqTyi9T4DPeS
wiA6KkVSOVYvWJrdWVH0pen6oN2Ctg2vY5qiL3OcQnaoF5CrlOwNMffNJshETy8s7bLoejZHNCW0
bfRQnShsEmuK7qBH1bVBI+yHKtdDYlOZITAJQ+qsthnmQB+yJdSe0ZRPnpGDAU25VEm/DZepSM/K
oifTlLkCSF10Y9pTess1uwmNNr4uFKrbtlY05Qkc6weoSDqI6k+OjaJDMzkCX7ZZB69OFjPPiIv5
QglavIJbjrKwnS0E21PKWwT5uxw5JTcSBsvv80Q40fx+R4sEXABHEBkx4OlAGcwjFBGLr4vIWHKw
3EFzoDmo6Gs1R7loo2QcsIJKCO0ifKFje1giLoS24zh2yXvkS2iSlEw/b3O+h8egXQ6GalWRprN6
7HzQyVKZR3WYeXIYFGfk1OVdreTxCaDtBx1qyLiryRb5A3Tk46mf1ZZGxZJ7YhiXBxqHIztS1w5h
sUSb330gwD4wTlH8gvv/Tr02oj9ZZ6FVeFY2QKyOqvFA20E80XL/AAODKju+b7DveZvvuIc5L86c
ch6obdiUuZG9lkvd3GmBPjn1MsdOI9TT7eeP9tEs0nHQUCoFWAvf722fnwLxCFTKzL0lqkenNCdl
q1pl4LdRWZwAEX64WVaKKXJfgDXecQ6EzNQXAPOFp0bhQ9WD3lWGoXVorRVnnawHWxkxTL/Upfah
VBa0KjK5/F0BnnWv/PodjvZKKAuhMnYWzzslIi3zPivOIiGTT0CLPsA0sEwAEWr0+hHaO0IWiEY2
pDPFCY+xqBO0YvJM4bZ2u2VQn+mOcD8n6RB9BUajn5jmj0ANTPDKzl81ho79mw1kqTmQksIrMrU/
iyGAO9UcNTT2q+pbJ9DR/XwFfTge/CWEbsGFK8fK3HEFX1vImsJrxGz2KJ2PDs5wuv+T9t5n3Ukk
+nsIBa9QA/kANsXg7F2Pn1/wN4amhyK6e4UX5FmFjvTMSE4pa8EZRifJRTMp3U3b0i8rwlJNPRl3
B09JBXTHZHUwvbDMtT30OPnx83l4f+rxtQyMJBQJgQSEQt5+rb7QFOTj48LDoSn9JvTp8iQE0ym9
jA9nGz0JINRgZUiS344S9VNHSiYDJFtIymNLKC9TaaRVTNp13nDNnzjLPziUYOpy0MLVpWJ7jIOP
9LrWBmJ0+O2StZP7HnfIqNAoYwHzQkhPu16Mphzsz+fy3VNi4ADbhSWMewRux0cQq6VOJZUwsvDa
ogpeDS1JH+BAzReVNC27Wc2qU1T792fTzxENlDjBUyOlenQORvlkNZiblJ6hdcmOPoN6p2YWtSxz
MZwYWLdTZCzvee6oo0kGmIYcSMrnT/3u0Fi/g4KuFYBZoJDHKOuuGdQkmQUWtmjodjQv5j7FOsDt
BgrgRRbKvilWppPUWX/CeeGj+YaUwZRjVMQXOFpV9LUUxF1gpgaFlm37rg49kCGtXc3j6CVYXHif
P+mH461SgoAE0XE4Dpu4QWesOfLSQz4/eTKjVYzUIK95RrQBGQV5aboTp+K7dczcou9GzRVJFrhH
RyCzKbfoygHshrkyLDbGge3lEIEWiQU1P4A1MC4ANBgnjoR3l+s6KMj3VcMHaK11NGjcD4VZ92rp
9ZVZ2Ja1QIWklQg0MDsVonz0fOv1zSgrgMA62jE0EWSVtkXhxYaY1bYm5HW+xR5cMm1lEbsNkXz6
rWByN5+/yZ8b4w2gjWdEkwXUPBsVQ+6jpVMOIDvA51SeAE3spiOvpEhlDbqTJaOyQAJN2weKb4lX
V6H5CAS5oP0zBOFZBCyKHgEYKzTUdPM2iqTAtDOZDuR/cJrAjlpjRPoCYIzfnpnEnsoQ6UHpmRXi
8gLVLQ+ocbUxLYox0TIPJ+QGPlrdFDiB16/STVyJb8cLrbrLVdJurxrr2dHmLPInIVIPatanXhQm
p2iw73Q00P8krGH2UTfVEFM6GrDSc1qTOS70wahSBxaD5YrgIpwOAfJgl8asL53XzJHytRNk4yIR
i/xKl4cmgBm+qNdVC87996dcwhqUeGClYaJK/XYKhq6qh7YIKi/MiC2ttqy2FEIiLy8yyTeAH5y4
pj7YaRKypEhTqug8YLTydjzKB0oRiiNTnijxtm+6Z23WQ880ht91KWSuGWkVrEXGDvT/0UiLGiAE
JtO+SAiWW1sXY+XVisDofL6v3t8F6/oxQYyvgopkBUcPNJpNjmpb7aVFJfpAbgobUXWcr5dstBUN
wEQdGMqOjKHxPx/5fTq5MkPA43KSwAgTjwPIKEis0hiV2lNoDQKITQFJGEbkdqgjDV7Vq/quK9Fn
kSPiHLWzqsuo7tsvZEjj6+df5f1blbB7AcMuadgHwnV6OwnpSBopApDwFskMtji6TD8sSDpXY6fV
p/SjPxyLuJIsngo8VnlvxyIZNoE8M5ZZi52dTYro/9SXmeY59X7/seBREiyivkzAfHRWY0hYlYup
1Z44t6rLEst2cpDfp1KdnDid38WkvEoeyECkSURI9fgkonehADm1eJVTurQ2ZVowmlEbVqc8V9ev
/PYWWAdi6sDDk/AfJ+MQxOpR7ZPG65v5oe30OwHCg7sMSetpejW5i0I9yFjBALVQpydW7Eevjkek
9oHuN6S3o4SgLcH8RAtPOQqZ5Te0THagg+Jt2izViaHeX7NILdNQYl+Q2REZv10lEA2kCrhK4xmJ
1vlZJepXM5GTJxpBBdCFHEmj92U1J2odH+7JX8c9Qv7Leh2Jqcm4JXwcWrZDuMtzU/LlAlf4QotB
g0pGs8P31uKG6ZrbRW3Mp0IHQ3ziYPpgskn0MPsgJqQYckyaWdSwyaMUef+p7nUHULi4N3LYuHVj
nWLHfbB6WbIsXwmPAV7t0WTnodZG5OeNN9PldKk2dYeSevO3396Nq9jCyhVlIOoub1+pTkeE+7Fu
PKFti001zJFXwOu3p0I6pf35PjCAT0xGQ/YGaYwj9u1QJRSs0KxldkmdNZ6ZxRUcIKV4ndhUtjkt
+SkV5Q8HXFWAeQYZjvHRNRyZkwRAw0AVT0HfcIRA7Wap9p32PgQALf1d93mo/Ovhieu2uQqBHltV
Bl0YSaCUWiQRQsWJkZHCsyQTUViaoxM74qO1oaFXC7mQ20E5pquBXzamzGpar2G2r6URKSfX0hN4
XJ+vjo/GIaomb0CkBSfZo7Nl7uMqStOw8aLORNsw6C7gYjTbzwf5aE+hvSWR+2mrpNzRID0JrYAt
a+ONkZW7JdV7PzT6xdUK9vnnQ31wgGFdgFCRRWjBgx0dJK2kdUMzVa2XqwqpnRWFfhC3gE6GeDrP
UB9x+nioTlxDHzwfg671xbUCaxy70JZCGlVDMraelJO5W83YbGGKXFVzK/0nIxmiiQ48hxQO2W93
mASRsBgtROnNRBz2Y2oyEkxhZzTpgn0+kx+sDKYRHw1jlSOAQ/h2qHZleRM/tV42j/UVbSHDVjtt
OLHOP9jBXGsSgQlVU0uT1s9/KXbpBWbb06KyzrN09pKojLYFzTA31OnDUUr+D8KgVTKK6YMDCtBm
jUt/GU8OWkXK5r7zygiSdy9iL1sXhIFJHk1/Fx3++2X6X+FrefV3eND+63/4+0tZzTSoo+7or/+6
rF6L2655fe3On6r/Wf/p//nRt//wX+fxS1O25Y/u+Kfe/CN+/z/ju0/d05u/eEUXd/N1/9rMN68t
hcefA/BN15/8f/3wv15//pa7uXr964+Xsi+69bfRYCj++Oej3fe//ljDn//+9df/89nFU84/28TP
zVPWPTXH/+T1qe3++kPQ/mTef55tIsKeLC7ewfj674/01a4PMyO4+DTOWN+4MnXRX38o+p8ozVJc
V8gDSMlNdnZbosH590erIAHriKI7S1b6499f7s1b+r9v7b+KPr8q46Jr//qDfOftftb0db2vSRAE
SAoO75xrgiWMEmLYH5JkR7tlV93lN9KXrrStDuqPXbm69z3d5/vIWc7gatV2uRk36dY4WIf5VTsb
vne76qq9KO6ynXCZfU++S662ze6WyDNexocusOun1hOdYjc7tWdtZafahVvVsw7LbvgeAeLGg94B
dOXW1/Vef4qu1B/xtjzXzuQnEMxwdyX6/w/NXXfW7gW/9azLzs38wo2cbJc+yNfV2egF1yhq+uWN
7MhedjV79XUD3x7I9F3uxVs1dCy/uCyvx/txcvikvV7OzM101j90u/pGuFRe5L3qRD6I9TN9k15o
fr0J3G6beoRDPmCJH8lVuedbXigHYxs85DcrnODF/CGUlBTRQHLCba/bambXuo3sprmv97C5KDg2
l5avbcX7cLqs95V19dyfx3t6QvvwIrqa99bl/MAUnvEMP2Sv8IPdYsd73RE97VBcGrZhV352G9zJ
u3LDF3Ra5w7Alpd71Zm4V84id3BEP7qgkb4v/NQrHdVFvn4zvhaYVPVe9EXblnvJt3zB67b9eXCN
16wtHIJvxjbdwCzJ3Ol6xRVrduDHttA6uKdjr74yDPn56LyGI/6cSQelcMYD3oeO7hT+dFD4XhP1
eSd3zK/dLVL6iuqALdC+LGf5Nr6uDvWGmCTZ1Vu8iZyE5yIJY1qSXbQz/HxbbsKDvC/u2m/CRX5u
XjHCo+VLgS160U6cbZNpTzfxBsucGwXws518D4EsPqaH4XLcmD+w7u7s4dG6ATb9qBy62+bS1G0p
2kAeUsWtxRfVbGErXsS+5CHovekdye+fzP287wqH0MLLD9KlcMv6HJw4Ki7jfGv4kl2e8+/d2JFt
sKaHDDsq3+CNbDK3+gq10a6vh6u4hnhnKxdMWo4esDttI/CdoivdTYEfFb6Q+2LsVGeDP0JLs/Nn
nLzcekPGnTjh+VXu2KpT3iT+Yme+sc2++91dGNr6g1y4YXI+mkzTt9IDSmZ6sAIcwi9PcAZwAJv6
W36+HAq/uyxDm8Jcyq/4nrCMRGfacbSrEijkEMT+WeqAPWp6X9K/9CCjre4HpSKg6D+y4KAh1ojq
sbKdlPPOvnppfZBqk5cdVNtw7KB1OwA798P1fKvd53CuC7vKD/w3DZbK7JSZ074g+2VP92CVJAdU
D803Z5ZRRnbE7Ay2YgEvCixNodntAJNznwGumrfiy6S2TszaFb1gozb2/FTvl8cCyLq1D73alZwk
2Qcv5V1/RZ+FviKID2fa17vCS42nbB9fanf1j1jWt7NxG1wYnEudP++LM3XT+Yr4qt2jHt+67WV/
W7kFEqSKT1X4HH91GAPn2oPqS07sZLg+2CnHkV9KfgG8NWnsTK3sGEqumtoJaM5oF2YOzsFaeq4v
d2qFEuRGuWv2bGFbv0fXHLjLUF4Pg2tA0Mgy24QweF5eqd9NIK3e5MNGk/d17EfTzsjOs6f4Vtjp
G0v2C1uoN9MPwQUdW3uPZelYNgDJ9Frw2NQ72Hda63XKE/MrfmkbV1Yf8S8InPy1ah4FL8VQc7P6
AYHwWbZ4b0P2UjKveB4F8KhbA0gFIIzmMJEOfAV4aNOwvKkd0w0lV48OirS1Fg8kNysCmUdgVan0
OOd0f8pvEag1EEijmwUvQZz5iq/c9ss2j64miQLvXvbSBwCr0lf1YMjnxT284fyxf8RW0ab6YG5p
EwK7HDciXSvd+Wbom5UK9ZBGvq4/dKlviY9gHMvtGMG+clAQQRFXLNzlS2+52rIpqaLvZuuJuQZw
nfILx9vx1nhgTTkFq/uiuxEHp0VsVbebfXedurfGTtKc3l4K2tz+PH6PzLPQAp7kjo/to3gtavbg
i7LXCz64600vOFuld4t74cq8abffLRdkXI7Fkd1W54L6ZJyLQu/0X+pLWEl262vBeC6FN4WvXPYh
EE67+Gb09z2co7g2NjIVz3IQnOklceZNAa7INnYkY07nxjejN3t6AA30PHEhq0R3/J4vmRNdRwaM
htFnc0iuEO3JG6tz2TrXn3ObX+tiBoAAQbTj3LDDDrrdo7JiqTe1PnhS7ZV4I4OcAdas4u/o5NAW
B1d4yACHfLVUsL62nJ/HX8Tii3TZdN+AfxrwucOz9ofSTXZdvWjNvXWppYd+n1tnqrhxa6+32VS9
O0zO/eB540uOeEYCR8hJ7Km21cdw+T6cS1BvqwqEEwelV50D+edwp5tvTwYHa8oH173fJTKYOlCr
cSxecWMVtv7SmvZiFg9qrPqYND0KbjSewwpOb4PEAZRnDV6xAcab7Pvd6IIefTZvzAsjYSq6czh5
LdJEz/zRnWf7+Sy41JzcrZ/B+O0YipdaOVBnz8zUbkElbaudzu2ifot2/XNV2/AAn5WrcaseNGCP
A1QYG+DZGa6fAIW1K2mLY4cr+zzrCMTbN6YN/wdzVZxVUztAyBU/kiLaslarmIahbYxbzfSMdFNX
uyTeBwuAwW2nPY4w27/3O+wSp8UxBK/I91Cy08kvjc0+2rPIWM3DOYKP4Ln6bew+gbafwPT7uumP
+j7orsRyD0d76tzvGKaI6t8p1G+F5Xdlzv+OI+030fnmtVzD2fb4h/5/DMcJoD8Jx8k+Xl7fxOL8
/N+xuGz9SceI2jPFZ9qHdGX/HYpL1p90GVZNRuThDH6EGPmfSFyV/kQ8apXkonZvIaxIkP7vSFz9
k8IIsT0RPAUFkAK/F4mTjP1SdV3hMKtIKL0tsmpS66NC8pgNcSHommAHYJb3waQvlxA4sP6dLDxc
0Za+gOg1XFehImw6SHjbeChPaVu/zQUQBOM7GJRgyE3BEIEDeZswTno8KnlTr6xCMO7lItYXhiQ0
h2pG7/qX9/JPJvJr5nGUcf8cinnlaaXV/OmdUn0utNoA0hNFZY79Tq7Boxd1myanMvs1dX8zr+jF
gerTwVesJds1Afs1CU479C1MkWcq4V9AYy2nLUCdmqiuG/SLEekIlcJWnSjkxrHJ7TTnurCrjX5+
0bQ5OW/mUbsL4ODOrqI3FRfqolt36SxN0nYcCk1y6rFTFjssUVGwu2BosSowhpTsQcBwyp7H9SCv
U736OsWy5pWVUcTehDtR64Vw8b/DeDa8dhrDwh6StC0djDFi0ZZn+JHeYvbBAJ1KxwCz6NTFb4Q8
ITAcIyPyGnGp1L0BJ/sUUuTd20Hsir4z0rj8KeK+/nbSJkXOAkMQQ4fG44teTxSWBiE9oe96lHrC
g5NFdiNOjgoVeFT91m/xS32irtG7jAXINgY9v60QquNhDiaVcFIy761BaTxJ0ObONoUy2VqhJF2O
Zs5F1OQywUvXuzlFTKczK4lDnsV0YukclWv4erRiyc3BUWBGiOL726/XyGkHYZyvt7QyPLIW6RW7
EsTBr3Gt8yJ0bu4+3xM/ddx/XaurnLzOUl0nZK3KH5WhJpwQYiWAaSKXQ3wv5SCanUhc8m1YZvUL
2gXVAvNsyB8NOULuXTGH/hkEgR57UhJrg2OMWrSXAYHn/pBiielkjSokTpJV85MZLHK0qeSUCBLF
BCDEYlXV5u/PGXUEEXksyrggLNeS5S+vtF+KpEuXgoUj5vdLk+GbjCqG23fqeSWf8qY9Pq6YLktF
gQugwaozJh6tHyFuEAVRDMGGbhKcB+qibuhJw48WAuVE6e5nLfXo1YB/pWxHJQ1I5zH8I8L9TtCB
2tvFEItgXbLKin08jCEoppIwb2sTALcdWNBU7FlTw9dFa6yrKZxNw6FbLkFmz9A48SddSFCuj6L0
vrUm40pPjEgj2agVmdh4SLExVeHDuiI84QsIYmbvdFpsDQ64rXhyxngYrkqtgs4xKBP6hoMsd4Iz
B5B0nDEfasEuw0K+AhsfWJd8qF+Py6w9T5qZldQ0hWpfFkBPYcO0HFSwixfy0jgSL1oWSbQdojoa
T9Rx5bUOfTx3KM0ilYSBANK9R+8pNa1aXnS0idQIUw5Hkqu8sbFNIONBXUa7x+2m+QKv2pLspe10
0nhERWBVGNblBCwfb6C+D78g/tA8N6UVfGnzQr/S60S/MvRBLQiuxlT2MyQYvqPOA7C/Rifl6fO9
+dOP5vghWAEY5QAYAFW1LsZfVnaXNSB9NBgZcDST3NfmYjgoQlC6odVSvS0iI7M1ENQb+tmd26oS
hHxUtuhp1IGDaVtCeSgc9NV1pL9X9EpxR4Frx827VDrlx7tO6LvvinT2eptzjx/7twVmwzmzHqw4
pY+ulASZo7VIHH4+JUd9Ys5HsJHoi1Azp7psHsMJKzQ5wqAuEfGvYORmXTHeNEsT7qppNM5yLR8d
uSkovyghHNDC1Jurz8c/xvn9/QU0YjbOGrblcUcMRMMwRFkVOl0ezc+1rsSuBhrtQtWi8L4MaTdS
glEQzMHGqXYERZhil85Qf+J7vL8n+AZ0kzi1gYyCOni7MowajadeJZQRoqX3I1hFZxp2wbY6FylM
60L6TR+An88NfFOjOUdvjsj07YDTUgyDAi3ekVcWfjGX+rbTaxRrphaSZWfkJ+6l98sJzAEnH4Aw
DNTfQd86lk7UzygsYfs7uJU0FA781FPX7YejrG05rBRQTj6GGWUTFicZimpO1Fjqth3FxgUcZ2w/
XzQfjgJWQ6d/tVpWH/XMRrNA5sDiWSxrxXMJae1i4tq4vz8KGC7aYyK6I0AM3r6hPOCYhliHpBd2
xq5aL4GndZAo/oNREGPlFJeAwh3jILUwR2N+JT8bVZ8NtoaMzXbs+unm82HWCPntaaKQ5xhce2gQ
0/I+mjJRnmJNz3kxyASNfqlMil/xo5s0SfUd23p+QDeBEmtaKCce8BgMx0pXSEQU7nciMQ2A6dt5
5CRR6gZHWgcdO8UTu6W8Q5Og97NoLrxysahIpt3iLF1f+L36Ain7jkAocIIgLp3PZ2E9349mQbHA
EtN7X9uEx/glbZJXLbo+Xie7ekLFj4oq7N+tpc7/NNPe9NJ+zY1+LvW3Y5GwkI0y1xJB1LFpiY7c
3SSqcJhLGFgP7HYL7mjSD4ZD9qCqjl7Eo+HHoyjutSaNDcz6kuAsV9BvJ1foo4eqG43gMue33Exq
n082/XBN8PMeiRjMSvuFQ3GJkSWylDYpbHWYB8ooUhq0dgtdLUQNQBwoIKkl85gllr5pxQY2iTmg
mfK787qKxKrAEmn1Aj1dN+wv9+rUVNE4BzKMtoHQusAx1hHCrt9CfMpP7Mr3BzUhBJrXADaANb1v
KCMFO6kSPSkhr8TXsZy7M6ELEbyRrR9lXXQn4p73KwbLHhWoBvkDeFVz/fyXJ7O0PFeWkeFm0N92
IlQT5awukei0AEw6MY3HqCK2Cg9Fzs49DE3L/HlZ/jJajnCGisFYAOq2WexKNIp9Z7bVfoHC7wdL
IfpjphgPeQbDsm+tZicqqeimkpbuPn+h748LHUg26eNPAA79xbePrQxmPKgrAd8Y5uoRzaN2E0+N
WdoIdCq93SvBsssyUUM2PtdOhOnvp3w911fMKInr+7w1nVUpR4AON6EKonWykNu3iDc56BmemvDj
i4SuKSrDP2WWAYRb7zKdAORUKyTUYpP+RSpUwQ0MOTyxhH5e5b+eBCQbwHpXnDMPBnLyaA0lqVai
piNWTrXkQwQr3Qo2CAFTJhrmCcqzrqSasl1E1IZ2RhpZAfNbCLM7DZOk0VEyLZoeq6mkI6Yt+jJV
U9RndZdaFYpd02BccxhQA4YpoOEJWwjx4wBwBDZms4zlVdjXKS3IMken8fNFcvyieC7SXIwQ6W+v
RhRHi0Qy9Eqqe3Q5E2NJL8IlGfx5ioQzmLzliTl8/6Lob9NpJ4EHgSqvvfRftyEiI1WYLwLKmC2W
25MgWG45SKds03+e/2/fFGApyiYqV/GaJxy9qTmijtNnDY2jYqi/TlmUJGhrjUJCyqeNl0Oi5SYg
j6G/7doC8ZRiEDgKoixqvygZimjOjBWMnSKh4s8RXhXg5RYUvGIwEHlHwjmUQuMIUdxlTq2OueYK
RV5QOUcqXbFHRSk62yjCLnL6JQlORZzvQm0CfMoRlBKAZQLROuYzImvfLXWSNKiJJncSKmxP7bj2
vDHw3KutymU8afINvrXxXRAN9ZkuV6d8Bt+/R7YcF68JimKV9Zffvsc+z4whC1A4HYMh8+MAQLoU
L6cYaR+MQmD4k24HiQYi5dtRwgHVurEsOkeq0d+ogNfshmAQvc+Xv7qu77erRSU4BGQNSQjTtWPz
3agr47hH1tTJUX9rgBGMyOF2RtrckmZWqBaqEr20qb2pjBh1GvxY76tJV8ZNU1kVujogkWkHCYRG
ODiI49YwloR2TAA9n2YgBmv7FL3U0G+SIf+GmD7IhyiTYyR3BU1LHYl0/Z6K9tC5cxVUF2IoFpY9
NHVwHkdS91gisBDbYzCj2oR08nS+pA1ivvEEEN9pxyH7mrTx1O20SZxyJyjq4TmvlOUFUbe4tKV+
VRtrBgth1zAtXOTQkHn6fAbf3Xer2xWglZWtwp+oM799UekykAZJU+MQmI2PtZFbP/rYyLZxHZh3
faykbiO35eRZsRU9B8hUuAUXBgqC/dKfgo8dmwrDUlgjCqxXuYB5ocdgULSeEaUsEK9Q5Js0sB0k
sAY0iYhbTz32cTmbu43LjSuBPUDSaRyVCKsZFkQoILtnWKXWny2qttDRB53Je2kA8aOBOIQFAqlq
MXuV3CMOqfcYnl2JfSjfnXgH71Yxpypuo+QGGI/BxTr6MlMbBcG8ii2iGIcqa6DRw2C9jJaFGEDc
/2gNrZ02XFdZ5cZiLB9oaEjUwNANN8EgiPEDHRFV4bYW+hORwPv1wXdTKBCuURHEWesoK8+lekTZ
JS2dcFInsBBzHHgTIpI/tAp7ql1cW5mMAoT4vyk7k+VIkW2LfhFmOD1TICIUkkJ9mxMslVLS9077
9W+Rb1IKyRR2JzW4VVcE4Hhzzt5rV+52memDe87gyH5jwMG8gCAIaOvnh/X/+73P37zN6sCzYtgS
N3HMmu+LXsgoKsCTaimUTi1cTMqJbr6I7ZSPJsEheBlu9TJElAB0cHxNZSnhg2W28krwpfoo+0p7
NiCx3hfZjGjbLfPHvNfQ8bhKPz4Dwp0eqFyFD1iFiizQ21kctDzWK/Kb1huCjqs8GCHs25uqw9Ls
jYViVSwneuqcA7YgM5ZWwK8sEcrfQm/zxh80cyWCOGH4tCLUmHjq0t5DaHT/sJd2apBqxqRvYmeB
tRgVJNn7jhvbhheze6IPArTojQ2Ocx7SLgEeqJHeBb3FVD4SrRlh20oj3BggRAEVEUFZQymf5Mvo
jtGCPCMufzUk2g5UqgVSsV7NqX9rVmsPW9HM5p8GihoTGBnsfQBKubVQz8+Q87LKzZFC4elR/c5k
bb2cyC9I9g55Rb9MyDRrpS6mN01Pg3kqspCXuhE4dG/QxjEBRQXsaKcNsZOepRClSm8aMliChUb1
IAhxMz92ZTkT5wLv8K7Xq/YxhOuO0ISOHYKSGEAJQct9dpVNiXzSWUDqYACb/VFro/zlxHN6CfYs
Hn3gIE4cWMVS/lEnq9xoxVzMe2T5ScREVVld0KZNe+HCtgMbUFXKRyPhBvhtUi5PSorX3YMDTV5X
Z2r0Q7IyH0JP68hY38K9BcvKVsF+A8Y73c5j6N6ado8JFCyNNlAz7vvfUjB+vIrw5cjXZZv/LswS
d0eaLsuhBPu+7IZelVeUl8qXGEf2MwzNDLjd3IrWr3u6eFtCAjVO/5ZSxZC3KDRfIDdNfWnrYXHA
TOJO5DwT505JOxyAt/RFceUWTedsllJn56DmVd9e9b1ezAjac0jvQH7AUpu2RIaQOk0j/TbsuFXV
Wlyx0Sr8E0Glu6wsRdfbgBVMhfp4pY0FxdmsnQgZ6S0LGiPl+Gtbn22adnpZ2LsBiKrlTbPCKmk2
bSb9mX4BOo2U2AeJ9Vzga5GGwTYM/M1Wy4W2X83E68MrF4BgQqpBaqqL7alzMmaBQRzchUJuZYPw
K7On7VSE8gFK8kAPp0jjl6qtASaNyzL8KsK8BbBnT0287S07PIwEd2iX4ZLGj2Be4/apH9QZEpdO
VNfGzYy+85siQx2mx07ZA4+pU3qkJqdxP84EtY9hstz2gup3/ZgkBBb7EJx1vslFq2/BVHKYZ382
f0yDY19kdaflO7sch4esKNsODQYbf35OUb7KQcSRJye7u4xAYrI9GAplLxLTfs2juH+Zaii6BODa
AxAzM5V82EIiJLMXN3vo1dkyLrLZkppXS6e8HMbajXd5xj7UTyCf9YDPjJk2Rqci0BJTP71WZjxj
IcKfcZNMhgqT2W5747yuc009B3hQyAs1iky6sGmPsHNydGRSQ1beJZoTVvsRkDRB6nHp6hfQimxy
x1QHyEwIxVYETSfdnVRAnnsFXLJx21lT3vsxqJ02oLFQHeZ8omcyjak7cxbvwVIl5BrtMHQI9J5p
Pc6+A8L7fYqahTB4J+y2itXY5xBvlEvghkhjZ3hLb5y0EKyEKA1u8mio3YAeEFtkkOHanyg2DNvX
a0UhKbplZ+IJ+jUHcPvOBhz7RGQw04C7IeOynOh9lmm47UmHrPdqLInOkM5Q1GeqWiSPUmpGjH+g
oOljhzoWPqbwEeCPS+6ZN7gTNASSkdErYgtVtcCQkO+3htta68Tf6HSb6757T1x1xXFqo956oIqk
ejY1GUK0RjfLO3tp5o+8tBF/2VLqL4acQX/3kc7iMXaJC3100iBtZBbRa3nVLkNQFHMFZXawgffJ
BSh6gD3FWG5gp8dvvZ0T8m66LHpn0lG7AXfRSNcncTnIgslL+zAABV8hNmXZ9eI+Wf4ulTXeTxrW
QFiCZuQi26FnJeYliBRnN6R9c7+oqbmNG3GgLgVwFBCu3XZUFgr1qpgSbMvRm1LbbwV45DKih5SG
U1DwuaMcm4gRVbwi6x/KxL6ZZPngDIwZOpaoyK6TBsKVke05Q27GLPtQkxQMr7E3B9V3aDxXpnUV
AtLtpYuSVRRBwVh2TLBf1uTu7Ni6T5viuWNxN+ruYhZhel+lydU4Dxemlb+ltvDMtjos4rXqH7II
5IP+B9yaVwh7b/AXujnZ5kSdAhjasrLaW9I9siAxWsFTtUCJ6a2J8JTbgOgW6r+imJWrrKlj16F6
3Su5WkCsivu7kNjh2KNgMZ3Rebigrsp/qyMXAxsD0KxTi5sotKdAbZpdYncPPaZaFbyx6IvqEI45
0y5APSIqb40p30ug6txhgey/fWa/8dApGdVGGY+/1NJuz9TZ3lXz8suKzU3TuYdIQ7nstHe6Vjya
SnVmJsPsZVK7c+roFpTT3sweneigm/Djeoz2mJaT6IJRJvFX/82a6Nxm9w6iGZ5lJB9FvdL7tRrs
9bjs9CXed5Pu0K8c7wvsJuOgiDXvZN+q+mPYpb9FW/qN1MwgH+pdOWrbkJaPx2Fmi8fkBcTyjYip
xMX0atRKvdcSGbhuCKPaMalmKyg623bFz2s7WcX3OsreOHX0QBmi1AO1u2mUPOJn3FiF+TKI8Vlp
XnRQjJGS/kll/t6FY+FNXXnQ0umSOIyNO8bsh4rrMJ96P1fEPo2E/stJePHTXPrEsk7nIkb5G84X
IzraeEmDUVPfKwbQGr4NBf7XSNd+NOfrMTKfc74nr7eSAKzeWQS9+24kvWmgvGWhCQ61caM61bsh
srN5Gq4oB+xMkB+eHqUUCmT7qildtVqSbvKkPatMRkUaqb669G98+NcVAOZ9NZcgDmymOHI97nrw
Nl6oyz9Zn6HrTRSyW8D0QcpE/7fi68rDKGv1slVDe8vC7DzHDB1jr47mAWHFGdDvMzVEbezU7WU2
0Ha2ncvGhMUmweZ7ua5cWSlC5tDSaaxC/w7Zx+ziLnvnyIvloGg/Uq14GB3xarfx5Hfd74Eophrd
Zm2r+zGaOG2Z0lBDuMZVeJnB232ySl35paEXeS+0PJp9DcRH76nsQQCjdyl6gVwgFnWdWks9k6Mi
e0g2WG4gu7m5A9vZuHucyVoFxHaebT/uNAHZCEdLgt82T3Q/0+Tyki6FCP016aEMhrB2O7wFQ3Zl
O40lNjORBM+5vq4tHRRkfh7+iw93DC3SgtJqHHBOVSqI/MigfVErIjA6kVyHrpkYPrkWJKDEKHBs
v3dWURKQ++xtosv9pqpVQy6G3i0kBRTDTNm+IhMc6rmAQjyXsVD8UdObgZNF0ZzPZKLMG3VppfAo
ApNOqDhZpXvctfhdqEZ5C7xwujOscUi3GXkliIPLtB19kZPehlBkQZLetI7zHvdp/EsaA0Enk141
t/bAxxU0OTEjfksiBdOXVEx/rMkI8AZqQmjtJ7T7RMqWCOiJ7el9cOotCk97CSv2x1nV+F2eU/4w
2qaBmM7icrfC/BfWQdi2CmluS5aMwsOcpdRBjxYWMdDYgwgSxsQ2xJxE+6fuDFTKRKpYdy4UvwIS
uIUetmU5wb8ykyZOJboWM9DVejS8AmDM3zmEKMen1g6mFzU5JMea0MQ+0EcSF1hGRna3RK1Bs4wp
eA0XDeUVHe7goN/pOfqPq4YJNkOv2XdE64x6dOGmLbRtXR1hBA9Kb/5Ny4bXVzV99GxgR9c9087j
N+GCQ91YmWyfFCmGy2omFQe9Qj/TjAz7htteOlV6YD/Tg+0ULO1WKpUWZv/KQyULeKn80Ryjxq/t
pmDsuHV3A2gSxzSBIstjniKRClBihE9205VvoBo1Dcx9KX6DT4e6TD5QfW1QJD9ksy4Qcg9LwbaM
cE7TT5q1zReXvZtu2WwCQ4Yj6M4gwCMSCIyuQalAOVe9pBYinTNKHlnrR5ab3GWjKC6UJq+ebUiS
V4DXuHnCu3nKa7jGWlseRwfKNSGqSD+UVTa30KgiIondeZ+F2i8mb831Q7Gwsjv9wPbNUhf+F0eu
UOcmrKN9irPxJZpKHe1zmtiQlQsLcd2k6f2bakTVjdqmOh82HkwPGE3xNGY5aOs0X3u9qG9MNBlk
59EjAZP2krpId7xldjByEFs07le73LpDUouLRFrEPOgUsvAzpWFyq0QdYnUqYnRxE4uUmNAa3cVb
wLHrZ+bSDletXjikbbTl+MY5gzQZR1+k3NZDVh2E3cSNpxdK/Fbzf3ixcBsWrMGOhiSZxjshmkXl
sIfo8BTZPG15I8K8/A1/kdbf0CsaeQBhdUCY1Asfuiv1NIWN9x+FjfNtIojV8Eq7EM6u6Iw057zk
UBlj21n3QUiwD0905Ci2lUsvbK81CNPdKhVmNI9kJtFt6mUwzbOoRtB4oxt1Wwf2uPR/KM6oMnAK
3b23orG84c8Or7moOMpnCJTuY+zzHLQ5SCLa7xr5VzRleNdUafcqW0tEUPrXuSmlaMAhqDZisF0c
Q4dDOsr4rG3LOCd7FmYxGVwGO1orBHUCWyeh7DHP3VwTb2UokwdsX6YbbN/JsyAJ4Tl0EcR6JGXx
7+Y6a+lqWcX1mtUx8vXnbCiVOkIHXlIqwKxECvPs6bIYL5NWibPNMEN6IZGFI7uvRxPfy8A2YO9E
HGo4StRI+mnZq++jrSbYP4jpeq5qo5LU3Ahg8S2rj88Xcm0Mf1JG6QTwA/g5QKSR9mdaYe0K27xI
u4L6STtA2wUkplyonFLpdpjOIVf7pOfDFf2fZCJo2ysxA+YeQ7C76FRyqr28J7SHIU9qjt/qcE+5
k3T645Qzc79TjqSrURHun9jRKhhxjZBdVrSYE6tKbOIsm8voIVKt7rHqACEh4ixGY0PFgjHRkHPW
QuKn3kHQx2zLbYznHCqImNw9Yy6bPKuYamibYzZDLjTNWOzMylHPhUQrGgBEQyufWrHTBePiRjex
PVc4XmBd0ZOS2QxWfTA5i3RuRTbPYijyAhGEbmwglTLa63jAbWGkSrQRorFfmxJbrIcuWf09M59p
26Fu1dfeapcPbR7qtzAKjW6/TI19kCN8VU8fo/B2jhNX2+VzK+8VdhKNn3cJQyxsV/hUathRs+MQ
vVa4dDX9EHkvGAxxk8zB2FF98kDv9G85Exdasbyak8CYGjcJuqjvsLnLnnijfGhVf+yWHv+x1S+4
OkAiE6ynWCHmwrBMbykHGOr5zNLV8ilHS7cD+b8EWWdE15KaN4wiNWRzE0eDrgB7KHOTccX6FVSg
02/MFjr0weqoiXqZm+iJn84LrIJeWQgjiVuRvxRriK9QWWRYn3qcwr1es4IrlLEnbUmWnbFY1a80
cwt9Y09D4c+5sjRnPZlCf6g/WgdQIfKKCC3GVMae2KLQ2I6/nTFrDkPkUmRCYPhPHWAQbfNzvfNL
IwVjOtM8GfY0+uhBHLXdtHQRVZgmme92ZYopaZwOHI5PsM6+uwjmWQd3OFwiFFGfmwBicOkpl5xO
OXom2Kp5UGQDngrn/iJUBpZHsiTIBeLTdBpgR70GTdHjllJP7bdpVB9mQWrAGHbGczlRidJiLJLk
F+jXeklZm1p7uVHy4kED7+fP7I7PG0Rjwdx1HPUMNlU/P+cvndR/vw1uKopt/MDHVeWJtKSyYDvs
z2v5SivbeGtW4R38/ulE00ocd/bXxwA6FQOFg5PC/Sdf/o/EAL1EqhGABS14GskPnrvW/utW5LWY
RQVuWR+qwFw3eFVqya1l664v+yx6BfhDvB4aakxZtlQv4UnMm37KynNHqtS7UooOVauFjz8/mH/i
oE/1dn4ux1q05VB715bs58Ex0RnPRT5UvmLE+FLThg6p7Xbbqe20fZ/E7TbOFZxXTDjnFj8egF3S
nydq+ExoD5mBbF/uKFFFHGx09eB0kaYTPmQQDFA7wM0mcQpc+M1oRmfO6CFPlM74scSUXSHxLzOq
HENxm4+uzN23uBbS//m5fHMVzVqN5St4Eknz0WBWddJIUtJgfSnD5JLCrgwwLZyK1f4i+mWLSXOI
dgeKKXhy6jqY/jNYOHhAnsJr7zuZhonU0VwQO3P7bhaaRgckdg/lhE9zacFKE0dhHZpprb0XWoER
E/WsQmDGEGGmEqTRqNJ2iCtUlguKfvF5ntvdrpsc896w5nEDKNwKfn5IX78qfv0/uguJyyRLH3W2
kkrrnFJtCK4yZoMXDnpHDyss2Ca+tp8vdaxKWr8qDn/wuVQkUOq/VvF/HlQ95mKU5Kkg8ajsbUVQ
qR+5Fd+zZgEtwCz58+W+aYwBV0JxtXJdEHOa663/53q9SspxJqbKt8xwuEpZnDeVYQAiKsx2j1AH
+3u/qHejTRAGpbIq0O2h3dGfLm5+/iXf3DhiCTwmNkHZKPiPvk9VzMVkU6v2TdHLDwJhQ+wuY7m1
qLFRdi+tE0KQr+/UQFlKo5JiD83TY73yFJLQ0c6cn9y+La8toytfCmuwL0cjS0+sS99ditVinZrX
V3usOXGUmLrCSGGaMnZleImGlTALqYOTE+S625+f49cPmgMtj3GNPbfgUx5paQwAcrrOwoQxBvsU
rDkjiAuWgZ+v8t10iteNEcoSAHXmuOFeZWPqAORDR0OKo+lDfw+fHURn4UYbygVrVaaL3scEMHU3
YumJHBYmohBCFBREh3Y2KewB66G50hZq5V6LQeUaWL31MHRpp7D3L5aeTM4seloG1RpPzHrfvBGM
YBpyAd49wsqjh0SuSULxIq6RPixmoE2TcpWUorwMRW89/fykvo5r/ryD+m1laLJYru/rPx9YM4St
mB3CrOoxG87ilgBzBVjOvtHpR2Z6nZ6Yq767HrMtejf8FSQMHU3oaViFdc8Z0Ce20NyNRDJ7tATa
jeoWznWyYCM6MWMdC/+RnrNs0F1n04UoyDiaQQYpRlt0rFM5Sm1OAVp4n2pOc7BbQcZyl1FW6yPA
EMJZqJuWWX6qt/9VFmch0kHlB4OIwYhl8fMjNjiBS6SxBdGdZfEep8K9SKuSjJuoUUyDAJ5sVBDF
Ti1hlWWmvrduRBBdUTsRQdh8hrFvRkQgbAqldp4tkZakHYdtR9GzsGmJOGoVkqRdzIKqemrQIgjb
PP5jQ0cFa5AQVLkh97ez9rQ7iYow5yZ71dlMAGFIsnk6ZElImZpuvUGJNamJAbJDCU3FdlPVDvqs
hveTke10iKXdGJshG+170S+It9DEET6jz6WmXvDK1wMqaiWSGTSVGiFih+ip712C9MaQgjqBh89E
FSUDed9p97crF+KDuEh/hixkmgJSLxxyTdvC+sDLKVIPkNTUBAaHYPd5aGWFRlKTpu27amVqwVT2
IbhZa0xepVY2r1Q/5E3EoVANWOXlU9xLirJzldYIhyn5aduqQxh2uegzuz4tMnAyseEScQB6mJAx
IL35S5tkiFKr1rRTalscuc9GqssKBr4YW36yDBLAn0MgN+jpu2hG/rWpRbm8Tinqf0+RS0nkxTxS
ENVsAqJxSg4Ev4WcJr3ZofXtzZgyiSUzxkfNWG35RpXSc2wGSzSBjZQBCgVKGYAYkwLNIlc6Umuw
YIorIy/RhMzlMkUBAvI89Yc+Lu+hYaPFiilSXnJ36V+VmBrJyV0bwEuQLf9X6Ytmj8y+pVYaTTHh
8voivIycu4tkyIn6q1vaqW1o0HCRbgPsoi/t/E10Nmmh0hwefp5uvk7/RKeygAq+f0D8x8J0sg0T
t0hiLD7m1G1o7Wsba8RN9vNVvplkOALxvbNrcGAvH33zdVjWBkO08AtQcFc62TFBqTXteaQDcoh0
nvvP1/si/WeSwb7EFXnNXPYYoE34lxo7BvsgcAl3y5n5km+LXXi2/M3PR0m/88T9fbO8cT2eHkYX
h4/2mLtbpYBLtL6s/eDX/u7jbr/feRv/bPSC29E7sTv4+sY+X+poLaL1VKjtwKWm7nmqaCq4p0T1
4pvX9elu1p/wnzVojpiC1PVuLrYPW25lt9v9vb+4PXEj/9b8z0es9U4QheKNJ6XAOPJnVKMadXw6
4Bs23eN02fjzzXBmXuRbgqH8yu+CaYdUY0+XPAqWG2Xrvv48Sr6u6lwbuzYHGX7CFwsadY0WrzSQ
BoMqHpFwg7N3taTetnJxTtzr15f2/5fQGSAcbY595HXY60rbyAQrihY9d+ia2TGTJ/q/3xC7Oc7C
1ureO3buaU1BgxP8GpusJH9ootK8m42UZmAGqOnnS33V9GKDgDHGeMcLwXH86IS2WONEclCT+Kg6
+/MJqYnfDvQCGvQbBFTpavQrL5QxSDFVbNOSUOkg0WrrRFLKd68Qpzn5AGA0Of0e/4paoeDOi6Ra
LeSGTt24N9LyyW1j9cSz/e4NUktnlFCRgsJ5NFjxX6WVlbAMpUoy7tH3QjubFv3UxLUeWz5/Ewgh
Hbx5EPsgDhzvk1HJONpgd9kaqzD0O3uJ4H8sNeU6T58Ie9D6uX2qZBYRcpYV6mtSq859AXb1fiKg
4NmIGvc9LASQmThfRR0mPSkYLOHobqOqkf97OQACA044m1mPAu6xCb9LaT2h4VlLaB012dUpaVf1
KbT8dw8FVactMKbwso9NIb3qdmKmJUOLeyguSTy1b2N9gAzHfT62DE8dmcDUnRhb37xxjH68DXb+
7PqPzX5OYyukFVMeNOPe3LuNXQczYX4nxtV3H9Ja6HDxZOIDgS76ebJNRE5zS48yPy2NFCTMlKWT
HxlNynmmsDqXo3wda5uQvE38WdWCPtdJ8+HCrWe1O/FVf/M5aVhy0flABV3dap9/i5JkHbHS6IA5
aKaBo1GARd457xytjYOfJ5BvZn/KRyvMVyNtwiJh/fO1IncoEHgi81rZpIGbz/HbzJap9Qq0Rnsq
9GShL3m9mchOIdM5aYMBZxAWjJoEjqy1L1Knmw6S6otfo61KPNFF6iU+edSSrVsHpAzKcz0KIWZ1
ROsVAx2Un2/hm6dFbXANrnDQo/IZfL4DHY3pJGIB8q2z7W3ZIjhEGHVBs+9/F25jQdEEHxklPuyU
/1bs/6zI+HUHk+0+s62+cFZfBnRZ+Kbra4WSz206GNFeW+L2FtC1tUdmTpuRVOqrn+/339nzaHJa
636cgZltKYccvbLamhDcOBw/JplZHVmzNXC0imRSvwu7OlCc+G87xfqGDE51p2hjcsvsYLxPzpSt
ohPBPxo36CpSw5kUjX27YAQlBXwEmTjorMFIQqYBnxKd5TTPk82grvK+okmfplmUJwb7N7MKsGd0
8LTNWJ3to7sJRYNBWMwM8UoHVY6D9J6W5eDpVL83Qh3dR4gI8Yln+M2YwaIsHMTYLNFf7LB5JVEc
jyybkDiQbfQivez6Bh2dE6snDrqcqRmAR++LHgqdBwcYCfuC9cf8Z9TQec7iIk4ViFzIazxTDDCz
4pjjzJDmqM3UoaKh3hkq2jY039lDki3uRo305raMOxd9gB7MhPtdtn2ZpGzeCzUknXJJHxZrFSWa
MkfU2a+i3k2TjnkH3YzShq+GlW6eR8K1f2tZJX7XoLXfKgw6xUaRs3Y1IHInYrQ04ciZIQ1HnGUd
idy9qGCvxdNUPM5JUbAxqyvd8jAXKzcyFmPqi97NrzC3Wi9KVtoXxEGCFlxCdbrKmgW5/uA04gp1
eCQDYyAq1rdlU3/0Vl8RSlloFfrq2e7WrHWlzr26T62HXprieYim+kVHLU66YW3X851iO3AwiYLV
+sAuGuVcjjUdSRoG6bnrxiQ3G/R77whPtwhAdhU9RMAztoNH+VMxryvievgODKmB8DIjdCaYds5p
zqHCbKK5OcSUlJoAIU4dBvPsdHxNzji6UABUfvVad3FwwugKxMuwQNrnFginfDYOKPcst6RjQ9Au
vDUV0TeQP7SX105kmpHXzR2RxW43zle9NWf6dlYGtOl5ZjWgMPIofWrDIpoDetLtb4t4PjTsrD7p
xs7xh3lWXvJX3XJatACPenuJXspRgnxp1dgrwlLWfq9ILdkS5ofAhdFV4/o1ajhwziQXuYPhgK4Q
bftSBYJmwfnoFuEc1LUzPAJkQWul0CZrgnFK631uhnZxWUwDzKqCtrCXUVh9p0RAJHHTqUkeZNKK
D0OfWGAtMY0d8sadtV2HMgsF3KSiiUaR6nzEFFp4t9zapV2rWr0hYcVlrE5ZZ6JbHAY0k1ND9Po0
KhVKBoNs2M0MSP+dQtGUnbfa3GrEpaLCMft6VgKk5JO5cZRxea0JYSdWXR3GJEjoCqEdKNn0gplM
UNBqE3JNNAYORYzRdKNrVc6g/2Mj1Etcku2M1kajibmpVCv/w4xCga0hyljxlnF91ITcDXKnJJEs
NiLTpnq74K2Er1eT63sW4iZzEGJ3XerTZG6WbWGNRk1NoBqsswVTFtWaTpA4MJAJMGHQ0gt6a3Gl
XyyDYsiAsJ/5V9uKcDg3tVr2PoFsub0hd4nWUElSO/HKuhvjam5KgxpTm7um38SEKO/mYWotcttF
VV85fYlk0kVWnZ5lRTiibqkVG1pdm5AKv9QD6t6IzxcwdeuM9xFpp8YZq5QBe7RNxssKSf3zwIL1
O8ZV024yFkl0WIVL2id60FpslMjq9Wu3z4BrEQcc4Z1IovdEquUDyc8cJOxOmNWl0Y1MlK1KFLyX
WlR5Ns5g9Gi42zB8MwjleiJzTYOhP472R8PWCaPb0GXjpkSaejmKpFJfB4fOqydUOnsYCkL3FR1j
iKBnSG/IitEfFXbad3ExUjNQxwxUayTL0lecfEFnYUpxnvYFwb2ZakXvM876R2QR1dPPa+03FQxs
R9jC2BUSnKPp6+70P3M30iZK892Y+8PQpuodBqii9rteCODKFM9xGSgR+Sf0tl+VWLfOlQEP8M7l
ALCpsYewI4+W5MTi9a9s8nlBWRsSNkhpDPergezzj6pip28nuFZIODrjcaatjbLDVM0Lqyqhx3aF
YfwhSLHWEaEMLA1WJHLX05IR7Uiv6sVvM1bnF8NK9Nmf57j8/fND+6ayC4BvLcOwcV/PakfHQeyQ
sy0GdLwiM9PykjIrcrCuExhWcpxPXZDZzvAeOiEY02bu5Ls5hQ4U1FoxpS9TnbRvPtkbsiiXVW2q
QSeemPJwpYpl2eVapheY9ExsMnZDfMmObJNsbzmhA9e3bhCxN31Tdyd2yt+cQ7gXjHL4uOmgHN+U
acjYLBbKFPg1HJ+gQ+2qUNTs/edn929AHb1bFBcGPHG6ACpGxM/v1nIiSAOSy4CC2iyBBKuZH/Q9
iJhAD8ptc3CvxE65y86AFm+BRm3dXbXNN2JTbc0NViOvPMxnzgY1y6lR93XPxF3/55cdfQptbfdt
JPhlGVDrPPgAl7f5QNXk3WfbJMDadWJj+E2T8/MFj/ZNFa2nMVkvWHhvd97+1d/c3v78tE/d0tHe
M5kj1KMTV1Bs4KvNZQT0rEm3P1/k68ABikFvx1qhkGwNjm5DSKL8ZoONW00zemM3A2uL7p7ySn5z
K5z8OTVSbiWs1ji6lbRDMBnDi/Izsj/3pjTVrZVOxU1XV6diYL62jqBMMvHAiDOhYxzXYDKzxGEB
5wcJdYXILGrpcNSDVb2N4WKdF8OErQhoRvfQKG0EdZWI8lND4+uhAUqTSR/QpNBLiOBRGahclqjH
KYlpNcto5mcy0w9l2A3v7dyON+yq69AfCg3KrqHP9Z+y44uCNFgb90o8WRJ9lz5t9NF1lL0psv4u
tiiJe04DH9AvsUcYm5/HwDflBZtfSTsRws+ax3Q0CCj9Nf3k0t/LV80MeL/l3tGL3m9Ibb/vhh5g
OqCuP0u2JL9iDvtb/EXaqai0776oFcLjcogl0gCQ6ufJpa9B8USwZChyjK5yYffUovwcd2CMjJ+9
lx8PS4tTY27cW2cuZOkl9TKNG+IEiQBYyuztxGNZV4Kj2Q4hEkZajp3Mecd4lSEH85fR9fPNVoLp
rGXlaWBTLyLNmM5TvQYR7TQqmWvJfCPTeHpEd4M9R2TKtV2GJOhQytnQw53POE/BqBahtaOzbRwk
7frg5x+7fkHHvxVMIQItvrE1v+vzw1Phg82Uj/mtfRJt+yYsoPAo+hYGQOSHpHOeeDjfzBsuFBYq
XkQhUT85ellDP6Z2EU65b9EbukK1W581cp7Ofr6r70ama6+1Q8AkKDSPO91LExVuGiW5nyQ5JZ5w
6mATiMhUEK9OyhIhd+ys0rMtMs39XB3K2TPpw79GRIOeWGK+PmHCQBkOCA1hRNA1+vyEFzufZmLn
8J32bv+SiMoBMi7nJ3Mx9XOUmsnjz/f+jb6JLRTKMkEFAifYMavT7Uv6iTrFr7J1unDLAZcWpcwU
9W/qjMRfFK1r/bH0mojMAVXcjYlv4S8k7BZbl9XTKrb1yjhAfBhbusM6RJAFuSh7nWp1YKHeaX5H
eRvdGstsv7WjpU6bHqvvyS7A18mf+4CMsjLXyP84/q6bsK30tqRcbQ+u8pF3wBSYocVtk1IpaOLc
OLDfaLA6GAMZBma6Dx17DPQck6unzEpxs5Axcwa3iQLREtonKrjfDDE2g9TNeK0MZABcn9/rnLau
FsV0N7usQqOqh7EC1b+KJgldxdb/JrPS3XX9GD211FVRwbeKdiDvtppOrBvfPCeNKvIqzdOYKY7f
d6epXTrNGrK5yTXPJJYrnFjSuKCDcErS+YU1uarBkIPBGUNnwVngaMbX9GTGgQK1sVtSa6tOjjwv
Fyu/N8F73As4M73H5x/tWBR6L3NEd53rZnTRCas+s8t22CPKLa8yV7peljTVXlHS5Uxw+spO1E+/
zsGUwSiu00ZS2bYfV4BljERBQsX8P87OrLlx5NrzX8Xhd/hiXyau/UCApCipJJXWqnpB1KLCvu/4
9PNL2TNTBBnE9G1HdLujWkogkXny5Dn/xZ20Qf6qjU0LmVDG2i1GW8tqpBBmbV8egK3qa+LBp8c4
Qwvoh026ThdrcVHoZF+rZw1P+dKqe7zKHaRxdgmgT4hwY1qUXmVH430rB9GNH88tTXircn70cT+8
OHLfyNseSLUNpS1vbnNMQLAjaDILA5d+AoFhBrWirRwCp0EZjJtF8ZWGlmFhyXm8lK2mn+eQSOlq
iZ3eUssIPFOpp//BJ7EB6JjUiFFWWHYQnYqLetdDTrKDon9KMgsCLgfTr5Hk5aFtqpErsd9g0EEm
tuKVeyqDAgKNlIp+HWuBILG8gIB6T6XBTlzfQcHNQAnopjHj3m0hY/0GXxhvR6fwxx2c5Ok+dUDE
bWJfq17gMZj7KGv8z1Uy12tV4nOPBX5A01kuDjt4mXQGeDjSZcS7hIpJrHsZHKCnAs/zjZU4Gvht
Nf6h1wbMn0wliNW58twlcjJuUWyyDn6VlVDygmYNIH8moNAFQCESqT/QycubuDQCsEzAlrhz3M1P
GVWYLdVC45DY9AsvH1ZnhuL+QI8DuRw015fdN3NSNPRZ/MYtHJQoanQbPDWKkk/FYK51VCwRkI9T
HYGzwz/0IyCAMz5e5aHfNX4V6q07lqk+3cMVxDOYlijmP0pQ3kEJx1IDDznYW1KB4axXY/f3aWgc
7S2Ja6o0RTaHzxUoQmUTyV34oNlFAMbK4g893ZIEBTCeq2vLiqe3WdXQwXbIdQzIOZls3dl9q5m7
tpHMb4BalTekVpq3FI7mqyIpP1WnlF/h3cnfarO5plWZ7ua+Svrt7PQRCib5LCMmWekcLm1aBfsi
thoZU71W+9w4jYzlSCEDKGor1v+m1SL4R5CQ0FqRUiDbrlT2tBh7KQvxnCgd/10ZYEnuk9QZFfxg
KPVt0N5H8KbIM9w+CjnoR2r6eTK7faq2FH0Bwb5Gfq3iv2EF44/BZPo28TBi4pFH/fxmTCNaCEoG
UYsfjyTyBbQ5APwN2vg7VYknex1szgS91EyftcA0125wp3GXZhnqQ0LaVASYxWURzjskLZ2aKPPp
Hyhn6Z5eO8OuTAz1CvWSAGLj2KwEtTN4Fg5CmT6PUHITTdbjVZUMYzc3NXmIM8GpMwCB3WKUqj3M
sWxSnh0t02ugcwLFk/qrgRaXR1e226dapn6uZWfeAR3TDwFMLa51cuXc5kiqrqSg2mkOylEN4hMk
FlGQ3HDxkOUgq1EoEHdGXCgedZ4+92zW+ns3lCX1qko32m04ytrjBCHmebKLSMVGKVdov4FG+55U
Bdo0sOMjE/RihEqJUxbxcxj507zp8C4gD4Ou90lT+tgCNV9LkqcYyFnAN+bSR2tRGwxPr7rIuYIb
b5kuHNApcu3I0X5F8wCnck6S+L6eTP9n0+Zdtwscc7pHwaW65hDEAkX1Nem9beGzrB3YZwKDKEwJ
3T+RMSwzOc3wM6mj1+BayBVsLdlJPA7jlE6kwMqCFLaBY9KV0cjY7wtSy9u0N3FmCX3okZfj4Zk1
TFcN1LmQhgIQvEgqwTEGtm9WjavPUudVhdb+ohSreHUW+JuYJhvdrHANpnsShC1AJ8BCqL4C1taX
8d5vIigoyI+4dSplB9+Km2voeeQvpbWWq54mkIxlq8j0yQAuqHEsViJnKu0UAouLr2Vibf1Rqn7R
sFCeIz+Mv0l6RwZpBCjE01sdngDLYjhBbdL4FKqz8qtWld9m3cmbbNLmZ6OypvfQbNrPNAbmt8tf
4rQeDSQECJehEfdYkB9v8keRnLS/tTB4Ll1Nwk9gPwdthXHagOnGTleqKfqkCAdzr1RKHMXI+PwB
nYNxoL1pdyF1MfQcZ7egsj9tujjqivusL7WVS8gHU+joTOMh6drTt8eUXljGH2/snP3A19PgOk96
8n2kZvx7MjJguU6m+m+WMaPMa43m9DMo4/i1n2V0jmBwk97kgOZ1N1Bg67mplVYgYZUhCw5yX0J8
GDq0Eg+IUZK7O+LSqDttfw+QGJUi0jML8T29BDGMukzSe2gg2eVW1YVhmS0Bvtw7WjHrK1nqaaHH
wiOH6pyQl4PfuySU6VabW0MCDKjpM/3QxwpNF63Sd3Zo9ZRZUttDDLDfdpSJ3LCjieBAoYV7R6d5
ZW2cRAzxJChPQo+jmqssCVwtZ6eWwnllmOyrTSd0oxrNPlSl6yAKlL3ajzuwNgdrQgezmjN6aula
1PqI2YtPzzOYoKMMXeefCyKQT+gsGks8g9oMd0MA4BGJZNX8aga67W+aIFNcsCPkDpZMtylAHmaQ
FfxSgDw8CGyJ14T5fBhy37pqglD+5Og0IX3KZrf1YHS7KPcrBHXGcZ9WGtYnPoU9umkyFP4k3Zr4
E+/Y4sE2q2oI9U1b7ewcLYRCbhEuL2z1xq7r9vXyxJ9GKhVEJ7JF3HWB98uLi0ocI0zZOAb5TOP4
z4jL9tu26KxdOsnV418fiokVnEIwlcBjjncWKjZJ3UYw6Tp9oNucmuOubOGAA18vVqpVH2iv40/J
vQv0JvsYWwS+5vFYrSVNQVXFnKH5jEJuNUykatBXslrpt1CSLa8onJzGF1JLm57rjQd5e8Sqh405
KEIsTBqFhh2pK+jI2HDlMu0Oc5HCHx+K6k3VAPpHNt/TDhT9IQsz6Z4+lPIQOBZWLHFUXumYve/G
JOtSdBhy+aCZEw6HmIvcVlNRrqFHTvcP1SmAacwtaGpakMcvrEzlZCHqn7mJNZnvcpinuYf0kvSQ
+KBJdhzUvbRPx6aDbkzxLLriYoxm5ZCWNDKYR/jBiAJWOhlT1l+Ndlx97gO73Cu5YZTeOOjyVanY
8AyqwQozJEhS41VtS+3n5TVyclrTMsAjiOOMTUg5ZHFakw7WczgnSPvEfXSndP54X3bWcHBmNQEw
6lAhmaO14HN2UAqnbAPBMFkKFOPN0UY6ZkuAY4f2QdZ8/RoZ2G8tq+v7nIzzs97a5QrE+LRjzJuS
4oLbg2SFjujinIkKhA+p8WG3qiXFFW4IylVZk85vwKw4136iF+7M37hcSAgRTkLQZpBDFC46pYa9
EGM+ennqT0oWPBArhGISED/SpUUk0HQUKIcUgU8jYqyKZv9eAF9XduaZdEVF/128NsfNqWy3EURl
7ujIcIzo/D+hKYrzqOzHtunFdJ+vp3AAtJCNzdTvwmIOEaLtQ2HR3VXjC6lFk28RvOnCrdSVQGTm
wJ78DaVEUJDcRMFUhGFJseXy1Jz7WIINYTpAH02ef7EsqTMkCQ0rcO5Tbd82URa8TGqVurA5w0Pr
NIbnJ5l+V6Cs9jDpID8RkhlvzbpvdmhNTV8vP86ZmE3Jh5I/BcoPR6Tjvd7N0TCg5Ja5StTFX804
Qyc8MP1vcuCQXF0e67QoS/WKI5EvRQuNDoB2PNiElgBbg8ASOP64DSPzGnLdjkr1gGgFpo3SFH1l
WaLtZCMhkaX7lfFF4FpEctUE7q8T2oQ132LqtTQB44r6jFtNcfYUGxWZEzI0wNc5Gss5Ht4mepr3
GMJ0W6Up9f0c5TSopEx9bgZjWkkPz2wSbhG0t/kb22RZXZHqvlJyLcRAVQGXg5m7cWWgrb+2Sc59
YVG7UUhDgJEu9a8tfQ7VEJNQN+a2iweS3Tyqk1p/aSF/YukVFfqTWqptui2yLN/T/sQ4SbN5rHGQ
G1yvtSTlB3TOtiSXg5iycpZW28tf5sxUcIzjxmODdyCvX3yYsLNlMLV8mMCgxNiiw3pjJpVxuDzK
mZlgDGYaLQLAzkviMGyjydIj3H0mGxGouY/wyUtjsOXoI6zs8nMvBGqD25qOoQBI4eOVbhcO7WKH
AIiBgnOjI5+H3y08u6fLb3RuGBteiUN9A17lct4wpkDAreUaXMxgZu1Gd24QqVkz4jozb5RAKZez
fARsVpx5f9y1irBQ7Tai0BkrQY4YnNxsNUnHS1ayZmVlU5xqZoAt5LLPqcFAdPoXiXNtoP0T0kwH
7jJwWxBXGhKt/D7PUDRNCwWRwFmbPTsvrE+qhtFiUuSS6we6c09fUfI6uSc7rp328wgIbK0YcWYq
AOzzgLS0aeAtDzalnJwQ1lmOLGjt4yMMAPVdnQPzh0BO2Z8mnxTyEMNivitjTS+2bZr3j/wmupwW
C85Hy0nOGryfR5IkTeXs2tSAkdfACmfWBZxlgU4HEyX0xRdfLIioHIJncqlj1IdOhZY/a2uH/Gl9
nDaTzW0PXWoK9/yq41EweXGAi3a1m8s1Cv/9iEZuOeOQi30gCNso8ixUve7iognvCmRzUw+58/Ar
qrlvsyJpnkkley3aiY21CPE4T2pCo8AkpVg6/+R9UYNs1ZFQKqzhc6m3Qo2uSn4j5zzv9GHqrkCR
bKU4e2+5bm/10Sn3g0Kt+fLGPC08QqXgMixWCTjSk6v/iDxDQ0O/gplrymCq03RLbyt+qCkNP+bB
3KLLizpp3E8TsPjhV2Krn9UBlR677vXftVyhMgJWbWtWxXxQEq1ayRlP81Q432D5KO/zPzb18bdD
59YxypzPJkmAYNumsD8hpurcpNqIJRLcuL2UDvZKo+fMoKjus7chTWC3oi+W5VzmfWN0yC41/kyY
RwPrE1I87b4ai8mtfCn3CjqDa1nHSXkVj16WBE43bFj4rovsuA/NRNW7pnLHOmu+hiybpwJc1Be7
HPQ7pB7RREP+zflumiHqstRcVMXNDVSvoCb76asZtuGPBnmXO9ADqoAZWdPXTsVpe2XJnJkdgUoB
dANchwRJ/PkfYbYC/lDFRlm5eg/ymdCOy1+q6PMXW62DjFNKzX6Uejw9KFIwvk2o0AneuZ7Znl+2
xjYCqK9eFZzi8bYmc72u/Th5R44xQ9woHlF1vvy8Z6aV9Q2gh7SRKtfycYu0a6RW5nELK2t3tS/5
t1KYaS+jaXVvaOcnKyv2NPQiwWEqCrgdsgHU+Y+nJ4X4JqicooEgDySNQXgXtBQ3OuCTK6f3uaFQ
bxFtL66/UAyPh0LQm5qgRvGmh9m+RTvR2ZR23G8mJG1XZlHchI7jFSA9GVUV8lKBCxGz/MdHVxtz
GmGhVOBP9BRM4Kw+pmzGH7OmBteSI08IACOATZISp9KXUjWclUh15l3ZFILAR6JCHXUxrah5pWgd
ymi2KHW1DZre8XI9TzaO3gcr+dcpSNcCAQYERSSRNBaXVx87j8H16GIsP8lttwSN/Z7X8AyFASri
tsmocXNWYVc6u9HyjWFrEZnmqzI1EdOXJDQwN2RweNDCJpKQts3oTZqZHQYugni1egjwOERpO+iq
rROole9JSKd+K804rzc9sHoHgwTy7pUIc2bj0iAWrHNhusa6Of6GZeWAncj80k1GI3wlA+1uBH32
1sCV8BFMiexlcxx/vrz9To940iPAnVz3uc0Ajjwe1A4o7GHVgnpLVfjbkmLkRosH+a+nYwxDVwAM
KQQw8CXHw4xKN8AMdOCcR5MKfWEyP5vjDLceosq8iWjNHtDVhCSpl9V1KRsVizbGV1jUgBGTRJ2I
VEqgHKXd3KiglS7PwmkQ0gFSUaaigyakDBY71U512lWlDK0Ha4NvZhpCRkCVyJtMJF03bWqG+8sD
nslPIQHLQjzOpA3EheV4QiTMNyYMDmpXDW25RxTadDzsHAwHtR5ldtw4HCAXhFjNyhs90Kxdp3SV
MGiq0hRxUd8KNnmTWt9COUvuI7/p0Krs0teVpxSf5TissMwE8heFB6GCsJgXgn7QtxIeq1lRaVsE
5sydKoOoIIhY38iOwxhmcG3j/6xX10Y6Dru6wYsRffngEZSreUNDeg36dqoDR8+ML8VXIrPj4rsI
NZmUK0gPq2j24OtTwp20rZ9JGcZfQ6Oc34uELvDOoTjjb5MSAsq2L7ruiZJVVux838Y8IaWdAksU
yco3qW61X2CcG92zm1mR3XEG1K/Qf/i5MpWnGSV5JBUD1hnGbQAUjj/4UAFtk2tZQiulx2ikb1Ia
TZMxHlR6p1uwvjqUxnDcKbU53FWO1RpeL5faL9SQzd3lZzmN1SJugiL7yA9o0h0/SokaLzk3OpRN
UH6Ho6zcOJ32E85Qu3LWngYXBhKCHVRN6a/Z4s//OJWk0Ioy/EMZqB58V1GSmIYvbYvLr3NuFHBN
rFJEeUTj+3iURvXjsGq5/CRNyKLoc3s7Fkg/Xx7ldNLg1dMrgHPI2uNEPx5F7QsULUwlcaOwqF0B
k9whghlcN6rx6/JIp+9DewAtJQ45eo7kRMcjVdyTheo8HrFJnt84ukFFf2hWhdjOvJADiRTmKtkQ
Se0i8rc4UWlK5cPFHRLnU1SOw3sAPMSrGxSbBpbmW5C28QY+LvbJ3QwBRul6D+HVyg3ymq4nwjo3
aRAhCZ901soZf/pwQLkU8lgUWGB2L3tAdBUU309TiKd69ctPUhXty0Z7jO2k/XZ5ts80HFHwoN9E
di84+suNqSH8QwhJpA2qhC3bb1aSTayozTWQz3g7xCNW9RJnmgsGVvV8M2yeu6YOXkmc1b+sEUGj
D+48SBMFiTzQYsefPs65CA70iTjuwGDo8jweTDVI1m634tMeh3WyRIdrN7h+Yay8WMuB1E1+UqHB
mKt18uKQBGwim+4MqssgV3Q5piKBWn7S9t0vjWulh4hH/+PyvJ9+YfDQsC1ohNHbhsl//KpQmOE6
cmRBdjCjXThxVaSY0SHPX63N6pkKA+/IfYiTDM4Fgx6PhXEfMTfDutAOC5yAjCIVdfoobZWbvjBy
dHpDw/idFrMVbUQS82maOJ5dX9aBTOlY1GLVJfc0QubGji338kScezqmQWTNH/j85UfPJ80flCbL
qLJ0pF89Yox7Fd7vcwvG8hlF9/o6lns5cgMNugrAnGCPRPejndvwRyYuFIdAQ3Nh5bFOoxDIX5D1
tBZIidgZx3OG50QaSm2S4bzSpSDa9OxgosT9V48ikNWAmcGv83exII5HUca4lbkC5i4dKelHmUbF
DZ30mW6/Ia8U3U5eiKEECU4EcYrlyxdC+kovc9BOrjPgxtfHWrDnzv6XK7a0JUC/mkIFA7HHpVBV
7ku4FA7ouMNLKK+AWSHbXduWd3nNiM1xtIHJ14UuDYuGHXxS6I5Sax59ZG/d1M7HlyqJtBcNObJX
S2vkA+hncxOYcn01oszuGkja//Wvpmsm4Dtix8et8/irGX6A0w7ge9ccCA6d5OT70u4gD4+NsfLV
Ti5FYEG40fLZMK8TlrfHQ1EvyEKpQUZEVQtkt7JNriq4U12HZMpauyaGCjjpdGa5fMFE4y9SpCUg
yB4I8naFHQh3dCwjhg69PZcymgwCJVcHxzWSEfuIMdOCe7PL8K+bgJF9T2vqYxu70PRfUQAScB8a
wfB9brXphuZxt69QQlVdZHVUEPNZzhETlMYE8Z/u9wxMx5khU6spUM45ULpHkA9mC2+kko0n3CQ6
fQPlALAWdVCMt0Jlqp9DX20NVw8GBCf8dkDkzqqHKbvWLRVwZk7Ac2FiI8QmBxKOzO2AY8w2b/Uk
8kKzUO8ayfFjdED65qZD7Qn1+zy037Nw6q/MckwlfI7iGR180KQQpXuzvhOqVDGChgNei07daaFL
H1/6HlvRcOOEAP4gwUcaxfYgwDu7GyzpW4FA4ltg+Sp2ePX0pbMa7VcQF9K3Uo6MfAPPPSw2nZpY
DnG3k+6wypUwWteHErFAMpLqthdiPV7Zt4h7wg5DjS+RZ1SIgLrE0mGWw2g/6ugH7bPADOdNRQ8K
EdKihOiPfZzsSY3qfMuwGuAFIYp9KXG/1TdyJ+NjJU1wt+7bUCcoKEgkAsjLRhyRunQyzW1nVNhM
pfGMhDOitXymEcv0eEcftfzaZ0WmonfezIiMtfH4DF5X1T0LQYEXLBiy3OucFq8SMLe1tSlAoFce
VBdaDIYyIb3UwNMtN8NUdq8zzobPCKHTV47Lqs13KaskAAxYjsXWwT6xuJ5LwXYr5zyj/t8hLYs9
AcV0r0d0u9+wykzDQ1KZblRdmxhcjXmJLB6XR3X0TEFSg7Y8p7/iuRnZREjaq5tgtJWvmgLiZBM4
BgZDIKi6187JZhlZwZ6sjsJvYuNhNhS/wEV045Mjd9Vrohs6uD5QUKwQbn23FORlxW2VBix1RMIS
AojS+ge5RW3RzUOrFkR5GxGObApL4X2eICDBfgo3gT9YL6h7xIWrhY59V2Jjcasxm/w6KxB+clqv
z9sZgiNWuNU8ACBPhT8BC9ESeLsEL7OiwFWDqiwh73KIPYUGCtkmQeqiGqOI68Vx5GlQinLKnpJZ
hpoEJDIn99g32aEyBxsExGx6ahL3e3R2NVezMeyCLUrxxAYZpYAN2ZBHR1tCRP94+cHOnGOUIjVY
h/+W6l4czOCIZvrjOorncmnfF3k6PjWN7Ky9vvg1iyOGi6pongk6B+DI49enEKJmaE9mrjTQcxjm
na87eBHLz0Zg7KzceAXJcxvbs5tN+K1OOoCIKpDv66xfqR2dJIoAmuHqgr8G7q2QtB4/iKKWdjuo
cId8bfJ/OPgxeHkxNzeVibXQX51aliLVfQT9SZCpyxwPNejVkJL/CdOA0tqXWur/LhvrL7sG0E4T
zRxqmNBCWF3Ho+jOZFgNrRxMK9tkN+iB/hxFTbBy9z4zbYBahAKcRYmJ7t1iFHPkjllSH6n9PsEm
o553OIsJwVFr5QZ1uiBBR4lOGRiaM0iUWqMjbeGH7Ro2myKJrGnnl8BiL3+bU8ALXwRHSppxaBMK
jPvxC3U4kjdxhJG6g/4HRkU5dRN3lpMZ4LaGUT3mm334wlZGx0WKp+Gt0khPQHYPsZB4r7pDp3Vp
v7JPzrw8mwQ0HgUVKv3L9kUTVqle9wPqHnVubmEC2ttEQXRn5eVP0xKCPkkJxUlqlCdrBtCfFamF
sF0aIswExjB5QtKldWGHVzv6psYdtTrnszJqGGDnBrw0VWpDhMtK48FS0vhl7Cp8yyiXO89a6pgb
6tzDX58Kk+ukAiQG/Qey7eMP5M9jXMcJnRwnwGRElluSYAeKyuWpOE19mWpFEdUR0VpZLgMdWNbc
pRQhlAp6oguyJtyxXTmIokj/PI/G9AKCEPEoDGA3GRXvw+Xxz3xw3u6jcktayh3p+C0TtWqw5aRw
a6UKZnJON9zJaaqsrPYzuxdsEX5K/CVqr4sYYXSJ2Q+xUgqrmxphHEB20DKqq9TX87W1Jb7LcaQH
8SEWFzgJAI4nDgB+UXCcV1wmrF5+CPGMeY1nZ3rpIiO8Umc/feg6Jfkc+EGEeYVqvul9YjxXPZfl
y1P7cdM9eRKKXsAAhG/LcgWF9KVkPwKIZyIrFl1P/ix/CZOu/cFVJALuBVG+2QzVkNs3CIJpr8pQ
xeF1b0ZT6mYYdT35NGpelKTA+i9POnmTqkV3mFprDLcpUqM/UZMFT6pS471JnalsdvM8yL+SdsAQ
lbSVonpcZtlv2x9q1SuCgnpipM/my+X3PP249FlANdJoUAR3e7GE2tgcSwWUoYtObuyRWejIE8bq
FwXSyMpQp9cnyOgIuXJ3AqyEENDxajWoIENoaRlK0yL1upbV2d6UcaHf2Rp9syuLf4AMH4xqzU3k
zMiQTeivUuShfLBE/5p1NSEHg63QqA7tax4je42tRrPTrEr7pobJuNP9Knm9PLOnYZLqGV4OfEfi
pfzROfyj4KzNSsMKQs3VnhsQo/5gGG+IeRmfGj+ayWSSNQbyqUKe0MlFvZT6BU1PPuvxBCdceeRU
h0yRJEr1lNkz9sgK5E5tVwV2px2mQAtqHNo06TFUHXiCdlKmT5aTd5iRtWn4EA0+l52ilBD0UgCQ
PiUIensaNqINSANkcA80fqqfRZPXj+E8FHQBjTD6ileTg2gpPlwPDZxnHB5z+kgYYUndRuukON2W
QZEkt6OfmNIGI8gKxlZX1tDAbClTPFMHO+NxC9N/S9bU5FcxTtD6hqCKAG5VY1Eazcn0pZZqKxSY
Rr+7GgOylE3OXX2NEHWyIQBUsO1F3UT4Qi1zzdrAjhTrQlzJ5qa5pc7fQVbAOlmHp+BdXiECpXEU
YqhY2AKmykdDdMAR4f2PFRLAtrLlqO8oaVvpp0SFEibkueorXEmqKy7cAQQKS73ziwRhwMtjnxwd
jE00J3mh3EfberFWoHxJASxKpFMghV0DRMAYXHW0fx9Q//Vz/F/Be/Hw75dp/vXf/PvPAsuaKAjb
xb/+6758z5/a+v29/fS9/G/xo//3Pz3+wX99in7iHFr8bpf/1dEP8fv/M773vf1+9C/UDKJ2+ty9
19Pje9Ol7ccAPKn4L/9///Bv7x+/5Xkq3//5d2xl8lb8tgB/nr//548Ov/75d5LzPyZc/P7//OHd
94yfc+viext9P/mJ9+9Nyw87/6DuB24XJRvqrCy1v/9teP/4E+0fHOQiawFPwJcRNaacikD4z7/r
5j8MoDQmgANQVvxf4mdTdB9/pP5DYMapFBEA0IgHEPt/3vzoG/2/b/a3vMseiihvG37x8bIkUlGb
5BeZdISFHOwiW+8MWJNIZIYUgbDRK0wwTHZeyytHvbbYaB/D0O/TmAIEWLnYHa/+dFAxmvKRW8WZ
oHs01UZ+rUxZkjnlqvoRS4joMSxNjKK1HMP7vM0hCPeygwFobONb71K0gI0+5b3NrX4SDt+mmko3
Rm5mz2EypdlNYkCdxuhBNu6coac/THldwgS5G+Niq6m9PWyQ8ZS+Zr6iPA1pBF8twUtwPw0WOKUw
a52nqIAHRdPbkD1MKOObKkE0x9WbxL4noiKM9Mci+c+n+HPqF2eGmBOuuKC4yTe4kS1VZOiE5AaA
UGphPnaHaN5as/2k5y+BwVL7r8U3/3Mgcdb+EXpOBlpM/hxyRAwNA6Hg+DaVuLim9sbUoF0P2pYE
bQOX5bpFnOrysMuDmBUtLg0gbnGOE0qux988iKKu13IZsthEZtVD8thS28dl2bf8nY7NO7S21loJ
dSddNTEqnQOhISLKqUtp/or0zneG0UccsnME8T/aJqkFtWTK1IcK5EO+aSyT62+izh7t22I/Tnrp
peyTlYuwtph32DtcG9n1yLhQkwd6fDwB7YTehZmOdKGNLqw8mBrGJwqj6riJtLHSNig6UjGdQD3f
2UEwjJ7epNmnKoqN6CroUweH8raTbyEJtQBv/Xp6i4rBf9SrpPssdYUzXZe1gitlnwhvVx3q8LTX
0TUvd1VtglJsbSnNN92Q4pRdF8brKGn9sMk0bOo4by3jhwgy8k7OFAXt4Fo3J/xI4+mxDHoKkxDF
M0jLMO931LoaCqV9ihiPYzQx4A85qVYOyEWI+Jgt7rJYCKFqLNwGj2eLmjgev1OHVz0lfZieZvU6
+dL0oxzVNa2Qj3P9jx3xMRa6OiRrXHMMqK3HY2XwWs2AO/2GxjryGE5rm67ddO2thmHSQ9xiWwXZ
QHIbS5XvpEQqt3AG6s/Q2+erGqlnkG6D1N0aWlhgNV0jkarFsTcmOn3ry5toESQ+npTKEBUxlpBK
EeL4SW38oxKMRgNinzTss9iB7t7M2PcVpVw+Qokdiu3lEU9gLixbbrfQH0UVktbHIlvoQoxl2qlH
1o/99Wiklv3uq1nef5vKOsg3lN+QC6/kML2CJ+3Im8FMfHsbGU33Xau15KUVojxuL/nToZqjJNsM
kLENJGaz/iWUdDBGU+dEa0fM4iATEyUcTFBzwqWCuLNAFcxT38a+zidldzxWGqp0CArk7PbLs3MS
1ARMC2QAnUl0o6gHHH+PqS9QoZ2Bksw6Kh+44bRbZH2fKmluH1KVNLUsx3Ylfp/wjng3NgY9ZIwi
hPrEYhEYlBQktcukjQyeEuYHsgjx3nAqQWkouvKrXk7zvBkaK9DAF45pv2+wDuRQMbX4+fL7n5lm
SMmCHi2qIXRPj99fn3pha1mgAawxmNlq845mur+2Bs8OA8YKYoiqIaG5CJ2ZkQLDNEqgNXMvH1Iz
KbZJAm3cDTXfSjZRoOvf+mFMD74KpBgtKPhofZKFPyk8RndFauMI18FagJ6M6Oj/YArI2oBMUA6i
sXs8BVOB41uoYeVUpWHrGRgLHkhvgr8+iig2UgKHyypOs+NRyqCWisqppU0QK+2DVQzZhhaT9nb5
XZa3ElaWAOGwa5CtobG62OsWRCJlHplnRQuznWQ2yR5EU3blV9p8N5pJcKXpHb6VmeUfLo985nAk
5+T2Sv0WvoO22K8qFtAG4sPIt6PDiR5VESL7wXqTPsf65HiIqRSfEEWRvliT8MccymANgXoChRQv
D+uIxryo+/Acx1PcBJXc6bY4cYZIc1HESr06BvwYJWb8KHFuwkJtg33TaSiLWWV9A/Oju0oUc/Tm
1GqvlXSYPhkBKuYtGL61Au+ZyC/qjeQQFNMtKrzHT4ckNSqJkR0Aqq6V+8Q0u88B6C/RXZ37WztV
ynp3+ZOcWwwchiKwkUWdnDVjPkZariHKQpzNYL02842O6PiPHHY/IDqt8SK86T7BMZy+XB75TFRF
34Z0g/qUqEwtFoODMmlmFDS/NVSIvbTWWJDQpzzs6+oIeJ0JQhglm5VYdmZUFiAFG4pFRNVlPwSp
7rpPR2SZKjmLNvJQBV+HPquUba0NgAoMKKVUkfp5zTjlg3G/SD8AFFAoMslTxe3v+NPWEDmGzqwQ
m59m3WbRFc1VI1WqsjfNvLoO8sI3IFTKpbSlJapco/av9dda1km/p1YYjg8Z/IGrqpfl3xEoxOAK
EyNbcYMEG1m3o6tKS9SZ5h9IBc3qldNVjY/uCVAkisd6lYJM9edhp6S2/WwHetZvMJVtuitF74zp
0KgZAIExm5vcbTSzLm4aLNGN3VTQAdAC8k6vwpfiRbVHDeNLSUV9Kkw7Bz+Mgh54l8dmt0HeBMWq
FIV3dDDHxKk309gZaDlmw5rbzQlXiT3CTZjaG5tZEBEWZ5LmSGlnyDP72FHbGz8Yhi386V4jpy1C
IEt558ZZInu41A23+CQWN840yneOE+tXE9pDB3vqykMMdeeuamX1vtcGrpmXV/iZA00wzIB40D4F
27wI55NqBA1tosBV5dz8RZdoQFah6lc6YmeCKrBNjgvBogdmu8hOdKceJ74+2VdYIsgFswDFs8EE
ZofldOTZfjHdwrjTTM/Gl9GNEkteufSdfU/QOeBukQdFxPl4abdD0kXTROXPjCXli6JOjRujZLki
8XAugedCBRsYqCoBa0lZ4BqXydyeqSeUhrnT06Gg2d8hTOPr2W4yOqQ0pqx0DoUuq3tDraOdXY3R
g9rMzqGMErwtsqnOX2HVA4GXUT9zlFAPNlO82lA5DarsdKzNKC6qxBh5MSGTIydRi/MlhqAWBwWE
aUTb5fitLIbgbp4chUpt/Da2srlywJ70LWk4kquKFJ6RqT0uznaac45ThFjMQlsxrlI1MO7z3ikO
8hQYV86MWK0V9eZvSj4alcigAewXD3d10WFnnofVGlPodGXwOLTpOMpEjv7xuH8UQCdl8lUMcaQN
Yn+1lxWgKrIJVNLlfXbm9gJCjLudhnoNSh5LCSiz18fcV7BBHYFAeNUYYOxWT2PIjbdX9xkWmw8D
137c2WU6x3U84NGH46kHQ67Qdyk87i1CXlisQm8PZTcq0s+qNVt7fJyoUoeB8uPyA4tYf3wW8Lwf
l1DaboChF0ffkERZ0bYUCYah+KFzEpSbVJZaNzLGpF2ZnNMDj/ou3QnWhArOe9kaCTK9wGiduZkR
mbjv5jqNYFRoL9Ukmy9RIUjL2EisvODZdSi0gpEUIbagp3EcEpqM4ls9/m/mzms5bmTr0i80OAFv
bmGqikVPSiKlG4RcI+GBhEvg6edD/xEzh2bE0N1E33W3hAKQSLP3Wt/CgECE+WeP5suBTgmzs1nq
TVStJZgZtF5GpHGu2tPj7Ca0Bn8W2JFyXCmO230g7XvvkXOWptpJoYGv49Xy21itQiTGHkO1UA6z
XlGK0rpFtuGSq/SDTdV7A5I8eJQdkH6gR7ivPkNLuFQIAh662WjWw7SoFT5BoXq2HIEugvLUmhoQ
4Z1HtJyyPMWcDcgAPqao/FFGtJ1URaCZnR89dxPqmSQcYHI4g8biNuiJDztgoCdxaHVcYZz+PDjf
mbyg/lKMoUxCB+E1cKLWMmAiE7/dm43lfi6K4tT6axC2gDCOrbSra5MEXqgHpv2R7eHtUsZcQcHj
35o5D+7VUlYYm6Q+QTto8tGWRlSnty9jUY+k6Wpzrt0Tlj5cySJznN+6tWyf1GwUMv7z7b9z8OZH
INCnh8khibXm5dBdnTJV3YzDY7Kb/BNNXyemoBukIVFJ83OHmpvYW2MtPvfLoKLCgQp+SjtoV3/+
He88C4eEIUpjUGIQkrwaQvna6ZWbZdASM2P7Oi00cg9DaxrX+awN23HpApklKu/nizRYrfyi4zzR
ff7zb3hn+t5dEVSr6Xm/taGsWgoJ1MszqtV2HzIcCBhZs4+OIO98mq65t4w9oIH7oHv5wBufHBwf
1mi4eEHWhQ5t9ohNpVeHWuuqv96rAC6hcESRASsiKYYvL1a0c6ljU9ZCaVHICHNo6ZxG8+mjafed
R0dZk2eGpZ71OHj1+kro1Y6R7V8R0LMLgUSWBJ4q/6Dc/CbJl/UenC5mOYqF9PheH2e8Kp9XG5Ru
qAI3D2W3LSRXz4N1keft8M2tAf5ekDAUxGtlVLvct+jCTMt+mcs0YS8dq+/+ZFBAw9n9T51nJETp
bj5F/GXWnm9n5hB/gL09/vW4YjPAGkg1ALnJa5UdtUTHX8lRDiuEoUk+BqDG9M7+YCLbX+WrVZay
IAVC3jeiNGd/Rf+1+ajqnjpHxlU0+t/RsPsqc3MwPlut8K7Ysw4fzPrmvmy/viBVMl7DHjiIVP7l
BXtRagMbXy1kz9+Eneq1J9OkCWBtw3TMpMrCnKCCK5p/ZZRVUA5H4FpFmC+WGXdlvl1MCzplp/Tr
kzv42aH3pRkGnIcvWs26gpcIvrsYB/nBxvq9oYouBNklYxUp8Kuham6tMjov1cKWgxFHUJmftFX/
W7njPlJpibKe7M4TvPAvH44YpTY5FedY5JTOWW6OQIUtx+TPI+u9ucTBmAdBlWLtm8VrIwvaXkCA
Ei2QBrFULuFOXWDtUIKa6Mu/vxhgph2uQE+PZPKXt6Q2R69ltWphR27hVU4a6EU7UDyy2yz4YGP/
3jviE4dvx4TCsvDqHQE0QoiEAD7cHB+euSGHi2qs7fs/39A7e0XELOhecXn825J5eUMlQYESOy0D
OPfGiG29PLTbSJ94eFADPL05/1uIEg44BIZwYlFJ/IuKf3lFB29sh1AyQ27VoRi0VXfrjJr6YIS/
HRVogoC+IOv994D6ajdqQB2mmsE6RoRLddA1LyUdcDO8xPBEdvzzM3z7pvawH1opu2qQ9eXVJDAV
4Lo0dBTRLquO0b/0YYZ48IO57Z0dJiU7Aulw0jPY8QK8fHDlKta8TfdElXnQfkpgkiEGnOxMZuly
mgo7D4eikg96mRU3Sy36S6eAI0N9GRtIRvhZWbhIx+X0s1ya4FEhjri2za34MuhN+pG8+53Hj56U
NjxW072j8WpbV82tldcBw2ogSiLsQXniHxmXgAZsan798+N/O4SpDEBsAxzG7htl38vnYjsp9Q+D
asigezifG/p7q+bWUWNJtS99MnvM/WV0PjhlvRHwM5BfXPfVPeK/mFQLHjMiGTBNHGl9L7oOSKpR
EE5WF/6xWfTP86AcI/TW0b0N5vJ7XQYbFgnsHofUU064yWB+/vPjYJ3jhl8uSvywvZfEaQSxw2vn
be2uNJEDkLyuLvruflg3Tfusd1tVnSG0OMXj1swkfZhZZvxDsGcuI5mnLkpBORbdvdPNDaw5qek3
jQvz8lCICSIFZVv/MUf3Yp948ZV3zLPM/FI4cgVg4ClJf3oGDse+OHCSAAngGrX6Zpgh2xJhhX6X
FlrkgwtnAz0EsjzPsMecmP4VNHhkgjhHnG0zinhUpcVBYHH134PTOg9TwBkq2pZluqcgVSAbyWTz
c26NfLgcJ2fPT3Q6uyQWw1JOxK9cyYdcGN5XlUd1k7V2b9eOrUl8ChqQ9clysR4mgTRIK87SDbc1
aXPdJXXCfo0Q7qONKbdy+alMEvTw+kxK8gcD5woly+iSDTOu7JmwLdyjS1l+S71CSTKosV+BtuvT
kGSyTL1wndNiSvRpYlult8P65LBZeEiNqQkX5Vn90RL2mDEptXYXjYNlrijD5uB+MbD2JaJvWysa
Znb8hr8AWPU7Ds6hPs6AiNvGtL565GH+GoauMmPlzPY5S+cW9Jgzz8ema0ivNfTOC6kHSrYeZE6i
zxvG7WdvTd2Ti5UnL6RFcniXmvhbFMc+kx1rKBeLRG+jtrz64DQF3FOzkKONnEDaQWgYqf+AmZW6
Kb7tbjnmvrBJOoCtbh2FzKuHGkPz84A041mt9b3VT8WFzF1pJH5ay9/9YBo/y7lvn9JA2+7A2rUl
BrfR+eUvCo0sNO+iv+loIdRxY2JKjWxtbodzanFMjGrTrWmLZ9n4yZgnj7qzNxhfGmKEWPcbj7Hj
FV2gIhD+nUHO1VJepu6eqm2DsKxCaWCdIxx0We9dI9W+69JdOQ4YvvY05qv/s+ikjVfOz8Sj1dSr
Ea1qwIeup4vtRna5eN/WxvcksJZ2u/Pc5gjxHYvAMrpbk+h5Xj/3fQWptUyLZo48PxuNkJGeIYZ3
3PQR16Zpkr+SGVcLuQVVWCh9vJnXvPpRFvVyU9ne+KOUa1tceItRXPR4/sKtUS7j0zCGx7YohBH2
Ms+dkNrryoRuKeMSh5L0EsedTOKCrbYTB9dQupuIQC+KxEX/QRp5mqKTJyhZNKQC54gel75Lv9tq
02ARE2ayRtlGfnvE+KuBgnTiqOBtuWHgbc6jM2vZCCHQk1ROvQUesK18WR2LqZh/NUNRfOv7wcBZ
2OlA1lqjoeRBUav7UtVF08ZVP+D11uhM/pg8MkEJ+8vlFHUAprdoqEEVHAnBJZSmWwDUJAq1dX2Z
6z3JF32A1PWkzU65f4crERpyaPOwNlbrck1ppe/ysPmf0vCaT8bEaROvn7NMETie5Yz43fPizRQL
/sKlzn+3gUH8gKdr6bPbZO1Vg7d5QRyVBt90vB3PNqJwpoiN4nZIJWsnsLYajuic4x405GCqb7Wq
bu1IE+b4SUf4/DztJYkJNNBAnm7TInkYzUrEgpzhL3q/ELA7C2e43QxnxUW5OeZXbxbpXc6sDQd7
yKcHygHbfbBmKHgaxCFrmPebtR7RJLBi40iy53Pv23nHK5cGIZ5GE9w2Q1v9HAdDzPFSbEvidAVm
vSzXlvtN5s6Pfq6GW33BxRJ29qz/WPqp8nbGUKlTBe/1IhpYqUikzct/JunoT2uhm0Qb20N2j36L
PEYNmYdLzM3i8Ig7X9/Ctt1cOzbpwTwsMJe7yFCzKiKYBt4Zmt4oY7u3MUVOY+rGjj33y2WqTbWK
9SKvPmXW0vtHKlr2J8McmfXcviwedL8XPziyUTBPU9v/ThZu+ZSv0/hom7PaTrBITUyMHmXM3R8/
PsF4Tv+dfmpmdSYK6ZHyHYIdJwzVt7T0nxZ7xhPmPqt8dK2tembyDvwrHXweyUdd1/4c3bQUJyIa
eoSHywpWf3Srz34FX/2Q8pmqOzfLiVpd0bSZt8bcNMOBnHiIBb1uAcfE1S1WEKV0PELkI/UVCZby
iuRA/2rJlAanLutRwEvDxta7NTsEW6sLWJ4idfEU5u1kfqf22xDeWizZZSrLoT5PhQl7P4UhGRdB
btyMFRbPcHSswTiZZFkwVVhpeUuDOpUx+iFUYOQgkeIiqEMWSIaYOmPcFN71pJW5G6IyVrRTtRVL
Mwh/6KiKbtFj3ffpA43P1OKmYZkchD8abeJJS3xe/E2ax3Qwj7IAwVZxm+ds4VtbNUkDkykNHOTk
5x3R1hOAq7hl9K2nzN+0m8ENhIiyqXF/9ALIGv/N7G+Njp+fGJMQJ2cUvgh9RgyRecrox3ATcluO
OlyVhxLaTn5gGsjZQXgNOKS6t+YqnCsv/ZkxwX7ZOLj/sjUP5myLYZ0Wo7uYd6NrtkVkE61sJixL
PZECdJKIrQ8qZHTD6GgEhmzO5h/rxfafTW+/G81l4QjpUXh3yjDouyo9rfjXTS9AMKQewc24YrW4
07X2NlvtII9y5Yz6kQTIJTtNxhw8z6Y/5RdFL9U1QUE+sbKiaoObqjHquCblJiCBaVcIDU5j3+Ju
Xclnxui5hBmqN1KYOn1zw7LcJoB4huPX+GPHPj30tpYXoScocII386vpKs294JcjveUrFUub0Owi
9R4DfytmcsSLCi9o3xNYbDlIaeslGBjRsw3ryXAW6/uqKtZKwT5Pi7Ja6QSns980wkLzmWrTKTA7
apyFeeMOU3CrFeP40KVC3LjQSW+FMLz13IAW/mSuSHVZ/Q31IBsZZKGaCxtKxIxyMSrWYf3Ghs/v
QmLuzSJO9YVFQjfycsZRq1Z4R8483GdrZX4tSfpmltrW0o7LyfVuKqIDosCeFjrXQo/xJgT/FIOr
fZ9M+pf6tgoHtSNhWpHBogkfs8mag5mzSTpY1mqQnioX8mZMDTULNgnz4Kmg6h/cQVdF7IzmnD3w
fQiYYGOWYt9zmInCMtP8r8taiupMmEVTXVYk/82hn09rcQkLQCJMqfRKkmtQFeVFCVviegLtZESd
109OpLGJ6EMTOYG8dmBAkW7Q12Wd9E5F2FY/9c14NLV18o+e2eTdGax8aVIHLGR20FLdKY7BLG1U
TtM6EoY+qc+V1IpHknIClUh6ByR4D5rthB4QnM96C2mZGBdnJi3KKOGG92OQlYlyinKNpzkon5BA
YbdOg1b/4tRe9slpVW2eTSxJ51Z5xhY7ZUeefBmsbK0ZKnfSK4VEZ+oXJyLOluLsk6d53VAmoyUF
DqcKkWhMTbwAgh3DWXnVlAzu4O2asz5AIpNv6tSUPls0K1CM69XRvKtS6UadeBUhc1dVS/Z1yGZq
Yr8itADmPgFYD0btLf6hZV/8a57HzDtsqsoq8mIcszmZk4NyuWl98c/sFSm/jd3JNfEY+o2Tmtt+
cUQLsVh88yfLpfrCx+QosubW6r61FofaSFffdYYQ6UVnpvKr3gXNLWrskgQEfemP7TKXYPkIQZvC
oTNmFWXs5hM5ZXTMqf0PV8wl4xw5nb7WV3KbtCzZ9NSQSTcqcgfdlnRue2EXEOqrY26Hali94SDd
usTKhQjN4QubSqYkjBcTQQQru/8ubVQkqcK5TlhOFdO+vYjtC8L4/sZBq26dBJyLLoSnXtb35SLK
LvH1Kp3he859H6ZGD5ICyYK9At1e+fP/K9tkCTkQ+U7rsJsK2RUCTBpnrY/orgzmBxXOd9p6lDSg
RO32AXQsrz3LZYWRbTYX1oDV6dAdj78mYXO2WwXKKN9IeQ6+Q8F50X8McpJnoc/DuepU+tt1lfj7
qg5ARt2zaTDuGtC9kfVf9V0CLvRG1jKjgWmKY6eVw2+vbFJcmnYmPjjfv60lc4reveG0QTDEv5Zy
OFbKdtoauXGOYiFo8iFehmL4p9FMJ6TFbX7/87n9HZ0asVq7CAxlFKXr1+VS4Dtm2dmUkchGGfeT
XsNCqW0BiXCV+pUKIrVcp2EKNOr+c6n53W2/BnYyOeYMl37DSi/SoOvDSiNupYQ1ZH/wRN4rtIA/
28u5SE8IC3r59NFk6q07AA5bCahBMSU4kAaq6KB8+Nrd2KGvmJp2/WAE7u/0VTWDqgLCrR2VTNH1
VSXPy1gd+aK4qtVOl5oywCOUYwHOEHr5YfDw4eW+NW1R36qPSFZvr83g34Wpnk6EE+2Ll3dsEgBQ
+g3Xlluxntty8U/EBg1fB7P5zjY4vVM1xYFB0/7aVOEAIEbLQX+MBjZdwZcXVrlG+NHisJHRlunM
eac+W3raJxtFTxE2a/VM4/ujOPa3Ix6tK2ob2rAoUfGcv7yoJo2g2ja0mlZWWGdsK5wMNjY/rZOL
K/7Dh0EHb6uETCykMdF6RhVBleXVBfV8Un2H9nHQ2vbQjrgKM5tc2E2xx2RNc1Mj9pTNSkkzlhpl
qeEUDtFuiodA75vDhir3bKiJ3p6dByJaTJtd8Z8/y3ceCssgMyBCE6r+r0V8SzH7nTBVxiakc8Ol
pECut1eisA56b/z687XeaUQjuAZWhVgQ5eCbxOlF06taNR56p7ltrxxFZzwahGVypBXOKmJLgOyK
xsDOnqZNaRk1JCgqIdAJoIQf/Jb9bb/87ngx1Ohxh6O3x2Lz8uUgp3PcbFeRmOk61ufW3Fw/kiK3
H2tDLg9a3xvfVDpvVdyw+sAytUz2Vxgr/F+apgftB+/hnXKrjzGSjgExs4iYzVezT275WvevX2Eu
pJn01WYjTmef0W2lf1+Lltp2Lbpj1vZ+WPREIFWT1R/6KZ1PsijmrzNlwGTqhjT+84N6O0D230Xn
Cd0TdpbX2mppqsBaRwZIUdVVrDZUDB4Bx0mW+dqp2vqPJIZv5ySkrLQbdpDILrB69V5GbdZ7xiMN
82bxn1a6VLS0x6FkE7GfDLKVTXZRUmW0yND7WwYDBxLEPTgCGBEuHcRXL4GJB6NwAHmn79sqHjmk
JUsgP/KmvPNIGXl8CjhisEe+EdO5brEZu7pQ2Jv9qUQ6fSdJ7juQTDFcYLZaP7LfvJ2IWFjog/Gh
oExm7X051kvKE5rmsLJNvcxuHWhJcVM0XmSPy/DBcHnnUhiDLVydu3kNm/7LS821KY0RaDW6n2mL
t3HYU4MpDG59qj7oS70jFeAKDBa2uf9S3Pbf8l/bpczDZDYLnbVaifrSnZruSdh11dFSbADpz5la
wlRbhqs60PTTspn/mHPexugo9agbqRtPHnQoW6Kj7CdtS6jUpAd3sjGUU6ldzqRGfAQufvfxmBaI
HNZbTBGvdnhzoJB7ZnxN1KyK3zSO5kujXYwD6Kft4s8f7tsZhZ4075p4MgrWHhvKl49nxhxXArgT
ET1qvb6V0B98GJXD+Bu5eCXRbaHcNctsq8+FsgGkgdsS8/ceusCYyE32deTXCL9ii86Fed+JIAtO
f/6N/+oiXszCqCVgSkJSYx+KV+vVb7RGfUgrfRPRRldwfcpyBd1rwbYRRBVVaxVn2rxWR9doxHIc
lQlXAxXRgCq49NJYEcelsKK7ko4FU/yh7/oWix+0moVdZYtenAaQdgOJ1ZSHuexHIo7sNDdDEyNS
F6qJYOVz7VjyeqrzoSQoJFPJkOlCXWhTqtN60Eq13gzKnMwPPpR/e+mvbh1T0N765gkAVHw116Rp
zam1Tdl8sbs7LlqvqbjS/fIbJQirjTd/IkKAuqFXxuVqV92BlXVP2cPLeI2hR60gW1rijImB9h6H
ySusbxVthkcrL9af5CtTNCwCe2sjd+TVh2zCpm9F3ZpUGkgABkqlcjHQVMzF459f6j5Dv74x5tGd
rMg/0KZfjrueuIaSbaeINJ3zHrmkXtTJdflA/vj2PLFH48GhBHvgs5ncveX//fXzpPzcIOctKqa0
uyrqKVDHoVkHEVe1LY/55mvb51WmDSXuvKlP0i9AJORT18ZzR2MzEoR0anGmRizYFDxSM5l9VWwf
CJrePg3MbmhiaVcCECGH8uXPdClxG4puXkQDRx2zaaDLxTkv+dtnzofONOjj5tq/pFeDidKIU/Cx
UksSXkYtHN1ANG+EFn4waveH+vLdIg7Z0UE71Xw/t7y8G41/bw4QZ6Ol60RMrpwRggYhwbgem/ZY
ZApmuTTIFhuUPZylk5fO4c93+mZ/gDOA54kXGw0UIVKvRteiN7PVb/wC22y1w2DrbejhMLuiSZvN
VPJGlUCjD44m7cG7P1/6zbrNpYOdfMFVMTi/dgVA2JcTqd20VZd+ixbMJtc79v+BSce4hxRSR3++
3jtDZz+MwkUBLMQp/dXDTvnKUdBScxm7Ur9Qlf1rxVz/wRv9V1D38pXubm0ORLsnc9+Xv3ylKQfi
sVpnWFBu7TyVvsRWLoK9wC/ZNYikGMqsjAdSReY90r0hbh3L6NohCFsoMaHDaK35ts2H6admG9UY
2vQRL73JbqcTDYbqyfJc9SPVxMQ80A4U1wdz2R6QsZk3leeN3sFcco8Q9K21hpDys/cNvk+gJVNJ
VHm88U2RhG1oINB7fag5ITleO922awdXAUanTqu/0bRHQmWL9LdfWf18wijjZod6UVaQ0I5Nce8i
DK7iUkMbEI82MUQJ9efajoMyy+wDC73iFMZK9WSmmKpj2XXmvU1Pqf3UUgVaL5VZbgjL1Tz2CUpr
xTFlUJURNt1IelQ5Z8PzhirLiAVkUhUXQrQzT5Ty/XEst4AdxWa1t5qWeiPcSaIH4oGP5T5Db2UR
STt2PwMcL+lJmLhfvnZ0nC8crxuRcgqxyf+ZLf6KcfL/JJe8oJ38kYTy/yXjhBnr/1Al3jBOTlOT
fZfrS8YJf+J/GCem+R8OHVCi0Pn7HMX+i3Hi/gdnIP+ekwmHZIgm/5dx4v+HogLUJGyn0OCpK/xf
xonzH8gnSK75iil5kT32N4wTom9e7R53EzGYpB1GsV8JsubLT7WlRjs1QUByk699Yz9t9NWjIMTp
RMfUOVnmHqo31vrBH2hMmunN7Aj95NXAUwtPWAdwzU5UUoSOi7L+nNJ7O4Asp8TmFSiTl0UP06a1
DqyBS0IF1rruLHM8YU36vgM677zC687uBoV0bFs/dCr3K0Hfv2bvWE/pdzmYhBd2/nQJxmG7oyDS
U3pPrciUjbg0c01LunxAm5z5KjizRc7uVNZS4h4d8wgg6WLssLegc75ztOBbsTZ0d7sNDaK60gxV
hpo5akfhAjFIJ0M7zJpmXSt3x91qvaRz3GxtnPopOcdVWh+FPpQPys3YHk5B4X/KOEAnOsfIpOf0
80XNfnqynMI2YmvIKfJL5MFmjFBY/9RpZj1xi9qnzkflBUWqb1hssvmpHNgjVzm44DBnR3vyJ0ly
tO9lVaj6Sd8uOi/QPk38H/vj7MaFRoawkkkfHT1p1JbS/EPLeZlrBEvD3zREZOh84l7GjLOu+VLH
2eDYKtRE0z7DBD42XqslgqnuG6m1dFiA3w4oW2xtCN3ZKx/tbLaBwrYbspzJpzGy6kUWJBo3CoQ+
zbUr1MRDmM5VvRJ9l+dJOvLq7NylV47ggWLUZBBaGHa+AeRs8synGYcjLsIVUmvZryfVVT+t1frd
VhuSk81NqtZe/6FqTsVfaBO5U0XRXy/bdml090Z2wuZdg5CAIdb2O7GjHBvacRPwd09M6/NqiOFS
san9rk36JWyOcIM0AO17sI5bjw7HX+3HNWubi2F2fvY9AWia9lV524XppT/aMrst5XZslH6qjfpB
Bh43UI28VeoCdxOUvt+DcO1Qtpvcdx8gtjNhgxjWFecBIyYMoEM0Ml+ahV8dJ6MO7lgLYh8xgnJk
sqangKXoKuus+ugbWh83jvyBUeu0NZb+XQWazXZTyIzCsIllJZ/15oINU0BfkS51WE3m+gU3GH+d
pZfagejJ6goho0wAjdwPfYUqYen8T2s/1PdqRcPdzEgQjHnRTqCl55tA4hFgM2BRKPRQqbpivSwb
tE0qO6JdNS9ouGZJATQtqUDCfaZ5TdqCM+ZXU0etQvZ6euEOVXZhppX/PGutdb3MLSqYYurmSB+7
z2QwffWAK5MRyDoXjaw54TS7Xkx2ghb1hJkVdvHcLXWL77Q3jkFh+XFtoyXD2vx55lR4Q6MyI82Q
3mC5N7hazlahspz8yuvnn2sFTCJcJb8rLVYRTavOVDHosx+1NiJVDnLhmJNMGFS6wJdm6AQVtu41
nYjsYRs6deUMHNaxwjZXpQjcr3iGHlGkeGSGFI+5aM5aZzFRQek+L8xqD4q0xxijSHOxWDvPNziC
HUTtMa5hWpqc86+bOpgTS3nupT8t/XW9q9aDx1bWQYKwZIDwimDDJpxwKzgYalhCytnUD46ftbdp
r19N+uIeKWaqC2vzvIccM1a4z9Dnjmmf4WdniVPW3nU/DlWYu0yxmYZqoUyWBQDl7J/gHl8HRn7s
/eYIop/JwZ0v/Ma6Tkc+tWH5iWPFQpyMORnZR1hPqJUwqMxx44krp7sHNzKFwSCTbQrKhMgQL1J+
6V6l0onpFP/ufcqY3M55XmUdBc1CpLmoOkja9HL1wX2ouzq/D5rNAY5d0hkmxuegXAsytcr2PJ9y
uQOPWZwA+XSfHF2SYqdi+AE5xB0431P9heTZLZS0aUvHOTdzlWyN8XU1dGYJ37vkBGVHeksqEA6q
4IJGvE55zs0/iVpVadg0+njROzXdYswATeEnSE66SKe1Bd7ft9fYnL3Pqmn46/1cS2iT8A5Iy4va
aRA8/+baHJYc+VyVnmxncyNr/QUJConF1NVHvjd1yq3taZ4nk4XBgUG39tOTE9TxbLWzgxRmWBi/
wXxXSCQF2ZRhAx+7pJjHPBk3B5fkos4ipQHpVTVKsq4OEW7erLThRyvT7gyUAHdpD0e/IwS1hnDl
p+KyNFp+mF7G3pDfaWn3dbFUTj9VrIlr9vmzkyGDs/Oam2TiiTxkRaaHysacGDzWMM63rjYgc1n7
mHN6Qt/auqEwbEHzsrbroDDUlznrx1NVbRf+UpRHh/g5hoc+xcLspjPV8cSodFqvV6s/uGEBBlOG
wu+MY7oGZij6oQ07Vl+Y8ae9tB4Wdfc8D6sZamP3WA/SPzccKZBdsWRi50gvFpkPx3aqU6ZvuYBv
b+6hzyTUssZzZjXHuh2qExlu+nnE9P9pNG5AfJNhsM3IoiryNIVd6EmLo/pqKL5uPkLNVU89Lyza
8QHaiHNK0fPEctSexFCKmEFonLxeD+6mEkchrDySzGzfhtRa0IXNzOCgN+yGI27BPbrLkvaggnUZ
EtNY8KeRNlh+zSFhugYA1dyCi/9sFfkRK1TS2wR8QG4k217cBln9S5peTGwLS4ZIf1Y8CyQ/41dk
W/y/hVowKYL0crc8fe61eXnIfNa8tNAdwu1W47gFQl0RtUjvcnb7b8QYzRByN5kmHnuwPCmYbqja
5Kd6y6xILB3iu5bRpLLpwIz+tPTjYR2N45prl1tXXKnyOatZK4vnYKxuXKei3zkktmqPTlHwsQnr
gbIX7IIn1a6PTeHcZ+WPoEYXE1TkQIHll1pslNdBSsKrdVG207M5sa7OQzyP7S0eqlNfz9hwYMaJ
XvkJmH/mRWt8wE6in/uGQrpBey8nm9YtsicbRyIIevehn8V4EgstDl9ady3FSvJcE2229GSc5yHJ
u6O1BIfWrc52/rz2zmHSA3mE2v+9VNWtPphx1ZmPHJ6eO12cHXu6GUb7Vrb93ciA2ZYc9ZcM2njA
RpTgxpNJShAG1nfnQmPHSgbimsfpTEcMskh2U4nstHUIemgWRrq/JzPUzTe/RBQtcv+bVi5mMgwM
F39kZZhbOCw935oKSx2VL4tYG87lkCYoQB2ETa55WsrmSIz2163vkOiQ8BGlKr3rPS0/2W5jEMmR
koWg7Ed8HKh29XVKPCvvHzrJ3+X2XfYz1+Q3IeYiMc2KxVqWzqUztc0xmAjV8Jo1gjucEoAsrutV
+y0C71o6C4ML8bXVy1+rCK6Jm6e9LOJgFIdyR8z2lp1YuRwia/9ZXk84eOvzd+hR1vVxvtNMNCXW
58oYeY/FXD8z0Gr64d1TVS43k+/+bCb9seYEc0On7Tcbs+7cYpN6Bmh1X+sjvwot1SJE6GqPdm3c
+8SoHTJzTm+NYXnohfFAQfQomQyGdt0fonWYHNUcVy500vWs/Q5Qq3jEu6su8uL3hFjUrP0DDbTm
eqvY8ODaiCYb1ZRui/ran0s4/l0X3NZVCatgq/sHvqk7v65+IQFOWhtPaqvV+sW8lipBGoE8aDYt
O5a0U6+sdFiwrNpO0uvZZTsM5QaKw3scNV/omMrW9TOKPe8HBhk/Eu1SXqUYLeO9vB72K3wlt/fH
WMxkpo9tP8UG5QBqB1aF7lc2YVDmeAFd91ZftzVJS2wUIhMXWAS7q7YtzRsOSVMytuXXKU0f/jdz
57FlN5Jl2S9CLmgxhXjStaKYYLmTTBi0hsHw9bWRWd0dZEQGV9Wox6Q7HO8BZtfuPWcfGpD5l3QQ
Nx47/dQtQSI6CnBXVP21JqX+wI48II7hbzRaep+tnO139MrmqZZMesjw0M6tj2YxNJB/h8Xu4vMK
2V9hfL9ops2+D3OjvppBtVxzwsFw8uwY8sGZL63shudVbOP9kqJ/pOdav2gKSbLr9fUUZjUfB1PV
4Mxu2V+xaWeHnKYSiEktSCwyxmYiX4Kvfpdnhykz22hkTT9u0m6jpS6I7Rj9JUQO2cY0pOcLMUIV
bXLzHXhN8F3xfizoyoqnpqJtWfREta/eBDBNF1+EX1rwljLjzOS9udTtvBnAqubhPAyZ8boa7hZj
Om55SIPhm5ku/aEc1bWBC1WFTWkErwOtj2QJNCTo+uRdAL2IuPVrlfj+pkKvXlQ081e9oRlD6S17
x7tfBUuSKQ3vVHqjfZpdoFILRGjt5JtGimBdfZJqNeLM65AVgsab74ugQ81Zrl8EbOEm7jFa4Dnr
VX8LKSC9H0pEbEPlqaNipUymTttuy3kMYmPr+qMaN+srnSDzMLuTvBi7LDDybVZiQktgbgwZEssS
6ePiyniiwXSYm7G/jEGgXYKFAzG8jlfPKPVPcjGNyIFy/7ZRab/hPGbYsWFbZXWvj4ZPlxpd3By1
AquBjrZwI26k169pP4+x0TRI6Lx0vK2AbsYrvqz7PjAx63nF8M/FmmTUB6V5O1jTMTeapzX4VDVC
M8OpfvMYdL0boibT0es1dvLUPJk7VnFr+m9BM9pHqbKgC1OVyrDDuXb09NW6KcjxitzRsB9Q5X8h
7NV5bRdjQHiKaHLiPfukzF1p7bjNTYoM85iKbiA7SXNuS9G/FIOzOy5s58y4teZprb9MNc9XOqyx
IpDu4lZzFZojIbTEs/pXc38joey8lUZXPs6WviJCKI0Y1dCDlSFNQukYS6tublrPWW85mK8P/WIE
yTQ3nxdnTI8LOqmbbikn7BVkbgxVJq8e05ybQqbFktSlkwJT3QqUh2q7qxCGs89S64+AE47sIJvA
X+Evpn0njSH97M9tf1ocdHT5kjqHoGXL0aXnnTzOhJHnCSOULjG4OBgvmsG9pAu5QwuT9DOpEe6j
lQXq1HtLfWwV1W7c9Jvz2ewD9Qgw1XyiUHM+LH+Y7lZ9zmeKQEve96zprETC/q41WCOses8n6/qk
Z2D0WLvfRA9eoXuAb/Ytw3BW9yRgPol2inz3ZE3Nh2JPv9QbkLmg7epT4I39IaBDTtkpiRwJekd7
hOvuhBnt1TeUd3ms9VnzjScSrpE/aKca9euNNuexrRXbU0FU02c++OK6Wl75w07tFebP4Bz9Mqhe
IG2wsBYosXt9ezEBwwDASNc3URvB50ZOnFuk2X9Zl7w5q9Qqvg422tEtSA2WnQWEFFywuj2p2YjL
Fn78MvfV95bs2jyamG2OLEvGVkbDrGY90UTrkUXhW8TX7/zP0Haz6ToJKzMT19d04ziRn1pG9mpr
TytFLec6HEafbTvTSur/av6SQaxoQqGv7VPjNu1DyT0eq5ayMQKBVt4oy5bYTZreuMfRpZ9zq0Yx
qvy+FpzLhXFrrp31yc2L+m6tzJXqwaBLHFaVLYaokal8ntdGbrHFJUXS9u6dnhvVm9YZ9rk2tO2p
HkdOpoZXdefB8tsgXgVEMCERAYSyb70HeyudH+ksGAZSErOJ+ejA5Vi69MadwruSAZ4fWxM+KiIF
4cccRM0P8JYkVa2pdihJkTmxLnWJ02tWrIzN47DQcmQqoFdJr50uejeTPUAzoy+vbilbLeL0Hnxk
wfZQE0n12pacLeqmH6/mkNKt4WgVss0FXkzyUeZGwneHOO+VyGOj2sajmfrvBFGdlzkg6mluyQ0g
LTay6QFcxAxV3ara7jbrivUM0uiyFhyYCu3aCOtlGIzI7jEbQLE7TBxH5mxMH0Hrdid799D2TTtG
xEVyct+wgwbDECt/Ow72bVdjOc8rdsjUfOQuzqYzfbZdDyOJnRSzL+LZ7c/+0MCW3B+Dz70kd9cz
jnVAcGwKKDX3w0neZZSuT8r3xthxtNAhuQFWC/wWtnUye4vIySu2GJk3Zow9o04GBiX6+lZW7iO4
ytis5QFz1Yut10nepwtToZOsfpQjG9piy9DN3SdnG9sXTobLUV/9f+L6wKWkc7hdfAfn2WzldEWW
fru6wnUvAdEVUV4UB1/PvslM/LAMpW7svDw5ypERwgsi00zsNrldvdG9KMOOnmIINFSEga+Ozpo3
R8cPrtgFOCsK5+pbzjd/3Gu6JRekivsBFbyOKICjp82e8FiKzYrIzvyhTIpvDz7aEztw4nVqjQxM
gycPSSLyEfodJs1KYSNFt6r7el/wHFTkGGkKBW/bsEPXpc7THf/d6so4L0yommNSBzh1fMLQ1oHw
5dbso7VL47nkoJ05Tw4DmYIWSi0JRMvH7+bq3W++cUuqFpr54LVB+hlpiOKeAMy5Bx7Qd5AtVrg/
jy3GMS6n7tpMcTbx8V/oiqeiYZhl/RjhC5vqQBoaXjJm+rxKa1JZpIK5+rPttIkPX9scnesaZF89
/9SDidh6NEZe8LJpe1vMvxoSMwqzf5B04eB1181fEN8L/zXtnKdeMzIiwxiGTtq9ZVrHuV3fdVHe
ZgV3PJkrRwE3sdX6lfiNkLrhsFYem3t9V6Q3gxBrOObpRVbDE5XqXWnTH24rt0ia1P/S546MN7Wv
6dnT0sw4gHISC7AznpVqRYjjOM4lVh7T3tDoa8emYHpWonEMA44wYTv09pld/62AD5XSdIyXFdYC
tN11i7PKPBuc+zkjxq3uEHmDL4ppFTWjs250t22Lp5EQ78W70KrBYD14LD8DeH2tKU9TNl3cgFg0
sNgO1RIBZBpDSmeJlN+epNdgJa1Pynqg6UjZL9dD17KbpDjVlGxwgvHR0AObLlXJ+RbJbTihc40q
2aynQXUhoBg6WIg7Ivp+D9KvDmM58a4hJJiWAMUDfTYaZeclA3amyafN0o+EA8SZ+y6lz0FvSNnM
g+8ekk6rQGxclT+6IaVXb2/TrY7z8nEY1RJ7omNp7ZcyWgvSH/ES2XFrm/mpS9GXweXqQs5B75U5
89oInu5Wu3VrFrxqJSRvWWLcqykyC4aiF9H3MXLlL8PwZvjY8oPgnoF91OfBwetxwC5zeUBLuJvc
LIJW8psg9+N2gQsp7TQGDhVIA9vip874gazhneJchqPRD4k2+g9lY6XnzFmvJK/ywvfzdl0ZjXqp
/lBP/W3h0G1lkf9o9PWeE8i5lvLTuA43uvoUmONT0yOio8OEmG2kJAC98KnIi6PgmOJ2fCkdOpAq
HS75PLHhrtqrZt6SFMU4A3W/Pl+hWoZ+jZoLnJOpA4utb1TZnLXcP5FknF0H/p+cz5ho4F491Jk6
tMtRG25s+lQUQfbFJ+EyrV7pO4Rl+trLu8VlRfG2Z8OcafJPhzw4LvRFuwkXryKGjybLqntRWvu3
TFNCMV+L/hNLUUjNgQ2IiQYeD294yqlIV1vGysXavFkPrvPqz2NkmF8c9VGOr0xaOOxxHGQ/GFl3
2229DkRFet1h9D+PusZo3UAzMZ30vViYmrtJo+eGXKZsWNM4T35atdGI/La6bvrshV0erC+jrTCk
kQ+SmAxqosr0XxYm5odmNZ9sb1a3/ThwDjFx5WzTD3v1LjXkX9uc7yuOeIcAy/LF7hgzUL/EmvCN
a5vKl64b73pCGYc+35/qhq9MBDWHRoIVhdduNzb2uJ1XHBezdxI6x1Bm1bg1/Mdis93E1ZTsuAfO
d8rNrqYxf20cCyW7NszerVXj6SQs7eRPjrqhnWVXj1i9f7AF0f3wqGRsMd+gIsRDWe4r+aT8+7SY
1iPeFiTwJY0Pll+GGZ/TLFtI/djGRwAAntbcETAQVrhBdy2ve5+T4XImeIMW7vxsl3SHXY41fc/W
sW5GvKXZ52my1Y0nnQO1NaM6GFSdCgPH9eBBtTem+bAN7LTmscxLRbrOGhwQhMjEWL0XDCWxH1hX
vdDvu+5NDgsd7vql1LxwXKaYTBgfp5zBbMA+yJrhWrP9q2lqquySSwzSTuWnB1rhxQnbGoSOeetu
bX11z1h6b3PdoZnbxUIXTx2NXNosiEqCJnisMXNzlnFWfpZSTKPjrlv4ZtKanlKAf6Tdjct6yYhj
xBVND7mobrP0WpjOfKoWlXEOSXusYO3waATe5yLP8vM4EtpgDDmeV6SHl9wrI8GnEDH5927hApzr
vMWtdugtkisR0n20/FjomJV+1JYyjRTyqDXkMzZODb3VoxFIF7dfMJxaN6cA4iH08jbcMiTmlqt9
cagNy0ATJ4qHKdmDa0LmB1W0Bst66H2KIxxnOoWFP093GUXzi9rjQ7H9UId69dNaBO/YDY+GuWDy
9vMjlLtPqtLuaCW8EvhywrN0Mjr/cSPLMZ70mY5VsNDddy6b8B8tyrp5ZEyLdDkUk5UndT+91j2x
H6g+ImubbJq/OemksGFujXEyE8eWS4Jb9p+CEjrcCn84bW35IVRKheiwXy0ldRWqnPfCf/e2/tFD
ckTLgddJV7cAtl99Tooa7fdjblE1ZTCnDpzlsZ/3zrlGUBgVnS2ioeufUyjByLT8rbqMJDcfg1F8
q3ymeGLn07ATZvrz5otzszGBbwlMjXTF00Y+KNETPN1pG+tZeaN56KU5CzBDqLVGXNyluNBiSw+y
XdRx6TEQA32rosy2ju22RcId+D8KnZ47y3Pe9lq0VZv+mtW+Ea7SvYOPS3XjdkG0n1AwWOO7b+BJ
LIxZo9zfp239IzttHpIAlkdwct1j38gf3UyLYnbJB01LyzhsY1ZEAzFLSUZw611ZWfd5ISdCKXlm
h8mvz9PQ1Zest1hvunWO03kgDGm0vJNrTF9TsXUHGhZmLIdUxNpYH1bNeOblexhyWjX0sUgJQ0yU
9NvEWHejE5bq5frZrSgfydaVnNSG/iorvfjuDja82l4Ml41kXkyXs00HT5mHHHQXlj7dSfJtzrGf
CXnuV2c8a65Ppm1Tl1FbDnt5VxigG4o52h1EsbWuI+46hA56TvN1zps+GTKiydb8k1ZT0yGRPxoL
cgPTklXkDkQPTH73OWNk9GBy3Ih9mlFP/mo3CW2jIjL7SoslVO1ba7OZV7QLwVHFTmEKimc1Dy/K
S79Us64d7GELbigNQbNMTL1zrHXkX+6iQ929bTkA5/4wXDU4LWd8csUrrFb/Zpw75zzM9LORf9Fh
VvqDuY+Rt666b12zOebB1H6fMAWeVnPQb8w+Cz6UHLVPbdmsn3O92WAyzYq+Z0b3v+6/GlrjctTZ
7jpX3CthPmkAL2jK8gf47dY+r70laX4ysUBcGjZrj9XaCL6XnRWLYGkSzxz6iDY0xU9eBqgTKBlq
anGs8YVdne0KJoZnSvcpy20zrr3u1Q2oZwrTR1hgp0syrv52yppAvUwrvC0fuO0r3tXb2tDzrwxR
iNPG8hka+Iprl8+QrInjkufd2QMWGRF9iA8VEUsKzTW0sHTShIKzUlsJysL6LCZlxIMl83MrigOC
rnLvet22aTXcg055T52xSlA9sKKNmzlGUlA24IYY46AbLoF+ozL9faJ7IDTjoKERnaxm703x9iDC
X2GEzJYVMoJ9HvVxPrZV1Z7w61v/FoP+j4RXfyup+kl89R8lWv8/Cq92s89/Fl6dv/2o3pvvPwmv
9p/4t/BKM8iQoo+s67rJS2Aic/o/6VK0vv+BPlEnGJPwmV0KiQryv+OlXO8fZDfY4O91fspDFvp/
pVeu9Q/iAOBu8jMIuUBx/U+kVz87Ax34u5CXsOYgC4O3hf7iZ92VGhSxeHO7JB6TxKFFgqGKfmWe
v/J8qa2KKr37HTn0Z7Hpfs09nsPk9ec99HXjF63X7DqChbkbafmO+Tvz6eZgSOOx8f3lYZH673BP
P0vL/n050nQZfyB7A677iwp00ici26x+TBp09MfRZj3Dk1LBt+jc3yhO//JSpNUYbOoE0nq/uFHS
uYKkYpSAhAwNXY4X7Eb4WTHug11cJn94zB7+rWP9z6lR/31fAcjmnTVngMn9+asb66GFk9eOZNsM
5Z1AwXvM2fq+9kx3mCRJNx4qk1Gt6c7DrQ0H7TfX/6uvcdfs6aQ8WAH3+/P12btTlzh4QkjBaVy7
Xf7NoAi58jYXnPc06zc+sr+83m4iJoMZpeCv9xtw1DdNaEbJlqZM27a+v3VXa7nq0vevQaX9ry5H
k5PZOERX6xeJco/qXjrEGySdp3kx+JQ+ph9gMrX2nZMM/Or091/nX90e8C98RZDIefP3f/+D5WdU
Xd7kUiHV8leXYZZrPOiyCm5rM+vvpWl1v7m/X59VbMqkZ+Nb3lcg2Py/fH2VQ+PRLhFwNZyxHqCK
FAd0jlgMoPx8+ftb+yXzC6j4L9f6RdkesLsWDdPhZAbLci7xM8HUJCkX9HoTalk2U5KbDyTaLI82
pJBr0Ep7H4FZ5v/ipnlgASbunF4g+D9/yLJQ6AVJikpUUDex8jS49IHIrzTn5cff3/T+fPw/8fm/
7tnECQof2dzjjn71iviO0WXOJvrEETscKOfk5GzG+jyptsIbOslvGT9YJyKDIfL3l0aX+8ulEdgi
eke3CyvJDX5ZhjqjDBgAZnVSv+WJdmeb0fxZO84q3p7//kJ/usc9msbB5MMLgrHQ3mX+f3hmbb+s
7KYIREJZhhyWc+I94wC0GJ6HfLUOMu8MN85KxABS/zdf5V9cmw+ZFEz8J7g4/xUZ/IdrL7lr5VpL
n8qulvyKmUs/oZVZb3yBIKnPjO8SSts5g371m3XvT5+ugQEIJ4rDc+SzEe8v1h8ujCquIQxVENJR
NcOJi9CvYep6UVDa0TIQyoEucTn2CzIUK+Nk/Pef+Z9fJsOkKsAayH7GDvpr9BKT0AA7wCiSEUjO
wcyYYVgp4cVWR1ZQYlYuTR1L0fp0p8k/pUzEmXZmzMxFm/1mv/vzd2DDS0c/jstrh5D+ugVVDUiy
qe+SlZxtpNvF99wGfte7ojka5LAxjm6CgzT032Go//rCvg5QYo/HDH75DlI5j0VqdB23Oy4nR9aE
qzP0PW7EA9xlxWy/rmp5cjf5OyT1n1ZNA0M55l3cmdje2eV//vJ1RTolUxHgS4U/xtpKlp/uE8OH
8FP/DTLjL+7RJ+YnICyBtglMgZ8vhbaimBaocklDSMKNFIgoR9dczl0doJIcTQOe1+g/N4GT/+YJ
//OVqT19KkPSULFdOfsb8Icn3JLSW0dd1olVQ25JS639kunlW6ds62S1WnaxJ55yRIXB498/27/u
gbZBqWvwdTqW7mHa/+V5Yp6qVfx+VKc9Y8tCApzWN8e6AqBGgR1o57+/3C/BNCwf+05r7iHNSG9c
RvU/3ygmQzPoi1GLOXNv75zZoBaYYoI2A6zo5K8QwlLNQwTRLYW4ybYgv/VQ539MTJOTPq/KEL+h
fe5kN75o9rCcgAHJ33wZ+9/w0z7CO06GCnuIQVgf54Wf/0a0g4MoUkYmbgesS1torNq0eU6uXRUn
VFNLxGI0HX/zyeCa+/W6JsRM8k/3gosS80/0Dj/tp6wy3HhvodaR7izD9tUArFL90+Y03d+BM2vW
mxrihX7Npryw0AkWm3vEmmFVx26TZnFcgUNWz2OOaB1kaoapMtbn1My/zumsk/Bj8RU9p2KuA4aq
SKQRiLUOBIu1EeMJjn3jfF1M1TYn2k9bGSNPGbSJvhTB1kntVel28YVVV6fZMnQCe8xunA5EXFf1
nYVm+n2EDud+SqdRZLcA9YYuTltLIbclbRk2mzZNH/RHlXnRRLa8bWpE9IL3CoBhw7OeI5vssXNZ
60z3crV4DmqzLO1ktQj2BsrZoqyzBMPcuqUyPDSBofSX2Zf2j7JrQS05DbaAbEXs4NM0dqJ5CbJX
Tkc6vbh62ocknYTMAFGzediExaBBE32gx11Vu7Qdtk676VkFcEdM9fge2IvVHYQzEDMZUFOc+wyV
OF3ghWP95iGfoyvG/KfHPB4Om5N+JcSoXy7ZoK3IiNbBu1t90BOx5CDEhBLwUXcsg7QDjLkKALzC
trQWiVLVMHFf+L9EFpg7oUuRvjbm5vi+I3yMxPa0iT4qthjiWYiYjLRpQDZXjMX6jg56uZtbz5UH
qU3pcr8s605inDsxHyBtGujHjQ4PM4cGDfRT7twYG1w5we+Dg+QX3h1t7fafEBum5mgOhNee4QlM
c8R953TroTAR4eDnoPLTYWtuPEMXALWE3vUXkelaokPq1Y6D40zZwdg0iAONmdd25EwKDiKKePfO
I7rVplU29XncgegsksBfhgVGlUkQbS+Ebx6ku3rlJbcLhExCU+OBXd9Kk4KKDnhHXa8yNpRgUKKP
9P8wmc+kpPRFNuFSIIsT80kP17lajXY+BwZN64OpuvQHyikJuU0nwJSo0EEm0A+zICq9bXmx8BKn
YQ6KWMS1BEaP1F9L6xgUaosOkvFdYg+T0aB6sOzmYDPterGaLOdrGCbc1mpMp4O15VP7RHq5VsXG
ZBLKpwOGTUynXOsresC8PtZmMfn3U8vEl8lWO96hPbayaw9e4RntvAa9oQ0Yqenom/3nbmqGm26j
y5YEDGu4Ah1PP56KZWa+VCvMko3IreE4KAPZejMX7XF27PTBroaxPlE4FIjkOnjkkd6PPVVw3cG6
a9j34B6txcQOQ+P01RiD9I0NDT/NJnSo01aQop1eU1prUG9dHEZVZVnM9cyZSU6m2g83G9mkKE81
O/RkoPJDoxf98oA+ptAfTUGqQEKHo3rcxR3a0Wr17kAMDlqHKh/aiY9Dn4MH1bl98MCph953N+ZW
d4sOan1G4GiUl6DW55t8MMSQmEwGv60MbmQ0rfOSxo7fpucmXxHZrpRsRQQCEus+PD0TuU+lG1gj
HfALMDKBJMdNUM8qqfGzof1Es0HeDov592Iy9S3JNt+81SpOPzFTJnFayKUKUOr7+v1EUzgt0OEL
mszEIKaOAJrrcHISuFemSK9we0dY6o3hU6blLvP5bkSqBzWNMY/fe5O4nzsDhxS0805c4Oh207lt
Ja85sqPAOxDbjRglMyspD47qMK5UdeDczQEL2mu5lPZCDYJM/VhMwI+ebKd3ltiudLJelHL8H7W+
pHSDXc7HSe7umEqXPKFwLcaljiar254nqFcMWhpjPWwoSBq6/x6OBoT4eGgg0hFCt9NJ0rBjcq2f
aX8X943qCHzEj5VZ97Nuz2+ePnj6KdNnCU86Ey+pr9zPNR4YFS7NOBI8zmND/CNTbWQx2HJDsZZd
AFx9tvOYQCG7T1xvlSVRd4y6iF/DfgeTPe829h0psVSpvHkts9RRSZ42xYM7FA0A7V4oes01Tdak
6/36eW19xQKqXOPZa5rs2xgsaAWpC2mauYz5f5SKMvIMcqtV55L3PDsQ0ajK4wanbjzbQekzMhEe
ezokWbYjP89+1FnZA+H19Tw7IoHzXgMoBoz9pFFytPJVCoe9htqD2mub57Cr1HEdp+biImzGeN+m
0zMEzAKWvNDkdRttCKyAJyvklTButiPpXmiKmtbTPg/jtv2zqa0VKW4Be+40b6kfjeNsMnVpBKIS
wteYCNA9qvMDjxTLUgZw/nYLBjmitku1H4ZwpkfcN6o7wwVEk2V5SFILo9OxeRUFanKh6eYF4Z+N
9h6RehVboAv7Q0rhXpCFawEBpDpjJ9rRY7u8CMB/7MtdWSlcqyEwu160Ocxyig7eD2V+SEGkkC7G
4MMRkIUPYm3ACGEB7A+qG2BHrm2NsqEM8u0DDJ/WRYQwl5A2XImFkkGqe9+bvcLi1rqLk3h6yfA8
c1U3RVMqcSbVYryItv2e2ZQVieW13p1leSN9/7p8n7NKXEZHNHq8ydbeJVxO8+EsFamNGvLMW3bB
ccFhpbyP1u5H4kB6JobROpuMqolDglGtynpiKESOln6TT70zJoUaxlvbyLeXzFv7L5VithgiiPaH
Z+VBOD52GGb7yMuM7Ls2Z7571GbfEK/1sJX3jD8qCYnT3JjbgoikHtWq8pvCyHge3Gx2k9RNMfzB
Fw9eFI+1je9FdxxUKXvnZSvLIR7cpfyWpgVmkg7oK/hTH9HZpV3Wvc61KH08G+hvKCnhrsqb5+pc
2yvqerkF5UWfjPWL7JR56qBW7IgvRHVRxRdex51qGi1ZEI28Zqu3HEybxSWRTPl+pJMuMcHg1ZEx
nbXgYaV3IE6btxh0oGCFICDSEAKAnPZUFVMx+Ze20SY92gY9e0T9zLc1+oxc8M9vg3HrGu44Hqq5
w4e1DVaQYV/wmaHZldFkR8PVhBevtmV1V80Ym5xFdkFt5SCGi+p1ZfWq3KGxT0R8MicLeKH10NwW
JQ7mnHXq0mdV8CbbjvxC/4Nq0rZuiYHaB9ACN5I1oUfMN1x/ztp9AoqRvzV2vmVhNrQABqbOGwvy
e+z1VUNEmNhL7r80W7EPqvoUfIig/v4uKUTpBrnCfGm0JXtBTzS2FPhV/Wkji7D7jjge06I9bdYB
ZOxa3zag/9GMMKKHso9ks6S6zfrpZkQXcIPgxenuF2foL0WKs+TQeU3HKobHUJ43PFcehGFVnzat
dpGuYYiFP7hYu8PRWdyG0Je2RUQDcAZstuwJOGfiWA0HkU5afTcs+iIOPuMmaBHuuMynTvZYiPEg
QWkmMFFaGIdtuz5Xnb/VgGwlwY103ySmJAfG/iqawb9S8k75qRgIzA2BIYAV30x/eg8UccYhozf8
DTnKuit0B308ltlQU9n4aXZq58kCET52CjvSKqyTJq2WbR016UzglzF+aNZsfOtIZ6UuyhBFbrkz
WLGcGXETvmnXZH4wd3kBcp2r0CVnQYuqiYFZuCFrReVkZ9WKG2CuD56DrEdDj87MevB5YL2glxh4
7I0/T5gi4Bfq27jHy1PlRuZU+kuyqtSf6aV2xWPRT6yJZm/ASh3ZGE+4wbsF13fANRtl+t+n3PYU
j6dav2nCRuXDt8bK59lyymPRqWLdodMtFafI+xyRWgtbtF+0Xb5WeXKKZW3qaTjsoByryYv3paQZ
dByJUUEhNgfNbV6lAYT2zsutsF2s6lNBY6Uh02jgDc198O60qqR5JuBlouy0KXUpJw0bHw+kbhtT
U+0hx/D7PmDG6MsmMouSiIEmWPuGQrgZirO/Gd5RZ4ocoAMrnekePasPVRXUA4oGe9SoQiSZwQK2
ShYz0+hUopSGLqXHivJpYe9aYzFgIZntFS2oZnQV5mUU03BfS+rMy1rB90lMSj2k/FSv4ULUzoOo
Z+8lW/Xx4jGfRScsUw56rr7KQ2s7mp4AUaKGNHcLPMWZNtkxYo4msYKhOjXaaC7hDJ7wraQp4tG5
7MjTLjqMrMfWQBgdmXysPJjerk1E59O5SYex6HshaT9ebK0Z9WuR96P13fcndbJJ8JyTosqbDx8l
hn2Y07X+VvCU8qbY88xe0XhWF5eSuR+UZHa6GMhKU4ajTfbv7mLbjl4woRBBYZuhfiTSEqt+sxaH
xpyZ3Xdyas+aIuX+tHi19o3PFDeF4zU4JIeOs2/YVEtwUe2qnjjFzmzgG24AUj95ywzNXIt7bQMH
PJh10IRGn23X3vGxKM69pUmg/R6QhKpY26dygSWGr9sJCBuY+T5CUFJyYCpvb/ftAHae1VeXr0tB
ncCPowziT0J3QOJe+qa5lTOQLUIbNQQsjvjZxi8ZNUDuOzQQkLDiJtsofcWa1jczzQOcwgzWXsta
z3lMMpvljwbvHHKOyc3QrCpOZyuv7XAKKgtB3yYnSjrRNVB58KtTsRg4HFbKc9c/jAQcHwaOdHPs
VSZBmpjmxbNT45BBcJrrr5Vfo8Xss9ZPZjUuyA7SEWKE6rXxMuZOEJx9Ag3IU6x1OL2oj9fD1Inh
MMMTQyK1TqaTGBaY6NAhgA31BgcjOOCW9HoUZ+UGqsUdCRTLUBigRGiMD3dehTxALPee/XFpbnJ7
ImpDr4WfRkIUKxVeq4IVVIQ/mbHl5ex6Fm2R7J5hlPtiz5uSaN7AV9hQsWwWNnMKQoqC2kMjR+Pi
qtWValHXQfgK80oTMmnVhJCsW6buDq/erM7gX2R22Js+fZKPiKAw9Zk+qrpeeMgDWrEtEX6c9r+Y
O48lSZIzSb/KCu7e4pyIDOYQnCVnlXlxyazKNOfMzJk9/X7eDRlBVS/Qg9tCcAC6q5JEhBvRX/VT
d19mfkIAQET+llc0jh9C4NXLBRWs6LrPSlfuvEY33U3vGzL9LFLKHqFx9azVm57fiiGPTR/Hti9n
4PCMRfPo2GaBmFcdUSu4yJQPEIbIXLPdFuAx9O8IyBLdDZAAtda9fmyHGL5UHfbzc2iShtx5Vjwe
47oi6WdMHOjWE5Wgb9pujMMEQrpc+SJjTzLTpv90c6kvwug1ywjRgvGSaho4sfLZOHWLvJbWJuXY
MV1oaiwxSFdBj0fMkky965BlGI5NHRvHJrQBQjuUn9zF5gRoq2b3kDeVwQ6+8hxc7lgrgwQnHxsZ
/WKZHYgD6FnmoW1uRO2u4Gw8bPw6CtKNNjrY6jHQaI5mrnB2Qz977cZwpvLLLYzgqolsbe/IffCW
mJ0LHMEdWn/jc8XCTC8QpmnKQaRc8TGQrwFyWLgNSRVhDpfjAPQjUiOwDMy7b6EOOKFNbmL4T5Mu
e4+rt22dpl6LcJ0xoL4LZuoCyN+53bz2egARG8qxFfm1kGzsJfIn+3tddnA4WIqzDp9eDT9kspbo
KH+nIzTspZm1nmo2c+IwwLl27FbkwAdFgS1DrkY8mZzAKHKphg6LvpIQCCnNU0zg9BgmeyDOCdyP
MgSmIVpj7Na6NA3coHOcBNscO7LkatHZgmRrHlKpw9HzmNP/nWyybOyv0BICjGZTPKY4mT34RPAS
Ouz/oV3aRDZSzPmM+dL3yZb9dcKhlge1dvyFXz/Q74O6Abw/oRqOdCNh0GerTLmrx9Y0XchYkVgg
6BtctGuofJ35TfyVsvJ+lMoPnzoDFNiaWgZKRlN3YOKiw6Z74Ft68wknXf1Me2E34U9M4h/JDLnj
0ESzYR8SbpLsKNIDUlI1bXDDCVHPB39Iy+mW5hp8YwwmKQjPXKghdDhUHWuPDqmLKTIlrzMpElL/
GC4/AitdABaczD6NuQg+TNUSkNayR7WYQmIDsvLBlhQFqsu5RrhJtk7ieZdMMGA+UMWg0yMsEvO5
Y8t5cQeyCquZHpUnwsvmjzawJvu6aSsksiFJlbMxXf7iURej2NdNK/wd8ZkMv6KwmVmjleHG1O53
5oX7hu3GXg/CgcVBXjfd99LhDlt3HOxX+Ov0rY+T9Thnc/7DIaAbsTMY1gfLR9/ec4ZO/IOM54Aa
k4ADxAadIefzznUs2RKn5jSCNESJD3fk9oeQRjytuTXjukchM7eedFBsZKB5o13tG2+SqyEX5oj8
5T6Y8eidU03oc0XtAkmBaOQQhc+woYua6LbD9RSU/2E2wRA0fdpkG9MpJuREp5t3sFfQGtAeCYw3
pR1wdc31AAmBHr5vpZMb1Co57Ma7wRrMjz5y2SGQMJmGedhQHjKAHCH9IRPeQdtVpAqtrBj5xEZc
JM8+wMudaHui2gHlBwtRL1DY8Z3lmSWcNpzYmMp8x2chPNR1U0yQjZz8pnD0xDmmVpQkZ0La8d6m
DsvZJVnUG9zKfG5RA3LxG0sdcT0+D+I6zyPxGRgiwX5qygxTmlFlvGVt0I973PORSe04j8O6d6l0
WBvtbNQM78FpoG4NUb9lnA7bgbdxXfd4EQ9W63CfwuIWF9t2UBHQi66nylT4LUbFsgg6ouBD/Upf
hqt3fjyM99WSg8WZo2kHkSKECkCRxnS0VNmhObR+WR5yiY7Hd5CsQxBjmmdBDt86RgOL/gOCTRdt
S+3SjUFIzXF3g+49yCdCJSjVUU1fW24lc4pLX3JzZ6Ww6FBw65qksk3cY+3HfcvFheCuw0RgGIo9
Hzp1Y9ZciC26IbgaptYSNNTUw7hxA4Rg1olEuQ31Ei0xBEFlBN7yOmn6BCkq8fQzWg7Ts9CEkpHo
GF3DJBH9TbotSoPtJy991A/e2st8WrQV9xB6BwmaVKuZbgLebVRj+J7DPKBIQuz5kbFgISoF7rwn
M4TLMfDCdj/mXfvEq2M1pFSK5NwwqopWwaDVOag5Aq2AnXt7FgRuMsOoJ6qbyiKsN7gmSaNz42uw
tTaYW2E/+13MvMUO6gMnC5OjhW57azdZDcp7xfGZG02YhROmTI2dwNKlFawZfA79ReXpfGOkUL53
9NZ6csdCP9QXmClluA81WPjDNJglpxqhQsK9XtqpnW017St6bs4NSNPVtxFD1R7mgI8L/EXaq/dG
axePCs5OefA8QSoA7w91fFz/XnPUXHcdG6a8853Oq8/0fogrXnsFnS6MjZsYbh8dHWwK8brJEzq1
CHlW6M8ydi/pHAt75Xtgu0gYAT7ZonIleqXguS5lRDax19Yu46Vrfom705aX38PYSLiFQCF9T8Dc
0ONVxQGVuKMzPE8pOM6N1kShJ800aNOosPtmiJrr9ozuEEM8oudqEwZeJTfZPCbZqgGK0R8Un4+3
bu4srkODrKorlYEjWEHHt7/bQ5Msebgq/O7nrf3okj0ggIbW24MImkg0Z8LOd2JOnM9AdgCpZqJU
Lz7Ryz2ZK6TEKDbwAjcBfRZskH4M1CkhiwkKilMrNqbxG+aG4WMaR3SSOMXjbcixLfYlCG6mI4RE
XbK+fH0wLgX3/z4qCn9bV3UCTdZgwrUHcJCecj/ArB0J3YaHUs7efcTNKGMd7X15m3BTtpCD6KdC
4Nb3XiSzZIstvU73s4t15orTHzcWOElDfHZB2sT3KfMJuSHgbY5frUEsBp7vFMjgiXFL5G2KmVHk
vgZV4ZyNecqSO7sE53DdT9Mw34QZRXL3td3lwcUF86PevDxyCL3Q7QjdLc3kreXlJYZY12r8v/JU
/Wl+zYQWK4QP/j90Ad/+4qlyy2b2uTROGydOx+OkyIyYGPG3LHLOjhTPPxD3/5Hp9l9aaX8y3P5b
a+7/j6bbxY/2r0231+n39+5d9O8/2W6Xv/MP221oAygENx/glFkMgwtDd/yU6u9/M8LgN7C6DGQw
gsE3pGv2f2y3lvcbTgAAvxETNNw9i7dGoiUlf/+bZf4WmIRO8CYsgH8Q6v+J7fYXG8kC9sRvi30n
4vvjhP3FeBAU5gLtbGmhqXS7kq3nPQQk+HYOTN+/sJH84h9YvtXyoeR6D5Dd9sxfbCS17zT0J0Xd
joT0EajGXdbkeyacj24Xn1VgHP7pfbj9syv1z9+Ol9yiOhrrMq2evEw/eUfyxgznEa0N2rjz6Mbh
1oHCRwUSSiUM+iuCduIv3G5/fi35jrzDJssVFsHwl+84dJIq057vmLheQZ4ciunQbuOCyc2//9V+
t1r8kxWDlzKg7iLwoRADteYp//l385qaeRCj/B0gaHnAdZtvUwuKFowOQcmIleRnL5Dq0ZuzZldV
wzGZxwe+0tvgNt/K2d9XjITsZVTJJMDvbkyOE1vfZojotfm915ftXxCaF985u+PvFMEff//b8t4v
luco4O1gModR6uefOFvs0AzQih1ehyu/bi9zKW85JcyXRc+DMD9sBs8BTjhY1VbDEtv++5fsV4fN
Hz8AFHweNpbz6NeiENoO6AQrwnzHdJI8NbpCfoaWZ++iSW1SInYr2OsMyGmYZVCqy+Bix9FpEt67
aY5nEjTkGE393a6tvypEWH71X14abHk2JlioxzzWvzyC9J9miReUtAfauddjKvZJ0wuHQA7MDXPt
143elozkYwC73uhuysZ1bv/9q+OHv2wYrAL4pn+HZ2PV5KH5ZcPIdFC7WEOp0Rt78WVAJXnTjFQh
XJQBBYTY1JmjMem5rQACvBpx98icSm9ig0Y1fA0kyIZG87rB973nrzUn09PmjiC8u0NzeMRlE+M6
YT4Q8oQQGIH5q+vjTKr22xTv7MEh3y/jxMDDPbop+F97GPeFkQU2gykY29uattf+Ytet5UJs5z7j
k2Qd7oVTWB9hVWTXVQwNk6uzEb0S71Qvkv+8GHVsfsyaqcW11B2chsoJaE+eZrAmHMRInDdRPO8Q
A0jH9h1MHMH4ZmPVZnX2yrK6Dsa5JNFSy+Ez1U6frEbGnEzBZJe/S3wlz11ezUeWodzZttMEN1MV
8y7nBrk3Uw6/L7KfrYyZpzn7J88fov3kUgoXcDyiKLTxq+tQlvV2yI3mk3Kz+dGB+UoRYRgWl6Ql
eg+WWn3ZHC9Qw60wpvJO1S8gSrFC5BiqV24DHWxVgLukJ3nQQ70v+rq4OF2gvhJ75DJv1NFLRfnN
Eg41ym9V4MdYWyLSf4Hy1gNT6sX+Qj+qgTNpUzVO5q0ZHSAzdF7knZJESVw7bj0fqiK27B0wVywD
HjLOtC6YG5krkkzjnoabod/LMXTtbShAYWJ38y+RljnTWOoMP0DMGTei95r5iFKK5p4JoijbUHLM
33aTT04PekmidryWQPixEGXqVLZmd4xE2vBLcvEGgdePqp2PbedZ+ZGocLeJU5V4C88nwJMEV2Jo
m5aEaJuX4Q1O4FnQgMlUYoNG75x179eai4TP5ct11JMrvMzcxI6c3jmDZ0i8WTO0pyXk72+5wMzi
ilCfwb07y9zVBDHxLs5dcoL9XBqPSLZgc7uW8z61kxYc2nww0g8qI2HmT37h610ZNDZN3V3g3U0G
WtIxFP14Xcu0+OqC2f0MGfgijjCUQV4J0oMGYnOFDK6ueOGyr24YGGnP4S3jOUxphXjCKwf5pwx+
6Kh6aKiFewqI7J0NLogHGm5ggpqI7+sy7NybuMFwVRUVtm/dMigdHMhPkDnu5mhIjhajbLCaET4+
l8mVbiD5zoWbnZOAUUTRuwBonKHbMAniLm9TrZToqH6SKNXvFBS/GJMAEuXMxaFo4FiWc0yOdUD6
EaHY2cjUG3pWoGxa4HAlOMI7EUNNXmXwWRm7MUyxZveO8e4pdJrgPLqtdTCShGFV2nVHQBTuuvY6
SjUd6xovprM1SHfPVn+x7Lo5lVG0E1mJ28vECabpyz1oK3yg4xM1QwJlHIxyV1eFwQWa465niQRz
sLKOYx8Qw6zD5qqA47FzRoKEKzuC7OcPsMZb+9Yes6+MaqUjRY3FxosN7xHwTXMEXJKeQat8MKkY
YRw4+mvKrPSpZN381gVlQk810+ZBVXciKfyVA3YHB0MXlVgyQqLbvCZcg1R3clC099x2ur0UMNoR
7XjEqqHXIO5nZkaN61sYRcrixSWnsaNQ9sZmVreRTR0x8POTMCUHXXJqs1W96RocuOjHdA6HY/Ro
A0PYVGN1Av6F78YTouBTVXbX1EQm9zRAMkdPX93cdjka1RVKT844w8y09wIJKr+mczw/A6oftpYX
tCdIhf2GcsmFt1wHR2ceLw1FtbuqLtJriprvxtSaMiaXnCC5UHUdT3QDfqCYexLFoXOaFLxL00Zl
UhlT6b7DT8UdXGd7v0GT6QRzfEW6mxbpYCca+SNzm2Ad2h0NsHnXVBu3No19Wyf9l0IFYhAQZUa+
0jNTs2DkWLFqSEMihj9j1hRbRvbk+Cc/ulsMOSfLVyCGIzc7BVngPKMdJnshQMbjrrQvOFKATLXV
99zjijRaIRgpAsPXrtT3Ef7fQ8j4s+trv1/ZzqSdtYbaf2krTioCG89bqRtggQ7ul6Kaog+cfNNb
UYR6S2MMwG8Gc85FEa5k80zZV8LFLEPg0rtta06FWZaqx3rO9c7q4/EmLAq1bgMHibNtqXB1xXxc
3Nbr1DaXWG1cDwcR4L5Wk6wxzCAPxk7y2iXC2eeyB6uDfC6v2ZLd71Ma1ejbXXsxy0JusSlS3zrB
gsVUqPf4H0E4Oe3HUOnTUOv3vAm8VRUDn2j4FaBSxh+S5WkbltV9hBC5Nwvn1mEeWeD9ei/7MduL
BcyW0TZwbJaG+SHtsI76N00yPlSUuZzbxv4uIG9tBlszGwO/tjHjfNoJi8mHMQNCHiiX9yhfWJdG
+zEXY3fTxVN0jM1iw1gQ8GXwPbXmeF/l/cgMkn278Bn48nK+lXOS3Oq5GtcgBIxPJqP3ooK3FWm1
bkIiEY3F3kYvUfrpt41F7DpNIGAk0V3foVS6aYgIxUA63IhaQbpBnutWZsNCVbh+v8uwWflxZH3M
dtu/M1onSz57crrW2Lhw+/BZx4fUud84bfjXmqcrWQ82j8wBZFwBEkO1BdSo4bEZc8pnQuk8DkUI
yTuM+ttY+X2zTXK326A2RDew7fQKmlLxUNTp8BYRnL6prC7viW9APDhrpkKXcU6iV/LegLetGMfb
Shm2+cyTkB4LEne0NNBA/Jl7IR8hwn7qmwYDfkejw7RPm1jA8SlxcayaPgffx8c3rtbp4IBjsjTh
jM08hS1nCTBUepM2DK1WdoIZbsMNFeQiBUYUFcGbsG/wO9W3BhIeOERyf8+xb0z4hOmZaw96iqD7
zm2aPtZptsx45UgyXjZ+9gxRzqXhPOzkFyMBDBqjMdXeysFxVq86TzaPFGhz1ku64q1uq37jAbs8
p41hXUqnda/pNK/dE7WlQXyqSYnLvV923lUINP+HX4SF2IoocY7SV86l7JLwQDm8use/EfIUsj+/
4J9z19JV1cOE88XBOXRuEtfF0om/lyXLjF8BZDJrLOPxLBHCDzCNoFXMyv3Ik+WEufJwBr7NOKW/
0IGnPZ9yfTcGFEpUAtv+ppGts7cnH3QAz721G9CsolWXFxRvFBW2DzjWWmzDOZ9vM5TD4T6FJgVE
KzVLtkDfg6aoHL6szOid7gOQIH5UUiHLKadZ94DfTvQb5pc8CGm5MRtC6tZYRlcmpcJJtImVMh1C
+AmH2sSpkvKpCIrpe8DV6rPpw/nBygdwi6poumNotQhYkKnzZkP23fxI8fEwHGCdeQBUVyS3Q7cs
BnXEUHDNusEuPGPFXTMIqe9b/F1iP7e1ca1oaMaoDIIaYvpYbW3Y899AiUffJF97GZD4QAlVMdxZ
3BFOaZ2o+yrVxr6YCwWepJUvGMw4LAVSt9nKNIeJdAd+DQ5V1O4RydOTRydJVNdHRDnhcu7UmCDK
eBr854Lh+LrHYX5FbIGOklRl/jaMJEg33tpsh+Bo0dBQg7KAqeV1zScrfKf0KnUsNGGnwe70aMoi
KZ6VZ2T4BxNOBBHYNiqUJ08954wQb8sgpDU58Kf8vrXxiVK+kqnD2DrDujTh0c5tN/ODwirSmYpB
cKUUyw429uqhaxhROID8z6KS/JZcxdsHbY3yNVOKZnuLVpYvO8rHQz73h9acuYXgH3maSjacIMr0
CxOn9GCPBWNhv8CQYVM2thlEVB/9Ed5uM01M8QzdQfXTyVXewd+Iyciu4ADgcKQlAvU1aH/YNGEh
1w6i4pHpzUedBP0fkZn/SAJ8rEv++18/yXj//V8/6X//O5Vw/1lfv5ef8tcv9dNXlv/9+78Wn/VS
QvLT/9lWYKznu/6zm++BkBXq95/iH3/yf/sv/8/n71/lEZ/s3//2ve4rtXw1kdbVT2LfUjD3rwXC
o3ov5j/9+T/EQSskkh9ECHy+g1jr+dy6/9AG/d+I9flYntGumCESxP0fadANfjMjzyZzT5ms57mL
lPIPadDxfiNpGdH9icDiABR0/xNp8GcBDSnLd6ikxGvEz0eq8dfSohqHilYIFxxd1HjOAvOdax4a
urK5K6CMw9Gxkqt/em3+H6KdBYn3JzkEXcumRw+VEF63DZDDXjJh/5T5st0y75j9m3DYFJMMltus
OpZ0FZN9jhkibmBTZf6ljuemuc6ysIZlN8YWXRmuW7XnrDI8Dth4jLsdl5fQ2caS4fHijEv1EUAa
1mle2x+WAGRLSQuU3HXdJVG9y4DTmq9U2pkO4/EOsLMp05JhqZM1wDvaYQKYn8fOueHkna6yxm5e
SAzPPwzK5Fqm6LSAi9yM6NwO5PBtyLNk2CFmaHttR8nY3Waz2Tz4GdaVzTA22j9xxwTjAlYjdo4F
J8tvHh4RsTdCOin40aaxh8eCP83Zymghf1VZatl4OcDdrIlpGfT4YuZm6jkRzpoh6XZpcE6Gwe8o
1gyKjntN17njUcXlVN7LKI3pGRdoEHAF+7sssawbm47RZI3KbL6WpXljtFNCmlCL8YommWqXYMr1
Vz5WosXfLll+a+nWtzESbkkLTD0ZD9Khu2SrRqcvLqam0G8V+tkECiax8tfRqvyXyTTibWV3XOi8
pmxewyZEcqzC8YNRKpYFLu2Q9ug44xetx2Wzs4LZLj/MWpbj1m09funCwZeEaRRH0hrfp20dKP/g
n3cOWx8z34ZJWGvS4qFnwV0itp2HIc4Db+dUhQOdD4rpVjSuot9hpL4KmHDU9rfpPA/DgyxDvmfs
l+0roD68pu3MpuZIzIOg2gJ94pheX+fLJP4U1mX6GLiUze2YbrPjkXXJvpulojJ2SlsSkMQ/bX8/
OQzU163Wron7vazybo8LoVhaGEPtgENmwjv+CB0mrM6JuqEM67wrtNmciIKU9U5hrCrpEl3mROwy
zas5ZPzP3HB57wcX7v5OpQV+7tUAfqq+4VvPbbbrYnR7qFNR3JGkt5ycXFivcroKygngOTTVJNsr
5fD5sugolXdT2xmiWXb3qh83o2074y0Hiip7KhtyKxePjz2fQj9f/vSqBtziwAX/4x/is0w58UY4
MKF5RXzlWE8BDs4uD32J+boRocbNMsZQljdpVIn+6CFy+G+QW8W8mQW+NOzAfmK8dJjR/L1OBj7N
Tqqb1yEdfK787Yj8No89v3XlcJyE0w77qiIkk6z6QbbydfYgChFNonWUJ6X2QAphv8Q+J6IKqr7L
3zf6bumgDiYrfxqKjkfFbCaGkegaRfZMLKXLb0ffbcpHxUwVHEhJHTioGzTTbRZFabrJ/Ew+pm5r
YFKZsYxt2pkU8ndGtFmw8ademvQItdWnkkb6VSAe3cOIa7zXpOIok/W1pTCMWac8t7odZ5rw2cnc
nECyJ91H0abBdd1b5lWLlJIIHLUm7FgWynXSdhlor9klzxDsUxkcs8FWbz3GEazk/U4L78mZ8+Hg
Cd4qBW7HaUkBqqEPbiOaMW5bD/5eX4apyQU9nc4Ox//nQYd9t81tIw3uACE94lr8osAN60edTh5X
PVQS2ia4oFYp4GxCdzgKYlWs28jlcmexEBapXf9gNo2xYjL9u6LGHTGl3S4Q3suQRSDhKjqBIJU/
N2H9WfI+XwUtF/HEReOZRsmhqYmPQdV/VKq8gVVDX4kacSfExoORRUssAyNytLwxEX5wcPTtqZth
JhnT05iqfaPMZCcTSivCdAyuBgJnfByglKGSG3Nq4ZynBgt545pcDAsrPV+UFfQivY6y5JkWx23q
ojcWwlYAZ8h45WjM3yxhAYrK8czP59B2gI9Z4tRr5thm0p4USN7Oz3EKLVa6Lr4gdmPEcNkLaBel
kosoApGYbNXH6OhmizLYOursqIJFrM9AUZOz6WoeWeGWJ7thGc00ZH/gCy+Yeh+dAqcETXfmIZGo
LbGtu6NrOkehCmxdwAnjeHhDZK/XhK7gLbYUlQOaqTE0juE6Aty7Ej2A1NRfaS62Tt1vsD3+gLdz
NCwMxqkN21SW82ucdwoQbMK7lIx4YnGs7hrLuNiZeHSohGfn5/wdzdRbTd3S8ROWKEpzmiU5KHXi
kyZy/R2HcoMLHGxMV/gnkVfRdR97d2YzjOsEyB3l6/3LMAR3ZpYYq16mFxV5hyGsJLUA4tpOYxbu
CW1MuIgJuPVwNtoz5NXi1qMIcWNJjMfQLMQpMkivsU2yURl5lR6NJvrIBknzsMscHV/V4Jv4k1gf
l/sCmaxwAjLA2rP1xuLO6jTyrVBmC4FNKq5W4Vy9j0qzNBmYEvAxT5TtpORUEapbJnYNOLU9cyjo
KhU0McKHtIb1kwh5qcl+0hfoi28wiQSPBga3FVhyfGGJ3ecnBIzmsVKB9Q5aULxFRtP4ZBc6OoWs
mQbVbJ5v8NFWG8J34bcAoC/BpLx6T2LZWbsyAXdMfo5uYJoX8ZV1gjshzD/h53HJ3c5p6B9vYWHK
pjdwC2ZjAlAeT+BW0iVCa1ubXkGdKFgbhRYbcxrk65Qo69DhHXxraMzZ0sqa3uFEcNgm8mHY+dPs
3/RW9G56bYFwbyzc37Qu8r1lidr/QB9W1gVUGg1mYS8EViwOC4DKwqHBWjf0q1FRsiW0kdy0lpi+
oja1N9zXcqxSs5G+eCGpttyOM3/ddrSLbXq8ORTqxO0SI40df9hIP8ZGa5sFrmLexvDFzAp1XaZi
xPMDMDkkTpmbd/ibCLsaJsGw36NflJRTPFyiOnHkarpg3w8VRY/Yfm4I1Ml9bI80V5hDjvw5mqeQ
wuk1pFJn20mlNoUAWrn2J1rbcKKjSFDJ0LL04lkhI+XdBQ33/dXca2fjSyNvrxj9puhfQ9CSUqGN
wuvy9qElxXWAVjPAtI9r62imk71pLJmz68Pw/E4mdN47MrO+IUM5BUsiTUPrygVJjjDfJwcB++0b
FpVhSxWGguY8GJFclW1qPjOe3XNPz3Cl0lAUu115NEuTezp+TxD7EqabJ0b3CoB0cBJ2WT+EU/CC
A9PcSMlch+y0PBAFqa5TNzTRzfy9ZF3c45GkRqdzDOuxk1TyssVyh48rQs3tNO4jDu13ILlTilr6
+qBaOzumTl3sYg7uLIcwOFF05DlojW5f9Q4jLacYkNiWwngare5w2mt0NrLVlGP5Z+V5X5M5FUfq
01iEWxoLEUR6Kt+zMqBKOqqFdZXlvXnyETGvE5sJI/W6GQVsIi7L720oZUlF6lAdQzB618hMOxyn
8T4gNEIeXveSR9tReXCvjI4TlvCzeA8IntK5OjNQFmXyzeyg/CRe1BTHALxBfAgoNdjQvIddGK86
aS6/PsugNAFnj8kne6qkgUypcR+MwP5n1INT6PvR2hlHptRwwu9Yevol5Jh68FUJnq3CpOsZQmDc
G5hVhkuGt9sQDyJ9K9PpRGWzsctsrZ6U4+DNzDNjPmTSzM6YwtSutEfnNeKiU3+6deyb5Hf8qD8P
vlY3uYzG58a0XHfXlD4OxcI1SO4ASFQP4dCGV4z7oLz3xXDPjRIMtzYCItDxwCUtnESNYaxnsZ4B
FGM4N+X0OJrWQLETsuOXX5p8pLNytt8YyHlrSWAvh7tJX1rrds24640C7ztANDKAlQiRRjH0ElhA
Q0YEmT+a0W6yXZQneAg7355u/HHR/XMRpt3BV14xksAVdXCW2rtDxIBFNtE3QlB76IJTYjnlIxWK
0CmLUp763JlOVYncJusw2xZB9r3BT9tutLKGi8cY2Fjzrdo7YyKwlnnEM6POKbZ2inE7N+mFIyhA
27tmnJyvnYFFvTaWfiI7xeELlh6iNfo6peA3CW+/WI2Nj6E145oO9TXJsWS2Zbq3+8BeUmzWAW/P
uxzq+Z5YcZHvMKlJb8NRTK1d1RRXY1wZR+I+4tInFEL0Q4omCsiJVd06Q3T2rlHGLarjfHcfhS3l
ab0XX7ms4jce/IOtHaYGZwCRPnkjJZhBq+k0gBJ/RekXxv/Mcb/Dx2pePN+UF+juw50B8hMDR/iU
YXI9mrOTXzyvrJ66CRsPVY/pVplC7g06YQ6xbXdixxpEzgdXHrR6E68ZQYLxKlc2GzXp7nqLysxB
Hxjoqg9GFqd2utfD5O+9yuSgkRI7ZghYxLI/e1wotwne2Y3jWlazStny92i/w3HpjFZkYulHWNSO
U4jdO6cwwzcObTnWhPUr+iEdvj3flIEZg3eI5Wunr71nX4bYKCvu3Zngqe09ZbOJa7ncKuEek8rP
97myxG08+f6O8iX7qmir4FnEs/7KIgPmpDJNfVOa3Q0XSBmtW37aLTU/VOYNhUW3Dv699aSMPjoT
+1ULGb02z2EIxd7MQpd3qyGXA1j0npC7t1EVJ/t9MRr5rR/UQ7QyXEFHNOWOLGDCIwi+wqSZnPpi
ZDDTEcba2m2m1mNcpD/amq6jsndBuSapi92pNBhqVy1Nagw0aY3kGoVXdAxGjJsNV8uLoargOMsy
ZpKOf7KpeeRdhvsfPmaJh3mc9amQcnFd9jJeDWnvzltzzmx7JbhgwKTtqBPZAiPB1Wo74oUQUPvq
FQKmbuc69xZGdmbIIj7iKUpPELAcPpCYmR/7UWJ39ysSfwt+OvqCVZE9mmZACHxi111M8wDi5eCs
eefpIwWmb+M+CGGq21njfO9MFWwcxQbHMaDg/jkBUlgPKm/Oibbzo+zSYWd0CRbmvCA10VIztcZ1
TT2ZwMiw4zsn6zy1yo0NOIL5FR54w+tRhWOvPBLxwk6pJ3XojJa2LJPPjE3QpioeokzkV4VTpI+l
P+fXJBbbFSExzatPMTZvyynOunzXOvNkEXDJe9pcWePZKMw8+wEbGHtw0afO97l38veiNPAFC/LS
qIrTqfGaZp9VVX00uyglnx11oHBljsGYvViMd6qLA7yiScD8uR8s70EziBwODRr9ixp409c169hl
zE0jXXGbZsDDAuif87k1Cxj1CrZKD8BhT9apTSkUztO7zOZOREeW7b8Vlij6NZpNmWxs3QAVJkCv
mHZSkG3tCiWDD9oGxvaSe6NmVDrryTkmMqneGfW376ZR6qfJ7Jc6iJpSKB4jzqW8eonRXY1uNZMq
zfPSPef5PO7KLExeEr/h8MMeaur/y96ZLdeNZN35VfwATgWmxHB75oGjxFE3CEoUMc8JJICn9wdK
/rvE7la5bxy2wzcVFdVNHh4MmTv3XutbB6QK2RvFGQkAlQfyfiXIY19CGKN+Aw2lvR7twnymO2VE
KyU11O3EDh+bwrtj/yYxxNBd9cqUHRdyXZKFw5M1dS+ZE1gnTbzHki6z9LdkPvDvBXOM7+wLyBG0
EN4tEPKh3rBatvdJ1sPEtmI0IUxF8eBBPJlbAFf1cBJQF7exaei7BMvTNikkvkojMONHjNf5Kc0B
UsKzkdHLgkpkJROhyUkpHAS9hlHXdn7sbb98HFyrkLt4NumuCeXRGcimeGSc6XUdwm1lQ0BBVs0/
QYkltCli1I1rVZjJ19HJ2WCYDdOJWEx17P8FGpglTsysT2EXKFz/Om6/89MU/djzSaHN8vpZxSI8
l10NO2wl0qzOtpzd+CW1ZIvaiKgxhl1ee/ADQkLMt0gDnHsfM9ianYn/G++kzcMbDIRIRAgJimXH
4r/DWVm+6NI7sZLCPuK5OUVRicktSF0rP4LrYBS8ynTLbs10s+iNGl4Q2cSHHGVCxgQd5nx1XUQp
F8NivGxMeAbcuTjnwaAJv6knTdsJwriYd0gbMoLlRgxoNy7TWgAcwVg/43ziWtWQpIgr8DEvkW5S
WMWZnrVR3dtW2VlLRISd37fmIqxqVe2rg4p7diFwSRN/4MhkJbvsZGA134oSxdy2COmw/mrl0L/i
IlkqpRXUF22CSioViUR+Axt8GxS2JmJVYylbu7JPR/QUTf0spM0vsFCf4lZ77+3YOGeLsxAxNgHd
GdwDl4Fht3PJkKGpWukm23YyMt39JDGIkhvUBlyoHl0Qrs7O5vcr7hOd17ouyZw3De4/jTazODdt
U3TPuYc2dRXV4VzdG7hlR9SudpTuO9i32SWILu5VzHE9I7wQRZhcT0ACsiuTpae4GPqsf6Tw79RD
yfCtBUljQAZHfkEaoDFEoQLH7uDuxAXObyu6mT+01ZXMr8jM5q+CotW7R9qAolmXBaGEbOldeZXC
wWF6xN8wnv0RETt9LZu2ne/aobPWoi57sCkVX3HMiVxeWVavRwqkNtonPa4ykp+KC+FCusdy5zzg
67I4pfpg/qWJ5s2bC4S2A3z8/26Q2kC7zZGrSoXSIy4AIyCbXdrV144uTcjkVSef/zw8+F3D6BFB
GFiOj6HOCBD9uh8hkKkmytRIbJ5ay26uy9FOTPopgzuuIBi3yc42e3Ji//yZ1j99KD+LrNSVSO2Z
yrgfxhUU08i2KZ5wh4n6me7dgKuSp+FHy/FuY/WzPDlT12DoGBBmcO4phdhNtFpIRsqa21wXab2G
8iAZoJY91HCj2E12I7822leaHJwlS7KZIc5ih7PLkoOL8u8dbFxfvMaMd4HZmCeS1E0YDm7aFn8j
NV7+/H+IU7mmvJnMnhmE+gjSmQX9Po2ZhYWSQjPg5Ayc8GxX7TGKs2azUFNuWu3oS9tDk0EAVHP3
5yv7zxfWxAQC7pZ2gr2Mon7/5IZXjUQzGClDalFYkgZ1pGsc/4hlzQECZwohiX/+xHfZ9O9flqLV
R5qzDORM46NkvC2Trl/SGlkk8vBqdrACraRABYw2CmdWGPgXxCZ410IO9an0W/gC7Yghxej9TsBG
q7S5imPb6v/mD/tdWL7cBN+knczMj2khSuEPl6JsWitr2NBXOYabGx/m1w1CCcrFlij69G/u+HJH
f78IPqhhj/6mz/CN9+n36x5M6I9xJPerATItuTB5bUPbHyPn+Oer/fFLmSiePYjGNEnxGHDZf/+c
aZiB80C24eXs6LYb9IrybVvFQ0/gKWbfv/laHx9kPg4RgIudwmfWygj8948rJzMhPYtFrH7feJIx
YfYwTTSB9n6YsehjeFuaUGwMdJZnaqzNn7/vO0X9tyvLrBMXMYYPyUjV/fm//2WymWgrGaEqMG2Z
VdMTzpzPgnh0R7lMIEV0Tc0B4Ep0Uc20gOjm5xDVtaDH06A77r3WoDlIQCw0LoaKV1hv8eaFpefX
W2VlbrSyfSKH1qHCVLh2xhByTKZYP9ZNpBPOGLM1H0Y71R4H4pgsjJAlmtw9o7IM1DK1iDeyB6KD
mZ92/U4Oio2WQcJSgyK9qK4tetPEaFLdpii2xu6rH01Oci4pZK0rJhFuDUHHnaZDmytD3eR65CYG
HRbCe84WbKhMbpgOEgPNpqtw4gFZKg2ufAc4iqQLI1m2Xh3yz2oQAO2yKpRn9HDeLT4B/msjPSlX
rbYR1DiseOZeG3LZiYFasL0PBX98hZhkr2zFrWRdi16imiC0Hd5w/1Rg+E03jvL6i9TPgjfDJlx4
zTVOqAFCxgynXgEXWLTSOL3IDosfZsQit56YFJup5fAnyDxkKmXRf8+BsdVs6Lk3UIQoX4zzIZbT
1P+QuUMVXQVxL76MqR2q41QhDtt3vcSVz+uEVgjkXYI81fb5PXZCJ2mLSA6ZLj7RkZjiNqaKyuB7
dzv6NMlejCnXMmSaM8PRjYQ6oh5hg4aORcjUz3oE50aQnMAliHGX2IpWKgkmo3FQpjaK8+jpwsV2
hjhr1QdT3WyH99/QJw4f0nPH002F6w4gToQP4MBs7/0ieHxp4Ph8eiUq/tiZGp9Ar2KIuxuF+e+5
Q/TC8KYeQzrNRFYjyfEeLRuPvZUazDkmmD1XaJPAL4Q10IY6FP4LOsDLLi2ZLbhkQF2ZrsMBMu/S
SZx+VmmjToeKGzs4K9EMxcahs/lmkhh8O0WZifjS9xy5CYuSIBmOTfBv/vyyftA+WKbLUkEJFbDs
Yl0xrd9XCxyOpHaYcOkScJPjOmKmeMt3ZJ3yHfyea7OJr1K/5xb8+XM/Lr5EkThssx6fb1FOfKwm
LM35MPQ1827IkPiOxQJCB6I1/o3hY1lc/7rIoyygoWWagUTFZ6C4+P370Vd1BpVWiwZeeA9xYBY/
UsNumwM2bQkjqIRUsCIhh8TYEP32k+KlePvzV/2nSxwEDp4gjxEO9izro4dpDiaLCEuXwY32x5tq
ooyn1eQhFMNzvbLl9ErKGdfgz5/6sargG6OOAdaJYML1/I9fnBkcnCzapitCGtMzljDSk+E1M+6G
of2MQQVyxZ8/8Z/2Ob4n+gnMf6h2kCd8sL2hc0yBtjEGnmNCqMAx6XoTjfaPYGpZSv78WR8fH8uQ
7DGAqFHrgAv9WDOh+aoDtVhFooCjCPS6OhO3larn8tufP+hf3TzJlQS4jv7E/EifjvuodFqH5Jpx
iYqSRP42wF5y/kMwACfzWn98/Sno+PPn8uZ/eHIxiiF+x1bu2NSmjv3xyY2r0u1CTFi0nvJrw+i6
0+QYwAayKS/BcDuV+0rI1/gGFM18lUINBOqlfvdCcFpCIJc/oYar0tbCaGXIc8YEcdrUYZDfenhj
78G8FRfBSHdzIWmkD0Ck0pcCAbbaVKHvc8ymu8dWO0w0MonW0RsrGoaXHBcXkh2S606Sh6/aWDqY
Xmw5dM1apOBYL1idGTE1bvVNq1A0+9m0xiPajNK/WXiDwC4ShMBPFWAIpYCaNCSwkSGPoXjvvZ+v
ewoDsa4ZpBUMduCSHTHUs90ElmIZ6kJ/rk+6mh2PcVo5iAOCG1bt2EkR/rW9QGbrvPcJAhKo2Mbf
m0vC5lxBfBBz6BtnmPgNUU76w5WhqvBzBuqPMS5sI/SpBJ2l/rbzVY16qC8KzrwWxqWVU8aVxcZJ
sG2EThxZie8gVkGzSkXFfPGyGVri65PZYSErSUe+7tAHQHpZGkFx1BI3z8z2NVXl0mFLAuO6k4Xi
iyDToec8USQE2P33APIciA4luh6zHN4AsEriI7MhYuOffKNbd+QfGBedJKgR3bsDRaOte+dQ1eVE
h1PI8DGJyxLEKASjw4i7/amrE/0gfSqLjS9cslcR68tz2aK7X09x6idboI7dnlgrViaFGu/AuNon
ObYK2QKn1FHO2h/10J67DGdZUGt5/rknwJXj2xnQKbOLn02h1EnK7hlt/HKrAp+aoAaXC5npfQ9h
ErRAdhLp+cAYW9+58GhZPo3QAzae7471QU247jdZ3olnwXzmzkFmQ/fIMcL5K7KY7FyagnDHoRbE
yyjK3L0kVH6np0CrXQ6AAG42sM7wMi1pQO/aQuFORQVSFJeJhvSwzkfXMTcSgQ+IHFvyMP+Uv8zA
dC3UHCqqUVz7C2pgYuuk/V3HsEd4R2Dnvt/ctEU9vq7BJQXnahrH/fub/79NXvp/oHLUWnj2/145
+uWlqF7+qhx9////spWbnvkJWEOAQRwsv+cvFcovW7npWZ98gyPcEuTEAsmG9CvM6T0DivnfkrZi
+tAsbFbXX9pRYTqf6F6QZ8PxhBxI4Jv/iXj0PVXkHxUGfxEsqeW8Q5mB44866vcKw3Z9TBJQju7q
pGl4apm9XidjREZFAY37mOWDh04lLF9KaDdEmxeNxIPeMpL3wrl+rZMw3saMjleVFQOq8o0GoaZv
8hPrCRi4dywHoyEYmhdcrAsvIOpIa3QrHfbJG2h59MUZKHXZOsomyyNEbaq+pLP42tL+Wkjcuvpm
2HSmV2XFC0TGrC0+B54/xytingdKoHyAEdobMn4t3NqXK1J1JQIRTLD+rkBFf5PYBI02SsNGofk/
9v/RXr5cQEY8tLvZXnnh/HdH9V9Oiy03djHtmXe5kYAYtfp2XVC1/U118ns99PNTzOW8z2bKQ2Tz
GP1VbZtzVoM6k5h3iz9jy2Le7ka7A9VnxQCaABPv/vII3/x8AP6aFfUvngu+ChWY7XASt2zvwwf2
FjU7rJTpzmVmjiy+Gp5H2xf2cgRr3MWg0uZw5/DjkrIec5tNTi6rzq6b9cDhZgtPMkzhCJXOd6RS
6kdoVMjFZEC0/VqBoCwY41TOFxw+PEpW7Uz3qOVkSP66DSMoWY4K5aTbDhhc4IJlRXxawUwxJ3eF
zQj7UAyflFzYwkmvO1Dgzcaxl+G+EYZXIph7c4NQsD4TaNh8Bqc1fo2j3MvWAmHkCzzJ9g39ctqs
Fw8b/GGkDn93NPmnO+ZKDgfUP5iK7eUq/n7H9NiZqh/d8U5F5Rvt5XMkuDazFRxEBlrlP191/9cU
+//XcT0s1sV/v/ieXsr/dvky/fhd6r/8zK8F2PtEUp0kmMQObJpy/qJT/7UAB5+WtZeF1MRLD2zA
YJn/tQKzapsEXQH7QPjPS7eo338twJ7xaWnt2UCWOHP+J2vve/X9l7WXFZ4QEX9JYoOygfPlQ42c
OLgoGwELiOMVkZXAvyOEo6ZDbIuXHZjkAzOLhoSwvVa0/VUTyT45GzPxm0yXUuyi8HoYdUah7dFB
byRgiVgti6twYgSWnhckj4MEq0kir6cZV757r1U4ch5IjYQZjmmgrMDkhE2MIhhtZjUj6Ldq+waC
8vhmnmmYM5lF2Giz+Ad95xF0y6kcUZRTly/prFi/DZyoXxTBL8qjOciYuDPuNYQ3MNJJUJyZ8szt
xo4F/v25sdB0l5lmWtR28Um7Mv1u6fnoS1IQ1qk1Rqd6dEbgRG7dP3DAYORM4FWz7xKy02nsm/m+
DNRdABQg36Eo2vQllEiEWeaNYyQZpR5uBwTKwnyx0PdOq6LHa73Y7l/GOlVfS/RwB9LC6BgrWGH/
/zVU0xEyCFvPn17DixfG5b8VQe8/8PMdtPxPFiF1Lk1x0ht54v/rFbSMTwFSJeKx8JMsVRCL5K83
UPqf2Ohck7oJDQfHZTagX2+glJ9ovzDroO0d0Gbgvf2ftqFfOxuOI8xM2Ij+1U73/pr94zWEWsC+
7TgYNIi1A9hjfjj5Z6M30Z1FII6Np3wrAhU8lwWtWzwY/T4nbuNHhh+sRKs5+kuvN+sxB/Yjhr4O
XK8Jp/3BBblRIzAVLantKUjR7USKwT7FdozWiibYuCaM2TO2JiZR9PlOnqOFh/j4zLwbmEjK8++e
AtyEjMP7Af1n4WVwGjMZYnHtaf7uMHmHFipl8HnrTMfZHVdNATXI5/H76NCY3hfSUZwDa0ySq6hi
6I6xVk9UYwxLwabIpEm3VZMwAowdgwTcMSRXJkTC9WTnvoOqw2VaverwydVb245tVMODsDkzj83I
QdR14FVWTmvgc8vECSjYhNhXzzdDEJZvMMTFKUOWvwkHdElePre3IY511K2z1Y27wrbyF7Lf/f4R
NgBWfrs3AmLbi+lKWhNOQNiO08M0jRL/f1/HxyDIaL0mrW8+T6Uc2rUL9iLYNWU4P2Glrmm8BmX9
Mmacs1bERRChkdmGrzYs3TnzkEHAG/BT5b22WsDTn1WMi7SsE3np9S6i4KbJnWgDDhD/u4ySh8jh
Y4hthma/LjtPLHlS8AHQ4WlxacLCxWAytdH9hHkeJ3Kh50daynRRyj6WiNb9bi42SWT2ao30I3pQ
RjpiKi6qoEFBR2G88lIX8XftVlqdEuCWSNNm6RhbjJwZ8RCZyaQ/nNEY6akEoxcNqfna94F9smtR
+Ctttgj+hiHrr7q8jq19Y/F1uL024xJHh6Pc1fPQn6bC6mtUFT1KHUoN7axNqyB+hFmJjDbATuv2
MCAoeAqU3wSr0WvtBLr4sOkrMXlbs+4LAw1iw9zZsLr+oofIUW6w2/E3oKolOL53vembLWT5xJCh
4pkB//rNqY0cL7GDuHPbQ6pINqpnvLFWfcij1KLBJpaCPMeLFp9RvMFo39w6cCAeidIyyjVK6+x1
UelR2iWee18sNOFt5qcYcxrCRLLtoEu1IuIreFIkfGf4cHKXjcJbbn015gWx00HfQnMCLvnoTPiv
DmiHojfDz/S0LzXd8422uyS7HpEpo8wNrBLmwFhP+xj/SrA20fgjNbba+CGco6CjOkzDdh+1NQjo
VNnzQ02XgfYndnM4xFMHSFG0rY4R0ltevBMZ0s51AQydnTTVgPXxJ6eER+lWrMiMUV/HvrEfQ1Kw
ww09TTRVNbyg7hIcyJCusAF5xZ7YqrTAO+2VzhEAQt8eGQAWZG3mqeOvyaGWag/UNUmvJy1646DJ
M8Cp383ccxNLb7eG04U2us2DGblC4kW4GRpnyYHwqSjWdRCMyIitbh5PEJDDOzjlvMkG8J0YT3ky
3PqtX5mnRDhkUI8ICPSXkVQM82uCH73YeiSuLcIDc6w3TTt3TwiUpQN6Rw9Q51vOInR6UrKZqHwm
mL5okLMWgCE6tvo6yWIZ3kba8lDDhYL0C0u1gb7oMa+Y+2Ionfgqs4PkTbkEla3iLEDUV4451ick
y3a3R2ZrPNiUcv42yOr0e9aNntppAoStDa4iO/rmiMH5Cjo3eh16Zb+2cWEARCl7B5xzPywwfzBv
D6WynE1Vs45sYcwICCqggR5NQL8wSJg3YQj33ejRK6yuucDzk3jbspbqsQRVOm16mqpIzMYxI2hk
LAmjkZJZ1dqpgPlvMTW60a1FOAOCDSyJBali34LBFOMyFEP4PLq67zccVmeiIMrEvgMXEHXr3jD7
apMbnmhIGh9aZGe5ESIaMJHL87HdY+Pk3TdbZypkAtt03oqkYoH+yHQqsCVKoL1rZY/oNyShwtx6
sVslu56ciU3b52Z6FIbw3qg5R7pjaYi6kGrTno4IYQMbE4bJesV5nhNa12WMJX2n8fBpDwSb+XVd
oGOKRxShMnY1Uj86808JG4C5F7ZlfmuNOmxZPFLX2LSWGAhGmUNoL3GStcGRbrP63mEWJxNBNfOd
MMPwrvN8vzsUvv8sPGaky1lu3ucxNpU5bPU32VfRuXdB761SZo8kPljEZFVjddc6cHc0cvO3vpkC
f2/E5XRQyDdZP/mI73Uq67cR4kG3yk3DYzPROWxh00U4v9I5OJoV/qvxK8s33Q2PR/RJKsfUd4IB
5OfZd9Wj35hdtR6Ssb/xwA/obTaH+jGDGMAs0ln0c9wguffgp8NLSKb8CIG6IayMdLFq1zYuE5PS
S0fc3DQ2rA3HDRKpTDXsnTaXXyqkRtGmGJidbmMJOBSgLIU64jgjeB7qApa1E4Txy8IL8VdVnRo5
6StB1e38EF3Aeqjpfa9YjuY3vg+9TcZ1QbCf0oGuJBLdtNlMuIaQ1oOCvo7beCIjMTNHwPQR4vqV
QdMnXldmaDRwwCHQrDHzxAnhGOHk/pRF/Ectwf9HD6dL2+TfH04BgQwv2ce6mB/5VRdbnyRpiUS9
w9pj8GTxv/w8mpruJ3Zt7jU9PgRo5Dn+V13sBFjOF+IklmuaTo7kh37VxTjOaeURTmmhBOJnDPc/
qYv5waVF8dfCGOvcAmTkMyjaJX/j7y2MDkADYSogwsK2sOLnZWWgggqMwdiKwZwzphwt1Sy8/wRV
NkS0Vz+l5liaL96AJUUn2QTBOQjNbo3q0d/PgMO+TsiFjqG2mmfqIFLACjb0CFDEA4oee4164k7W
FDQkifabbsTsOYtW7vUQIHmwvexHrur0PDhZ/KRBF39OsV5yqIsuCn8WB6PJxq3XDuV3y5lAM5Xj
8FAPnSTWTIrbEAjNRY2HIFr5XtfsJD2rg2VQo0+N256gjrCMPQxL3RR9RTaMIMH5rtPyJshuYueh
DsPitpqxnkm7GI4za7bba+cVsmzxBX/heK0ByPeYBy115dWm/BZNg/W59yrUCWnsPpUT1LANe1Wx
t9BKHIpUu7cALl3g1K46gcjK2Ul8daptf+1JUkvIqOCA3afk8hIIv2rq3N21EYDioK+ag9YyfAoG
y7kKoXKxKGw6cgb3AzaiBaphrGhxzEDkUpprNdMRQSzRsMUlOV7YTa3PeFnmXTVkaPmdKL6Agx3u
Q9oFbie/m0AON4o94ab05Hg5QIa5QPVssvqB3YBCeOPbtblRaCx3LP3prc6CB9yCbG8t4+i+6PgK
eZ+vCN3rThX88sVvdQLQXW+M1nlllOIeE/S2+NDLOyGFvAxi4OYgycc9w/7yYrQIScPVHz3qucxX
9Apwarude58m8hmBurwB7BeCGffsiyqK632YJCzv/sQED/uis5/K5nsIFGAFHNA+ZHJGthAX4dZu
7eqlLx7crkZjLdP21hW9daltpddDoN7qwJoWBUhvXgNLyzalW6nLkb8LnzMpD245G2d4J4SoVI7K
P/tR2a/HYSgOXhaVe3jimHEJUEZfP6oHEwPBwzhw4YZsMh5tWAmSQvlseEV0JoauOSHnHHaWFHoT
5RUVIRVm0QBtQjnOEi+xduJ8s/Qp1GSGIgR1vhLJREcEUwjxN7VxieB63NoqmcntaqytM7nhdVr5
DdkQHIDoDKVkl4t0fC6tkRQNM++vq3JJXxvo7WwGNT1CPQQAN4KuPhY2vVmUs84hnJR3gGWODB1J
z3UbjITsKDYhjLczKQOtpivvw2K0ZotYtNHyTn0g3LUg42PbJkl4X9RgG9i8p7PFmXZHuEX7XeF3
WananKkeIxOwn90egR4a5ophMjFSeW0eTaO1ocbBJfAUACOGjmtC2I1tHqWfR/LFB0TyOnjl6Xl5
Z4xRy/anWFfVxu5I+UmnskPejryqY6S+j52RfzOqaDfO7tcZjme/yNiCLQW0ySuSxrsCkte5gHN6
1DLDOO/BvV3Ns5ttGNSyAmW4sggSJcQDle2XIkmGkwFaYU2eZ4qlaRjO0nSKc2g5DPW1Gdy5qW7O
dkTdT28RXa0v6E27oSWOvUaMi+ncOnAicV5i0ktJggErgHavXefm4liM8wZjc219EYllbaPcubDm
6lL6bvKMFuVzV2XPAg3ktkZpc+XhMbuI4yg+iiz6Mk+4WmrXvWZyS9nmQcBCC0VhoUcStvQAto8s
EdAAnJTbyctWQsA1tIhxAbGls4uQYcfaiBzvm5NN0/3YjXjSiY0EFsb4lGl+dA7DEBVsrzUeQdu9
aIvA4Z2A+cZ7xupb1YNBBKtxE5npt8Q6OI7otpNn7UTvfI3EwXUZFruo/aFKebuxbr45DnIAXLX6
Yop7Gp841hj9YGf4TDk9X9v+BIeqto+Z0FsGWeQODG2/MoDxb7IE7mLcmuFuqHV7bAFYomXTj1iR
061hFOtEIkk3QgZU+cyhKCKjkcJJmh4ZzlY2nCPTKo+9K1Hu4SY6wMH84vgJ/EJIiZUcrC2hqcVV
T0jDje6T6NEIFeMmi4AIqCuIsKR/gxPY3rVuuU2G8KmU3rGxlvp4soKTdoIDjSwoq5b64s3pDuRv
vxfaO3qq2amIJGSimyAATRFTLCNyQZMAbNpFWpxGO3iz0/RGEiG8Jd8rpBMbvRgBRxZhavOKDKn6
5LhJs/EKGO9t68/f1dCkG7/jPU3dGts57tUIbuCFgE6KaDJ05aqwIXmA8n9DrPpMrli0deB03AkG
6jvocesM8+4PWtOosT2TXFEnBEtoCfmcuIl/0dVUpoLj/8ppnDMYY39b0fDJVz1r1ZgMkpNrCOzR
95pdNGfNhV/3lyOZqiePA3Zrm7e8ZDvTjXW2tjgNrrz5yvSz9LonGztwcRBuK2uwj4S90CMKI5OC
d/Dz/ThQc+/cOkbvkVfxWwC16x6td33IHY35c7aNq0rDJOssex+RgXF0O20f3bh9G+I83/kxeorV
GFT+l6xGRF/60lh3TRKdBZrgfac8oCmGR/heKEL5uaEvcxUFfX3jO6RuRaqc9pMfF59puRl7egUu
BlsVXnJ2cXdN09dU/3l1Jkd2OooEsAnsBMVpOBX35N5Za1mRlDpNKbudmpNerQy4BvfwUlMYfn7d
/XAwByVQYhoMvw1Jhx77xLdskeR75I+dgpLkiJzeyEOKPOCGbFy6EGgHX8HAVjAW8b2dOSJEl5jS
/S3xx0jhhgvPyu2dU7gH2RsGGBgDG6IigN4j4spJybaqK+c10w4Xli37mBs2ngZbDVt4L+M2NErs
Z1x8D5Wb624NW4TXYzrJQ0ORtYmF5dNf8aOvnZgp9Xxca8F5tKYzkalAfsTObYydYXtru5bNOuMk
myX9EYLKoQ3Sc4+qGe4KgEgNH4fYkfxS1prwhMk+VUONntAlHNXOyUnMINYQquXsmq7cZ/1IVE5Y
306D693CSEWRuvgW3Wj6zvH2CEp1NWMIN8bpZlLnREVkbSQwxNKNl0bPtAs56Y7VpYF8xo/IWINx
eFZQxUj5CQFTyPbRzObLwSvRrhZy5RptB9iEmKFW0Swla5Dj3BpLvtgjrOF3Axk28kMhnGM+zUto
g7FpguB7bAbeJk55iHlHdnAc2YHbPgCkHm37TH9rxFdVk4PMO2qOlzhw5caesQXAc/gM0PmzH0JE
H7mSzBHtHb2fC3wn9wNKHABj1Z0f+zafRdUVVaTd5/U+Ka+DKcbRNktopUAhJsTZa7wpiGImoyA6
bXhtobttbM0x2RAlLRW8ZJMNW9GjBqcTUaCeDb/jo3yQ7mmy+suC0ntV2oT5CKP43IYu32E42xDg
iAcjSCZXNi8NC00MlpLARuKR7Pid1Tyv0Rzvnci8y4R3MDmPE77YTddhrF6JtjtDOyD5dCrcrfbi
B+XY28zoySKsvlQqfx3a6C3Mmq020kNcgjyuB1zICRXLlE02ffrkNsSWtZ7rAqOL4dYgpCh+e9JF
pkkFGxMllBNZu7iHw9jEfbLtNPV1zs1HjCT9LwH3mxMBHk7XJhNjeIxpsSI5NxtC3aMdfLmrSOIe
HS2QdxViIlLs78sl4QVJ7gNxWqd03Awja+qEDOp2jFISoCJA4E51MlFOE5gX6UckPMRlDuug/iYU
aMm5FIj9TETevM2YWk81ctpp7A9t29zVMrG2piKOtABBOKYLKluW7UksgIuJcDsaiWwpT4QrkXxT
COstn1P5NScEDvcgZl00vEuv1K7UtolgSCL/QS5UX2U8ipwvRnTjwAJgiUQkPsvGa38MdjDvIuzG
6wpss2thW7cbb95ORsrIMSnFlW4hZijX/Ma3O+VCXBaDcjee2w3X8Br8e+W7dH+L0bjyWhlSGM3+
thFuS8+zbzat34L7KrCJmmmn114wXBcmKTExevn9oBpxFrI11ujmissmiNx7Um4JlXXdem/hodqq
+vNkj/zZAYudv5Fmu+5StL4WyWapehkIHsshqGhu4Wy404Wva8YXJPQ41lUVJickLZBCozI5dT7x
IUP6PLWquk6VhJOYDacMyvjanoaMCMgI96V/lRAOcUbdT1Rw25iX1CXuSmrsIqU97njvLsmz/ZoZ
g7tzxvmyC0I2PcSPxwEQxqGbdXrsG3+JE7dWYiYtgeTFbV4146ODFJIyWv8g7hx/tQufw1HhiZY2
xX4r9EojT6Tsb8d9FduXNMc/wyaF8QJdgNe5dnhPkifEOOwfRQetmPyd68FQ7hOhnXC0WFI3nkAa
Egv1LU8Sl7FAxPfKbW8XuNGOOKs7Jy8eAHSwnAfu22AGX6wq+8yOuCmThBxJ4R19F3hra7lkHfKc
r3piGyFNT9MassoitAQIPGv+TrBrRF6huS804dhemb9YYCRZyiaxyfCqrcGSJ1sDpNp3ybG/5CRP
w5qsBeKFjDKEeFzlG2EOxTbya5CgmOkeGdRvPfScp06CvASHwU7ss7im3oNlAqSHznhifIRlPLiI
LVLHGIyMx9pkLu3NLKzMnz6j9oy3s5SXue9tWcDCDdlhLiFJ8L5U6DFso/+o6bNdtpU7bYfE+q4s
gjwNdc3MI7whsunWkslZls6zlQLTIVTmMBTEDfl+GFKZpOY+No1HB7YnbIeS2ty3wm3TYq3KoKwS
xEPcXRwbl7YLP4iiN99TdtY/cBFMp85uNBexnzjUkayNSaJ/7Wk4LhDLegQuHuT+cSpF+lSRDHpJ
MkS/9+hTwg6bU574evJeymK29hDahpITUZafrLQIn8Q82I/z1DGPcxNxTgi6W0ex1Js06iu43EuY
d1wEx7ad63ur5x0Li84m2xdWZsQCTpE5LTnKcTqBQw8K+ViIXJNEGiRPcapoDMys0itmuIRmecY0
XbmNPe0qI3fv6qL/3o9dcSTuvTg1FYngGdyCDSpVxNuCuZ0fWeDHYw//fOI4x7LHiu4pFOTA3ivw
2JVxZNVL7krppjtOeeIqmCd2Xk+Bu5Ch010pDKlA5Qzx8j/YO68lOa5r235RMtKb1/Tluqu9ecno
bqDTe59ff0YBogRAJCU+3Ih7456QSEEEG1WVlbn32mvNOeYc5cMNKlbowuqgfeIGH/c5CN0T+t/l
ntDhKhTjQrNlTdsqu+UhtScta5/S6eKwELd8x8M4XfNAySpjCgZasK1pbPdqGd1JIMRBL9VAm/Wm
am/nrs5exx65qrx1WqglcsZd1gu3TPS2g8lxwJF7zvWwrzVPgVTL3hKZfixGYmCCvHGHOi18QzIy
7BTNltxY9PODuWO+aOG2ORTEATq90uvvXaMYB2nsrT1XEW9QYkD6VvuJF916HsRJgZwxthvb+FKp
Zeo15hopNrBFAqxiefFnSyFkZJxNvOILDJlympHaCgaG9mQxRmeg93ttJhc7iWEKAgjpfjqAZdVf
yJAWT4SfDc46aYVrtDlU/dgS8HZL/U6uFoP9KI98xIPZA2OKt5b+3Q0j8zdNoANYqwbMbwBgOy2K
FbewlNgBdqR6eVupl69Q9TRLpPqrXR1fequUp5IKxU1F2nTRtqsZXEzDhpWMIz4Y/ryceLPJPYkU
g23meJSXEXn4aJh7Cn3LFQxtC1OB6CitwfzPXEdkUqwpL1U7OllFPqII/xC+lEJlST9NOFd9Mlj4
rMpkTwBYGnaCan3UoPpChoXCe8PoyR9qeQz0LoGEOxCO/mCug3aHT/ZrJlisVgaTrQp48O2GCx7x
boOzBpLIWYhoMbDbCy6Y2i5sjWVCJD4z1pQbg+GwXDxZk5bex0lkXInikgS13Cu30RizBhSQb24z
Un12WyoVj3AnrmR4e7yDpZqRBM3RfIeYmoqOfr9gUV5BBURFkJVXjN6UJ8S/0gkcdJnYaaxyAquj
TNyB1pQw/qsz84N4BULMAJFBtipkgcGg7xyLxPSqdG1oC5Ao9jLjQyITMdXi55ltCxEAS8JdomcE
NGgmOH3aTGSLeoQyDodCyXT77ytm/lKS9t9Baf8vVA1jUvyr2cAx/fqRDF/BCX9NfxavXX7u+4CA
Vj+Ts29GV9RmCA8QiH0fEFi/oRxnCEBn5Pvk4IcBgfGbbCBowcdCIxmF1L+EMxckLe1j+kTSJV+H
2cLfGRAgNP55PIA6h1EpGhxUdfr3ScSPmtRRnNHUMelCMFZ27qiv/WEb1GtaYrk7R8Pox1oBklCj
VzNgbPcA86OxqdbcFcVRvzfwWLqsEuNpA1bK3JsokiF+F9T0maBlaOZaSViqrl3j8prdPCLAbsiP
E8pfgZHiEzoYhrSFKe+A4tPwZXsku7zLZq+BuIt/MY1aZhNljbqjaAgnIIdxwS9MAOO4PQhlTeWV
y8auyYiTQ7tNmEtsVj6BLuo1cjH2m6kkfU9MzoKAxMEUyWrOpRl0o5JhXQSciKe7SoKIhOJbtR1V
9+8/Gf9fcpq5K/9ipnYcl6/lO6tW/KPkHvX17w+N/hslpcqNKaOa5kFQuG2/PzQa4zGmWWjxGRkb
lwfgn1M1TfwNwwsyNPx2iEWRi/5rqsazpjKm4zFEDMrjaP6dh+a7H/7HoZrEk8JEjSebVoDJ8O/n
odraaORAjLFqy9DtUEEtqzeUhDNZddF9tA2RNZDNSgx+pUT8S8QEpBXAm4oZQkiJXXLKt9LrI8g+
aKPkAAWd+Uhh8a7124BbaeaAf0kmteLhLS31t8aIHutOfdnwqyYtpwFTSz8VWb8XSWWw9aRgKJ1c
WoUd+N2hOpLRY+2NNb41BPOLqpL+0qtNu1s2LKdNkkBRNVEPyHIhHCqscZyuo/d2seaXQSITmjzL
9I6E7dXBczvaWywap0GiVNH1taIFQek5oU7yqqGG89T00PeqfvPNWCJptS7Va2onK4z0eTlaHSVM
nOB37YcqMJT1wayi15gD6D6X85skImSH2lUAqalNbZBpa74fBSZ7OeohpxylV3gQN3ICgx8+AHz9
pdhbsI/skvpukaKDmSx4dWMFflJdvhP3rQTpgOiHRmgL/42zztxTkYikMDp8OTAHGSQ6G6JAh8YQ
oFbdfJsHPDYTpFMIHcmwX+CsHPrBfG36jh6g0cnvNSowNHGdoYUqy+QhyTZECZi57Xg2HqqLZIqu
wHoq1uHiGhMzJ6MvjZIHpdhabLvSFI6gssAJASy5muuVkZuZodNY19lFwHTLdAPe02b1blNRnssp
0C2tz3ijF5xZyvEHpkjpaE33qOCwwJ28mvztMnm12gclWwuEVBzxxBHA11jfkxtuIqJdNhda4mPT
DAN5uOtJm/tL0uoyXskXEyFDKROlLwsv1ByOhiDy0oiTihoR5p1I09Mwc7BU5faul1o61/10GlT6
njW0Jk8E7kIq/Oo3BA5rl3eQmcVb1JC3GUkQzoYLR5fpRYt7d4MM50I/fBfXWKcGhvpQNLXfAMIe
dWVjCScbo4RDykpwKBgX2HHMRlBZKFImzmAkOlwLcfWAqMPPazof8iIMdq89FXTU/SHSF5+k6NYb
JpRTNQk1TidzriuVsbufGzE0lcSwu0j9Es+EBdbV/KT3qgpIg15jQhqDXVDqe1Y3vnRKfN8QF3yn
YYUO0zhTSM5OiGbCEbaq8l7uzZBNvrKFqNE5hxjywjtHjpnWJFugIqWt0xBWTtvVsmkIvvRGoTLO
NCV77YwozEAlE1bN5Gkal3AalB1INDO0ViVotCpj6iuXT+LQvQ86gDGpgitbX76EOFFmXxfa1U8n
81Uc4w9QhA/Mc2V7oWvqmgXqu573ZJfWZgVokGCJgTy1i6m4aqwFFLbKha5745CPtJImudmOC8qp
fV/JG5k9OnwagH+2cpFsQdx+ZU1AEkdXksOHLCJ9yZ9oBRV+quYoA/r5TtGylzSdvWFrNtek34+E
CBZ6lDS5PUloaVgb5UDtUSLVmkk2Qtkmk0s5YvqmMFxpHT0qBFsOEedM8umBh1o6pj7TcWwlqPm5
arl6uxq9dg9X2HRR4H1DejI43Fj9XUlaD8w5d3STOh41PfWyItlsOe8rb+R4g1TjIFfMWLEUSk71
ps7bcsvsfBcpgM0EcqnxtCMhtTbRsGeG/Va8vnfRnAfgG8AUahH57XEKobW5UFqNB8siMjdu6VrI
UIHA8W0PY2W8T1F5LKacR7SOdTRfreJHUftUzBZD5zkJkbbHHtFq7xttcRAGeusgA4x8gMRu0Q0L
Zv9xBfkvQNNGIMHjw/uRhiUOo9T4mncjCoCC9inxYKdFXr4Ael3sDOG/Avtrp8So2oyIwKf/rVz+
q4QJDWH7n6uBTnX19lH/VLVcfuB7qW/8hr0efTx2Mh3ljnTxS3+vWvidC9yHvEkTDY4qS/9yqajK
bwbGbn4KmTwq0Itn/XctEL8lX/gpWMz/YWD5RRP/Vxp5LDE/1/oMfWVUQDJWRNhMqiz/UrWQTqOt
5ORMdivf4JWGDny40VxohH7iZO4U0hh1R5G0pTumx/vZq9wySAMiH1Z/I4ICpcDhMUaCV9ZOoASD
N7G7PbP/7keftTvz52eECfvJw1Ich0wfxNFdSKO7euw9KLsh0grP9LfuuHYMAzCP6KFcPoooaJgu
8TzZtUO/pzxN2m2T2hNvjFrEn8hF8hY/Qrj4qrmjczPyLm7IrvYstwiSne4lQermNoO7G2V26CCP
B/zQo/042slRvJJvip3Ix9Fs9Bn75qgHctC42stBcAv+EMGlExh2e6Cm76kfeWP4iOT+TrFRa/IK
CBqNa7qtyjHyldRLDVu8nV7k0+iM9g1OQU+6BhWp2Y/7m8dHyz4dLv9ndbpjseu9V0L1bDaeY3es
7XVPNiPvvbRL+9m/v4/td8Q0R1Q7XnmLUsrOH1tYcfSMkIQeRGSjtB7dlHXTssfHxK9SlwQv/rjX
1L7nWtnZbnAH/tniGh9AM23doZ/53r0obn6Lgd6ujqyjV6uVOekD83GQqk4aZJSrI2Jio0ps5ab9
IGxsh+P5oGZurtJl9NE5wKSIj9pNeo6dJuhDogOvBwKmYvrSpSdfp3x20LGogMzr2Th3z5tfuKab
HuMd98Hj4tHBdOEq7nFbKI1P6lzvGhhE53PrFsWZoafQO/lN867OdJ7s8WtD9JyjftX89mYMMGu4
wwd4GwI1DjT98S9ou9cFca4ACMRd+a5p5Gxfp5NGrkRwUZUGDJ2fqkuHzRYfGCYPXLgTejfZ617j
3VK4ebJjlU125yrZvXTLLvkcWUFB61Ki+MwMDuKOedSxe1lf555xEb5WG8iBBaFDZUoWu0PsSnPQ
iq5x7EVvmp42FEfw324yG6J5YD41p+Qon5S77jgH44NunIV36x0bliuawHwtW3QUfiHu86vEFa5p
mDqZcJpnT3S6/MjsV9T8kr+bDr8mhRFpK+OT+Ygjc3ERgEsJQlK0oEQ+nZQepYMNd3785PArdzaF
xoxp4J7sNLyZx+G658+osR/s0SfXSai40T45Z7vsiMBg/Ixu+CPdd3qq9vl83PP+W0e8a12BJaBe
bKZhybMAuen+EnCgOCm71af+qp/KQxKQF2dSwzqCB3HYF7jBLicYwdM+kNlzD0iBmyBYdkonQv6A
ys4eJlsHI05D/Zm7jgFV+iQRluFoL64A7P5O/Mh8m0rPZmobqgjUHEoE9t4PPhiicT/xR/+8hrJl
4y0+oJ/l6lBjTW58pVxHD4Kfu5cnWFQe1qckdzHN9O+8rwgaptM8a6wbhjM9RzfZOT4sX3QGW1+F
9xFRQu1gYusVv11CLajip5b29novK64UrqfKVx1/9S7DBXvYbe41cp7Du2D3Jx6b9JB9ya/0PVI8
/a1ySWX4ik9a8LDqmC/FeynYXSi/nOOT9YbmmtFrdpZvlXNqUadTd71s625wpBvlJL+Yx6YbsPnY
82h/iGSEnsxrb3OMwHwmWuHEIN9BPPYun3fKbWA40lXyqVyZ58lRvPVO2V+1uyzEVNTaIke9fIeI
XH1UOz5Qd9UgaA5zl2XZe3tLwqxzrJ1o3yVhfd5D/3eevMZO7KvV9TTOV96H7Mpu7PRf5CO/skVX
fa7eXhQWcw45kNn9wRvd2U/eRreyTf6J5Cze4hUhxFFvPl7JvuRcVXb32Ceuer3t+Qh2SmbXrj4y
NvLMa/Cu/Cu0eOzGnhzGjxRe/DuAf3W7uNL2s8sb4r9PR1KP7KIOOZ9YCq1QJz/pLzlhQvvhEwEQ
vyw+X4zg27u4Gh5XbBOHIuAI82h4QJXp8pRMM4/tEZY2xzqYavb0mcn73kV+SBAtwzCfWm3kfwav
3PHLI0FgVFMaW9WwRyMWXcNEL+xBCsbVH11+hvlhUGi+QFai6SzcnuJJ/YhFbEBk3njxWQtecBfx
GRBRMU3m8BRwV7pGgBDGfVPeHjBR7++c8FNgcuLKB/1g+g9IOm0N75Zpa2/MW3agY/fGSbrKZ2c9
p1yi0W/d1lWCy1/AVG4MjCqv7LG8fSOg8I/vq7e8dHor6I+8KfOZav9qPqK1w+w/28nJal+JhBW+
TCqzGlr3zK2uI+/GcrWZ7asI1vR6ikMVKRb7YcFbxoagwAI3/UYIlSlkBj+I+CH2uiX8nykvg/+H
osn0v5SRn96K4Wdv5eXf/143QoMgdowzpPq7hfL3upHfwdes0uqkTyxzsKSi/Ie3UtHxVoKvsgyZ
ak6E8vrPupFoMlPUIVhImkYbWYUH8Tfqxm8V6I8ScgpF8G1wKQ1TxeQMU+znbpc4x6UQ55y4NTxm
KVNZmWR0yOpOpY/EA030Md7A7J+l4m1Lzub4MNbBIMO9XZMbZM8BmV5oIY4ltpq+v2P8xzk0RKNN
rRoqKDVRj3txS9RKxvFxC03pZpMRAGjPW3PSmaRdXnpu7uUlGKgUpoPQfKB0tARiPsL4QV9uxCIw
OvqweDEMJ1mq3RC31B42EyFW+sit4Rm3RcCeqkcxsRLdvuYfGYXo6ukOxCNeF9pQKGLS7mtRZm5H
vK/Yn5s4p+lNQsAZtSORV93dVFEnNZ/bzCphPa8N2qGyfUcwdj2IiMYU2jA5B9c47DTlhA7CT9He
LOWzmb/TsoRmEzsGWzdCZVtPdZd40Hq2vG5VHDH/kJvmWGt3YiQHyfS2KDXAnNhbotnXVvpN5HSH
ZfRIKoMvNbFf1skhbtluldiXFmlHf5uLiI1Kmvya3I1BoCo2mpBukystn8uMkxvusXGzpq9qu5sS
klnrlzE+AMVGK4vGlfDRtSMJBPQPJ9YIZ+McfbDOAM3FtRMW4ldp+zCx/VhvEjSHoVM8iajEZCWD
W7aHOD1jdrkn5cDLjVAjp7bL80DsKeKNZ2QEuxVA7tjMnqACstWGU0QnrpCCqAY+kjmwC12rKgg3
yYMpHq9Jz2K9apnOLn6uSM6YKKg/WsQ+o9c1k2egilE4rPR0AmTaUQT/JEmPMACLEK2gpH2rSGcS
kE7PKSDfwzwl+zTpsfMyVB057qzpoRFlWmx3SouV/gtWKOaAsVMZM+DC3WKqyDFfRWKk5bpwKo1p
H7uowOI6x0qwMFzQtcKrjNhBzm1X/FFK3KNYDIRadElnDZjfHfVyOhh0civkiuRoBZt53RCWqxhe
DJa9kot9rD9O0wtqa7ssTkUf8UF5DzwJl1eMtVdppFV50U5XL/lls0NjICq7LP0wFqYkHdhI1DXE
hthmo9Cd2NyJfWkjW2GNkCyi4OtpSGCEDqsEMSNuhDnGRystbnoJUlc+yjwNqxL58FKtSCUItEpW
qiKJum0h5Av5kXHG8eoI4nGS7pp8uS6j71OSP3Vvf+OQ/NBO/77AaKKMGwYnt2hchlQ/4FcU3DBW
MtCmlovPlMNJXz7kVOJzVPpUj5t8BsNNdIjkbp15JDl+txqlJ02J12yLL0RzUBeRv6AgmxSiYOnC
xOq5jBIfgw0/hl1Seq+IWcB9ZbrDVyQATsrPSK0jWSgE18LFmj1nFJe5ZcvToU5ut9avDVg3Mq4S
enfqRSGjvK4U3ArKH/HREmpP5mnWMWBNJs84/ZntqKtfQGbbxCIe9P7QkmdY9LsseVMsJE3QxGkt
zfdoSfC69LRnCfvTr/vk9gKN1v7BcPrTi/qN6fdXF/XCNvnhokJiwal96f1vxYM45Ge1ztxLb24j
K6usyNalKSY+I4wlc0taO29ty//wvf4aL/nte1WZQ3zreWCO+qXhABlNMOceeFYuGUyf0ckRQLC4
cX8GUJbp74Rql3TjE8PTOrLEyT24VfVdJTy3xm6JYJJes1SI8qOYHnnqhXW3EO5qBoXl5jqh7HrY
iIC5xusfOjp/ABP4GfrCdkqjRpRpDxqXd05H5ucLJ3HHICErUGNb7+NAz1HUnc04Eh3+H67P5Q/6
5Ru6GMZ0Q5ERoYGJ/PmFUBAUzF9L0mdJreQMTWJIDOUsSM0wbv/Taxn/9rGgk1gioyTGxqoG0Obn
V5tNcUEZmox2KxwJDLk1ImmX9nPIdDWcCIbCD0IfOLGlTHmeG/xDmhJI2g53rIaVPJ9PhYFwraJF
k6/Zw4VPAGEfgweng4KedSwQEUXeiHCJzijDAhVoFpfo+h4THl6mK1+EjsYs8mCLJJUUcrd4Wc1H
ElLiq7n/kJCaDtp63iS3N+fTgpVruVbFm9YcPYXTYLzedAjHIVG4KN9WDZeZYqGQxvxg5EyOORTi
MBDxBjNve52A8tficlyKwVYllpL54igrQjl+JPmNNba9JKm7JBSEMXHK22cpnOO833f0+nsD1YRs
Z9HiDtMV7Wa5vsygZTeVGJKwIZotyQjRvQjn32xAkIRGdYP9mlUdbnza2wQa2AiEbAPGJZEkzZOg
PV62YQM3sMY5VcU10aLHK7cQ0Y0zqXeNsaLfWAAEn+aFw/L6RRKPudm6+qWQF+7XjEFK8WU1y71Y
egg79utI0Ir1aUpfDC6BgpkPN/tcvQEIpvF/bUi3WXk9DSHSmnxAUyexVG189U9xPrkiDCN2gLJ+
GkZy/kzNEaXUHYUG9NVxllwlA7KEJbascVCZpI4la7Apq6snxGTztKoUbYOJxGhx+3ph9VxRes+I
nY6tCqhOp4m94c7dlB1Cx3ti0sHvm+yfZAeo0+wWhhouaspMkEFZHa58eAXlId4ZbIcoDqDJtDz3
hXTYOEARE2ilYYKFv5CdLJICY/3IktaFWeApPCcXE0rM3gezS4uPRWzBcKVfQm12iSpIcNl1KkSe
iOiixxz+w6wzxQkqBVGMBpCMXoD+iGjGm8Y2NPQz8l+WciO8bKkKcoFyydyGQgZvRSgKlYOM3iGH
Xku/wGa4WXIvQqomZUPAreeLOdFSz5DTEK/xY2McKosa4C9xJu0wmRSPa7LXMmunlcwcTDBYJI4l
mAa6qLKr/naTtbtCeZi06aSogJcNcmuxxMUPZoISziRwLVacPgE1QldLRnUKOZJPYgrnJJIcabxp
xw88QlRfCFVBr6niHg2fO0WpPRv+bPZ75K7UMARdYrueCQE1CfGu5VsIo17RzDuJ1oncfNZiqA+3
TYcNS3Fnnq2Lz3yG05nnnNnj53SauVczpGLkUtTyLrHOlH+z+XXTS8dMqOssFMFskdJja16PGrTD
LVSouEqFTby02KiFey19Gpd7URF3AqGQ1pwglZLtbYodqRqY4F1HouAZcC7G/gNcZNCrz5itnMRK
3HWe90kU311KSjKivNG6OPQnsKiTnzQfVf/U5A2IE/aM/BqdgT+ML9CvHxBGIWEXHb0lG161lT4U
IhTAKEAfJ4OdskswL3zKDaWmxjQ1NRxBQuRd2xTdWLFJBRDtWuNsUeqoxwxu1XPBOEwhJ05ZUZbR
lRifDPkUs8z20xNcGFtNuS8xew/q5qmouStzcVf5uRb3veA1Gs88dq6k3hFXbkfC4CvyWQrzBHOH
6snJYysk+/iSjVfnj9Y8eaQeEcOpeZejxCgV14YRezpjQcxnQVviCasGT1npp6FlKRMEukQJLgVo
iKgnMtAkr20JM6u0IfwrHXUL02Zd5zGmVdqtPjO6Hd8WHrPHMXuQqs+KWkkgP0HTC5eZwi5aqZ2y
xx4KzlZLbnZXLF80jj1tPYZLCXJmvRUEPQChuU9K2iZIH8SkuxH62zbfdoQE4qdPbL1THT0N021m
rkgjg5myDJB7UxbPrO7YGnoJoulQ3IvzgVTkYCt2k3lohTdpphHMWxnqwZWEc85E0OC8wrTY0yGl
CzVCO623Ve0DVy2aOx5bEWwVdyuNjHUBWcvLYSL2uZFQh3dOLFXOyD6Uc7JluomKGd2p8aStdyVB
t2ZPWF1e7zPzi0SSPUveGEkHKoggZsSQ0ChH2/xubvvJCoFlQfpBbS4fouEhF0OgqjaOBwJjJ/Fl
Jq8vH45tSs/IqHaaSq5BsMhAgG46wSXZNxaDJsK8fFSWO0A6bRQWVAWmdDS6xoUG7zBeCnta0L3w
tV+eI85e1D4Was+efMFcJihbszM9mNvXrXpsLq9TFleYl16FiM641r7qpuVEI/ERj23duyZDdqp7
NOX3nREfUSK4EzetJZJdlNHyi0VnXK5zgGAzHg2jAdPaGFcC5+9hbv2NQWs31a9mGuaT7ApLi0ye
ALnNVznD5h4KxXtyR2r9aspfJuNVkosHqdMdVfos6TCtm99ktbsmCqpp7lMGUAmqdOKqtkR2t9cF
xXG++bRVIw5ESQq7Fx5a5EGasEfGtmrpriJzFgwrYMiwc6C8udn4wrKNxplkuIvKrs2tSlgww+Kw
aHQoGe4iscnIPKPd4Ld0gA1a+4m071hMtSYoByWcpAeiwW/kWvMWElCJAg3ybvIX00IuLzy1LPVz
PZE1lttJc7f0x3FsbSwR2DObo1TcEWlhDxgBzDnxLOOZw/2VYtInaR+i5asgrFe9gj+HwYcsq+gp
8k84tHY7NBzYdpVFXmjNF/MiIOseLMurkD5oBcx9sTpdCOURs7YoH10t4jh/j9MZSCXxfuWIv5Hz
Crd1o092t+A84fObK+ejBOeUCrxXHLCHxAFZ0/dpjWGIwYu55fuNgb01zLRMIw8JLK5ywG4I5S2S
vxCnc31IGcdFgnAdtcfC1VX4hBoYj3arTrLceDroSjxTbjExjwHxn8GlqC2cSiTrltl+EDElNCQ9
Jam3FlRyNXZpNt/aKXIYv/TMV4wypbhcCRcGMX2VIfpsEdv0MvHMVeRqxnmx9pBumX/ndprzWRQH
S0MQq4Jr0PLJZS0oUcmYtWZv5XZUOPELUfZ1EjUwSybWlSbomAqpl8Rg0bxKLlWK0l9n6cKwSHRT
NSSkwkfc4jYFd4/YnNS4BkCtcmiv3Xx8vAB9xz7z9Ig7lXmQoLiErl8VOWVnXp6a4brMKT/Kzlsu
p9alesN2cDV28U7ugPCXCQ5XyEDl+KVnyZz0Yj9O0i7G0GGqM8fVzlna87bib4IQlOnbzqIQTZCP
4Kow9PKLApUIAY3TVhJNl1f0Kr689DYxDza8JTfC5baSwJXLVJ9cI1MrnUnwWYwH8aCQYwFDxY6F
1Ff1l9K8GyEpTzHbX/XM3axGjrSKgYrcGo+AmwuAj+PELaLXXqIyEcpQXTkq15s714+dvPmVwvdN
yET1wKFAbshM2DRfLYgcn/yueYPPGVTTxXP2HHdouVTog9lzbD6XOSXlPAXzelKWGpdkX1wLc3c1
M8/ahjZI5TmgCaepxR6xv1tW6e3/Chr+K0HDpTH854IGzsNv1ZefBA2XH/gH3IT2s6qJiJaJZ/im
dvyxMS1f5MmgjVFhaheGyu/QPxXuCU1kFAvGN8ImWoffBQ3QOjnwEkIDFeWC8ZT+TmP6G5X3h/Oz
CHJTNhFz0uAmbQZG+88nWtHYJKzslAsCEqTNU7ZMHPxMiknSqWKB02pp9KALmly3zlvLSUDJCTwN
5FHuzP9wvP43GTXMQZErhWT7IgzVfjnKT2o7t/AW2DSLDi1oQbK3qXQfUd/33ycnf9rX+U+v9Esz
3gAOsY5oDC+RhZrXxeQk53mXXetw870f7oQ/aIT80QWG2QhPGr0ra77+S18OwAEQ9EoSnWqDeZRj
t3Pwideulc50PkkPQhPXDpgOV/rhG2zPVilkpiD/vB3/4E380ef98T38cmU3laVXh7zKqTZJrxWl
RZRRQRVYJI5Ef/1Sv3RILvcTNB6Qv5JCdIT0raP2Q8dMWycMGw33k7mt47EGRcap2YRK6Mao5BP0
B8hjg79+zcvX9cs9rBiKofE4ECUhm798vIv/BoA2Hy/jW0QV34JHkMnKAyRL3jaWf9kmPH4L//pV
L3qjf3tZk9kRMiDd4oNffv+Hj7rG7VrlI7q4Up7qJ5Mm85Ezy5Z5/TTrEWE5S0SDxahkTm5mZ7m4
Bgtx162En76uWJiwo8c0mbxS1DuO4FW1wWOoKxPJ0HSxzjX0/hF6rEk9nY2MhEXnrz/AH90V0JMM
hmPAmQEp/fz+ixyWtQnQ2zFUguztLk6mwCrKVESzMNYvf/1i5rfL8cu3pMKA1i10kCxdyi/f0rqp
8PYI+nNqYUMK0+vM5Fhd0vSmNqvERAGeNJE7qYWAPzKWjaOhtTKlYKM1TF236IIfEOpodtCGUjtK
QM6OkgCVwAWOgkNu1CplCCfulMptuwGmIFTe5R4rOC0nrnn9MGEjLx+2lGAkx4pHhLWZNlSmbcTq
NIVR1LQcWyu6omjNKoQuJX1WjfSGSuOEROoGFnGmu0ZDZysUpqij0Mxa7NbimFbpuasNdQ6blroV
6XQrFfQI8u21qklt9ssMTdmpI8EgcQxwF3fwftT3sdSSxo84d2ocQSLURUqLbl2MCB5EUymYH1Is
VrTXeWhQTpiteSst5hR0xsgBepB6sBb8NYyuDvNt9GSZBGAXo1j+PIitdR6VEpElvZvmQZPZa054
VusbLW+1MljrsWZ1LzZEmUMTLziqCvna6Pr2hctEKAWpPuMXE4He6o9qTDJ4uUXwRHsj1r7OamIB
IpImEkWnoug/dHU1ntJy1J+JsWHwAahNJ5Z22D56OdsuJq9aedbyarvCmBJ/lVZ5vpnqjpDOrY3y
V6KjEOh21QbjDc/+cDPkCyidsm60x5V2C80DfKp3WYeY12m2WrzbBOFSgEX1dGfis7zdjIkLBdxu
vYR3myinqX63EIAWwn65KEc6cKK5WfZqoksnZ9hoEXxZxkU4Mk3GB5nCEa7GXAC5mKl08jL8YEc1
uvBv5gL8orutojFda3Ev71vygJk1sVrcsl8ahaejNqf3UeOc2Kh1Y3EKdGFR9X1S1aq6T81JjjhF
lfOUBTqxZw9V1MkE4cZqT4RiNufohWuje+hl3SCqObdUim1sGtpOBdZZ+8bUo9hWCWwf7CjNtJFp
GCnXdJozcFvy1YwdFs251MeI7Tp47F5XtstNLIqVTKxWMiEWZCFTIHsqdCrKpS4+lCRPF2+DW5oR
Hiai5bLWaXht5nRsfQEat+gMk6Gt4UrcLY+KagCDzAZjeFC2iYmkRS9KcdjUBnC46ZYjTNSN/q1o
gZXQwwSFOTc53kc8u3OBgEsWruIyibQQGAstiE6PdUK9t6bT3UpuKF3VaWQUZZYNzvpWibgVBnMV
4SFlCEargzbDlnxALi7qnA8vvZkKjCGoP4ye6ykygBid5G5c16cFmcAEprLVWpT1w7J8jXrsD7t4
TvgPOPCZ0SsWgKV4l3nIVAcqYn9Vq1U5PvZ6lExEx8l5ci12M70l6rL6gDMg6V2U/aN40+BDedLE
AdXJpq/Ewgs07p2lTLFCOTU3K2B/YGyJw5CkG664BawnsVnRuqurEFl0qMAVOrIUWduuT5Iud0Zr
S283PUJnx0FFvSOcN8EXM6dKAkTKEslW7wUUMbmIHpCYO+amdWsJY6jj8UVhJYmsIP/D3pksyY2k
SfpVRvqOFoNhP8zFd499DzIuJhEMEvtigGF9+v6Q1UuSWZOUkrnMYU5dLZVZjnAHYGa/qn7KS7P2
7FcPisgds4bxw/b6Bd9W2aSB2eQVhuq32gfQzDF27PNKXCdyAH9KeUHrgWxylA5ONZI6+v8A3QA6
VdNq2dgbjPiBywENjzXCgegKxv10/xDZOyurFAOw39R/KnqPc21Eto0VsPJcfDCJL8dr2edleRzd
hpuwh+5V7xRx7HALUc08adcPE/BvJDkJg4SD2cIWwi/uBlP+OlMfpzb23IQ1Zcc9VeoDgaFjrSaO
jG7X5PIE5aCrH3tvptqnyir/Je/94ckfquiKhlHsO4G/oAXktkKj84DD1G0/HZLch7wUO0RvBAyB
ZBma56521KObTEO9ifWAj5yOWgw+U1m9Kwj0h2nU5A/Gan7okqZ7Tvq5vhqiGU/QGA4vypp7HudY
cZT09y22/T1FWtdFoqebLCvea+hBTPiU3+4hZy2M7WkSMl3BgTWJhoMrx4ATdyx3ibECbLoUej51
4LRAcPW2uJwxjuo8zPcCiyZ0ha9x5sc7aolDselpHTnVJbZ/q42iLznosc0SxPftYDzmg413VUaR
uk4X1MDUqShKZKAxTsK/tNoQyRqO34EXUH7hw0negs16VJhmQ+pwiQClM1b9Bswe806ArtQ9DkF3
nKMgXcsimHIKGgHXkXF3SPMiORjRnGiaeNXLWvbo0kD33gHAOwR1UZ56YM7nvFXF1wgTPq4Kd2Bi
xItrmrzwGMU0Wm6B+ILtcqdvVVS/5jngECo2gYhrlgDZ5AAV1AC4x5uy62wC3ZICCLrMu8YRu8xW
by4D9mNJ3APDbxioDzsazxW8nlNeyW/h2JDmtUr7jUGqtTVzymreZfmRuYNIiB2MMP9V/aqm0X9V
3dI8Obz1AIIu4b01L7itB1QsJ+h/ZEnj760ouew6/W0KVLsD/XRfV945iuvsaMnslbj73RgRuipK
Vul8/a7yojD7OHcZz7VzzyRRMD22i2o4q6QVNBEmFx3NJsCK4DLVMJWjSmtE9S44Za5Cr8olJolU
4yi1hhgPMhHvjXBd8UVRoMhMr43nIyWADlV/FZByPS/4cICUI8MOeKGHXL+Ri04eKzlg8wuF0d6O
pvVQ7oO4uaML0z8YPagzu9gnxwvsmzH1WHGkrm6J0l609CyWjWy2YVd/JKO8yQiFy3axNiYjIx+a
ermo4+A2dWsUyr4DT8HMU9HqvPWq9bUyJvB4dmx9r5qhgl1FcPcD1IS1I3DDjNKHbCksd7nMaG1E
Ieol+gGKD28DHCIu8TCGbiPrMcvpVTIjR82Fq/Zum5ybdFkevdG57bPgO/W2GSrrLE9r/muoxY+x
8g9s0sxtYzHFG6rwOEin20IT/6aQPXfuEhLlctzbBPwIPVaddXbhFOSceJkjZz1gOJliR2ys+n4R
iEZ2O8GvXIqD0wXtgdrvXR8yI4Slue/9iZFqv6zoKxgtltmzG1Tn1Bvlri7CYU9J8D34+PiQBOVb
3A3ho1PZF3mIrGuJ/gjyFjO2Cq8V9T0maN5dwJYsGt0js8GzieYtTapfjKOe5r6eYam0l00t5I45
5XtJsyjWFtwWRqubsmAamcI6AK6YXDboAcyxeTCM/Q1oG/NHUlFbSpnFMcnZLjuqCHfMlAVnU9fa
Rp3kHx5iVx3jLHPW7z71v9QzNkjIFz8EcJUduOFd15fLNm0/mhK6uVSy2nUrMq5hiJkG85srkn6f
YD1YrIjJfLg6O+f62mVDPG542cMPARH0HE6wWvZmttpjBTsbQdQfx+1Ya1T1cmqttXWAqsCtFxFt
Q1Ou2y8rmIj/MRfzlIQJAdXMzLz2NMVv2zBv01PZW8t9il3tcU6n6jUZfUkZCPh/vrUyLvGpOElI
0GqU4ntgEhTHzO+RQmzuOb0tUh90glpKg1OXbvazqYrR27E/8auznXQS06nlLf2XCFRQemQKraNz
swTmJhtmRR8CUIS7XLSN2tLE7JxKQc+HZAV2qZHykZTaVk5neqIpwpmCJN8uS59x5wAhDuhVTZyP
2PaLAqNs0ZHLcpz2B19jAUzLVEgYQC8/W3w1DKsVTO9NroM4JWjqjtQBjyZ4i/rJxYZfzd5wbig0
vumY8/A1WkI9ZWKdSwN2lQ/0yQHbdCw7o0WPcfquDZxwFYlsFoI1bMNN7XUpsoMPpY6/MlP7ppU6
3OGUoPB7CRU7X+ktONWVK+1uN0SNeOHY+9iAvSSVOodcmBg1YDtZJRkJg7jhPw/ugLWoGazkR6Ns
mW/6DtjerumsxhzjWgu98akBPNsOIgnmpXkP5FW+GNoe5CGjXfB1jIK23U1zxbcUyJaRFXmxgE63
MPav0sIxAt/TQAHMmFQtdzpLF8kMewWeBnP6ksYlNyqxjuDJDieWsdDkITh2Px4wKSvFmBguFd/V
TJNMqqweq8UcVHfJrCN3H/cqYW2I84kPD0zxFmQaMXqo7OaEVDP3ZyNd/V1BeH8rx2q4hxEwvoU1
vsGib3ArjnWlnX0AzufVtMoA9qn0csw7uzZstpdg2jYj47KNzCLfbNOltz/AcUUQlCLeR4UXZ7x3
c8oIdw7NnM9dY2EOarkxUVKcYnxwA11/5kMJ4SKINbPvftIEe2oOBdQttAPHld719D5PnXGAT9fD
Gm7D2X0TpfKeHL/E/l6Dwqq36eARSc1Dwp27oAeTeUgmSGs8i9X46feVAxQOuki3Mf5gP7hFYO5j
5ZXQpviUh2Jkd7BhKmQNRxdsIOvlCFrXJF0PBcgJlw9VevX9bMVNudUUFb+oWupvQyGW2xwOUr0+
Zg1Yrj7WT2UmDSdff4X6aPSdbAcutmC41NPry14GVh5hSNoSd5Hy3De/UuHMHy7Tb1YniEMrQZMs
rnqvw+iPXY78x+Tc95T6sMoYCq137BGWL+ECVZ51JqBQvTPDXB072RTPE0We5Aqrsvq0+h4QWRe3
+mEAPUYcZanqP3C7yOKUmohPrRqoUWoWIxh5GfuQq1JEgP00z2xJl2UE0LVQwHyVOgPIW2Rs62uB
D87e2IvV4OQtlCJhEk5dfphyayLflBeId8bMnKo81Vr5Phl7grqmCCHjDZL1IhmzGJSXLLwHB6El
RE/SEohVgO/A7kIoSItZ2ZGRcEpzSnxR6b0l2+Y89AO8t9lQockhz7fPYKfjtSElM9Nh8U1mUGFl
RP656Mm3RL7MXqC3YcEIMje5D9i32hvLAxW095axoxJBh8SPamjJpBTalqOR1ebL99DpekIwtQLl
z9TFeggTQcBNkPFduZxtkB+8ph2ffasF3hlE/JnssCt9by9pjHg1znl3AihAQYSIneKe8Gfkbpep
E2hseTJQR5FIxsewnA1JsLHjfY5ZWnNeGw64JiD7j40fvqrUqweQdixRh5ia+v7Q2Sr/zdz1V/+g
sCOH7l6Op/Th/TEA/nnE5teu3ygHzGtRTeJh8Rpsl53EXwUj3yXr28/YwZwIm4wJRQZROejqm2ay
sCP7jfUku1xfd/GS2Ie/n8b9ZUrLddFhvNrbMbhDN//5utLI6/J8FamkM38d0qxng46gVPdxumdD
Ju7+5Y9zPaz3oNpdm1HjLzPwPNatTwVcuou8Mt9JRXZ/YPpwws//I/Qi5zfz4F88geu3zgTaZgQp
ocbTv/vzX+fKKpap8OhdWRLVvWuY2+ELaIl67ya0b70F4I7zd009H4w04/9m0vlPxqpMZtgeM2Zx
A3ftzPzzWLgSZc2YEXFh5iW+AZdGwpMkOuanavyNYvKXnxE0mpDSx99DHBWH6M8fNdAosvTrR00t
dgBdOjm2s578lfHHk8a7vf/73/Gf/GnrH4X50UGXghDy8+cFfVcIbx3uy4DQmlDJdMlzz5vYsn5n
vf3LR4U8Obbj2Nz9AeGMXz7KccaARvuCj4qhTgaCXU3lcT5wFtu7/OOv+v+1DP/Gg/CnH3j3bt7/
1/c/9M6b9/L7//63u7o1ffxe/Kxc8q/8Q7m0fIIz2HdpLKNmLBTu+pr4RxbbcmzgSjbCQeRhvOV1
+9/SpStXvZMbBHusFMwUkRX+U7p0xL9zpwKV8RA7JYe7fylTsz5H/6Mn8Ak2V0d8R0YR5Ii/8GPY
PhWLK7JgG3d5cANOJL0fOqXBJMfpBdp3jWrpuoo+kTy9Fr2fPP7pu7r7xyf9uRn0j6j3TxfgwsAR
IvI9gbme19vPT8NII3KVMO7ecqXWs0XtzMb0eFIat5rOAwNYEHoz+3PXdOmNV1oBJxRGNPsFkDPv
Wiasl5PnNy/l7H9VacOORE/O+CTjbFiOVlN4uAEq6nYm8hB/f+m/iJLrM8xqhEDH94ZsZtu/aDGa
sSW6MKdHcDRTeZpFavuHLm04R8wMRr+AX+6LQzRR5IaZZJHpGTXLzi/nSWIm+vuL+fltzbX45KuY
a4c2y9H6Wvn5a7RybAxaTlQpeR4nfDoEbP/k16vFGKw7Y4yc13m2BX0ZQb9KBFujv78Ae31N/vxD
ko0QEemsaA32//oa1fPclSschOTwNC5A1Xu2We7c5+KAQpp9ICd44AvdjD6hvFzqQ9UNgzq1UWnE
cWrKNLmo2U3MB+jgat4WlsiKfTHGDKfdtEu7SynG8XdmdHtdxX66ap93Po+lA0dp/fZ+uf0Yq+e+
bSBcai9R4HSh6sYI2hHMaacYGBfTW5YlF0K5g3VXunMENZgyEiqNqZbwMb3KYly7twsLUd8uOAhb
mU7Ny2++3H9ymdxuvuTXXcUi/5fFOIzApdP63W95kvKJ423YP4q2zg8NLO54K6Q2kCNlX8tTtlgy
uSGPkmTHKW44c0hBUdG+W1obv1AFqn9DXdwo/7EA/B/tAM6aofj5qySmwIIdugJOOXyJn29BbnM5
t7WswRt5cXtbaKeBGJ2YdYo4j/6CtY0uo3KIXLZHwDLXTq+Cqa0VyuBU9Q1nqXjMwouFpvWPLsHc
x+QzHy+1V3xkOiMKDmC0fag9Qx+ZT8GotatYM90dwFsl9nMbxS5zo6wcbpEcFNljFn31jPNufA4Y
A3kb0a9nE78vw/g3ewhb/vrHM4lkg0oGksN8IMUvP1CwFPhG+wCJhuxBtqVtMu43pRDsmkdRxkgN
SuMaH0c324+zFK9JOBD0Ny3DblS5ivGGzGis/vv7Bv3+l+ui4dl3HLYaVBrjn3B/+VFoiRuZqeHj
dNu6CM52PerzaGas5BFjoeojgyLFOEelVX9ZlOZcpX2d7bPRYSxowruIsgPmdMM0noMGAyBnjUOX
te1LL/rxaXaiL1HlOeeCXkAEXzBZydaUTbDv2hbmloEJllbElAJZ3aY2Bgpoy4ZWjrA0R0e0GY7v
UDzVQ/VZVXgsnaB4LuLFv5nb1enHgAxUuCLz5hFOoYtrhCUNw4dSQHIKYIjaYv4xaB9FpKneJtHC
ApSonZej1XZqX0J1OtG+V+zYaJWXMIO4Egt0faUNrFFul+Qzb5HRN4PmerlVg3DfwdVckYCa/pi5
6A4zAG82aj09iBPBLRF5x3htM1maqXm0/fiRAbcNJUiKUzFly7U7FZoElqrw38e6OTYTXC+LQu9t
FjvJtYLQtJOgz994lYLwbQlEo/Sf5loAKqlkdTHhiWVeSPcLkzibAk9mFAMp8Fh6r9pHYc4D63HJ
GCp2manOhT3HR8LR5aFM4QhprI1I4+P40NTyOVI6v5UNsr6dciLGow4QpERqS6urGV/Sl7ac1m50
2nq4VzNkMZGZBULJ6I/eBaDE/jsVg/qzxPXrTd2eY2d+7IqpuLNC6mt0qMrHJjFvqYymg+ir784k
dbeP9BSHu5WNjzNW+Ms9IlL2IVq7YZyL1Okxk1HZj850wafmDHAXub3/2k4q/N60C457ppbQGkxi
3biZnx6b7pp9h3TL/uwHS3VK6nrceKK6FF7HsJDZE2dQfoc9fEuHwTgcm102Adoq/Ti9H40Zz/HS
qrNTl2V9HLO6vRkGTvV2gP17s0TIzMMIwKgLIdJj4T3KwU/AmzGypbX8MovVuI+i0b2I88SiOLMs
3GM/JIR7B1qTl7kZeOt7WCMaPXwb8rjt+dGq9j20vfZDjo7kBh1duHSprB49w7jFMFogvcnOhoEl
ZSnvUYXo0CcWSVPQ1puwa8wrvjFyk9ZqJZHCZt0JpSUokaMM5i6MekbwGIdCAAIFCRM/d/uMJymv
ukM++UG74sTSY5+5gE3K9Etsec5jyIiMrq1Zf/BizU8jQLW3ZKyLOz0wJg4FhyxKFgcCcSlR3BIn
Rc4L9oksKnCvOfAZlYRuslawEsSwZC6fvTV/kbQx73J/4pGN0AjPpe5zQmp6uY6ZpGEpod5OJikg
OfAbUUKJCXBmHKG0ImxTgOdHPfYfjVj6Z1tyx8J3kdPFSKv6YQiRHsoSK2ahxjuE/6+EYnBBi7A9
MxFNvC3nR2+/SHv8Wi95ek+Rh0KIzu37EHfFA7qAdZbDWO1miIHHtgywro9J+zQxyuh2ZYD1l03N
Hf9f+pKJKjvlAZGXDXnB4IyCGj8RNZs+BoaCX8zMgGNbYY3Fb9PUNzCul5Od00loTwnmvlbN7add
513KMCervpp8Hk6zhWLElzSfaKxikmNozyHtUbXFc75M9w7lgbeT5c8f0RKbrZ7NR+l63yOtiVI1
jpVcOq0oHstW5ze9zIYfU6oFe18nA3/txtFRZVZy6sIFgNHi8PM5+RiO9DVCEFesc89lt3zSndR/
cS1TP5QrnNotnJA6znbaJsv6JUx8j9+oDlvOQVmSisQvGUHlscs97Rw0f3gKjIvbuvMxtpN4b1N7
zGjWIiO2DOmo95021YvMQwePPmZ8LyipA6s7/2SLJL+Qqnm3jRrucRBkFwwMpyOSc3DwPSu/aSdf
7JsR0mNftd2Lqhp1VYytPM9hNuMAGcydpl/oltYJmrj4p8lGEY+A6pygxYG6DNCDj3GHS4gd2PiK
Kdvc5G05eEc/rlvvoIqVuTjnqb4NcWuQqh9Nuym9OP4u0saAnhe89/MyvfGpHbmk1SHaW+yh+L8R
9U7Fd6yIeIjDijYeGPl3fTbAvcTvte38LEPinl+wRlQ7rzYKlMDkf3Ed/k2Gy8zrco1bpadZYq2L
yhyLtKJnc7Aa7mPKcq5RkJMHe5TtOatVXpPfL5jVIVOlZ5xD4kVzMLuikNO/YooPTEAlKGZ8tDwW
WIT2rZfShFFP1rc2GL6nEdknlUq41n44A+2hi4tVnTcadZ5jS549zZD5OQe0uqn3Ocr5YQL4+dRM
gKMR2mhQ65zoKkzKHouM6QfoSvKwaruZ1fTPXVnZR28Q/lNTe/JgpqY/k0eRUDHLQxcGDJ0Ts9jf
vYZGz2CW1Z1y4/bIJnT6OvXNcoM40d/AhcbEFKeE0xv0+41uchydRTNdOukCuaCd9WkwgPIrkMMk
NX3nMkViwXLWvA5LFF1YTox3bAQ9fUXtDrGTpEDmCdP8MoXnzVQ2nY5Yo6oLt3KGUzkN0KhVUbds
O+T3xndH1L+xIITOuyUcwJ+GegqfKP7xYSEOBaGVSdqHMnTrR57s4nLBAtdt2zYnDcsOHJO6MxNd
XNz9TMjhhZSouEnrPPg6OWVAVFbZKX2tKtrOamJWPOQchDRC2BNs+vZFx8L5Yo0Tb/nAycbvNgfT
O+rf0Fm7sqc5aTJkqXia3+XgPpZhirbKIkQlbfSo8ql964cifhwYD/4Ylzr/TvVmck8xWn7wjeWf
wg7pcYNJpyXogLi7Zdg7nX2fUEfaJJ/GJ9qR5+SbHUUgL02jZle3SX5t1t9MAguf0V1Yq3Jqe0+Z
j2s5z3hEnFnoxzoFlJEtLruLyQ2dYzYt9haBkRyLAxfzXsq2JtTv5Sl50UheStkx9G8qy/vWQFx4
VM5g3L2hDvRlHBrrHvNHAo0JLxfiVTQD2Bgz0hcExR8Hx8P5UKc4ebsy/EykJ8Id7kveAC5qB6kG
Md95NYb/Li0b52LGv3ELw5m/3VQJk2keLLIkEU/9ARxucrXWoj70GFjBOoj5s689cFVTObfygIoZ
fJXxuNLU6PUJNmz/wmcXnwssECfK1I6btYfI02bmENEPMNELl2XhCw5T4BdFH7FiMl7kaR8ZZ0a8
tNuSKAXH8YiJOdbWmBQMLqP7AUDp7HCHUjp10jEGTaipsvGh0xbzHXdHHl9F6RyPh0z7IDBHMQ/e
QeIjKrexDGuihyZ6tpO+/JSOaU4Dh70fsSb0wt6ipE+wX+K7crFJXQxrFIgqV7w0nYh6LAGBjzBD
V/Z1EvQQ8hM7+qyEWavtnIEtTxzor6y8yVXDHPgk0iyKt9mU4ivphavmnegM6wYiln9UVkpw3zhN
cpVFNgW1bUYQMjfsb3asPPXXUsfBtLeDSj37bdj1B+yCS7OFL1GPu2GxydwFlq/lIY6G4tOMTvhc
aPzF09jyP0wLJR3cmOmsd5DEKUkTvImQ98MgfsonV72LJaTEaHas8ogDhiK+AjvnM82gY3Vkrhp8
rfI277aT5RhztKM5ancp2/KWBGUS0O6HvwNPEDtCQGLYP7AfBkYkW1F3+Y0F2IOWDXrI0Y8xToYg
H9r6YWKzzZ4kRMvbCCsR1W7USCebJpXJFZWt1s1QU7G3XZfrYjuPKYnQXFXhs62dycMMScPgJUJX
Y23zPo+ytwqPLi3o9G9dCGH15sj2oF+OVGHVcs+gB5KJIRFYXFIRSC4ZLysBsL5V4iXsckwJCHHo
yUVscb/KCmMye3ft1VtbeDBe3KrB5Oiwb0nJ3JTBCw4UkxGM4xfdh03vjYdAh2yOq7Ek8q1qE7Er
F0Vw7zZ2ekOeFSNmlPFr0fCFV5E0Hxg9zCvXVj+FX5OWEM9O9aGzr3yy+zW937Gf+HcaWsxFIzPr
XQKWRmBzF74weoc6a9WKSOdiG4Snkk+PqG4sDaVPwZPdutFrsyr2Ye3rcl9T7nbZ97HzPvHyvqmp
i/0RMYuEgDJZNaZH1/DKS1qXlFBZcubsceY0x9w3PZUTyYKau4QY7A5cuuMfJncAv2YRHYAuR0qy
2//9+foXrgQTI88JOFQETD1Wacb9RabQaGXdoIj1B5pYHqFBTj9pjNsnz6LmGJUZqlyBZwOnaZ/5
70O2OBhCR6IZLNEyMtugoHfwtlZ0ru3t0KP1kCZ3D9+bJzGhLKnpv/ZyIult5WN5KeYYA7tJBtJd
Nbe/u/EtXJbbQejiYiwK1zryaolmTmr9yrNOFnovtMHGsu4Xcm+blgW2x7//Ev4yQ4MYxWiboSP3
nedL/xcLvK7SoBacoTdLncXf4I+WtHCorv4+jzjouJRxKyh3vcfXz4afBT3f5P5im+3aI3KNYSq7
tYvU5a5N3enmNxf361SKiwsjMhQug7PIc3+9OIGT3DSaXV9X6uw5VjYHv5aEPDblUpfD1RiH2bFw
J5HCDwY8fAwKDQ7IcjVns7+/lp+FpnW8iMwE+R05Df3uLymhuJHww4cBVNM8I+1Ss11iL9nHvmMO
S555v7k5fxZ//vFxTsifDJsLBUj88rO4VdSNaSqo55ndd2NNzYvxu2VbGz/6jUL7Tz8JDP7K9IDM
FazDsT9lOMq4trI6nkvmJhG59TkSF5r+za2JBvf8x3f4L8lM/zc9Bv8PVnvIlUbz30Gkv+hLD3X5
Xv3c+v3Hv/GfwbgIMi9QtAgBiYXEXr/7f6hLUvy7ZGDM7U+ZThAw4P4fdSnkv+JRCBCu1w6CVYL8
r2CcQyE4gkwYuMwNuVn/pWCcB+Dtz0NhoMFcwzoWJodCxMf218fzT7dGWFuckAOQVI2KF32Jx6uv
d03j2s7JJ5+/3A12y7kIe9QSl9B2h7q4IYmdSckWhtIas1v6Orc/kzzX5Znjc5SdjD3Y0VbXdlnu
ozhVZjfGWaJgWON73Ndh50XvWGuoDfCL2Na3weIk9tUsJhq9TVZOUPv7mKDOU16o3rrG9etGMSSF
oq6vvJxzC47dwD4NWRP7zOLq2g7Ocky6B6Hr+bIO++re6dNuOad97r4iD1oNXSCNh/MjHstbjl34
unr2QZrDQmWvdQCcjcjdG6ca1ZUK8nakoMCxJ/Es2L6qGx2KmfqhMqr8/YwzHTSAUjxA1Ip7LrvW
pPrqUjXtH2QxDNOpglYO2SSLCrWf2d9jgekdA1Bi0hiiM5y25CHsimao0AqxQZT+GFuHOA7qZkfx
7hhfFxxwr0tnYn6Xp1iXW93BayxGGJt04BK/509I34xZzMPsYw3azGk32VtrALE/txn40pIhq3tw
szxN6NUMbcAOTrwaYonIDQX0gXr8QnyFvLuTtkG6L+I2tfFhWw4IG2w/39PZzC95AlFeRTPgu7SD
M9LF/n0xtfUVm4eARd/4MZNxSqM/q9LN8QQr66FEPgcQ5nbdO1GaArkhBkrAU3CVsOl4nXFzBxoc
gocd90KWSrLLQYa4zKxOOzt8OsVz4uTY+ZqwuJ60Zdip29K5gPXRf8TOMuPcxI4GuKf4JryKXYou
q5LBK2v6bZB7NlWV80jLuW333iWFDNlbQUFDS7ncpPCblfRI7tpxCn/EnKFhplvxpDeytYrk6FnI
/1Rzyu4RG3Qi9m00NEcvcuG76Nyp+G64T68XaxqYKi+JwJo5aCJtjSd666CZAjNPkvmYItjCmlh0
kwBJdQ34kYoj66kl1cL4UZbmgdMk8zY7DevX3mjwPXmaL88um49hO6Y2aXfjDjmIjcCvburUWi91
CnvmlMnQPlU6TT9DmXoGJEU2vI5JCurGNM78RIlZgEmKKTYoFq2NdZpTA4KCGpH4M4qS5Lm1lwBb
jJpkfVRTAuRuGukIplENc2yp2uy+Yk8EcBaf4r2uvCwg9O+SLqBsuBB8vUPxdRyGnPblrOYHkFZt
X5Ym63Bus+/9xNtmZspF8lFuotTx7+0sj5/ZBrhAjPxMHS0vCd+9oYiiXdt14UtqcO9u2jlNHvDa
W8NeWDq7LWJM55sBX9VHmVgxM82e/w7ocjDxjQfDeBUHrvOUFln90PYBcBA36GgIqiICdETPuleL
hd5cBbqfTwMZJcojKhVds8tiP150lHntRNm3Yu9qsgFbt/TFLek3FR0oHyKuRM6q6S+khgazwRPY
fTajNX6vnRbOSEU3OkDXhvrqzWKLGQg4vjL9sSiPO7rzZPUWcw0Mb/zeWa44S1tqO2H9tbeJU+bf
wpgOuQND98YnDmIFz2YaygDeQ4XTNMP6W+71YOfPtm/NamfKvnydImdARsTx9q2t5uoupIQ12xSe
JiRG2thBveuTFTHMyY8Pp0xvM0dF8xQYZlmYU0NRAMGTyQ9SQVjiAB7UX/w4Nt0Fh000BA5E6qqK
6yk8NJ694DH1GVfsu1mJ8GBwxnabrnNQ98JsnNWGkXL47EgL7nhczGV38OyhvFmf3eiQUKZ9UlOG
UyC2p+xOIwjNvGoKda8Ki6pa16n0nTY6/uJLU3PEc6MoPvGhw7SdOdYqUkMO1niPn82ALozAHmjp
gPN0sXm+l2KkzbMdecvtNI800MQkzOjfG0fFsFtgNNzBfOru2chCpRlU7WOiTTwWJjcTLv7GprAu
GpcOkC2P9fItUHH4DAbUfF/KcAFhJpG0uijO37psoEjVrv1abfnCuXZ/pPCVyrw4f+zIvffED9ym
3S2RPQCAh2LxSPTIy44jQ1TaTrDTtjvMyISlKNRN8Y9HFcBCpw4hiOZJVL3wqwEy8eJafYZDRhyr
8BboRq3DqxWkils/owVy8ErDlbU1UZi4MWOYJUgvuXiIF1BB+7B0WlDWmduf2ddLGvjkPDyQtJoo
PKzcjtFvp+3HgkqQ22BuSas1s1wHtWGHbZiiuOXW7cZIMMuJR5ZYe1w+aaMcL9KAESMScWdPW3ua
Daky7OL37A4ISbDCBl90NTlfbd+AnEI+6WYMmkSB4YZE7mtfzPaDJSqQXZLcB27FoQlOo10xx2wy
z9E7AR7RPyT0dIJoiigEo9TPEe8icNHEOnesqK6sSv+umgOWnKXXboc6VtC14VTufGflXM62xUYD
xDyW3UvvJvIeMT20DqxhImUckdrPLFR1fuENvWSVa4dlnyapY4H8WqvGKBHsAYKz/jYgUds52eEo
7PkHqY76gpOlL/dMJ6mqJMJB731JE+O21M0Iqa30wx/ITCheia4JiThLz6zZs7r+G/8bqthjFpJf
YzdJ7/ACpA6WiUbyfCWLfVFOeaK3ISXrJKpoanqMFpMobnl+kb3LlqHdSTzHl0rNvoPsEnG4TGZe
mhviUvnHQj7oRk8SGoZba5fzmsuvSLihMvc20Zj5oszt4ZgVZGphGvl0ttfhDLklUHJtIs/kKjLE
Kv9iOwp6qWV7+qroCe1sVMCsdltie2Nrgar+6tXE7FihOue5ziN7OcJEXJjDGGvBVPof7J3ZbtxY
uqVfpdH3TJDc3Jsk0OdcxMAYFJplWfYNIdky53nm0/dHpyvLCuexOk9fNdCuQqJcTisYJPf0/2t9
i3xEGixTE1pba0a9uhpLPmmNrpaqY2dN+bwv8tLO1opB05D8MsgHFc0FcSkh9x/mL1wwKgJRv7XL
LrJOo0krdSs50nYQHzWQcINih4xRoTdfOm0EcOI6PrarJAg+t3iBibEkQRWAZ5a2JCQ45Hbixq2T
TeggdUfsO0WdZySx5WD06btbJJJ1cJwrBEuHjPZmf6pnZxlKk1FuSpaE+GRMFkXNLurJji+cesKb
TE/pbqBOeKdckXwebKpTC/Mv3smuA8lSZk7arKOy4G1NbZmwzdBxOtD6dUI2tQOlBHnJ/tQheRmt
hDrNUZ9P18Ja6tBanJr2iz2GEYvNbGgoSGY3MonojUZDt08BzbLwke1xnO4QeOfDycSt5R6tWSuK
u6Yum8GLOn0wDtXg+A0Z64bhf5ERemFPjp3jPED7cquTFJw37+ieCnPdGvQK34FiLkqKf8tMOFFY
iGB4MJITDyLYcymMH5uaKmOQiRl/fGnVCYLYws6+/HTGuvnz5/2sSzsTd33/GEeCDpEctqDbnbM3
3brMG7aGyaa08Eawy0jHe8NuF0waImNwUYZJhAeK93g9CTaGeo04ybej+uGfH3gvoy81ObHf2v/1
5vj6HaX9pSinOgrC9j9/G3z55i8S1vLjwL2cNt/8Zvtd2XjbvdbT3WvTpe2/eN3Lv/l/+oc/9JEP
U4k+8kuBI3H5aUFUvImmNJdC0n997r1/zv/H5TO54G9Cbr7/pR+wcvMPiR6cegoznFDOor/78+hr
mKTcgIvhF08OYSPn2x9MGEJuXArxHHFN3h/OvhxY/330pSajL0Us1LLfD8z/+vI/Xpjfhdx8V9b8
/J4a9EnRaBogTkHW2Oes8jZGzqEGi6OtPS2bNLrx7tKak4i3NgV+/J0Zii31qP5ao2FpVNHBitvS
083kIY3NbZcP9zKCxSfHsDrVhXwURLlzTJ0A0MKD24ZuxSahF/VB0R0nQHqJNqv6AmMu3i1b819T
c8AA3YuYjRadmlG3v9kE2kS9m+0dN/9os8pt+tGhX9gZ973S9xpnplXFGWmF5WXvyOZTGXSHvPqM
42UgC0plG83yH7L+x6j+8Zq9uX9/vbF/3s6/fvuf/zd1HWRq//5B/w/B+lH0/XYQ0EB4Pa/+LH/l
xxAgntKRbCptV0d3aS0j6scQEH8gHl5YORSlTVSqDI5/DQH1h7Pozh2Lf6Af/rn6I/9gTCCHh67/
nQVs/jMs0jLQfp6sGZeMJ8yzAqawhU18+fOfyj9jk/Zq7AAfINRNHvHd+V86vYBHGM8SuREe3WhY
N5V0I88ApXoHonEednI0gPm4xthz/NWWsHCrC8N96MgWPj8Nzusa12e7oZ6sXkjpDtn42rN2hTkT
pYWeLhbwrmwqk7g8k17EhPwJ62uL3D4TAf7geOnMm2JnlW5j7nJcFB8CpzUKPNNFG3pDVvliJfvI
ubNVE9+bZQwkoq9FWqy6ChA7e2Qs/sCrY+dyzsdRbCJlq5iOX2ERB5gKNHXJmA3NJhF+ct0FjZau
GikaA7cQSyvA3Mi4KkrNVhuzUxQosBFnRzOUwcVgLX4pHp/5zNzAziSAwc6ZCyu3fqiAEyPtgK7u
IBJDCI0/InRPVuvXJ6bI7JSMqDDRrgYhHF+TmOkVqEvaveMMxscbu16Y1zJYTvUQYki7BFeQtEgB
8vYpDgKEyhLFQ7Cv2Ar2m2qOxydztqo7kfMokRrpUBmnKQGI0AmL4FDcbE9ZIK1PthHIRzsYh89J
5VbXvop6CiSj4pAjaxECBETmlK8rdpSidDHDoQU0iUgB37AvaYbShIZP0BbOoxs0cM/BmGq4ZXMj
ou+qoxTQqKs9ZeNNbaUXfmliCQOZ6Fp7roKw63VlReTv1dGW4JMpMj2W62dQtbe6cSpAJvTO/BEU
PTKZYm6v5pg9Q0BNRuJfNzObPXT2gmz2g4OEYo2MEU57dQ0OAUVOd2nIdqey+XrsOvr47jHUjMe0
eY3L4aZaIM7Rq1VhNgz0p6gj6oqkHlr61x0Z6KnGVivyD0av6evBEjs/bJ6qZAnpZGM9TLvawpJl
4sob0EoLNwecOuGlLLaDfSxGovaCboSManpZjWnd8cNdm5Sn2UHDZ2JTMVq32sa+C0YgaM0HViNx
r9K5+BLrzUGMvHPOMI6b0E41BKjCePB7G5y/ZWz7QbfvExkRmVHSbIRpSSMBBMakPSnLRuhQdd/M
pL5UTnwjHae8yL+bwIdmeGiI6lwMZp3fHcOgr6/sHnV+AFeorzBWn2oTnvJQ32GAgZQwbyAWfXSN
Z326msg1SIhyscr1oH/EjLAlr+Ij+MVtVvMgYWia/s2EYGqmBiQclzOU2d4rwOxal2G2Q4uiFwCd
Pyurv/Xn9l7YtNpjRTosybEltb1shBF8lSrpOfTfdTu4bujKMU9uwCZ5SVt5kUPkTYgknc0yUu0L
SnSrOaeyFssTYrON24RrEiz3UiTd1uJaOHjvixY6hvYhTL+YnX8h7HgdTE+mimeSub7YHLv16CLy
U4/i9dod95Qrv4SKs0IQInRucV1HTf8ptFDpUc20w/vBNR6qMS92aOFeNFIseNUu+mxiRJB5CbCJ
VTa5HZBFYgmvHuwq7dc60hR6WGJtO+VtBvHXV2CAKzUwUeVPqm1PvUXzf1IuYPvYy9rSPCA22PTg
eBF/jZsxgqzZyGtqQYSPDK+yg4nFxGqat1GNERQTW7UuguQmspytP6RESYaXsy78nS+TlESuJPMo
GiYXY9qNdyM/eqj6TzaVOU56/eUUqysxJx/pBewKCCNr29R2TdId5OzcZzNmcc4PpGXi2bzWo+jo
gmgtUo3gNd7evkmvsMK/uBCsGgNjJ1VpGa1ElYIjYk53vQoAddLXypt9hmvzRKHqc5WNAM+z+H7J
1kSav7EycVva0TVoBBnppyBxdmWfPoyFfUWJhK1YMlEdWJfkp9hxf2dqw8Fy2q3R3MAYx34f3A3L
Qa1Kjnn73Pc5a1DT1fepjZKRSR9W0uMk6jtzOLoD4sSamlrJAYGQNGDVudnuxiERiG2G8SKYT/aC
BNIIsDXi6BoRwQnK0QnSDEwiRuOAtrhCB0MenNJOMsMxQefD3FNlOQ2hY6+TArRWA5vCQg28sUHh
Is61t4Wtz0RqDK5LcRQVCHqREhd5SZhijoB7PcfC60z/WzPKQ+wk+2iw/Ys8d+vnTCqy0ntnb5f0
RHqw8DPMt3XS9xSF8fGHYL0hl2LG3hYJ9Oxm2I0xjXoIYS2KV4kulXV1bq8p9p4a/0ud6ie0ZWsn
L7y2z7YJEVAyHrd1l62j0ET50L1UkTzpk7rhqAwnACgvaD4J08CUL7N5cOf82h6piIJbb250wPaD
fmGhS1Gi2RgIZdwiQ0CvNIvkirkFKaqhyKAm1FwnPkfnlJo7zuBnbD8nTIRPc4P+Ye6eEFlfdBNB
qIIkgQnB5dRGHm1w5tax9uyMEywBAIF6GKzU/OgMxiLxPmlkvkRJeU3BlskWz+2HrpafnJmgt0p9
qWyNGlv7MtedNzRa8YIictPYjz2ulJ1EZQsfkgq4g4R84vid0lGCbfZEGWDYNJF+M80Bwb3zjYsp
mAIIikAGWbHRKE22OtJqO9vjNWYWjJ5Rpz2bUADw817PjnlptuO+YjI3DKovrSKKBk5y4Gr0mAZ3
T0Itml4XjXz0VGs2zys5BUNl3GopP3561PUWCcaIeeEKTFW9QiuCqr71ZO1CMLeWbpJkpBI01M/p
fhJPDZXKi3pGOjbIS1Knv0mWtcSYYaJVpOtQP5PTAOOItTRh4+9cG/VHC+A36+MjiaTHoMgQYUzu
bevfOIH9cYyTQ4UqMvPT1Ti+OEaEL6gYLyq93ALhWmtBuKtEdER29BB3ZbwyR/La5tjrLGpEbPyg
BOfDto71j5jYOCmXmygu93XdXAHhgA3CSCraQzJhvpkFOWhu9zUgTnstZXSJUeYIQeuGZBx8AjnR
2sNkPEhFxBIJu9NBtBYAukaeAoFA3GY9oIg013u2WyEAmGs6mhsK8bvO6PUbhB3kaRN1bWzn+Gvh
I8sA1bcJFt1mjAK/HZ8zRYocTn1ruk/jwKvQXFTJZxE7fErOYYogOHe6cxTRRtNn0XIYmzl9zf1t
BNc3BhOQJ58kh75xJvdhjOgMoqVAZ0RVNFL5Wnf2ShpfOxXsoX0dkt5AgsSGNgu4JzErHaxxk8Mf
eYKcHT1JnpVBCy7Wxhu3k9uWFoEAQNGidJ+t4lEVOQG+n+byYxg3Ew2SKLuOAM3bNJUGZXlLkneC
NjVNqQtTB7oass4mQsAiT7kS6uiEOAdA9gb7yCQCkHTmqeeLThdkcz3VlbwfTN3/CHeAnlK8Z1dC
f8pgR4qrQWnbEEhRwIHAaiYwu71XBl9709ogXEPdCx+FWteyuI5i8iiKYR0otjnAZ10pXs+WtU6f
P9ARRw4dWJ5T3w7su29BDKpNHy1caHAHcAgCKC7iEszVY0/kohXA7Lvu9YusbLeun2/cFERBbHlp
+eKMIxTpk90/42meXHxqDTGRGigkvF35qw8CJMmum5LghLa4aPQ0eALAs2vgrKQT7Q4ULCgYfSZ9
E0eYdZ+6bLba4KDaZmekQ/eKRoV5p0X7AcKokFSR0BhLYhcD8iM4YSScZ9CeLzrE9ElUBnvg/CaK
QdVXZvuI2Lo6IIZc43Tf1FwCCBgdrSwR2yu7FffUsNk5bfKk2g82RO5RW4cV11fE8hnclNTcFRFm
+Qh0brC/NvQrJk1/kHS13LnkyFGFLas4RArTbim8U7OGgNW8RLQ0RlN8RRM83OY0owRyuAXNMgVg
4u1Xy5k+V/VRTOzJEx2A90XshJeTIffR1MnbfMS0Nl/QXnzNbHYwhbYZa3TiPluh3OUIAQho3TGC
4DTsTVgPtl5tK6xBy37HRMq2KLi70PSGCmL4yIOS2SEcX4Z03KexuIzJ47BLkgdTuevrV2hOWxnh
c/O/UAW+bnEJBXgS45SQ9Y5MryK/COzUU7QP4hAJZ38HFyrL7rhWd8U2eZ2F8lGx6HBWvTXBh5ud
sS7M/DLOzAWGtbeCxJv7b4JUyN6cHupGXfaBfnKYLK9wqOwoW266ob4x4mIdZzFeIAGOnuSZTWNo
t5MKn41OW1W0lzayNhJz0c+SMUGqxeQi35t9In8pfJe2PCED/zyCgt0Hsb0fq9I/JCpo6R5r167d
sfWh0m7ET6l9BxAJDo2+NhIgm5pWrXSZ1s8CsldlOzd5QKk9ORpxfeP7ur3tZ1voqxQv/zFP640T
5JdY9RDodQReqImTeP1tDgBR0AbCUAPDAgB3ol/5bH9y2B6kD4u0RCIQXwYQwFARbCuaJrse/iFK
axvWYDd8Dh3mc5OskpmtYsaxONCfaaEzDYiUvreplsAktj8ifzAZ6Rnnj6k2UL4aurMKo/6YopYi
+8Y90To3dm0Ehk12zR7qArQeiStiiv1qqzQGsMMhdW2R2zZnBMMby7qhu9NXO8G6UJR+faTZ1F5g
4xLrFLHSq+Y69TYytBOqki9V4+/oMkoe/7hzB7Diygkn0BvBRSyAr9PWpdeAaQHPcTWeNDLdCPDJ
dz0F/8Wo1I3iQs76wSLBJmmcy86qP+bTtM9AxE8OQAj4V+S/QTc03eY5C/qdXZnaZjIqAvdmJKMx
HZmc0M0gTm4qESswWezWF8QieQEA7Gu1m5xTiwV1ZcNcNNmnWrmuDlF5Wza4hqCo0X9cucVBTd23
OTosz67zZqfkh8RWxAbGrGOKkGx5xscQjh14FyAon6IK4w/x8X77zTct39yj/sTWYLl67XsgLxwE
nLARHDr5JbxIbew0dl8YpjA4DwWqnYQexnVXZJylUqIh+P74Rpa0j8K90rsWdTSz2HjZmU4XHTL2
rE++b5AnH8jR13eqUAakkaoqr/tsLLVNMafGyYetxjaD0UpUjGGU2nY0JvvGdR3OBaDQuKFmlblP
w8zJYle3UkMxXDg0xeD9gCIK8XQsO78ONS143AIFbeiYNzkVNC6HiCadr5l0X/9/mb6dDl//43/C
H/hthbJ/Tl+ea27Xn1CEv/7KnxVKISjSG5YJAllQjcee/leFUv8DrIeO9kuXiNSQDf5VoXR0kuhR
VjhKgk1YDJB/Felt6w+Bw9ZAzEyGPbrGf1ShfEs/ULh3LElt3gCjAKKBK3xbngS40c1JoxvbyW6G
a4Oe4ow8HaHvqhgz1zkZTAKO1zWLN6KI9LQ9aX1m2B9/umE/St9vek1vTbp/XgZKO/AQFkVc3LBv
LyNnS9eggeIysL3iWBlHyz0UFED8FRYr/zNYPnwZMQ7cp65SJiefGq/ANlZos/ddWfnXFveeTJwA
bvPaCoPmqHC2EkI2VeQ9xLaVBzfvXDOV5Z8qu/QfTUuCZDBM+Po8x+/G458qu3GMGiFXhdiiFprR
fuUEovtg2wq0ERc9OqVtm/jhXQNAaKuhfT4QeYGSvyKHIeiR1dVM3mCPQt+pV+9c2iJs/Xfn5c9L
49r0hYOPMdJZLv2nS6PAzM3WDLGVg5Fd2JMaV+4UxNsxFL3XtPMtlAtxyBuz2cyaYZD+I+tNanRV
+s6VvBU//rgQJUG44QqX9CrfXkjCho1Z/nvT2oWCZ2V+/jqhA7uRwNU9H4kdLpAZAzIu4/eAEOfv
1PJ8JO5HRE+KqAPnDGxQ+9FsAJXj+Sgx66uxHwOQXV2sewk0rCWkk6oOAFyi2f/57Vf0JIiSQpmq
YHu8/dZUTHykQCUGgYD010wb3YryoungU4xtGE1DVh/03BlWNdlHd0M3sfXpxuzWTnz3XSrF8mFv
3wVpL9JTypeWziBfbtNP74KanZpMWN3cmqXWQge1NUCVsSGqYFXohQ3zrM2L+FjHJnaZWY3pc2nM
BL2psgreUUmfETKW10FR9GTuovW4/OZsmA8WXi8/IeTLqayJc1PfVJ4Nz/4y6BKE//Dc/E8R/Biy
BMv0KsJ686HHif6AQMBLVa5TsCZZ8FNtjdppjMmUY8eImWhu/XcmpF/f2+/zIm0lqYO1ss6eIA5k
WgQ6ecBg84Fk0zfkFKtG6kB1cGmiubyyOs43qNiD/T99eWgY6aRWcJ8shV747LUtqhmlUtVEnjPj
1KfHTlBnAYwXdYNW6p+irDE/Gl06f0vccNyPhRNejNYYeYljt+8IDczls968O1yBQ51ZmHgH+O+Z
gL6Lg1gfp2D0kEJSs0+qUTFUC6a1UyvS+S5HrzsdTWbo63mC+HBwMUEQmBSNOGhbsvduYbKI6AJK
hdF/JNmPeIKAbKQGhV2J77sj0Enok3HCm42WszCzsd01eYG40rJTguuSaaRJ9s4d/mVEUAljjWF0
op4QeNzfjog4FUpGRgJ4Q7aQ/ruh2xs5pS+g3hEA3kJ4IhETIGgz/jLCe9g79OHem6OXD3l7a23q
+eALcJTx9nwfKj8NS6bkIFLF2HmmKsd51bQV7txej41Lt7U/5IvD/vdf+28eJosrRh2Txj7FH+ds
IhBdPZbG5HZ4gqbhky6Kgn5Aaj2Yepo7mwoy5Bp40Hiq5qI8uchtj5OcOembrX2bF9lXPOnpYz9T
RILtEz+WBWZkvOIXoTFR9Q+zJttLKgL9EsZWWLCF2ZAqtpvv6VLOtywgPDDasTNi7TXYm50tbnTF
LApdfu+1DRqITW3p7VYVXYPDO6guCqOXe9CWcAQgQe7LOaBICUrtHpjg7WTVpeeGgElwsqs7i2WP
s7IcFuWxc+0nguApZtB31gNzubNvnzX2IOa8Ze5TCpvU2xeugzWrTW09eKSVRt+gKsZUV4eO/lo6
3S625r3JgCHtz8zubG344oJ6Py2qp02DwTGi1DaREwtC9qFwVHttFqLbtDQHtdXoz9PHuUCsa9GF
vY7H9oMdaAnYKP9SE3FMsqXNEqtrfX81UsC8+f079etLvAwjgymCddbkgbz9YmaL9zDOSTn3O306
NYnWYU/vi2t2ctPBF1b8zjv86+cR+cE+DgeVUJCnztYPlN0CbqxcQrfG/Em02lc2HVGzqerhRQ+i
9p/5lVivls3oImJhHUAuY519Xl32GQ6tDtkXLgSCP2Xyqs2jfSEldAhnqOQ7E+6iVjh7U5YWpZRK
6ThQgFq8vaF2EudOoAeTVyJ3WXfCDuj8Ftk9/s4KEmBP7F/IulN1CLitwUaI33U5hWs648ZNZ7fB
A+Vc/HXtqN5Zl34ddVwZYh48ZGzlGFhvrwwLmas1kT96biqSnT+5xmPgE/vjpqq7GlvH3VL4NV5b
+iArYebv+Qz/7uMdS7KTY/Qz9s8mr6LK0Jw2xeTNejJ+0LXS+AyUcqdZGe2rtmkF0WrtV8rY5TGM
NfudL/+dLPl2BPMOYCACwAm/jt3L22/vOG0u0KEMXlOwZ1k5nSsfaquE7gwcvSPrsHlwe7zsbWAf
InoKh1on5ENM0knWsSMo0HSlr61UTP4uPfLgw+/H4S93R3KCxKMPxpaNLr/eXp5Ku2jAAis8xVZg
X2Meui6CgqK5WVVPgxQg67PqLmRUeXna6Pe///Tvw/zN3UErw39YU4FvLak8bz8+atDlCpeKe0yl
RbvTSLr4MJCAPVzFDaMKWxJ1jnVAx7TdNkD2yS0FTrE3DGQnpKw07T/e+nNBtssZh5VO8K3OLiiA
E6ZTfLKYJ8BNrfoWIJyvF5jEMZGi1GhPnZb/MOb9l/ivv3kItJAUG37kc4so6e1dQCHvYx8wLC8J
Ghp1sdsb31op592UKXtH2HL2hfwRY986Mf9foZnlexub5S08ew7uUhtAM20tiqiz12BcyORhT75F
C6UB/AYE43idAKbKDwC3qmNd6HF2QKdbES/Iv3IKtb4YbgR2smaTQz9aXl4/K7a/fz/OCIdMo5LX
gn08Z6LlscizxxGpyWwNs6NjDxGEaiD+UrmmgJtjkNT7Odw6jiwwJXBj8k1eqEzgCG8aQiOjVh3A
HeDJaHvTmfYuDUDXy5OJ04NAU2JvyjmU91E0xHSno272d81gUqLPQw1V/u+/x6+zADozKi+cZJFP
Yvc4u791kaVGabTUQxIEVLBHnAmBSVxRcgj7ELiBnweWwnyypGn7LunCRZHb+hrIjky2E3avdjdE
QXNt5PzNdYkCrYS6PdGK+/2V/voqohIVoNiYtVCInp//7UK1CyLF9jSKP5skneSh7fSPlZm6l2Y0
pXunMqYXWRa7SZmR9/sP/2WRZoPDBg2Xm6TqpcRycT/tbIlRCP0kimyPSrJGJnbQ36jQJUPd4PBA
XbV6x+D8ffv09rVHsefoLA3SxPZnn71eFBgaZYTCJgghB6OkkSuYcubdaLGln3yhWcXWtySZWhRJ
107g6ttkTIqDmTIR2VqbXRWznWxkEDYXIpOkz05RpW3zlGpIFszOU4g/ZDVMDfsrbF7r39+tM7bz
MjjQBzpUlAGQsvCfL6wktMXENURA2XjDrwTZKw9GThhJERjBYzZy5k3hpQB/w2pxAhRCSmhAXAz0
NfgkUFR6r1JJkL+zZzWWd/ntTRXsfvi1uNpBWi5P+aenWFMyKcoZwQKWtpSWB+seXk7K4B8iZRFu
MlqhXhxoJZfh2gIXVmxRDahTOwv72MIe7FdkPwHsb7q4BiRnBj6iQm0aLobKJY5G1Kj+TyWm0v/O
hRNHt6QHUvawzzmgvAkmISEaTRyHOIRV5ULN3yadcm9yW/mf8rZCBeETl0L5UHSOsUXFP3zuGhJ+
l6Wa5jb1dCh+UUMlf4Uc2N53/liw10Yjh0MBy+NtaFua/t6F/zp7s1qZijvO5AJC8Wz9GMrWDifD
mD0IV2SABMJon2VCAz4VwW1OyhE8PUf7bNU4BgMzbB6cIo3RkY35VUzK5eU77+XfXM5yNAUdICwh
uJVvX4BW9Jw62PN7yh5gm8OvQTA6RsdCyebSbxR9mSa0jw7ByscCedVVaszZJf/jYJtT8A5a82+m
XsGMq3SXJgXj5HxFn9IiRsc6ssOJil2KwSJZ61k53CGM8ZcyhHkhgqT2AD2gelJ192EkUGFDY73f
zhir1igj55uCpCPySPr0nW3738xAnIAc2nLwFVwmobMZaFGZ2rVezV7t95p1WVC+XrkKGO+NRqsX
I6QAvvJRm7R2J9Fc6Z6jTWL8HGF+i2hDZhqS9dEujEvqZ9SSfYlreIP7Rp+gXsxhdpxNcpo3pV0t
rXPph4WXzhHbzIhTy3u3+m8ePI2FZTdJcYQJ4OzLkB+D3RVdhYdmim5maNYcQ5XjjXGg0dqXzXwp
TPYRQx88aNyTG1HHai/oqe0Qdsp35kdzee3PJiKm9IWAD2mEr3P2HiqeXthxMvBCJKgHEHX5Vd7y
NDYGsV4rqxUGcS+E8OSIwLc+7jkqSo1+42Rj7oVVr+/bdqggTjBXcDIJiNwoQphyq4QO6nqOsoHO
nei0B1v2i7wwjD9XJgneQdy+RMUYf0ozWz2+M7bEL9+JIywgDNYthpdxfpyo42TSklq5nskAuw6N
RFwq/NOem6fJM/Ei6MySqtyaejTR2PDd1ygYXngQ5WZupvCu1ema/zcuiQOWZIZbKmPnNYq46Miq
o9+CWKCrT7VqSoLoNTQmEgWZiS52R4hM9+SyKl0xL0xIoXpixmtDbWe+yvWskybx+2tanuzbJ0+Z
zsHWwumGCtn5DNRjhB3JSyUCdZLq40TsOVg0WVyyp++3oVZoH6wG0djvP/Rv3jdKvrxr9MUWu7Rc
hsdPCx+uUsyI5F7x8gSAGaPI3JPYY+/iJht3RphlFy4X8RTVcXxRNrr6NojkGTMuuSEqh56SwJi8
1FKX3rcpiBs0G3WlAWRcJbOBPiZHtrgrst7AjqalhxniH9BKM35goTmB4Kvtd+6i8b1o8PN9tHis
y0AmNdLBCXRedU/SGsuz6vUtIRZI3sQ4gyJusZg9xK45jRsoUEuKHB2JYMMkjKBTdKZ7GLO2IVxj
4si5SlEOz6s5E0P5mOMmDTZmTj99Oza9bl5NutDIi9J7CG2jkY6Eu+nObs6nuln3GJQDuuLqQSbh
9OTj06D1kiePxYiUOejCfl2VMs83WmW05bYjOZazk6hQbvgME1Bb7I879m7WcJOQSEr9ObQx/6vQ
Gj/LHE7oCuylQVWTkLejaJpg2PZFb2BRzpBjojPT5o1ljJqLjEAWi2DYStODb+nDlW2mi38Av94t
t44Uyjiuk9e6i0QMwGzsOLkSz95f9Oxy/L2Jfhd4ltk2DV9Q65IDO4TklkJO/Q263kAmKF9ukw0T
GiTaA4OzJr0VCXfRVFdE28UoTkriAdcgC5tx3Q3uotGyZQUZF6U6ZwUxaRdIESo0AhaedTByEPdm
bUBGW/i6m6874GVXMeA2/KOY3ut9I6v+0KQzMEPhxKj/fPz6Wx2jxjUuYU0/GgU9tm0yp6HahIFT
Qd2oMt3fDW1bGjuRNOkdN4/psAZ0OsMlD/Q1o3FhOxTK/ppVqIvfO52cOQtppyztUn3xL9KiAxh8
VuUqK0WOC1P6NjMi4xjrSe5pds14wQJ2KWYwJKtpTEvPYBE/WoVIDpwfjcPvB/ovtTY+AFjT0mkh
m4DN7tl+S7fqGW3kDEAkLttDmvjBMY+lvk2d6CrohvwgAnWPzTWimhpAKhpruZ8IoSPGDAJp0E6K
OlDUvP7+ss5PT39eFXscRyl6E/rZ6amsmP2rOQBXNWXDa5qMeHc7u77puyB9ItWo8H7/eb/sXZjh
OKmxwCI9J8zl3E1aJnB8Vd3bW8cd3RPEmeRIimH6CUynuY5kxdgIrPyKgJDg0MykkwLV6pdjlgGS
VCUGOI4+DudHNdXZHb7C+F4S+US8sq0uQT8wR5CSaKPUxvNk6Y2hvze/4SY8WygsNoYGpB92zSwV
rJlvp2wkvLIkaIBAMaOb1baw7No5VGlFPJRDdAWMsCkMjz7i8Ganp2K+r3j/AngTs+56gzSGS3DN
iL2TAYXlxug51ALOiYpPSFIHQAbopdswT4i9zRv9OUgS9t19jlJ6RThRXmwivWwf69y60Hz4ZTvf
HohgrJoGWkCUFOF4G2aLCgr2gSI4qbTzp1DNAxNf28BapngH0y6AEgmgdAjaZluAUUm3RCkV8yFw
0ry9cTGow2nNHHlcztfuxtRrQ5IIGBRIMuc+eynLOCo9HM7JvPU5SbzYHckt+7GJsckoAmRLgDE1
niMVGbN1jGeoMCvDqafTnFAa2yQBz4uiXf2VCSJtHyjC1C9hnSueZIeXymPpM7JjPuc55vOeth4R
dkJekRmFvNbRI0QZBE4MzxY5Z6ZnjXGcMaUpY9h1amkwoXTJg4OwsEitFW1ba5u2EWxR3FIpdgdM
yKidRrKNVn0aOcPeKKM0P5JrZk2XcZ0RR5MPc7kb9MG/NE2m9kkv5+Vem3d+4bIhmoCJI+H2U+sL
E5BzI6XblUToRtlGjNBW6DfG+Ij0TOypi1X3lmhzbe8XM2cJEctEriSF2utByxZihUxArXSubsUb
lH/mJyfS3JuGVKwYemSR4NxJZtRdPmSLhxxR/rBFyAoWvGjhTGhYCi7HfGjrdST4jsWg8mbBo8t4
Ra6vVm/BLikSCcA2mB5/CnBAhhSGV+Cq5/TergHyss+3w+PoLHI5ow7yexSkAALnEazKAxrDrrmx
7SLvdygPhxoea6h9TWLOroeAOLBqO82NpbaY7aoPWgCIzHOrPMdukpk1PjitTUeMJRZVMoSF9QVg
hqnYppOFbccitRiBRNG4kLcj5Q7VDRpNCO4imvIPbkx16TQ63ISNjeAVrAapz7uMgz65CjV+kl0Z
x0N/Al9j8IdJ0tVU9UBveLEWObFXzGV6l7PM9htBMuxGwifNbxoD/gmgy47cdn0EaY4VglfXHDo7
uMwBm2MXmMfoLgfmbaGvdPzxZDZiLu+1uVS4fxmbwwHSEkJSk1Q0bTfmEieF5XQ27THMO/Fpnmwf
t0vvQPNsRTmmu9kkbnZnqL7fDBT0s9cEc8YSM6iH1jErcQRj4e+dag+sk9gg439TdibLkuLatv0i
zEQp6Lrj9a531B0sqkTUhQCBvv4Nv62bkdcy7TXSLC3OiXQcB2lprTnHLBwUlF4xuCjx6HQGGJH7
at4bGrL2mUcP8X5jgg3/mKrHYw5vHtJzPCKk0m7cnyHUDCzqnFo45Jnkm/ECEkobN8OjBr3+gR9S
M2ev5vUyVw6KzCwukncoua58YUFZNuTUyAfhiN5HMYYp6If6DlCu4THoNM9nSZC6y7752LvQEXCl
UcoiBx0zbGgb4Jj9RrJjAHlV9zWQpNqFiBhsyTt4jsC9ts0Wvk+6ML/CcSaGbuiWJiGhG+z90TMk
0J6bLGDKBvTH1ztQW+PXgEA7cPbAPIfDonu33Tlujf+B7RQx7yQS11yEV87zwZix+FQRxvDbIGv7
FFRjO+zJ5IMmAWQqD294nQjVmxsTh4d8a1tK5nnR7T4ARAuCVjblj6wTZkLu3ulP0ELgKyPegOxQ
rYQYpEvuBPGpBoWgDm6dT9WL4okhChoi6PQqFV/0iNiFinH14GwcSrniwUiq+mcJyqQ5TAmKdKQO
oQ1eBUyxqwkyKr46sK5h2nYXOqugVN+cpkLF480F68QdfNoB43DH6TCEETHDOpcwrEix5gWKUHym
+TJBqg/reHoVwzx9tJqYxr0mWa58TIZS94eJfgFZBb4O/uLuhu2t4YCFdpMi6ZOzBZCt0DrZB2O0
/u37o6bdbJe4PvhymsSFACC0yBYmaPSWh4mTpWEYGu+0rrz6p5WKeDmU9Zpj5ukbMKNM7fwLPrz1
4hApTZLyPHRQdhKB2j6amu1xxVAy81DiljrWjovANwfKUqWDnCjSYqExBcKGtAdySPB4jotCV0oP
aSJvYIxXaGhhF6ZV5Qy4IiaBlYi881ikQRvzACudB1d/9Jr26lCd7sOkAcQ0tZa4zs2DHbyLeuF9
qGSni3dou2zlc22S8Yo6207nltqUim2aP/SAl26Mn/PXreIdhQNXui+VaqIvyyS79VQJgXd16/T6
TrizgrLUYMB6JvfV4FqxkrS8SgcssQrVLDbYAT478zzsYulUjYraj5wEJFGDQJlRgnC/YmlsDHt0
4X1W8ww4y4cf4t94Dgjb6MJ6ejOLzOwecrSJd6jw6pFFf8Wg4a5+H78yO1g7soD65Lcq47uf1Rto
UdIf7jXGLsAuRHC4/FewNvSXdQnXm10WM6fxffXajTZnF5yoCDBGbXiK4eQUNN+Smd73ZpDUpZUZ
iF8sSbfGkcYf+ed6CZaE5MSS3GWvHTCQGFV/2nrA+zdD33u7jLGsMbl4jWlSw2T6Wkw1tU5cB+RQ
Z5FF/eHcjWbJ3KJhRz0snirEhXhsGh8IUkGJddskQQ7UgXJWqa2h6pOyEbk3jH2W0Weu1/UB2Byz
WVvjHuuhLNEgW2kwX8F6sxG2TEKoCgoaXr620Ruyo2nZR2Etkg9NrYx4ahibqducz9EPtGtJz8jb
mxQMtrGFrTbkY4P/cJi+Q8DD3hPOPp/GKd/izySs4LAsCdC3uLM6JKXZ6Gnv+7aG9w2i8A3DjJ0O
UGrXX/MqxXfp1q85bwvXNcwuvhvH0mCaiUM6wTup5p3ohP+abdbDu0WXG0kfEyj30SkFns0or5xH
r3Xol8sEhi+fkYjmDP6sIbgh6DAnFDH5u81Avi+ktzi+TqDPnHPZ1twb4Tb5R7I82UjoxM1nE2iV
k94Ijo4npVmbvdt38MrLCVXLhZ7MeumgMk1vlhxzZyftEPyWYMDdIzWfI16tM8puz/seZcfGV9Mr
dNzpHmypeVIpKaiOWqsoh7XOyrt+3eYdtpkJ1rztAYMhU23adEUJu5xb0crlyKoR6cMI2ICc9QSC
zl7iFI3PuMlicrrxxb8Og2/GHdcPbzI0w7wfWMjxcRtDe73ugz7Nwj4OLlCysR6SxeAwEIzh6M1j
bKfvND7FY0cigbMjUEnUwKdx77/kDdnyJ9FHirGm6+O10aHbAGjvi5ZjtXKSY9E5qz3FdTHRgNBa
haesD6Lm4DAWLS98QRKrurn0LgjQMvuIBd2oZwyX4Yisz3XEqdo89y+aTr65rn0tnH0gEOAvddCQ
bj6tDCgbDU8sKMREZhN5Zw3vaOF/rzh1gBt30BCk01rb8ck4cAL2XR/kwznQ1YibanBll/Kyd7hY
QYw3+YwJriHQQUWq/p67jfxYJzH5jl40Q5HyAhLNSCDSrOnM0XSOEXSVX2Es5fFL37fleOyzinUo
7ku1nIsBV9wXwaiMJB3TqueJUMfhxgpOHwZD2/pk4iaprr4JetRtjAjxGq2DKY8VZpdwl+R2Ng9l
wIv6gNlUUwv3QVFfigbE6MFj0vCiBmgJGAzGGC8QlErm2pCXzINKYILdhgI2PHJo9E2nTs8RBYYm
7hxmKGtq4fvNG488ipYCSSyaq6CWHMKKIeiObrfVN9fjoJku4RbJQyB78EtuxiGCPRjMUW7EktF9
IVR6Iv4mPJCI2/0qM9wsFI1Nf8laFxoM3JgoOAtRhW+DP3jdWQUIxg4cWDLIE60ixZjxSm7v8Gj/
TsQwXMlKsIvZb01pf4iicjiHFCq/ojcFT732JbfQGdiysf7FRPOgcBqwWbaOg4Gmiw/G3TBwV1M+
/M6DhcHXWjvGfyqdyD9nnm1++KTBRYfVEElwzKYOQx8R9MPvdaR+u3RFPXenULWSg/5w530YIlT7
g+NkeQP5AX/dDgjb3B1jCR8g0IMO9kuVgd9q2snO18redbFhE4wf7m8DOW4NjrZ9afL+E/PK4d3l
iS7S0PYlSYblanzW5ngV+IA4iu1EXJQaG0sADbPU/nSaOiLUD5NCGYj5JP/LEIFe3YZ5gEUpfd+/
TrXEDiiCvi+uTpkYgzW9vgMGYhQgESuXlxLd3KJYm5z5JTdtDNqwES0wD12RZVSQtnhj7Z1eDUcJ
wtrLJvw1tMZ1coJ1fPEOM7m5FVPenulzt3vqE7djAOkL+PXYjJ6Klcp719Tjesy70sQfkgmtXxrb
nnmFhsXiHejoQ5OK1k23B00i73gqnD6vD3Mc2A9LPvfLhYlS9kAI+xjtS88lhkohg9VH1x04z455
UceHqJzlsisSK8tjkfM8wJBr1fcZ+zguU3cck3T1+Dt+5fGlGxkrZCaxF/wqCByHktcsEFLyfn2n
b6fexqETP3kqKkKEqJDaHRFtvb1Qyk/qKe+BiONpJBJAk719DjZZ+7stcqgPJJiCLQ2k0etrRm0h
Us8DWr/PG9V0+9AdXO+E5QETZEUBJx+Ubb34AYYKlwNmCWd04SX0DEaCadp95Bnw41iNpX72myjp
92wH5ULlgWMxXWnbEb1NzG5qF/xTsNGGbHDAAHhZ80IVVD20QezMD4oQg3NCHec9+htkUKrnJile
wNlNXkomwLLuvMIzb4MoaBj4Qa63U8fWIj8y5cHrBeGuwpiRO8mE9XMd/Oe+2kL89jPYQeGA9Djz
xiRffXSgB0hqCZsARYu9JF4V0kEHignzJCN56aMiZmyXeHXeU2I28qqSbSSzYejyYA8yj0Rnymu3
uwZqLGQ6oiBheWKQdyZJwca0hekC4chbgifdkUW1LwuUSfuu9K05BjpRQOeV+G4mGTt7kpa7K8oj
YYhD6/BU0nQoHu5tKSgHMGU3MsG8OnpLANkdajcyqFV6j1U/lL2ebqHIlu5kez96psYanUOgXHPL
JIbrQ9DNbn1UbX3v+qKijCTel4XUb5sT37hD7lcQATxW8YyZk9YznMpyG6pLv1VJfQv7RNAmT9qZ
hnORZa8EwDnx8Q4CvIxGjlNaZtnyTVn6C8eBgf+WzkwChmfVJXX3IRlmJ3nya5ngH6OOo9eO/ppd
MjZfx6Rls6LGomogn12mLT5JzjV5vcAe7GUGJ9WhYL6MZZt5F7kFuBmdrWVLGVythvNq70umUw9d
S/XBefkSV3M4qh1kE/EJLAdBRpOh8oG/0vf22JcV8eGkJGXfiRphGVwbjlOMHBDep06cle/sMVF0
ZvTszWeeKjHjXqFrdnPCwhfP3GT5QzltlO2jLCuJfBv6FcT+esd4NNa6PxuXpvy+Fhu+86zPCnVo
w3Ztz2VdhCdZdX55sau5nxH1VF/LoIUS7DI3IQrHuuuXwoC/2K/dCqeamAGUA4niYd2DX0r2pqV5
kM4x8pe0kFghbaQKUn98vvJu1QNLQxcCbMFRH/vqOKKRY2sCIDg9TbNF9I6uBpO+1zkF8IHFYPCP
VTxc5Mhp+LmtRfVp7aryu79UIIe9oVRY4QFSL/taimi4LLqAV6m0UV8YTcGs9KOFjwe99sGS5cxc
gUP3euWgMzPA6+bs0K4d7lwaVepKJg6pksUMm3vfDjhud5LQK4V1tSwfcepkt1KOsn8Qzci5PRuW
PriG7Btf8W7i5e+VCX4kNPzyQ1OSZvUY+DRFjl5f5NtekdFA99hWOPs3upPrLUnWwL72ZMWQHN5i
U9lrGvJfTCPL8caDCSLEdaJFfvX12HxxN8VAsuUVDfDow8/aZ9M2m4ubd90jwXRN/GmcvBKhR6TG
a91WPcZlKlnY2IumFRhF+UJ6DhrRGst6j/Vl1V39e5GRxBoVxOVfnOu79tT3lc2ewnVjBNt2xv+x
kLo+Imt34ydYsrR9uTQvPsHU4nogE1YkjBLt9ooCMBhPdI7IGZEkdqdoEIx4dK2It5QfhTrcl47/
2tLrIfXH5MlvtHCzdwCaXopzCWQLDzGEohfVh/AGVhrGNQdDM1Pv2hnwkm2X29hYj3aXJNb6MG9J
Ri6Puw1m5/CNyBHr4JHzw6AO2zH51qALCtn8RmhjL3E9uz/oDSJjqbMYC5qwbupw3tp2ZafbL5ut
Ko9T01ZkL1b13teSxDGVRugZ4bvPmiypOYPxwAEfbwe1lqP1VQkdFGkf6b9odRv5CmMUxEgYG2d8
89mcosOIPKQ9jlaC2XNN5gPp08zhr2K2HtGU0Ryv+8SJG/Xot3BOU/jcuZM6BSecHb+1uYQZ+1cq
u7hHXz5ZqreVw/q73uhnXONpWJtrrwbxOPld8W78ngOZjjcQQH6XbPsJrtVp9Ma4SmURU2FuIT7n
B69f1izFzM4pklONesnBp3q7nvSpcUcbQz7CliuGK+PpCNanL1rz1CejHJ+E3EK80vO2cKRxh2r6
TrYShv4tNuOpUyjF614435oIHBGCS0M85Va0Ex2Rvn9Em7ollwxZaknF4BDUkiwlnBJd1+PAqz8t
wb1nAWOC5p4NTwNya/ks2goXzmQ7wLmNXLfoMz3MHte53zW0WopmGM5847LHQx97+pDhs1quQ+2E
znuZ+cJeJ8+d8Y/XVZRcQP+QcZgTd0gLotCx81DoZayOoTGQZTNWNHtbWkpUvw8XKm2cqgOVRDN7
J2frPNBxTtLU3nM/KHGhrpzoplpvfDZUTe7ZNJ5EwO4m1OC4zGP9bdAoZ56AU5j6uhJc9QWQvfyB
GthTe9VOCiN0PcDm8sf8dcnwY+zFKDRHhrEqtxsmz6k96dwPySFjTwcd0CPe2gbo8Xu3aeftAVd8
99mKiL3J5H7ppTrsYqbLkeUbsqwFVRrQN/ua2CH+LNv1LpHP6EClDQfCjY6l3g4V1fCPrmrUD9HN
+bdsKfV2jgnWRYMTNcUvWnzzJTCzK4+jyAADdMkAh0gl5fyOXQjHOQUf7mvDL0PLV3kx2om8IYos
y4XeB0M4XrzSlZ+HSthfVTFO40X3IVjjvCJ69Mj73EenvKBDnrrL5EO8qSojb11y737SGDbq0V29
pYMakqn41C6j+E2TNci+yKHsom/MbrfsgdNjACqsdGf3WLVVG7/1aJKAZq1yXX5H3pYsKf75xE9d
EyBcLXkS/Rc7wA3YV+CBl5RiTgdH4s/qR10tzP8YD1ffu0QhNwo31aakU0gi+AxgFmX90d/drSEn
bgYfM7gZR3yPuDDqzT7BoFBmmx53uPVV/aRkZLqjZSb9bVlxVrzgFCru6MKlkjdKyTmN2HMOY9AW
AMnosxlwnwRBROdQLc2v3tOhAr9J4uAvgDczAh8DA2Fnx3wRd4Ig5/oNagfIOVI3kkdF4+qVINqo
Z0aG3mOfMAb5HAxDsT2AHpqTMxTkImWLYkeAts/e1fDAftJE9fUH4Zf1OSmBS16LeWK87xe5ByS6
hhiWViWxlH+tIenZe4M8sz+SgRbZW0n+i7J7+uNBhlhpNOeiY1iWGmTvvzhNl1u6uZ5DpNPGeap3
iOxKC9SK4r0lD6p4spj8Sl7ipD8XBVTeh3b0kSytAw17opKqDrp6XTleqtpteNNtywt7D6kfAE71
oJe6qfTIfi3gTwMOWnsydOFvI3iMfdAcTsEN2LnZYnDFopYGJNYM/hVEF7C4QkQt+H6G82m4lT4R
d41AdypQTcq07Bh/g13k7fpiRgufIGwABn1k/tY9oxaZwp2ax6m6zUtPwFODnrs41XCDnrGNRdkO
9pNHDNaUj/OBPyC8CtfwzxgrE9gtuwbnCqL+ZzOwcO2AzVeEbzlrlnHs8ljU6C0L/HkoOt5yxcx5
Ry/Avzi1IWQA46gP31/7+VMxNWN5XDY9mRN3ie1my9wW1FSM144XDAA4Le6815dsWRdCIoiF9vc6
qtC5mLmYkf4GWxSl9A6dkjERkvi0Yw48pzYa6c0t7joAQg+LgpPG2HSvuB1dMPOOXeT31Y30h4Gl
7wtQk5kUxK0bSCAsJv9ReQDHCWpb7acNxph7RQ+sKkYKgGlRwvrCOfi9VPoSz71qUpBqsXsOoXf/
pM3AvSJh+P46TdU9BtmDrnZqmjo+acVkbi/qsU5OEzpmjlNdcccQ6mz9pBvZ/QTfY5inMrSUez+T
2dmgL4Y8zyGPTI9YjmXqmzi4LUNvmcQ69MuI9HRIFeulVkA3FLmYN6pVfHZ6CaPfnISGdT/FWxdy
4qhNfMWAhYQk60rmbXIZO3rSZY4UZnXn8sBUKb63RT33uQZvSRxNgayZkSK5qOP9APQo0G7fE1Bd
MEp10m9HVWcg81f+L69NQ47KXnZ1pS5k9KoHIUlmAWyXjL/XKmjgzywwPK9UbjVtC+z4x4qVeD62
DUkF52ahf0NnjTFqqqwx7bOSAp1Sx/eMTmTUgHeKiXI+MUMoxgfGh/QJ2y3z/irzOz50J+s1fK9H
PytADU7IFwB+knVbkHk47Ryf/vV+JDlCpBFnVqh3YLHJmY5qnzMV1ILDMK/c8WYNs6tee5Ef9BCJ
bwCN71imzazLf0nX7rqZvwm9wjtq+e7+gHqL1/MPf0JeCc5s7pwcyI/vTpqeSjot4XwVTrHgH+zy
X7kgGfdgXakBAEXuce3A3lOH+dctijNSBax3na2NzlU31vt2mdTHnneWAj7Pv7qiDg+B7pIG2l+t
P/67EOVPwTmbDSY7Ljz0kMSL6A8RR91sdbQwLTl22D+BqXjFRUmZMNZZiFfXNUOUlmDFLmF49x8S
EvmnHhND8F1pGQYu02H+/Y/PZkhl46Dq7HEJPf08h0jUsilwPYCCCYkeETsWsZol0+/yBOHOZOkY
RVt0aqTx/SPmBhAOhddE0L36VoQo3WNa+5yykcgZXRFu4VNkFzc2uvxVm8Z8KKVn7JNblHG5o141
FUV8j4B5dbM5Y54RwTNrJC26Q1D3y3hUC2C9ncfwhwELQ5rwMGZr0z8RC6I+F2Fw92gPgG9WZ0Ee
vg2T+Vhgzvb3rZ1++ciZ9jR028+IYOcXBh3jQcTlmiNrWcCR5XqSUbtDWgr2SpGEeOBHiopXShQ7
fFdlFsWpmJjCgSD1yu8WNFu37Si2nfYLTWec4Tog12evwq761QATfc3dzRcvM1AeJuHI6ZY3lRMJ
cXIDZFes0Fn3LVzB2ex1Z5xvKFdQl4tckX8U9wFxwYIXm4a2X2WE0S7D8LWMYFr8l+L+H7qh+88O
/tm7AyLutsa/64YCer1030GoFjU4QNbYeFdhR7p43P6DP9VuaqRdfoxJ9XWJBii3WSOPbW4fIcQy
bm6C5dkUXPO/vwj/cITcn0aI6UAAAtAiaPD/flmKnolH63A9IkLpn9jMxKdEldMJzph97xjdnwae
BlhcyUjuypz5n8LIgLVDtEu4jVqqnWca/z/kcn+KcbkoXg3uEWFmQoAW+ftFTV4P+xiT/tGp+/w6
Jt18PykM5QWqq90ZDp2XEMXNf7kQ7m/e35a0O4dbkqrn4YaNyTP4+8dGcqJwgmt11D1N7WLUVJ5V
MD6hpUdOgt+ZCRqn53dnqIvrECyf+c+0z3VMHkYeSXEEnJW8hBV8STtW1Er//lP9X1cH3uMe/Iqx
Xvz5ALmIoSumoO6RFfbZkDyvd0XVDI+9V8/Lfwjh/+GypNojsQ6aPzlDPB5/EgMUQ2blzzmLtjMF
P2Y9BDnu200fpkUUv7yNWm0oQD4VQb89tp2gI173kul0Zg//v18b2jqbDO3+QBAU8Yc3aALSbwKh
1mNWmOmt4uhOu6lIEsKkoUL++2f9c1uIPYSQrkCmifn4z6WZ5uSMukLZoy97DuYSeSiAQJ+ZYIex
ioWnUl/mmBP/TDHwH5/9Dy0mCv3kfscRRuLcl3+sD3qNM6ZOPPMEpqg30zAAiL2l8XexrvXBDSU5
1v/+bT3vz+cdLz0dbQ/LFa4H8edr1nNwceLCyw4Y9JCuxACOoCIuojtMfkNN7xfzcoFiJhbEf9UA
MJx4vRMNLI74HInEpY0DKhJjgSL+EE5FFLDrWBqUFYUAzwszACIXqBJTguM57BUw4fWVLKQBiILt
mKv8+xdy/7yHJLe5zCTi8I6g4aH5Q886VStP0aA4wCN1/sF5x7a7FtfiB5b/9jbkofk6xAMqy2Zj
TWskiPSwSuhmwJDsKQlFuJt9cGua7PDHeXb8b6vMy4d/v8r/6yLvhQd+Rf5B6/33VYatfm0axtyn
ueukeyQ5cd4+is6RUPSm1dVXzG/z9P3fP/QfLzS3hkeUBA503F6Mr/3vn4p8SYwBxJ9T383Dhc5P
T2UWhG/UaNnBMjB/9KNsOY8bw5Odae8HRiP9/Mww+r/sfv9jTv7f62x0B4mRh8DBFJ8Adou/X0vu
eEUnGD+dMlcgr+tQB946rb3HsMqtfOgjryluljNf9cQbkbknHHilvIycnfASS6YYuwRXvJ/iZEyW
BwSvDDHQkI3ubeldWjdbrfkTMWqWcafS4RPzFQDYkR/r4WI8lrNdlyuhzp7uM4LAEXBAhdW0jfvV
K8bHBpGDvFYB69y1hBqZPYSWBluqDf2dnQ0MfISCzpzHnMEHp8wBlGAfZThjPSC+119CUDLb1xwE
dfncjS0N3VVv9tYvRRLd/GAM/CdvQshUhKWIHnIetXpP6AJ+PEIEORgjx40+SjzeWWqSJjQvSNvU
uqd9iTNixAh7+o/H48+lIGK7FXfDBpZ+SuI/V9mtnlr6jas4YTwQGYyBhOQS+p7YzHIhIVr5A96/
/RCKeMH4pHwHQWAdm32SFXN9I8nQoPkZxLj8Rynw567HOuwR+hwldxQE8vk/6hNsngL4Wr6dbD2p
dJryHmNqxdua352q/2FHYyP9Y0kEvoEXBcAIRxvqD3n/3/+XIafbSqfRRJ+dUK7J4S4Ac7vnrBuq
vxrf6beDjykCKVeJOux1JvH3UzLHRXydaRDmz9uCIeVUzXkovuXxzHl7DREbvdJ/U4SN3XGreZIv
wa1Ck+R+7UBgrx8GVQz1YaBMXg99r0kvDGNmHGloBOW+3mAhPWYd/XaMLP9zwzsgYE9WZPmyn7n7
5UGuJidEqjKOl/PXSHn+NBf5up21Dmr7UbrIv3dmINdnFwA0cc9JRfZB4GBpS+/j0S8Em8W/py6j
i5K7EpBdTleOwq6dNucAp6355jW5exJulEXX2t1Q4WLSygSsZXxLGO0hmlD7+/oZCfcYMj6ntjox
EWtUqtU2w2jmVKAPs+8s2UfN0P4U0Xev94D4u5+rL5b2iAZpjNEl98OHZPQwpAyDM//Vd43c9TYx
9U/2Djo+TeLPzRfGNN5AMHfhftjWoiTIr2r98TPh6fkl5/jUQAcNlze/6yMKkyzr7rDpbP3ls7Ky
xHdY5AEzz/OH2G8TczFMD/2UKbX+ct+ykt2AwlRBVzcunNZAxfUuimv/L7f2yHfuimn7TQpJ8O7X
1Sh/VVWMHN1RQwTVd86yqsTZbfKcGAK3ZAjBw/IAiLau9q02a7STMd7SA3KbekCAlc3HQDYkkTbj
Sl+R4Q+nGKQ/M/zSuBDQ06qmAgDqd0PHVYTCZzPljuNficv8FHFgtXtB3O3XeKUPvJOEBdHPivrs
Gxuk7e5lm3LKU7fK8OCVSG/O+Vpu3ifMsziOPTst18Adi4tcCLI9oOuL8VEzrmM9m8s+PtfQjpqU
gE/9ey0X5o6Nm3OOHKA5ODsEcMwdEK5N5jawAanjCvOXqAfOv92ZvoRsb2ru85uBnThc6bFLDFkF
KYa7zlfFj6lsyx6rsYEB57pF0+yr0e2YXgDNtXvWbH4G1YYBUuJla72U8WX+4hWI3+nrhHWVOr4p
9cEBmtvv/Ug37wKpc0gu6Frc4qUKsA8MUfjblh6NfpwpMWEYXbY9N/z1Mu1YVuNneuQIYWDrvhBd
MH7n9B8RgTk4pFWWjf4RVDb0jpRRnHXINiZogiA5OLJB00sGxGoBeXRPSPbahvLJqMzLD+UIYT1y
K7ci5GtBbuc07YckKrdLi4zgF5qS4RJVccFY2Kuq4Nj78FIurc8vCMCkRnOJTybuUwImye0EVL7F
OyaF/kPhhQm79NIiBJ5C3aPUwR9L8Q1b4bo4A5FyRTaPj/nUr2/CJQGIaKnefUDSSbTmNsmhfaBx
CS9SWimzN+NZldzKRZdhirKFhzQerfe1dQUdNV1gINzRUON2t8gW8ZS5uVjTkTIWdne1rgyvINWN
zLyz6sWpa7Wdt5XWFkK20oN0ndPpwMKDT4EMzGziboT2HjGT5KxCyV3OIzPyH9u+2MwB6mXh04l2
2ldU+8OXgCaZ3HU2DN+KZSW2x4/z7mbv7vmdoETwU1mhHdkNa2U+G+QA3TWOFxDdWAG+NHNn2/22
Oa1N277M18tSxjVxK6EgW7izQb63DGWaPbatEqZTog68FbQEyHOELeO2xde6wvByTpoBZPv/WGiy
JCf6wqtt/ykv0QUCbQMavW+ZJhLVicIMmC+P2Edy4IucgVBWElcNZgjeWbjWB4vy50jGTwPRuKkG
HHZeIrJjq8rCorb0yu11CpoxOUC6D17aPmfE0QaKNMAsCr2U8MG7PMSild7fZznTrgFKQx4m7bmf
Pfm24rA0VvYXgMz2i4kIvyECiSe1gOYVfQaKXSE3QbJUprTwcSV6k8NLvhgG+N3Wb/m+q3zvuGW0
QkluSMKDwx90e9lLBLlKhMPPiMQkFKpdAegD0bx8NdXK8tOqKfvWNMzq9zOIIpafOEHoOJkQj8lW
2o8WsheJBcHovVO3teU+WuhEXCCF3fXsRBEVexuOHYmuTBFpX3mOt1tFQJSL8oSsb8ya1k/lyrSU
dXxd1VuY6+rXaKz7WotuUOeohcDJgnVPrsnXzA0/u8xV+l08Qgm6wl9w8FVGOdsR07XPbtXi0l/Q
83UHRp1RKjZGPXntrv3nsVfeko5xiyqdZYppcwCTEL7HlgT2ZWhFfnQShEt7a8lVOW8TpdIOIbcr
jk7vNxxOmQJ4p3rB5mf8NSYKNZhUdCRYmdhOpb3uN443EPwzsGmygwc0Echt6ihGkigPWJiucLnX
CXfljDPMesRFstZ1w8+YIayg5esBWI+2NZTnJQKY/aHXsb+it54X92X1bBx9zCIevT3eXzY1UE70
tpIlG3YyRICRlmWWv3klZh4c4Mt6GqkeNAs5Vq1dgqiNOzLR+iS40+YvNXO/p0QjAEq5tfM3f6sc
ciUqcpvlsWCV4O8YN4GBlzv1YZQr3lCxekKzmw5jdlkKpy5uiuzIj67ZkuZC2x7/F+366WeFTqvF
ezFk4jUWTXCQM2CfFDGSGpGAuWW7c/vh8xQWRBapFjHb0ZUKt8cWA8JC31rdHR5Jw/CMYNu3ilX5
J9rvsuAm+kF0MhoPB/LdtjhuxTp/kkoQoOlaIoNIs1oPisDk7xUHRXsciqb7LfMYkd/Im9mQJYT+
CssCYfXEchHOzOJU0QszppACtQd7Fz4Mcub3C8bOeWfMsN4kRx6mwa5dzNlxRrA8ILklZ2KAXk9e
Da7nI7jejNmtsw7yOM1d9D5VZZMfo6BkHasjX/P3RVJ/lHYzmu0nsQ9LV8HnBAbUXkgUDTJevJlf
bWpJCBy6MHroM1iSexFjeDhmlsAyBhoxVr949ZA+O+VUgubtp82+YubrgQ5qQr3IbFgDAk2rZmPO
HiWkWbiAFH+tYz7ExM/3XnAq10qOPOeapr4VEm3nFPMcJHn/7jallyNHm/XHpd9qS8UYBvvG+3+c
ncmS3EiSpt+l7+jGboBIdx0cgLvHxuC+5AXCZJLY9x1PPx8ic3rC4RDHsC4llcJkmpvBTE1N9V+W
ChEGrSF+6VNJOzyL2xHcGaWz/DDb1Vgd2SmcoEDjyZcl89Q/0s6pviNwBfNAGeXeeJZoKg+OFU3K
mxlAHaFnVsrRzTEnCx/zNu/qA65b/h9GHxg/K8KJceiH2Cge8qlX30KGo8ED+blNzAcpx0nNjUt8
0O4trC+Fm2QE60d0McpykTiNS4/7INI9dVB0/w2HfrbAzfUj7t8ErSeJHvyTUk658dCVJPPv9CKQ
IPyEiHneWzkfyV2e0sBIQqvPHE0GWXZU49rAblaesbZPZExGtLiwvmJLH8oEJyAQhxxhGOscBgmW
9OkUzRLpBmJA3iSB7s0PgnaN/Sb0eUe4iqrMloPTUTU/J4Y5YvSr+Z3lkVW385kE3W86Nyw6eP9I
PyhurIJu8MBLIvDejymJYoAjUPy1BEJiHNO+qBSuLUnCIEHV2yckpaXsPqOg+X2WO5UycFdFP3yT
b+3Arunax0IBJvtQZVpqPiN5ZPa/GsPvey8Bxt/f5fGsv5PiSDdOZFQNUR+E29gdJrAfi0eRbn9T
Qj0/44OLzwD/FR2OU4PozduoCS1aEL2ay56gaJF5MaaFnaMbcRs8Rnpgx+9Tc8A8zCR69XeDlQbh
RwEZc6FDllrgRUksY6Aygyd5yqrRTI+wQ4Lhq9IHJc9xnNOwnPBpSj2KFEfuE028InifIo8NPaDq
NaWj6WM209E0Mz8GYjimFq3ZUIF2CRRTIeuvQKkA5JeGt+izYmoIGbd4F7QNMHaB3t3gaAO9KwyA
qJd+0UO9eAf6Ea77HAINIL2Msq/yFESYR91+r1/XkMj0wbEoljA1GxWNy2cqFhMG8ICgOwFVK94g
AvFHCYFvONAzlt0yGvfEeZfC2euKDcoh9AnQEbEQ7EBxa1UZt3l8p5jCdKcYN8LPjRZFDjdB/H4I
2+5It8LvHDsfvqIz0z2R7+7xxreGpwCAuBilIyqVq+l2lkmFuaYrIUcD8KWukJC4aHS9/jToYfPZ
VprgV9riuBgWUfMoadKv28u9Hn/p2FAfAczNQlCfXaonr6oClE+nuoYsdaJcU1gHGFxUYcjH7oA/
tR4qHpU3W0W/oPHA1JNbVu7tH7AuSyxVEPozJDsKVWlVXy1ASTYhI/I+IRcGmhzIdXAvRaX8xWbq
mKF0/TeDu3in8n4lnbCMSikIuTCTdiVp/uW0A6h5au2HSM3jJkrHJrrvh7x1VLCqkSvHkByC2LIe
YgVxjRTY93ukJbKd+s/V0qOCZ7yIJyBhrGr28uevlt6yBsjCfJlTSBpa3Bsmom4P8tD1g4MAYjU/
VChH5e/DSq//yuxAfkZSpW2Ot5f/pXD8ev+TVCFqgnQBfViTItlqJaiEaLC80vhcTrXJe7suh/mv
2qiG/j2AFVU4NYUUY2HHtb9UcvDoiJVe0D61caOkT6k+qNLbBEvR5tfQlin038gUwUOgi2Q+c/lP
PT5VLdovfTmnnu+XYiRshyCR9NAk1Eo1LsRJBSDGkVollR/m0QJKO1ZhMRxLXTb9c4yMVfYJ4oVe
fAUhbqlvrLiDcmGEfocDSA2M7YCHYj2fU9ENupOY1D+OXWHrKeRxuIaHUcLmZIAqbBRfaLlPitd1
avYXpFG5PQw1wEGnRDLsI4V3hYcOeinpg5rZaXusx2ieTreX/KoxKRQaywjIGBraOIbQVksuA6Kd
RDLALEPW2R1Bxhz9wppdo1KjzzFAkEcjLcZ77FCKQ0F2/YyavHFKyqV33k1Y4Mplcd75TVf7gEYY
DTgLlU9BlQ3lt8vd2OLcFEjo0B3txkLnaYBpJt23eaxIn9spQxfA8nuYkeAoKyfQMNzzOkFm9Kam
XsYZydEK/TziUFHfAWub5BPoHaU66D1Fj7/gVjefLWjzwXnyKRh5Qy5V3wQ2D6A9x9H4WnaGZZK7
iuqL1NRpfD/GIIBThHKrY5DJs3/WVagFh65SUYId1RxwBjoZIF4yfyI3DCj7eWnkl+AGu6QXD9A1
hvye6oehvxu0eCyPqY667AerNYPqjrSzlWniFKF+hOg+SIdWiq3HBP1D3aWTanxRq7lOAfpWY02x
vPNxXFME9hhTq3e8dBHwqI8FljawvaDC8UTGQ5c8s20NMBeK2sZvJxJVcc/zh4Y3wtNz7E2YIHbP
plrnVBDzqn6vx2D1T7x6++nORAjI/Nwp6GYFUqwBngKfYX4K+FCfh77QvjeS0ZUPzUj5xQtD9NqA
wKp+eMxn2isgpBtwuSGmtPMR1+IgejO09cADuZmtj3qvT4aTlMH8vuF45U6BiIjpxuQGIWZ6ElU1
YWRDxHuuw0iLypXNG7+hGUaf0O7fGH1sFy4yDVTM0YesPb7C7LtwDKfk2BhW971MAx2fDiRX7kcl
ABTbhXFz7Ea8PB2yOKYQdqEJgmlArxOAgI7lpJ8pktcgKx8997GmqveFnLHNDQBFPb6EZTH8QO8U
9P6BDYA2M2qrLdI8NMIk7TGo7eX9qjQSYwVmegK/ak1vy6SRy0MkieYrTzISYaAvIOGaRA3H56Cx
K/O90hXpPWAmBeS4ZaYhtJ2oOwF6KpSjryRYCObSqBgPMAGZdIRIXPQGQQP/K1R3NNDtxNJrJBlQ
o8pqxf+phy18qHQaAIwNqDbeN+komvtJqoEySWY+fM6SphMHKsFyt3OLrVMlBA7Je43F/GYxT9FW
WAIUz0s5jOYAdS3E8YLRrt/NNS4vpDPzXc5G+80+7jIeecIi6sX3UMTqwiIZ7bpeZTwtk7QP6Bf/
QMcH3CmIkz9Dox7+vB2Trpq4jIdUtmWjdARuAQ3Wy5AkJLtMEYmBDScMiDOiHp/DwD7W8CC/xRnK
Moha9elDZ/d4VkWDrhxaWx1P9Nqtb6oZfE+EnPNANnX6uAKJWbSj8bPP/SHyXRuknEM+VDwmZZ8/
htCi4ZtG+pfbc1i33ZcpMANVtWi9KJa8iqq8z/ywS1DdC0ZkX2AbKEcBL8o1xUzNNVARRJMpAz52
0BJ2rhl16Xu+vtnB42DMgOsRnX8bLbZVN7YoOnCRnW8e8wjKDfDFBIHcZshhkPmy0dlveHOpHyKz
UedjYwZAPaQhnr+ObWV0rtoiAu6QMyLs1PDEhqendZjKWlwF96hvzT/M1PT/4J432w+gWWFfw+6x
w6NldECZg0qRnspI2IjmUH3qD7eX9Wrn0wJgZcGMEIAUbZ20SHnvB3nRl3CTp9g1qfb8CmLUXHH5
wihPUqR4J0vVlmbc5WKiM4iEPRg08kUy5su9GKA0iPhQUJ2GSabm7QeYzVhdhkYdvEuuAb0eogdB
MSI7qUFt4rmZF4rmwv/ROk9uo2Ry9EKGXoI2h01Xx6yzz3mT6i34gwjKAK8xWMgi1KAYzbSqP0tZ
N34K1CoK7gASUaqPMHhNeRPLZ7h8GS9WPcarFATHj5K3oTcsvWNib/P5Zan/60KPu/nXf/PPPwpy
PHg27eof//Vc/sw/tPXPn+3T9/K/l7/6v//q5V/811P0oy6ghLbrf+viL/Hf/2d893v7/eIfaBrQ
ZHrX/ayn9z+bLm1fBgh+Fsu/+f/7h/84iH2cyp//8x8/ii5vl/9aEBX5pbkYb73/ev3f/+fvvfme
8fc+DD//+nn9F/52I1P1/ySJA3KAoCZtVbKTV25kHDiFfjPvSuyadI5lXtRt+D//Ydr/KRvkA0i8
82Sh40vi1yAIyR8ZxuJGhtC0hXKkbS2Y0//7w97+vQ3//iYsxD///NoHbB11lh8A2IunDY9aUGar
k9+lWkjzz9YdqVwogWUn3qWJaFw9nNWzDlFIP4SIa5e4XXTS21eLtDH2kry+PijL2AQ83lfAzIBa
rd7TtFMru0lKwxE1clx0hsunCCqda6Fpc//vDEWZ17JYTVb08kySzoaKOudwiAe9crNkRIihKiuE
GIEn3x5qHUuXWdnkxqa6PFN5rF0OpQT0QzVaEwDRETQaOgMiMd5LOxLcW9+Nkoe+yGXy1rBXb2Gk
4YLYL3GsKGfTPrfa5IPxlMt7zCkqmhoW99zY1PhhdTGl89szXP7b6+8G4hls3CI7zr69nCGZtZnG
MYTsSgLhCgmnznFaQycPoBZqV1SHHX+AM3t71K3dgjwolD+q+8qVhKGdDuVQU4tyEEuZHOp5o1N1
UY5OZdLc3R5q+USrCaqkLqbA8oTz+RLhXz+3W4W6K2Qyp1owfnBmzfAUz0n1zqyT0dVVZLRoh/se
XKvxyS8bzbs9/sYWYuMsAQGI9ILjulzgPAqRR0r5uMh7xg9qYbemw8dsjZ1x1ncjW5VxDEGyAeIP
Os7lOKSZox3EMTAAFGTuyhZshGSZzWOZhzWs7dA6357XxidUwS7KHEIdk7i1K4EloRjaxYJ3t6xo
ZzMAkTFN5vSJFsKe4uXmUBYlEa5iZB2tVcKb6qqM/k9mUDSufqR1KU6Blbbv8JPZ0/Hd2iwaA6H2
ComDD3a5iLDW7AaCCovIO84TWoy/KFhy5QnKevMxG0EFOYNRhp9loNWPyCNn7u1V3TiOFGYUapKm
sWA2V19RSLkSS2poIBKiSh9tv4scga75HUhyXkSTDftTxbd35zhuBCC2KEBDyhIk+/YqCBTjRJFB
ZYELFFkOFd4nTmbhhB6Mg3SfQLM6dbVtHMsuqn/dnu/Wp8VTkhigCG5VdRVgJz2uOnJO3TG75AsW
igaoKDyIofCY/84cyYdJ5cAK0rW+/LRKA92cl5vutCYPvLZC+bVHHPdX2fTmU0Z95S2geRvuW6kj
ovXbsyT6aCbSr0B+LW21raCixYFc0k+iM56eGzXCmgqC5yKAEu4cyytYJHEA7XGBx49BUcxcx7sG
gGKiyIwV1JAd7Ap1SGHE4GAm1Uf3Kn1M/UillViZH7SsoPMQi78kAA07Yfeq1PryO1hn8KBEB9qT
l+tNqb+HDMDvCDUQBTxaP/Uitz2kYagnlxT149AAVWHHf8S46xylTv55e9E3AiI5GtqPqgVx/wr6
DL8RZQPsnpyG3hT+RkbyAEIqpDWJtDnkqXBng21sZSg4aG7jH78cotWEyxxfY92gEIkETHWUIWW4
yFpEXiBLe9SLjTAFLJjjKoyXjG/5Ka/utLmXatnwM91B0QGQg+gt9aAr0/DBHLr6zs8M81yJvvwp
yiF9rntk624v7cZUsS1DlFFD6QIs+2o/m7RkQyVFvgM2oO/2JMoH4KT1vQHRYicgbkwVQyYSY3vB
2JJHX061LNs+l5E7dcBIy8+TrkWoZvblIR7C5kj5SQXuAjcMTUjwRID3vNsz3bi9Xw9vrqIGyt5S
UEzAVhqgoC6nODlWzVTsTPJyq76k6uBdlAXpIPgnY7V1ZHMaSgxw0EtIgb9oUKG+CBFobgGaxvMp
bO+gQi+/3z/jaUsXhCctq7oaT5NQJhoQ1PSsLqmB/wzBOQmjzAHvs3e1XH6/l6EspIV4tFMIARq+
utBknEtkdO1aT0btHeRVEhwxI/6elLp/RP1ceUDRpIAC2AVIeIb6TjS8vE7/GZ2LjR6HyStrLcsv
dYrcRMtrG5BoSySatEOims19J2NdGKWD4tVGo+08hbYGXV6I7Frg8FdME6ULpElV4hppK3we0nxI
PbnRY89Gu+OXQGf8nZi7YeeTXl7hLzMFzA/jgUtUpnK2ypH8OI0tFBJqT6qM+UDVwDhH5YRaSTUL
CmYoOoJdU7tjMJfaziJv7F6bkykrkK6AXKvLT3sVjTqfl32GxaeHjXvotCj6PbYldBa5F4pHRV2+
u30mt6ZKiWvJBZeWsbnKVgT14FhV0ewF0ofqF2yMe4FKHkh303xMi7QCpqIhn1EmrboT4zenCtOS
txq5KKWoy6mCO82EH/JpJzHED2hEwdtu23FBJwvQduPe0r60X/7f6+Xvz4oXGcEN2xYC/ir8yb1q
0j7Ra68sNbSQMpiLAIBmSIc0xj4VwqwsB4EkxJ9n3Q5/hrllv40xOLnTMCiDgz2IdOdrrxKMv38S
ZWBKDAufiILH5RokEp0rIDQ1kL/hE+fLOtqIYblBbCCWg7zUYaxV8zEONEjyco2CwTBoRxjbez7R
G0EMT0FqtS+lYhLXy9+h0kSb68xoQGCK6W2Uo8w29vF3P27EjkHN5SXw94zh0VHVMXWZfGL11SU7
l8Ohj1svC4T9pKMtdOr9sv16e1tv7S0c3jRtKREtL5DL+ShccuFkFq1n10qGyISdHlFYUj7Jndm5
o5zHv5eV/jMtnPZMwhTVzbWxReuHlYhkmEtjneZH1NxHpLk0wOMaAoS/PzeTvIiiOM9U9vLl3Cot
yKe40xsPiHjllbLIzzNYfASWO5SwprY63h5va2+YFNtokFAhsteOjs2i/l+Anvaquh+OnTDac7lo
tdE62zM53YpGJHwmYBKT/aGuAq8+yhROwhAbzWLByhlz/rGgKfec6oG6KMqhEYKaMjoqo79HvF65
jP39BXFMhEKJNS6lo9VRnEvANJOJzpaVmdZdY89IXUSoqk6ib49AorqP0dT4P6YISbwwnW3cfAKq
zlJboIsXgrp/Rj2mcbIRcOCDmao0nnUp9O90Bel1MxWTtXNLbWQDvL8MwzbZDZyoVej21cavVBvi
xIAk2BMWf49wJRQ0OpHbHIOxe5YjSfseNRP0iXy090KXyja7jKZ0p6h1CdgPpK7rbZEa8UQN0yd0
hQkiTiFdEq+vMCt3IwmtfXB5oPEPFNvt72UtmW7TdW1zsPTYOtlpXn+KjVn7fHunrt5Jyzfk8uTJ
vWTzpAsv4fbV7amXZdW3Iik930KLSoSddQhj0d7LPsIJULekw4A7KUAtNbXelWhkvQ0xhvt2+1dc
b+LlBjdZGaq3pBCrNLfXS20Ay0HJwxBoSlcJZFTYSye16aT7qiis85yin6pMdb5zUjfnz2MJ7AHl
FkpXS1h8NX8MaX2hdxJD28I8l/hjnbi2ZO1UlUH5S0izedeYQ/Aw2n4Zegug5VPUKcNOgLoOGDBV
ZcI7TRQDr7RV8A2Fr8xFjoQ/nCjh6qlKU3FU4mcxFdPd7bXeHopIai/UWG29CTnMRdH6DIWoTvtn
LdVIRDU1LDwOpblz3ra+K97ZJN/0BBQhVudtSBJDizWYkbDkmhkxoQGjdq2FhABddP4xg64/VBXa
RuRpdr0Xn65PO1UdmL8K33bhry7H8dWnHeGaIK4YokiUhOqDb4YWHMMAqSEtQ5dU9Wmo1XTVEgva
m54rv8VK/ftgWTw5qLi83Kmr/ABeWCVaNS29uLNyFEJ7dFnm0FThYcrFWUmT308OYTqb9HNYaboT
66dqPyE7Zeko4ce4kZ0xwURSsBkNzFcRynyIAgWo6+2ttOzKVTwj/5EtsQRUpBhWn9dH9oamNtiN
nvISgpRx+ITPl6BQ16A0iJIQIKwk+TdOLEIX3HY64/KyW906fVGivt4nBYLOrX/SUiN5GrUmOI4G
SATgKuIej8pF/SHAFzcu2uSN2YbDX7envnGKuPDozFKspZGwJrY3lprbTdAWXq33yp+T0mcniBTZ
Ee2s+tPtoZYItFplrml6QC/NILo0l9t4lpVlm9YYNECE/Nmodn6PUOd4QFUJracmnqudz7oVE5dU
k9fNUuUBjHk5YpPiETZZWEJQBe4NvL1aP4P1l3z0DcmfDnKq939UxNLSi6gCnRrD9FtXC3yReren
vrHK2lJnsv4GrNmrM8Sf9FJqRJVH7Ma/I7VrumCjriD6VVFdvD3Y5jojz8AdQxGNq+hy1rOFzCng
hcpLptZ46rIMYTVzMM78hj8TdbR37rzls60/K6ocYPE0Diwk+8vhRjH7UV8wtyJXpvPQGz4sH128
uz2pjQhMTYcxlnc59e3VpGK0fCNjAgmP7JEG6EhL0OyPGmcWJGSArfmzQzxCnTnNVhj/GzuXBJjg
QOtp0R65nGKumTXKqIKMW/Mb1Jqj3umRwhkhYY3KyQwL8CG3p7sRkUggljYmhXY273q6bS8KJJ+o
LIkMW6IWjxIrFMO3tPT/kpt+IZH1kvr7u5RTCRpqER8wZH11z6Q9ZI4MaS2vFNF4lyW29aZFwuF9
qRvW19vz29ijbExF5VZhi7K2lyuqlY1SSpBI6A3liVNWiKnlfiY9KJEFT8ss8p1kYeMK1YWtgBfW
SRRRA7scj28lwNggl6HGYQltkjPBc3QSGCNhSdeaxfBYK3XBHdP6ozdPk9gpZm3/AIt3DfVC9tFq
wkaPsNpo8ANQls3/qP20e1ShRkLd7rLHEjTeASWi4NDlovga1+qX319uCyCDgXi4Ro6yGj3u0lge
OhwDSS7wWPStKjw04IucvlfHe2J9dro94HXBZWlqapxTKjz8H2tZj1c5i8gosRlGaqOHnogzJmUx
CLtRcWVp/JjHWL/0YYfX+oy3AtDw+POEVjkGhDbGspLV/27hgR9DQxdVLRljXKgClz9Gxo+ks/XW
dqNqaJ9qDLDcyfL14+05XwVCRuGhuPgQka7xar4cxcdrc0oGRKo0gaQE7KoZLkm915haPtVFuFVV
El6wVLSD6cKvr5KCOYIhVFE3xzTgYMnjjzrzxUmpIXlgKRucb0/q6uZSQb5RR+EeAXWDrfnlpKC7
Ed5MGZKpHeTfBk7HJ2tqhDNU0V5ncWMokj2dZi2JtgxO5HIoG6dP6m6T6lZ+ME+oUqJ3edDiAGLB
WOhTvBPtrheSz4TKGz1TuL00qi+HM2oYBKAeNbeezD+lzO89Y5jKIx6EdECyQdpZyKsAwEgLW4IU
k0IKUehyOCWZAm0Wo0rbJQzdKDerN3Gct8/yYPRPMiIn9yB/kEXwm3A+93Ut6XtHchnhcucwVz6j
ARYUXOiCrLo4kmVRGtGiGtoTZBsnUPzFOcUf9S9hb6HtjHeD9gWYNwToAleYBDRQPJETj0oWHrSk
htN9e28tl9jVD+JFpaCtRQV0fd8MJWKtSpph4YdhyR9WiRUSULzqrRqk7ycEoT8AI2l/4iGz5+a8
8enJREHg2pAIKBWughM6Ho1E51p20yKa7lEEhogtBy0av6iXgHM3d+LPda2XsI8CERQlFUtN+gqX
S28jbdiNHX63FNMom9QKcBknm2vEsrDOwWgZNXBel6M/QDGeaPRQLQGNgx0tin3fe1mlxnd77TcO
G78IKIhG6wq5xtW5nhQYHDlR2lWnKb4rKnw/SnmyPU55uzPUdRq+4Gm46vnM1OC5Ay9nj+2vUgeL
+LhGe86LEUbwhiLpH6Zez49Qc8IDRg25N88D+uQ97Fi0epvf7Tgsv4G1J5sCQXT1BXosDrEH0mBX
C6W6K3wFAIiPQjri0aU3oDW9E102jvvCDdPtRT5vScUv5xw1KUyeBJqmBsQd5EBYPSlSJd03Vi79
VBrEqDxdsqt3AEVGVBFJb/d8qzc2OaiFJeWhLk2RblVQjf2Imiq2YS6FseRelVuY834zf8qhgv8c
Chtq/e0ttTVlXhyUKCjHKLAPL6ccgH+zY0Ig7frMit8ngRbeA3VPDJSrjap26AZZ1SEvMtzmm1lR
3mJq3f3x27+BJwi3CDhj1A3WUnhhbAAVsEIZ+Y05PspYEkORqVPzVKKOio+hIeoPaan6p0rtZwfV
yn/jviTR0Fl0eHnXi6CncQ08sZ7dYehAMWMVfSgUOOV4LAw777yNHEsHwS0vwDHiCxpIlws+Bj0s
3tLSEcXHgtVNylnzBvb/oxXW/iGIE/GtQf3GtULJOiepnerkWorxZqoFvGSjDXdkEq/jOdeaRukR
VgUZw7r6OVHpQ624MlyEQJGYj8wRJxC9RhNvTu9zHA/Rgq77E1XqvaW4Tr0oTlH35YKjnQZD4XIl
EtQsjNEeMY7BBeCMD1B/jwmjvgOYvT5RpEEL+HjZXfA4VnEsmuhx4xtkuBwt9CqCSj3FVai7+ITr
yOoTRHYi53WQZjhSVxiGNGCwjLqclhQ2YJ7xf8ZoM8nc3B9nT9Oa6MCXLo+3D87mULTMXojDEFpX
KziknSXh8Wu6XMiKY3UW5waTFajeYi80bi4jGQhBydaATqxmNQd1JCmhb7iIiDyOXRwcIy3VvB6G
nFNGqDTcntnWrlw4PoJnF2Jha+qBrErDbCq88tSpKj+CCoYNDqzaadUmfl/OiCdmiuafChP1kdsj
b05UUO5a5Ml4xa/WdNYRi9L6gTWNcKDtS3xPR2jrT3nbpGc6J3t9mc3x6MzIEIxeCB6X20Wx0C8K
KIW5CKkMZ2EO2Uc7MHjfpX5+Z0blHqHpOuBTW1sOO9AeSBRrvUL0KTBaSBhvQG4E3sbiIDcZ9eMw
Z/oxsBPzIHXodVko1961NBx2tuzWdGmBUuki3lMrWR3HdiwzLUlZXrWcEBrxDe0ErimgLo+rxzwG
e43y5XNdpqvwZWUTOhBkX2A4q31bTkOiB31tuokf108p3ewPUmNq5I+t78IHEMfADPZy5M1BedKZ
VAbpza/rXlh7Uhi2CtMFdqnf2wGyOyHcOq9E2vk8ST2MmrJVd1Z268MKnpe83Xn9QY5bbaQx1uxq
yA23Qa67djosZo4N4BT9oIS9+QteaNYjLRYloGSiHPG4WoQff//sgAJcgJ68Bq863W04DXOLYr0r
+y306VHrUaXEgLCU5tbtunbvdbS1mahH8TJb+Py8ri+nbI9WmmaUGF1J1aYfchYrRyCfxTcFeL0G
A7JI/rw9wY2AS/mLisFSK4BgtvygVwWSJJWRsOswPBoaJM66cIqOmO00Hgp7P26PtDE1SgYaeF3K
P1wkq30btwkaMcUs3BKsNQoX32HMRV4UxZkTV+ZeH39jNIDXwK7JSkBvvbC3X82rSHBMmJHAdOVO
o56lUZYQnaa4VYKnToPS907ScT0eEQieDGD9pXZgr9Jc9MXCzJSiwBsnfMsEF7QzoBfiZJh/OyN6
JDtJwAst5jIMmMB2aPKS3/OcudLGTXsL3RMeDHU+qT/QgbJ+YAuavcuGXn6Dc6D+R4ZW+tswjIO7
qMSwEHd4iH1yFg2PdCNkeg35YsPgW19IYHnz3v7ay9dc/zxeOChyoPlj8SUu95WtSTTH89B3TTU1
z5zM0lGndLi7PcrWqnNSdGI/Fzk5/+UoTdGPEDIm343iAeXYpkAmMBMfM2E3d5hA7Ozg6yBIV44L
Bn0FoYAeWn7Nqz2l0f4jc2wWJ6umd1Tw5aiLFlgGBPl4DA2BTHqY74FJrw8oZSHyBr7yYgiwxljo
WtzEoTkHni6nOPzMWejESaAfSTP2OjYb89PJmklRgMQtxbbL+RW9PYMibXgbp+F43wZCHHQTk2Qc
tWFsD3L1MBf23s2yMT+UHxTCDwyJBRV8OWg8hiONNzMCb2eAcpGzzgkG0X3I2rb93RbycmXS/FJf
eHvW+imKpGmjxrMaUmHrWuw/fbPKDyaMAa9LudfR8Yl+3d6fW6fU4JoGm8JzkP+zOgY8/0xspPLI
w2ep+Fmaff08DHOXOr1hSCc500pua30KndFS6x9ylxcYnaNQiUQp1NS25b6xB737NAUYHlXAbXay
0pe0c3VODaoiQGo5qsgVrn5gkaaaHyBUiynshNZdraALGaml9BxHhhw7zYCbejRm6tt5UMs3PvzY
pwZDolNVIYeM4db0bKNLCs4ChOqI9AleNjn6CKoU5t9UQ9JUZLU0epqVNO5EmJUAB4gAnnjEd2gR
S8VbFavjWOqAfDK/Db1Ozj8UpZzeYT8WLoQpPGUFiKAwa1rUbksVpeikPUncrNAUOutNij4NjkY0
XG9/7qtwRMCDVUhjkI46/7u8AV4FiAUyhqH4rOMjJcK7IE8adG0R23mbIHX3HrvL7Pj7A3JmuAXo
Yi0VnssB/TZHjnmUdId6vH5Ww0a7Lzt1dEWaF3dlHyan2+NdHVZYbwwDWpcqmknQvRxPVHOnG3iS
OXq0ON1CXAGmAC5hHqzRvT3UxlqSTjMKxAR0Cta8dzJfKe6NHHvfAbOwQ0O56Jc9F+kHO5MGNy/s
ZmfAjbnZKPgQaOk7coOvop/EO6zJykrH4Bz5MmhaqYuUL5wWveve357bVWLLCJw6qoCIq6BbtQTi
V/tEa2OkeWoIFxhHAqyYeUYrU56ig4KUymAh2oYBTPE+VNHFwPFzD1x+XQdmfLEgTcjn8ZNYE8RC
ya9ADcUQPqD0uIbaBQ/2jDKiZrTNe4S6NMQHs8ZvjpEyKB9RkZ6eElFW5yDxB+f2UlzlCctPAdAD
oZKKBn3ty6UoQUAoIoD7Eqg2lg3os7h5kze/fzAXVqwlLKTI6D2uopxchb3qi0J3QPP3RyT5Skz7
OqrbZY/Je6HtvQk3Z8UjbeFwsqPWNNwJeggyoJ3uYJ6lIt8c5I8dms07a3d1Xy9rx2thAbgRBdc5
pzLQcUsHHLCJs/5fi6YDdqst4rMJLRPJAS+vv52AG+3wm7dO5sLhQZHdgha2NjGISfsUHJk1J1Ja
82uj5hkqTmYpH2e9UmKv1eq9qtD2iJwVqnqUstcYu1qtevThF0O9fl4sqyBCTOEAqxFjdoRocCP/
3U2pcRfyCqOEDPNj3dzEshFX1pzx1E6V0FSz2juajcZO8L7+fIxChxGsik3GtebSICARhBSn4ULN
QfKs1lbsabU9vTFpb+ZOblfiVyE3xg6G8HotybawGtU5CYQfc3UUeP5wpjuOgg6Z8Nz5dXzW5cHy
EOGVHwwswHZmeVX3IogrOqUZVMa4rF+8Fl7FOtrumV02NrjpVs89XYz5XWcjJIsbIlmRT7G0MKzm
UGT6Hq1tI8wx9KLcsnxJsHqr2DIFujQApdYcQ02QJW1xj8ZnUfXqRmTuBCz5ECi4SSHRMbhGhrak
ZEraexmfoZ3wc321aDJnghwX6gfp9RIuXq1B2wN2NWOCnKT0iedXFWo7SisQMJr20umtz8u2oh5P
Rod8w2qoJgpQ2fcRjQi61nBFqY1OrUzSGVMBvA4bvABvH5XN8QzWdqEbLy/Sy6k1qaYM4EXZTmws
L5AyFhCf3seOrwo/tpl23r1bSwlyhINpAEq6cqHpzMHknYCEQ2LJ3UGR49SdkDb1OkXd68xfB3Ek
aZYYTpUdT6N1Nhfh8GtqOUPVIug8m2TO1XJrD2K1tYAAF6gcksZSFl4m/GpvBMMUhH6FneQAw/fg
Y+V9CPXJd2o//lP0QtkJbVtBBwQSACs6Qyzi8nNeDTe3WYhaKN+rGWMF96hcciR8SO4LkQderwS2
N6bKHmtwa1DuKdSLFrYI7ajLQdGnpfMrWt2J9AkD6krVuycVitufBA3jSepNJHLHRB6/3t6bW6EH
sjCJBbckjO3lZ72aKxIuk50A/XKmCKfgVO64MVCPPSmSbX/keVvybMltFyna4d3tkbc+KqVZ0hru
SMGkL0fWxiYvTBR7HUynqmOjt9Uhwoj+ZActJvEYTLi3x3sh1l8844iydHmRbkCeiuLwKnnNU0NO
TDngGDb2EB7UIDdhSQad9ddg8cx1VRyKcUeRfDNzTS0w5MOURfkbeeyLr4qfYwNR8ZwZHGJHg+3A
WAqeTxE6soexK/r+YIfpgOYxgLwvTWQqv3BOD1o80dWsOYPxx1hJrvKydyalmukzS2by3ooUPLmo
+QPbMOK5y/HJ6MsdSMN1Jr0AjaiW8hhhc60RZW0R0rOeYYVXI8ygMDHNg4bio7foI6Fd3qGwb5uV
g8Qesl1tvocVeglvq3UHykeFBoUeztT69NpaY5cGdrJovcjRt0lDSv2QmbX8Y0jRfHU6tAI/tApg
VIT3k7w+YAqgfsTNCh/TuY30r9g7BrTGw7pCGrLt/LdG1FUYqFPOBpFcp9WM4h+S+UFmVP0hoN8C
9SjMhr1cZCOs0g8G7PQia8Cj4HLDomyINwQiio6Q9NFV7Cn9MIwYB/EAn7zbe3VrKIM2MXAEGn0A
bi6H0tKuLBWOJbsHzCXfj/6M0szcGGm7U5TdiDsLNeh/h1pdhrleCkXHC8AxjA7rJbVMv87Lo+jA
+y9MD8BZxzMW3PPx9gw3hzUE/DHeyiqp3eUMdT1ASCVihildt/RQl0aNpzyOJdhClF351bYjyfP1
2toZd2NlaZlS3VpkiClArMbFASUfQ36PI9dahmlpVAHZtapHX5V/3J7h5kjoZfGMIXITcS5nmFCN
sucp0dngY/Z/SDuTZbeNpVs/ESLQN1MQJHcjWZZkHdmaIOTmAIW+LTRP/3+lwT0iiCBi+0bYnjik
ZKGqsrJZuRZo4Nm7BHbboYNs58HXx7Z2nmFexf/Z2kQYMwxxVTISJqd9oX+WsOB8g1zbPfCguyuC
GYoaCgEjooK3K7KhTZ4Ks4HTw0haINxt8GmszepF1PHRjNSeKST8aGgxhcDUxeZUZvMsuM1UNkYj
GT4gij6dbdEzLFVUfz/+dDsHkZCC5gdtOzLELeBUligvmWlMHrN0gJ0gsbhoPszUkCUm1zxrjU/L
XDp/PDa6t19g2tS5oJFF+nv7JQUCGl4t2a8COdGTLqQPRzyI+cdW9j4imTWxBBNe7Nlmv6iWji7K
DIrJoTP/SLrqnwaxk09um/+Lo85SiE9gnaKgtdkty5MAU+VsnepUive10/KSmEnSROsaawftjL1F
EUnDhYgrJnXZ2GoUVUQRMPmcmtMQOTpwu2Gkhlkvy9EI794uEUfD52Ix9E2P5naX0sWYYIfGNRp9
NiNCD2OqN8RHCMe9A6gmdpmz5itx5m+tNJXjo/Oy8KwM3Z/LPLZnihTrxZ7gigEi44aGK5unxydj
d2WqHkrcrtLOzcpcLVjsBnGzk6A8+q5CSy89xegM6dFjO/tr+58dtZk/RZfq1WFoHTvWxIwWHJ5N
aNrtCOwnWCHFCIqXorGDg8rh3glh9A/YCphhOBo2RhlrgSYXJbOT1TNqGsZxL77mMq1/T5AFOZoo
3/uSpCbUeeC5Jnrf5AoIC/bZqHP006x0osKpEEtPdPMgo9u3wilRoy2wxKrv/NN3XNClmEy3p7hT
yuElaDNw+mY+n96+W2qwTKdkRsnqrreFWkspBtM6gV4S7+CcgcG4EF1ULSilaLH/OgXxfx+bvF8Y
VRaTug7ARxciIRW7/rSwzBjMBlEZwgCyhChwGveTIS3/t8dW7pMcVcuBPZWhTFVe2TjCvpRmmjJg
ywiJV1zTxrWRNeu7j+h4NacEfGtIy9IF75gdERfvWoYfk1Iy3oqJsdv1wRXRTODJ2Ti/Kn+1NEt8
Bc08vtZD2z23svY/cCnm9/UEe/zjNd/fAipJqvKoELSMYqkv/9OXpbrZFym3jwGsSWU1DsJ8uWk8
lUiVHngTdcZvA3xlChAn80E/ima3pgyRuBD2KFO1EvgKRHBC8jyPZgSC0DY5QontmcNfBszoIfPM
dbg1N6DfAH8/9zuXI7NWgPEiN81TKGFF/iUfS+2glrt3RpUrUQORRCJbTLRASkSfEvIXL+mRSrLK
IKq02Dx41+5dJSJi9K6RR1ZVm239K+vgwWP2EHxJ0ItfyH+nKyTF2UlfJ2SsRetHDM4dqbjuLI22
EXwiUPNzRLc4YMCTwcAkNjunJdNrYRbpOZC4mTcfRdJOnxY9jUhaf5tox249txwKrIzlArzWq9JQ
2G7/Aa6v/M3ZDJGOqp/wZymlbptvE1Uo6ZbcdDNDAZUmDUqFKYIDwdrUJ8OuxtPsJEczyTsH0qU5
rxpVHJG7jl/VrsJuKl45WOX/gFjdf6GfVX3VNOj2/bjMD06K8hm3100NyoKvoD1FU3OL3YXAni7t
ukAD5i/Tr3Y2IeM3gP8sbLLpom2oUJToAc1JWn7yU/OIr/HesTAWQeCg06BBRsNRLu8nx1KglagH
iwcoH8nHb74b6y26TmN5XuslOZK23zWmShdsqMvc9SaxKad11scVGR6/hbarFYv9rlsX90qaalwf
n9L72QcYaGx435mdp3YKP8PtwirNM9HJXMoonVD3EOiqIUpmFucAKYrXZJjzd84MBdKcOkwEa/M7
W/rdr49/w/19xC6tKvVMwR2zRRqAndFca4ULBxre+VkXRnNOxJpe/oUV9dgSchL72ZsAiXScM1r4
ZTSZ4/AkiHOBUlACfGzl/laoSIUhGlXjY1Xm7ee0hm7W8opamtVT67bEKp/NQSYvwp2WMkQgtD/Y
wL2Phw+jIM2o0D3mO7F7OJLBD0Rra3WfBiN338vG79/82LEiQCAAVkxFbbn5eGXmQW27phUoudx+
Smdm/4u1RmtMn8twMJIje/fvwq29zWu31DSUmUmpIm/R3hegoL7Cybo8CadGMXT1vw1BGhyEDnc7
x0AxjS8Fm6NoB1jvduf0uBqbMoHodTY7O5TZGJwm2+uebIU3N0R9BNa/u+TYYxCAMpQPYSg5/609
FNzXfsgkJ0VLkeboGro+FngGfuUQPT6UG6kAADHKFsrlPw4Jk9ObUHDGPdZw+JZR38klONnTnPzO
WZo/eOsoYa5Duo2OG9odS4nyStsE1nddZGYZdrmevRvW1PyyItDyrlgy2HDzoqSQNEtAxXZVfofu
g99flvVX0vr+yXC75SOFbAljm9UiL1x3B43K3S+Hz6L7wgtLp/T2y1UNDM8z1ykS5ey+m3RvPDty
GS5+32sHh+LuHKoPhxmwGIpgdAtCGGfPmieSb2SJl2/O5Fffp7hcrlU2pGDl2z6TJ7sQR8R3e1YV
JIwhSP69G/9DLJWY0pqRYdOM5Rysc8PUg6OFMVQ5l3LQdMD55pFm1t5XpVzC+DFDwkD8Np5rRew5
bl2tIJ2Dh6zLzCXq4d6kUFgdwbd3TdHtAVwGlSAJ3u0GTmu/eAnogGgAAobOk9OecjHFUUr9+63+
mA2EUA9ud/ABqvR0ayr1k8mefFQjh6n0rx4ttUiie3jWEAG8WEEZ/+fxVbt/T5VBwIo2gwcQQmyh
F9pMsc0EtxIZc5J1oWHXgZLALF7GTqvfodXcv2ozws9Gltd/CwTDz56e1Qcv6s4Bwgq4DybWaD9s
mVuCErhgXaEYBBODF3XCQt5ntpvQmcTySxAHLfTodnVgdGdXcZ3EhNTVefi20Ja+HBhTRDU5gsJQ
nGM4iH5bDa+nAQNK4vFX3jVFhQq+YaY6iMtud7WtyC6XCVNJpyfXvi+Si/TN8Zfe6Yq3OxvgOopU
VA053XXoRWlJ26o0TMk2COt49S8aTEqnuuqO6h13IS7Rj+KyA8yrRLq241tJmSmMUpzDAEO2pSe5
c22gKT85Mgj+cp12pg0Lc2qn4AqwSR2lRXsfFTi24ugilaAysfmoRERovCZFhF5gEcpRg7i1QS7Y
aOLxoLKz89aCKwX1oFoEOIGNB1+9LEU1dCyi1ZI6c2Nd87mIoaiq4656MhDsvD4+L3v3gdIp0Z8L
roXay+3SrJEqCaLfRZQnZvNSeg5kMI1ZXSD8oY1moH2cpVl74HrUIm4yFrWdPxndPLpiKVfZQaIZ
zbGFwupYFstnxrnda13lHsouVnoJcg9xtdk28z8eL3jXNvUsgBe8/eAkbxfsG/MyIOVEujIP1uta
6UNIZOic9N5KT101fkdQzXgZZ/cItbd3iKgdKzZcCFsBm9waDpaq8jUhikgfVtTgyH2/MHKbnHBX
RzjQXVNEaz+eSeDvmyyJ0lZRNXpVMEhgfFxLZH5r6TGqPOrxATx8zxJapQyMMHQE+cNmUXy02WZG
L48A1qH33a/aeZpBZWaz113evnHkYgy8E+wBR9zcjIrCYObquBsoQqvnpcy6NgyK8lPbdtrVaphV
5pHUaAN085fHlvdeLoqRdFww7ymt0Nutc8UEP+Hk4OlWzYjMILMubaf3zz6Kfqexm5c09IT/VSLd
2IWI1yE5RX3tIFTdu6m0zJmrwi3wam/Wv8QiV3WTPBrsLHgezRSSPrtKT21RfTd8qLJp5hzxud2l
UFxUBTNRjIDkodu+VCPMEt3dBZuCoc/Z7sePsP74BwW1vSvJKArERaqO4W4pFoYyWea0RzCrg1jm
Q2Wzn/4yxxdey29e7DTrqR285pfFhcji4KPuPSzM5jHJRUuHN2xzfqdKQmLUlUVkS7NrTvYgpvPc
58mT4+Td12xo/O9+gMhz2PnlckJSUNcOfsGewyd7hNxdEXsQldyerWHM2xTyUdTCeOROpM9ARNIx
iyad6k1W2Uej/ns3Vr2gRO9gqSnt39oThUsHVcOekznFyV+CNTJaN7ukQVcc3Ni9pTH0Q9JPdYhr
uzGVdegBitoi7AmEGQa17zLAH/dPhVst56lf7YNzdL80/Kti76RvRnVx28t37c5YUYDMIzlPn5Ku
H18GnUCzAMzz5oAODAYlGeWLaI5s45FCUXwh5ZhHZdaM10nnsoOSl5eyk/bB+binClB4D/6hH62e
6a3fC/rKphhcErFqYv7D7HOJuOgooJ3q+mn9vNDR+3uai/nUB6O4CNcZP8q6ckOTPsalnKb6wBve
+yF+jCJIxSUyc7nlqCt0zbOHNccPa6L4ra6cKT8VTm8/uRPlqjAum/5LMqKpehA07NqlwgLTsA/Y
YNvoHU26/oPM8siS7l+zpokz2APv3ehQCifbXqJydKzPjz3/3olifIMqgWL/u0PaI99rKYHxPLIn
o2BCcMoRMZz094uFlMa/MMWrBlMeXoA86fZertOY8JeyzR3Qxovji5Ub07pomHRH0lP39xIFaPyd
erEVsn/jcvo+HZzRxtRkm3UocybchzZdIrSI9SdQZ0etjL2vqF4tIDZgQsFt3i6tE+5oVkXLbamc
DwjE1yfe8uriD+n6/Pgj7q2MRIHToZCad+/VUgnL1yZWVrhCsRIxs7C2ZRLOQvSfUTuvDqB06pff
BrIKJELUzDQGWeV202xzSTSv9hBiNNr2Ij2t/9D6nXmAjNz7fuBeFNu/mmDfducNs6bGXzZZBKep
DKl8uGcnp9U14nPOjz/g3oJ+NqV+yk/F/ErYQ5UOmPLr3PiQD3F2hcBb/ourTB5FExIsP3Pqmxh8
5ik0EnRvoAvL59egGvz3cQenqCPn+E+vYrC5GermoGC1czaUwojiXMFvcZ1vl5b0Vanz3IuILtrf
cUzpplwtDwkMBs6W+FCidudL/uDYBllK0g+pzK25GD4qvwavATC07S996s6/Mh71NskzVb4kn1CF
MKJ9mhXbA9gFZmkjky6isWxkF2pZXJ/arsm+zak2/wLK9KgjsXMWGUqgrkAkyk3b1sLg3/OxaKmz
OHcnpr+ck5umkClnh2Qje6Z48CgsUM/k9du4qWbu8iQf2LAiLrsIzYf+slQ8NmBHjnpYe4+sqmMy
TkWsQrS7yZisNGfGG6cbFVOshyiXGH8ZMdrpYSwUp0qhhGIQJ4jSOdCvyVSaJ3hPims1VtVpKt3x
++NruLd0hUvQOaakVtvWk82E+eRonYCUXRMfjLWI3+P0YCbSkyMA5M6z6tEipVtJq1KxIN6e0x7d
K7dcGxEhlVKEltd2l7wZgVynopMQExnxuc6D9emtC+T1ARwA1gi+AbjMbq2mJm08X88ZuOpEcDbn
sUPeGofgZCI7SFHv771FIx2AGBPvdIK3Gg/g+b1Gz4WIynkqQtG38gxkDamWmln+wGiOOHLuLz74
PVVZpdjHIrd5GqPB4MQGCPVXSOK+Uustz4wMatc3f0Cle6Vkbjiv+LTbDzjmMyrE3LxoHiYrKtus
hSGrR2EH7ZcDx7m3IIZXScxgqrpna58qaOYqQ0siInYN2BujyRNl/ujxgtRtvn1KsUBVGP0PTiGn
+XZBMI7SFpTpHFUQUX3UuyC7uA5sUx254TXnj4VeolUf+3bx335AeMSpLhINqZbTJk1h1NybA1Rj
I15glFyGYLz0Vr/8U60ZahFVvhyc/Z0DSTSkhhxUB4XZg9uVorkU986AvbgrFzBUdXEq9TF5Dsx2
uboFQ7wHG3h/xUkeiPTovxqKG2ZT4yuaAVahkggZlfr42jCvC8Xpap5i0TkvNKvsF0uM2UHQsmeU
AVV8GJk91GKbSELmFpH5PM8Ro/LV2cxH7+z1SFwZ7qi9c82k/iiQNTsILO79pkIH/8+o+vQ/hS+6
2YGRAABBJ9SNT3W7+q80oaZTNxTJp8fndXd9hOmw+3Mz7uaRh7zoJtlwXtHFXf40jAnZDF9o1UWY
ixb1JUepqr03j46RBzKFyJWnFg2562YrbaiE6jkt5ih3GFah67ZEM2TkjCJlAfU9x3+7m8EeIRoq
AiqR3+xiM64BmlnVHGXe0p4IdYazDffkafIy7/L4g+44AFK7H/R/9L14i273Lo61XtZjM0c9vZvX
FYKFcxdbzBplWWYYTzDgaNfY0Kv3tTXFB7Z3XBztPdUNowxDUWRzbqBWz8Y2WCfeu+lzPwTLh7m1
s98eL3DncCKhzNgxrEzEGttyCFGTUSHfOkVjailixVFced6bKBdLe5CX7BxOMGP0LJVjg3dgE84E
Is+XOsB7+hXd+S6XKxVJvXopHfp9RZP1iKzL4sDozvpgOaCEp/yowYN7u4GLrq2UZsQUucEchGlV
6BFM6/1T5k19+PhTqv24fSwY42ZGnOl0yi9QK9yacp0+NoKJSX9OpPimAYQ72QxKfaKKV0YZhf+D
ytKuPWCbIHEAH1H9uLW3gLhopo54yF4c/6UsZvE+LZImC+s5Kf9sg7E8MHh/IFkgvVnFzkbSvO04
9X7aTrOxysjoEEdJWjm8in4eDl6iHSvwzSmAkSICghPjdllpuuaW2WpjxIFlrhkYxAv6RNWBU975
eBRtmGMEisOp3BaMVmn1o8GrGsnUmiwi6kle4ynJv2rdKF5Xo4sPqgA7y1JzUookgvoU7+ztsmpn
qgVN3TEKalu/Np7UzunxgP39HSNspREBKbmys4Uqr76Zt4G7jtHg9OLXpBviF61bBJ55Mignj96v
cJl0Bzu29y0hnyBMgcJJpZa3SxNCG4lXnBFMU+n/CeNvcUoYjnlKFwi3Mzkfcd3c32kyMOqOipqT
2YAtVLMPWoa+mlKiA1WikJOK9qWzOTBUb49gvDu7Rn8FJBX1NiYyt6ifZcyCtR8qjnwl25c2s4xr
npKSPPYcOwviFgMHU6zOrGlz5Fcn0zrfYEFzXBS/mlk3nDO7RlwwPaJUvbcEXgSsNdP0wGTsrc+g
WZV6Q1YTi/h698Hudee3oCxXMxRTG6QHy7ofqlQTPT92CYpkXPDm9YRkSwpE8+ZoFGktYQGvFEZ/
Fb4XwmlBerXSZXkak3KRV4eYBrqfRTjwRlWZXp3Kchnz0O1HJByGVXP6Ux4M9Rezk/5nzfWSd0tq
y78IXAOQei0EaE8LNWYrLCbTWqPHO3R/r5gCpMIAT4YizNjCRCSjDbmViCESCQWbMJ3L+ktO3ygJ
S6hKQvjVmcMKpoOLdU98QExOeYixAnhZOfOb1yvA5fZl2gyRZMbr6xyvGoTH0lmNczOOy3AV4+Re
bKWve+kmRs/dJbb+q3ld44ZrntrBgQ+7v+gwbpM8KgwH9Opbre45TYp+osUA7XgvXntS5fOSFChX
yXx4zYWXHDw4e/ZoSgMboTfOoVW386fI2UbmPTeygeirdMxTCSXuOWgZwU0BT4YjylkHj8L9bafO
jRY5aQke5u5F7SV9laImsBSeaAE7dFzBKj8Kl/esKF9Jy5amO776dlUIgILTBo0ZySoLrjUSuBd6
Ut3Bib2/6YqSSHEZ8mITkGyiA7l2Rp0gLxslpi/OFN66j3bc5qHOJXwzPESZIkiFx4tO8BZEkC2g
2YugJf5HWAzF6XL6VnqIsRKTz09uXCf/eXwZ95YGSQXUS9BcKlL02w/YwLbGMBOBcWPP/qmDjzwL
zaqGscxyi7/ebktFIhw/qvfUbG5t9VozcmAgqlp6O33l+YvPVJ/y91JbqiN9qR0nw4EgWFWqTUQK
m3V181zhCRKyN33Un7Q58MLYTOuwAYX03C7OfDLJ08+PF6gWcBu1QmVCcAwLNQ8DyPLbBcZGOweD
rnz03I6gFUX6ucynUekI+J8XOMKem1h6l36Rxu+PLau/eWsZwmaARSD96PpuTugcJMG6Fmzj2I56
A78axCM8AJP/52M7e8eF8BieLjWUBj3e7Qr9wvNGMWEHns0sKmkkhkXjN+/tqZkPPuaew4JlCDs8
riSnG1N0EJZJW2Jozbh8YQaP3KXJYDHI/O7VzSf5x+OV7ewdsSQsMSrcswAQ3q5snXOBWKzKTivH
QCgUiOYogqYN5boaT8uAHnGajkEorfWIZG3nrKrIi7yDa8+KNzEf8AzDLLucQCJZc6YkrQK2CAFY
wDIH7Xd6hFU4e818fbzgna28sbr5vlaRLOs6UWmwoP5BoLBYXo0kmU9NMB7RuewvUNWfFVMox+b2
27JordUXnNqsJ+Iy2+4ClqWmqDHyBqOZPr36uXEkbaH+0s2VUF0FOIoV37azBUp6cT1DyGHA+5fr
8EInXfJLPK1vB2TzpNKKVCEVKcKWibSYJx3eWMEzFyS/D0XmfSpWL7501mge9bd+JL3bFVHgo9pN
AIUUovrMPz3hUBfE61ADkXF7v/zgpMX4LJPYBjss6l+Medb+HpZuiMze61+gga4/WVM+rCecQ/5J
yDX9aMbu30lqxydijP6/tFkpvBbOEgV+Mh41GvfuE0N0ZGf0vFH32hRB42SCl7DhzTTTVRFLwQVe
dOAqa/BFEcTN9TkZq/VMS187eELvTxvVZZyhjiOm6bE9bZM7OEPuedBX6Y1YwtbPm496pTMJTK1e
/Gqsi288j0z6JAeG728UlRidxI1qKNIPWwCDlBZokYW677C47mUd2uCVxL4IVxnHb3aOmFIjfLA4
00DaMlS7gx6784y3yhatYn7Xk02kdZP7wdHqtg/z3nLf7C6wqFJEcCHgYra847rWdnC2jDyogzNF
QgTupUQ3IxRmZzw99kz3RwdTtFTh7gFNzuHZnPN4NDO74uiUg2dfBnPN/8m1yv+ASG9/biRzfs7A
DKiu50fo/Ps3B8v4KPpy1E0om9xathKrbSG8naOlWedTkM/xu7rkjUvjCYaDKm+6z4+XumsQhSW6
1hS7QKveGiRobZdAqCjZ99pXj+m9sKiz+lR2s3lJBbjgx/bUK3brQnx4Q2le0Z9Qyevm0ya2Mdpx
gycuUUB/EZ01vQQGFDwLck8RDE3F5xocx7WWzRraa/f9zdZtT5XSLX4AzZFNDpuYRTvSDiTzc21a
yomgXhtapY/3CrrhlDPacWG6rHqfiXE4G2Z7BFjbuaE3P2D70k6tZpSTN0RDS/+OzgjwkaGU73pn
Pppxun9+CCfoWvF7wbLSeL7d2dnIvaAMqjFC6bqPYIGE2NQfjsbN9xaEt+NCUkSEF3Z7YKfJcRvZ
jlHr0q2PFxzNEo+IwCP3c3q8eTtHVTU96UoQqCh29dsFCf5nY9jjGOk5MqmxYedhNcFP2Cylfkq1
QxqpvaUxRUjIwMqI9jYBmay6uXEafYycPKmefA1Hmg71+r4BpHmwtHtGamor5Btw6tICRIlqcy6G
XKtHcCUUFCmf6MRdtK/DfNG8P+lmBWuI/q9zQWl5qa6LyYj/OYV354M/plB2xGKEXQighDGeKS7X
n/Mldt81CeH/gQveO1IUDOgK86hSGFdf7Kf3n2YbJaBiGGEyBmnZkQyEZW3WB6/YTqGEuBBFLkb8
AQFSm741M0s/CVrDZKPrpr90fY0enUYNt+kyxHirCiU4sxkvyOPMXFndP/nw5L4wpNUdbMvOieOH
EDtQYSMD2D457cLg7QhDXVSPRYCqqlidEMY290QuazGhmHhvzm543ly+LuE/seq2j5qi/NaUWTJF
cyrGZ8+XVCilpMzmxNrB2nYcMaMCIM7xEiSK2waHXtbA8JZJRpVroTjAVNjzmpVZhKTIEDFMKJgi
0OVTu6ZrZJXiCGu5c7mobFN+w7ZK4zYHfnQZnhW1T39FJPqLX1h/lojs/Ed2h3dr59CSvwF75HJR
+90CsFsYWSpdxHA2V411Hoe8+W2NW3FAA7C7HqDllJXRSaIHfHtmnbawU5JRGXVzub5k6zSd00IY
lEm15mDndqITijOQXzDhAqx7G3q1XlCV9Fxk5Lhp+WVc++qliAPrk2HmZigbJKgqYcxhOdhvL0MB
66Z2QiHKAFwXbO6/p3GiwJjLqCxaI2LIhhC3rbPzkg7WQZyw6wSY+lDMMAB4cPi3HxQqYziWHHp9
3RC0F90ok2tZZfV5ztPPQ+3kv0rHHN6ZYigj6a55OAZ+fR1Jhg6+9p4PIJpmpJzpZNCRG2dkjL7f
+nUxRfUCIV5YrD0dJt0o5q9pZQORThc4wx4/dDv5A/hnJoaZm6Sba23uhr2YbrFmtHGDdhD0+KWF
AJXrvfoLcjozSmMnLYYj6rHRvWuiNpbWN+yqZMq333theHA0nZHvTdoUFu6sfbKWOvv1sZW9a0JA
rQ4QERiz47dWvMwSjt2hdmcNiXOOY1mHMNa1v8xmfTRTvvsVOTe8I1SKgDLcmgqSJRtR8JIRisZw
JhoxQ7VilPUZDsh/hrmUXwrdPsr599bHgwV2ghPj83jdGrVLwxndup4iqDhmDuXY15E+uuYvaFkc
SS3sLZDKts7pVG2Fbaeu6NbYnNIFl2PI1H92nUGITy2E0c4Xa1avVFJDjuuYU3HUC9q7E+BNqQPg
0ng9NqHltC62PUCtEDU6dPQJsXvUyH68jMKYzqAIjzg5juxtwvbYiGerybAnmiGL9Fam56Lt6ou+
BP4lkdYRidjeLjK/AnaQ/6jtvN1FxSAkx6WWkQZq7SvSeihij7E9nlEBFwdtkSNbm2NqzQz857TB
aMNM5nlanOClWiiA1Ut6hMrfNUV1mGYyvFQ0DW+XlQxWCykkLX+rKZ0vwziIUypL/Txr7tun9ujp
gtGgz6ZS6W0lIpeBNtUmZ7PWuuAKo51/NTv6/gHX4/LYpew5LhhwEEJUaDc6Cber4gHyK8eUMmJ0
yjbOFd9TqrmDI6+8dwhJAjjtEDIBt964rjQX1NZtn6jUdsVHWytc2ghO9tJ4dtJDH7we3e+97VIi
rUw/krIy4nS7MB9ReChqEiCyRGgX3R3tS1uhuxbPo3lQ8Ng1pRANiLPujIbQy00qc40JdPWlOueI
g/7GwRgpBTjZgam97QKPS0+EqigJ4+YzdrFvovcrZBTEsn+uSOk+a9qhNsHugkCPuzyjtHm38CQ4
uVY/hTgoqpmbuGZuidCVK8c6FHWTH7xpe34YXNn/s7XZp8GqLT/zgCzAL1BcGV7yXz1t9r8PBaOc
mp56UcYw2b849TTo4FUAUE6ZUwWJP6ViRdYM7Zjhoqho1P+URsfMVjL48UFUsPsdfwzeqlFmADa3
ZpyiyMZq4tAz05xlz0aR2C9+YnOJx3hto8c3edcYk1cKnaFQx5tnpQPUVSdLQ04gezsOrcZJX5ah
05arbeDlw39hDQQAdJSwEiG/fbs0A8oqXebZD+BJ/YsbT4iBzNZLUhyyde2ti29nqgwSOrftkY+N
zDM0puoiN9Gp/PiL94QAyJdU1toB0HgvNSD3IIUkRYd8fBN+uGvbuZXgCzaoWX3VZrgEvNrMFeO1
OMth0MNq1orTOhdfH39MY887qhAZVUbE2rl1t18zcQMtLyeyLPiz11d3QtC7dpb6mo0SavdRc65F
ac+/to0Uv8OYFL92ZibWEyzd+blO6/7qZon1TY/H0n1XuGn1z2jJ5b+Pf+TuPqiWAD4ccpDtYYZ3
vMmMgPcv0Cfnc5ZO4GkLLfk7kNmRVsne56ApA6wCiKRqQdx+DqdiFLX1eJSqOICUFv9wcfsFVn8T
sAPCXUdj1HtLU1gWIl2gCIBMb+0NlSF4Smae9nyBP6xys6+24j6vB//fJIHMENIzU7knLJe3pri6
Kb1Jlua2GQoMaD51X2HRlu5JNKiHnN6+Z+qp8CEAYqBrm34lNcMd3WJwrpzEj4agT6LKFNAHlvAc
PDa1t2fg3lTeBUwFhOntwqT00sSeKA5L1bFPTLSq58peyKSTHAHtQBbfHhvc2zQKmlQNAGiRMGz8
nbTbwbdENsJXZmvPSWFCAl3JdOWSDvHBI7X37EI2B68BhQOVmtwujmTeqxcbW7W05ac8dwctIh2U
3sF+7dhRLVaGxRhapBW1eZc8s1+qEoLayJms9Nkpl/ZcxG35x+Mvt2sFEAC4G/Ksu9YqMzylRGB4
hBGw7+uLrFPzORHmFFz//+xszjoVHLCIPIERWKw5XPy5AauVioOC571OBC1/iM9+nHE6uNt8A3lE
IQ0EX6PGtNLlxS3q2QjrpsAtybbIf9cHUX+flrobn6y6MEhGxpT5ehsYyXdkrEzrrC9O/2zoiZZG
JU3mMaxE4eHeTG/41lWGoYW6lYrPg6gKM4qbiuJCZ0Bh+ovs8kq5wcWSoYwraz2NTM7mlBky+9nv
SSXOXZ2vv3VL0cUHoeDOhVMDfvDCkJBQNduUeCanZ1BSItkbV7Di+qVYPnd14j/pUyBCqzf6y9t3
k3CQc/MDQL5tIORxZQcNDBBR78TBx8Xq7GdQF9ZR3L4TD1KZY5SWSJp62LbwYPZtmclGvfRdx+SZ
CcyfYE2PkOIYLlpDIDOQFR2c1B1fosYoaDtTfyS92zwAK/3E1Rr4ljokHk9TNuef+qY0QgYC7INt
27t8iriSdg8UCASht65kLCiqIHY9cFpzh/pXmX+16AYfhDJ7VlQLQBFxqvE9dXh+CnAbzZSmllS0
6lpd+x0o6ZSFE8Xx6PGZ2KszqqiFhr1i7+YNvbXjBENu96Y/wDktRj1y/Tn5VRaIl5+qSrh/tf3E
8Evb9cn0fuqq4TMa7cufmetqxtk2cuRNHv+evWUTvVHVQduIwYPNnTDmrl7jlK5dbGdLuCaG+dSP
pv72ooML+RtALTVIwUDc7aLbSZ/1eEUE3acY9gcCQ9UTfLL5HMbIiB7E2XvXQe0j6QNVMUaJb23l
c5IXvaX1kdFrnvHeTDwP4KLMtPpkw2ObfwoyzS9CmP7mPx9/S/U3b3rNzC0rrg6aKbwTm5h06Yuu
NxCyjVJHR1hkGQpkdtDk+WAEiXtiDH052Ly9S0gLlIlaj3Yos/G3S00dzbc1TRJBFGYeap7mwaMM
kX/jms3Bud1dG7GlmtanELdlWCiQtbbzyRmierCHZ28q3FPspPIq3WZ8dhTh8eNvubs0QLvQvoEV
oMtxu7SOgjBBLf7F7mX8mtaahWpOYLxYqXHU39hbGi1lpX9O/QgAza0pCTHRIKEJiLzZTp8WcsJT
2nji4vXx8B8N+wchy64LAKEFuTfBH0O86gf95GoI/CYoTRl5KOnvnEo5+kE4zPNrM1drEk5lP3+p
Vnv5y/EQ5gutcc6uNGiTj66VV0e3Ze87//xbNjeT+lxvJ9ThI8m3gQyfUU0Ygh34T9LkXzwZ+DsA
Lj+IErbQjzS1ZOtKpmagaBsRAasMYJtZf2m72T4/Pj17Xg3yX3UJleLX9qU39CmDFY0MOF20/JSb
5vSO0qv++2Mre1108NGKfYGCigJCbTbSt7t+1macZ1d77jmbjOViCb+NgPkzXOz60zvHyup3aQUg
r2+dBQ8bj/Nw6fLRY3aBUssViHf9WxU7zvNA1nwQhf8AuW9dEvhYgMGwfHLGN8+0CVtiBa3YyAhZ
N/xTr5n33taXZb5W3ONr0/SIIZe518uraebdb8Dwg99T28oviO5m30VjGeXJWfy+ibpmqg52ae/s
0bokiTTYJFLJ289XNfADGVS+QaB2nji1U+w/Ac10vvWM1R74k71LrggBSBN46YBH3trqshGeh3kZ
IyGn+XOOIMmp8uMYOTBtDVsh7I+Pz8bO2phmAjQM/wBzb3d3nGd1JVyjeiu7pD4P7czVdjJCuMiw
Zj8/8CkqzdnsM8TQTHPjU+jRbkdNbehcJ+kzapTFvh26I9zplT154dQ21XtAveZF5Pof5jz1B7nE
7joVgxtFd973LR7H62vGQwumj6hJTpFtZtnVzwHW69I/Ylj4EYvcLRKwIa+rEpzYtoMrBpMWy2i5
1ZUlntplNMPKa8YwyBAx1gbfOxlxP31MNPyJNgmUBazlzbJNWKZfyVAv3G4MXG19dwzKKR3oc41j
YEAx5n4fx7469xBcHJzY/eWSnoHOUKITW4Vdz89aIPeUXOVqaB+cKnE+MeHlvwQT4ih62uXhui5e
VEIUH3rW4p397P84O6/euJG0bf8iAszhlGS3smzZsmzPCeEZ20UWU7GY+evfi3PwfaNWQw0vsLsY
YLyuLlZ6wh2yS8/DmWCKMOr//YZTUGsIO4PcA7F4Zff622LSgPaxFPmMmkFzOy9F9NTLuvzzgJ9A
lEY0x4ak5vSs9lmUG3UNVGTqpzlGT8O+y6AyXRjlzI2w8xZoT1E42C1aXt8IAgnWofIZxcKz4Vnk
spVJ5w7B4zav5iHLqcpcWNEzrxLM3r2FSh1r7+2/HtE0i37MepOP6ebrFteRNtvYziP315/fPf8d
5ySggRCYd2AUKAZ6Sh3npc4OnQJlM9dzd0Hj6+yUbBA9WJWQCZ5GoCrfqmkLRpaqa+eDhfbe0e2K
S9XNc7sQdVW0Y9iKWIicFJN8B21KJVmq0SWuF3a2B7vuchhX3aU5V+11vfqXmFbnbjbiXAp0sKQR
fTgZNPRbtDjHf6u3bXNrrshVDx5WY1gk5Bdu77NbcS8SAG3endhPXmlrAyIxDPSo/Bal8wajZCve
Qq43wHFVKpq+//w/7JBdgMiBbAKa/2QnziEq0WIhPnI6B3q53OiUGoH44vdVefW/DEUsRoYCyviU
b2WtW2ise//N6ssSVu/apl0ow0PQOpdo2edWDIMqdNT5L2Xp/ZH8T1ztanTiLWO/rLq2exm7TfyF
YYd3PzdW9vz+rM7t+z103xngyI+cvrck7UMwznvryJThMwTp6sVAmeDCvjg7IUpepLFIv5Gkv57Q
YBrwSAYePCp2xhHvji6eS62u58a89Nqc24JQRwAqo+SAOuPJjhB4kCxWyDuuqlEcUVI3risty+fN
GfUREa7swsVx7kgDCWBSu0INn/H11DREc4EXAcmAu3SpGs3oQy6WJQ4pcRyK3Mkx5N2yv99ftXPf
k/Vy/2U8EbCcnDNfGkotOKCk+KSFz5D4Z7y/R3WXzeilvz/UuYDsP0OdZiAky2VXKkqsZpjXy7HI
C+OxagNDxT6umUkwePXDEjRAIbnuovT9wc8tJu8mQqXEDpTHT/bNpmThKoOizu4M9EB6+aHytJma
9ro9FHZ+yWL93GEAwAWRYC/tAGF/vZY2bohovs4gv10TJpDrLUejN/9ctAkPNVK5nTjGTXka/Q3Z
RNQ+G0M6ity6sUKFZU15UbTp3L5kP+7Cc9QdgI29nkueodCEsxf7chtX8DjresCiuokH7dlHp3Tw
7MgRnn5/vc5+QEBqdEWAOAGQfT1oade2FD01QWB65ZUaMJmA9XGpkXZuFK5gtj31RxAeJ7siQ97D
8YuKJsZSKyADuMesQ1Yf3p/LuTNGuIoiCQBz0uJ9b/7nEl42CLbexMaXKHB+LWSzxPB2VhEHpf+/
BFQ7Bw0aKC+L9QYEi7R+NfoULwIVekfptTXkmfASsevcaSIW5WZ04CgTgLye0W7YLvPRhANkDAM6
6u4eCHj1larL+iYIWnHh9J6rDxEFgI7ZgQmMefKO0bozAVlAj8QVGTxmsUVXlVH4966x5Yc5A6nv
bMo7dps04qH0G7zo3Oxqs9dLNvHnZk5XeTfvQACOdtHrmQ/zNNtVMJPXud7403ErmdTAWvA2w2TC
EtL9/ud7B7Wy3ScEA2OA/6/HM1eVZbU/MV7VGg8E4GWSdWHxKZRwAN4f6txhoAu6wySQR3hrlV5k
axjNUNfyRUdHEfXllxmT1P8h+EFiiigLWUACyZMJWVWVO9YC20llthE3lhTpaoREr0b0P9DVYN9A
V2Pn7NImJ3dIq+cclB3qXdIfslh6WYuZezY9V+u8XmiVnLkj6RfQIweig0jnaYW9L3tKYdEuFJZ7
/tGRfROvlZqPaKBpqAtBmNCCvSRCeG5Q5A5Jn9Dk300HXu+NKRuLKrSGGWUFQ/5ly9C5bvU0JmEp
jL99a+uvomx0/hxlT/sORCFdbLL+0465AuYwo4U9p5NRwNRCQitppVIJadyPP9yPFIp2cuPOxnF3
Kt7r6fkThuhFkVNny6s+WXsQAS3d1U/vj/LmQO+j8LSxamCQaPu8HiUvu4ZafcUo0zjf+kBoHhtc
QI5Ehp/yyfhj+fJ9OKQWYJezWcjdXg8nKmfWkypU2uZheGWYo06NyZUYr1rO1fsze/PsQJghLkBf
ituDB+E0BlnpVWbtoNIuWsZbN6q3tF9lfYeQ1qWofP+rXpWhGIrAn5Ykmru7TczrWZmDqINaqA48
w7zbRCgvDrRfIuVqRNcZUN4YXZbuRlHljudo+WOZvn14EkL0TSGLUVx8PXyNcldb9KB8arSMDlTJ
uk+q3rmjxGGpbjraXHq9FKGc+7wWbdEdqM87cDpnZWocw2rRpbuVUdLDNT+2BradTpGJ45+vJPVZ
chFGo2N48uj4G+9t7zkqDbZgu+qlzcXiE6krHawXHoE3dwqfksgBGUmq47vfzutPuVtT+aA4VGpG
wtQU0bL+u00zdImFco2n1hm8J/gX+Zf3Z/jm7dmH/RcYsKeQQGBfD9vxU/QsLJUuVosQwcqDV4h2
+B++4z4tG4o2ejSnZ332FkHeyz5ppqG5cjzDTsMitOJhFtHhf5jQjgbgCqM8eupXK9bAiNyMCdlm
oD45NYeUUpqPkND745zbhRSbAGvy0iGJfnJ9zQNl7rxyFdpdRX0IO/l7GSMQKFN0qYF0bqSdhYce
HxOijv96iZAQjgxqJG3KyxJeh6BT4k5G5v0kPfWnbwy7gUYVawTCYUeHvh5K8OYZc0BZxFPFHLfT
bF6F28JD2rvVzfvf78z1Tw8EQjubAjLMKZ+SLVBM6JM3qWj9sYv7tTLlg02Ad1OiN1wkKgjV9z8f
ksYA0C7Kg2+78Xi/OQUTxN60n4tDgYVSLPtliy18sa+aMLzUEj93pP873kmYsFQZiznh/OmNFo+1
GoxELvZ6E46Zgx5Dnl+prrykYbTvhtMXgToGm9/ixXvjQNLwXHu92TWpbTTNgYK4mVSUU+6WJfR3
ge06niszIMoMReIsvn3h+L2dM6zR3R6EBBKqe3Ay56DwtK8011iDkthNJTYnnQcYHpOohs9mOXc3
gc15eX9h356QnapKkYEkGdbcqbhdZINT6SZUGPhfh05EY9wuZBKxjQzEH99kbFn+Q0EDDSWGe31C
xpb4jA1NW7VavJd+WtZ48bL6c60DdeGE/Cti/3opEfqESULjDlwFrOPXY0nPr4yNmYG/3IYCK4k+
lHFjtOX3amla+H8YASddX4shGRerfwBczotbQjSzebBE8d3PSpQTQhcg7IXb7+2zQVpNbMhtAdEl
PD29eKl3den6fAbDkZ8l5bnExErly/vr+vaOoNcEHALhaooESEa9/gD4QQ5VHhLdSNOGEl4YXiyC
KXoeS/XNnofwQv/w3KQYkEydWgEg6X2b/adcsK2+djtqnGnoD+5Rw/buPph56F/SLjw3rZ0uC7MT
pZI39c1lcpuNjdNBNe7QFRvyqoxBlYq4AeL72I/GpZr+vxHn6U4ijUeDGzgQW/dk16LaZFJ0Y9eG
Mhc3i1jax4h88HkwoNngyajc52DNYAqikNU/ZGM0fi/9qE+zMmq/yib07/pBhHfm1JDKOVE336gu
dzHJleJTpayCvlV3EXazb+83Pxpf3L0qi4TDKc0jyMiVHbfQkG2HJoiNqDSfus2ubh08NR+jYDDv
G291vq2WEV3IKs+tEDiFHYNG4Id66+udsKKqtYSTQ1g9uL/HRUSP0dY1hyJ0XzQg30vlxHPDAS6C
Y0urcUcpvx7OaYooM3XRpysGRD8bw1uuR8wt0Hlwwnis3UtVnTP35b9SZQGXJQHMaS2/aHy3GSZD
I8JhT4/5oK2Ysql7o8L5kpbwmfeAofYMj+ifvOvkTJluPpglHjjgTvW0HcNuVIfGJD+4FR0HuHL6
MO1FUVwo6b+tW6HmhX8GLxEaZlSMTu5O3eIoq0sIABuGqSheyR5Eu5XNOpaVyL7khlo/tebYpnLO
sg5by6hf7jxnDVWsXVFdkk5/+yrzc1CL3pu7+wNxUu9s+qwK+9bWqTmP4zc5uqimh/Vyr605P0q6
bN/zYGmrY2vPxae1Kcfj+zfpmbPEW8UNalJxpc2278D/XG1Rv2Xwrfs+1WItvymMNeIgL/KbLjBE
EhZye17VOF+rNrjUfDiz10DlAjHd14In+iTBgDfoWcMy9qkKjSDt/Fl8tE2R3wFeqJ7en+TZoei4
0c/ei5WnGJ4BQjQtlBbBlwar4noTbjwC3UvqAmj3+0OdObGUfXZ1mXCvjp52SdvRgpqP6EY6mvjO
XG2GngeeZg94pzWs9aG380tp75mT9J8hQVC9XsJQOtguIeWJRXJAo1QDELy17Mb6LTzfSGaFeITn
yuXT+xM9903//0QBJ7wetQv8VRpGplMRblsqfE2TaFi3e690Ll0VZ7/pfmBpAv+rdfV6KA+LlEKg
vJnqKmqvi2is7rdJGfhQr4WRZPmcFReimHOnAhsRitvkpVxQJ5NTua/MrUCxNLfHIs7apr2JpuJX
YRf6I/Tn9TbovegRBYRLzJ4zkQbVC6CkyH/ARXZOomT0DfreKbROs7H0r8yy1gl6Wn+eOMJIoyiz
g4P21vrJ3bt29ej4ZN6pMNWPtqm2B8eyMqia63D4412CVx+tU4peNvi+k/n0vWo3MZFZ+Rl+kgjx
dek84wyBxu0lFNCZm5RYiGnR24OOfNrDd1fLhjphcQAcZ+yTxZLdnR6h/qEFZPS3IeJZL/k0N7eN
25T3cgRm9/5c32Kh9pYV41PzIknmBni9T7cwmILmX6zCCEEKKt3PaaKw1xmte6UdajdW7ocHQVgU
N4MfXRG7X7ItPHNUoFKSxRKb8BveKIlJc12GAqN2t56roy/d+cPcReCTl0NRR9X1+zM+s1v/LWRC
NOeogJB8PWHEz/slK7lzEK7I76rWz79MY19cGOXMYWQUSFqkcB6598lDUY1WHhCJMCcMg79PZunH
kVN3D1Gg1F2JzcEnQhlFMLhdunjObSkiPbjmXAaoXZ1Ge0u45rM2qQsIy7vOtQrTRtJaEoWcr/ui
N+ixWXa6bE57DMKlenn/855bTGjGNLf2/ho1zdef15ZllSmXMoG0nI0rJ/jWEScfka39bRq5feHO
O3Oh72R37juwi0S3J4sJssfNm4JLYWPbLHHbN/2t3ZTF40Yj4MJRebukdOEZhQ6MTTR2Soxtw0jL
qUOBLZqz9Sn3vSypMc6IQfF5Vwi1q1QUGTapGT/k/W/6Fg5NLA14iRoIQkHAUE/WtMtEP+ZC9Wng
CWz9ytwrDvZoaC5aXL+r2Fxt9zrYZu9QhToMD2vQV8ee/KY8lm3uxubQaRnLsQzseHHyPp3cefhx
4Ufu3/p1hgP6l3IFtucUEYmRXq986AvZFjOqoXoR65297S/RWLbxOCwN4lfhcL/5n2jxpxHkzDw2
F9+7Lhx9iUD7NrLgZ0AAYvdRIqA78vpnICvhKyFGpK9ax78ZjOm76DHuWie3Olponh5ktl0qn77d
9NC0d7rIrk0FE2f/9/8JSMVmt4XIeihO+M/Ig7EtkxVXSGeaVyDXEYGMBr3Kq/c/+Nu9TwDs0rYD
5kMn7TStA2QWONVI4j3iN5LQjBTJMvnZh15W3oVawlvLAD8gZyW52OW9aY6crO24ciSiGhmqzBhc
fIu6rN7iPnMiO7ZUPt8OBRLkV7hBdmTUM9iYZGr85e9NG5NziByJsIu5eeFDOGpdJwa4xu+zrfGh
MMI1fPGD2Q/SLeqyA37DYoj7xuw/tFMVXsoV3y4UC+Tx1VCS2NudJ087cN82qyQ7c5RkRS7DJkCl
jN+izSv4klP9/MdrRJ5CHEHda9c6PLkNMUvmrw9KnQbSFT46mCp62pA6fNbezLe7MNjbGwokG2ki
vR1uX/7h9TZUpZTeqgOMzSuz7R5K28m873M5Y1mPhkYdPgKF8ebYwIJ3SI3KwGzSq0eZHQOa6fJY
zbs09aor9dWmr9jHbevbeRyabf4g6oLK+TjlGbUUY3t0xnrCcCFS0ZdOQeOOKa1hu5DNYfAR0GP+
vI2bsmMzQHL+mEkv/xBk4Xg/h4Yp0rYlKIq7KtdbWlZO0CTACvv2APTIw7A4A/CXzMboeRiW4/R3
PcH/WpNFzWtx3PJGqljAoBW3dVmNTly2yJUnUbWYMMMQhIvusHQREn/sQk7HwejC8W4izMu/aUCg
eBXYg7APnY7QvHWEmX10ltJS18iUYYPRWJUOqJP54V+bQgXpjzMtkBGUYYBgU8CiL/F6hUCd2rnt
U88WQRHFAiv2xJtEjWxyFB2qNQ/+OJSFgoSC8L8oiZ3G8Ho8PFJ8qwfznW7UHr/1bqcOA8pLH5sZ
Lfn3d9/bo0WWSraKkBJZALnx66FQ/hcdNM8uteeuvspCK78LVgvkVVCudzBQLqXi//a+Xr83NPjY
Vdx++3NzWvdxhtUBEAWsd808DExXW29fbTkW41XJ/+G+cZzs7x4FXpESxmbiY7W2bp20FG22JPCz
KPvShsv8hfe6aOOSrnB252pt/WxVp7uYF6b7Og6u/FgsLXWUvBBb+IjUMyl/N4n5pjYk+nGkXPaS
6NLvzHiwiyhH1i7yXoLeEd88rLWfO0s3Wez5tacOtagWEW8QZl50Xo9tAlJG/dNgUvrZlI3xfZiA
zSEqMYcveY/UTawL0d/Q0a22tGhG/SSkYf4CgI5wt4oyucXB2hC176vx1R7d8QXlN/+26kv71zph
UpL67lb8TZCn1cFasHWJVYVb74ctD2saJrILnvKp6l9wJdoorRtZXyeqh1t+V5dW+GWDZicemz43
vbhmn6rP25jP+ccgc9wBhYNeblVqC7PxPmY1yuFJROzFwUMw4LYKo+XFGXJvSAynm74Zui56SFq6
WKkL+R0inOgHUcbCnbJMRxBmNfWNrHyqyt1p2rWy8XFGqMmMxwb5utiaqJ8eW6oUz6MhyWEbnEKG
xM/cVcYjVKC7bYza+eO4bMZBCLpjF/b36XO7S6UTztI95+zC3DjZ3zPHDIgwSLDF1+rWGqLqHrqI
DBK98i8uDHaapOyDBby3RDDQYcBLvj5MwwCJYh09C89Ts0qWagyOYTZeQv68qSvuzY7dqo+XaS/l
ec7rYWjLux10PjOxZJMbhyYUyx01p+zgCe7dWNvR8jkT3njnT12PaG4VunNchaYhE6uxuktwVxQ/
9kj2v4eaX7R/5x2UvWuDnwI2kRC0i2UNcJxoiO2eg7EyJtp7XqTRJ/cL7+sssLV1e3fnAlodOgpi
9prtGikVicZp0y0DEAPbwOJdDVq9LLi9O4Co5hxwhWjmPLUjXQZxr0YtrzOMGqhxqcG0E4AmQ/ak
PFk6h7a36zzOliKzDmXt47PRD7U4WHk2ftRTL/jTVb5fOVHVx+EctuIIenGbEhwk1yYevSn4PZtF
11xFzlRUB2lE1hM3RdAcqmGJPmi7X/6qM+HuDLnMK666VgzfvEKpj+HYRT8m1+CI51nPR5+F3y9J
7rfuj05NID2Lrh8fswpOfSx6xxqf9VRuz5mtjO9lK/zHAFUxE6aaFnNieQLV0q5W5b0RRejQlVWD
Jbjb2e2dzPNlunfNMfzW6s5d8aDR9U2fb71Iyi3vzKOpw+U7vcDhZtWLBChSZtbz6IaDFxtji9Zj
KdoP9JVamS5iwxGuC8MyQ9MibJ1E2IF8gBDO7qK/tj6XSga3WAYQ3qErTX+lbrMxjLFJoqI9oJ09
XpFfIcFZVut2J6q6AUeOBUoSILrzF+eBX2gDErgdzdETEGprjIZUZbTzsRPuClktXORnhJk8K51K
ryMxy3FqjHWgS5VmU51/FA1Ry6cx7PRfuTRRgRaYEH6h6deE8ZLZ8/cGrUkDWZql+Wma/eZft4gX
b0lp1OG3pRDaIOLpRZkAi/C+UbZdP0/VED7mIdavyWoM0T8bP/7zohWWDYhw+N+H1pJ1Yhpu9MVc
0AM49H6eqXRtNisATpTZ6PQWjsLHYBbZkKxBJj6MVpPbyTJALYoxKxYSrI6zFHHtr1H/0tZh/3My
KnM9AJNXj+DOaEg4heXd11tnl2k0drUT6w72L2hFwzTSqG/lUdcGglEaNQjnSLsx+NkM1fqLTD7g
r+7s0RluqtBbZbJV1vibzKLRhzxcti8eVJb1S+AIXEvxXzf6pGj0bNzPq/a6JMhDKdOpCPwnBFyK
zyMMSe/OK/l6MUn0zqXTfYEOaeMX9RXnSHzSzhR6VdzobZC8icN077ljHd16wm3nZCoWfznsBLw8
ngdZNYemo/2R5M06OTdNvzTfcMDtl7gLAuMqlwPOAQjV5H8XS5M9tnPYVZgdKfOb19hDENeOI57G
GYNlGBC2m3IgyA0NJEs+uoZX2Ymfr86vSVfBELsj9J14Qa7l0c5DzRYtp+qzgItsX6E0Vd2VUxZ6
94GVgZYUq6vMG7wxXC+Rsiw8GYsmaOzEw1X2fm8r/lUbi815XUr5qcn2GttSbstzhmdaBtJX+Cqu
s3KekmgBj7U4tuqIQywXS5wWotmjP4Puvs6mQn2Am+//UM0caDzXMHBJdn8qfUTMZpxiR7Opbl3p
lB+F4QrCcmdUwde+FPZVPRckUZ6onSQvfDF+GDO7Kp5sPH27pJe6rdCmpasbkxpZYWoM0/IpcGwd
pkjQhAOarmr5HNCCaJLByTPAOiKsWpqsPgNbiyyqo6Gb3E1kmOXbXe/OurqtN1f+Y2TkrjeVFO16
wOInN49diIBpAro5iNKMT7bF4bKguIjxxPwJy9OdzesW5SPK5CBMbERtultoqL4qrmSm2jxuxRbV
D5PwxW96FkFwAN2/OkfDHXvvKqhW88cy0/KN0TSZvVRbpfOTtJtYqF2lc7Why+4nu5LhRzRJ6izp
VDaA1QnmANy3LSvKja43mLeG0UaCo7g5cyI3uDsPNtsOwXIwmZ9UbgcfpsBy/xJFNBfXm1Kz/xGK
8FgduzbK62NTdebTWnrbuotXNh+COWdN8APKsUcpqo1tbVfqRtpe/cPcBWYSTEnHJ3eqw/wKA9tm
uV2npRljo62tl63WA1ezveS3ExqfHl0Lu/1G4c6dUJdq5pdyRd08nrdgGLB9wxt61g7HpYWY0h1r
twyfJm1hxbVYQ+CloIu38FCNAHbiqvAWBu+b8LdeRk8DR+iaF46lOcU4vRjVzWxn5j/S3Tp1u421
9YSbhjMeZN/6tyUSe+pKVVUf8pFa/SnzfaJHU9v+9jRrKe4MQlQii4xlET1i2jeBUNWzURhmz4PY
1z+KZWrtWHXK/BvSbWHHWbYODzpjm6fzgsDXLapWfQsdwPWKo5dH0bW/TBssJgxqddyD/MmO+TxM
UaI0IfLYQCpJwctp9y7K9YCmvFRLB/KrK/caWbT+1U07SDyyhuGr267Dhyq3Vt5KrRF4LMfMVLet
pXgx8RYrvhNlunjNW1HbJsEEivl2Lqa8SFwswBXRgWXcEqZ6cKvY9Vt1heleizNiV4wudqJri8S8
J5WL6/PgvGjdcRcW21j8BM8r7Njo3ErcdGOx2nHrTFXzMev6LL9pt8nuHmSIyMmXjdC7uG9pq+Qx
LZYtwuuykTseJrc+lJtVR7Hv1Nl4WDnWUyImq3LIDIYQcm+1rTr2p5UO0Djb7QGI2tZT7ej79XqX
pMnTKmjrF7OSMovLrlUfeqMMfoxuzR+TvvBQBFr0+kFJKBOJENxUR1VEMorBGMivhSHVk6IrORym
0gqWI4Kqs33chnKQCY9Thup9oGCQtP5sy4RUXB8rJVaKEMLOzXgKF3aH7r35QVndNgHsWaz53rIW
MsWdk+ImnuqyT/h0Uzu3hMo+GYY1NokAZPNjETJyoMaaGULwymSZVlPrR6trzeBqLnShb5UHo+Jr
URREcoEcva+9NI0hwc4y+BZuVD9S26tkHQc2Api7ypZ4QOw9C2MqyeP84OXuGMQbfyvQwZb6RTTY
RhUvre1Q+BCF4a7p2Ia04ENlSpJ3DDt5RzUzT0RtLx+CcZUYfWWm/5HEKrzp7XE2kobRfmJYKtA9
Fkh09E7lVEdX2pxEln9Yr9QWBVgwS8/7YVJDj+JM6ewfMAa1IKYtzfxzUKreOSjfUV+lFVR1LN3J
uo/8aWNtast5yakyIHJmlMY1ykRGmI725DpXXOjdfbCrJ8Tdapm/qBp42FIuI/HAHGZpt1TETqaT
5dn1Es6FmcjOy3WivNmTKVoW1k+4C8a+JMJi/1pOmZaZE45H5HObT07rCbxDV3tVoGqKbottuOx/
wZXl8Sh7F+i0VeGBwFPRtHnSChnOdw63lLwLJ7m0HOgeMApCesHtVgPTjte509mRc6m7pPaH7cFt
ejtLw1FUa1zQeeFxDVxNdQPg2ZxU06jyqxEC8whDo6N1Dk4C/2AxhtN1YRtWcLTaxv7qNRSEr9D+
4SR0i2k+kSMV5SGwmjC6z0usGGMzq+aHyvHK8qayeLFi5RRo0Gb0Tz6bvbaGQz5u5g+s1rR5zISt
9ZWs5u5rYC40lUgkxEdvJptKuhw5uNiLZoWhar/SPBhMXJaE34S3hNcONHWKpvUV1SvDTzt6pyaS
7Q4HuMl5dI50bow89nfJNtx98Momo2t9LBU7u49dEg9KVrgiAATxoKckOGz0z1nk8X161Ia+9QKx
H3ZoviIcMeYhUWXj/VX29tAlFRZB3Ejsbd5zaij3eukU94zZA96yaVsZlCqCbo1Le+gfmqUqp7ir
gw3sHmxmZN40mzfxt8pzjq6gjBBnXgScnLWH0sXIYorVrMa/e1n4DfdPHb1Ifwwtwkjt0v7GNMeX
V5k/AwSkx6NCYjFsOOMSzPMXomeXaM31pzDuZuH8oxpkxGIb86j+GBqdks9hs0T0NhBGC2LPm5YJ
bp+iyF9HQXUYA6fsDy2YQy8GpQ61pPZIOQngI1xI9GbU/VWFOsnt5iySaSA9ZV3VXlm7iQMTZYs3
pym3BM7iYiVOM04fvS2fwZsCv/jVCeFXpAVFcK/bzsWZrAmbgHcQdaqPGXf599EbeEYk+3KLy83f
7rkeiK2dVhOf4Oxr/2rKPHvSddN967faqO+dcloNROa85TDnDlI2O50lS2QUlF/MaV27ZMpm26e/
FEZ3UqzeEytiOYkmFzhCyLADHFWm5UXIFdhLCaTNStwpc2SyeCK4s5cC1DiEHPXgzSsvvC7CpoDl
Ro80zWbfrYi4lJFKbYxrEvXa/+17mxfdeWrIX3LsR1j9cVq+jchzYII3GPpn60bUtqzJDW6s1p3s
JOwd5+PiWGtD2a+r7pfS7AF5lrl6dltBrDkJyTLPA85Jid/hPR9rx66HpFlUdmd36NElM9RTJy2W
vK6SSXT55wk14Q4crAYBU0TFmN+pfJyz1C78uY0pbg6IDS7edpj63G1vUZj3fuVB4ZZpMShyct+a
BTq9UMTatC/8YY51GRlftsbWbeJRNWyv7BoXGt8e6zD2Gh+CLX+C0lhtkg70U92O8RZMCx00J1JF
yvZ0/+b9y37khkSbUS9qxDacS73G5D0bfnrdMNoPQb1V/cGJBv/XQr8Ew9BNVaTTRKdxX8pCpnMk
KbuV2AIp3u6aP7I5eJL9tIzN/mfsBNvYlHKXLIAg0NMrKdZfa1bkt0IOvkK4BH2YZKIw9lUbLrBL
XOBrDprZGFyM/eh+QSoy/B1Yq4e7hTWEeSqnpQ/u59odnprRz7+j2+ZXaTGZfRlTve232w2jvV84
Agw3IWFXhOGoWf1jmaU58wgXFBZGHY6fbTUX4nowgV1eh5kzcwDNpfldz/YsDyXRWUk1tHG+LU01
/RgD2RoJRiemohJTR1Riqlkv1zsLTsWewtEq9iZ36pIxHIMnQ3u0StCNdgHIZuja8Xxn7X1FcMXl
0mr7CooLQM+mE04Qo0lU/K4wFsj3NxN17gZo+s8Bb6O/R9nnJblU2VQpGKqxJKeRvEVsf8znlnlP
e/Iln7qU0KySFBfH7nEOMpfVwAWPwlAw2fQU+OTz0ewm75upJjoFfiSnIXaKNmjpqWJCeNCL6f3u
fJ+kYir25idqDCTfsgDuzP7id9dNP7/AShFFIoiiPhuLMgaig8W47ujShDGMOM3jPI0yNkrkLGIn
m7Gy7YnzX7q6c7BsX6bxp9GI7rHqCvFPXbbZ12Utir9GQmYK1mhBf+ksRJuTrBHblxXvcubnGnBc
KzdcY0dsQiR2hat3QIJWxFYh7Ae9kuhAQ4XQeVgXS1xNWC1/0ms7fFrDgppLr3pZklF3PIuaKvSY
GjkvRIK+t3oOA5xVY1e0yxP3NYUEuRjzD2W47e9Oza2Cy1T8H2fn1Rw3kqbrvzLR95iFNye25wIo
lGHRiqRI6QYhURRMwiNhf/15oJ2zp1lisLb3pqMVRTILQCI/9xqnDYbFFKW/oOJ3h6yXcR/1kThQ
EvQ/rUUanxLeoNeprsDx5fRPKup+lf6tlxg23KFGtUc/QknX9VUKUfzszdl9bCgPBz+h5/BN07oq
2YBvcbKwqW1ycFSPO8Yr1tLe0syZcxJsmQ0Bk5myvbOoQ9MLw1vgDGR6YXxpE7u87XV9+OaJWgyX
zZy7I0PK0bF8tbHj+jJtE7cMqcFRL568sdqkXeNVB8H84EdKv//oYQRZXqAt6dyhWLZqzTF7rANz
XjQ1hBpYX7pSkQ9iVJYXtCbLB/i4jtiWZUnruGeSe+V0SxVj3GSjGgx+S3R+15fWU1FMfcSxibG6
P872cDN7OX1/zVTKds/5W2+lWSSKb+sRJ/hEEGM4plaKGhQc1HeLRqyG6CzpSoLHs1B4UrWKFmkW
l580u+3nC/oa5v1Cnsy8b6BkDgGWNqkf03xf6DXm02Eo6JYGeap27JlWoYFfFJje+Vk7l1qQuIqX
h7M0piJo+xzxMx2Q3U3eGs28jz1PuNcmw8OfyNksjxVSbT0v4JpDJ7NwD3FUjBl5mtqMd7wCtIVw
yumvuzgrW2So7bEIcg+J3ECI1ni0zIq5hcQmYp28KKV22SSGvEhoYUT+2MLe3c1tvDRhlJZOTjGt
TYw7x6V+GecpfQSqWzUbpPjibBMlFiYCXdubZAOM0X9G4zhdzs2w/MgFB+mVWmkjryVUcLkj/x0u
rKXSu/3c5MrentW4ZyRk99G2GD2v3HUkLd+8aaKKNepF39aR0RSbwmyyOzxjlRvTqc37jilq6veN
7dxBYC6+NOmopGEpHKv2O0XnT04zHuSBbQ0lReFoRjQBppl40VIxWoHB6S02iYxWBHInVx/JcpZf
yWSzp6R3iYZOpNQxL73LBCtts35PV2TpYb0avBVCZNRZzqzWyDCqJXoZoiE78Kz0JTIGq/PlAD4r
bIYpzpnF6F3hQ2GvJh/ahv5ITmJ/MvPJ6YI+d6eLuKo1z68dSznkwyzN42iDpB/6ok/3+awnj8VC
C+kyQeex2caOrFMS/IG6xDRq68tCtZKEFi1uYkJGq2ovHTfygpmh/yPqQFa2hY9WWZs+n5tky/g2
vgMwlWOpotGWqivN24Go779YzeRctZMiGK8JXT2A+c8qZkstL4IoPHGpMcmSvj6I9FbRNQJ62w9d
FpayjL7FwP9qvxlaTkNcm2GJufliFr5KDnUfzYNG7piXQob2EHVPS16Cg21rjgoftcX2ESqj8pKx
AV4kwIYkYFoRPZtCz246SdoQLGNjMBlH42XXLy3dvSStyz4c7LjD53Ao8ou87JV4q6mdcuFy2tkh
gilmuekGJyr3osuXIrDxTSj8OrWJNl1naZemKXsnRKyAhIv6F1Kz7qTJ1mv1uAqSttEOCy16JgtV
0+8yZmKW3ycT+apdDKNLe72RJZ0z2yQ6c8SSYsSA+zyOn5kxsZddOW3lkRNZi/6jAI3xvTIRfg2E
lmskAhKBCy9OOal7ROMDBm+d43tV1N6MxZJqG96MwkHUY8bmz/T62dzZWq7GVA7J8iQNa1QDMduV
sZEK3R5SCK3PAqeazKcqB9d9THBe0v0WnMnVrMyeFjReod0My1pbcvhYyRGoafUQ4QqyYkp07ZNF
9tz5DNMY6Ba5uBjWTCdAg0y5dxp0RQJXy/SbnBKnvIv0YvlRAHdwD5VZ9o9umsa3duNu07hWu/2k
aElLn73V6QiYszABGnjelfTm8ZlhhVvvIUwVR6qg5oeSx5wMmKvyG6JQ9NtlXDqPhHKQQEWpAW5q
4g8mVe5C1zYic6Cd45g5daYwknCtsodNXAt3w8Eae7Rtxr7ZV2C96BvVOVoYM/7v+WWbGwmHpTlm
17MZTV8aYvUng4eT+rki9Z+Vm5Dqrtp5l9LwqmnHNVY3ZpbV5K7ZFNEjN/hMTfHNWmWIkXteci+n
BnXY5j4uFyZM2WIAEsiDvTPGiK4+TX3rqz05pA16G6UvoCJQf5KIfma+g2KHd8Vol3afW5q0prC2
sdTNzA61OL5zBXYTCJP2JinjQvUrGwkxXN5tGYdV2cgH08Mu7Ngz0ujCOYdLRw1sw9et7aXGLAQX
7G/gSES9nRUK61AdM4KN3ibxsvNotz9CmDbWhrFFuTIPDJv2M/2q3pedgFiWtFoMxCh2CtMXmevS
/VGIHYQHOy5DcymRGCTT0/JtugiQkKHq9p7a+EYzztZ2MGShXBd0nbGyrUUu69c6advkeordMdqP
XSrIcvCwNGZO0VQXepjnkwL0ZIhBdLbXfcpgeg7szmj6x6ZvmmVH1lLHip9FBqgmbwK7iU6dnij3
upxMFyF6XYCQ8uPC5hwMnUYrs09GbDdD5KtojOboiM6N8WBit1teN6UyqXRfCDrmvlNtOFZYauqk
1qWqKE9qUozFIZvGxll/r0irY4J8RX9va8NCfqW4i1u9OlWqk88w8GMNWXuwGfy+UqyR2n4ZVW1v
TUIfrxqT9jmzgnoofxrKMCxVwCCZ6mvb1nYc/Yy8xcExGqnZ/NiVGOI+CUxX5A9XI3Zeq24V2cGE
5vz0mUFLqz4Ugy2GLIg8u9C+VEptqfY2z5kO7iNtGBgnd8biLj+UqVqhPORwybcS5KzYsUzLHDFe
DbhnQiK+BM+Gqai83JqDar6HTXUk0cZ3W7ND+akCmkDbhVkKug+CuwOBousdaz9YS6/cF5ZekWn0
Y20xJomGdgbhLNWGV8oCceF+txvDdr73tiscuUuZkMaJb052Vne0nVKzeK5doswPj3o1Cid3MtLj
lKa5vLHmBnHsABIcct+QYCLnOLXQNnapMQzFpUpZbu5czDXGMKdpvtzZNd+/8lWXIQHq/Zj3/YjT
eMof7ERVpq/RPBE2mJLM3r5lf3Nptia8HQ3xfjhociBkJqrOEIWe2thezEqPqLPdOWLYd8WIjYgs
83QkVPZddg0UKmm21ej01UW7qEsWDlZhiK9dK6KG4rZz25B+p6nuW0Ami5+V5K8bQ5kLhykGHZZg
tszSfRa8MZ+QCMymy262KGEWlfgaykkilIDe8/ylj6fktZ0WrT3YHAJiM5ki+qLEbaX6sTKMj4hu
xvp2Uj385KvC6H349Dn+SoQ/M0TUTFRf405EDgWW4U37uOaHAuLGHB1iXpcfvdVk1kYF6jzvwGVq
j5CQaCxZdOs9v/dovvkQa5RbZqhxvhFutnydG6f6BENae5jdWHWokro07JokLRkfkCP6SQP31md4
klyVFNy3Lnoe4JjNrrD8yI6Sr7KLOy0YrFYOflHX83OhL/NIIjuo6kbr9eZlRpT8eezFdKEgdJ0D
iKnsQ98hdk9lZoeKwXuBv6U4GFnWgBaQyyUDoCEPq3gwjxVvz+gves/gpp6jdt+b6Sgucwd/zNGU
jB5io64Lf0j0Gn8ARuLM5On8fC8WbXqoq9qhZ+rkQ7lpctDtmyVh5vsp40R8UJW2oxuNpCm+EJaT
zEw0DOAHuWYD90i4uw9pY4GZFtXQPoM4cj9FotDENi4jx/lU4fX91OBlCVTHnKwfXjWImQ6M1c2b
aLaKMrDGSYRt7E2r2oNwEGlGQywPxgkD3MtOaiMCHnlTHAZ1TPYjWObqyoLOhD1EahG+vbakgYGs
HZMatCdp+Iy6mlxCY7fyoO6jLKbh3GHdS+AvGXk2kWP6jeW0X5uY2BROcwGSI6NeJxoLD9Pbfonm
Pb2s2Nx0blckR3BUSoGpYVrkYRot/eMCQKALqR3n74WtJS8I2buuPybWdCzQgRq2c9OkX1s5glZ2
kyS7lbWZMrTU3QrE4rxI5itSb4/US9SsyPB7Vyu7IQ60wk5kAMaHCQxjVea8cihxPagLLFd9vEY7
gtWQm4rfRIu8TxLKYV8VFeL5DplOuzGnebqVmTHU3JLJUv2EE2jx49bJOfE0D6hVPHQc555Xz91O
o4/5xEgfzMMgUKYO2JZ0q7MlrY/xRIoVDjB3Bg631Y/QWtLmi2gM80H1pijHknhk3+jdLPVLpW7b
1FeZAT3HcWfn1HgdiO6qazN3y2HkJlt8VJNtr9ZKHziMrbRtrnndndXFy4r6s/SrKm7tW8R2UH0t
Kg5xX1mEO4dJOs+3KaDceyNtmuLYenaVhJE5ZHHQADeQYWRFscuUhyRj67bMw9e+Ab38werjmgam
ZjVbTS+yYtvXpkfThwKQzquchqCftf5rSew1g1xDGecJhkW5bBoV1BvNtsSJQzXxUgTSHaM7Mj6Z
q2ctW9w0XEzF/eZUnWsETVNOQ8jLjZ5CVpQFju5T55mHRq3k1TBhcBUgjERr3S2K8kKvFPrWiUYl
tyVB0D831tC+coYy1hKpunaIaGerlJ+T5gZthg/0Y5a1yz4DRJHTeFUYygIMEo9t0loP2oRO8VEj
3t0thWaTD3wMz/wNUQZYHKUlFx0klZzuVAapzOXck1TRfK2zdltMiXUYsrOrnILv0fxFAAkZcITq
PFSQToDwFCmNXSylG9Q1jWcn5+lblQbqSYDmmGYjDlIkyc9c2m/IvHXRX0BQWJm0EdfP/4K+72ON
SBQhUm1iMHxENrm6r7AY2BUM7//+UhgmA9NFT4qocsrXQpNHy2dRO0GtgSgw3FTuYlv0u0RryjPq
Jad42lU+eXVn/2UKgTDdCTYvGeuS125wgyirS19EuCUIp0h3c5bZft0v5zgM72yQFSqMHTVqZ2AC
Tx6dmOslAjzigRyY9UO+DNPB5SA9cwPfuyqwzPBaddRQf9sgUNwLR0yZFwDew2t2BPttRJrY5IPF
wDdrrTNAynf2hoaFu04iD1mCGf3bvaGDDe86iP+BZzffU1MVm3gEXZ721TmtkPfuH0qJ6FdxsLMb
T/ChMOSaulFSL6AD0t4DBXCuctLeM/fvNxmNdVt40PTYETZiC6dc3dpqLapDHpMi6dxHZW9dgR/W
IFnkysXQuEOgtZYTNJFKFdcAeClEYuwA05jrdLEPdcAy93/7aIHxA/jbJITCr1nvzF/ePyo9B74G
97hrwdAHqQdmBbiWYZyzLvkdrwrXa92iLp08jKCNk5X0LIHdjfdpABxH3UgtpTuoJLAbCDdbpHt1
HqxuJUwJCtwVlErbtKLDGmKsz0l+/r6vsGpBampF6HKoeidvp5JoHcMV6n0lEdN3JiyMP9Hobp4h
5aXnvKhPeR0al73yem1jlazn8t/e4CzrtIhBCN0xR3Ovaqf81jDH3pICvdAqKwJoGOZGxMN4hvbz
7rqrtgcv64p8PlnXASROD27hduN9tXHVYmbEiR5g4dX1RontGTTV+NVtpmz78Y56d2HcjdlV4JLh
6ry9YHAnk9kIpk+S7gcEeFDxwAHn7YQ5oS9N0YS61gA6Lftz3sDvPtfVdGTl4zqQhd6uXJoNjkLF
5LGLu/5x6qbp82zk9F7HaSxuPr7K308MKL8oJq8BkwB2KjuTGl1WD43nrfMad6eOc7PTFqYNH6/y
3hVZlMCwkDgwtFPJAur4iL6rw4k7WS0M44rpVl8Wxxko/ZmQ9Xv0Z5PqMMUgnzrrxOjtzVuE1zUO
Ik6BB7DrepJzdG0CE/qiIeKghktpRqNP1pBZ4ceX+N6NREIPyzTcF6HdrrfgLweQkqk0THtK4WXU
i6+5HlvFJvekMW4+XueUWru+hxAxHQigFvJlxkkw6RQN74TZ9mAdQC1EQpa3LpPahhGGANqakTaO
vfWjBS95PRpucuYyf4+dwGugBTjMN9FVPbWJ7wedIS4j6CBCZDswEXv3M2wBN3LMkEdU5TkRv/d2
DrKPq5arQaP/VKMzQbkjm6G9Bm6vDlucY+4iDIY2mKm5Z6LauZVObiwKpEs6N9zY2K7gsBYahhGZ
iDZFU5uHj5/hu0utfq46Whcolp284PS/oriNTC8wldT8jroFrulGWn+u0+Scn/l7zwtuxX8vdRKt
yEjsnsmUFwyJh9i1jvdoTMMtxA/cAruJD+XHl3Z6auoWmc6qAKH+Uoi2TtajGkIPrhd9OCqjtoOo
NAHgmr2t0IEVGsY0bJ2Yno8x592Zk+z0pv5aGX0h6IdrWD6lOWZ6D/1R1/vQ7YT7s6gq7yCYEW/1
XKvOvIPvLYXoosrZjGChZZ6cMTbC/fks1R6S7eD+BH1vBjAoHuTQKufqitPnt14VzLJVXxidYaLv
22Mlz/tWT2MAr4oxXTGi0T63xdj6TDPsT7mbnyPQnZ6eLLeSeZGXAd6IZubJlWmyxzjF9YZwUlLg
lLa7s37xK6BbMGWtKr4H474zT+70SFsX5TghczPXytA7yVpTa2ikUwHidJmKXuqKJfbDqHSPLdzi
LVmHFdIVqi6SvnG/JfM03v/tLUtaw1OknjK45pMXf4iZurVzIcNibuVOim1VfTKKuL8tEtcKmc1W
AEuqcxf9zh6Cye8hjOYhnQjB6u2DHXqyfxaRoWgzBju2riwBOaz9M25TEAcfX+J7j3Vl75vuqqHL
Znq7WNMDHyE/k3CqjDTwCnu8rtqku420OdnKBkiaUlfqmceqvbN3Ne6rw4ZSMQc5VTrPUydWY1FL
QOutfq3T52VM49ryey4rb98M4/jgJIu4yGSn31ES5k90kY2wgdzb4J/DbC3yipRWFsyOMKoiw9cw
Ij+XRb/7LcGxrfKDIFFPt/xEVY8DdQZ+WYXL10h38dkl1r7NlW7f2lb+8vGz+K16Wre7Ay0GBjto
B/W39K4D19jOUx8mMMrgMU7Oo/T64X6seuM61WkV63GUPngdPeC8mcojXqzpBu5TdBRp3u0Hpxq9
7ZkvtW7yv3Lefn0palMTqUkUZ071ZloapfpqihSK2i6OtO6KrYN9+t6JU7Gpu3kJqk5aV5261KGV
V4DAeehh0yPijl1rdSZffG+/4l7jknqjN2GeqvkA/4+jSmdMvYxJcQR1Lre1dIcb6qzvoo4d5lRT
c2a7vrcmqhGkw0jPEsBOIhcanuqijLEM4RVloGb0YR1nSecum91B+AwA6UgUkemcCSbvrov/wCp9
CbTh1GNNY5K+JLTq8D43bGYQslzlaHu8TJnIJJBuFRVBM9GYZx75u+uilrgefNDAT594JZMp7a1S
hqqeG3snE7YNHllmxwjO+GaoZo3BClS0M0fRehtPNxpvG1ENmW0UIU9UHEZwwb1uwBNBgXN4TNOp
2+i9bT1+vJ/fCSl4BUE6551GgPJUhQAQam5Jb+lCu62y0EO46ACpACBGF/+E9DxQTU56QLZgoODa
G2fyu3duLVxPFRNQUwPud5qKkDrMrdAStlKe2cfMBnPvYvO0I2ntQlnqqA803TnNnXfOMRalI0Oi
sHLgT/YvwQ39Wo8w1vfMoZ1ZELBnGvPCidLAscbh77+jqCXpa9zGtVk9DZtut8o4264MzXxWjp3d
tXcJkOBqq8KsTAM1l/F29pz59uMn+969pc1DlseN1bFyfhvKJHwLCxi+DJV+kbu50oq9tGo1hKPr
3uoA3aEXtvPd/2JRk66HjrrKmk6/XbQuulTNLYK1LZLqOJn0zlvXUl7iup52aqlfY847izNvyjsZ
ApkBW1jnPuro+r9ddI4yx87NSIZVVHQ0yo3+XmLWmQNubyGwfnyF7+TteGXAfGbXrr5Cp+mIBHrY
DyM52Awz2YB8dmGNi3GvMAv1JdzvwED5eyvF0j5/vPJvLqaEHoapGNCu2lurbe7b61TLhag/e2CS
aB4w45ib64ZB5k+YG/M2qQ3cVY26tV7cOqphvgNuBhCi6OpFjnH4IxOd8VjrY5lsQEZBNPj42733
VhGpebFodFJXnDwEaxhVhZObuOgCeHPxWod6FNtXTNdVP4qH6W96af+6GfS/6eKSpmG/8fZmzImr
OU1DFZP09L0tifaBTkdzl+pS//sBYBUcBnCKeZuKG83bpZg3GV0CmyyMAKfvyII/l7zlOw4Yyhmv
tW48vRDh37+d+OkinYcwP5Y+Jy8ShLjKBv3dh1ZR0T7Qyv5mTMs59CLAKSb2cZ8+Xu+90wKZPtcz
yO9cjKXeXqNbqks1zOUQDmak7qek12Dgd/IR7qQGR1+LeIbaeCbDe2/PIJCKMwzKmavw4ttFhzTx
xhguQkhj3AhsrwGclqfKBmyhsuoZGGce5DsHhQGy2DR4nDiMnK5XuxzATK7H0JpjcVVbafvU6ua8
o8Mmvnx8P9+5NLrriMlxfTSC7fXzv3S5rIXu57JkI5NMEJyO2zhwkG3Yi0oPaBz9+eVMVvbOgiYU
bWI448JVHfDtgmVlwlyBZBGKJo62pT2+Fmaq7zFfA9kMuPvM/nznVqLIiWAwQ2IEKU4LJWbxPaNj
dQw7zqwQcKDYAY0wQaXb58TIf9Oz4lVf0yA81RAKo798cu7ZCegzO52mUGbJvLcMJA+aVOnvMDPW
NvYoOwpStbxN+0696Gp4OVbnLTfq2MdfU5S1v0MJN5FHMNr9sLq8OIYV3cdR21+7lIEX7IdsX0J+
2cexkOcEzn4JzZ2kcfAbKFtpQ1q/22YtmoEpJxC60Gq7CpRRBIHL0ifriOld+VQBBiGJnaf42SMc
H6omRbQEtJHyKo0qhUyCmkC3+XhvvhPCmBEwadNIdRxmYG+3iqpUaKu2bBXNlgp4pcJdpZsGJF0A
hdWaKfaL4nUwMyvjzAv/3sp062ltM6FA5uj0lLF6LOWTeAoz1fmBi4VJvr7Ia+joVqhJPX+yuyH1
x87rzySa72xXBiOraTFTOGCf+ttLjmGNlbLWphCR9QSEmi18XAeN0GqGc3be75ykyHev69AdRxzl
5BoNmccG0XBC8CFa8f3mWOwA+0yMgSfwkfPS7p1GH85c4Duv/3rS4GtBXqDqp131WbP6VlSw4usZ
eRQVUC1wb7Q+9ss4lZwA6ILUwcfb6Ld7ym4mv7TWaQUNvtMCBfRApU1uP/P2pd11pyXlTq/McQca
89ws8b2l2LDIW5DEuL853NVZPtiZg4jGitu8gLOX+mJwgSrR4z6Tx7y3FDJVBk/QtS0Si7c7pdTq
OXNtZQ7hEdOzL1qzR9x4yBKQTmMefnwL1yj+5nBAhpBWJfLrHHFgd0/eRBd6DWBaNBdSENfXgLhB
CyxLhXrLx+v89t6xDmXWaj+iIvV+ak0JqWGE+KKj7TDj5Gu7UXyRWjUWSbDGYNDgIZz0vX3hTWCd
P175t7dhFVq0SZQ5wClEfoll/iUO2sJDzmDtqMN+bfay7+qwg6S5kb0yb+mNz0+qlo/bjxd95xla
9O+MVZ+WuuDUcCtBbw/OqwaMCUAcGhx6+qmcaeo5Erjt/2YpA4eD9eLInN5uFxv6nAYOckVMSWxw
rQ4cFFp2gOw9578Gdv/xMv2f+LW6/a990f3rP/n3S1XPyIUl8uSf/7qpX8t72b6+yqtv9X+uv/rf
P/r2F/91lb60VVf9lKc/9eaX+Pv/Xn/zTX578w9IFTCN7vrXdv702sEF+rUA33T9yf/ph/94/fVX
kHB//fOPl6ov5frX4rQq//j3R4cff/6BKv1f7vr69//94fW3gt+7H1O5vLb5t/LHb7/1+q2Tf/6h
qf9c3cAYAzPn4zwyOR7H1/UT65/4hHA2AZFhJzL55pOyamXy5x+m808XFS2VMnXtatPS/OMfXdX/
+sj6J5UdwlZkN5xvKxLl/139m+f0/5/bP1Ajuq3SUnZ//kESffKeU7PhP7t2sWnc8+dOiiMj7WIg
pTBRdHNJnoXpCaQNMoiTmpmRD6iN2gUeFSN7R8YgRhGx1kbFuS2aPDokS6OGdeKpvqnF3bXXyfoe
fs/XmhTsIKNeuymmyjsKOA6XHin8VUz1RW8UVPVVmWK1my62eTV4bWihbX2oY8+GMDF0w8WULi64
oZjuj4IuArwbbcSJQOl3fWTTbm6l3ELXW75MDpnWNMBrPcA2wXF2MKyjlk33pVelVxO/vTOcFmR3
OYxg47u4fZZobcBxlt0WOvddblFwelOJtiaqAm6gFEm8g46YhTks5I0wsTX0Wxgkfpuk1q7RDVTR
izSf7jIEI/w1zgaxhwCJNMFkI2lRXyChMu7yuDS2sKmHlzFHGqE1zFcEjKAJVAgiVHCyA1142YWd
F7M/KjnNEKMdrmhuDRdajjMxEpKacxgH3SkgcqPgjUAwnjZT3iXPajkr35k2yI1We8KHAUQk0NL5
Yuqg5PqONilfllYD0Ntnzl5KA15SZTfel1iT4gLpvPq+6w2sLs0hRxVT5D8nVJn2ohy2U0QHvUv6
eT/AozwkFQTDTVkaO9mq5d4Frvw4tihm9bBrr2JjcY5dYjWWb4pu2FfwKKEdprl1hNSqBX3dLocc
lvS1kaoIVdpFtfMqNUNTN1u5xUZRomOIcyoinqsuz4w0cW9ZPzmQ7ePQ9oCYo2q5WwbTutNLYPV2
XcC4Acq9cxul3Xle1x2HJYWZZAj7AlYACtFo3uydEQp2zEN91HNlRG8BBDLDA33XoNkQwMHINhaZ
3aYxFO0BAYhc35joPemMKnzbWiK/nhwogFDfoRIwhC/qXSeF8x2EKz9F/OXW5erGmZwnKuxmOxIr
gdVFHZSvxrlAN8i8wt7CCqiLEMhx0mLjRDmKy4gHHAp3KQ5J0ch97aH2ZI/erhgG9TPNFffBtCO5
HT1NUwJPRecrt3M3lL09AK7OzOcq7xMQ/EoM1TnWy2PklUnmqx1sSKpxiBVml2nPSZ4sAPyG4QU4
+BxEsaE36Mvp+qarJ+3gdhaCRWqZJjtAzxH/sWQ4lg5i0Kh554hhoEntzciGGWDkw77q+d+ZZzn4
s61rAPRHutxWPn2F9a4GMAin76WeWA+QPr4KRWsBz+bGNQDaYw4fHR6ipu0MxdJuYLZEYUetuxth
kYVVjZxTWXCLJMqqV02DL0UJYHZvT16CGBGyLpPfWUni+PWc95+b0VuEHzFrBeTbPys0ER/1oV1l
2cxx2+EurE5TtS+VDkCv0qpw9sVz5XZqOJpO9MSr2l9mmZvfFcn02Yk8Z99bihHa+robQZsZN5OZ
fcpTIOSznNKtkgpxG/UwZ00hXVS1xqm/Bt1vov5aZUwUyqoRn219mvZIbfQ30hic12ZKtOPsAikC
f9sZcINlGgA0H9GsmlR5WZjqpIRjrOhXei8LKADx2DUbOLflNf6fGUSbwoKyI9pdhQaRH/XLd2Vs
56sEP4EfkA9IMU003HZ13SXBZNrTtnMVaPXQsV61CEEaj7+3U8QsL8q8GI+6kCYA/Xlb5+JRKKaF
XvyYtXDtlb4YL9w+HbybtJrxA1GaXjw1vOrXFclLFkBzX+4qpbxy49bcGG6sHwhlSeTrSBGAygf0
HuaOWT5MlW3WB1WNy10Sia7eZPoUEm8SPy2UC92Jxw0cc+njqj77eYMfAWoBeh66qfIZzLZ9XESR
PTBF2Bbe6F7GIxp58Af1DU1N7nuVZLvJjjZMEGNUxxUvPhhm0l/GyCmtVpDmDiYDaklieDEaScTq
s+JgIDe91TSk0yYUcaHoWyIASQy3LscnGVorXuuoPYYDgnIV7eEtM4YXW7Rf8g6RKW94dvL82kQo
xwaOCSEszhB3KG079YFHQVmMp3ovRf0NcYz5Spmr+NLS1k2CeeReZcoX9oY0QElNsbavF07KbOmu
aZIaz0qkxSGYuOICPjhMX7SKHkTqzF9Jtt0QgUoEX0SfBwhldMjJLdUXPW+evWG+FqN3Aykz8tuh
/SHbpsVPmzE0B2PIaTFStDrT9ULHF3BWOhxQaD5KR0+C2XTvjFwDSqGM38tRiZ5kVycbQ5TpJi6X
hbDtlQEOgNkmdT2EmkSC9RGCy1C9DOTK4kiPb3KwfZsel/e7PE9dv+vFZQ9TqwksAnCF7utY7M3U
U+/rwRHfCqqFzEd72wkgNUUH7CeaXYdWGKddnz/N+BxeoC2w7FwbURJI4RE22U713EPgN5H979H0
cqC9aHptfKderbeaXaaA6aXh4BrbWT8Q29ZvvLxQ79o6cRA84KveQDKd4ah2F7qbzRejE0efq2Gy
smNaNfntFEUv2jjmF21EELPRG4gdjRY5c6jdOC3Vls4i5EOndg6eSKEbSiv50syphdZRbaCMqcT1
obSiqQyRqz04DdGFc9nlP5a1Y2Oqm6yC+EEfxb4Rs4pYUZxr9V08Lc63Us9vB9TEB1QgVDDlSdGV
VzxiSFMSBd7bcZn7z4ZQn7qKN2py6SalyCi48AdgyaNWtK1aJOg1HEwe9Uip9nEzWElQkno6iNWp
qwAFSYRfg23ZAO+1n+sUJkpcGy0TwSa6shGMu06Qx/wE3XY6aJ1oNonSLMFcuPAQKwNJALRalRe+
Y276mkoRHRSD61zHTaQdYzj6W6QtEVY3ZaBbrR6iVRJdLolt7JIcVpKPJJ2YfOEVSdBDStl6fbJT
urrcV0NxhUCP5uNwxGACrZcqUAZUBJDtA4MuehPlJAn3Bt6QiDBR782vkq6w8HVXmfwy0wQEXBu5
SX2V/Ci9+bqKkGlasOC5mFqtfcjQziOEaOigDZo7BaOmNrdDo9Ryn4MF3ky87BhZZP+XujNbjhvJ
su2v1Ac08mIeXgOBGMngPL7AKFEC4JhHd+Dr7wpVVneSyit19VNfszSZpUkkIgCHD+fsvbZrtWEG
6eMVA04OwsA3ZGhC5tzC3k/omPvaXZ4qJi5sh8S3S7d5XDrRvnQ0u/ULkA7xt8JqR+MuBSYBCKjx
lk1NZSUOl8x77bJpKSAaZra5qcB7EcULvtVxhf9g1/33ztK+14Nr3ckg9tc+Vk2sH5YP2mloyrfA
agbcyIVoYU8PwamzvZEdSOk/gv7RxJq/1Q4Iu7eGT74S6259Z9t9t/U4Mmxa8K23jmCokMi+8MGn
UIxDt9Ex2Pnsteg31aVJkogDFGjggV85mvtks5fcYA0CQJB4abQoJb755eKtfUJe9uPMSkpJKt9B
fWoinkS7A523PFSK9t1Uvra2SbhyDLbUo27GFiK/qAJ2YuUCEYA8C6N88cjRWHlZdmE7yx2eHlz3
pCm8icE5iXzorvsiT/bsU246u90UbnPCBfPNrAMqAtVtqwffyOi5zZT91crNrQaYbSfrxbyA530v
fbkvCu865kiNdcvYw6buKZ/BXOlbuCh26u67BNcwzkdqtJ6Zh53Dnl7q68JOAUwUyxcl4nNvXgIA
94JBQJlP3f52Vq2BGDKrJYTFsS7JGvYGB6hMnn312MHemNRH7mlBUOVJBxc4kTknN5BvIJnqhQxr
zyzWi7LKu7i0xGoJFFxBhCkHzPhJJPF4XwXOPFN1D7qJbW4Wu0eszZrLqpecQZuavJHwSedNUOja
OnU7cZuM/JOz9LUz5ktdNtquD0S285uF00JasLqWJMvttaTQrr2ldv2QI+VysgvSm0DbJRy5IBCS
RVqfUtpeoUUu6bV9tkZ7TQYDAloFybacF7cjuxyVKYAvPc4bDxUNVRjqQKsJPEFk2QWzcNmku1zG
eHJiQWW04gE7GfMPa6/VHsVggmnzE3VZDjahEtkz4GFuRF8pbV/NBTuI0t128ahCIgAICMMhbFyf
w67Qovq3xTJU62p8rsB0sJiMd2W26JE3LuXOteJu4/uwGRLHO1TlIA+pZcHWwFl+k7bmRWG3WPHH
BURu0j5hWLRuW4zPK6CT/bqCKHHptjAjbNlWoSeKckt0WLJ3TC3e1nqwRDNb8Csv883L1FDmpi1d
e4vgoYUv4bU3omR4L4DuznZMyc5CXU5OdgMSBaLCILU9mWPFZUzMFNjaKhARXNgy3wzZVN4ug3of
RW3s5AjZjIRGHLt4mVJ23KNWXTi8dhBq+t4JM4QdD54peWWTJLg1Zpk/jXC6zGiIp8SOyLzv7zuf
ZALOVIF9/gWld5FkNn/kWXKTxWalQuVWTTR3wbJODWYEbTHcMEnPpgq7ek6AH50MOK8JWBgNdm6V
+T0gAY14Ax+eblnwtOJCP+DCBuc0LRxYEZnkflNdQ7rwOEaK5BrSYYDVvCpvHWcZNmmnL2GLGTks
z7kd3WQsawAKDDtoIe07ptP6yRmcQq4GxTy0Sigx2HUGxk86sfWoWt/Y1sLN76Z21teAc5zNsHTF
HrBtfpkJ+57BwOZnHGb9sGh9W0Zdc4bxK63dkz2dRVRia9ZnwfNN235ccf6wz98lXWmxUlflPPh3
HWDvkVNq7z+fHfHHXvoD9Y6muRxRU4ZYxOd7f3HojY1K+xIv8xySB5R9NwbXf6b+KvbgyNT9f9RO
2QK68M1V5hh4fTOAcCnAlh2YPiPMPP3N8IU8/gfcqkVQ6IACZAXTTm8J+5lxuJ4a4Z5ENsah5wYJ
u4XshmOnOBnK+FNx8W8V6O7rkv8+19w+1On+n5W5D/9q+60+V7/6z7/qf2H57pyg83/+VR/7qXq3
6b5VX9N/bMfsrXr7a/3u/GP/LN9xKP2DZjmLF2G79BKQyvyrfqc59h8uwW6YiCiTo7Q9txn+LOA5
f2Dd8ixyWnHBnTNi/quAZ/5hcD4lagoRPkLOcxfmXx/wv1HAo/T3oYCHqcbzqO4ifOUiJFh8NhO0
g2HmbQWchebqhEQK5hv8b3gQAvpePtmrGWQCbJfCURzYsla+WB1M0q0c8pp2Nu1eXh8maNjpUE9D
NKQl76WVQLb0Z8PeoLbNN5kYhjIanEXu6sFs7aiHdRCsMmSeElt14iLqNdi8DdA1rrpeq7MNIkWK
FAlr/RgClQfVahkLGIBxXrQ9jIH+e4Cd+nFqYEvAtGgGZ7fATFPh1EFX4p0Fo7u1554CXifGJQ+B
2sbqblSGe5D9BMuem9+9UCk+e6RpjNy0tbJu3CSfyl1Jgek91+b2NgcN8BIYmJpWyZS2z4k5eOOq
V5PQTl4l1U7qVgv2Mm3nb6VZ6+a68mvvK8re9BlVn3+Lh70kBaD22HPYsaFZYbZUS4yW0rEf2iKY
8tDONXZYgdTKd8OMXWC4CVPFI9gduG2xBtok8o3Jup8qvDPwUjy2JsQYjdUqLnE+h4OLjG81zhqi
Ycq+bnatl3R82UbnLDEzWAOeYjopa+WLUSOQp09JuRg6yrIIBDoKa0GatAdUDO07/Tcd5dZMKMem
82Yf0LcorLPxs6PJ0oDnOZWj7AjCEH0/HtC4knRAfWcpD5BdJOWvZWyZnktXc7YQQPOrqpk4G5PS
VjZr4G0iDcnOGd7TQJnd+fynxXvoZ93zjMqGI460312Qo1AzPHd+tIWWPBWgV/g2flViuGpsakdA
6fNkZZXB6LHAS6ISw0bXzUvba+1vhL9U5VXe9raxSTONjiYVTiUeBsQuNuA0cIVUaa1FrczxjI2B
CJ9fGikZSXAdPbD0dFhG99bzmg4EsObqe/TBCYYT5SmxdlOKiDCL2yS9R1joiwkWxyzhwDe8Z1AZ
xua5g/AFs6dL1JdzglG8AqRNEHGczd0z6dQUnNtuUKsOH/5NnWa1trHY9Zc3xtAkHdiImn2AXdjy
ezfEQXYoejIS3ug/gJ6zjJjja9nrXbIqZ2OI12TTALcECuUijihLdNNdDzUwLBdV4bIfCjGujCId
ghUJi7D9276FmpqLBKD/ktQZ1WA3/dZWHnSzyvUaY2XSb6ghYmLo5FlZ9Q5yZ3XDQmqrjVXghVnN
MNHndebZlJCbGnlg1Ch4M+SOySlda1Ngf9dylHGMkgGebCB8s79wp7R68wxQFytpW91dLmGnAInv
TLq4GnyisBoDu70c03pQkVk2sYG7D5LMChvXeJCdqiHVl/g5ONLrGZSkqtwq4WCqRIk13SxAi56b
NOk0SGrEIZR6T8QqM99wX3RlSrqRaeX37IdySt4mpVeoQMFtMxTmtT5jQhOIrMMicckv5uOk49qz
AzhtXVlKF4AuZUxe2tZ9ZYbMnoKhV2+xM/u0GQKO1iEzNXs2YEJERMV5XF1Jn/NpBHWadzOphLye
OWVYq9IYY0p7cw6JUEejY4aL5gQxQ1T6xto3c7a0mai8XbK4+QzUQ+vVoWCjO60pEcaMeiLsiohz
ojf/s5f6b63y/70l/Gr61g1j9+0f9Or6f2zG6v1toPP1/8GKjmn5V0v6NSt5+WEt//EDfy7mnvcH
sn265zYKKA6wZ5XHP5txmm/9oZ/VMPhwMR/Tx2ed/3MxD/7ADIjEmnacDRaZFfc/u3H8PgyXGNHB
BeA9pNP6by3mZwHGfzXd6bfjKmDXwB8Y5wEQ8FX/Ks0igiNAkqvsCCkIJDa8NncmrajdsrjkYfnK
PGklRNUJODa8pMoMboPGdS8dKgYXloYpHTwPEQqDPkW6R5Ae+T8tmGA1UBMeM33L3NcC/nf80PNU
9Zt+84+I10+fHhQoVhETndL583/89EbBexDEgYWO1/Vx3sTZMQiIVgjLZGZ7UTkvNYBGOKhCoyCQ
V+lhFgvALOZdZ1XbNNeEn1abSSedTXATlD1Ckx3K/NBXjQSFOb72aX3LAtk+I2siKCurgte48IDm
CEvItXkGArQcybatlU5H+pJQZZZhWJdB7yLaTuuTPpXZrq61fiM8EoHy0eeEp2pxZJZQu7+MvD/3
ah+aqz89TfOsj0SLwh4QAsOn++F0YCLHggaK35XqvmjOuBYW14SmDay3ObPyZ8qAplqN3fTl15f+
5HA/jySXQiLCeQQcRI79pLnDDpP4Y29Eo+SPRQTBwwDJf137eMKaJt4UHkAwbyy7VTpNj5rK88Ns
NF9//THOEoOPI4LhjD+SujB3AO/5xxFRp82QTwp9uZyoDQLkpaEsC1jx/qMNQW/PffhdevVHgcX5
i7MLRpOHsBFdCcq8j5ecGrKVhtZDBC11N2T3zoLd3fZnRvWvv9tH4cqfF3LRE6OExajsf1bjNFNS
OcDoIlsUkGEXsJ7buHaGTdViclekBa36zjcPYhLO8deX/hHb9em++ogHeMcQByCq+nRtEhB7Fuez
8Swe6m3ZEMfnuxWMYsCxUaF3900VxytaxeveWB6rWBT/gy9/vtEYtH0UCp/vco9pP4+nDl27Ez/j
HXpTrftMFrsOY32Ay22ApHXvf/2tmYA/D6bgLH1CsUB2GpKdj0820yh6gOYZIvaLzh7gYh+6VCMe
fn2Vn8fPmcLARPwjgJY5+ONVRmX3feWhSPDyLF3PtISYsIYe+Lj9u7zzv3mMXAvRr45nK/CZKz5e
y3Ml5NTe6XiM9nFsPbDLzjeNYMow0wHxLaKLWn0udouBZmLon379TX88pI+jiNQ2HB4shxSIqaV/
vHxvE9rNCOuiwTLfkehd6Kp79fTh1UrGnRGXm7pJCBhS7lqk3p2uBa8YxOcQZCTCDYUUIgmycPTz
jM73y68/2988hQ8f7dMAH+BsIYjlo3lOQBBzcB3YwxcezW9m6L+ZJrkFKC91E6QBArRPC65L2V8J
cyHM1yaeaOi3fm09FlbHOWwcox6AVKqnlz5BhCQZJAg1FP2UX3/Vn4c1H4EJ2mBgI//+7I4/n6xF
fdZf5n5bR57dBGvZWO1vvumnKgHT4vkqbCtQ1oIp1D+tRXpNoVPqE1cR3kMye/eQzR+Jhth0qo9+
/YV+nvTpDHA9mznSpAjyadIXdgEGE81nBPus2y2J90xvueesltrbyaG7Rmn1z50vZae/1zH93deD
cMTk4KAwN/RPz5GKuOEq0XeR3Yz3CbDolZt2XwbbI+zIev/19/u715bAUBebusOVqA19fG9azV3M
eKZsXswCOKbWqtDxMS1hnCJgrxHoTCn3ruRAIF4iQ71tzN88zb8dt0Aq+LZnvyGC5Y8fgdgCTW+H
Fswi+ina/cYxayexGeKFNvv4beaxXBiGwHKa1Vv2rbfZREP9N/fh592qf3YrMP9Tt2QR+vSg8yCp
WzMl3s1R9TM0gdvZMC850t43RvPI1o7eAnKu1vluo/i1VM22/T9rdX+zvTLO89Pn+YujKZPUD/Oj
/uk5TBDcyEJJugjBGFyESbsIcr3e5jHV38GpNr3dR+Ca8w3KJ8TkwRCfT6sO51tTixBF2Ssg0GEO
7n0Vt1q+8wCfrbu60te//qA/D04qgLrFvpQ6HVLXT4NTJ9IjXRzoeY3E6zRa/kEEPj07kI/LRP3s
11f7eepkKaFU+UNrSAPq013pJbQISj6QnJx+es/z7A7jvfV90n63vf3hSfl4/88AMxgKsETOYKxP
cwp5T0auaDtHRmvutaJ5XqycXk/VX6uEfWUWS5IRYbvTQqkOCMyCNaAEuWvKYj3qOQ0nj9gakSp/
Dbr8lYrZtBskkPKmKk0MgWwmjDS96QBxr2xSp8/ehI4W6LyeKIjRZlNfk6H6t1BFqAx13LQAg2jc
YQmjRPvpxWrBAUuUCYSTucOGCPQytFqUweSvvJnW/EwXHnpmVqSbXz+1z2OE66IO5R4ypTCaP68C
kiBLt0nbJRo5uKGGLP0blYBB9hc7Rq1T/W49+Lzq/PN6vkFDA2UlBeqP3zMtyTHQUXRFBJ7Nx1ro
zk2fxO5vRv7npeB8Ffts5cAEh//R+3Q3Czszykwvl8iMSfhdmvTLorLXwW4uengpwbCUv7ng5ymB
C1KhN3H6QT/m4PNp968alJKOkc+RSXLvc9PSMKNx+WZ2IMeLHCT3BDhfgOz+zXWNv3l+57342QIJ
X5FZ+eP9dIQ/iMH3FXFcZ+Azq59ZW/fxQGczl71FAl0TEa304C/fU9e/q/TsyvWri5id11KXz0gT
BSx4umG/HlafJwPuBwcU32TQAHNx3fMU/heNu6qSoa94B6Og7f11rBJ738QJYKVm/p0X6pMH9M9X
B0U7Y/j8+nw2E+cwg2F2Z/TZHcpp3VKR7WE1a9sDgk5OVR4t8BfX7mK88YYR9TX3ISdOAl1qe8Pw
8FeFzL78+uv/tFTjvGWR5CToMAWfDw0fvz81G+Zzhddt7vPvhbtQdA48cNZrBL9ZhEJouZDVWB9d
SuSbSeSI4ghJGd5//TF++Lb/OlOeP4ZpIMPHhcqE+fnWjEVrTcmoTfispfXuNPFLPmVXUjfHbewN
33I5uvcTexsCfchpve1EM+8KkghLM0hvNL/b54XnX6C8opTbkeBhewlRkJVWd0dSo7qNrS31jad1
6VVDMXKf24uxDyoSDgFgVy+0KZ1dbS36KzlG5ja262A74qqg7lC1m9Yr+7BXOtXoc12cvAHCT6st
EFMavrSxQ1dW5h5d5JdK87wDLEsL4buhboey5kOeMwqFWW8qE3KptNQtmgqSwiTgaNPtnVNbI3E9
q5iuyn5YtmlQelHaGmLNZrSIoShKdVnkrX0afADDK5cws6OSBkJFD0nVtvEGa/nNS/Hzu0orDwcr
lh0GKwa+j4NiaYVv50U3RZJ8iHe/aOMH0yAngaCJR6cL1G/2wz981x+fPteDswUIA/Mt8+DH6yFd
qPzULaYIRnf8OBqNiX6cDM3S0+OvqCDdbF2oVqNFp6lbV8byCSmVuE+LzjsmKOC+T2JiLBCJcxyI
UEGRV2TWGHZtTVOfsEd/neuzutXnwAyDqs3CweMXYfjQt41VGye7H7Ptr0f037xYDGZ2oBwbqZr+
NN/RWZuFMwYyQuV+T+DuA+PyS+01r2NPdT6TCcfEftd6VgR+4uuvL/7zJI+dApsgrDsKApgnPt7P
At1M0EnJ29QlSDiaLrvugsy/8hvF2AGWu/eJHokG0/s9NpPxwW//9DQperCK8AlgX3x+l1NCe5M4
pgwRp6LKNrmoCHhy/HJv1v6QrprGbV5qcndcSP7K23cNXGpEGlp5FcO3fldERTwlFSooiSqSHGJH
XS8Qi6kgoYE7iqaen303tfZmM30v6HaegFX2aHiN4uRLg5NTG1eOjRPDDzAtldC4SNKpr1XrvOAY
OOleYexM3G7Hxq9prMjygbDbN6uqEt67od5bfW8+dV7pvc51QNutrgtC+Sy1L+KO7ATHbK/pqMAK
YDt8O812c5K2SThr3I5lGZGhau0J6ul2RDuY96ix6ho9rhUtrHu7iubZSwoomqBdtwrxPcAhqJqW
FhvT/XNa1vKBuk0Q5aSbdHhz6yxsWpHQqq6pL0SAArgRZdnVFxkpjldKm/n/uJ7qYyzkOXSmn5Y3
LR+1N/bZxn0vLefNUcQjhACQWT2N3iwjMRjNiyoCsV5aqW5yQaSub8XLXh+07KqI/fnGmOI6nBot
Xmk9yk+O4LhISOT13lJzNMj6sSYdSLhPcl3UVAMxIz2Z8CcygfCd0G6P4XIIdUlyRL12Uj1pN6JB
gRXGmma62zkeuBeu7O/LYejESiZ687JMRbNBsVITfmRpSG8yo7nsR0VoKnFYr77VpkeU7sOmqBNv
DT3SXPkT6YaTC9Al6mpSd1YAW8sX9hQOgVwdKTOp54gdScBeVPkJ9COrbg9zLsTOzNr8XU+m8Xqe
YbfOCDJJZpbpqaCRephtM9t6IpP0ENDp+bqwwl4vGWq0jaO0MS4BTqOI1+o8XQ8gHeoVPGoNX0rq
fAPHSHxB4upkGSyceJPIHyhzbTN6aXboml27JU6gtch651C8qd2JXgXcnJy9u1UkoK59v92BDA8i
kadamKAe2+aQEAmKa7Ot7RPbpKMDO0Ai8XdEfS23umYSH4pKHZ1ZIov5sHiI7TyXzcPiNMFFbvUx
Ne7szhA5UU5OU22HptMfu8CqjpnbOFEt53jTd7pRRjrZYwhGUb62lRs85iLA9NL53ms2uu0OuKQC
qL/kKOtJM3nKxmphea3my1gjt8A0tXN8WBmQ4evE6EgXLzLQ+iP1czVeMiO7RfjeHOzaCx7naQqi
DrPRbaedW/BL7bfkpBXxpp6A0U+zxx0ZjNNAFltIlKN9GbtzpNpeHmqicE913RG0mdBVdIMhQzpd
jsOqa2rfXeF+1Q4DuaYnlKXdHa/Jy4jLae36TUH4tpiw65hImIc8OOho7HeLM2TrxdG8+ywfvEgl
cfCssEndqtRcvhJugLYvkf6mYdK8JZehvxx1sgFAEvinuSzcS8+Lp8tuXLwvJkvQ16DSeHRxKZ4b
B1nmj2cq+9yNCtXbpzhTNee4Ya6PRhOkaucNeb7uy46j35xNw2VsS7pVGcSHe2LM2DRU/rCDAwQv
NdPbo0/A75WWl9CIe3U9EoN7i7YjO8ZK1JuJwv7G9OKZKFBfiwoZkA6iO/6x5TR8wEbwJrGPQMaP
hRbq2mDtCte5ccuelbDpgoi8R3GdcUS9rhJw2Ctqjfq0MhdtuRrqxbqUg0dKQGXUbBYF8FjE9UaO
PtIZrUsX0F1PjKp8qLQ2cmuE81gpjBPJgtaeS3TUTXFquSInnKXraMGHP5bgYahod0FniTkYZGYt
o5iF/qXAvHaqer95McdOHHsrdd8xRZOR3sr6aCHL3Ja+DCIg8kQrZV2uJ6HkRjzXus1nNNRUnZx6
xBAUT4e26PcNgP+rKfC7TdU4KEIoJ56yvPBvNFGNiB/H9pb4oeV1wYr25M72fEN0010lMfW7i2cz
92ROSA3NOFmkBoWFmKoQffYI4qxPDaSlxjhfNme61Uicn7FSlWg8op1FZ+yWqfJvKaaQ8U2CFpny
Pj9Mn857mDzkE5HSA4m6ZgS4squqDpFiQQL2xgOctuYOS4ejmgGJnyqtUGvfarSVbImq245u4m3A
I6OIaWnvEsdNutq+WYxmQ5JNddPkLpmPfosFqxPdAxG4kvyqzr2qZVx/E4amnoo00Lh0P8nNRDL0
k6UhDyTzs043aInqZ0F1nCTRSXPrCJ/IvOmDLkfmgOoC/4T+voy1F40Tumny2Ongty1JcjEsNaHE
U6BXxTaLPRzShen7IauMvKY4Pr16uZa/EQSc3deNSjZlRRJwGChpDhvYVcTgpZ22vGj2VLU/HEbI
Ohwkrk6yMN/o5KZD476hP1p/XyorD0mBrYwV90s+uMqarxuNUFsnkSqsbIecGlM01oEwCnLS6mo8
Ti49mbzZLqUnI8Xx5E0G5nCaHEs9xOSkLBuix9NTjDD3m65nXxpv8q6SwenetaZgkzoCU3/A6uU3
dGcJkgBSwK4mb3zvYVmQN3u1o5+aRuT7QIzEPmGZuucc5K16Ao+OLKnFC+HGYEsnQuIHJEFMZqCd
6uROz6cj550+tEjKQqaWHItO3LjE1a2CqQ0uNMXLOiW6tafq6GPQijngbI1Bo83dSDbAjqpuZ1x7
W92QwzqlA/mqxFJmj8QfvsyZja2MRRpz4didNxfYHLdZX/N2pmlwmJV5SNiz7kqFgYa3uZ+23eJc
F1LDk+05AweY1GxZ5azeYgpG68LS7lX0EbgnvrqWMk4bopPYBSEdSbdT2jj7Gh/lslJZ2e5Q/x98
PiNhjFN/zURKHsfgPZbOeR/TFcERjTVB8mK6IWsm27B0i6MalqM+ks09uK1/L9jKO+hftt7Ifl4r
JmMzpcVulEPJBKoR8Ko5PYpm76mKz/ZQelOj5sHkmM3vMWNqh6l1WTV66UR+40WlhrGqSQkW9+MK
pVotn12UZLuCGJuVkg0XdPL0kTuUfylbYsJyMEKb3PcS3G4tu2sfECu5PZFfmv3VAE1sj7K8XHdt
qnDVldkBVTszUBfPjzrUMNyfvCp1WUeywLFjSL1ej70i71zVXugpgmtgK27bkTBNq5d11NS7rFHz
2k7EPS8zKXHJcsobAiACvcmjfrauB/cc+dYa9o0fG4paotLrPZ6yEW11Wl3lspmvzaXpy02HG+g0
G8ygDg3DGyIz6u3iGvppmcUVa9sI8EIv2cHO7DfKju2odIM+yjy3DAMmuhtHkfHqF6VzIfqsvZVW
Elz4Rvk1nqr5WBQUktYuoU4X6vwXejeQPGJj+FoRy2pEBBXaBPT1ftSrvNtxAIPkNrXqkErlUJdK
xgd+zxEL1HSY6Ladq/bG8JaUbzN6/I0+5DiKGLWHMZ/ZkZHvtm3RkrFPjsUFgFyXGavhGSZxS/xM
eSKY2zhpNmNTsMfQRrPaxX2sNmmPzDiGg8aPy6+Wq1WRctIZ6b+1rB02g3td5taDFtftRVEl8+1E
JNXeGnL9OoF/sp1MnUNOPebovwxdqnLtO4Fi+jRm8mXNctt29vzgyoZEWcyQt7bAJkf1hBxMbzJr
TKl1RaZAUuUWRicPjXqtMeoXDm4rL/DaIz2SrFsF84x5qSNmeVmNEGdgwZNdsglStFcJPJ08lEHg
rIVGXLYr3EauSzcg3Ae6JJJOrR3c6zlOLYaO39WvwiuSu4kQx/0gcIJukpj09DUli+mmbzhkh0Jf
5KkdYnlCk6Y2ranhFUnmmGmKGK3yfiyEdlFYaLWdcSG/HLW+Rs2IWiL6mvVoE+8Uw/S+QB+obvtG
OG/Qab5ronXsDfVhi4eudwQa6Z5WUAVpelQpGGm3EoD7BaUo7ZAsltgYOdlsWYES0sBn8pKWbvVU
TshC6Qln2/q85gMtYfsCcypbLd3MxAtf11/jwmePzCq4x1WVXOluNbDFXrJdD2uTiqrTRKrQ2pMq
g7CacK3BOFYrCjH+VpD7HOKXvJ2H5UxGaTHUBZof4989G64yy9tNKexMF53b15nhRTKU52zwQ3kb
h10jvf1hRovYxrN27ZRJv+WM0Fz8ENMMdmdE+VLO08qIa/2txg+6dnH3HWIB3SWBiYbAs0Fskg7+
pifIbiUylEotWV29dNjUWSpd6yKWb3qedJvC5OHU0j20+Lxo7RmPS6O9e5VIHrHxZ1+mQdc3C6Dj
r6NWIu8g9AgZ7lDdymJMDr1TpxezNjG3Qzhdp80Mhs2WJtG3VWDcBXaSqbAh0H0mp4jsX5cqxVQQ
rdtBxXGsrgrHYIrDTpvai8k3t9JiTzcMGG7ahsyAyvTGg04VeasQ/h2MxSq2ZDg2a6OK9XXiN7ys
HR0nM6nkcWSyWinikMJM6wl2Cmifh+nSoROh+LlzhkBNK3YMHv2QOsaHACRruDfxxAHaJf5O4hlP
2yiXxbajJHIZ6FRKO8s5GOCltovVsb1NrJG7aNX2Hn9yh3h7dld1Zk1PtpnLfdNorRkC72f8Vp0T
UWGrjloZsN515npK7xfHTg/AQshUUykbxrjwad80rKerye/Y3VUWBwFxT5RvvI8NPYHS5/dUIOa7
hCD0wzwl3dk1msznWu64jy1j2lRWmYWlBlEg15mSggKH7Qo8K+57ttRbKgN1GLB3j4SQOfFGvhcT
ydeMrFHEVHgXXT6cRsVxkWUnnAILKzud+pAd9Etg9uo04xQji9h2rxM7JosbiBuIg8Il3T6+AFmZ
rd2hl5slFkFkafWe3HeWbFt7Vp3Y9whmK4NgeKJxOcTJs88Yh0akFvx47BaCbTc0e3skhUQSyoVw
mx+2UrGEgzL0PTmnYKJoXnFWCfspJwhSJi1lEBC7OnUHkBietql17I/NTIwuLYNVKrJm26pcXuAJ
IT6bTFrsrrFYF/F8P3dWtda9PI+QK3uXhpU7oZM1FxbWuSjPGApOCjPGn3VaGJm6rAQsjiUpyFYj
k9bJyoAhNrDfVVu0vw88hLchEY/cqMcZEre0u+2s3KMcy/ayZUW2I/JWGzL2Yr+PUcwRR8+MOgdw
FPChhr6tqWurEP3BMNkEAYtbwYXCYg4wWDtbCYv52l86dWNnrWpWxDpqt7aTt1gQhHnyOdF/ywAI
hrpRPS300fH45L0M+4TiSdBrCovVkIRxFpMrqwL7K+9TQEgg0/7MYDnCPjIxCVIsChPOllUVDOj2
XFx+LtpohPRPk2Hh0DHtUJZlc3IQ9a1QeT1lpZlh4ptz9F7Gcqy6toganuYuq00MObgrV24w9eyE
LAmiAK69mVnBq9kvD0WfcJTk1M4qimsZ0tI7xYk8bIPswVTaiBgzJfi7GGCDiQ2zHUPO5nBNbdW8
dszJjDIR6Jepd/ZZ+6N/ylKQ9UYzih3auJJsTWOfc0o+naveSNblWLA+FNljDDCR5Tt3TvgYzMui
SYqT3nboJdtko0vr2SdqNbRwmsJ4NJ1LV3UlL5d0d64DDwLUh9oZYx9ONMpPE1sD1H2D+oIZobmt
haJrQCRqFC/GcqDGTf/AtaiWOcprNu7Y9jtw+yWBjiI+4zCDL14NNgRhZY3onhtANa1AUNARmVlp
rBSp7mYPA0UelzKOis2vzuKxQJH+R1w0B2TrNGFB3E4JrrIGy+gbqfbGEZeEuPF4BsdEttWx0q0Z
7+vi9d8Cd/6/zJ3Jct1ImqVfpa33CMPkGBa9AXAHDiIpThK1gVEUhRlwOBzj09eHUFV1SJEZYbEo
s8pFWloqFJe8ABzu5z/nOzkfl5eMJVatz225Zre+L+cbwTv521KWxoNUTvU9lc16vdSZfBlomrzX
2pysyKcD8MbvGdivs7BOOgVKOVWDnVSINUSTc26eLhOJo2jmDaWtSH8M66PVFuq0wAp4Gja3+8jV
1WasxyKnWpCNT1aa5bWvspr8fiCv2q5M6wPnnSVi6+NdpT44c92TahzFMqvYybstsfnoD7oFGZFu
arwo+6VGdyyxbg1ucFyVV2ILnPRNWHlAaKY1vxtTo3mgN1WdFbwrguYVufVDX9oZ+jnno+W+sOh2
OPbhHt2rKGN6zTbq4Ch8Q1UiD8FlGtkylFe2ZnmxA7/+SpQU15hPM1u0CBE+9h6dRr0DZpFwgvvc
kjX8BP4h8ruVdG3VA61BnANq2fc484m82oQOjDCW2neei8FBRvOX7IE1/h5FLzZdjsSM/NmaPJCN
j9iokTr2+tPiqBLDMS3sBS+wgMyJb+VmbFncJmNYf9EN4sPQLT4TEOO7U+EqM3OJwt04MMVG94Cs
fc6ZdAAKaNvECKjyxeN4DPtKPxdBf8GjO76pEbFG1fOQdLk3xiZWYAmUMMpSA2EANs9lxa8e+asQ
18oyulPuhx2B5lrTClbpixwVOxG8ZN/NlFc0JAr76G5CvK8LTVBiXJxkZKNHyoGNyRxOV0Xbyevd
AHqBXm9QBWyLBAZKN0TuRC9UHrZ1TPv7cun0WCz46lD6kGCHhxHMUoR8NX2QGQuFDW3vsRrH8GCO
jndYJ9GCAmkzDkZDQBLWG0xqc3XvcTMtwcceWev69wP3mrfzU5ZTT+842ZSAdiE3tHb5OShrwWt3
Dq6Kwbukk5F8o2Mf10CjWfV428Hd2eOD5VrNaXJXGihLdoURBujyRNdieHbnkYSGo+VLqTrABGVR
fVaWHp7R1QAQzsVKtT00+e6qoSv+W8qU4KplInSxGMjEKzue637z5F0Ic/7UrtndGrRl4rRr/vzX
sx57H+b8PG7ZLWT8CsSFGO7/ajKamYRVNNP2B3hUbkzkk/edFT61FZp0LW9bwBAPgp/qiZnLO68n
Ni12YxKtmJ1avHr7dnrOAu/k9xz1a7N+suayu4QclUVV0eboayL8m5/5X0zCBes8hg4HgB6D31+M
US4KUzo7Fe5N0BBPa0ENVA6/jkMAsZ4aYt9x2Fcce+y+5Q4P0sDQ4KpsBveDhDEebTamTzZH6uKv
v8s/z80EUUWuEkxzfirrl7mnY7Z9tvkZGSwk7wHHB/Moqnj211Gfu4lL6iXqB6P+O0PSPt/85RJi
NCEjsY9AKYf4xRvhi407Whf9Yeus+pKOd6LUHgG8JM39R1k6r9jTn1b8xPSvkcbKczbqgoFBpPug
vas3WeNaFK9ID9UHpqDBzVy4HeiNlUovg2lbs9kd9llzH1Ipi2HCYi0Jw47vCvNthKJN430hWQbM
zH5LVX9D211D3tc6QJsOT3BKMPAxnr8Ot7Z5M4B2gAKr7EtI7BXvha3j2O15j8gx+YU5bdMLYPgt
UWkznoxycBJ8PTW7meYlIHoAI620vLeNZyfi0euu3C1b3//6Qv7J/kdrMI5O5o94GwAY/urcDVda
XKjmRjcxxJrMaj2FdMHcoMRXpxoSTxH3np8/joFRsNxU3wrLI9dcivnv+Obur5cWY4Vth+A9PUY4
sLX58z/4Syb+RBaj2R306ngfPXpXmVU4893vv+//QK7p30WTf8ov/+sg9P/C9DLeqT/cGH+KLz9V
6rVouXd+kAx/xxXuf+NH2Mk1f8PajPNqh/ox/tjTyT+yTjYRZPyrJAiISZAh2t2y/5Vbtn/jT/Ap
mLtV2P0JPOj+BsCVZVjgcvqRdv4HueWfbxxMZ4Dq6Y7ANupAQyeh8vON0+DKKpl5zElZ2eFl5pdM
brLh7zpz/uWnQEfnV8R4QyPSz5/iFzJoCrnNiUF000BxrfR50c369Q9f+92PpezfB332X4ZH3GEj
AMqRV9SvURB2EpJXAU3Jnt+hj+RmR7VaZpxD5ReX/tgOT0Y7bFcM9ZBP/vqjf6eU/v/F9cdn795x
njRMpmTRf/4VG/wfvNU6jqAZ9KmvdQ8FrthXTsw0BoHjjUcTafVU2qJeEp9T+rO2lPXSgq1LEwhE
ukA0dOolzgzfzg6NQre7wXici3+2WOw/qkvETrARBDjNld/Nan9YLNxgmipvNKfEyh3NEa0o08h1
df93hpufXYf75wjTdXfPFwMRPuaXe6sc7GCevW1JdF2R3MgdmNa3tm76+UOApqRGZIZpKz/n4e/7
1b++IH+65QjFkBH0QRHt88pfTbEjVgKrd8og8QeE0y1f/SuIZOr415+yf1U/XXXWfxIqXHaqHogf
7hanP3yVvbOWQO97Kyn9cniZvKCn3dqRz6LYPv/1J+3/pl8+iTQiHQOE+shI2L9cNLGGssG3ZyVF
bwFFIqQMaWCCCRks+JHqSnR/5+X/F98gcQiaX3DB8m4Wv3g4i3F0R5vi6kSsbnDOvWkGZNIZ/7D6
ZF8QMc77vEADoKy/Gn0FHhrlUlydOKZM70uwAUTiCuhdS4H3xuyfnW6tf7zH/m1K4U835i+f+cuN
2VArvrobn0lQfwfg4Na3qv6NOnfvkw7QyWGl+X9jaP7zZ7Ik8bkh9keTNf2XvaifLUoP9NnzmUZ6
OZWbvrOIzl9WRockLxDfdAS0ek4P//S+IfdIMmCPtUCd/XVNRPqk1rzXdtIvfX0/CZW/1lvqkfxv
4C9MXlP9TcvAnx4JVkD+A0maOIRt/5qd7aoAibMXIrF0IG+tkFAcNvOm9BIKLo2Lv/7tqHnbF9Y/
PBjU1hB23Tc/xLecHcv98yNodb1c/R7tb/Age57GYSvbS1kaevtUUjcLWpNfMj1m7E6hj2s4nhGp
EdhgdeiFZ2Gp3npdmFULM+LIP6lLBhRBdrkCbTCOOLN7Hx4blkwo+BJqOTVEbndABki9QwuadTqx
rOFUWv1hcc4jcqoFOaOYfaSAsVBxQx2eBMXRbO7VOvlWezmDAnA+BdsCwlfj0B025yJkMG4dnMZK
eW+12WafIWIv+usu7IH8JKLQXc+QY73zZI6hdVkyiX2zFFGipIDf+5n6YF9cePgTdYRC5sOUxOTQ
xsQSuzbOzE5YCRtQ7vZJhdOpqNWKZbEhFrqf3sbqQ2mGIxJj4GQ2Groo7+Y+ZECEVTiY7oxqzh1m
NL78LNfKMI5wdIQ8Ao9wg2vXNwDC1soMZGwpM7/F5G45Zy8zh2fGOYzzAyurmDyDA1uzN1ZHl0yx
tDN7zeM0HXq+WjkjkCMqYH14Yk5C1g/73cZXqFtIeJ1ObXi95MizeIMf/bwu8GpPIWcDnA9dLWFQ
YZdRVxs2ybO9jKNxcIHAwutz3PRjKPVsnszVIqMc+Hpkir5OcG3NeVa+ItKwBNbDzOvC+uj2oqQO
eV0b+7T1ribtzMC7yw642vR8XrZws4/5MhFxmfMF2phBDtx+9LuGmSpHWWeIeE1k+H219oyDY5U1
LWS29qo72xra7WJCr2piCzfwdpGSGSqTcc585rlla31CZAuqJJ0rcTUMXHe0hM2Qw3VaFuEjtL+O
mpUyHZ2ollP/HAASMSMIIFSUL07qVjdC4lc+EgpjOuDyAoRGktd10mnpPSiV5kuUOohNV6zrbDYa
yaAgadVgYy1WrXhV7cCGqQ+CBq+8dGTwudfafU/bvFjhLGzMvk2jZprAub4nx1Mu/fOkHeMRMuhS
wacx2jnqAPohYVWTZWBkKrcOqmo1lzjfDOM7dz5GQ6+Tk8FIP02fq3HqZbR4o9LAMpZCkk2weSyK
NCsuu02Aal0mLT+2o5W1B2OsGYYZPEQOjxV4s5OPrPipq/epwFIZAHizwXaG2BjX/itKjRXeFGU3
gei3vRX6ZVCtOfzGCabIhllvjjEQWN9CY1QNZptgXbi96CuM+Rz9hiwFUxc5j5fR4O7T0tFQa0c5
sIPthmtXrWfE5dA9ItAZ8rgiUiJfufY23iJs6znx8xqF31x5bh4b6vCye16CZXEEIpyPSGxOf7Om
4YSWV+jmZcxm8zOTrvI2sCzhAktaBLmdcqiKCwXKbonCkPP7E2qHecmja75AFlyzg5KG/dAO2RZ+
qew1yI5oCMLI471kKSRCmjf5nTOYKfbvycKLvkCnqwZwtzIVPTPtyW005Xyz+mS5DOHvHH9Uw1VR
W+PD5GSCo3anbEBho07zFSh5xUv5GKy0Ml84dm3iAmrHvLzmXF9XR9g2g43npvCH+xml2cUPpJnf
4enunSKCbVapb2VVWcuj0UPnOPNstjVUYOTZ94z5KYF49qZlbI8ppCJQPEseEzjejLhr5dDe+6GB
cqcatz4uzFyXGBt+cwL4aH4pAsNtiTLQKwYcd6g+wkG1VWKlsrpnE20+55sLPKkPpEgIHyis73Pd
XwY4El66xlrevbFev7fsApyTwFFxi425kHeN2fRf4e/KL6Jz5o92JcMhBqkUPJmjFs/YDgQKOPWc
Bz9kXYwtww/uyzo0vsmw2z7v88A+WTkiMo7SYvAvu3ShGJzFc0p8FHjuJVM01DA6WQkvqSyas4Pt
58YglpVgC7W3OBjKeToyfO6WxK7yEAozdeZ8hYsd1JEMUnldEeF/9EHFzBHGHbjJgA7dA9CX2cOl
I5rn2ZxZVmsfZu1JN7Y/JEEnhIIePY3vc1gMVmyHynjOyOrctcZoOJFtj3WWDMqx3xeEn/Zo952j
L8vVns5Blo+4erKOpz3VQX3uqiJVFwMI4de5Cgxyuvkyfh6s2q6ihtZw+DblutyMrtw+1kNhqHjM
Mx8oqvByI5KZY26Hxkzps7Ha2u643GX33tSifHVorcZ0Fw5gA3son0NSC/Ib8bTZyjzVaLnZsQP8
9NGB164eZ1OH9JyOzvS6X9q3mn0KGyz4oZCvDH7TyPIK1EgGcuOHmfQaRrF6cU/N1Dr4LMohuzNd
CIAMwtb88yr4/ZMgKIeWsd9s5jHht95O8koxu8oAbt5hWOxVoge9BuepoUwtSqHv8Ab3mV5B8yqM
r6pNZxnPRhdaDHrn3DtUq9N+wRmfhjcrPMEx6V3eIY/mOoHyacIJL/g8WrhY2kAeWozB6dkf2uI9
Z9xaxiRAYNI6rZBvXgt8HX5GaYSngW/0OyQlZSSMsyqoiF7rckVh0R4o+svS0wLFVvLyXW/TYIYA
3Psh0Fe8Hznkj8arP4HuKIZjC3BqSkQ6d1UUgCbeYJmwZY7KzRL50RKzbGLDmlPmkdD97xYlnTx2
is56HTKzVgBrC9wOoqq8eTd0Bq913aaYJTWMvmru4BQBGHOettkyVq6s5QLk0GP3ahitBzGXMFsV
LcqeViZgCyqkp4blS2DXaXYkYaDus9Lf8oSzixzjoMJGdWrnYACaJqW/JEIwJCLG7ZpHXOV6jHlC
+ksQ4M16UFZeMwZly/O1YFG8D3g5t0kD33tjyD57w1G1VT5g7lvo1dRbwLJpUdZMjDKgQ/lIWN8E
/GJov9kj9+5LHUxIj9W4Uf89ZDbdt0O6hmGUbtPAC1yO5gZjxR7OC4zVxzXIS/MibesRRzGCwZKE
xSbNG8bWrZEUsuKqVlrn9z77UiMhAYlSvdhqnRI5FvLgKJTI41aL6WsZTBVbVmC5OjZw5ED112Ds
EUCxGMVuTtoAnPCITVapKsPAFATzWVsjUelBuA4TH1daF0UrCYPxwXkR7xzdlzp3sZnDNcun84zl
/T7N3FZfAk8AExnObv4spx1PHCyuxLVv585tL8fWPZmzl3ln32lKfXDKng1wYWFunbd0elX2XAYH
XNmBn7g0EH/HsCy9aEDzzmOit/Z3ZjHhg1eP2KRn6ZXJMkj1PDlm9axt0musJin3c741jBfDQezN
DX7a8Ot7HtCrcVXPTDRpVlz8UX5dOoC8bTExWFRyC9iPS3n2O80vvcdAPNydAVgQf87IJqxEa5Ot
cSteyZXXfmxRxAemdTLXuKis/hPwPkyY2NzaS5xTm5dgj2X+b0zSfzbySk6Rs2YBKXRrI4djNxM/
Eac99qYCeQP2/YCH8eAqlCmetJBxNNXUMywrqsWu7IYDUpRTRPphqwzBqJqWDB/QtCXWePI5CkeK
bRwVNdoc5jgQk8Q4mWJpP1ip5z20/uJWJ2mJ9gNFCttnZrQ9lfALaGraCEI2dDa4TkRnIhgXcJ3b
T+maGuyIuqa54XL2jB7JTIrY9nP7I1aN9Uu+tQro61Q3D3oqzQfbXtsn3kCNjp1Zp+9TsTD8yYp1
vAvThTlPH1SgwtZmDW6CVAMEDNWSPYdbX/TMqyk4JoASLG9T3rQ3Lpg7zhxc2CkSWzGQDF+MnA1w
toiRvWIesGpps72QQaE5AIiOQKb0DIdZhb/YjE1HAUKWOCEAr63ky5/Krr0QsEpxMrBh/bixQipu
iakrj2FYpA+rO/ISqRlaQxBxmWAV1ii/W/zfRdxlS//V9expAlTgqNu5TDkSLH5IzLkftrnkew/l
gwVE7eh3qWtG9cis40DVrkOoJ9Mw/gBzzC9AcOUWkfoSH4yZtT2ZsFM+kFKGcFTJwuWcAUpYYdpy
s+YydWwIfwtL0dMky/xrELZyOe+NyLctALv8iiWyecFtSU+HhnXxUOO5CCJj6cYvWnmC/5nNzmke
FgFHuuvSZ7LtS3Xh2l2DDXpvWMF1b3ECGIV/jayAFKkY/TxZPDsE3DD8k9ExynCMy43eo2jBuOhH
vuyxmKQT92SsSVFBA64z67M35MOFqH2W+1yqTkOFo5nosHJYfC8VJ62IKVc6EmYgTXIoLWDaoFIo
NIsyo69PoPn1nk3iKAs5r4Bq6S3kyGPLXxoz3kB+ntyaNRcoXLAU8cyPnJ8UKNwUmDMGE8vFERiJ
ORAv7FtcO7FEKW+71GKCrib4ARGyNVghm53AFY0GkG/LId0hhLM1pB9hKuKgn71xfplg6z9WHJZq
VtayvRmV5fU3yIIhC4wy2XsoaTfsqHDNycPIEZXEOyhpIN56w60aAFr4UtggCPnNwhnbeKMpN5vK
WSsG10HzaGXSfTRH0yAxrgPnIcdNEADvmzhC9QGbRk7nQ0huZIWFmvsVRho3rDcY/aQzoqAJWNJH
wZ1Oah9OQjSmdvndwy96z8FrzI9Ah6svvSimd9C5S3tcgB4qrpICErkMRbkiP7qUVnTYiBkfa9P7
7pWMqm/xHLhE1iCWhZjIR+x+KYdWn9nyajfH/Td9z41yyuO8hGhuia7LL/Ftm4cBBQmaH+eLKi7c
tXyH/4PU2LQ7VbSx7G2N/cytvNgf2NtH9rzW1452qQ8Ya+c6G0zfiBsiLHxZlOW+2lZjXE9q0S/Y
you9W4LlJAJ4r+97HZCnC6SZl8fJtkozqYSo+SJXXPRHT8v0K9uDsd2JvitnWTICK77QbMWnoXge
iIf4wQ30Rf/BEK3xNPp1/5qm9cab3SmyR0zdnGbKtBvn2FCp97CwicrjsCkg8jdtHTqncAr597A5
QLVYOZR8swc3J1ljyqfUt4ms67pI9Rk3VAD1bCD5sJ+fBucI6m7TFxxS2V4qW1X8Hvjz05PEKP5Y
caGbuGyEOFd0mfaXk0vCPDZ1pq9oZx+T3KSZnqEEplF7NYv5zIq6zXFPqpxwjy2d+9nDcX0odL1z
ZFsBTrWaG7bzrrOxpogG7Gm2bdmW+KOL5XftMzagRlWpj226hWHMoW3t2KizDh+MoCvgPxqTyE6j
GOStS1juJdQaUrgtDTaPrMtYboNxRF6SaCjXIxxXg4g04G+8t7lVsXloBRqC8l11TsO0gDjKnMtO
Rryn2Bfnzv00qQ43i0eNyIgt0MwpJXBEebuMgegPiFhbfehDjd20b5rwolh16CWqXSd4kVRNPpP+
Qapx9WS9juxPqf0e1i0n78K9edlalZWdpxDUc2TjMz4yhmVWTwKTEJJdNVpeNfNKmydjkIVDvGN+
nheZ7W6+dnIuhPL5GVrHyF974p50PAGrDa+woHfGWXULqMwOS1SFwWTkE+ZVBjwZoCHEmfwiX+24
hi2QSkUe7MiJcPhQmFbekBOhpigaxoalEw6BDCMtAU/GQ9/P21EVGpq+m4nAhoRH7VPG5ZuOpdtT
E+EN3CsH6hQD+dlErCpJqeR+Gy/GQtJtaYT0YodT5Bj7vTWcoMZ6XuT1wD9YtFI7SOxmXp54gjdx
dAY0k7wbCSWS9GLD2DapCiMlJIkcJbzlvbI65zOHjXVlqdDbm6s9cWnvBl9ee5n3Wbir/0mVtnrL
mr2KbAIdQ1JimcU76jFeGY13l6Yudivr0Z/t8dvsL8Tm2aj3L2HrWbcBCNbd15cFT7y1Oj9yK+7T
0zRN3UdmHKb/IVCufNJOk1JjAYv7rqag4DO6RlolvpFrNtI9ZFzIaQMRod7f3/vGgrk8cnoLiI6Q
eJTgchjB25ZKJBli63OCFbzw4nTpVgGqy8zkcQoy96tTmunDEEDNjxs/NcWHLRi6+gg5Zf3iE7Gq
Y0vXqE2Gmpz5XKmqLu6GAq0Qo1GuusTxB98+F5oWi8hjmU307MhWJFvakpFCsmzJPNg8EWPlye9t
N4zTGVMKu4glcwitTNBp8930PjVPRlV2T2vPLIfaNaI6UmmXlg6wSm2iBYfQ80RKpechgvVAY0KJ
t3sZWM7deQpZFSYmDOh+EqefJ6gJRWez/evRrXGMAHeShPkN0op721XxUXko55E7ZoR2tZVWr3md
2uNx4iFcCSyLbooX6QWfiFIuWWzYMoRC3GUTH9yVK3v4ofFu1y0I3HPtonxwE+XZp9BA3InHtQOc
j6aH5DbAsP3GrEFZGGkLVIkSILxK2q4uX4rdFBZTNhfkiUXYsYw6e6uCM0vz9DkAUI/BchUt+28T
6SnKaF2yonppxzQi2yk/dX3XvdM5bT2UxBPTgzfmMxcT+Soe7aF/YsWcbuyJwBAn+Zoen5IF+rtT
D9VXGx8YG4F6MbLT2nDsOeDCsj6nAhNzPI4qwLA5F+MH0QdE+ooq7L3DXO3SidGJgn8fQ8uVn8tN
0wuBBIza1XRGdi7WSlLmYzgZwKW2vwtr7O8xkkD6ca1aB9ystZR3IU5pF9mutc+Zg13w6FpQHSiE
asBeGlZKKsBNgye/JBUbqcHpg3hAvcKfTfI7IE9A2A+yH7juuPTHNThyqkqvc8I0DUYZkCKXZSO7
zykya39IUzv/TljarmFAGLR2LWEtH11mrly0UhhfUi0waGMyd7ojocQ8O/hzTbWw04XtHRu/4I2Y
22TFRBebT6ZHljWREwCIYupUc7Ds9gevu/FjXRiECZeq563P+rAca8eq3hg2IyKVVLfBDVa12K7J
SpPSU8Juv7TES9gjFabTf52ku6UHDfACaYhkbHbXTaBTL6A1z++OGPU3C5pGFfGmUeNlQWR1wpo1
G+GRoiHr1nV8WN+VNVMnJsauWpK+DwUHHVSLD4p1wmBdpDfPd0dHX7u8nz+ZFq7p2GW7cuHMxAdZ
PJT7VjtZ0Md9n6LbQkptP5VmEdBtZa7BLQkXcb+i9LyZSGHoSYtvfM2HjpOSKyilOEFGgDwNkVF+
H3LGogmjgOxm4YVBxmFw7DND7Vpe2r0XXGXkPcG/SgKb7Msb+R6Gm8H6RGbi2jCkn8bNUMPkpEat
+prNqlx4nuBfRbCSGehgrhTk98OCnfZcOiyzK1vEKZ61JoPAuQ2jJxGPTgMX8fxL0j39t1KYOR5s
g9kBqyZGrUMTcJWO7lqJNm6RzHu2vKlVXK3oZ8QPNr94oTWLm4UT24yL0sMTSaPMoG9dYa9fFtCJ
HPWckMeXrSheWFT8vd6MYa2B4LOqx1za7rvdbsWUlJJoALQVa4rM1MGda9MUTXUTpXT3Tk6QNErd
bagSA5w6kkfGbRE7LByUgDHOXAmEeFt5wZRN3M6Onqi0JPuB2gELGhS0ClAIqB/Z7AN7Bylwz/Le
5EfJcfSb4xY+4kfP0thOEe4jjz2jdyU9/L0YS7fMutBDIG4oPDfvrP3eZovFCzfptbSQZGsH4Tlj
KDwzGpLiesa4ysgIxqhx6xiNTe+K46VtNFcrT3StOhvwlhHw1DrKSINTnjOmpG8JC3M8Uho+H+RA
VO0YdmgyUQcMojylJZrGNZ3fiIXa5vX4oUIXNZIO9Q3CiDe1L03gkeymVdIqqE101Ef2I0Z3YLvJ
7stfp/qp7jkXUFIm0v1A7dEaaPGkdKeBirP6brb7Yj4ENNGI2EcMhvebSgSQtEbaOdqbBaB4JN/t
xWWmyjQOuMBZtD8oBTIp5iMKALeRoceM5BXzt8LvYbh6AVZkmjkj1SmfgMl+Up84m36wuoJWwxSP
EauXXNUQN/ZEHqdlBKKSKUynq7GS3nihc9u4RTvZwWR5QGJPmQ4MiLAv8nd3U82QFIwEAUUoztVH
Tp7U55j5oqzYosasi7RS6yPPbWPgRNW8lPEF5vVRwnC5LQiM3Zid032dGAZs8YJm48cu2VtOdulC
Wg0mTpPGVl168CJ45lI68JhJHcNUGitr3JreizoNabTs8x0abpWdE/mZw9HVnEKT+jhn8Y9sZdyO
eihjMy7ZBvvWqZ0KM38kpxXot8JkO3aUzppzfzfEttB3+NTqtpOtp05s9hHpO1TP5mrOTaaf+HUC
KgztusMluXIsOzqcI64IhrmfeGdqm4EAdYNxW3jmcGSaXxNm6Orx1vLE3hDEr97fm2A32MyxblHE
l/nTZywBqMgbYzB6Uu06sNYICy8sVeK1yj1CQ/EDnKCjc2S7v1ixZ9YNTW+toe9xLRVfhq4AuL7V
yLVR3w8zq3nBbnUUIX55HYYfsLys2Qc3c6Xct7O5cRyYCuTHxmq9igbDluw/XnbO7o7YCHIuHOGo
NC3DOmUxwlQJTX+aaGzMm9Q7Ls7WvAA2GsykG23SyBg8vRclyWcyOShMTfHtzkkxy0arCz65fgkn
w7ya+oH5rKzM8jt2zOrzQnzUiuj+Gd9CMUr1jVMMZiz4oYVwXzpWq6aPZhsBuY87TSMNzZ4hr4it
do0s8erFknFYdmq9RBvrRsCOIwPE1G9reAMhjoLIX34v0aiZJhIAK4LpO41MkBX7QSG80uSXpY+M
InLNmWpWr7Prs34YOUUHBMNTSozmnLlMxFkzMMi1pJuI6UF0z5kxUo5QjSB0yIZhXgKlKN2HFh4T
itdmjBdL6GNLFmZZP2/5OLQJfrhuuAoY+DuHcLOIKPe8ILaHtbCc5eTmAY99mlrllribYa5o9sDt
LjvFLDKhfTfL0W69vE6U0RP6qerRMS7kLMK7gM1ec/Dp7/SA5uRlKs7oMlNPYCpji/Uahvhxn3HV
F+qi83KarzAWIJyyT7clx/c0aG6LvsTea/o8G7tMXWdUXqsUxXXaGpQwNbRY5aU/dhprmMdrhUyA
sR2tYibuhaThzZfzbo9vp6YKIQzwMmNORGKJ1wjlrMiEOb2btRF2nc2McBsv+K+WeXJQQ31uI4Eo
whe3WlSDDbnb7cs0lWmXfF0EM4gdaU40HUNz6CsMCyKIQcM3EDPhg0GbEmdCw1mn2MoXQgr16ooL
N51Bdhi6J4fjtilJXAutl5wfLm/BQNvSa1QBpUHw6BZmqKJVwXxliJ1xM4cwv07WSDqJoKK0P2yr
tiOfnCyI5r70chjKTR+e7LIx7djtx4w2o7ym4o/8PvL7qHZUjCnIPyBVd9uTpF+qPOed5+TJaPWh
QnTmvlwu+qr23mj9Dd+sXs9bRFWrPe+dFUbnfeDsMLKG4l3oo1CafvMk0Pjzu6xaavk9aAmokRAr
m5u5ZgRwAXbIptOKNCLYdtfPb5GYBn1ARyGMaxnodVmEoWZsn1eOrx0i+Tb4Fxqn5XKf2stcXdTW
pN0Tb3NYIQX4lWYHICD661Ew2d1LKu1rK3PYym/oW+bJYaKY3y7kkMND7vq9/GzzUmzvIPVA5hIY
uxvSjBMqoFN4/f+Yv/kvS9b/NzqYBbao/4a6/snB/EzrxNtr+3/iQq8/2Zj3v/bDxmzZvxGNBh+P
W8+FFehhUPxhY97/hD0vHizBzeLZON/+08XsWr9hd3ODEOciZmawwP9d2PD7H2HH4Z9nT4BTM/gn
hQ3ubiD+owkMXxiigYDd7eGbxjT9swmMSLANfgO2/d50q8aPhfsx1Yh/PcCHZGjPq3nylwfTIyJ/
vj028j4sbm0ngx1mJ8KpIgN936FsnbssCtRji+0QE+f6lM9P5naT93ej7pOSXUEblcvJS+M1+Oh1
bwGFnMu1z6bBevj9+/9HVvt/7Y//yUL/b1tG/jfegz5X7d/fgx+6Vr+375nqfroD97/04w60zd9g
9+JXNjEyUi+w32j/eQcGvzGwxLwuoPshRey40f+6BZ3fBLcFrQcQMZ3Q3W/ogbrF/P/9X27BYHej
+zgjsQhbZvhPbkH++V/vwWBvNKEFzHaxZXu/4vAMYdgkL2uSRRxViug/2DuPJseZK4v+l9lDAZNw
WwKgZ3m/QZRreJdAwv36OdQoRvNNhBZaTsTsJIW6i80ikS/vu/fcvpEMLVw2BdbndJ4RdIZ2/hAU
ZZmRGhd2CwR0S5yYdTkk+xLyqBO1CxjwsWInG9Wkpc59j8oc5YijUKPKRec+vxbGpnKk+1NQde0H
PeJpebZN/EZTaVdV2FFRHAhAAL+umE2mAM13t/Tt2SHRbsmdJE5LaNDJNN6KWuQ4p5YYKVmAfADZ
gwsyzrprtV9HOeOO9mx0iHGlo1dAQ3+mFmns6JhU9Gfp5JGRmmHVLyylL4LbNNXxvds/W4K4biB4
B7SAKjHUHNHi0AjKCtslXREVSDPDbkksJ5q+zy3Num8sIX4drp5aYAjZMHxpWR5ozOZVuHqZ9z7M
A0qObw2MC3FONDVEbRLVBpGsPfPQKo6e3rbqhiPTBOrckc4DF8OyyV+hQe/FYiZPJdPwMeOCyKqe
ulK6UguruinY6VLFyNv9rpWD/dpzex82C+rWyV1nPAitakgmDX7edhGensiYzJZ1Tr4wzgIwAXcE
02C8wwDZXftTuvEZNDnIwzRZSJ0nlBS7Gz/uAUUp1+Mf0XIJ/1MoW1xmey5uk1FYX8hfltpVpOCG
jdcopPBGVb68LEllHE3glDm/XmXs/YoOAoz9830jRk9F9TpDPCSWCjcMX4m2wVnT39UNSA0fjZ3f
c1qcMUZlrx0EsBcHTdSOaHSzyEMoUlll5mv8W8oBI0Zl+w+QksoXPuCYD9XoxCxmtWIsIy2uwfD1
MZS3kL4zKW+KuZZ36yDXk8mK/epjaFDuGRc676C5rfFSmTSqqdGmYbskBkDPtt2xmk5iKjPIOCSf
uhOrPNT6yXgWDkW0GXnJNeznYcq3ZQehZlOM6NLBYoO/4GLks7bG/iPfdZ1h/WoYmS9JoTEDwr7k
lgF6YngokiG+TPmi8zN8kSF1eGnFXoP584DSWIJ/gA/lo6ysbK41TxV38Fnclh3BzGzNZ6gRgYc5
kM2vSU9XMCWNBptC6687SI1HydVM6Nx4WHDyCJ0KeSQfGy1q52mUmKx1PDommuhh1dvx4mt9crR5
Au1dU6P9w2mGugqbAgfbEdxTe+gbt+q2dmXkdeDXiVVjDqWoZIMR8bLE7F8Sv5vvXdwtNu6La5cu
VKXKDqq01+9hOl835ZY2nym3RWVJSQLjzySrLJ7wd18vK6Y7Ov+Vdfm3zqZ/efD85Xj6vzYmXXNz
//qEItQmkww6/j9zXtc/8I+Yl/M3RiCGEHoYHeEIGqj+cToRANOhYNNzRb+HcPgU/+V0oiuSNIBj
2oAB/jogkZjh0USNNBRBW7j/zunES/lfpxOyrsuAdj0gId9ygv51Qqq63HdHCx726g0d6cQlp/58
clvnJbN7QWMsDwVsL8loOVtHyPnZHEvvk1c8H2KvybGJQEJJYREoDGr0CZigV3Rqe099Yflvdqzg
Lg1Dxa7Iy/zC3sH045Jnr+N4O+M2pIGSRWaNw6P3PjDhX+9k1ELZ29Vn+8rusAepOA0oZOTPNeTH
wm2tTQHv6DwMhhVvPHroqWw0xuJ2GuN8n426fx6ccrlJsCV+Cjvv/iCwEGTTUv1zXcnYQzPyinfU
7RINZynhlbllqt9kWTG/4750n9nhYQRMAciSEcVwz1V3SdjyxtzZ2fpxXOGMSKr+87p9/UHEMQR+
8Kx6xTQmcD0siUVPMACuejMbIzEuVEC0MYMn5JudOpAvKOZ0DpppdLvMKG9NIRGc1eTLo5mKqtjR
O6/dIJVzdQLdlP+kecFzmKaa5SidFvSDPg6uE6XT0hNELmzDCK4nfRkIPLUY9Cwfdt0Q11hrheaZ
QFxKy4ojcrUtG/Paai9NmyVYfcFRfYi+Ru2HzSLvWb+B2cAVDHFvWPsk1AvBpr0zB+9WFjCqqO/z
UhqEq37GDiO4k0aaJuSr1dj+F9tZbAod/AAdaONkfI4aiIEApzHqeZFOw3FMkWj3COkTnss2r4jZ
m/VAC3AnsEC4lVrvcEUZNvyNZWqJ0YucvQ9VZGKrQbnej3MDotDBn0t3trF6z1U9ZVgOOfiTwBcF
LZbeYMCWqd0603YKYUQLhdDc7tj17cIPsnXKzru6gZvdNn6vwNEo6j+Gruy2M3WE6HnEdcYo9dOr
zSWTHnSpXJqPHnf8hxpt4VDzgx/meE4hrZjsdAIHW9ufBOMTZK2+H5/nAgoBDW45rnLDVxV91HQG
YanhTvRZJmzyg5jI5anzFLhJtFO6ScxrOmZDZs6tomtcEdcdG8zLtSYccNJEGcXGpK/RQKdlJbEp
4Oit+7xb6CsUGXL4vvGkk1DuYMGPSytse0BcjPkDK7T/zi1Iu85+Hv5frxewqmKf1AeCyLSwYpP+
l1wH/qYOBgKFiK1EHqwNWq4xW+wHKlCLiFA+X1vLgY248Z2UJnpfm5c/RLmzd7b/YB7cv1tuIE3a
yyF1fDZ7vs4TYrNCS/ljJGwZgrwBpIJNhx19CN6Lf00J+qcMVBbbr27V0FJvCZgiuCxFx5sphHzB
3Fr+KcdJ+yAK2Vmbia3274AmQ7ij6qcbezRXID2tY+PP7/FrB4XMKYosfHnNWGRG+ooTFAvDZHWO
AdsOGnCAk1KpoMiMBG9WmV/dzKvI0dsMlDGs4nXD2HD98ARUVWPNrklBmngOUhayLOyI3rRi4ntq
+9p6R6p8QmCzEUZC3RsqnRBAC+bJ9cAVgmLqXf3A0mTKd0N2VdSJEQl326yNOW0XDRtN6MA2svaL
TzM4GZSBx6GVCEkH5SprgbumvRJCWuTZbbrm7riNCYH4W30sxFtjy47BBIPUi4eL4KeJdfVG9kNg
EtUzwIl0sCXmlpvP8OTPYHuDHNiGs1ftAI/MWlRvbPH9udOWrpWk5cmjW/k3L2dWhwxw4LzVnV58
QAFSOMjnUj1gWknSqIJtOWGJUKu1S+jRHR6ETPmEaNpiO3dqVpk68DZqn7UOKWA7Tf3UhnDhuh+2
slx/2iHe5pXDtaTN7kXHVnfjghtky8jgwyezGvZmgifJZilPV0HGr9VCAMNM4KeMzrgbHFwDYGzF
eW3qSz6xUO0qlrH86r2sPnnNckc9W0SWZdNl5LC4XNwUCQRevsZVyx2n0797frZus0W0cuNYSLWz
FMsx2BAYL3kBI6Q/CxaX06JQ5hUbUX+97dvOi7KkPfXSfiNP+7P09eNcWNd7EPA989NI7sahu9Bc
jkK27C2gBP2QH9rEJ+oP5VlnlEvK2zmD8dalb3L0NNb7Xbd35fSk4GUA2MpQv5HPWLU84Bzn0cYF
Ai72pWbtHBCii/SOB4z6Jj1dg+9swsnnp5V6ssvltKmm2Dv6Vv5qL1a6Hahu3YC6gYFTbTVc3VAF
RbgW2H2t5YjLuACSZGlHr1JPScHNyRY9nbNTs5+KPb5BvqkLBQfJFZRVe3uZVFu8zQ+9oQ6j4x99
o+XZcyUszl/ryM22ntzlwJ9/jWXy2ufccuNaPJZFdhzd9ESK8lyMYOh0b/V51i67kdl4o+n8tYi4
92k5f9vAcKNqBJAYgA0ayazJ/qXWYf6C3+wptdMEaSscTyzkAbLrxxKGEZZxg1J7JH5b3GIE4FPD
E0cv6gM3Cwfx1+veJDTwKi9+G8ePOh1cZ27uWeq+tD3GOgdDB2ZVr3hZdRHoTnvbm6zOsqsj2qsu
PIssDIpVBn82B0K7TgVjtfHiMrnjoLgOMiU7nsZ8kF3lBYovYwBdlVVrue2a7omb2huP0wBuRHrQ
avN+nDALD0PDMyDDICI6gY2c0eeRlc6p68pPs0xfZzIU37IxjCfuCUEvTLVxyHJuqhRqpebNl37S
VZj7+ETsZr4fU/7Oli8QXMgOHyIGLnGqlPyGGJYHjTsalwlI0maY3wSscj7Vzi8/Lsy94ibNZO1C
E7f9EKMFI1plXHJDRFYKc8lj3Agxgf1c99OUfUYrdp+j2cr2sRfAXBzSKBh2j1pxJ/KJGLL1kOst
t2lqTXF1OJjM9FG8KzmuZ0o+wqLDs1x2CpDpcm+KaVvleEBqU25qj99hXou7qqZYXIJ0H5ODI6yb
GqNhqw0HWdbgWursa83Sy0pGaY05NubkRnPsw7A4d+DYMelxyM6tHtaV9Wja9RKkE6RHbpuIxwqE
+orU3yJWLwXiBFVdJnbZGNJVUQHt1zemVlwWmZxIKpDQqx5qN970bhHZPFFxs96ZnDO2L+E+AclV
cbH3Oz5sPnCqJUxZ2lnlRwpjmTv3M0PGWwbp1k+/65ZYZHmfLTca3Ft4go9qsY4ktklAjZ8MgRoQ
NPbFZba3knW6U8lLeSXbGnIbAyRU/o/WDOfFySNCV/GllPbpyidFPa8CD6uIMn8nA1MmJKCIPWXH
egP8G2dMy/LXXDe1pDcw6aO8HvVwvP6oHrJ97Dd3ok10Ywd5FPe07oRJ4fjbcSpubShe5GG3JRi6
FHfOd9EtVAJg3wiRu9jjSYYRfR1+6j6FB9my4V8VI3It9r7DtsDuT/WMa7woeZz02Vs1pTLkn9Zs
mqnwN4XdfTJaj3ufhkpQnx3bxgWrpDNU6QfrMS05JKvu/ljlcEuspEu5FgyDB8NVB3w3955eb5tC
yWUvCSx/oPb4XpA7pZdvZYPnOIPjk4YsQ6YpGGKlbasi5yzoyUzciHGCeEzfEPGnzqnEt7Tz6pOs
2zIC4HHiNnJgLclN3NI8G8RYThm1atBkIatHY287I/2lPhnFh5R1Mz62Nu5P8Cyg6YFHto5cYNQv
720xHkwHKFnoULiV86H0nPs8qao/pW34hG112T5ITaI96V53dX/PSf2il246gllmvLp1KLO4c8kD
plGPz/ORiKzhbZrWF2WYzpXA17TM7Q9fLSIlMwsyfVuN7koOpVZYFbHG2XnYukOMmY2j4X6azL4P
jGFYbkutHYeoIhBohwS/52nP0aN7IZgcxTZU5LxAHLB5edRbB8tE6pnXwdIvTQcEfqaR4mi0GwaT
pTsVi1NEVb+4P8aAcsbaTA2Eo7V8/S+ax//LDP/x93LJf60zPP7Kr7/KDH//A/9Qwa2/IYCbSHy+
4VzLfLnI/7cK7hmEVVjQAKLARPpPmcGhHluH4QCEBv0B2MI/RXDzb2BkqMoy+Blo6qx1/g2aDEiB
/0WNMA2+AxaAGrqWcQTpf0cm/Q8iRpb1me8m6MwODKljlhZaROmQfdTcpPm8QphfTUkf3cLKczMs
8wcbbC1IzUHegsCMzyTzxBemv5UlfOYdynRJX+F9rlswwOLMLpQCAB7tLmds0+/aknTyyXYxsEFU
L4nI99mfiX3sPdU89sFfB+0Ge4x8QGXsbnAeQnFlvXzHrDpc+Eq3L/3K2FVPaR5NtsKShc0rKoas
j6Rvas/50ImwxUZ64LZZtfDY8Ceu+tzdY58Uj0Ky07Xwc341rgddOs2mg2Wt9X5uq+Geq+0KThzP
MLdJ87ymxho1/VptSTwW56afLqYN49k0IvppHkojziifMB7RZr2ABYgFMnhWvA1W/Ol7acau2ojm
GFOkyEjOs0P+iaeK155kUcYM2ZbuUVZut8OnuM1xV3OLS4+mVd46yfO0NA+afW2LSWzOGxT/beUT
f9royTS91nJczjXVJbx6NfyCSxYgAspqb6wmaXPWEWgd0/Jl5Kn+KICXHrRFPDVrPb0X9IzTKy60
HQj1EEzADZZHe7caEqRZ1bDnJnD4PNX6ErmwuklhaeNTgqv0enlKFKGNcjqm3eQEQ9Grl8GaETAn
psMoYYlw66v0W3W4D/OKJDmbRMbjygpokc83NY+6b5WOsOM6a7i3LOzWdZlouzZWxOVacWtrsQjN
hqdqPxCtBpyacnxPi8nyYhaH65g5iy6c7BQXjZpfkhZleJl1cKfqy7WyB7uw6EsoiguWnvbooZkF
Q7WmW0swGjb2ehrG+dQRttaQZMtWfqUmxoNEJUVUV+PzaF7pP32i0rPW9ViHh67lRfSGVKFZY0Fy
C+/gYW1+UW5enAzCT6fY493B6IaN3Klg4i6VxQ2QRrAkl2Ge1dHU/ZidV22wsk3ABpMZAtsxJp8X
JL3VR5Soazu8E6FHZOUam4uPjUqjuR6Li/QnxeTh5bjNvZ2X07zJBsb7NtikbJtOMBj1qQvc2jDU
HfmHjXCSHcZIP1jcZZfpoJvspRyD3LY2WLBxq4/bEsnOwspAtFywNGrmfWdm3dEc/V8paaqYPRzr
+XAitAN/2VpgGACzvKTj3EbSTrbjdVgbp/w0mniEVrYilLGkI5Hw4mS1mXEccWhxvOhbWzKDDVZt
HTKMbDd90970oyfghpYDQkn33Wvy2R2n5tbw7PsabHqAc6/YcBuzec/FGrmu9gkCujj3eLgfpA4F
iqYdZneBe1SQPZoxMzgbl8oMIJsEa/giyM91EM5Jpp7YFQshqZEAVYGKcgthCIB9nr6bZaXvxtKY
XpRjia1qOvWoQMQOnsZ7lVJ40dZHl/ReWVt/8McepEizi5PM4qWoVzNsy9uh97vQW65gAU+koTVN
3/VC6VDS6daLPVddiFc5O+GB2FoZ4ZcBgDKWOX1by2INdZk+wTvlzkvLbL1Ue9fg20TAO3PPWZa1
L4JEGqqM/C7T/B7kjrrLelDIvrhoFhnQZXhpXLPaZEnOZ3JoH+M0+6kX99NVFNvQl3TjZmi/Dsh9
goPxPi2z/Gi3g+Cj7kgqR4vxpdOq6mJ6FtWurgYQeu3cbUyy+dsafXnOEuQSnJTrH5k3RVhbJYyM
0mHwhhSwwzTP467nlsiN4KqcGIJWndYoKf6cZ4z9CFMYe3Dw4i7dyYXwTTrlNuknn6ehH9MPjlR1
5XZMQbEmTqRX1tc6CXpAptgMWlHPu0SY3gkP8nrCNpY+LK5rfmQNtGQwDQMlF04lb/s4O4qkuI8J
bNZRWfrZNhErtXhLEPtebW1qw0l/HA1dxRj9/C2xGfFd2ctfv6hoZOLXdixW/94YQWQSt52/7Jzw
8wKsHBd0fOIfsrphid026ZIDhd1TNHa2cUB8LB8rN/tB6iYg23QW3UFG/dIM6/jQkkh76Zdqvaru
h1TqcPITs77XmtHIgoWGip5ctvOmzfa4qf0qum6ZF7d+jitMilO+atQ+pfHN2BXf+A1z7gJDFXSa
W4Z6St8Q3+3O/GzTrG/prjB7QK8p/tzauAIYMiuxthgniaGaddc91KuDONxPpebt+kUTB0+btXdr
bGsArTzNQroi3Cehax710nWr3l2upntWsPXdoKnxQCM0FEdQ9WEvcq5lZlaZVxVslGeL5P0UGFBN
nklWTHdjZvIYoGtp/FK6N3nIC2O8h9PUvoBgs58Ehmd6WtqUu0xfUiG1H5pY++xQpB5G06SMCU3n
wWzT/pFRxCOZVjsBpP9r0RDg29iwuk2u89BqfHu+RZBdL3gJ1TEtynZnx2sBvtt4wXvNR0xVzclv
ZwsZRc6fvB84mFana36XFfhMt6TqT8L/aQlLaL3PLmM1UkxCu7EOAwXggLTuinrXGNxa5r4eH0xl
w6Gw4cz6ehbSAfWYA9zsc/2G6o4HrXA5iZsYcYFVqPLLZ6oA4j+ZnBwoI9q+75ddSWGiB6KX8OQg
xhBr5pdu4rtzizBNM5Gji8YLhtgmPnuFwjyZTwfSB58e/cNAunlQYMnW2q/ruHiyWDjfsZkZ8Cis
cR94KVb/mDw+gDEtXBICUnx8CUmoHUT3TU5iIjT9Ydxpa2I/C0NN1/5I66KjeN7rFARtaVreAKJZ
I5oY+/srifOZvhVmt2SYu8ecBnGQN8K/S5O6/8ykQoNWHDNxSTxXrQVL1jz3DqmN+ptZTH/J0Mrt
4E/Or+P2X0vpQgrv1MSbU8ldqyvxYy+YoZm9ek5QLN1KMqT1nXGym7V8hETgbrMYTIOcnd3UrGrn
psaXm+svOApUKHu7vml8iQkz73iqg+h4x42OaNTtTL6XtlafE6/ZgZfmKenX82Y1hf6S8TtGycBa
cOIQqn/HHP2jWpFHV7NNdtAsJmuTl3ny0/XFp0uB6C2CQpS3sw1JuKgf7JZeWiHM9M5A9Xzv5Die
am1snhOKUG8nNfR7Nlx12BPMCtoJSgWb+vx7rP04GkEb0FVoWc9TgmOffr/O+2NVJbsg0+6cnQnm
hG9aEtoCRrJRbmhnul2So16oBrlkZ08AcOD273HfgtHX0vIuaWR6RK+W+7kndAZxg2YLb1RVlK1V
G7kEFkIjIelrc8IeajO7Vys5MRiF/s20EpPtoNCltIwazTOUxh6KR9WjslB3QsI2TzMLMBPxxByN
z8Z5peUf01LsLW2IXCN+xMeSeXBiaKehijMZ1m6noBzkVyksPqBnG38K0ff7tkpPbgaJhG2tdYLU
TjxMIsEW6VIdpGzVYVWu+dpRFROMDMLoY1iHS9InDnurqus9YmNZFtHUVlKVINBHRqzg54TOzJzx
PkfCNbPYOEoxD30kVsH+0R3dgm+p0BjOzCXB5X79nGfN0n7IOWP/bw+7BFL12zSUgs/Hkk1IqjlD
sa4TfmWKMgiAaakRmn0dnyq+aDVpMUltN/OnFUnsB9ADpumasoBy8wSMZVmxUrhAuHV62bCu2da+
7bth2tAXRDSyXdXrJLuaZLHFdkw4coEpnin9ieUrbnyKrahmWdkJEsqa9Jg3TvdejKEvojS9JoZa
y31anISEJMiU4mHOrWpHEYm7TeoVf/siuishmFJJhgMzGFuPFrUlw2Hb42B4Kie3v+7Eqlue/8k2
Txjk+kHqaIZVdhvD98FSZ8tPM4ersNHyovljav36WTQkWIbEmbbzVS/FJUQfCEWiAW0kN64YmObM
3DBJb3TWjZbu7XVxzpXNmQTKuboRUsljXrflk8k1gAcTlzoOEBFUFi9gKhPxwbujDghjoBowWJEr
1yZo/K59jnv13lq6HZbeQKkAoqUNAY4SM1UBjoeC5NS3JLPN/ZxS8Weh5QeDzBlVLG08GhzOR3pu
1h1hLz0kiaidJhjpeI+ddasQqU4AArSIrKV1qDFt73NbaBE1YDiC8TlXb/3S2oe89QjReojeq2Ms
CDbVsud/4kBFIeLi1U+F8epM48oGLc8fSEZ+VXx+N1AY8IxPiLpDBZCMTWbgYL3h8tVxLUppYeKx
LpZb4lsWGt5ECgrm1ml0wrZ/BDn3MElxhCRkR4Nj3HFh+EBnRE89mCDPRpbSh6zKmHGvBXf69NBw
4yM3PaH8pxQDzbHIDnw+ADEP0/DGC32nPcmGC9O8alOGxNflA3ty8Tvl6WkkqgDr/rqNoXvDsy5z
N2ubHIkNdTX9Y1GCyCqARCuESS4M/mhHbl69zl7rnmehXiinMCNyuaipVXyRJalXrvfljbRoDGer
4u3XZWbZzL3YvuipAxCJ/1YX9vxM12EHtB6zVaOzBtBnN2Y6tHDZ0XWjMfXCB7TOQtW7rDbqE265
wJLFdl5r+1GulbaliGnddYb9Psap98aDkN6OrPgQrNOToNFaj390Zmgver2sUWs29o5ffRPGZm/v
h7h4mkZuiDzaMsYLf+CuwIV+YzIhPTRxrM0bY4XwRubDpazG1/OcDcXoXhF9MagqJ9/xByF0+/Nj
lq/f8LyoVdMIiG7YLIcEAuK7jqAjb7f7YmU1pYiuHecH4efqKx8N9g7GADaMr05ktfMWwEm7Gc1Z
Ixc/+g+mjzMxkGyYOi5GnhouWVGVtzaqDXTUzNl2i8L+MYjItqW3mfBfhzOsiMDqKcJb3BJ8AQNm
N9z4nf+dKxowu6UeN1XZR7NmnqwMNBJQAz9cvO6ZJN4jqxjCXx3+7tTo36HiTXsulXxebX4dnU+o
uBudcd8JAqt1zoE0JTesv8VxtJf11pjLj1Xo7MCs0d0PIxdQLi96oCpckl12Y2oyOVxxDG7L32F6
2c5mQt8YC254xBUzQoDdZY4RtvbCwAMkkwGEnz72xmc2AKAFzvaRE/6M8BeAwoDpQeAkhvke1xG/
PVbNGlYzb6yGiMVSAd5uvTdU/dgZ3aFreSTB/fZDCzhW0Al6EI1EnDlvgRPEj4X5pZnTuBP6tccQ
S/sXqVzFYj4+lqP7QSfdaWBc7wyDWirJYQyX+JGzor9VpWqPFbV+gU6aNVGTOBEVWw8u5dhozHQ6
i3g7yuGOjE204PKq2AvuVUFCLp6cjTQMHjhJXVO14DhBN9jjztBLmzCwyHZlHC9bf2oX1tH960RI
5rYvyBrWmffGOr4MKNrYFbEic1rEl4J5fN/G+OaWlUiCVfXPU5VvKZo4N5X8aT3PjQhRcFPl30W5
TbYe6757s4xa3le9+0TKhE1jCYuFJ8ywq4U33pToBeRQtb0SXX/gin5l8TRLGNMjDZY/cbbEmGhY
yIclUpV578vM5VmqGV9c376o+C4Y5ivz0JbwFimNYcsUx9fYMFGvfIyqouX7RF1DgA8XkEZn20E6
+1QTczwTltYPhsN/aEgEgd9Jbq/pMIv9MX4hQmVFliVhjo3r0sJjwWKTP8+xdaMDttp7UrGM7JB4
/FFypXeWOSTRnRL5AoJHynagHMSCx1ikNfL9/DlY5Cww6LJAqilUSoBoQMDHCmzkqBiSIFNHjwyh
K6LAvaE9mE53TKjaCogJFWBHk31SoujB3MuIVDK9kqfaOw1Br8TW3w0OnltReRedwdofl5DC5S4o
9OI01fWrkka+1xw92zq2zM6GR2ZYqIgetuHGjB2MvnxO6j08Ho6LKvZ3y+DdM3jo5Kt9OCI0m1cg
WkK+6cd5AcE0Nlww1RVcwwj4J2Uo+/WW9BvsFxXbZJo39DvIDY8oUo66t9x2nQXIgi8n81RGxyCA
q9QfHuxRBg7Lo2CJ7eGhIkTrZ+WbZebdgTY70h0pmzppnHWtvXdqZyctzfnjkXEUWbwr2vVdTowT
GdhED2qTBUCGeBV3HknKRLwNtpl8+D6hUneNASaU53ZMv10OxY2CJMwYlxtvRsUbP0JQc0o7WI1x
vCdjQn9Lv2VbSjKpsFUwzBgeAPi36VyGiVvXT4ICsN0s5lOPh42DY6HVarE+CSMdYRicjfjDHflc
WXP2W9IujXmZT6AYESuHFmAsq/INbZDDyVaOG0rPKk5r6tzjpTpN/kQJN6U+0VpVOwxla5S6gL+G
IsevvNaRGW8xaTxljn8wCpzFTcm9j9AYFup5WLjTm/5iPUMw+gOu2jinC0a1LrWtrZY68qwU1Gav
/8BM8KaJIfSTK9RZdj9U9ozbth+uzhwN9siaVxSVUxS8EVP9xTlLnoui1Mmy5L6ADTav2K7TYa5D
2f1KYUYAI24QoQGcld+qn9/M3KYfz8Eq7FSptc9lkl+yKV3PRmfaT2vCw/3ayoih5VUDytQQEd37
40VVq6LSLfkuGjjpS6fPZxxvc6hoS9mifzO2UAfmjmcj00/k0Dpu0QtIUTLMa+vcVJVzSeHw+Gmx
8u4RzKfgdt2atqO/Z+wavNnE88zabm8tdJ9qv30TgRDbdPMdfs5oMuTOLP4s64vS37ErXWloXKxK
sHBW8QuYYEuZMwMkLNo7Z+3LUBU6WUD8UkhYKdaHUjskJJz4PJ5dnuZPuibYwVpa+ZMq0wlpm9WP
rinXe+RMC3/iAF9NlyUSvgapmKr188Q3K9PqR+qLbwbNmXYj6d1L6eKUJkj9PMVM6HZ6SqlzgjOk
0RQ0Y0pmZfBmiooEbN5HzaqlJ5xx5YW3f95qyt7HSvBCm7R+kv7Mk4r47ZvS3mxaR8xljhirnI1u
VWMAH/nKQTPko6gQ0yaPXlZjvfZkpTtGkm8KJaO4SE66pPhNjT913NwIgw8l16MfEoi03HTjpiz1
k9Yku9JPeMfWPKrg/Fm+E2lXBmQO90zo6Xp0Vpt+EKK6W9BPWPdi40TTr4ogSYrXhUEJnhiwVXxX
NJWlVBE07DsvSdx4+zmmVovrVMmg3fb35ghPOmNjAESprFFvnYGj2xO/vV3iGpeE9udvy+XluK2Y
3wu+7FxA8mCdHpfE3jsZH0LCcCWo1eJg5Fk0cOISitxk7nsLjpvjaOsqRx2TKV0uK5uiLUAE4hnA
XTI30BcUFWRx0ALc7yp1pzB2LH7+KBWBS1kn1QdQ/1Mea2hf0wOw0I7Q+sSpjFugZmrKFuZmKbH4
VDa88XlkbVFTGa1DyPueS+EEDqPEovfaLnc7+yQdTipEMHkSSx0lk8KP0SAgdC5fBL8Tpw5h1uLU
yxpsGO7qQFDCAikCadeTjfHFxBmpRhdCNfJfe5lXKU+FPq7oJtj9mhF1bhMn/QWB9OqllRguOx68
BpNftMJhuR3YhUdlqmmAKzgmyeQke8qOJIj49ckFlLAfNHp3Nc3A4dYazD3C8KZwTqcBNEzjX/pu
VP/J3nksSY6kSfpV5gEWLTAQM+DqnAenF4hnEHDO8fTzIat6Oqt2q0VqTiMje6rO7IwID3fAYKa/
6qckC8gAb6LMJnkK0DhZliJST1i+7GXfAivK2U7tO2z66XIqMR2vUrobzp7IWZh4Bvm4ohpnG40c
nUUZj5AXhHsbob3/0PQS0kzn1DR25jOyjTgsGWaKMK28PWmpJKGehXsoPcGLYWMG6VyW+W4oIaJY
ZbQ3BtcDHsOPGEX3gEHP++LDLdddhq0Po1/nL3AW6C9aUuufAXubgnhtEnzlEE44TaKIOW2Lh483
8gNXtX4KEqVfq3CSW2C1/WuuhuE5RnteJqTUKbEukkMgEfdJ7trIoaH5ZliWwIRk2Fi82Gi2LIQ3
HuV3Kc7N0xC72V1QG/JHp9f0KLmcE1aYE4sVFIfguYngfi1iKOCXrEzjc9I08UYMNXWrwg7PY98W
r62a3ENPLn2DOlWzq6WPBxazcca/Ua3SKbv6ZXVrhcwPABkQY7JLbR/UkbpwQbQb4TJP4APT84c5
O3tsw9R+M/IRnnBg+/3zAB/i0KaWQGeCZjeSnaHgye11+oYgoGMJnR6GiP2ITMTAviNrRh61hn+j
aH8+Jrkvt0At4NupynnpraH67GwgQMTo803uyXHdV9Q50hphLcj18ljs4SWQkbm3YiffG0ZRv2aG
PZ7gPuXHPJy8z8pAOkEDynwh0REryqvIO332CiHbCmHsFlP91GgCNFKt+dNnG9LgrYXC2yKVmsd8
eAbBrF3VgJNRNhK/Yqq3d7Vv+VTnDczkMK5u4eNGgB7d6lh7Nb2KQJSWBGnnm6cEmkwOaVl37IvY
45WGdxvSmbvTMf4fhd+CGqM7mB2CSj4K3oDDlDF6RWKAbqy6vGE+Gcf3FSf89f+xuJGr1EG9nSIM
c2nnZkdvqulDGyZ/bfr0/iSaH7DEWNXt308k/ts8xx+SH3+ZD/kfGEwUtpjrQf7akLGvk6//yL//
43zNfg1//P51v/kyNOsf+CiU5Sqh5gggrWP/NGbwfzmISqardFZEsjc6P+2fRT/WPyyhoOCjhtOt
9mtE1rb+QWTRsZWNAVoajiv+jjXjj/kP21K6rrt0bHAgk6we+uzb+MWXUWH0NKbGBy7MJgOh4jpU
dI1ymziLJg/tO+VHW2dw4Q0VAFV+ebduf8vh/trLY/8xGvnzh9My5PCstU1+Ff1P5SW6obmp0aOi
5gUrXYuM3u2ySa+WGYUf+xqPJkJeL5tDGvjdndZy+AExI4A79/WhZqscoCTH2Lg4wRB5lHOtfc9f
6rb+2o2M8YMgKPUj7y7TVFMJRs4xd5lIh48e6vIA0we2Bp5nb+1XdvNS6UY4LhxQEhC3Q+MzFB1o
p7w2u2ADNhYDmBYa+dpJxgI9oxpPnhe4d+mYhu/NZNEo5lNtHTDZ74fneeQrNTruNJ2VgNpSGiyJ
gKYk6HgmT8vKUPn32Aj77Ni9a/3/LBYZ9LlCS7hyLoP567vykldNwD358fWZZ3/0S/3+tf9yTJk4
tF3uMuVi6fsvxxSJYoukLt4o3TQID8/dIv/MDc8FXDhslQ19Be+Uyf3yz9ywTm7YoGQNR5VJqsr+
O7el+lmc+Gt03TJo5CNHxU2uI8fMqeZfb0x9lKXBmQp4oco7h5FTIE4g1r/C4kKA9DWiejmIOO6w
bX4XdfEaBNpeyl5eJzz42yyoPm0faxJh0FsLKBUKq7TznZkqKFEVXlH3zfQ1A0ek2DqeuBNjvQK3
cMtNC9gSk0xO6urbzhC32Iqy54fLQ7eHPtSXPPk2TeoCClyh60R3w4emUfnNFPBs39djnD7EcPVB
SZJXpKR6yeaf0uYxvs/Las0uZRU76TaX0Y0/cOiEeL8QQz63Y2rTOWDvew7TDAHQQhCAaQZzO3tK
8uq5TKczzK8zzYH+Fu2fQTKNIzJbpiHDxzbPzPWoYEcNeS5vbOZIZ+WPWz2L93DTl2nj7dsqeWp8
EyC6ZSwxfn6YDW+gV1WYT1I/uqnzEgQXOmBKrpn9NFyUpjjB9Tghun0GofgsHW1X2OSkIz19UZ2+
5pkrHolEm5uWYvHZ+PpgCnwOdI0sxrTSNsnQv1S4i0Z/eizj4gseDsbOBN5srt6mVB3slHmRGRmf
GQiLSIDtGEbtLgu9Y565HYZOf1ww1YBGkibuhcmWBaIlQzcrwlVffHkVNRTFd65XG8DI9VcqNH1V
zqUeU12e6TaEppMGjybZxIVpgUZTrY3PuSpX9mBkn/QdxAvZR+o+MJLHoLpPoJQSMvI4AAHmfQgH
kKeJW+M/N69gRkGLRsxncCtFFS81FQ1CPua7pZlPdLM7I2J6WF3qymhuFBOyVTey+w1TzkeekAUv
FbKU0fq7oEoIsEXx2swbqmBKaEiMPNxlqCdiO/TE3QaBtZW8P32Y+AYWWkZEWi9bJPs+eB9Drmim
LyRxenXLHhnKcOccNUdz0KHxWvELw22ajIVh6jQoOam1SnNiCnmR/giJ4fZiqndxAaU0dC4KTbkl
Db0QRrcdS/BPfuvt+gg0jRwUur6sl1XK+t4iAehGjq8vc1YwSBmATxkg8RRu7NLoPPlmOPWbCrSc
QBR6CgqMT67EG8BuqruoRljlEYDJwIIL0x5Hz9xyma8qnWpfS0WPGN1H7o+EZok+xHGUgxX3bc16
06Dw8kdrPZTaAyphB8NZawfCWHGDqQ2/xBLQ3K2d3ySB95YDJfJcnGkZlTwvbWysYIWvXS/lONsa
qxoi2sUOprs6scYdcC7vJqp2bE/IGrfTfszCte5WWPHS/AsmFAlAPo+1wghiUsftKx2bXEOOS2Po
Hb7ZXcgi5SOi8aGg4ZEZXPO8X8WNwQHDGsadVGOxs23V35qcaLc5xNVVWoOANjvxgEVj3RJpHIJg
lw1Sh3Gkvq3JPLtG7l/iaLpSNa0uQWHjA8gv9DDzxMYPsJS02lu9vxlA53gdViLD3OmRjkCfsu8n
kzZ30WCu46SLsyvuQSnimMKy7a4IAu3JyaM49e1HiXuJ8Gq8KSobfF8JUIsd+IIomcP/Kj5GI6Dp
oa0bAjZfVDgd2iC4BeBs7WJ6Pul9uLrw03GkJADjOv0GHMTKEtrRCzCdzwosvCs7r7hl/IzhoSa2
mju8Uw6HAmVMA2UAToPKVXKtGBLnWWKS+Kv7FyeaTlFPnokYSbag9ugweCjoQ7DVZ3PqFI33yKt8
rLG2k1kkFvxtSB22sXWI6S3GpMZ7GKPwMTjltEbJoqumdz3GQmWq9zFNj4Puh5cqzaK1stMejPD4
JkK1AmB48hM8aqM1fLiEOWMrZ2IkFg6mJwiS6cpOkNKr3N75TX0btugcJgbWZdF2j7rXLfpyWhby
3S9EtgiAH5yV3KpJex3gUSG5T7uSeVeg11enhBtXdo8D7Dpqdl4owug4xQ9vY9udGXhhfUtAovkl
RX2ae/ZVD8jBysiZOA004tk52FFI3ZB1WdtZln3gfdKYdSDzVml/DSdsTI473RHLpDNWwMYvxbfo
zObolZmxwtz2UQ8DuR7/uffH6Ax+fngPyzjdUJzwkkkaXPLBu5Xdo2b71qGFYsAIbQwPXsFscUrK
5tbpA9SxQG700PVXo+tn+8GlJCQB/AcR1F1nFo9CKcsbBtR8tx+JjbGE+dMb9L1yodQbA0iGQSED
NocyyAaeHExUhYUnvISiuAWndERK//aLclzqkkBG5lqHMOJ6RoIPVxzrrSVzro8iZMwfAmpdanrw
5KtGbEspP0Zm7xt3tiXrs0GZ1oZ60f50LYsGZ288W5lNMHdPyWxvbjOh/dzqryJwliQQ5/SZFRTP
zN6ac+3F7a2taxSAhWl5kbOFeggi7eKn2KrzDvaA3zvBN9VWCSHsEX7oTyc2WKh6CxtMvcI/BaIs
Z9O2qOtpk85G7sKw1d6dzd3lNJk/3NnwnfAYYUsR4yrDDY7blfHdbBBXKmtffIjr16rUrAPgSY9R
GWJcPR+Eh/lI7MyHYz+bz8n6fGSujSi5jyfPuHE0LWTI5oA3JxKE79netWFTbNyQGfuCpvj623UI
bukt2AWL4cKVKi44osxwD1aaInSllXGczPGquV7zGbvUeQ9RWj5SktZS5sNn7g24EOTYr0rGlne6
PwXrXk8xJA+9h3fXscS+HBsA6005u10wfZz1PiiOeBiwlNilfgPFIjj43NWs6xXDPBsQ+Vmv5QCe
M8HvfrUd8ig+HFECcQ2w7Dy4AT/Z3gyRY8frqpRliIxfVXf94GrU1jXEQvCdbsUUIKBGBDkuM7OE
BnQ8Xe4U+gcN1cIldshAKo+AJJObtfN1m4TytRn84SaIyytov24FRaX/0duGxknHoIPAH2eFOjN7
IrgMZe5lVEwH2mvK+7BlS8dhzH6LSwOTNqsiAedQm7Y+8JajCkjPZPkFYxrGrHpjeuRjWJzraycG
5N8m/QBrs9RGuWKsc1RjBQbDSPZZ0zVPcHvhufQr2+nfozQ5aiOClEz6PRGC6KZtUxu3qo/j1i9Y
lEgP8sZCh8GN6xmJAahEP+UBI6wpMA4FRVOEioGh1NEKMSe/U5Q3H4tkWltJfd+aDcKpLdZOzXWb
8JSAsNdv+yj5xHuF7D2o5Gn0uufam1qywdAFmilImU/CmckyGohy95jTMr8p8QTcAKU756mzIyfx
VMYw/dhblQ9D36/jTt65wbE3uAknD2Ag6IdFnWX6xYIju6B6YZM6w21ZNku9AqsZsw/tvVUZsscP
tSRfkuHMn2wNuzc6rmWMewyPi0JXG0qjwq2nhfe9j80B4grjf3S3NPSep4kGBlU0eDBGmR7U0DKy
a3P3jvxPupaGt7VifQ0Y79mUVXlSoLQWBZ6xaNFm4yuHilce0kfYksxkGntnON+ltN0bZcSM33Mg
xT3/9qpl+AEGJuk0L9QoUuOqks0H9pTp0LqPQ+yfcKVssOnUa3eoKaPRoAOE9jpof5pXMD5N2Prj
+mVws2AZshdManfFue7WwJ6x0jnSpHk5NxcdVKOYppVe+OX2gCShCp7LZn64NM8iKLWT6cRnyJzT
up1JfpF/tusnE5sGs8burDfxif7Pg0mZ4HLK0QaNJH5w59I0tzmMJacMldOAItxDIkaej3qDHPyV
tPhZ+mF4Z+4UMtWfjiLR5gZAmp0cLqO2cbN1VQWAFAm1LtD0DlbH3ptnl+ZjlOAmXheyXoR1NfBg
4FtoBMyHirR6lslLnfDjLYLHE+Z+oIln3W02vg25B9CfeSJ6hZXj53n5byWs/ndKeoSjrJ+Mk7+W
D455nXd/YI391xf9rhuIf8wpqxncoqMZ/eS2/Ja0QjcgIUTHAwXchiDs9Afe2Jx/MvWfHDJpS1JY
/9QNZt6YkqZrkrVCxbf+lp4nBELDn6B3Cp4ZEpcEwCw52v8J6ZJEXpROMs4wtpTVPaUo00Fra39f
Qh+gf4ojck5yMMPx7I+5TtKiTp6VXXz6efLeEUg12ubKPtpd27jLQY8VDdd9ZzJjkWypJ2UynGbr
wkiGB4JRX/1wgGSgeHaIcWQEyZhXK/sbH4QIxFrvuVfdypfsYbM6vdOEGe4Ch/KDnjPPOFvpdF/c
0Fpym+pkS0mz49vTxNmpQuOh6g+5Iw5MBvxDpQVPQ9h8GT+fXcS1LplBW6nG5GvltbVaSMGUg20D
GenA+yHcfscM5ZJhqh1U/ErOjfsu9Y8EiMxVk7Z7UWCY69z45AFoW7ayuDd0I91mUULVRDsku35K
Lpyijb2nJUel8hNJjKNCUjqHKKMtW6ps8si/jqC+RnCjmzKObiJtTNa4JLx1lde3qUa03uKBPYdU
o446FkuY2RacwNqJ663KFf16ZQ2Kxedga8jnptYXU+XCjK85CwCgilw284NpPvj+cCmLjsUgv9fd
cV22xY4j+kyJ2IcDu4PC3EOrP3W6uXbC9tTz8BtK/PEpQ4c0QiSNisckZmaclYpYckpjimc+j8rN
l4gG1N9KscU3/WQMxoYzl7ZrqMY9j5aVrCP8i6CuGPdCthl6JvIVUxo1bYt5LxNngbEPyoJ9VT3t
s8B7SJFUshTIuxVPJgQYoh01aB/bqtYRmTqVKkrIIPgCy92Dt90RItiVtjyHibMJ42ibAWpbUR+D
3TcmVVv6x77wyHdFwMI1TuJsA/NXITiFxFnT0LlVLuns2bBv/gLVXs9h3PXUxWy4S47bbahAa7cf
nYWENu/ZRE29YmyoZQHEA/QM/w6zlW6AfKFADq5KFy11dnmJPr4Th9viWqs3Y5udsLA+a3V8m8r2
hl3nKq67R/IUUMuTFeQzFAc2WwYNcXUktmFBH1qIq3vVW86PMkm3NI0iCoPhX+oiI3nTAxWK2vzQ
K33nwdAYOmOvm/Jk5sOeOAlGy5HzTNziFCwsE36uZj97mbqwReRs1Mp74WT8In1+okXJXwNv31Fj
RIsep+CRnP0SQA373JZIP4B6OiPTdWH5D0UWb/wiX6vRe+nxb/FWND9KlO9iCj4sQ3ses6w8wCCh
G9j6mJS6VnVz9A0MMzpYNRIlj8Y8lWpl+ICWuB+UOJkM10y8TPFY7oyfw6txTtCF24jSj4osv4qH
O1djH+aM7ilPhqegjO780lhDgH8oDf+uYAjGVhI+G3VB83TMldmjEQHv9GKxQXOHZUKPppW44IaY
jZIptGrvOs0ztcks7yrcloXXnBtK3aYIXV+PXKan+o6apTkBg/GhyD9Vk+wj59NIePTqdf4AN+LA
sQbe+jy5q6q22zgZi8QcjrDnsV7SVxlOCAuoZ9XtlaUAVQzPpu4fPT9fgVnkDaZIjxyM8cgfaCBo
1XqELNRPxhuXqMch3LikykrXUQnHQ7DglJp24Myyoe8ruSkjke1lZW9k3j6WDB0xsd10wFiW1VBv
4xzvVqM36coTur2lisHH3BI8UWLKjhnuTOy+sA9YOUZ+7gDKrZwu3EEQj1eufHazpwBIkjNMSwov
NoUImIr35l0XNiz+E3sJTuvpYDzHVUV/nreqnfED3MeSGhecNWMJD7x2o13NKHYtsEzPgyJ7CC96
NJCMt+jmALd7NKU6Q+9Z5Pimlya3LlGQacXQ5clW2a2yudnwonCXkLoBN99I3HmU7bTtW6jseyuZ
0FkIlZqwFqz2pZ0Hu56JlOT5tNOkuKZR7y7BaEbLYuo+69ws4AGn5sLMo7t26N7TeTzc15y/q8p5
qvqMbmfCFqOHb0Pa6bUnYbCgxPYuL8nGT2hChs2SCy3/pW/5U235GCOyPGTr6XK8yRCECPX0enbL
UkD/lta/yHlC3Q3Bc21lP6QvT3S6fYyWceunySvL+b7y9H3SEZhP2tnV0j7r0BaMlvZJr632bBy5
m5nvstM2NsnMouLZwV5VYrEszY7ap3E4cHL7oUlKUmXAOX9SPRnA5jwazkfS4a5CrULuqcznTKZq
FcikWXtUng29xZMJK6bw3e9eOKSBjBR4TAkjZMhoZIuU7E556b8Pvf7qkOafrHRbgZpf8HAjNuaq
D4CWx7wtbkJTB6E49xYXJDFRFwmTKD97ARFWbqQf3obm+Jzq2lcnAsTHvtlbo7gHu0G/lVRUPqm7
XsVni3BtSs0WovA9nQIK/EqHNcgmp0lGqKmHIzG4kDIstct72Ina7DlIB7JaM9YMOtCyR/tgaGZ8
qsi45eN8YuGqTnFc7GLqmVDnHTxQRXuverr+HA30gR6xZIwSv2w7fA2+eKDqLl822mynLS48OuJF
UhBfGT19XTGWTxtAWLDcN6E23iUVYlJfO+XGyuNb4ViHtHDuwjy2uXRb+MEdKuFkMaUMe/9HPdCB
0bkUP1jxR204BwKHsERo5T2zo4HZ7wo+Q1fhVKB5E5Ia2Y1+XOdBFS6KML8Pi/RVmBzlMLzsui6D
aOrGxRre6NoRHcY1tl1NezIS2hzQJDTX3OVTmQDgMb9hiK+1yjl2gNj2aQGWqKXG3LLgvpk+8InW
aMU5LN4kvpF24ryEj2QEQtHY+iVu3G3Q9OXKbaZhocTE8lBv+nTcJLP5BBvm3qaRZini6T2Uzo9R
UO6o/NZZtLZ+MypIxxgtc4/PSYqIbw0vregjPpL4WhtWcDTH4chUijZct7s3iSGAKU+3ZkG/azTW
XM6ZeSLkbS0trTBpIcQUM+Rpt81+GmVS+0pMPlk1YX+mCV1fdxJ5ITbrLa0XlCt3eEwppHmynXQ/
ltkHFnGxrNzwDBWUHogUsFTVhDtpZv1GAOtCw4oftVA/GXjhtyxk7drrLLzeA94dP8eLid8OlQVD
46aibw8gGp6YxrZO1IcAN6lZNSBDjV0F/cTzX/rZEDSNpbklqWAgC80V4lAANoHNiQ+bC2apAKet
ZdGzGFHag8CRKZBQBaZ2XLXFph6bC+vcsTO7Eyv5yJIYnpWTXRX2DM7xFEmC9AQDM7LfamiB14kk
ak0zk0vCDAvPQECwJrpPbd86sZ2nxhjvZRu+9dN4NtIQMHB0Va0CmqgIX2P7AWYSMMOzG9poQasg
m5cFWwGPhJOezahSX30VZivXrIuYieORYhW4vGU0u7CJA3iw/Lr+RjNMSLOledcMs4EOWaKv5rgx
UqozQL/HfPhA0RhO7+aYGuaBcQAqUmt+FsoSRzX0D1PhPNWWs640h8J3y11SXziH4zfEMzeBLAh5
22mOkYhW5k5Ta7yyDEmcnGB+Fg80ZRFMBUzIojP2b2PjL1tLeYvA7U9jpXtQgFjxGwA0oRznUJh3
31OGwiYZD6RbRdd4aE/AehDgZ+fZZPQXiWmD2gkiuWYwK5F+tot1HAZx2d5x9XFS94zPpsyfPC+j
WALRNjXXlNw2SwtXG4YKD5W3fKRivZhrm4+1Mb7S8c3hh2bqBTLHo+FVJ8JTjyTpbmjuu6+z9sg1
nPKx9o/Cmccjwv5R43RtdDIOvjYczCjZjXZ/tAJz72PYWHRNxI5L2esxYkOFXe22gw0zW9K/cFfS
T8hmeCoSjNmRe+PbIFeY0mH0zuOlMbv3IESuIBvbK6wIzTKOvZ2tIZwU7r6p/W/PDNqtTUtEwlMl
0tDrvRooR5n2L7GD8yPBrNhqcI8qd0+LunOaAXdbypnaQxzIC/GSBEAUfNyALGYcnRH7mcG4ZEyC
2dTGqqMTuaJBpNnRatthiNBnR69LQkIP7DnI2S9pim53Y8sUkGL15DAGjb4GVtMfTLz0E9Edr7RI
aKNdlaF77Vo2rnXSsMF165VS9qFomUNRw6FtQlIZbFOIi9sho0pqj6tl3WBTR9ffOBaRWr0fX+uk
IESm27cBAKN2rCOGXQanUAQms0lJIYfPTpkdQ88x115uKsSZ+GoW3I0WOI8l7cCboaLRlxEZ28CO
slEzqzaRxnRTi/BlllVy29GdsgwpTl6KvgzvqiD6IYxgOtJSe0ht0192JUviYGpbK/erLcQB/IWS
4yh98RczSG+DwL42dmXiOY2w/lrkYap8MxdX0ImFJwZjDlVw8eRc8PKy32r4JoSBKq1c607+CkMT
XGnqM4QP0M4i283YPY/vsoPKkYZP3K4fWA9umGlzvqgoeHHG6tMt8PBpU/Ags4/RTF6kWaWbykw3
FntrTrAkOce5uKiBOLWJ40m8ByLPiAUXlC8JY+RCJFROBVpyMlxxFbTCLj3BV6Wh1NFdgodmnshg
35gYnjgr/Dr6ivoiDhAA2QT0v9QKV4U8YQV4jQKCIuwVErK6wChnVNXjREKdYwhiL13IJoN6YfhU
YnWfTr6eRkbkpIE8c+9ZzW0B3zIlASDoqd4FXXwvzRs3i+j1mjs6DYWncaz3RTEeyNUfpI7oTTid
MDC5EQTXo6szsBNG9Zr5tCyjELAotvgMpWaEPNGtu0Z/HfrS2xuFtck45E6puZdZiz3YKV+GDlyJ
V07PpZLsYghJsXp7/XjBSwTMS5kEfu25q3oLaxaptL/LYg8bchNepjw/hrV+xjh2btiCBTJ7Igv5
SJ/VAyn5Z9GLXR0EdJWJGou3RWZzfERGgNnh1rcKLzk7E4NdkNHTYWO8eXkjFm09VRx229coujB5
fapSG4R0UEP4k+NnNTFIqTmaWuzAvH4+xiN2x0VLEMoOxNKbpLG0i2GZVMShdDM7QDkgQQohe0Fl
DR0nABKoCV1o3odpvPQsiN1U3oXdGGw7P3k9ptKFOJueuw7/54CXQe+8m6Dqkj3l1IeMn1Olowkb
L/iqVXkqdIcxMpnTeXSh2wjPFNtZCkeFDF+nlCz/rV1csdwtKY3OQOx1m6ZgT8L0FwYoFmNcmvu0
wYXQKgiS+f3QtjjvQwCdtIs8jKbSjnrfNnAXx3hTdh17faVfRmU95rGDIIw4m/IPwJtVYjdXrlL4
k5j5pz1ROq+y6ULyCCgPg4C2Kna6FJeC3Kbwup2s6kfsBRU4zasd2VdVKrWPh+8oGfYRSkKa6XTr
tNPFnhSeFe1T8IpeLKIauu68ZuWU79omBuPJb+HASbyMYM4X+ACXhgz6FXZvfHlhZKyTudGicD2x
oUR25TMH5piFS0JKa9nnrbYV6HwmqvuSrLeigTo0viF0+rxls7fGaLytQeb63NmOdrBrFR1lYwIS
EsgAvRHHK8ujKatu7f9GgcVfmkD/YBX9twr0/0C76Ozg+mtZeVt9fWXJNfv81Sk6f8lvojIkZAyf
BqYvR3dtDKECgfg3VVlTxj8ootU5uAlb4QGw/2UTdaixUKbSqTih40f+dJD+LivbLjK1EA5IKKDj
f9OO9ieXKPQuiRlu/j6WLuh7/ZNLNJfN6Ookqs/l0JY4SFpnbk2zsDSS/DFq39ScEy7IXAPEVPek
8nvGOeWz59BZcfnlbft/mEbF/LP+ZYyzeS3KspXgZehCMjb802vBmRfVrqXEGdFIGhE3ph6Q+efQ
oD0Bty/k2Yzz2scd1dCOSZp2RM57YWbosFdzQowzTRrne82h4YBm59B07motC6f9v3+d/9db5piW
wQ7NtSwHTvtMhP/Vv9cNuvIG20zOGiwrJEe31YYzEyyzf8mtLBzxTsHVIeGJQ2jREU+tVnXNc/bl
778MrMd8cvp8Df35kzPHMicSnSTnlGKo7EdldnhZDRMMKqFNYiLkL5tBYkHK/MI9RnqXNAdgHLnz
49+/DvEnr+/sfJauY9imQ7Ugr+VP74cXNRDAaCY5pLHjBeIg84YsjWyos9CP0Mgn47EJ454EVTlq
xiLLgrjYR8Ral4MHJuz0918O1koQi4Y0GMu43G6/fjyDa/vgGE11KCiPz+5a3wyoySO0CagiH9wa
5DicytgnhqhhCCVO0cF46BYiRhS4y2se6rt//5IYRf3xyrbm0hkuGUsIpLz5hvvja/KMClSQm0bb
sShxNd0McT2BWnB7beA/EbkjmHgDDfMdLhWzs1S3j1M5obeNU5TdSHBpzVvfqDK+RmZdRt8BR2ba
4kUbjDWzarAvg4M7ZPD1aKcXjT+0W+ZISGA7qkLS6XnIaPf9NlWhJY8kzyf7LSrxgeKcMjv5gEwm
OdXC3CoBYQFUjgyU/qnzPGbS5IqnZ3PkJ+Qz59nS0nU9Ra7nrlMAUxQpyxieZ8LhuCLpRtuGO/JP
+jTXS1ylSVsm7hbbRcyXj2MVN2xCpnj+0Z49hfzJyUqvdoj8uKB3F6IhUOOuQzfJ+V2Ji/jjuiDM
yT8cItS8EUuLX9fh1scBhtLAkpbJ4R4upuyHVVHr3fhOWHxsXgRF8YKJrGwivnhOavKtBl2WWPO8
TtPoXPUd10hhRsFV5dkaGNRyL9MyM9ty1QRaXNNQF3u8c6u2A8SVgEeVtbxUdhjMfydFK+ydQ9qX
2UhsNZMiPcabPSQ3BI8kaizyDk2j26hsxjHfA9r0vAh3hmUX9vz5hJA1j71maBSr6KKTPiG7315t
WHIhic00YUJQm2hocb0S/ap7BgwT4vz07I2VbWGvBDKoYcbN7JqF2qtyEr4HLiNKHI84erle7NDt
0B08DCkFwwFI3H57ELRAcuEFgj4B3lgz0nnPSTFGvLEBs/d25Q4Vh4FlFzQRe93JB2eTxbKgcxHv
I59TYYzzx8VMD1gByRdQqiARIEbxmfz+p3ycOt4gBdGO315SUpI/G7QV2/dObSbTM4SECq4A8fZv
yVpZPyXO1BfXsMuIgxZiSHHaYmelpmKFo2A+04U98H6HOCamyWYJDMyEDU81q7paAAc0rM5hx681
lOP8aVVtnMVXkVCR8iSNijMARqquX7VZMLbP0kgiXnLy2ysPrGzMryr3MiTtKiLJU9wVRq/F7hbT
gqhRBKgdJUJPLbDDXdHkOqRenpN+zy/sOH4pL3T8hq65N/rRhf8R9z4W9INuZW6TnMHReFSxYqOs
qd1JkyQ/khCQmEkhOPX1bWdHncRqSO0lhxjf7abhVHZagxRRg5AsoxWNxxqI4so2WRUCGkRcewli
RtmPPXZkTg+VQNCmcJ4VaCZ+xXDUlDHl5vuUg3hBkeReMkNM1HKKifoXXZ+2B8PI+R03qiRBOK5I
p9jdvQ5gB2BFZpcxjY9OQ0EoI4+E68CAkcc/Y8zK57wJLJsI560jQtjRi8Tg1io2gphgYa5D2cRS
uySMIMP7qfAq3qUwQ5jZRZ7fcLEpO8642GyYIvwnRgTn7awRS6Pv3+4ySoDnL4KWD6GcpLIbdeHD
ZDLVcReUPRbxtQUtPYM1gnDkXmGJmT/00AKozLKWV1yrURWZwLk1WrBAkqGkvncsfTAf/pOz8+qt
G2nz/FdZ7D0HLJJFFoGduThROopWcts3hO2WmUMxk59+f2XpHdhyj7XvAkY3ZB8dksUKT/iHZKqL
8AwIaxrdVaNTtmdl7pv5XKBv4DzbGFuSkM9xbNbFLBv2zliGii5imvf+iMJcOU7MNAjwFpLgmZ+7
H0INy+2pcQY7PwrkiWChhUkh8mWD//aS3bMDIsghFnflX4LcNV5aSYGh+mWkwejjh/jynlbZcD4h
gT7abO3lPAbj3csDo62KWjAlEDGFV8PSawIibDuHbwFYruEjvao0EAgYTERKHSpSs71Rum6gk4up
GZo9UDBp/V23QltXom2rHBBxMKj2Q9/hlXAG2MdPENqDIwt5Df/Ri7wf4jHZqSJzy7MxJo64po0m
ONyjKO8zCMUWLt14a6dR/EQV3+GGgShkvJWXJeFCmMy/9Oi6sGwZPxqk6EY68fyYrkGN0yjS7C3y
gM7SmnU04TG6XOhQ9/wQ1bFFqj/EGLfi0TcqsVz0QdpSsgltMw3xi9fynDayXHBOiKwyvAPy2PGr
0Chm3mkBrZQpMcHKY0BLCdu3wPozzSgB42PV+4fVp6d16Q6IRV8yYSt93s6UczdCIDgGGXmqlToh
kYD509abMsLgbeKjh0TXtusdjjmXswh2NsDNDueS14ONspecx2PSuAgHkIq2IrnFuzmavq5rZ87r
ynbM7PFEZLbr17M8B96BAk+FxoNZXNin8/2sfWS/tq/Hb5bUJlB4PSQc/FxZmq3wZj6Jb5jfHWhs
mvNqrFzNrwW0ORmAcoBYE6HmLcxZnGlEyxf0TzpzflZRnPK6CloqZqi8wCz911OvdhHFwkhlRtfM
OR/8rmDUaWKZfTNAxiIkb68mmu02o07bAWhiz3WKavrxzT11sQmbm9nMh1gugkeuFN4ZFlYVNkFM
X06Yfu3oyvGeti0Qw+w7lYKki+8WO1qL9jGDj2z528nOa32gJJUj7t4CoWZVagUG18Wilba2uiRh
mHngNp7CatkhQZYr95RhVMA52Pe6ZYOYLa/mFwKRmnjA7qXgojbmZDyUeDn68qA084a4xiy9tPJ8
a96PTs582r9eIcjtygOFuDhUm/ZlCoNC7eDj5Ll9DF3w79EB0Ig5nkpgD7p/zJ3Waoon+s9mswqj
1LKzz4kDFxce9xq0bJdbICkR4iqYJy1TK66HEoN39saxN9McCWVzLHcVRanmULsVEIxrTF4ELx1Z
dPMUDaIHDGTDlPbOGnt0V3HrAEugOo4/rtuKm7iSgAngx46AfKkjTZjUYm+w9jaxH/A9Mf4YqSoJ
zPUTsL3R59TyO108vYYFIs3T/mvTLWp4XCzXZTF6UdJTTEcOwUZVrUSXQhzSJEAibec2nokJXZMy
9ls/8dwc0LORw3wCPwrY9ozOYs7reI09Uqet+bwWnnnIMgmJiO+ROvPHu1bpmJc5hmUV4RhcmC+M
2nLgcWg0I9lIc7uzZkIr9Os6hzLehg2j9jyMdVxghxS4bKAkEbowKJcsZrqZrwhKgt36vG169M6v
pYvvIqilpIOLc7SwCOdrsDiHFLarcQFqx6v6ZT5X2GSb+RzaZhW9ZshNUmJQvHVLlzjATccflyM9
5CtzkqeJSa7rKvvedkmLYBIRfrwGZoaYx8yKFs9HhDuhc1wURdylULLsNLfLPRijIL4m7qd0HYxW
W/0VJpHSz0HI9bYD3RqvR6Gxaypj+2CT6OjMlPepOZUtCklipoGwk2UhaVS2HpHnLsviMf+IrrMG
yYPrxUrSn6AwZYQXuy4cbuscL62PyAi4ZYUIbbK2YCza3CEMG/G9Dt0rDJRIOyB5yzpFOKMGMUn/
LQUfXjzOMWDpAvJ6W2qc/CgmDDOqxzgihhs9jOW813M88cNCBk3fIy+YULd8r2zxT+wLmEtpn4x9
u9W46mHnytjkoFD6EU+y5k5RpbCLQ2gXo+xvvDBHbfjYjHWEAVCfxvKDwJCo6s/ysDPXt2NfzQhu
WbX5yStQnDiL8iVH9qd0nKG8aTp83NGZ0L3qMIoOlh6cCoFcQsVs7do8jbZQOj0tDqMIIggvTZXV
2dnc1ViwbxJdyZ7ObzijKYMok5tUVnvVzpXZ+LBBMDE2n+cAj16i5tctu0mdkDoBsY1VsBP7vtnj
5QiTmBK8ypbsS9c1MqFWGXU6FvuedKi8z8qloTQo8yKWcO87GX7MnFzxZqcBZY8e3N4qyuWqF8Xk
b6QV0J0B/wXnz8bsEHMe9VGtgnmDX0Hb4XoUi1QiST6YcLXEAN2cZy+HXDZzzhRbJ1sWHsF9+QhG
Lca2vqOf2Be7yS3MoU4C0rFlvOSmsq3Md3mdvSwXbYWTwl1W4fM+30bR7HUHJm3Ikc5EIZhcf6Qn
WZj9OBfQV1guhsY1Z7270FZFR9M1ma6DPi+j6bOtDekuXJwIq0vH8aIsvX7dLiadVZwIQ9OYXZ/A
L2qRGqhtIZP2sis7iu935IkRyAs/9zJkLtC8M/lKG4xma186y8SYmSrNAUyjj5XKfhWwsydA4qP+
c7T4YDJ2fp3/iEmj0gzLGmuTbdh+TZqFF6rZ8NQ0BJwZ3WjzhCG0GcbUqRpMkTZZaTWo7+SDl7X5
mY8v+6KOIWW2GU8Xu9If3N4FNNXDFxnv2DWYNdKOcodzVTTwaP51jFd+NrNH4sb0Y1xe0hir62Kh
YaP4mMS3nRrxyPSsnp3NXkNm2XZNwpXfcmuqWmfOy7acEreSIL0Ezn0clvmX1nLNIV+FeHVyhL1s
eX1ShMQzr4crjJKUF5JDufghslCuCkJMpFbmcPMS+aR9ZPY8F6EiRtlRIGnIo17C9TgCS1Wfo9X3
I6FYaGid0coypQbUW8xJp8C3c0CoTphACwLd2tb7IrUMiL5ZIgTcFnhW03qUDPCM+QtScuG97eke
7dMqCO34eUDaFnnRcdH5GW4yVgTrM7PozW9C5g+wPi/R3oIGn25EC7pd5eqZMoH9oGssuD4nE4YH
8w5qup0dvXJMm3NnjKPlqYlyRGpWf3VhOzS9uz4QWq3aOnZGUzg9IcMk4Gi0+LXnT7POLPsT5kwC
PacxcVJrB6YLrP4mFkMHLUVPKLPewbdZ/WyDPk6qzmqRYoOLzMey5KjTzN4XERWzg69Qr7OvWe8I
pMrWOjhWLgJn1akv1tE/X/vRGu9LVwzRzRinZl12VZwx6LMmwPserSOSXDs04CvK/3FX+uQsRd7I
s6Vmx8Iwu2zsyt1xTHpRemVSs+how9+tqgurZ+QIHgNfQuYoUlsUlzLRHfLDLxPnNcomDDBRz0uR
4CVfsegeMZm8ISGrjMOGAD5wSd5p7KA/rJxt0gAHBTvxkqjHPG8NRMTM//klhnJeVtW8rNI7m6ge
MT0QraQ09JJf5NFqQs3XOPd1SQRyNGG1tksThVsufJxPlA2ar3pc0gA0j2fe+2F1VTMB8aMFhd2B
M0EuY9N2sNvB6acfX8MRE1qnmTa7RZeviOD1lMiymxqhf0SSSwvVmVMwAsr2kU2ezZbhNZXJgywS
BC4feg06IljVlpFJZpAlIMHVudCEoAOIQarFCMrw7fHSRKyZPB1E/J19qWDrWptFhPtczylS9WRl
U/HAkvJhjVD7bW2MBWRb93RFl3K65gU203Wc1wqPltR2V5vyia8B21COnrtnLLOH7plYYsi+Jgpn
XtSMQ8OO6tqlz772gARgYfWBR/OQ88JvPaDTq23yqXSZ8gb0crVWy+dmKk35a67qxn/Ocpd4+hh1
5cjnPFx42WvseDb7d92MNlCvl+JRAKK9xhqhouQLsNVqzHBUerbZQVsiBmIjnWKWthk71frXvRuZ
kwAiTsWret3DWHH4k9lJN9L5tlMofzkAKAkXZCNkS+v6VseV5oX5L+fQYLslt1O8hPOt7ZpsA2kj
s32FyASvTzh4syjACYFcWnf/OqRN0Ylhr3MzB3IhKYP4k4Pw/XGRINkniqaqcS4rWZvJl2q75n2X
AxF1tAH/aAoa2m+6jov5Iq4RLwvcEedjX6J9VZ1mH2IOU4IicAFQzwJaivnzKoow3DgDcDHENF9q
ACVAHu9MiJAk2tIz6yeqBKIi21D0S3+u+nG0P64NJOYDHASE0YK0cRg2VRBjPcTodI8Pr2eqXTU/
iqcTle9lHwVRs3yNPKg6g4F5IA+09+NlYKxR4TKDRshthgm6ucXODIg8k9gzxwtUYY5Ac2q24ALQ
a8RTgmLwNrCcksGwUzwbYKXmGApW+zl0IwuCdTNU63TxWgbAectEGhQgcjaH9rWWRx2WyKHvYVj3
29dkMR6jjpSiHPxyzUxaqWa5S/U4M4GRBvWXYwDAUhEmL0vEdtJ2cjLVoRjx/PYsdZqJ9yKQZDQc
sbZWyFnmY2b+V6mae6KYpyX6skueICJAp7oydQeU3UyAjwEf7x0Is/kBZT9JCpAGKcKgeru8VGrS
fAzcS8YdY4qip973vKZFbBN7iXm99hJnAm0O22SanXd6P6al8nOnTKKU4bk+Aiu8V5vW3a/9hMJl
FiJSGfwrKa+RcMIisI9liTZ+DLsA06miMLWGcJAlaXWPf2y++XNfwwjc/Hobga0EdS9fBa5ww7cN
u9611haN1fU8WsKEjDGA25C2l9LuQqP/CjUNQV+4KsD9rwM00lC4T7ywSTz6/S9rYCB2+257uNBv
KcBm2bKdLKuu0Z5G1IhJhpAtoWTcB5b/JZln1e2p4yIzBnrKNENK+PLmGUOLIwEEIP99nWV/ftK3
PS6UQVyBoXLoOxIV2eDtk1oygz+RTmhowSlihQVlMRLFuLIzy6nsyMKJsV4CwqAYCxehCI1ic3DA
xNXExM5LbeTPt/VmGriBB7/IdlA8QICI0OJNq6uRWIPAxhwPJcFLfrCcXjcnS6xxse2T2L+eE/qB
xPkJWtNwIar4vV7br4QkyQ2EaBzZ0nGE45oG16/zEJ7iBP4ZUISwtOivZrWiVYkrh/zbcya7uAKi
1PW31EL5a2gC/VMSm4Okw3kMS78SH4FLtt60gaFhY1C9K+x5/YTiIrD2P48UjfSfZyqMLelDwKIN
76LgIuw3zKkA/GfdRQv8ugaX3QMQCieBi5B03ZWh2t5jCD/O77T9fps00MRsRwk62QEzxzXd/Z87
kX3hzlYwJQMGMautrkd7Tf3HKMstecMhO4FMFIil3SPk4hmT0CoqrjRdHXRRnJKy1jur1fiEvRkD
GrR+6IVSYG7hBW9uJ3Kow5G1dVQ97fBG1VRy9wOnd3m+ljMsmXhOxg9+g0YgAbkWWx9Y7Ycyazt/
m6hg/TSVeeQ/h1bmXzmdXaDsj6QbYESK31jLUL8Fy0k/Ag3UOO2td3a8f7h5gcuHg2oPWAgZQsD7
eSwFjIUJ4cn2gFCxGj/k05wFESoMqPnJde6dp3Xx1/kGLdq0/j6NhEUwlJR8/vM0+rGiftp4mUeK
1c+MRwtIsdO8uQ2vR++dgEYf0tlJTzPRz4dhch1Kv/GoY2OoMwUC6Rwhm8si7bP4AmZU3NJOi+YZ
2yr8qb4X0MeI9N65s7dLkTuTNlgR7o7Gn+u+2Quw9qFrG/pUjh05DqemmyZEkQuNiLgIEuykYOgs
7hFvJbgdeZSYHqeUaXwoMq8IHjxcMmfYZISh90Vd5PJmxnMlv2Fml93pz/f6417ejKJRTAsDACyB
77xt0cOYA5VOo/eAP2v52ANrTvbQHCihoBmObW0pBEQRhV4UWo4Rjq+uj4fxmdMMWnwMFrfsiZrd
kgJ9OUFQ7GRyCCYxYCEW4QDheXqtTF3SQms6WoMvtFnT+TRjDnwHGkxTO04VVI6YisspTaveQyS6
wc8QYRJiB+SA51jfB+6Ew6mPHfR0CLAVD7Ekc9f+y5+HwsyXNyOhJFqfwFnNH8/s8D+JtMUgIloE
5rvDLDCQ+GB3BbKTBQGovHV5efo8XWV6GdhW+fj/cWFF0I0clqIEaY72ny7cqzougccNh74qcUMO
ZYePHOjd5GCXlR5OXmpHGA93ou9v/nzlf1jJyHIxVdGGk570zUT+6cpBBULNgWtPlRcM8D1aUsFH
us3l80r8FX4KlgC7JPCRudjhQk8bZonoAb6zXP5h3AlXBA//g+ir3gRQNcUrz1JTfyChhQGIFxwS
cpbEY3DbSBFPH0Ay422E4338zkn0T1eWIMHMSWQz9m+OTKHnZlKq6Q+CdB39/TEqo+8da3qbdlD4
UWdSArniRoXte+eR+H2yARlzGXROQJuL/zryNbIE1Qy4+hDIAT+L2O9mg6iC9U6EXh4BxmYCAD09
4UNMtbM4dqOFchCHJQaotW0zOH+eCv80FlSWQ6Benk9I++YtZB3Q0SqZOvaBupKXuQqb50KV4aV2
LKtBkmdGG1PNyfDO238bNyk/tG003hyE4BBifHsSrk1lN63kJJReASh2mSv10DZO9zA12oLmQQ8C
+EDsYBaP35mV7f/82G/hQJwioQ2L3CWYNMqMzptVn64ibZ216Q750mOkjHyQHvdjHiDR49FD3Ao7
t8FyZg4uBni9SOumnrv8AsDOCniefehmBBZLdoY0fbeheTz6hz/f4u9vxgyPxx/oDvzvzR0OrRoa
K0q4wxT3uR05m1r+WmdhYegVie4va8IocQf3q33n1fzT2AD+wyUqYH8AE/lmTqC4E6BGv7aHxp30
wxD3MBszFhNla1H6xa7yqvljHvYuHhBZ4V8MkEkvSbOdDzaIqYHyjqhlcinrPPniDLDJ3jm8/iGq
C01Ix50R74J4e3PQNsm4rh6WxYc+XfNvo5tkNO6WCvT8glCsv02lk31KefF3eB9m5wX9iHHrggvS
7wzV7xtpaHKRQPhgStnC39wInOaxaZqyRcHJTyzmMpJ1aITXjoVTE4XE3TJJg37XGWiWU+xEyT7z
7Ni9+/NUEeao+PUMI6IE2kYeambL220lbLJF6tDSh8Gv15Ia54ANWDYWNOTAvKHJE3TR+LXWUxls
LPDhn6qcOOiwALu6yudgxQFlzavHCfOB4b0tz4zBm3sLPN82oqpKBWRKv255SV1iJipXfSAa8d19
Mqrikm5le61tw/OdZPk49Fn1aNUI3O2k1dOFioENHEU9lc9takyx3xmu3zYfEqZQgEwiEvcA+L65
pdke6waBEH1QE5QBqIl1+xiFHTxzKVy4y+uM8eRQ+OlXRVf3Coh+CcbOt029DKE7RQjXM3wjm7Pe
1nOAEJlXZcu+z2EhbteytA/D4FCSeee+fzs9UMTwgx9v2keE4i3eFEWGDpkDvzh4k9/AGQsoFME3
EQjiIBuGPfRdP8/N/HfvxsCu0OtRyS0lybn9hAY0QjRO6Vq0V/7tuyIO90kr0N9wHfctGJdiK8wU
v0wPMMhqiARzVxhgluVgRHHjRIXyT8MARIPTfSEufCrqlcbKOg0YYqBWUK9Zf5g9D8f2P9+YY/ap
X2YeEG1OWpv9PRQIfr7ZxyrgRCOKEtEeKznTNHJfgAoYV+UUlOZgpKJdv4LogpnWyyso5AXHMTSS
v8rsxqAgMfi45vdmedaIXvaXtPsn77R4pBYS45k5m8+wNMvsv1EDNi0T3eEWUL5zaP12IijhUmPg
wHQD32c1/bqSljVMaXbb4Z52j5oPYFzQ27b6Kmr3uZraFFJg5CJBgdx4XV38GMx/S7bmoS75839+
oQf8MK7+BuwOlETS/9fxub7+Uj53f/zQ/0hR+OWbu//68SXxc7370n/55Yd91aOX92F4bpe7524o
+n/ZZ5tP/r/+4/96/vEtD0vz/J//+1s9VL35tjitf9Wb9tkc/mfmwdXznH77RdBGmF945R0o/z8C
B8opujTUZjxinf/mHUAeQOxWeopMWpB/eLzsVxlcF0qCgG5gMhJCI/p8/y1nI7z/kFRPOGiAmwOB
D4J/Rwf3zTZo4/iINjbO5j5lGTL7N3EwuGORAgXXV8lEE3SnWQviJvd07nyz2sgBlWtRfgLx5Ujr
gB0R3cKfxur2ZSn+rFH9w5j8pxUKtYI82QtIQqUKSQR40p8TEYzHiwToMgT6TgPKcMbWD++9mLD8
fJFh0hgTHEfeoiI7d+hoZbPvnYrS7WuoaqI1GD2/Iw1N3tvS3pyndsAKcwztI7AJjX+7L8eGg0wr
Rlw6U190O1X7KaqHqZrGbZ7lMbr72UqLpMOni/gMbj0IPRdVa7K1Mc1uEdjIMc71EgsJ2robxDsb
gTAJ2s/jFpK3mYof5Ae4f0yWX8ctB3PoNC4FjhQg8rCzawRVLtzGUrfWbJfN9xnPHuyfc4qjSBBR
Nd3MHqqqXymzD+0ODGJ7h/qAGtEdwVv7UMgxTG+nakzl7Ttv+M0eLGxDulFM2lAQJFGD+/VORU0/
1podcbHCTZvPR+r70bkGZjzjs0zRaJ/4ZfVc18nwIceTikBz0pi6aW/GxuPP92Iu9dOgERxRKYcr
ojipILK83T4rKKN4TYvpwkih9wCdyq64mqbVlTjPDFnzCTY/Ndt33tWbENFc1ZQefTvgwEaW4+0h
tNYkcNnSk70JOe6GtdUhyhS5bdPbX6V+WGWb2Sgteel8rAlf7e1i4cD5TohoZsSvD897oCzvQ8rw
8Lw1t/lTyg+eA/9c3ZQXoLxyvJVh+hqnSY3q23z88zi/mZw8Mak1HQkUudBh/y1KKUkPxq6aNOj3
zLFO9If84dwrsxmv0qZO63cq4G9ORQoInlkD8AR4sWZr/PXJdATAKPac+ZSjDjXsmpchFInvXpQB
rb3HtqKzeL4APfXeiW1/u7TngT4jc+bNchueGYmfBtXyvcINwQ2ffEtkM9KwJVCIvHH8G1wwGFcr
o3Cy1/Fgte/MqrdjLMnWA04AU7kT/m8pGvEzVTK3ak4d/UN7q/uSlf6yHSX+xEz68ysV8m2jiYSQ
aEqE/ItPBIIy2q/P2mGhFuHEOIKzsJZ6H1vd8h30xTKeuTGSaThgR9CV6dGgvh9m/h7rWO+iLIJI
4nmqlxs3wDNvzL3wfGmWYhdoNLOBEaiLiN7EfnIgU7aQpTZN24+nwivdjzrEuFDbln83hT5OQ20l
9u7QX88ySu4NZr/xNkUYkfccNN353DvZFnVo5FOKott2dJC/h33Ufm2GbjzElijOE3eV10yHryWp
9VHaeX8l5kZRb8IWAViKOCsQApR0JRx10RIyH9Uaqgc0mdRNWoeoocfoJswNzC6beu5lO6OVBJoU
PYOswi89tpyKAnz66PqivUuQatwsOBcd6kFmJ/zv4mMVlY9Tk68fxsmZ9/5at7sRyAj6QJ1/Fnd1
8qUZ+u9BT39gM3m5xlUrXyE3WziugOdH53X2tmAWR3AlEjpDlXjNNcAK1LWpHEFabcRZD1hyM0m7
eYrEBPbJn3O1aWF6fGnzwTlGiwwOFczdh5godb/aUbXjeBbkOsTChmIPHAuizhU+7bcd8kMfpOpB
a/u9+KAgjt2NtT1+B50/b5Xhvp9CKFxIU0mkgWjheZuAO4HLFWOitJWVD15uIGX9LCMa8VCPQ40M
wCJPMwTkrUyi/igXPzwiEQe8rnJPdeIDx/I0MLBa061M+Bh6er3e+5B5rAtoKmg3AyB/iFSefMrG
qsDFU4XZTQ6g9V6oyL2hczk+YYiD+0syUmwG8XKhfY/cJEUhCz05T7QbXSpxBD6W7MEt4A/WolDh
70AsZd/yWV44ois6f6cCO86gZ1g6k+W9ji0m1zWOdHI41dHyDWCYxASrE5sCERZAQvF8MZJ0/gW+
N0WIuS2zs4TcB+nSNOjPkJKHgGMXf7sLHvSN6qZj5iIhgt7QeK0DCwkb7MftIAdsYmsYBnOPqVMj
q0fEM9PdGvKGRm8NDoWTAngA2n/IhgBvRqcbty16Y1ce4CrwWEaP2QH4tAHEeA+i+DJzjEEXUvtY
qEebqYmR6FvKewB6HxeRAyVVpGF0jxG3RiQWrWp1HGXpoko1NJfYkdsY9ww3UT1OR4py894tckCY
8YxdPIxmQI7RwqyDhAhME8ABfffVQBLDo4OmIP49TU0qunT3/hqV16lOYwx54uUyi129b2G+XliN
T4rYkZXB95/aQaMxIViXjYM5yF4GWPxugqVApC9KkvnZBcEJy3/IQ6DTc3EloEnlFyqZiuKvJI8K
61OKS0nEl6gJc9YlDLLkqgkBj/4tokx817w5WlaV295VCzjJ3VTpvr9WsCL9jyGg8OiJtoBj01BC
DDs9jb6NYZ2qx5E81lk6/55M3f67VWC8CQeHdr1F/iaej06qOhu5oE4Uh5fArLL8AdkrH7CIdz4n
HneFRp67nwHVYw1roTGVblWH/PnB4HgTYsyEqK4bAKVjAFA7yfnUFZHaGssn73xEo6ndWEuaXyV4
nwawA5pBXSLKvHrbDlGq/CQXhqDC3HSuUUkRhTfiRRtxqOx1jWwqHD8MHfHeS0DAgHB1AqxI4dms
W7fAkn7vsY9i4RzUiF/JppD5FcQxvd56tuaExXttjZ7XhfVxVTa598VpCRxPzdKtj1XIFIuRXmkJ
j30/5lSC2BTJv2YtGBvUYDGW7Sx4sKtTNy52ZhFiBBJxPFAEeEABMyvW6OCKnhJBWeo4RxGehuht
X83Kfyh9VaNC4oZTOGyZnaMEwacaBVm/ieD0aE766rlC5JkimAM56gI/7jY5t0PcslGlslQ6QTmx
eUPJPqjQZMbZIfCrK7+fHPdQddq9gyXK+77UeA2jDGDRAcrKK1F0kKBAu5c4Dm31NI/sXezywHoX
lzb7hjesq4Pn2IiBpDZq3az9EYeifaVAYALbRl2LwlKyon+wE7kd/A0XVaEEga5ngHHyPPbIEgVZ
NwZHGeuC7D6JA2RRRi9HRcZ3J/QH3ETVl5KOb3wK58DznsKZvP+5rCZei6XsZux2hHkZp+XEf+Yj
6WemjBwTsgaXTlXlw+d+mipqlLq20YfkeIpq79nD98rUR1bcQTFLJCsC/ybctvkA3M5ez9kkve4O
2KgysrmE7Wd10sTpY9M7kDHHblkZqURol8Jiu1RsWdGABPKdhma+oLTs68ILNhNJlVdtigVxwu/Q
K208XZOiGjXQ58jT6IrX3WKwU9CmhuzB0mHyEYcksbfSaN4UKtTjkRq8Po/bAnHtQUceIDU5f5Zg
JR/FMoanpkqgqqBuBmFKINHHUkbBMD3n8aoD/iEBLrIuyGy6qxe+F00FbSd7iTZNiaZaOMxf9Aid
omg9RJ1Vpq6svoxg5CzMM6fpzv05srBgi6rjauS3wIZiyeAFNZecbTQWcXQMuzC4SQOkYMI09Hew
gyXYfi02bQBAAtHkYNjrdawPQBDC0+JYw74JYyROfKwIt6qekWoacVu8kyoudri2DM7GoAIRSkcP
6JQohW0Tbpz1VSDjIj+HU2efO/CEz1LcZs5cMVJiLkHJpMn0hBJ9inRrGCNFXuGKa5eevBjndjl5
kOsw4p0Qyeu9Au9wZrXsGeukqX1coatGfnXiBheJLIJYOCPx0ZVDdd5XSn8AKIduH4y68xYpnn3V
Zc/eWrZ3OpbVpqOEDJQO0pKY6+QOV2HF38XBoywGY/rgqeaytavK3SxJE9xkE3qssnIlmlOwo7Zh
24txK61hfISJ2oL8BJLKmUeRf0H+MMUWpu0n8T2MoBxhR+g+UWEEqFFUdbHtGkvbm9DO0sOQdj1K
+rJtNSIukXzKwcrJA74hpfrktVBor8dpyVBXYvMl65RdRgiI9suukgoD6AZTSIIhZ4BbgDBpD0Uc
g+j7lMP6FMep89WN6+gidyfn3JmLetyOYTwaMTYRbuj5Lmc5+u3Wrq1BcODP2w6nOe5RJ+jb+hY6
GgEVT69gy9El2DR+kD9UcJ5mEKyj8zGlyvqIONF8wrayvuuRkj1Hgb9sdt4yd+e2nik1tG2X7ldo
m/h20es42H7T+HvYtRhyYuYV/d0PS/gkRaoRfBma3t4MALkQEfVI+hAzApe80Sqp0VTMUJBCyAAB
OKzKUQLrwZ3Oc9CLw9AO8alEr3nTuC7n1pgBM9s6aZsOW29ohsslbdvPo0rze1FAAMI2YVg/uqaI
ToMP6bcAvr97rWDw0iWzSz2hc4MyCtpp2joptXSPPQn/BzZ0vLswzM5u2jkqzvphwgV9BpF06KYR
B4o40yBOLXBdKITZyHuG5TJf4UQTd2dZmEwT4wumER5ILnGpWLLiwlliay+Sdf4CNT3Yz20q7scB
LRnIWdU2yWV8QBVcHlu0Rg9dVKYPOSIjMNxA56etHLdgXdyPDK2Wu4VW4Q71KhHsQML64LySBbH9
DjN78qaj6w/xTgNhAy/bFsl4HRIf3urUnh79NJgqtuNoepzdqj+pTOeX+ZCXV01VXln4FXybdB9d
+YVWN2DU+4M9L/IMLAjcTHcKQLxiIoCNVkaNKcdbCX5ue7naGVOsc4BKsFvgm+SX7Y3Ej/YLPoUh
YkLWun5jsTrlznb96lORLs0XgJbT0RsQaK0IMHmcQQ17a3W9gXBlIrlKkSP1UtKxslWW3gFaftYq
80/WxLpoK8zhsq5Yj8so0P5qq+4KK4p2D9DmK7o6kzrMwFUAuYzi3icL3o0lQv3k5M2+WuSznK1k
J7ryIg6G+KCnKPxgR4790JMDnBDpCgDohdM1IE5vuyq06CJ/7ffpmAV/SQweEZn8oRbaJ0c8Z8Cy
eU1wLu2xOZZeJ/eiTG0Uj0GGWp7GeBv7gDqH0avnqYMqDoVD5X5xqqeINaIr8QkuqX1A9xJh0cqz
gTEV6GOr7iyKfJdobGxC9+BKIqqVGzqoFF/y1c6/tW6QwJ20wv0IsYRAp1/OKj8qdouPTzkeBvG+
DONeH2fhTt+WyXtsvDY/5Z0fn2SGWRdR1p1fuMF3cqz6fiSPvIaMYnd7wLR5hVW4Nd1FHgHyTnVD
cwPMqwqulpLVRUclVhdJOdspBkiAMIcNgCLpbqx68W/TSloPuC+H6qjGKM3OMhQIkb5WffSZ2Aft
2j5EjRgrgjvbtZ2/llZ3xzptIC2pOCcpEyJ/UnOBfDfeHchOR/LOziVKVHlYnKe182mYxuZuSmbi
KB2Nt1WjpxM9CTxM2kBc4BMKKZA44T6y1bjNaqhr6SwI6aSrPmq/RbLRLawb9JWesl44Z36yUAS0
i8SH61JcDeAvDqrtAxx1PW7i/zJ3JstxK1m2/ZVnNcczNI5uUBMgOjZBUoygKGkCIyURfe9ov74W
pFv1xCCLUcqavEEqLa/sJgKd4/g5e6/dV/l3ljKcGpEyPpYdzDH8v3Z2MS98F4b26N6wbSnrzOnH
m7Gxp2ve7cwzeuFej3Vk4T1Nn9kaJ59StiGQNWr9UwFVZ2UsQ86x0EkmVUOKMp4TwhT0Or3IMcoy
Qs7iQ+JWMFUp/6tdr066j4Yh/yZqpfpS1XUNF84xfBDn9S6La+WJximL+JwVG55oO905ujJvaFnP
+FuMQHtpBiF9UM/ZuhIiXGf0sdbklhJCpaVg6Fhy7JZdHivjWpSMqmUcoaxKy8dINumdnmbNvWWB
Do0MJpCRMi24dyXduzG1mYqLeFdV/Y9YpI2EfddaJU5VoLyVnVbfZhs2MJwLNqgF322eP+x7a6rh
J0xsTQ4MM9a8RNXuULyUlxi7Ig+7T3tlQO7eg8wWN/T6jE9tryd4VXNb3/VRcAXHQDD5nDPbZ1cT
QVcnXG0rY2UYQWUV8hAlTnHbYUx4cjPJCxjP6ktEQ4PKnlQSb1hSqmjUBQehSvWmtHpd9wGHateF
0OWmiate9XGQWJcwMm1gJ+5AMLxy0aukMROfpCIibU1i96Q2C48tuvzZ0StfdpPEOY99uc1KAQdP
JNa3NlX1p5leDGoF0qVW1PtcMKe1Nw0l65oL8DMT7iNoWYgRuXDvxaxV2PXtGJptnu2ADMI/rQHK
D0D+L0LR1D64+HHymlabiJvTNY062jQfVb2W4PvtnpaIafIT7Cu2tOaD0kzjk9W2xYYOcE7MmNFA
cFbs6mseDtOdUy9BL2RamPBw2hmcJO1G+Ggyzb5lcza0X1HzouufNULEtSLlxIqmFN/dPITFG2S9
j5olvGYYneBUZnromcMkDp0AY4OVTi3J+7GhVdpoMUgZc8JhFZd9Gl/RMgrC68BysO+mdI6eVehy
9s5gsetAgFvmI5PV4SFLjWaIQCZHrlKQZKNZsr6G6RN08nG0tH6oMbuIXjcA+ErNkVVurMaYyKCR
0nAc9pMWaY9Jr7ueWonHhi/tXm3S/Ce9EkqOCsSAuEulVo9lgFENy0flI7dQksv+1x6miegM3CBY
YC+JKzUTWzowYK6tmSyoL2j6kvGq1mP+VkeLUezr1CGae54C/snUgolUqBvRH/CGqTZYPMAUqnsz
d3hQVoh+RH8MXSn2mVQKa18NjWp96wpDT/fzMEzBOrAyx17ZsSqLLbblRcI/1w7/1lRnNBEjEq3c
axf3rnk/6QbAXdACecI94YexR4hxaoht9Wv7zMIdjN+ViFg53BABUSoPDTgbA57uzI91QFnkP2O3
lfO9PYMAgTo4I9Pxgb5MzXbGkRddOXM4J8QsMNm+MxSpNz6WVyg29Ab0iP8SGuQVKv3QqVkMx1y1
wwuSFbpkt6gzbjLYJfPdnJhBDJQkN2hpBjObxw4GKOTTEsi/c4kPSR9vdaNl45+CU9Ov8OgtTDID
f1m+YE9L2hMEB+hsf4Gq5HfDrFTqprRFSxckpZa+qLtsyq8ABND6Vt0BD03HSsNsow/C8dEMk8IR
vgZ5pFwzlQjE1tGkLreUpjQLwnRUtYspRtgNVbWRhF4Ic8ovVdoL3UrYrkj3wy+cEokUFZugngr9
gkQ0TMJzpyIX8+gxy+ll1pxmLrGjzI71YpsGxmF/7FqeJ02LlpFZWXLhDaXhT3yxuN5MlZDGgm7n
zGTPCkQbX2cYtZOrXDM4dmFT2n5hMQacTS2UNFTIWv1JLzPtKY2wudRezm6tYQ9vNOM6Dtka8+ZU
DGSCpZZRoVzWsSRSwR0asws8w1Wsl7pVtP74j1uZCK3FkYVob3lYTDQGlidNraR4yu2A3UgVoHKO
AkrMYwuBk/bwOBGPac9Dcqm3kS02TZCwSGmNnA3gW0AvN3VQ6cWGMnlK1oJ8HNMjHmcGwQ6il9eq
LQm782Y9iYrLLA61L0Fiy2nExzKYEXUcUzLf4tHY8Qkc3OuZUldZL4MvsS/mVizBbWLWP0Wiha8+
xNjVowA3EW0uxwVm2uVyU6szZ02zw73Smm50PJGR7OgtWX/pHn0sDs1AUhFsYsMacoZjSRGshlYj
cRgtILUVC99YXxa94N8SNjh+aj5mbpcYaWfn0gxgCl1Q8fT9DPpmmYqKX7e1McCJHPSsc3O/BlFV
XwSNqWIgIgNsvlbazOqJI6xkTwZF7uhrd+6H4mZoa9i+UJ+UKx4uxb3pGlFe4O22m3uRaGn15LYa
1JHJttItjeykumSrqU9XDMY6cFGNYxW7DHu7eh/hsSpWLITmvHIRXyU3mE3JWxyE1hb7URTuCjRA
FWxmin1q2MK1XJDzbQ3Cncg8UiXoHyeXpoRmDWrDbR5/cxh+20Fp00jXT8e5bL+LJEXCpIm+fp6w
wkHP5xbtJl1r2h9k7oiUorTkdnchRNCVYZj6o53lvG+Y6NhM6XNY/TC41U/0iFJjJ92xnDbWSGrb
So/LAMY1CwPZH7xhLNEOm/odjjAeDZlk0/Pvl1M2Gs+oozZuvVPhcUVE3OJ1nndFr8FBiCydxiA0
lLm91JPcHDYZhaK1kQ2dRIZCGDfXadImV9AwCmhThiGLVYSbcbq0Jr0Jbw01KOurRCkyMDljsgiN
2qhM2FfKWHN6bVUMM/1H4HsxArh8sDe2dNOO4C4lueontw4vbFWrXuyWZLgXozS1mc6zHlgJF07Q
2amhcduXDEXy/AupgrzzsV4vCpsmX8ze5PgwmiMTg5O70/WehaOyRZZu9TkPt4MORWvVZr10APOG
KTGcprTL6ZIdO+PhRYCFsT2ht5OCtU+tdG/2ToIHz1R5TDeMf+msK2ZlFZsqcafP9VRM1/qUMhRn
ENGwfv42GY5pQd2dNENN5L1rEy9mzomKHlLA2x9AdZd68Dm2I7PeEgviKBqNcipt1uk8GG4zQU/s
1h1hqW6cBG7ORpcyNrZj1jPPiswRuZaftanCOVS5koKrjcssu2xzR7FXg+okuxl6grnTokwmF2w3
3AfMCyCSeYMBdIWOKnlfQdMRYju39bPak3ThyzbWzA2+guhLUzvBsBJpkun+72/E71HpmGNDXZdx
oh1MAPjhnotklp9KMQW0LBimys8VDGvr5veKaZOwoD30DY5e1PsqARkQvXSD3CJBqvhWaTtunGs7
DH5FBKWEFVgtoh3BoHNyoXMrL6o+EglpOYZsf0BAC+QKDfAymreyxtpO1GEPQPUcsSLssP1aabaK
SnhyZgwcdlkNuiRys7OolLnJKjVbiOF8V9iSx0KbAmpiBX9RdTcIxhd0PuWoEJocj+6tQucTHkoZ
ds43WPNmthdjan2nzVBP160iBYB9Pov9kYrIxLpN5TvfBTr++SOZATWv71j2FwIydn+dFaE63+OI
5S+ZGlsdbRCepJhopSYS35PCmhYszEIKvzIgi9Q/+Z5kKR8UFSd35tG/npUbBPBatYTvqeoOB9TS
EFY6XZjuii10MA5+1Ie19T3ImxC2FI42IpsaqPLRskxp80qBjT1Hq3LUFTglmstAYbgqcEmTIWE6
5QAYJTfyfm1Br9K/NXlvDqsAuT0vFcMBlxFB7KJD8TTa5tTDjR0V/aFtsr76xGZiirfMY03n2iYS
TvhJouf5rgry5CtR8Rpo8BSK1tLDHply7Iq8drQb+k95vWanJ2HmMzSl2Q5Xbv78T41kqp1B1TWF
EHvaOC34dKHKsCVvMSERN6Ga9j8g9rICKJa2eGIdisrqW2PqUtALgPC3XwiI48GpQGyu4rDjOSuc
gpsGpt0sL2hdEJejKErY+Jk5pt1hVqlpdmrGrmfXz7bymUFTuxsGdap8gQg2uQ56E1ejH1r9NCLd
UcKfts3s84k9q1J8CbEePePzTervKr509oHDGFkkEgx1NFIDMLOM1NSTuR4+wxwcoi+DO9bBkvLL
sxHQ3nRfGLCM9W6SUdBfNFMSr4xZSWd62BGjiCujwHGxb0MKefIcrFY9TPSzKjKfubA7vKWKvC5g
bxQ3AVoMLPy51NNHkzk/C30KEqb0tCiCU7UxELULxocUXT+iKLZ6B0RFiXO6mGpGilnSsqNqtSjk
uuZ3Ro3kifnk7BISzU8mwKQD9T9/wpLPZ7WMpdU+50XXTAirwiFGs8MUqrvCM1CVuwaNnbYMWeL5
em6krt8ArHQKT8EIOoEeHdieEWOglHL6AoGsjumOFOawz2tZiPueXASxg+nE2lyzQ0/3iTtY82Xf
ZwV6oEqVjj36Sjq18UXcBqV7lwS2sG+cGRsNoxYqFoumSKUtbz2O3OmKPUPXrSHGTvLRNpXYXdMG
zrt2/Y8RvhvAz9ceCQABYUuS1ktD57S0wmydo6lQqlvit6Xm7hXMz9FCplii18iutAWs84+1HScq
wGX7biLgtdGqomBH0fJa2GFSUzcWPo9tX+aWcZACe8pjkQgM72NkMrRzNSbud6Ri8Y66mUvx/OsH
/JW09L+VhL6iVv+P1KXvq1T/f5SW2mjB/ntp6c3P4f/4T9nPH2URY2n7rVa9+PHv/8ZH5j8Vphr4
atVxBS0rRECuaaAY/w221kzn/6K1R32GsJNVy+Fv/tGXKov0dDEfkbyABQYRIUq5tuxk9O//puiL
+FRzbEQbKtYT+oV/ozB9LVPCtrJ4k/EVGXzB0LKeerZLZ4mKDavgPq+eibG11Ee+Gn9clHc0pK81
WP8cgvPkF5vIwE4FhkrDRjMSY3BvxOo6qb5IN14L90kLj0zbz7wqJ3rV3wfTF98/LwuuD/1E8BXE
zCkcehP3fM0if7px+bzUbF09OyZeYVdsdfvMId87PR1xGU4Xbq9z6sVRaZVWlFbKffdSfisfxCHC
zn/uIK+Vkb9PyyW7k3k1yi7tVChvVsngGEiC7iso9z18lpwvFulKmxkw3V/frkULzUPh4CPGhPV6
tQmQ84VMJIJ7qRa06h+q7AtzK093YVPTifz4YK9Fj7/OC/U0ZGwHdz5ikRPBvI0+qyprGR8ih7qj
uTWac/a50wfcXNTTBo4+FEz8oZ3IWwcwbMUYTeGBPuW1o9+oIWEw3bD++DxeL9GYnE+OcqK9E8jR
+imcw0PQrwPFs4zH4Nba9A6CmOKMx+T0ki2HAikAS5w3F5nxyQlpbdjh+g2jQ1v1QLpIcDD19Mwx
fl2V/ydG/X0+toWC3UC1aaqW/vohGAeDbVCVR4fmhwM/ZvSnatOQ7f5cXujPEVC3krLa0x8HmtH0
E9zNx5fz9HH/dY6YX3E/A4/X7ZMvnl4RHi31EhEh8dKiPsAYhfqUMoerzty4E6faP2f6x6FOFowW
3YVNAzkChEX/1LPvyci7xQp1Pe7zM/Lmd+/cH4c6uXNt06ORijmUZlHYRbMfynP8gtPFiAtHR4Xu
M4J9fQFevL5vjF21zs0azoZ4dWcyr8BwL8w22r7aLirOLUtvX67l/mCAYKFldipONMttaxoV+v/w
AERjDQZat+XKNVYfPwzvHYT31nSXr+ECZnh9Tl00gysj4OBQRumLou9mM3nA3HPmkX97c+zlc4sq
WoCjwI70+ihsYFRdi/ToUEszOQotYphjB+w4Pj6Zdw9DGAAVAWa6Nx9DJscNEgQUfw5poRN9al9j
AH/mXN67Yii8l9JCcBT75FwWUHEPKZ1VdWjWXXYTZfFdHyXbvz4VDI3opQwVaggulddXbCGyzaY5
xOgK6BOnZNEJZTpzJvrblcB+dZCTU5F1XtHe4iCr/e3R2OnCcx/7W2Ml/HD3fH+H8X2lrqC6Xoqr
ZvTKg341eZ/+hfOk0sKRiJib2uv1eaYNmLVIaeODEZJSh4PwJizk+n93jJP3Nmqz2A3Umjsmsp0z
EWs8nLHkvvPgCfSk/3UWxuuzID9NkZGs4sMgnWYdmWRLNU1y5lV9/yAm9aqLa/+NbXNoQd07eRcf
irTZJTFAxeKMoP/cEU4+tHJkbD1OUM4BbXqtGvr0wz++Fb9KxNffPh45vEX/eRKnNQnW6gS5WHxo
Nvp23FjbeRV7x9x3VvHPgC7+ffxw993eDqubyZueB9UL7h1fnMl5efc8YeKouGFwDJ+yeMxo6GUD
C+fQpd1FOKerUCn/fikibfu/DvHry/iHNyKM61IBCx8f4Nw4CztZOfMV/2WAf3MlhcEuGmcLzKdl
nfrjCKKubFQ1Bi/vc7bqtrSDNiga9vRUb4Kjvf7+9XKHWif0rPtsn270XblptkBOvB8f39F3r+Uf
P+PkuxvlCd1UaKYHxzosue9WbK4+PoK+rAEfnenJY5lp2jwUsAkOkx9sg8vpZ5uugenO0iPUzrc8
aKFrtAVbstVTiLU0Wm7DTXJmsXz3PE2Luo0GOZXbyXnOTAVjhhjxIbTq7YCn+wmHb/Dz41N9d0G2
SV2yaNMZprv8iD/uqay6iDreig9xeROQSZwpVzRn8ViH/8rj+ceBTh4eYGHgUXsuKcNRZuJwJM8e
4t0HFFSHKgT/YWpwsiiOUZEha46Sw/45v8w22pX2SORNv7PX9QqptZ+vCh9e7bq7CleZT16i92nY
RZfq1e5f+MZQ0IOqc/EKwrt4fVW7IqYmmPPkIMr2xkjyG+ZA649vnLn8f7x+RjF/o7wGLGPgUD/F
VVjkU8+JnbaHsOjtn+0MDRVPFJ6f0gBB7ptiGL/2tTm/VDA0v0ATlU8tPkbkUX2yt4xRv48JUbps
jCkMafUr4NvKpA++O2NdszoyrBZenkg8EUGivoyhNn3vrVxd+EBZtB9UBoBUPJqB/chhXcB5gT6L
SIxWHDOCiOHrZ0rxySpMdU/uEf/bbGaDjFKwomQ9EjoBCx6x8gjJrh3J5441WpzNmJH5aczifoaP
vSc91mKaOzoj4n1ppiWYx4buK5RBnBYARYaYoUZEmDBaYhqOoFzn3NMZ3n6ZnIUDofN+qV6SK0Sc
OGPrvHx8E95uN3hl8LmzpNMRgW9wcqP7NsiqkXSjY0rncYOntl0jcEYxjJha2XeNLW55Z5WrHP/q
vmWE4FVt7j5+/CuW1ejVk4ADkIYUqhteYqxpJwsF/r+qiOOkP5AMfDNV96UwX1xCVIfohs/F337J
sPizJdGAbi0VgXOyNM5xnEYDmUscTCV0WXpK8/Pj0xFLdfTqfHDY8e7wdLM/WHgjr98etRJ6SF5u
fER6vUjmZVZ9tZzB+FESt976jijUe8UA7uiZKHsAXGemfdkkUfKSx2l417k1hR2oEL1BtQVj64FE
j5aAZyy5nwMZsN8FT1P+AJ+ZY98dqxfZWeoPvZ27b1OuDy5Skd6I0QCM7ejnnVMRQzp3pB4XRDDf
W7RlayRkhjahsx7Dq9DU809O6o4PTuQYkW8vaRNEtBhFtlaCgvjFJkUmEzaFhC6Va6m5HcnMxqVF
maieWWZ/bQlfXzz6j4s7Eufpr77i64uHbaqNZN3HR8Wppr26ONVUrWv8LsxKcPdDJr9ZuDQvnaBE
hBmExn1YhN/DoR7WkYuS7eN7qb9247IfZzl2f0XtEQQI4eZkS2lXpduRTJAeATpUmzrXwhWqZQeV
qlqtCfMMrwAJ4mbSbOPQVBUxkpNRPhhqUkPqFzTw25qw9cYMxsugBeo+l5lycCuYXa6DenOsB/sA
THijDFO5NwK9Q82LKCWbzAnpgg3BeOjmPSnDLlxz0ROBLY1zK/GyM3p9yW0LOM7iqGenyVb99SUf
pBo2rtTUo2tny1JUCvnSOz1Tu6rU9CsSVMTXvOrnC0NryGEtMyk+DcaU9LsGkdNtyJb7WBBZ+9RZ
83QHFyb6zNdNO7ZTBcpyCplqgF8dqjtJkPcSSWsjNPNJANCOE4PqT4RqUU3aeYeuQ22Qt891EBAe
6obOT82wxy+I2hsiZosi/tmXEeEbFiRn1Y+Uuia3y0Ia7seqMmYe70D4E1+p+6ikiXsXtZ2VEkXf
69Lrczv9ovdx/X0Cj4uhqarUzzV91MOgJHKvpx2SEXD+yirIUqYm557rNyUZK61N60iDh4jr+LSz
je4jRgQ7uMeudeF6Sysp233rBlXsgT/pj92UTvGqjlriUuaOLiF+lRaqzDxgwvSDKeg+f/xovynP
IAsa9DH0BREDKfV0IUxFFXSiT49tl7g7PlfmSha2fffxUU7YUMsLhI9cp6ChT8ifp+gclcACxYzz
4hgESDHrobOuia1Zct7VXcqnxs8JpWOkumUytkxM5Xg75FjR4nZCFxIN5l3LO7j5+Fe9c+642m2o
lFjulqbB6ye+lGGEGWwojvCJnU2D03s9z/l85p6/reeYmiDuYCWjtcJn52SrnqdMKy2tKo9Y/tqr
yFKDG8QL1s5ZNu3VlB5kWefXyGLEesjQoBH6bqxzgMB+x3B/TQz36NWL92DMdLySgZrvNFUxVnOe
ksemJ143jPnOsgJz17XoFCDKV1fSrGuMtmmLgFjX1lQasd8GRnamun9Tvi3nxhcbT/mCBDmFe6LE
NGu7rcsjkhIULJat+K1QaTCnZnRmEX6zBnMoLh4tPZ4iZhona7CceUzhAJVHh6S9KzfALG5XqouG
2KCpnRWksvRZenS1wPURJjUXf/mwLIdHBQvgQ6dTZp5U5aRI4Nu1ZHWkMCXxEU/XjRrF3ZmxlP6m
auAwjDeWysTSaJmeVEFIAtS2cmV9rGYcnYOMXKw3s5xhyVvRVs9juRE0/u8ZAVt84bV9Y5DR3UPL
2Olgoy/zbsK8O6baZSZH8nQIw3iJFTfx07kevYIqGqMaceO+o4b6ZqyKcfXxdVoWjFefEXbWPOj0
+AiFBS58sqCgRy5Ibu3ro4v7y9fMBqG1iurIbM2DxFXs6UgBPj7kmznHr0PCGVgOC/rm5NYQQQGb
GqnuEXMcuZIkTe8cNIzrQQMMECgETrO+st1NM+3M4//eyYL+hHe36Fn5aL5eQaTu9npYz83RTXPN
I5xoSf2b52wtyLlbYQzvDqWjV2eO+mbd4nxh7DGbguZAhXlSrqtNLtRWM5ojGEZJUg9RN2Ii8vvj
q/r21WY7zfbTXTAsIKJPli2tC4WEFqYdwzGBGTZGz1Iu36MhDf76kVk0nyrfRGZt0IuW8/1j907k
R19ZkWkcw4JXy3WTYM23HsMQYZzw02wdvJtxloC9PBWvH1QeUY1ugUGFyUb75EHFFIMgcSiVYxKP
GCgU86LtcwI8gnaFrfcSA/iVFnXHRkcfR3ITVlvzXgaigt0Ynam93t5Qdtc0xfXl1WFMvCwKf1wA
2OuI7q1RORJ2ka60xH4Zydo6c5WXZ/HkfJk28swgagHAezq+ygw1b2WUhA+NDRLXwsaFbptIZqOE
w98j6d9+/Py8reGpdX5JAtjXkS1snNxWZxKOoqJjPLax9a2sjW0YNCmRudGnMTiYA3lEdJ0KIt3h
9WvEIulIfuszr8rbkzaZOaBSsZES8Lqc/AbaUmw5Dcs+GgWpmwUoPMyzqs1UoJy2SWmrZ74Sb0b9
7FgQ2jJ154tPgvFpuwsSBXHCyCeOUYzUahUBZf1aoKW4a/UZX1XDSOdeYH/qPBjj5gwTgBzWTRBn
4ofku//X7VS+yhpfS0TqXALNOnnI8zrDWGJW7tFCJoe8XyGFNtNePr7Tv8CZrx8thtk6YgrLZALM
t/n180ugSZPFgcgf4qDq2bH3Oc8VYIhd1cwajneErRfqRPTpFouoGPy0ticAAi3svj4jy4gAB6d/
VitgUL6A0hCuHIGzk1AinVkXW9dbNSvNDbvl9AtmIrv0zK6ixx1p5Ch6oRU4d2zOiscqaobRYzbS
uCtAKS1pHGN6l7ApudXnApW0zLAVsp2O+wu9S6LWy9JAIRJdB8CSIDb9GgsFlIWr2RUYBNNa4Nsg
L+9FM+sPpYtW1yMTgHiWxSDCLwsqDJzEoqDgapPYmLwqdd3bSa+JKOYdJAARY/Q9kYnqj48v+TvP
GdDpBTcGJApDmXlyybF0WW1fy+oBKle3qV218t3ZUDJPXTxmBHvkvhlk5c5O0ID3xGyGSZU+1IE8
N9Zb3qDX9x6uOqqgZU4JmGARGf25dpXYMOxKq5IH1c7Cq8kKKw8VR3NuMXmzO2VsuGAsBTUFMoPT
ukg1W1Vr0iB5GMAb7LDIOhhCsbraWpLSJQzSXeBgKo87JbrXusH2eNDa1ccX/e1i4vCxoYWNNAmm
kXOymJRBZpHgZMUPqtu4e4bZ48MwNupNXrpHYxqb5swX+J3j0TNHZ+fwoWKPtnzB/vgsVGDBiKMa
4wcs+spKIdQKAfXyJQIOuzHD6Nw07q3Agu+wiseVQpdpMFuj1wdki6+MEJuSB/xIcjdhhfc7UibX
ICssvyUimlbpwMvnlpY3Wi60icAxVkrQE0nnlJEP0rQ4DKNsL6IwjFYEzBhn5mBvS73lF7KOs5Ni
33Z6SUAxRB2dseTB0bgFZoOrfOLwPqWe2Ml0Hn14CPUDWum/7vxzbbjpKJ3YLKOcW27WHzdDrc0a
iryTPNCyinbAIoINncVzA/93PpocBokrCQUspGzIXx+GGN9R9I6FmMCmjWWpmOmZkk4b4mGTbdjF
xqbqbYK6U6u5nswOZguZMasiUo3VgHLjzBO/3PCTl5tuBeIN2v9obuyTVaYmZqdR4H88xLl7O6bT
CyCVI7HfXwM7uWnL/vnjF+xtybl4fxaePvoe2HcnawlWayKeyjJ9GGazwgQZmveKM3+hhamdObG3
m0nkj2xdIWwiX+Nj/foyyzAwc+IFiwdzdr+loSrvMJtlNwnQDr/R2mGtBcZwkUutXcVObJ2p9945
T3YM9AIcALOmY508S07nEL/JpPPBnm31Mm9oAVZkcK/t3DynPTTUt3Wuq+oGLXWkKkza7ZPi0qr0
MpndoHmoeEWrHaYKY6U6tfCMMmmxCQklrfyyMIZvszkZ6hZCBnUZWWPlE3CMpLuCJ5/l2yEmbZug
2ioHG1WVJsSsOrybNGUO15Yx6xvDKjNGFfHQHAm7L9e92kXGWhFFdmPF3IkVFh71Cd+neEkyehW9
VjXi0gq76GlMA1mRfGazp7VzZhBeYXdFwLtMRbAKGyf+6pZ4arb2gPZvYFf87OikMXoEDoq7sZvE
c4EZPfYnXtA1cuSm8WVmD9dGVQBbp9CY7snD6ggfYot/7xaJcczYZnSemwX1A3DcySt4HVcEGHdQ
BapCkURBKXPr1cLsOw9mprT8fsjsQ1uaNRCVznQ2UdJGvTd2emDsrbrIydOmBbGbKm6Dt4wY6Fwx
N7mwu06/DOl0HstaCV7YAIP5jMdOtT2Ki/7LrHXMnGac1esOw82Mfg6uMCnGJf9ERTIz4EFdpAVq
N0cqhoZqqHAmyajz1WmgoJnlFFFgloONb4dhE3eB8QB+s2m+xXahfK0dqZLwB96rQ0BUw+Vg0DQ5
q6GEVH9f4u40MXa1ERFAMHfUFS2odG0VQfU4m4Glgwdhg+kTFBhYdwrsEckAKNFJ43LVrveA/6dY
1YzIClYpSLLRC/qmeGSlluWqg3NiEwKuKXINwRnaEuSOJQ4tdJ9jGrrPhD/l+2kKCTAnOaG01qYS
FrWnDjke7bQgb3nVCRMJvdspyExzET/wjdBzr88IlvVcoDk38M20wrOzkr0pDwbgirlLNrKkW62O
Y7tmCTAvw0aJjzMBbKSUxeNKnwX0mDHCyLrSh/GGl0+tbq12sdbbCKXgEJR2unC5m/jeZaR30NUo
kavCmsPLaIbCgdRpeoKAjrELb1Du7BKT2D2vVWyYI2E3aRvSpfKfjpkDVB/prx8bN8CUqjph9Eny
4n3t0sD+WnVOfafIKfvZdVl23QgrRiYcivJqxFPvYiNpw+datuEjI0sFtBwhCHczoubSa9v4QeCP
32pZXWarxkDK57Pvyj/bpeiuamuKtk5dRZ0n9CGCqIOTBD9jW02fS6wcBZconS0fu09LqoqOcX5y
J2Y6I3XNY9JW9X2Z6uq3um3chm9/DKynaYAONNi0QwJeenPvyhh+QEKa7KYidbtYJ1KsG1zoD5MO
P6zS4kEBUxrK6jbWZi3xTKRlHAHc5LdCcazbcC7C5yK2Ot59xTKyyyyNlxvt3vaFY30JmIY3lDyg
Mlc2gLFvTFHZs8/OWHnYgMCZN1lmubSyNFxogZL2lkda4PSjdlx5ReKcTh7pwGWYaghphH6tBoKD
r9NBtX5EjVMAkyo741E15uGW28GTF9J0M9ej0rc4m8PS+Bzzd+2K6HrX8ePM6o7zSJl/TIdZG/wW
PsYPQl61285xsx+h7paKl1lVdXBD0nmIKZ+fbXMUTNwITPVl0WfbKbTDdSiMghZtXc0vPR6/Nldu
+sS9cNUcRIsIMJYxt1iJPGUKiBrgEcOrVfs82HrpGdIx9krIzgb9eFBf5qkA1KOGAHaWFJKp9Maw
N6SvO5P6ovd1cEe1NhzCQJk+51o9XboF1bqngDWhnKQ/RxspqqefieMSQRnWnQi45Kz6OAJHxcct
SugWzIBY4GSsgSVRvyThSsw8e6xxsb44rfvkU+Gk8bU6JCWGSqysjhc7Ujw2mhlMf93zc02VUsGl
7fbLkXDyAU+kAlxhqh8CUM6XYWsCbgFyteLWEdiL9XYFd2TadaF5rir/1Y15XRS5LuJCNjt8uTVx
KlFqRpga4ZRh8WNznfgBn91dJIpwDSYTc5pa2k5Oa1ZmwOKJN4RNOiTYjxQjr/ysaNvbNlDTvS4S
HQ+dSatJTe35iW9dezHZgAw3xQCfD1MWzN1tlpOW7bJM2yT9qFj0JMT2BwKci8nXderPVrPx4tH0
zqJt5IyWwvMNdM7XR7rInoSe+amzcCufaay8FaRx1WlPsyNC0MsG9GSvgN2J0KpOax50vQq8Lpms
T4MUT0CfmhvTrdV12QB2Neoi3ibGIFdNno8+QRLZmnqE98CyJbMtaVyLoefzmU3Zrmpt18NHoN8s
hslthXB+S/ommFcxOxdyDKt7+jbhpaC/fKYefFuRLb2aJdjBXSDP7slwAbCBRb6O2Tz0BEFCJS1d
P47gSna5ZZ65cktpefL4/HGoN0Wuq0PdDhW7eZg6XGKEVJord57dM3vHd04IpxyOCayWNIB+DeT+
2K6MqoimQgUAGijV09C73W3oOLVvKIr58nHR/s75IBDCxcCMD6Hy6QioQhbfhbhuH+Dw2t5Ie5eg
c5GdaQC8cxQq2GVDRDG7pBi8ft/jACCh1Yf/Qd2ZNMeNpGn6r5TNHWXYl8McGggEIoI7KVESLzAy
RWHfd/z6ecDM7mKAUYxRto1Zj9WlLJUpD3f48i3vUn4NR564NvWJnXTpd2kMiHHqiB3pVCi4wTjh
x6NMInKkpdJXjwkvBeRnBDbLFgDG5yv2lsS93wKMwGKpCgUzOkr0DY6HmQu8ILBD7x8L+2lT2Y2N
KKBjOKX9K3Rz5yyYYr0X1sOt1k7XSwREMFF/FB0ECR1CNSdyMQG0A8aK3YNoR9vPZ7gkMOsJUtAH
NKGzL7gsjydIIACuBr7lo15aN61CZK6U8UuadK9CU5wpua53xjK792Ot8hs/ttJGVoX+sc8uVe2P
KP7y+VzeevKfTWZVhpGlgSriyPJdWHZlW3a76dx+s39RndQ2bcm5Dx2Pq20jb2ECb0T7DEFjXRIg
exNp9cCDW9YTs5TVboEKUug5GjFfkyoXJcdHGIIy34SAnFMmcnNAVgJIGQq1rYj1cSQj95dMqLJo
6OCpLjmDdpOKzZy7n6+LtKrFvP0u7hdiYRqViDWvslixRhlfKKrpKxp44/dOQpwwwYDcNYRw3neV
6jt5ofj3RhEhU6lb7R49Nd9GAXy4mfJS33ZWXd9UVX83IAl72U64mU+VCCNaTZL7z3/rao+8/VS8
dpcOkwRjYq1CPpNfEtXp41cL9jSqNYhkYIl1rqiw2vUcZbDsPCIk9bD9PkjKNyoSu1nfGV8nYu27
CItxJykbPBspLe18fSj/vEf+HzBgb8rX/KGtX1/bq+dybbLyP5DjKi/ov3/PcX14xtvxH7fRa12/
/uM5//mPq6jqXtPiyILl7e/4y1FF0+G7ggxejIasxVaK9/1PwqvAH1FIXICPVNy4lv6L76oa/6Q7
uBBRTSIrDiDn/i+6q4pBiwYRDOAgPD7+c/l32K6c4qPrUgN1BUudV4fyInuTQtvxdakKHWJMOdIT
4aw0O2OIvjHmtmqySyMiiFNxhLfjeUICTmpB5oX3bTJezLlvbs0+9sKUP+nqKdxpMblbKyGaPtDv
7sTKVXOzoxqQXajZfPDrYJGWfuiK9Gmo019qqTqTZlx0unDA+F3c9MgA2tEY/yTo2g+W+ojOJ5Ls
/ti6cld8t8L50ZJKy1n+Txwg2tjEIQoEY/CSNWa0i4y5d+hWAFZWjJdZal6zxBKQwhJGt+pNwU1E
xGmJqO+Y8DUZ9lMkgq/XEnET+z7wEfTm7FCpsZpG9yPN52Ijysl8NU/zvIvT5KoeEQtBiZdfEMW/
TKJvrGJJ1wGhfE/L7MkqMjeX/EOLQoONduZh6o0tGgyjm7XJi0i52MP2JXB7KS///FlRQxCOZ6eX
9jlVMLqjlnAzlsrtPJuJ25vF0zDp12Ewkta30c/QNzFn55dgS1JQCUARNWrFxwypg1u18tFaVnGT
HgezgW2LPJYR/8SbNUZT8qXOggwFRHVARL27VgvpW9YIGyMZnnp9emwavlyU6KNN+v0yzMaeSlbp
+HJd4q8alWB38I2ZMzcO69bN8vRWsOZvpKWWI2t8IxBY9MS6u64tbxOxapyYKxaNlxnBIPr7yMwg
+G1KWA907SE1nakaqm1mmN+xxXUKkGfbtNdx+oo6ABOz6IzqD0Jwm3ob8qrIGVAsjF78ZpzQ5kpL
N+hkwbUmFTka0kFqMCSA86Te6QCrY50iUyQJyqFuRiQg/bBF+0hpt/moyA6NyvGQ+tNVi1Ah/nK1
upSMRneizGLnIz+BK5RSA97giNVMjmB1rUvi03wBfQOApVIwEm/r2OEwR04qIkSbq/4hrkWRtF/1
Rr9B90BFQSXtFVvP2uvJQDYNHHvvpIOg2eHMZtcRwaRr5Q6K5Cgk3chkbFQpf5rLfkDJV9+GlXSQ
1OQeqa5bQ+Trh1V7m0nXUxBvkXx8end73f4ZS7w3NDp+ODj/9AIpRhMSgsPTadMen389Fws16IzA
M9Oywr9A86ZY3wGIBIGtpmcy5xXa+6/ReK7fUNbcOavR+k5Cgiqk32+YeC3rgeXVRucJRf5djtGK
SK4HDVmktgdnmzTfP5/pqm/51+BcqnSK8QT54MGYo4eGeJoceNjJvCiaWGx0+HkyomHxPHDXvH2I
DOFpP7008+xSwLTg85+whEv/Cuf+/AUQ1rnSF5MsdA6OFxtAiJqh4h94Sd9fqXJ2GYT6fiELTGrq
Fn5yZrmNJTxcjWeQiTMecRy84SU2eZeJ5YoIx9bn4/q0Iey2pic8PdbJTbuAp+uhpYTZWF8w7bCc
UBseY1W/assXuap3KfXJBPCf6Uf0f3IMqdVHqkubjMpe3D+ahbnt5GSnlNV1ZlXe/FNo09yp0nZj
TEhRztxHeafc5YSKyJ4Ye1x0nuMBt4mgufDxr+A2ckUzfNWr0dzgl/Y0phTeSkW6nKqidvjhuIP3
rQuKGU9nzAPCcHimePwlC7g1E1GpL+R6FqiLqz+Nqv4eN2inqDxhXtlJqLqp9NeRK/XSADRrMc2P
csX1acqPyQQ+YhYficPYZLV5TX8bKUIzPORRty1KAWFi8a+8+7eipdMiH0diIf89SZH/ibHUu+Ox
GN39JQmy+O397//1H5jZBd3zWxBlP9cv3c/n95ohBCJ/RVC69E9ifKAyMCaWHHkJlP6KoPgjAIuK
xh+CLaAtzg7/SzNEMnCyQ2Salvlb1LUgQ/6KoST9n5QLqN7hQwQmmr/y92Ko41O2NNFU0mkaw3Rd
gaytQqhORnm9jOtpgzyg8UBzpTm0k4kkklHM4otSWkijan3ibwd4BKgPmtlEKQ1vejvpQ2NPtay6
08baRz5yVr8BpOJlRXerfXvg55cEuXjPn4WOLgOew2fYKG+Gde/uCEzFgL4BazApabIiazYvVkC+
OBUUD8NOm54HHsqHRNcm0R4tdChDy6ofUeiXAd37EVSSTN7oHJRJHED/0tFS9/WYARQV0HNBkQli
tIZqe6J8DULJTRDzvKbnPN12rTJ8V2ppwv4CrMhtP0YzSuv+7OpGWqM3n6EVNS+AlpsgzdGxF8Hz
3+lxHF76co5e5gTMhxqeOlJlnpLKayKR1v+7/XfiLTwuVsDbX3I0QmGZr8j7oK5eJwmUb5bqSNqr
VI2pvoSQKUYRWCAd0jOVuNVL8DYUndEFR0kI/4FdH8ENk9osGTe6MdVumpfioRF8wQHVadpY3xo0
3PO7t+n91i30f3fF3PSvdduR4JCyNf/YdvnP5xaXyf8fsjcugH+fvNmvaTS/Ht0y/Pv/aX1p/BOb
MIITWO2LheW7a8a0/glnYqmYEShRBflXpoYw0WLISzOdr/mWxv3rltH+iUYV4CSgiJbBhfM7l8x6
a1IchsVAOR/wOeoO6xpkJyNxqvMqeq0Q7mFJbaK8RiFu/r0ABWUthuEIUPJROQ/Sqt6E/gKd/Hlq
vE4QLopWhAb04is/lTG8TdXkXHVplXv+OdrSSmGopf69Gi1hSpIvz41n1sZ1QFnDiarhe0SB2jGy
zAIpWbojKYWtAmescQbGSvhJ8rOH3Iiuyjncj/W9qofJ1g+aF6RhvrSN8Phuf5y4ElaVJlxOlxUx
VSJGUmUAm6sQShqgRI3W2BBCcfVMtNEUmgM0xSV9Q6/nAUHuLxXa8KAB7ymJIeMsEEcL8XgLEO5S
lMd9IgD2K7VUxlUF4KswZmc+2lvY+P4KX34je+zNz5h6wrofEuIaNNOgazzFUEmiqsmGr7bt4fPR
HJEPglp8x5zShoYXOHOMB0WotrZSGd6oZLuae98Rhe5HWFdPQ54/zEG+K8B+2QbS8O7ny3nqi9Mz
Ywdz0hbuxnFAKvCQG6nBagaySocvm4DNYaplK7iNJYVl7FRdwtirztGeGcTN54Mvn+rDMlFfFwEg
A6bTlx/3LhoWAXPqiV82XkpgiAMC50j48fkQ62OK3AxFvmU/g0qFmLIaAkfCSA2VuPEyQILd1Owi
jQZ5oZ8J7Nd5FBUbxlHAgomcHNxKV7tSb6VsivOw8WiOvwaEH1dNEkVuoaT5RqPR5eGNRjVzSoPN
DEkZN/f6/vOZvgGF3q/m8hOAWItcf0Aj+d/xamoZbdw0EWovUS3sQaJ4cFHE7V/MAchYmxU1uS5R
zreojAS7F3zpR5DQn4FqZl6KWlKGDhbl0OnKNClRPC3MxR1r3M8TFopQN7Jyq2tC80RcdIVh4nVZ
GdmVluPOJiX9fo7ncoM+qi1GdUwYVUqe1Ok3XSl0nhIEIoA046ZPiu0Yz/7XApqk3cbBJcVaZcfP
wM297l30lLWtDwH1Cx1s1RnxKyGA6VIbQ7obs5QNV41ikY5SHDtDbQAaF8PLIRFSdzCKfYtCqT3I
ok3HCNWNNhG+CYOQbCGc5DTYxxc1KwNb0kEj+6Lg6rhOyoPsKn1rXWIUfOZgLbJ5R5t7+Rwo3IA4
BypIfr3aeQUsW8LPpsbo3Q9dZLETp4uH0OFquDe4tfIhul8YPR4J15hvSoAZnpHX6j6sFPG1i7TH
rlOGm6EDoFOwsx38kQyvyYppUWYXUEEPrppes4M64EJmysK3seYPyzqo7BqrtCcE0ic7ijuYfJa2
CVBttwPxHF/81AHTKNSgbMyM5Q9dskAEud6gVh7IjUAvOmqvgrn5gnb76+f7+7jDwAle1pOnG03B
Rc9HWXU+BuwZawQIa68U02SXV8TfDl4jwkRtk1sLSdfWpdn9I2Yf/GYYugwN+2VJJ0BZc7yPT5ao
FLVUtmVNjFskr3Awr6hSST98bETOjLSOQhlp4UUuiRO31YeR/LnR2lT0S2/OjVutq3DjTNWHgDBD
nVXcDsufv72oC1afsBeKNZ2K5eu+u4EloffzIRFrT2wj/ERQrZaw2I00vd3AzbxS0UxqkS/4fNAT
W4ZBwYmTaCz0uVWUIRRNnI5AA70sUJKNpce0/cPJltXxnC7pqWtZB+i4XIuLsuOadqINApZvSVV7
slG+BlPyrBjD7IGSx2urDjbaMO4HzFIrscmRcUj++BsTxdOXSArkLPSp49XV4XkbtcW+gdRjZ5p2
pWPN1EC9+3yYE5sG8jASPETJsKjX+FWrS/XW9/PaK2a530JueIzqdINoMpaCqfQFTwPL+XzEFYX3
7TCi4Eb6r1O7I19f7xupquexFipPbi3tG5qzjlwC9I4sbt8pvZ+mMdwIil7u9SGQXVOu4x9mU7pD
qxdbTR/mfTj9pwYsBZngtTgVGS7HcPUAIn8lkykgyPcxetU7oTTzIORj++K2RSTJrsDkldYf9Yh1
pjGPtLnF7ha8MQ2B1mzORH0nPwM9brRRlnIifaCjs2SgNaPVA7U3bYjvW9xm/AzhdT2/nlBSRt0+
+M3oibtCVwwT4SKSGpKk1TGagERzYyLPns7WQa6Kb9QBz3znU1MC2sPjRaq1SFgcTynQ4y7156Hy
AlCBW7Xtc0fGiWY7SNN3jI8uOuHMgNLyN66/4bsR1wySwEILs0bd2QuK0ndjX+hvyrqMN1nePzda
ieFxbeSxpxamtjFwLdII5WD0/+gb+Rqg3c7CU9jzjea5z+SroBIy/n1l3MVGdOY5OnWJIU7Fyw7R
lCRwFThPoDnFHHqBlwjxo5GOV4NSXWtx+GeJ4N9u6nPDrDYVEgShrnd95elNJW4ACztBir+jj/PA
mVtkCQ/XK/9+QqvtVKS1Fc0YO3kRtm+oMbhZL9yknf7YgtU6c32cOqlv79wbvIo2/PG+GoDsIiPX
VKDBipSeDWZ2FsSvRLpuTA2Fj3QvJOlOjNTCw6Ly/vPR11nHcm4gVqJBpakw4da0kWGMokEs2WKZ
nOOtqsM2a7KxPNPcODfK8ufvXlbcUkc5JDLzJpzMqBW4U3CueXMiIjLFBQQFXM0ieVvtjRHfch+3
2dKru/GqL4Yf1jjfS018a4T+g1hl6UazzorvnnxSEWVm5RgVONnqTsh1QNxzaZRUQEfJE/IxcOfp
Pies3Y8Glx++cY6oNxLy6Kmy9yX1y+efb901WgJBKj5cbUiIIQqzbpDF4+SP8pjx/UoJKmn6TcAA
xtGB0UtB9nWskh9qGf1q5TR32wTzuAwz689/gnXiVJIrA9oC80mvfq2oXERsLwRwSq/Qat+b6/Q1
mqX7PgfzVmuCYffhNDmakd5VQ60csiwZvLaX3TBS8ZAkT91QTEnukLMIPanKQayi/V40fbpFSXKj
lDpOrWOS7NOFgJLTVa+L+drS+mDb9sJDU4fNhRQMj5OASU6Ozfg4WonXtk2xqWDAeYaCvoOk9FAc
B2GfVvn8vYsicroAcnguNMi78cV0Aay7LgCVj4DV0wFN6DcrycMQpulGL9Tbsjb2cViEuIxQjNbQ
MXHCIbvKg7K9VEWsnOQ5crs2+DL2+IeViXIY6/EyMHEBQb8KeGFgomg/442D/4e4Uakt4OgxN7St
o3TbC9UD2HYZu+pA3/uzchOOimY3RZS7YTLkP6TZkm2Mci+qrB48xMCwajPNyx7tfYrdsCn1Eu8j
6sfAjZtWOiT4TS6Fil+ZZkAmSK6VfNpHQpxuggbeh1TU2sXS7dwXeDF+vh9OPJMU67EHgI8o8iCv
zrof54qV4b/gtUMeO5gKBHYIql9sotvAiu/5r87c1acGJOGiU0ywseQKx5cLulmjEIdV6eUdbfEy
NXG+DUXXl5KDOfeU5dv8zBQ/lLQ4dbQk5EURjNgKQtbxkGoNsiRZfAGLuZI3lTbBCQH3/VDgVGL3
yM931cJR6xPLLS3tLsuy17JoL/lp6ETJSDb5ZZjuJSuGwB+N0w09zPxFxShn20l6Y8dmCrPl889y
6qagqcQ1wS0lcVRXF+RkZslkWUHpNWV2aRrloRsFXMOz8MZUymYRecPmNZ5xXK7kX71gPqj10J25
K05cFYAeiRAW5tyC6Fmt24DPVdsZBa8NLNwUBM/Qag6KweaZ2S6bbPV+A1xa7sM/pQNWb6rSlGU3
FGPhyUn2pMfaloTjTGvqRHAGQY5+H+pXJMTrCJdqBUywui+8ZJAfm6Fu0DbNH9MixPE1juwl+oGE
cWc0WnNmcqeeOpCdxAwwr4Dirh8dXH4sZRQLzGOjQ2Jqr2npf8Hy6nYK81ut0CYnj/urz7fPsqM/
LKjGJl7SCWpGqy+HBaA5Q7lktolWwyydHyotc40osbbYfp8Z7NTS0kigHrx0Oz5UN7opxTcT7pSX
arCq4g6j0i4DLKhflEZxIajGg1LpD3EonkGbnFpYuhco6evIiFCvOt6e2qCHaHlh2tMjOic1LjZW
sZ0W0eLNJ7kaRqaEZcm3z1f2LSNdLS1FShiPNPgokYnLoXkXHCV9kzUaD5vXz1ayV4UG51jSNbXR
XpQEMhGedzrihtlLpLc7ykubPEkupAniggDuyUkMTBMoqmbbYJgQKa9hTdstmpKuAPEpqOM/VLWk
Fig0biDg3ZvriuZITf2AEtELzok/jHJWoC9KX5Wkozsq4eVoJILXCBZOREX4XCpQyqgaB9QazQvq
NL2NHTYkZgu5jxr9Ntswanm7INo26Ic9fL488nIvfVgeSmkkkVBaDHV1b2mpClR69Aus6jOCKUOA
ALIkYGUj2ngRagd1wiAOu4DDtEQHISKqT+mUbxOclR/EUN20Xdi4RpHttbmIXfS7VRajwvIoUpEd
jLNNHETWtoBgfOacnniYgP1jBaNQhoBzsPqwLWS6MKlLXgl9hE/H77G7fJY2QzMGl6j3AUTE7PrM
2TmRNCIGQM2d9xDsMKHh8XZK01EDe6IVXj2o7bbDdtyRUyoQJe8yJRBsJaM5yxxLE/xtmUboSkhk
FnGcY/TuK19RC3kZh/ax6xGBG8T5Li519TBWKSKJhXVOc/jEq7QECQpCIzRXFub68a8tmzaojE7N
PdGiUNvGyJH4LTZeoGxAPI/LP+ZntgvWruxpxFTZbpCHc/jkjxcOejfEKrhG6rSq1jfqGFel5JtD
7glTcpFO4rUoLpS4yW1D+FqTdTlEhLAmtLfPN/fH/AFRK2AZaL9TouENWW6kd2dfq8dI8/sINlOH
0J0gWV4ZzoskpumIwUvthw/sUghnHXaqv/sWr4ZevSIV5nFhhnoIVStodf64nwr6B2V/Jlb68OQf
D7MuiZu9nMKrTTgEVn+Vpx3F1caTi3P1pg8P/jIMKrmo2fAJMRA5XshAzPROiVnIYVTrPeS94iKV
1Mz9O98LMMrSMpeJAFeBnzybHT6NcUGfAgXsFvcYXYXEHb70lnXbBeDWaGpdVHW1kzvzbw2+ILUh
lhF3rtWtSsRiSAYCBi+Fw4JfQ7n355S06PSWz1Vb7YM4RP64/pJP56gkH8/psr7vxl5NPBaEKES6
ovAC4DWalbq1vnRqSfom7Mb7/kulxt9HU/gyNuUl/P4zB+XDVboMj24afUsqrHQ9Vp83N8YZO9fc
682XcJKRxQkuhupGTrHhVc8xxD7EOqvBVsWfGY9dEmgj97K8xsJetsHtbgYNCriWnpnXuaFW29YX
aR6SGuYervS4qmVOwO0n9fcyRfnPt+7pkTTJ4lnA/kFf3TSK2pWVLnFAuhY5xVLHTJZW0UgqO0/X
4Nr6vzOzpTbOiYTHtS4JZnQkASczs8mqu20kQ9bFK7rc+jUYrW5U0v3fmN+78VY7xBiSvpMzPloU
lLeGNFw1dbWH3e+Icrv7O0PRXsBMhdO+7qPEE9XhNMbaVIKaYJemem01hVOn2UB4eK6Z/iEmXTbj
GyYYKAoy1Kvv1ghy7mMKxrwmUKO6nrkRhq+d1bpNNe/jFDyCoHz9fIKnTjvYEoq5S68I/NfqBKi1
KIhIu/HxumgxwhY2jR++4O7hSkG5F9TssgphCgXp5Oat8ZD29Znk6sSrcfQDVueig4AxiCPnvYqA
3aT6TqVDkZrD/ecTPfFqsGXI4ChZ0zxYI57TSp/1aGRxG+yrD8TmcNyT7tzWBHDF9XQUw9KjBbRE
XEYkiMD26vbEgJxrOyGG1WXhKYpEH9x/pm+JCLCFzd1mEMO7CQVKd1KmP6YypnlLyW+TyCiSVKP4
kAjVL7MoK1jjcg86Pa73bUd9La3KhwTm5taYa3yJm4uqUK7iUb6D41DYcaSP+14K+y32jgKA5Wqw
u35EOViyBBgUSGShDHU5FQDdW8rdWySs1Qs/y9sF8oLIpo57CrqGPvucZjlCB6WS4DzRZ+avoheD
XZ2G2mXRR7s+BzPZKdlFwkibQodcYQ3iQeoUczP3yoU/JO22b6zuds4FJFetZNfXkuzlBrNPsvln
2SbqdeWr3wPqWyhIl16l1QGSJ23vmarwVYnRf+AjPWmpPj60ZMdOYeHULSvlvBuDGvfKyTd2elnk
towf5X7oBWxGhbZwkBy76OZxV5Qp2s0ZOG4j7aq7MFZNr8sN/0ZVM8kDJQdwWwdjoWpkTbrUbtDA
jezIF3+UTfdlAP6IwrJ8Y/jSHp2RqaS3J2vbuil18Aay8SNkXCfS5OYyMxAYgMk8XU2JCHI1mf27
0Nd6J4/i+kCz3HQqTtghrEXd1pbi4RAmyaswK9VBl6fyWqwJPRcn5glnaZwuW83VAzm+NLWgcMQM
UKsYaq6qt+J+yINLGCX0frJ02EfomLi5Ij0g+v/sZ0Nsx8NDJCnDIZIMdEFK/NoQUvwjV9Pyup/r
F9LsmWlbG4X6uW2pc+spCo7Bg1jsBrAFqD+it9KbyWQvQJ8d/oeI3MTSri9Nx4JS5ujWpLhBHGsb
2sbKTtBzjJBnvt3gQ9uKxtaw567Qvk8l1keILyCbAzhnrG1T8bdp3KLeG6PP4mZ1eIDA33yVALlA
c6l6yDOZ7ElZoG+MWS0OateMu4xaIkbNVe3GQfG9MPFFRekicQZzGO7MtvfJDpVuLzT+ValP4rcB
qaRDIAfJbe2XiuAWXWzYjTXawqT6l7opqBtfVYcnLa9jL2fhGxer6kHZ9rkuVrt+lIQrXa2SmvJx
reVQvia8gNFqNZAo75W5uevyTvbgdyVcznri4Ng6OtRzUYify/Iio1WxF8TR1ZomRlcRfTB47o+G
2O6kbCietU4v9n6s3ZNHJ4+LGKhs9yAg91Wvt8+hUkJsQkHdt/OpGV61MMRSKVWHvjpYcjWYG2ES
ULCNuy/RJO0MCha2nIXovo9uKQxOpljtNg1b/TDK2g8jHKWLSkRppCtRnhkMY74BFFg7QyBsu5pv
MisdGXLVdPVG6sjY4Cb4qZMvHrKpVCFCHgvDcCkHwXMrDjr+8ryvmaLFChJGwQxxA3iZF2CIdKuS
9iAc0/jcGXWHUro0NYGjZMghiXNB2dMM6tkp5QaIUhBUsicY3RA7ZT0aomvERXkjCHl/ZWRWf2gk
zsxWirvczXSheYgmQdqraYHCBpDr6I+x8G+M0ETQuW90t+jhpveiL94JPT1jeyi4yaZMz9HVHvb9
gGFHGAyOX+U/tU4YNacMIzxpK2uuHSHSqEn6iPnspUYLcL9J6uFay7X7RMkQNCGDtqjCXCR4JNhY
zKubShgdMVFvki6+BaoIY1fdhqgDlXX8s55KwTYs4UJL02sTPW8jGg7qXE64W+pQvIwwdLpa+ibM
M2UZEQhGhy61q+MMPgGz8eamuDD19G5GIdI2ozp350ZIN+Qf38EjIMaa6+02EaVvhsaLURH4OFOg
3JoLYw6xN8kbw/aWmt3PzGRfjM00bPoh2EshQpM8OY9yyj+2WuMXA3VOCpStrfoLFIG/5p26GZRv
fTuDxKy7b42efQtFcnK4iiTJYnk/WO1DskitZHliJy3W1ZHhLhpUaVDd9636ohrggQZ9cFERoikd
7QJWRpqsO6H1OWKPVlc3tqCLLuTVrWnCPNCDg2Hmmi1Zg2RL1KIgPVNI1WtA9rnm+G32GvcsoPUY
IkJRldZXBO+31Lr3OKX/8uPAi7PmKkjDC+yy3NHsXsU0/woFB2cAaTjMibwUS4nidUBjsfJgSMIF
r78jkZROkeZRPL9Wgh/SiI2D5Iff+lK/UhJDRtg3rpwhyW9xQt9ZOnfBCAvgXpA46cmcPSqLsudk
epJW3NArdvS+1RbG3h9h7/fcrsG1KmUbNZJ+CGpzpyZjseeesTvTfOJMPSX95BhG4rajlL9YFPyC
MLsQ69r0Aute9/WtII3mc1YkV22mX9Ut/m1xz3YcamE3peqh9TVpp/APRsUvbuMgTDdoc40bQ8Rv
UuvdiIBkk1ttvFEnvXVUc/bUqrlP8vF1mJr+UNG7h/rYDIE+eqGOtfz3KRz76E7L1Lwu7vwCiWMX
jKS+xZdpPlDB/PV5GHaqDLIA2yGII1JN4LeqWfmjb3TCRKUslutLow/BA4LzM3/IEOJl8QY07mOg
DrvOjM7l1CcSy8XDB9kU2CA6XavjxLLKxx4ZP9Kipqlh75q7tBWcRHgo0uHaQtNLKYW9j28ZiAP2
uf4qRdphqo27VjIu5uZZTIXNWeHQj8EvKF0cJ5ai0JJerEL+QS2EAA3mHFng3hmg58wZ1q6gQT9f
9Y9BKfIniyAvWD6RAHUVYycwdywfeXg2fuv4kWwLArfEfI+Ymy32GM+jZvT5iB8nJoKeWZT2FoEc
WgnHi62KYQU2mOrJoOl7U+odgu2rWThn73Ui1V364pAG6UAisLz6pmEciTmt08Lrm+6ACqyXhQJo
yHorVuc4Oad2LmNR3UVCgTbQ2v9ELfQhbpFm9IysIADwt/r0LOePalNiSIWkkRMq6maitFxiavz5
an4oWgKvfjf0GohZZLWfRy2rOaXTRRDRP0DpiKe/3A+46kDTbuiDGodeNX8/1T4aeLW+jTAKdYa7
vaf41hepbrZaXm47HOzlsT2janpqx1BCgPSBJCRQ0OX4vquPjkj/ocRP2UnISTUV6Y4UBTpkd/P5
Up64BbA8wkUQVCTfcd2CCeRC0mfa+16H6LZufZPTgZaTsgvxhUsE47fx8QhkwYNYaDxUnUk+j2cl
6p0hl2nLOZiagy72h6zohV1tJi9zXVJCZHltf4KkVoUH3TiHAz2xpgxK5xoVJMQ2zVWlJAnTBGf6
gs83Z3QE4KttY9xXnLqT1M3n6/rxihHhHi31Ogzb6DuvasxT2fTRWFeFF/azdlFq2bzNMrmn+TBE
u0QDxDU38+jiaqKfaRudyOzfjQyr+XiJSyHnbjCYpNGY+6V76Juq9/nkTlwzSw2Iz4jIE9ij1VcM
Zr1K54jzp03tRa7vTJQbSCc0XTkz0InduQhtULcD0YpN+uqiznSrDv2BO8ZM6u9ydV9Pyc9CMN2q
CS6MRj9zuk9tD0j3VNFhidCTXJ3uWTDHGpUqVq7InLrVt3UhvwkIfL56Jz7Qkh/KYMjVRS5k9RbU
UTpPcsiRA5LwVC/QRE29+xtD0BKgWA87i8vyeA+M6GSIJToI2HFNV3qWVZiGmV/+e2Msm+TdBRXI
Y66HFhdUnGkObUcMZ881HU58EMx4uABxdwfZ/NYgfTcEqJehpJyRe60lQm2PfvalugvF6W+8zvz9
Cx+QRBXM8Gq5+tHMRlFnnNyYkYyKX3oFeQtQ4+7nS3Z6Pv8aZ7Vkhhr0lVZS2wOqI+DD0m8G0/xS
UdH/fJyTO+zdfJZj9W7dcAxTwOAxHyh+d6Kh3AlZeK5VcHIMNKDf+FSWtqYMdJNe65a/vE+G73a+
vKvqcyHG6SHoTC5CV1w2q1psaU7mCCyBAnArHOI2v+x7dff5Sp24ySg1LnqFkESZy+qyFHsLdKJF
ubeY0b7xu6tFaqVCZGe2zrXzT84GPjwysVhufOjTSTVS8Xz+3BuJT94kR2LEJn5/OqBjMF5gk2FL
tPyGdx9esorE6hM998AhXVsIcdm4tW3VKnLE+BxB/dR8luAPSh3uS/j6HI+lD22K6LvIWK14Nzf3
ATo4n8/m1HFBkJtrHxkmOtSrj1NIKP8GWs/HmbLLJatclDgyIzqDfTk1DBCUReVRRt1p3YhPAZCY
gc8joxhoB+FxXtVkPUgOfT6blWEg1XbwSlCSic7pnkhg6Y8XbKYWbvopG4Ai9E2B2YUcbmXJsMuy
2hglVhZY6tDv2LS1ttco50iB7A3Nj0SP7FyX7KjKneSPDM0afI1stUIdWra8pCg3xMOHfFAf8mJ2
BSPZ1UpnS8p1r2lnHsgTz/HRDFbvfhM2IAEsJffSVqG6/NKqsheLBbqltavK5/wdTo6GIyfy5UCM
6QQdr1dgdWJklGxmFGw34nwjTJMtoGE9Fr/QfT7zdU5tAiKN/xpsdTVn/4e5M2uOG8my9C9CGvbF
bGweAMRGRpDBTST1AqMoCe7YHPv26+cLVVdXiqlOTfWYjfVLZlVKNDAQDoffe8/5DgmaBlB3tkxB
rxZYqyAiynOf/34N/PojEc9xORiiovxwwqhE3newitkDnCXkgYlmXexSdO+XaBHX+02Z9OvP9K+r
fXhCx5Gec6242qq8rWctO0f7JMzfHDd/fRF0HPBseHteIG1/3nKS0WuKskbG4mvLhlhcPVBx3ja/
+Si/2qc5sf/nVS439k8bWzGuekcyFWM58nj14JowQBA488aw/x8/zoclXiOOHheLC42Wiv3yvTBf
ncb8zWL75TK4gFFg5DIe++in4V3nj+VgXM4B3U6bvlvEYCvNi2l3RcTr/qbo+uW9+9fVPnpp0C7I
oZu4Wmp3m5mEyRU/6MJwXwz/tvj0ssVd3qbIRJgrflwMbqPXlu4uLAbdjLAibEvf+829++V6+9Ml
PqyEbkh9fdRmVgIZYHSVfTXEwvpvrTcMuxw+ebmh8f95vTHPkQnTjYo69eQIHeeG2tQ6VfHvTJC/
/HJ4wUE44R9/EXym9uJVBDlzxGXkNnvuZoFF35Osa5e/eZv+9UoXzCXV70WXR5TG5cb+6RGqzDrQ
M8lR58Iys6zm0HVMSJrhNqPw/vtt7nJ3fh76cinsYkjFib5iq/v5UqNZC2PA8kZuhLf1m+UT8oed
MMSNlotdaR0Z10Im/c1F/7owuCg9NqhpCHXRyvx80XwNCresVk4L+brRvedAFTclceF//9H++uhy
FYf30QULfLFb/nyVwBjQbJd8X1O2brCUMAAsYRg+k4RBV8H9zXf2y89E2UxHFEfwX5TrDaYyJ214
nnqNDDiMJoXGvHCaN3//oX5xGdLugGhwFfBnH6kFTCGLXGRLyUHLjDhxH/nkYTNUv9mILvfmw7Ig
wpJdHP82Kq6PJYO+ovCVuV/u0k7PL5kFev/oZ272O5X4rz4OuG7SEBHbu6jtf/6OSI0vZB/AsSBq
+8F26hha7xlzy2+UGr/6OMga8EJQx6NP+bBHGGteWIVnlShIiYTwHTSSBNr+5n30i/VGNh8AG2St
6ME/yiR7PxvruV/LnRksG8dUx1IPjuPSbEwYLJVdffn7lfC7y334TJTWU8Lcttw107JlJHFL7FZ4
mQIEjYxb1b3+Ny4HcQR+D81qRCI/f1OVULo5uiOXq2HL+cEucdadqKywkD7wv+43D+8v9iUkL+yA
Lg4M6uMPC2MJOjG1eklwzVqGs5G+OWuzQd4HgfJGLiQDLN5eS3938P/FxvvTVT/shoNb5+uiqnKH
GoH4uhWVG2zLTu7y8j9ChP4tktTum7pw3LqPUKj/BtHu12i8/4E8u0s86H9Nl8IzB+LuXr6//Zkw
dfmZfxKmzD/oZGBsBraAwxnzzH+C7HzvD3yV8DfRaSMJY6v5J8bO+IMfuESU/shd/UGX+w+MnQN6
irMdZv+L34gs2H8HMPUB9U3ri3RhCkYcV7ASKIQ/HHi0ch30Ygny7aR4QYScfvrNhE33SsORq6Kg
XPD7icK8aZHtbjTNFTECASQ7Zaa+5Kh0fvPM/kUiR68E3BJxcGxHNLc/9i/XlMlaPvreZpl941F0
vnVo3Y4UejKIztUwyt3oyuCoLqqgZtGT54qwwLtKtuvjn77F8z/eHD8hUv/CH3AZm15ej/SHfiQN
ftiuXGyfHRRWc9PDcggB+BG3NI/qUC2pcU1oIGkuBfFvbYsLwXcXdAGz6q59MXobVP76cXUq4+wg
iCAlyrJezERzdg3cvO0qDSRIVbEdRN8XscSoeeq9dN52SGswX+j3jdO/J2aXblQxDkeSL/wTAk9x
o7pFv6KU6aOOybQfqla25w7H2b0nFIOi0nOug6HuwwQpFR4bbEDfrdl2d2U+JNcFsPQT8kQvUkNx
rSYU4zgRVCS1cthNlv1e9shSRpV/5hdBc+SI5StahQqPhYaopLOtiByZe7sorucgtT8VvdtspVXO
b7lhi+0sbooC5UqjW++elr+6mX4zifppGntv2zCRjcxKnnIlihdQw21U1Ia4Q5grIBxyg4POcI6t
nlqhTmDMZura7rQ2zhpbUzJvc+F0T9VU5cRcVt0Bli8+zsKwYAQCrZKzvVghp9AchYN1G0zKfke1
JDdOPbvInrL3srnk9ywExN4mgzYhKMmQrIGLF6jd9OVbtaZoq0pdFKEaczPqpQNI3RNua78VUyOL
K/gmR80QMtm3gRGRxcNBRu27Eeg6WQC1o79A9WMgmTZBWIrORYVRftGW9oqYq+/MbbERi37Dax2i
NOT8fQqEBemYaq8zvXP3C6LeeHaL98BPaNUYDroxNR3qZV4Is3L6U2Vb/W5wZB2OC0lkjjNd61kg
nkzp5xFxPFqcrbgZxhULrbK+ZEGy7WZDPyCgK2OanJgCLbN49FDahHhnj6IgnE2rl68ZUrANrXAM
ERNkJ1Ob9Kh1xTcjq/dqqV7ybjUQpyWkq9b5RIguOatJ7jwQekTMU9HsPVJ3Q8yGJcBj79ZCh1SE
GuEfB73XSQiY6/tkaM0pZFoegbnRz3UBvGM7+EmAysy1z2mSLvtlHYInEL58pY3mH9da12TYdIm8
SqRu3Co3n8/S6qsy8hevvmZA6p6rohqPFRKyy0rGmLOpkUc70WDWCHoGzV3zKCCL6Vqxm8TS9GEt
V3WKq3hY3qSu53da4+4057IGSdXSvFOXKgtKs5e7ybUbjLW4VSOj6EiikKJV1tWVuYbJtKB0m3Gf
+KGom9m405Uzr/tWtYvaelA9QelMdYEgzM9vp2Q7O2n+Al38AC/9UZe1E/djSqhIMiQwP4uEwHUc
ZKuz6vxVUV9Z9uTcL9lKcNiKjMdsYFSHWtOCPlfmW0HQ3xsbHto7R5CAl5Ro4UbcMILB/+J8JqBJ
+6YLb7gLSJx+1EbcsVZS4mdIEq/5qsHfjJSZN8TbBmhd24WUYL0Wp96Y2rCZZxMgfAcXw9eR0CVS
xF7RrztrKsohcmYh936Qrc9Iv4ZwmvXuaZFusPODcW+SY7g3JwLg857XR6wbdBhVNTYPogJmHrVj
6V5PbS2zcK0NhCAZUsaRo/YlpLkeY+nQOwBNTQerQe/jLCy01mwnctrcOb+vWGHsaSzXczk7/SeR
I9sK1xGS/XZwtOygO16Sf1qDyfUfM8so/R2a0LZfQ184bf1t9Zv5IvjLjORG2na2DYKORmnWZ+6G
NqEOX6aqnRNhZ0FUotZ1yTTTjcfEq47mkqBFo2o/+87UtmFLEhYkeNt4Wcx1Q7Ai0q+2aof3qTAG
nF+edcisaoqnTAcsZqC2VXVQW7yxsinOZmfaZENnRD70iYNVe5zWqiErWe2zIlo3ma+GxFqri8bO
eMS0WSZhM3YLwi4vpbent/N8Tp30szUnQRW1i7+yT1TJscm94on2D9b8QQ6mRR5Glr0vnvMgWzor
0PX8+VzhjjqzZOazh9n2WKla1GFTCa3ddF1tPF5ml4+a5C8FfuEcpgQFTzOyYegpZbWNtuRB+O20
p6lePqRLSUydq5153qeD4P6fBntgXgdftj2lDrFjstMM+O3IJifUxntZkilVZBXnYzXI3dyOLPBx
Le9ddxxjq4HST5yW5x+DzDrUkwXg3QL19tiujfW6IDQYonImU+9BXsyGvbGk21SNWY7pr0cnKpTf
6ojr7PrkCdt9rtmH5tAdVHYi2amMtLRIM9IeHfBhfZmOcTPI5J7/1eymVlwyEHNsaarO76yqR2ZY
6eaA6Lp17xhIGoRo91prhHNT+ZuUJLXbym08JODw3w1Xs4qNm1vFPelzG9Mn/thRpZPunUWxDYxz
/1gu3nG2R4uIVXbmRfqKR38sN0FB5kGsj5PCfToNw+PSZvk5zdr1rhqVFZK0rO9Kt1iPpVFrn7Ca
FwR56zstgemIwtC5MqZ1AkCXNyQRNn68JMp6NXs1RfqQBXuVaA2bg6geuzZrXtNGd0+41OrzAj/u
JtPaYOumNnq9ZQ64pzx3KYjl7cJrQ6LJtQi8Ba3gQcJEUJhkFruWzF6Y0eX3sGPQNOlTu0nXNrle
c79/0M28yCJ30PULW0yzDoLEO6TX2TAhBvO6JqQirV+DbvaPydQ86lVWv0mbYMlmJpGLh8F/yxeT
V52WKXEecw6p6Im7ZjvrkrzLSaRPZDGNaKwr072z2maYwrVYyucMXggCe0LMrhyhYZxNrAT9qqd4
97u938Yu3t6EF6por5yO0I/Y6qzuK1FfaZz37qbx2nxra1lyblfb306100WGYVV3gV7UJ7JpzK8C
Q64e/3gGzbVgsYjKhRJoo2Im4ZDcCF5X10R9ZrGfLvreLJoisgi2Ra40FlezDOrXHxtEKuVwzIIg
eV0LFMdFHySEFzalxQlO50lL8koeiDsVdsTKUpuEVAA3zEZbT6/WyRrsk64K87HtS1jqozQfi6Gz
pQy5s3MQB5lv9Q8JbPavchzZClzyDwFE9vMZAA8pjgKjbMdJRHj2fiQG8VBb+Ozi0m9Z8DNKZzCA
Cac6koDm84/XcmN2YNrGrgm+VyINjgEy8a9VpwcD+YCpbTzmmc69NSalIzJvW0PFlmeMaGGbPqki
AH7ZvC3TdDm3Xe/HKLemF/o4WDLHNDmL0kU2g6IVUKLV16+WWrtTEhgj0srGns8//iMnDRZk5lj8
00V4bvG0TPUr8JB2jNXg+DKiqcUHUDZiaRzcnBbEXLvvwinz78To2QfkC/yY7SL398sUsMw0G/MZ
1kf9ihy/fulwdF8CJjIcxUbv8kfuWL8u66ifR07+u3puuLgsyDbrhyYwwi7jPfRQjuV03ZL/2W1s
nY0pXQb+q28P6TnIgBj8uP1pMAa3ttP8o1T5twrzX1fT/3dl+f/Amvsiafqva+7d8NZ/K9+Kn0ru
y4/8s+T2KZ8pk3FZQRFCdEM1/h/s+MC8QJ0ZWFy61LS+Ln/0z6Lb++NCQUaogWLtR1Dzv6jO1h/g
z1AJwHhFcOXiOf/f/+snvlb34f//ubQEYfdzsxJ8BvMkE1mjiz6Ujvmlyfindnk+lTkmhypHMTzL
TcVjHyqnz2NOHWdd+uWmNxwQBFn63c+M6lH3Wu2C5blD0LvPsqWNTVF3W1iGKYEL5nJInDw9mLk3
EXzbeZuETvhEckkaLinmR8ieX8wV/udi13U4LNNnlUF1J6AqXCtnQGNuA9bQPCeikXaX++NLVXLS
CpLpjaobI0E+pt+92R83zUIqrzk13x1jLehOu6T/WG60AvbZwXQF0YycFlYhNU43LHDU/E6Fg2DW
EXZWn9CduhQdFXOWbT/pj6mRGaElPSsuhO8/96Q49nGRErcIrReNOttH/r70sIAWY7G2/LF7Msd5
uauzGpeSBeNxn0iri/28JBN3ShQoAClvvNq4mbmXJ3/qqq0t66ux4ZBl+VBlsqRlP20EXqyp7q45
OEovrIA07wgCcj43yWDFLYXLKTPamzoznvQEZ0dJ/jm8TC39jsG/xZ0YBDcqxTIzYMBJ2W1Ndo+i
iw24k2Fe5oRL25W2n/KmDvN0wn8lT3bXrlu7tJ2npVyeHEiZ+2bS01MlhvLQVb75ptoKdm+z9HYs
KQQ+FxNGq8pYTWq3fOyunLl4xSCyfHW8pjtKu3APmDiWF1Keuy+mat70dakIGMAv0oee1Tjkprbz
uKNFOMzczWBaqXEnL8rmVh4mRwtu0bZaYeOo5gouv0Z+TdU89qZGDKHbaaHkeNnVZvGy2kl58HNj
iMeMipWAW/crMdlDWLVu/lW2A2d6XA6DeSfcytJO/dRwiOhnswdFk88lr/leyzaOI/KrdXTI4xwJ
uGvpngCCYnSeRMOcNtV+VBouj8Qv8oyGqVndi7SgjkIBS/k4eRQuND+Oa+pYRwxC97yXsACNF2V7
5VHGrIK3Ses/u1NxExALtWgWgbV18Wz2k4rLpf7UJUEXW+3ywOnRfqAaz689Jao6JNy11OMBXhYh
18Jbluca12HzMmqFOjmN5e/7luaYUw3d86xNcisN6b37c5bVMSeC9YEg5+SqlHyBaeouz3oyddt5
KvuHDFLSsSyd5FFXZbDLNK+CCzQ7PmEmDo9HhorGYw58n6u2uJ07Wb5YC49sMSj96OlrZm3ksGTq
1lwmjfVQWpLEVl97ViWvp6EyNQ43ZoMjjH4+yD631LIdbQm15/RyR3vqu56MerRMyoi8PvBC1x+K
eCUUAky0NVxJyhCSVsrbIklecn2OtdHT99p02yjCcWbHzg/IsSQarPLbQFAz3jSr2jajvi0zTOJk
Qw2xVWl5iJA4iOzKnh+NgkIuyaIOgsmmKtPtkEFKT2R6Y2bd10S3+m+9aFE3y8Cg40K2KxDGa9sQ
QnvKO9cX8timWlF0N7WdS2fZpFO3Zsumo3UIVMR1ElKP426qh08Mwq/XxLXeLRgyX2lguS+Oqtxz
0gn7qmlAQLc94VoaXYG09/HlEOqk+Wuxbxq73NdrS7PiwtG4y6Tz3vcUWdkckK+NV7ISY7ApbIOK
PxXjp04k1k2l3cNcX9wocT1yD9kfT0Mzq7CosuwY+Ll4zYI+uYWDPJ4SWaangUYfAxX4G1vRau5N
OXR9s+k0awvN7jhP8tgn3rU/tEQoz9UXc6H/oYOIGTuSood6iEw5S+rw9gF3jBF3gX7nrDN2osqL
p7pHDu80edRl87zV8ia/Us1rM4tIWljPU9TQ14Au/XNLjsdmEPV4G2RlHmqllX2iBhw4niPqD/HL
c1I3Ml0LexRCWz038lDps0eyuucxXDCUkhucj/Haru8FktK57jj16tY0HuqyNuNKCuv76EHHKQZa
X8O43F32TIYf7okosBHCjnHN90UT0KWvICs5h07T0JNAhffo0o3AvGXc+oVW7atZn7+apNNvp44m
T5AuxtXcy4fOBkTm0WN5tFwalQoac1QDxIpxjkxQhdp0D08y3bB+68iQKJXDqtcfilZT92M3u7QJ
mxdd84vrvsm8jZemX9mntnOjNJqWPHFqhisO07UkC0w060NvBJ/whnrbqhJbTgc5rtviOa2hiCmy
3GMLlTcqm6U9I1hlPc5zHxU0iNo2OTrwhT4zW4MEjusktJJC37rrtAMpVMVq7neJMRUbUQbTLVz3
qDXzJ7sY011TjTJsm2be+nbubzvelY9enz4ldtPyNXd+rHLvYZzWl3Wc8oexywghx7l4xCFZ7m0y
xCM1D2I74LeMOYMAWLFxCGLDxG6sbtJ5uOkCE8d5Y/rXQVZDRAKVdkAVsFwLhAR7INdtRLGVsSp8
Pih6z7DiPLyRCw0wprwRvyIJro125+sDoQ39QuxyltzmiXGTexw/1NCN29xGTON7I5FNbjJTs7Mx
tSs7VZ8nj8O8brPBflkBLVkSW2dzLy5VCS+gznQy+8oahT0SAiccoqTMxajFhuaC7n3SijTfacCS
zNjMhd+/0bOobpdA3VaGuTU5YuRF9Ymt2wnJhKXHNvbGZpbExPetyIBqmXsS0e1nozcdBHBiPwfB
yfSaO1VlwB3H5WQpm3FhKngDuickj1sIgnGFi5DqJhSaPOCVaEPwjBX5dtU2mzBxy2deq2/jmOIq
nSl+gtwNF5aFP9MXWpqWsxbiC70nUS+p2RkFzcXlUAm5mXGudmP7PtSpOKVjMD9okzhzFL2XWMy3
wjPcvZYrPTa7HI6+xdvOjYkBH0LWPDuXn+TvjRLGA1bvLRHrnNNERgLjlDhPzlSLmAHEEqdqCB4m
k4mBOQXfnGCoToPBSHmc7feZinirZq+909ph5CWS9DX+1eyIkl2naUg+zmSKOFgWmW2GgoP3ph5w
m/WhUkKup7ZNzSHu/VnlNzZjCeeUD5SOWWg5c+YdtKCfppC2+aId7EVk43MeTDJ4X5aOROJ/yDT+
v1VCP9VL/9Ws839guURJ8nf10l5VX4f2rfvzhPLHj/yzXrL+wA8X4Fvz+ddP9RIhOMwGESlh+WI+
+CMf51/1Eo0K28aCciliEDT9q14y/2BIyXsKyR4Z2pcq60N99Hf10g/a6k/aDpSq6P8uzQDLdvl1
fi6XkDwPhchddzsv07KxgATQbXGuez27szSAn8AL4iFxSW3wkbM2z/SU3Ks1Lc3DiKdqYxD1uXJs
2paGvP/TffzFlPCHROKnXw1WJd4RykLgL6C2PgxQpddNZm+zb6+TkbwWSZUwDirztIroTuS7eurS
eUO3sTxccsGKI70ZnL0uCLODnmjLwypJzmusoXvUxNhd2KSdHduaweGNlt7Z7HsDelQq5DlTa1+H
XZvYY7Sq0oRbl1EuDSpJvjGNDLDui5b+S8I+fNRscE1//1F/UCQ/fNSLKCkgko20rL+MZjvRWmAC
Zs4xdEse52rop23C6xvPtwEjQg4SJoK2HnwNzF2rDfK1dGptDLtFUCiQHCJPWm9mtxJj7Y7Zj/+V
ubfBsaze/OY3/atGByUQIowLbZB/fVTCCuq8UQ+k2GXTOp+z0iuffCfYtPgkr5j4TrcjPfOnWczt
dm1H+3YNav+QrR7iUtWnQ5SAHz70iZLX7rpM29/8dpfV+tN95BdCvYYinF4D2qsPxT9RY25B3eBs
67rrH1TfkAcGBCKajKLclzInNn3JbxmsJVj0iVB10Ff+Riz1D6LWh18Cl9AFkMbvQW/jwyOFkROx
W5taW5xOWnGCsJxaV2np15vMzl9S5jHxYhVLRNOujZm92gwrVB566dM6oJiGgWtc581qciSf9KPm
ACBrpimyRuLjunRU91TetRMqbdm7CMBoIzrm2ZLOtJttg+oy+7x0rQF0WM8+gdYsLqO1/FO3tDIq
PbAIk2lHrTY90l2uTw39ktBm1DLCjxzko7AmwVEhNZHvj8p7Q8dmIEzIzWKbaMTTRowSqthNBvFU
6k2x01v9CCpp9UOmnOs2qIheDWF5jAfVBrkWpkuvRxn68+ch4QyCDBgJOrN02iLFWAfbYNQ3gZE9
YiefY47upgEdyH6fyLL57Bt5s5cNdOOOdiFHwlSHuLfOHs9yU0ybqXDogdRQjb9pWmFEjZE7oHe4
v1PfJiCRM9qJIwqoTzR9FyoNknBWyNOfA0bPN1p5MaFiVtn15pBs6oS6XTiz2mt2070leFGzUlZH
H6vftlnG8mrITXASdEZoKBXtoezUzVzlJWfTxmFSSnqzcguXwhlAYz1qhP26lxjoxaiOMCLFt6Av
cmYXzXgwtPrBIikkLlsaQqbVbn0vmXb6sKwvXqFqBIpucFs0QYtSdpT0krog+NxPySujoPO66GMT
jYNjPaoJdDZTqUc5zXURC38JHjNCM76nRZ2J61kL3BvUDDOjWsMIPZPhyajhzQ6XnHuPlmm+SU3R
MfFozfLBXZgULpXh7pxWMT+a+4elrNU29xp6zx25NKhxij5E4f8oRBbEVE3LEEFIn8OiVKQIS77E
2VRiS1PeOFCmy29GtzhRoFfksU4+zV514ZNOr4UItG8EeUH8mDtBC1p9noVRRa7iJq9AaDZu5iY7
Gl7v2gIqIpkD+stTe5ss/RcO2GY0B7UT+Z6lRYoZCnHP48bRgMyQptFs1qzqYslCKrvZvB5X7U40
2V2RON0555xvt+5wKPLVingak609JP3XvHDOjpGsu6kRN2WdTluBmg3GjfeujYxYAVFcYCq+s81k
SRhQIPnGTNlGJrD4MBGJAWOlM6/nMRHfaYN0N+w1ekDBJszXaYVQpIzc3RqJGvdyRekYqbU1CF1K
l0MLqWWj1cE3XtVdCMejj1iT02295Os2z2T/uMD3D1PV2OcGTmq1rAaUnWKM69bBxi3p4R2dps3L
0KmkvuGtMX+GWRN8scrGPjAMdl8YRNifQWra4RLY8piUnW5FQ5HDAJPkNuydbr1XZrDeMNkt4dha
7q3fVLCdlue06xiNYs09MsVM9yANk61WK/tTC07mQYjkak2K9UqVZXKXz9567Mvpgjty98YFZ50R
9wyH1jCzfR5kdDOczJdBWCsxfM95Rj+bmPh8ICYmjRLmBvuLIX9b9BPF1ZJBeZxIGk/XbNe3QH+Y
Csz181Axw8zKiccNoMRQLMN33VmnGyqMduOsbbWS/1sg1EndPDsHXadF9I1fsno5tgn5uaJjGwPo
04SMtpsr4ZYkJuS0rJZOy2/8NXWfJeolIninubpWeHEpGuVrF8CuaTVxT1ZJc2OnabGnbh1EWE7V
leE1duz5U/A4VdjA2XeN+45JYaybXbd1XcERSmeuHITGLOrYSeVtKgZrqzz5rFARy5hAn66Oy3EA
YmqjWe/TUTNDuzLaXbaip1Be317pVoev5lIksSbKCMGuSkOGr0ywepD1sitjsr3EoTSa7GXKDPmk
55X+nbbudKI8/YLiWl57TlAfUDM4jzOj47hKA/NgTNn3wG0ehiIAuB4ML+uPE5VI62orMKOeUjLS
Djm6d9Q9tXdqPKa2FYHIt5lb3pVrT+Cxoh433AdeU+LKsmYEH6QbHIog2Oqmqq/cdjpmbnfrLY61
ofy9qWlThVqnnCiXbXvw6pK+mN0Y+1yu3rWdknQ/IkIbigGS2FSH0AuwkLRtr92NwH0BXCxJZM2S
EW8rxTbJki8VXK1YoG6JysYt9umS0kse6+e2SdWb0TT1kzSzYsNQVBFAP7ZxPtjOTnomGXmFnWGM
tufIggu0d/Mg5QG1zc0cjOJgi8a7s3tfxGJtim1ZoKkwf8zc/da+HcqMcWRjs7558417YED5teLE
97QEFejn0vs6mxo0FPk0ZBhGjCU5N+NYb1omut8Xu2T+y+zslCUeOpDZqSj/kymlkJTOt6qTxXcv
HaabZmzSuK2Jmq7KZQ5Ho9LPcxbUHbZ/rVSxCYR2DT2tpkDsxmRGhZH2bF8GppYh9NN5BMJP0dpu
CcDt/OtWgkLbVH4KXrEZF93e5MmoGQQezIqqHIJVYT0s0mtp68ukqMhLaBoRT5qszNAZerhZBQ33
YjfUVvle8XIqTs2YTd61W1o4cAyfzICvQKVo5kr883qks4DUviJYyWbkV/b5Aw238mgkxcD+FNAw
Hl2n728gQit3nzYdGWElAVjpQdfnxt2ak9VOQKwWBgAauC6OPF5Hp5Lh08mwp/T70C6BZBoupgdT
cb66YZmTGOy3kORnUZEW182Qnmbuh8lYHngtmpCJA1g2Hi/BQGW8mkv3bBuF8TS0zF/scSxuCCVm
010cLfZkGbzpeW/tW09ZmyrzPYyhzCc9Htha5BsmP+QvwptjVIANMLIGYW+GdSkgZXXpQiCE5RFz
YxBbEmn6ODMWMdWqNgLiFEgr5TFZ6vs+e/KwtWvn0h5skGRueh6EzLfjMpUbdhn9GoWpdbJcQr6L
SSWvHlKUdtObXl7HozeqZSOEZG8K2gzK0FzbRUgDIrnSSj25yunM6LFrd9WhrtzpwRrt5socBsB0
pk6vQkhCOFsEJ1+4A5zThiqpOYNm7r1qVHIl5MjZbC1JxjBBXZGlNn6pO1NeDatmtFGbSHk2zcR6
VjSMPnPWtjb8lfWLZnnrhgT1ClqOprxvSEGEF3mysx+8cnpoLzOEQVWfyqZVcRLIZ8l9A4WA0MTM
bggYfO4uk4jVtjiwXqYTmErmjZl392MzWkdVLcwwLtOMgejTsK/0nBGH21T3MIFkts/M1WcIMhmq
2tfJmERGkxZxpsGDjCqyT5yoV052VYo+yTa2N4zlsS5ASjlJIuCf5QNwNZH0nXkn14A40FW2+dcp
gP+mc7z8Sme9udZ94Ku0zMpDe5nvCAY96jLxmVdPgttz60dNuQyA4E5d1SMpGRfv6a02ZsyN+pYJ
0lIzTMp+DJaMy4zJ/TFuyn6MntYfYyjTrN6maeq++OisXsjicQ+2x9yqy9vla5Flr/NlpqV+jLeE
qtGhkjry2ZWKAnht8xRbZm++ZUlRHhhvpKcehfJeJiP8jtZ5si7TtGlIT1011y/GyOGg+j/snUeT
21p2x7/KlPdQIYeFFyZBguyollrpbVD9FJBzxqf37/Y8202QJkrPG5fLs5mp0kiXuOHcc8/5h5Fs
wTXLrniR2tD0eUen8qcch0dExsyQanFUm/EM4TUcKU+hcvsjK7P3cirFD5zf7L4cVVwfO35+QIdP
01xJoVC+od1EbmPav9BiN91saG/6sgdSm8g3YDLCeOfUo3afkCLvQqNqHyslQ16uFIqHOsWKYOPn
6Yx2WGOXP8DKQcrNdLdotGKTaYUE3sXOhz+clPaTbLdPmh/wV3LasK4c5/6XRNeLeCvlduvRiild
a+yyx6mgjSqgiBCMzQ1K0FQkY4CEdt9LW3TXsaKgXIzTi+TSBla2Su1IG72UfoInHh+TJj5y7xLl
/Lz9FQGAaDel1dvOoTP11nJrqTXRvcrb4tDqTRDv0nQA82oJC+5AaefmWOplc8+c/8rliPKvMxkH
rWjkLb2/XY317MYGoTQ0WniUDKcFPZM9DW2Uuklifwmqat4C5iGZ1OqXoAkGYD6cL6PHb8Ef06ck
TpT7EdHZT7Y6Q0XWjQQrsIhTCaJZ90F6OdkeObfxTyLKjBxR4tLUBjlN6fTIG6vcxuVgbByTN2rT
2eExIAC7PuYiNKoCm8IRiGo2PzXiwER9z3FCakhkO9sotuLP6RDGW6Mi5ST57u+KIgsPpHTJrY4L
5qZqx+EZK85jOrZ3tVKlHyeEgTdqmk07vzQFPKUu8k/ljKN4OFp9v4lhNpuoC0rax3ZMRKkYRV0M
qeSs3ozgG29DpPY3akU0dybFeBhjXRUOXNquURFO48ah+hpDAash6+yLCM8d9JGsF4rvn8vUtB7w
t43/zJKsuc0GZ9jRDwpJWZtjkMYfdclOvvlolBqenMbB0am1+HtLrvwlHO1hH5lD8JnEFt9np1Pu
yqwfXrq5qR/nqWpcWYO0LH5ZEh7LNtJwb8w10gcQvt/lIaBAr0ylvc9q0+q3MpcB8oGgpAU/2QWk
WtxGsRr/fC2f/H+J93kqf/7rv3wvurytpw8/A6zXT+q1b6pM7guUk595G7WTYOP867/8W939eQKG
oRT7V23XdN7BbtehemDyQKVWVIr/wsJY8juUGmUbPxBoZkI26b+wMOo7zEgp3FJ5wmH6VWf6LwKK
or7TFZu6rnDvpsCmOb9T21W1RTUMWgyoG9TXVZN/jUzztLYr2VQ9YAtYbj4o2ZMhD7RO5jk4DPBW
xPNgyI4g17LnzpaCG2WqutkzCA3bUpqT56gp+xs5woUsqHlQwkyIRZNPeQRjXHaughrLTV1AzjOl
2PqgDnb+sbcbu9irJrWX39+Y99F3eGrFr/YqP+qx/1m3Xf3zH/cvZfOPfZf/eGlZ7eXf+d/YZ4Cx
/t/DsjYv9Z8vP4rTNgN/46+daDjv8NYhBxb6RGJLgYr6ayfyRxSVbWxaof8IpULK6P/RZdDesQ8F
Ygr5b8t4dXL9j52ovYOz5AhUFpsB8S3rt3Yiw5/UZflREH4ElNGwZIuK+elOzGOngUGiS9vYUO7w
XA5aN9aDaDcnht/tTCdDiELyVWneOFM0R1ue66q0xYe9bjeZqdY3IeiBX8YMCmYLAHb4SRWLUn1d
6AF5gSWgCJoy/BDVmU3dlOanwsjj+xpU71/KVr8VI/+vb0Wh1/Tfb8Xn8Oc/Ni/hS3ba9BJ/6a/d
aKnvLFQyaGM4CICdxEVbfscOZaPikgcpFjTgf+5G1XqnakhqIujyGkvFH/21G1X5Hf8M9tFIylhI
EFja7+xGYIgnm1Gw6cEXERcFdZDNf7oZjXpoJg5L6TlhX2wNjXwGqFW50otYMnL/OQrdAWI5gu3L
7lXAE1DXRtwdA9/f9q3vQMelWkNxe0AJZcrdNodV8mYhLrTMLn4ZrRlZZyI13GFOv2wuQvJr3Sy9
TFeL3VRDL0D5tnGvj/LK937b4BCfhio8TRYZciVYz9NhuqBom85vcNJQMooRekTdwpVDYEOF7LSZ
GyiFTB+xjYK7CVD/RJYvpTcaoqWojyuVcazkalQ3XYpBFE1zEHg5IPaPsdlqnaeWFr0BXsLSHeZg
kvq+U4xABc40TfEtRTIbFoStP5ZKlh6appVWlJhEpFzsDujaNh55+AAi+KmLS/UNfpSs1+k6B5M0
LAv195KqBhMFuFDdZnaofupMTAungRdVA6h8H9dyf8CsKt5T5e9yiETWsDLbZ3qdKDKQXBAzkdJB
HkpQWd/+INMBCmBbgCjRuTNvdEUdv0VjDyhfLiY8JJ30vTTTDg2kXgjg5Lys5FH/TWEyoQph4VWj
kZfA3RTZzNvfYBS6T9sH1wHLT4cvkdlk970VTZvrG0t8ycm+ojJI0qTg1m7aaNIsvlRCBFUOhiD1
ohKBYRuy7M1rYTiNpHplVs9OJ8GHnjKm88JzCiOj0w/SjVZVMDAJPR1U5m02tuOXlt5Tjn1Y/kke
R+mHEtR9/Lvnk1GB0Wk6esEoyi5Vy6ZS4yXSOoEXoE0SIOk8pnSVmuzwm/NosVWgTjCdIhlYyuIF
qtVXSqtgBYzLCZWaNtmlNqenTSv7d7/odSjUEKkXky0s1U790kn0sRkqT2qb+Dn09dtGsuoVrVOx
u072BYOwTgDI4XijKrkI2HGOuKkWl6UX+Q59BF56B7Ud+8eMctd92hnW74Zuy6F/C3dbtiGJ4/J1
ujkiLi/HnEa0fei2qVp0N+sxVSmJDgFiZsZIhfL6gp3FbQbEpZDmtUj9AT2cDoiS8TBjZEzcts1g
m9EkdXPwWb+/VoyCrAu8T/QveFycHGKry9UMR/LSU3LVQYSsa3aK4md/ZxS+B+VPnj2gDBajRC0z
Sg8Wzlfl7yDl/Tkq1poghMC/LLcEmYLJS5erjvLYYol8ANEVu5Jv0bWZ9v6As7lCna6elc8ZToN3
MH2TQ6XOYOrTLtpXovVZDLK5EkcurRzqc6TWbBR06MSfv7ktVCRLDNVn5QC8l3T0HW0P7t9f2ZDK
WWRkQkEScKIFqYE1PB0mqhLTbhQ+1/Gd0rVbsN9x2O9UKqZT1j9jJQtvRtM2GhabQVQdfayVx4BK
XFBD5i8U4OdOUK/8qovfTiBj/nlnoq5z+qNAaSbATdTSm7TuWWTvCBZOa2nUpUHsV4Uydi3XkIgN
byZYg0lmyjWDlGWLjr+EhT1v8WBl016aX2BGNrhFNHt495yO0jR2UsTViCl2ncuHLimj54SodjM2
VrwSnMU/tQhm4iJHhYgp015fam8/aGIx+q7u0L4uIEH6OYwUWzZyt1TjEqQ+kAkjg6Nf40e88pHn
hwY9aoX4qVvotnD7LS493wx82t1F6ZlD03+LOyO/yZtA8sqOpqNGdnbbWUPxs2EH3wMLSW9SHYqf
6RvRys4Ri3YyB1Q+MNRViQ+mKJwsfohE6aRoCwcjv6D6JcuwF8qpTzHn8LVN0vWJez28nl324snA
O5fPJy6py8u+8e2gyUA/e7GeYbxS51VAI4bt+wAaZTgkWeFPu6zXp0/Xxz3bu4wrpGnxO9c5uuKF
9HapW8Mc6nhAFX/gtXSPXgiEUicwVm7HV6uBxWzyvEDPk/eMTlBcRNwR3hWFa1Sg0k5qP+HPOaHc
kHYHZC2k26ms+q3dTjCIszBEj8pKHxCY1nb0c214pNn8jYmbjroNomybGoMJ9H6Ix10wFc6zBZA4
09PpCceu6I63C80ItWGRkqo6OrAv3LEOINVLXQu7fBT+RUb3hO5Sv0uCGtpC2su3eTeHt3CWWxdf
pGintVq4DW2ISG1LTEqCzveydEweSszG3Wkmrv32MiBeh6QLr0f+s0xeJacB8mQhxoWru+FmMil6
Ffffrg9yBqTEHYZRhNwtYEqFF9LpYg8qEKQpQd8Ovdjv4NgfRwzrtlEUSVuYlsC6+vx9qEkfc3ne
xYpp4DZkeiFsLVVLwJXk5R0QearWkNlXsouziCN+Gc9miHGo4fBsO/1l4K76wq4QWANA3R1npa7d
ucQXRsUVadvjRH9IVKIAbh/2ysE7C6uLkRdzYlRQZbsB0bUMDDc9eGOg+TJZbhZ1xd9ZZMFIdPCA
U1EePv3IoJ/VQe4GFAyh/+ygjofbygzXTB0vnGiUEmFQE0aF9OxiKhOt1PyYvjnw9k7xtIx11Wb/
8/WtdGkQVQAHdUC+JL2LsCFLRhXJo5R5tWJX7typwC2GVQPZS7uCugS2FrKs8VhYrI2p1YHllzFr
Q3KxB9+SfEWyHQebZiju43gwb4agxQuGltOanP+lD0SfUVTOOZcoN52uVZ9Az07zMUMxTI8+69Bk
XKkejMP1abxwyYgqOirQFJQAWi9yprnxJ0DZEQpswEBukTMZHoiKEOqDCPxjoIcv18e7MKEsGMUX
BoTjKouvfpOpqNC3KtWMMw8Mj+QZWgfXpA80HLSA6LZQ6ly1t7hn8qleOeAicV9cADrpNqFHEf4o
IMJPRnZSlAaQN0i9ecpq14AosJ27uXa1pI4/mizqLrDy2g2aqNoUZbmGeL2wnCfDL45exyYqpa5J
PXh/sFEKOFOjWY8r2cuF5RQlbnoarJpqLqXxkxH3P78xGMXRjcNI5nmIKTRtlFDF3lWr25WAcj6p
BEsCCmxl8iUA96eTOksjWTWCSl7Bn7l5XHwdiAoAMGNz63S4dKG2pD9KoVWAYOzt4+9uJmr1nE3a
RAQbLAdORx+0QO4LUy69uEoeidGOq3eW9Fh1tRB3gnrPJsOtDEbk9XG182nGeICSHpkLNxnyXKcD
K1o1BFGA72NVRW1zn2DZUgCu1C3pdkwr7SdUWBrldi1VzRNcqAbRqwAhh2Hy5WIH6d/5Mqazve2s
kbBhTrX5rW6U3nKpcUkvqJQg1a2Auak3bWwDNZG7lioohq7tBxnbEqA8XcezRQ18Bf9x5K2UvWrH
zefcaLujlgTFH12AJ9m2tEv41sHQ2I+8cwA9Sab9jQa0HW6kYgj/QK2y/nl9as63uWLzogVxynvP
gsxxOjMDsjux38elhz+a/K3hxt60UV18uz7Kea6qgH7gMaWRyOHsvbhhgMhomVRhtCJR4PCD8U4Z
HKCRWv5sT3UJwNReMwQ4LzBCPRNPEsbTRM9xcRNUctSgOhMhoW3o3dHMBv9mkmmxcz4CPPugG/nJ
kO9G3OOovtTQDACmryVp598tfgTXN0mKeKMsNjwg4CJRGz9DtEhk56mDX2BXzfZRGYMZ/JeFMByk
ufnH9em+9PFcgGx05P54jby+md5EbfyPwmA20BxtIwtXmbKQH7j6JVe36tgdB2BoURjbf/gtEC+r
gPIeV/HsXf8R56FGVWXeZJpo0okux+nOciTIJXKIVqiUa+VzqlkQ4aK23VkwveFwhECYqOXHt3EI
LURPEmtl/MuT8OYHLHYAeJmsr3w18zptLJ6qdo6fRpAhu6gfkD4zjPI2MEHkSgjwbHu8viCvq+bK
JXZ+vE4nYXG8/HaSLRyEkBSNupegze0Pho5d2fWZvjSIgl/Ea3WP/14E9bahvN2ryKT26Ci8bxB8
2YDT0lYyj8uj0Md/XVGhI3lyH4dBMnTYQmZUy3XZhYKqYuU5rZqri3v19NpXaQ1QYkPYFUmOZajQ
eqepdbsijYqzcpPpQ/gRx8TWpYuASoARgV3uxv59jhXhfQ5MitRuTH7aegoUb4QuDYkkAR3bJa6e
tPEKDebSHLz9cYs56MywiB2lYTltcEQqUNknCcs89/p6XpwCA7Vg0VemlLBYTxCeWtUh7OPlepl+
0rQqv5urJIJoE668ss/vRSYbcRLLoIuuEaFP19Qva9S59DTzJiQmcaxH6za0nHBXRvUfrZWvvQHW
hlu86SWVW43LheHkFHwzMGIXSpF/NDU7Pjo+8kvXJ/LieHR4dAArZJCmWM43YbBpA4QYexR25d4P
PoGdUzypCU0XxHNLVbrwfzubYzot/FTo9VLARfTlZLzBz0wknBgPtXYJ9Gpg7RIkVLaO3Uye6g/9
74+H9xw9ZI2siibaIrrkaCmFw0RrCUW7GcWgLtzZRvEyK3Nza81Zsb8+na9V7sXZBP0DBU04Rgkf
pNPvkwJUAP1CSjzuOoCqcfKrxX44aAGZBfmjJEfAg6FzKVFyF0vVTeTbLnZ8bq0ke6kI7gp6fcDS
Y0BkOaqw5V7D3YpUzA1TOVxZ+gs3L2VlNg4kVdF8WCxF79N76LHJ9gCYIQdI+UHTHunUl4hBtg4U
JZQnrs+OOPvLyVHwkePeNTm4y8CFOIAStriSeppcD55mSaJCFSVbuYnvgaGbN4E1I91Pm3F3fWCx
i88Gtmm+gYgxcedb7HJg7+jMFGPiTQNerUDkK7cp0HO5PooicpXFMMC+yKTEYbL4H4vFR1gEOHaY
eG2S29uUhtbeysPmcUQh5DDUc3Sj+tb8kgL7Q420kx+AgDtHOGWJW+q9/RClsIGu/yaxiMufBPJG
ABFoCv6Ts/j2fDt17mdznGCRZshHob/n6nKkuFpqrzU5Lw4laMtIq+Nhstz6VdrbFHf5+qTVIwyq
Yx6+QZsd28T5cv2jLiwn8Yp2KsmrKP0s8qYMqoMO5CzmreJnbqFV9b5N7Hhl6i6ERpBLEK941OOe
t6xWNPKkCxZc7GU9O8fuFedjFwMU7Xy4Yjnyjc/Xv+rC/Dk6Fw1CWhRKqVue7h766j3vQS3GZk5B
rcFoRvQ76ukGe9XC/RtD8WX0PYAi0ns8HaqTimyM1Db2wqxH7aQIIR9gonI0u1hfuT9fGzWLHejA
RKD7yM5AmmS5WI1SdF3vRBThleHZqdDew/IKK8ISBg7EteZQy7V8wOMEYbzK1HFZNfMj/K/hVrND
7OgjXd9NVMR+aCh1VhtpNH7W8ExdnNmhQ/VQ8gDr0gIDcn5rJqm5Rbazf0xm1UeoAe1FCLDp78Ii
gNVZwDt5MtNtP3ME7GTEVRrYVN5Is8M1sV/eTEaXrITL8wBNzREgJyAQnUtz+TxQMh/yT19GXoHy
zb4wSnPXG3YH2xcnR9OU/H1FoW3lBjvfhVwK3M7iq2iMWYsERJvCts/SMPKotiT7CLTnrirA61hW
v7LfL7w+ePUAMPlnf99eJuUjCHVUobTQQ6hH8oYOqp2itepNV1RwxEKURqoC6D/qsK07DI66NZEJ
WTkJ+ll8pD8DIIwmDMYQZ9ATVCybCjxS5NVAjvZGkSJHNcJ2vn7eznTPOdLQ+ynuElE00BKLLLLr
JPASYOK9FGwcKUCAfmsdy74rzf5Is9bXDikIEcDiRX4M/TpAfiX/I/BLA1JLr20Q9qhvtWmuvJUf
Jso6p6cT4jwNe/CglJ35laeRQKH3gv+MKtZA8o8SdOJtNQbNAf9TdTPl+fiQq0h0ZXGfucjwWIe5
RCV8riPIPDCaVm7QS5uPohuGsyK287Y5/TWGOQ56VZhYbDWm8c2fJnnfY2gB6D8xVsxAznMRVp3v
pR5NvnZ2hI2G61lrjQSOfZFRMW3KTdzRuZrg2m5MhMGhdI35hgLIWqnt0r4HnoPqg4WnGJ4DizlX
uzbCsqpKPDV2pB3i0PGGAKpTd+mHQzuXd/ok3fuGn23g4KqeHWr1x+vLfmGeedMggGBzi5Iaiz9/
kxVYQ9dBTkb1x8+rYqfRo4NqAqO7tvFfvz7UhSCG7w6qkbpKU4PmxulQWhSHCN+LW01VmxspNO2b
rM/bDb8t2TVGX226FvfW64NeONUoQSKbQ/9XCK0s9pFl5kj1Jww6qdDEa4hpLk3K1Xzv0jQiFmRT
w8GUXLGW35ZXcBwrPfa4+B7mMbYfp8yWj3izB9tSSVpUA8p2cFE7JJFHZfVoNtrkdpHeoFcUVDQ+
bemO1sGtUirl5+tTcPG3AXCjrkTrj8h2Ou+hBi/YHuFOo+H7kNh6dYcmXrkBrKmvGF9fmmzuCtGC
Bh0qLz1/9URpS9SBY0+rBBMM91p7Y+kdUkjXv+g8HwNFR4fFso1XkOti05KMSbOCooVnI+WHmpYZ
ILPV/IxV+ZG4la6Mdmnfik4fLl/YZtBQOp2/tlbl0ABL5PGC9Pdzo5Mz4+i4ga9bISEFebDvUn1l
315aNIAKPFGAohoYsp0OGkOXhnbukHLmRYSWiRnsTYfsVsPcbnd9Nl/70ovIL94ECLnSZxCu8Kdj
oeWihIPss0Ek5WPYouRWtw8koHe+oe76EFFUA8uxhNqoj6Bob32QK2Hl2DzYUQNtnKr7UD/o/vjJ
KvvDym+7cCupcP1xc1NBbeAme/rb0ASRJpK92EspfUIQ162tOZYIWSjR4JpZYuyHuC4fZvyVjnxi
gJ/t3HuW1JnAaYK1GsKFdx0VWsiYoJ1IlmkEnP6cqiEnSmrOUtyjLBQh7HQ7ZvVL2pUIijfDhyFG
MA80OI0B9Ay2idmON0jH1Tutapt9iITgyj4RA56tHU6EvGgBn1G7PP1BObgPWR0IPHFp6UfgHs4m
L+Vq6yOtjnagRvc4dMwvhRr2eECUfyNpYlEoHAjNIoEqOh2+t5D3lFEc9ZwBkrSmoM1cgLZdyU0u
fiTOhOCOyZiop5yO4hc52a80MQptEzghdoUw5aS4VKMN1O5V5DdtRPPiQc8emgIjleub8PUrziaZ
ZyadVdOiQ7LYhCOmCJKDDL5XpQqPl/CpQxy9q8zjoCRoJGJqrsEiYIHNznnEmSBFlDt+pCb4XA+l
Nyv+vpQxh20USOxALaLkRrXTG3iStw2YFD2HM5iUd1bQI0A/IZaYPMnl8MuYyrtcpdGl4rRiBM9B
Mb6f5OBByVGIB9UIasbZmGnsjU6ynR31/TgmX7Kq+C6yVquucLbAzsaxkQfV7zWb8zG1x0TyPXkY
NxWAnCEXLyT7mFTlftCMQ2z2mFz5txhN3pjAlYa223fIfGWS8r40s6M8Bd+lZLgNsQJB0uRRRUV+
w2AEQfxAENMdzOJrK2mH3jY8f8yPvtIlG3uojoh+f7y+Jhfjo8WGF+VDaEqLfW9pXVANAwcxzOmH
RtqIXmobRvwMx3m+PtSlW43HF2g1yngaLYPT3Yem/Nw5ibg/JcX2QuhJm6BL10D+l0fRGYcSA5nE
IhWskEUBhSbHHjoc1c3ATtqYklr8jRsa5W4yTsEkAAp3+i3VqKVqiuWKp3fK7Aa+HLtSNqbH6zN2
YXE4iEiNolBHTvnaYX6TVJYj6qI5TVwPnJQO0qjEZCdBojUp1zqyFzIBRqJDT0vHYUhxfbwZyehr
PYx1IsNk2vNdLyX6Vk4K+6gVcJDjpCxW3goXVon8DjolL2Iexpr48jfjZZT62k7ly1Kq8Lfd0MUP
k+mvYZsvj0KcpFotOrOLeEcRoctkskgv62rsPDLD3AU9d+71Vbo4ChLp8j8T/+VesMhSh1TMXW5O
1S3WAL3Ley9bqfpc3AuC8UfqRMlVWdwQ3NizqoVd7KF4Euz1NptcVJTKnWGVwe76B70WqxZxGpgb
coE0aAQfdzlvvRwNUgulI54IDxv6GVmFPlSEcU6NyOljhzoKhjKoY9R7oGGtsZ0pEg83tZ7Z8aYO
/fkWDwS9wihDKyKXmzX5Uodq9Yxezg/Dn/HoHlvj8xiZVbpLLAmwXj456b0yAXDYVJD80SEyStXY
8P9oPwby0EmbUBl6dNkmYZaZWziqbHVedt8t0Kj7JHKgnsmB7uQ3nPhKefLV2tF3fZ/1X806ijsE
fpBE8Cqj7yw0nrJqQLK8N720AF+89etC/SbzbscMqdAzCL29SjtTM74DSDFGjOToKORWkT3W1bRX
czig22bsMDIs6Ke9H2zgGAAP1fSPsnVU8fum8WCis9RssGXrUT62M/NrWsryh9YsIGXZCBh/CSul
+RMWcZtvQ1SPHYwonOQrR+bI38yRWUHCGM+f1MB2rDTiduuovflNS2LtQ80zyAAFNSTJNu9N9LRx
1UmQErfM4qkG/Xno8GCJ3WaGL8+cdfNNXcbBpyrB8Gqi3Ps+M8N6101hQS9+VhGvU7q9bEzZwYms
SEadQR2dTV0qVDMts5q/aNig0FzwpTBzr2+3C+8C0byiVkLTnpLOYmfjVONXhWxEXmZQGi4d+2en
NcHGruP3cl12N0Vj6yuJ0KUjS+JtEXpAONKmOw0/dajlvCupqVttJrkjxnG7MDLDlZrmpaDKKYK6
TtGPC2kR5FDyZj7pHnsDbz1yGdXovbk0Rizv/el+HpRqf30mL8UISqgOSCdIbsaysyrLgzw06AF6
Wks1zEZdYaMXFGSGzP50faRLa4YhhAxgS9AXz1jIfTZTrBojD3nPdi8Fmo2dEG5pVjYN2Aeq8p+p
OfsrcenSfEKGAVZDDZj0VfyoN5dG2ql4RpWgnfNhVG/Yn/0RQb7CK+IR/wVHXtkkF2aTIrEBpoU7
ChTyIlut/c5ScrPhFV4izeIkRuGWZfRjhn608mHnTEme+VhTmmCKhWjBsmeMgEiNVyAPftOus2cf
sTVPtlG0q4DSbCMd8yYFGMAOwUTkolDHua1VVKqCmeQz6OU1NsqFxT35NWJi3swz/mWVJfv0MkaE
ofuiaLdGpmdujzXTFj/m7OjohLvrG+riZOPxTNEYUDAJ4umYqHLQaq45/w2SaTsdfzm3KydjPyML
tRJvLmwjnc61TW5IiYmoczoUYT+wud1IebEvPgBDl/dBHOfbtsIcXm6o0V//tAtkEVb3zYCL63Sw
425EqT/2rBmcXhCPQI8CnSph7VeukTf9lh6ndCziHJOxErm/FvO8HbS5laRLRLXFtU7BHMAFJSXq
a/Yi6g0GbNRE4aEjyB1uX7clRen8DzUd5V3sWPi5NHqFDGkiHdSyWztOqih/LIenUo90LX1TyEGL
nBnY05jHlkrMkBEXlsZiVzjoySbVXWt2P2eM3/Up2ptJ/dkf4iN4lDsSuC3bwZXa8tuoFF8t1T/i
cP5oyf12TLtntXOmlUN/4WbQoQ/SXBNVSPBAp5ujhxoVVKJDNJhoedZx7uySrhhWdvuFUbBeZh4o
ceI2voTKJUDeZWxa6JFMiNd3nVpgepUoK99yYeMJnjHh2RZMY87V6cfIqQZnPeLZXKNzTBrnZDi/
tckhm0f/SD/YunOkuPxQ5Km/k2sEP1WzxsGtiX5dPwHnJ040Knn0WcRGOiOLwz34XTNZfkXRL8S+
O0Fq9lChT+vxJCxeqkqzDv+z8cTveRPA5E5FaAWMx96a4snVY5Bc45wEuypEQLVU62qF6f5KHD/d
2kJaHB9kEnNIfOYipKgOm4aGio5xThx+KLVwNtAoSCBB+3aLIBRyZQOOBiUOgeA0ImrZjVE8R36j
tRutwMwHlVcrx9XBmbDtsYpcu23Dxp7cGUxl45bI7dq7EMW4cjtPjYVQmGZk+LIiov3BLzkumxQB
2njrpEWs3tmI+VcUWLEz2YRdLTcu5rvaS+cYRbtpsrwONzJY5B9ofA8vEJyzr5FVtCS84CmKTa3H
2JQhnzUf61BXq33czJTcc3mw062OerG5USRp3k9jKn+AaynLG+DMrX1j536SHXyjqJxtxFTd9VGL
6QriVRmvFMkQvkrCit4cHRRHDCQkU9c2tBLKWjaaiTtSnXoaE6uLdqj4f0kMqSl3Mtrd6dbyJfnr
5Pf602hHaBWW+Tim6C3OGKbSyh+svlH2qWbKmWs6swkaqM/Ge359fNfXWa1vkylP/C0Ofdoa2vac
UGqTsgrMqUlJ0+a8nW42VUpjcHmWg4KBeky0TpM2kl47OA0VWrzVMVjYJcU07ekYCOnfBD1AXcXg
CgsoVGH9/ibClydwsZuqEH1YQ6O9FrgXWxOwBX0xSwjHUH05/Xl4KKltVNnOvrFQnq0CeQu6ESu8
3HCL0FK25MEf4DfqNMwGCTQekrJlxxcgkzh9MFF99f3mtrTyj+zM3W8fU0jNdJOQ1xDPTREl3xxT
q6wmxecu2mPxeTfMmjUhjiZssgucLySO7/Xhzq4/clWKXAqiOA5uZsucNcBOJcQvJfL0IB+27Ci0
D3F6uLd1CoFjHICd8JtdlCjfxnJuV5IOMc0nyyAG5xPps9C3PkPNoZWtdX2I4z2cfiRuteC9OeSf
lQSZ4bIrfxl6//76114ckLYvqbJBl1xexP5Iwkh2KHEiHxCs89IkbxGlhrriTNRZ9Qqtt85uf7vg
Aqif5iC3PJNMhr6Ig7kENy7s+Uq5M8lghtTZ5lhqrMzl2XUiRiGH4S7RAKAtC4kOusiOFPBpVaCU
x8CQKdtKKd4rzdTtBj9JVm5rMVWLtaO4Q5OCBijX9pL0mo+qhSNcJd5x1kNVwPqlqITXuYloLY1f
a9urpSHaFmtdm7M0QXzom4EXoaXqg3rsLB48yKfLm2wO+r3fN2vI3wvTyc1M2g12H/DXEmM3Ilza
q9EEYKHIOw/BMmvfzhj+mfI03ifGKvPvPC2BrKwzHodR4BKWMDApCCSMuqvQ80tVPZhdqn0og1G7
KQN2amNH5bGdutSbesO/VQL8DnDPCzcxetfP18/Ihfk1aH+S98LYoK+9yEjLMa6kMA9CEuLpe25o
wUNk4Hh7fZAz8w2Zz307yuJQIFpk1JINY9gPa9wCdXSvVan5SZUGdg7Xx4Y+DG7i4z4OaEhQ4nOn
Yoq3Fh1N3A3jbYgj7I5emu4OibzDQAQK1RTupoiOQ8SNPsry09DE79uMpgmAR0yPrBrpaP2Wooq5
a9q2WTkQl3YM0APRSwTpwRk8DdxVV/a+hbGRh7iYvhl4wuwSU/4ELK13VZTGVoY7fx6LGUQuGNYa
5Q3cXE7HGy284ubWCjwUIn9YUYo/4qRr7xMo527mGx8MbUp2YMbCOwJwS+XIT/eTCc+qR53Pvb6c
F+KqEGADAC2LMG4smry5ZrcFTP/Ac0otRht0CFAJauatrw6UP1ITcfMUw4nrg16IQKIDgOaAAK/B
rjmdAF6MQaa0bNSoaZ/yIFafnaDLPmLFET8roV5t8dfkiKSl5a/t3gvfy9CUXDindIiMxe6l+DMr
U4RLyWAVt4GCQmziI/WeDNhlxBYlxDbBzSYdv45WR5zyn1LLOmpm9Z16xo/KIOkaqp7ae//LDBPa
uSnpntS/0PU4BFg3uU3d3UOhiBF8ql4so2h2HZ6Yu6CUttfn8MJhhwDM61fgDEX/83QOu64wjclh
DsdcbfeO1Vp7R0Go4W+MwuNRqEWCzFyW6SlyRhHsgsAbeEaiCY27gtRP9sqJuLgoYN5oCUGg4Fgs
viVJEhqIqB8Bhpm3yBHIbpikyhGBv5bgLV4SVNBWtsLFCYS3IVQmwL8sO2sJCpZOb2mB1+AkUbWK
skN2P1vZ6edVAhJpTrlK5k+pjzrF6acVOAfFNpADlB7i8lGvTLyLlVneBRiQ7vNAQ2IaaY8d8D/p
k1RW7baqU3kHdjP6CDgN+3bcwqh468ZjP+NQSjcQY1S/tubbuMzTzZjgdLiR0lWRuouzA5oBwQKq
2Ge6jHEcRX4rySxJh+S/qSJxhGfJr7+xu6i7ijq5iLyLw1gmhV/bqNJ7stm0nhZnxs6s83IlxF36
FLJkGBfAFynFLUbRrDYZ6Gmx0DMCFflk1ahNkxVc/5bzhxMrLaAyQuwHyuQyQ826BJlkTANBZ2Ov
Uw0zasUy3SVzxh88okbjgg+DOjGAap7L8QkdFwuEAFDKBCT8YRinflMkNWiWPK9WKgiXchSK9jKj
CG4N/dXTbagGNOoD2Od77pIOg2FF2wQQv7ZyNlc3soFzTZNxt0AywATETKEaduYel9VmbZbEQIvk
k/4BJEAkmoQK7SKPn+ciyruklfZTVjiPaETfVYFkH2Y50/dGrGWPeYnEfej4v2hKZb98Hdn7aO7H
p9IolKfrS3ZhYyDnR2ZPx0QIToq84M2DLXCaoUaXVtqX6VS5CGwpmxAL+ZVPPh9F4CfJtoFQCdHH
xWXXFAoMixnlJzNVx43cxvUxTP+ds/Nodtto9/xXmZr121XIYTEbkMThydJRsrRBybKN1MgZn/7+
oJlbJYK4xMgblRaym2g0nn7CP6R7ghrXIZRV2M8lgvI9rZmFhjJZKabFONYAH8MFYpoW1fb+oOFk
etbAl2CuoI07XxYtvqvXybKMLrhTmSugZ3O5hU086bWJcb0vsX9XY8Ss9az8wSzIUU6KkQ53Jbhk
DF3cosZSJmvkmxnYmDXWmTmq3qDMXMKlrbwBtJvegxMTXMLKq5W4LkYhRvptLEDCnVxAtkyBZi3D
XUjXflS6Nc14O3RYwmIjo3zrJI4Jx8pwJkEXqcVmfqxHVMFdBrbyEAQpZolSn5OPST1JJOoZsE5e
nEVB6Nk6mMFjoybuiAtFEQbHoMej+eAIrcYVwJLhcz+18VOddcHXcRDR0vApv8dhh39WmkBk9DSw
su/7rjQ+qcOY/ZNj6/lnUoZVjLylYg6MJc2e4+zG1AUi/jM1WvclRuDIOja5wlIBbe6RU26NZGD2
UAJZsSC8z30a/Uicii+gSJv4uxhcNfOQH4i/hFrRfbbwAbjXIX98Vou5xABV5wzcJZGGP5fWdiCE
wLX+wPmre7Xi3AV4aVr1eVIN+322GA+COtLEk1obcXDSAe+ccZxhRq0JRX6LhDN8yUujef/TircK
lOa9w/ToEJnZU9plAkE1p1MwBplLGi75EHy0+sp8JLrYHyW90fdVkgSnjHZRc6xzd3osGHu7Z/yo
Y7yykUMTR3zKS+XP0k5xCDYGN8YOyE3MGjnNlFIBvTbReJkI3MGH5x1+U/O5r46dqnYvuBal011t
lsI4/Ee2CeI6lQaOJLYjuNil4b4XqZW/9EpufpKolGQe6pvBu7Fy27cQ/BVK/04KelrNEGr3KLjD
T460xHskr7PPt2PM8nVfxjt6VJDHGYchDnNFHwhr1x6DNAn8sEEaNIgQaOgKVbuzG+vT768Ecmdh
oKKBQWV/+SmSWVSY8WZ0xxEbeSyb6J+2S6sXxW3indRz65kAiGm4/ALfIJu+XAlDLZyZx4iVKA38
Kszqx7kMzEPTiT9uP9M1Eh54LcpkKN4QO5nOrpZKndJxBAfUL8MGmSZ9zj4Km0k/sUE/c5FMmPA0
TPoBGB8jrIUWvtBeaP35PKt3yI/gByjkwIx6VkFuKHWgdEPg+llozb4cLby0Rnf0CyP/pE3dI0Tp
2rPw7T2YQfMd0xeaG51bPOLo8HfofkvE8Ni2wdfYsR6tSLf+6Uqk1ptEL3du+Y33QiMJbiGVrEJI
Xm3WWNmzoRSctVY0/V0dOX/JJutO8KP/n+w6Tqzh38W7//vs/yvvsnfcxm3zf/73xm1jMNcFpgUz
hNHbqmJ2wgDgli4DPzCt4thnJuO+zraPNLIVlCCkPnoGSJDfP3cMfxa1qkVPC7za5bkLg3hIWIbW
tB0qf/StOnmhlgxn/q31L7YSlhP9Iz5cJJ9XH5OttoYb5SzlppHidXEaeQCGKvQkMf/+F2ecrJTz
7cCxgXx6+ViumXYDWh6u39cDMJkiyOyTK8zm1MwaVujALO4HLt+TMNX+WDllfl+RSexc5cverc84
EjrUeGjf4qq22lsrxDmbToXrz4kqfZqGDMgxq/DjmYE1mrj1x2qkOpFmvvdWN1dmrILcEwGFs3v5
+KaSRbjs0DbH06o/5XldedhpOQ/Y3jTHNB7CT1OR1Bj5mNrOS97IzBaRSgfOIT1ldZ3/OSFyKnUI
Bxfb7uQ0laXKfMPdU5va+ipVkm9ers1pWqOEh4oxTYzhnp+LID42eBd+h+31BLrO3hmIbz4PVQiI
GZoqVwLVBklQhR+n6xuxVb0wNSw4ufEe2Gh5H1cnBey9ySWj0mpcfsUvWbMJYgKXkZlVcqSc+lpv
fF0d5bNSJvVzTufVu/19LFFrvZ626JaDzKE3d8VCr5NoBGXk+iKPqld3QvQmLNvyVBQ9LjUznuR9
q2eeju/Na14Pe3P+rVBHNKVO4Kxo5hplEJuzjJSM5QPdHu7taHTfaYktvE5DloV5F2QwJR6/3H7m
rW/il0XXElNDidtkp7IoHmvKj8YKkkfdzmIfHl72fnKNGk5zbRyFbX28vfDm09IJBZcJNYiq/PLl
ttY41+CSeLnMzxANwWrL0aU8Ky3ORlMbFR+Q4Ppxe82NjjItGA2o7jJLopJYRYDOMpMAKSe+EDX6
XkjqF8rz6K/esMSh06feRyhlrr0+NzTfTsL8oUaz1wtFk/lBaxKjp6wB0ygmhif2F1PU1bvGbK0X
bUagIOOI+JB1rXNluOB/mA/7jO+1e0lzDVgm2qrIweX8p3r3o86z8O32020eX+TE0bvl9AJ9vtxR
IxmLqBjYUTMXaeMp4K0eu8Ylkccp4Ucs0VFN1TB6VOxQ91Q3qPfkVjbiD91dLheDhittqFVkj+rZ
ptriemmLun1WlFg+x6PTPde2kR1mPS+eFRMzM6e1Xa9But6romp4J6jjcGtKMYJLbXmfdaNzHpAW
wxGvD04yg0WdTpV56BUQle3sDI+amBVvQHIrQLzzjMoWOpJzZj3HUg1P6Fson8zFDrYpG/voIvJ3
UsImOuL9iOsBv+VgzRrOUUOBapqqM1oe45kJ96nTGaIYKHwxQDWitrpzsjl/NlD9/0NVw/T+9tva
CKEoHyL3C+yBxtc6iVY6WQml5kyZbdY/l07vnpQ40ndC2sbnvUi9M6FC8Zp55upMRJkZB5pTkVCa
wj6FGZbYaakmx7BuaBVNqTxqWZv5BZeJf/v5tnLZBbeC7ifRm8JkFb2LWO2H3uS2BZOb3ZeRXvWP
ENW17uBYoxKgwllO36SZqPdlyAehRSm6bHK0TzDBxukA7sP4msd196EtcUE4IPmkPDlKVOSoTDcN
EsyxilnybA+/zWhaWBYLk4m4RBa+HlSkU+oIKZY9w0PsjKlpe7C1sQSeXRW4Mhrd0TJ15OYoKHzh
YmJ5e+O2viJ8MJf7bunyrbGoIViPcaoLkrQMiO2kBYbXlo084wu8E4K3jiCALVpFBCDAvPplwIgb
x0YGjwdV4z70YwcNvVAJlZ0jeE1ZYz9J3pcEyAQ6/HNI9cs1PsZZnDVzTYZXD0Psq03s1B54WwT4
RlI1eYj7pP/Q1HX4vnHN+WEIZCzPsZAx4w+wndRAxdSmXju68Yfbe/0T+bq68peGGdgqOko0lpZb
6pffVri2wOtUuv6AuXcl3G9jAtJQ6bJTHprnskgf+0K+uPi4zqHxlg3Kn2k/P5dT9hDW5fuuwgC8
jA+mgvEUjfESX/HUHs9CLU4aUsbChVYfcmA6vT/C4ak9DWmZnf3duEhp+i2wAcia9ONWBUQsrS6F
4uD4FEggXTvwKVnZGYfGMJ9Ut22P9gIM3dm35Wis9435OngFauXF1+ty3+SkpPgoWo4/2V3zMYgT
89UFNpHT9B6x64NsiLcmyJA/Ia5rf4C4Hmqv6dzvoqYl5VV9PL1OkM1/BGAb66Mxjs8J3fnMi8w4
+aoJFYHLCaXULzI128irCzRUD1MQaH/ghYfH9e2n2bg42UFGJ6gqAnVa1wUjfn1DlE+O37rfpczm
R6Rvs/u8BFHm9Cg11wqmZRHO1ic9hPlwe/GNGe2izWQC1wFRC6F4dWvKQA3sEj6JnzAP9uykelSD
5k4k9UcldBh9qzkuufJD7qpvkSX+MaDKaHGjHm//jM1TZDM6oj76eX1fvlAVOeQwBYzmz6H7og7R
0r+fuS/zODy5QYWJbPD37RW3og9oe8qhJQsEznS54tBJtJ6oi/1SHdAgyhz7UESEoNur/ETOrE8q
EQ4PBujFMJnXX3isoOTScb214fQN0q7j51kNMQWA+FFLs9grU4bhJQOV+zHN6zOI4+7gqpH5yQlG
yKuxbdxZaljdzfMyuI3z4cwoO3qaUGx8RIxQ92VJ+3a0IvmCqvvvDywXUfUFE7SATPAWutylZtZF
3pS641e9lj4y4tN8RRuw+g21+s6dE/EcCjHufBCbr4YcGcYzDDMQLpeL0g+fUWaZHZ/ODB7PTmUB
tqzMnYtu67OjUQlbinElVZ52uYo112WtB4PjSxXLPlhLFm3RwfXxn0w+mWbcPGHD5j5mee98qCVm
17dPxlbHjybIIjCDMsFCHr5cP6j7ypWC9dMpQWqFdIxcMo3vC5ARhzaI3A+2jAeyAJxwFTule251
2s6P2NzpBfYFko/bcQ2tE2UM9Kqn++FEhuphGm5gybqL+7q9iqusPjUTvOJI59zxcWRtnromRzHA
Fe2/eRbwcioAM2D7zmo/6dpMNFgajqraYTXQqfYxdBBxuf3aNp8FLAt6R6S0QNku35o0Ux0v6p6z
GUchAdn6kKOGuBOUt44mIDz4gvCcFg30y0U0BxPPRiUaYtWtvUpnjl9ml0RMTE5y1qWNZsjYIPxQ
FdrJBW2284xbdSqzLn4B/kxwS9cs/8DW08JAbZlPI7LRmUrqGZ532mFuUDnOt9Zykz8MPR0LD1Ml
ZfZixRQp49ywMh6oOFPXw7qnDHHZyYN/up6em+eKoneOAI1sZh25ifKoOvEcYVWoqO3VLkxfKzFk
f0gru3yd8YkLD3rHn55Iq2WSYrvZG+EzfNNd2Xy7/VK3yhRybebG5GAg+1d3IKiMqOwrSQ5TQA8H
4m6SPXArQNEc8Mt27VOrd+ZhVOzpw+2Vt+69hSTMRJEYBMPi8k2nmlZZDNS5heYweldjB3GsrPQP
ta4/OJ3zFtnzHijS4v+4vpB+XXF1gA3pAHBRuIfQUj4yRvkhbW0+w/w6zMMsdr7JreQb7w0wYIv3
JqXY6iRXdRd3acctKweR/5HVxVh5Jbrep6pBqyIi83iaG9Rn80l8jqzWfRhQpzyOupMeOqf7C3T9
bxsEQi7nWl/YfSAlwBNf7jhO1U4nGIL4Iapv5zw3+of/j6pj471erLJ67rmP6jBcAuuEKMEdauKG
jyqgxVSxad6l4RS/CuVf1FNosDkgmGhqUXbrl0/G2R2Eu4RZvZgHCgFM462luXH7xF4LeLGB6Ogs
Gjc/cT6rA2ThS6gWQBVpLmn9e7NzI/KVrDqOkRqdmlB1PteY7vpTE9THxpj0h0LPje/MH/tX1Qzk
Q5QKcZg7YBe3f9hG0FwMfkGFUj0rNBUvHx+1WKPtCxRqotmqPYJks3hOUil1innAv5rhmS5Uvzf1
L45S959ur34tIuMi6bTsCRIJMPLXlhUZhcjMMCPwKRn7+uAm4fAcBWaP7Tf8DST68Dc8pk4TvqnV
op2ykPojLxbCfpzbysTpEcyw5+QUKEfB1PiEGZOM/KSI5fIt8HXh5C6NnZ+9Efkg01IbL6RQgJGr
+GOPmimSYek4udrwPHVd9lCJqvvsygh5kR69FJvGl680gbXDvdm4SBlHMCuGqg5kZD1bTRWVxlmH
KAK9o+4vNRm7Q9LPzg77fmOVnxBIvnR7Ub41Lw+Fm8ikt2bH9tUJr1bPdUq98UyjzLzbr//6e4du
CtBy4ekR5dbtZEXaNQ71ve0HjSuPikijtyipMXo3RvtupOzxMjze33570WXYAroIKMwCirl8OI5j
WaYq1iVGoDWVNzvu9K5w1S+BpdVPRTnnP2p7tHaSg42QTtsQEubSsEBXbD3mwdMopv8U2T7i2eED
DdfmbTLpLTihqqOtSr+0UsvgpXbBnIyj5b4gH1L6hcUQs3GYXht2+fsFA20yPn16mQvUdY0Jijon
CJ1Gt3zpBvKsp1V3h8Ntdbq93dc3J6vAc0WPD1wXNLvL7S6lEcV4l1k+jnfyXJNPHFESOaKoN1Kk
FHsisnvLrY5uo7tNy6myfFhA1qFRyvrk9iB4FbsLjlrc77Ezrj8VPn+KPSZqiyP2z/f+Sy8qlqIW
s5gsf9TL+m5smcHKUgw7x+c64LDKkqATozF7XE+Z6sbSsXRoLN8KtPSoB834vtdDHQieYD3F0p5s
EAeHOR73yIXLfl0mPjQawWJz69MUZuB9+fpkWLqZnErLBwEtDpNskMMzZHUfp3a/N4q4XorHA87B
hkIcWnc2S4k8Dgmk6cfFoN3DyAvulTGtkp2gs/FEiwAQNhkLle0KiEnPIAshXZm+jET4mMaJdu6B
EflFZRc70XpjKVi1DGoWJCMsrNXlanQRYhN5BK87FgXSeXN1wHnEPZbFvNcK2lxqEbZbvMqAZ63e
U9REcVMPruHnZlz4YkACNxy04U6FR7hzGDeiNp5gloLrxQIIWMOxGaTVbTQbho8LNjzbNED8MQrN
F2WO0y9qrSp3tOzmnbe2MZlgG/kKDBjVkKDWlHlFpWjCnVpHx5YiuBqQthtL5xhI23joZVqjg9kb
b0Oo/UhcPf6Q6sAI8YKJ/XF23bsoNdWHGS2RoyWN1g+dVPplUytei5jRkx0Mn29HvY09+tkkI1/G
PQ6hs8vPhookoAicmTVkhkOwIzb4BwMk2rnOguh8e7GNmEfdyfiZvVlw0svZ+CUGMaNzHeSfDB9X
dP2R1MO8E5Po0TnEAGUS2fDbqH/SLOA9VLtIc4KwvFxvkOXAJwwiN5iBbdYqLOfMyeKdp9o40T95
RBg6L7IU64/HTvqkKmXMKtZkvFmunE6hnFvk/gnntzdwI4hTyEJQZ3gEBHwNU8WRXOZ6YtMVnGr1
NXCbEFGCeC/V3gD7I55FFEeEm2E2I+3LfasyezSRbNV8zIrFg3Cd4K1Jw5KpFDomqRcbojg5VTne
4z42/p0V9eTnozHe1+hDvDKiMR9di3GoGVfFjOiOlOhTqCneK3HkdXY0NwdAkdY7U0aT/7sbxHCY
dubS8+Xjs1eBrNWrorVKR/NTkya7LIMfjlOH/2aRRcoFMVB9yQgvt0et5qxDRFnz8fPugcgVzTcr
rPKPtx/l+mPBJpkyD20pmkTM3S9XMbIwTRAjoLWMwp7HHCY6zG1LmQCMApXoeM/5b6PEuVxQu1xQ
DJC8k9GyEbsQ7cMk64LeZZT9PRRp/BA9RXD91K4/UJ7ZSL10VGLxGPnIQg1fM5yuYIPb7lvTFNXJ
julxUkPmd02JwN7tfbn+3PiZjNWW9jEDlfXAT4/nCtCebftTnFaHqiMRLAel88AC6DsveoNuwFpo
B9DEJV5xlVxuCb5FLhgu7LfjEClEqGf1US0K9SCqZPSDvKRTjnz3vVIWzRGlpunYp4Y4WHmV78SY
6w+fH4K5wdLJpaBbU/sMlwoNxoft40jWn4cAbXl9cveaRxtNa5aBScA4AMLMFUYpzGfZBIyvmTqE
0P0hK53DIOq8yqmorswS9ZcJyUaJC9ljCRoahUhV3Xm/W4+6uGou80ZwdGtcVpFElD3M/P0otA08
V6PioCud8duRlER/ARkDX6C0WI8YldJRi8WQyY/bwT4G0zCdk9zOT7fP6nU6zCqQeJEQWgQ/1udH
6eoRFo22UNpsQICOOp7V2f57iGyKbk2F8TSk2YNGDrCT+mx9JIvM+dLiXbR7lh/2y02LpGwbyMpg
E+fSfmwbMzg1gcQqXM33ltqKU0QnUm8gpoiT6JdL4amgi3LifQ3dmB/7hImWqsYJrsotl7pp/H4h
87NEY0QEgnYh4Fyup6J03YhxsH1Lm4p7rYulJ/vI2UkdNp+K+L589UsAXj1Vr04LcH+ks5DbzoGp
SUkZHufnOBs+6WMl390+KD8pYpflC0+1DOJo1ZA+rj/wmL5fBD6QLw9Q06nIq/EQuJ0GBnkKfC3U
w/tZ7xkh0YkAvBqPDxrekJA+SnnORvR4SRTbo6q0xr2S6KhGZL08tiL+Cyai9swkTwXyaxZntVXL
hzbtv84SeoWrgk3og6x7zXNbP0F6CD20QMKjihT7sVXBoYRJkIP0n6O72w+8tb900UjOFqqPsp5L
61Wnl9NMR0XUUvOlTAOftgPrwQlg/Kire5jS5YWtN5iwtnhrMgdA6v/y2KQMAJUgcix/aoscnf3O
Pdjs4zHCU+MQhnrpNdBjzmjuWueB/MuHeYIxwFBHr7ExOOeq63VPhPPkmzOGOrIzhsOkwCTpm0z1
0NLvnztMf55C7kfmJk7z4AbOeHasfjh28wL2HMLp3p7d+gAETCk8FzXhc1kH+CPj7KE3qNZaheOx
imMVI7ZbiXmnTXryWIxoC/ynVOs2jOva9tMMAmUp5uZBJtx7M0PGL7dfzlbY+nWvVoe/VKuIM8aA
qHG1yqvbTP9stqb6WgWJfqh0zbpDXs48uICmDrdX3gj+4LkQknMpeWkiLMfml7g1hoVrNHZMWO7N
6qkb0VZXZdOcb6+yER1Bx3Glo2e6xMhVagVKdkwt2M1+L1tsH6VZnmO9eBrNsdkJI9flFXZcv6y0
OnVZpiN1LkPCSBiaB13LBywxAGmLGciRLbDMrRVR/5tNhDtBDrwkqWtnEwGfo62ahFvHzMe73C0F
M4NkD8+8tYl04xmPLQMgc90ojKooLI2SRmFadyjUKCJHL23QHlph7mHmNpciWiwAGrC8a6PjSNRx
aKrSJtlMq2Plah9g+ybnpgClcPtkbIw/KHl+WWo5oL8cwCKTHZhdy/KFZdrPrh2VfhMU6ZMBB8sf
3aD8Jgr5T+KMrWf1VfQQO+R6XV7bXiWV+rHLrR8SwP9OTvQ//CzmH+jEbVB32j534zbL+C70XFHu
bBXTzOPkFJp2igvF8hy4X8hSxMP0WmazUXuBWTWPzmCUzbHCAeNsTQXQM3SOqj/SVhn3mqcbJSPd
92XICTwYL6m1aBACV7z8nldkRBbSE5FfFuPj7NrfVHd+jQSoKkWlgDFgvkXJO70bz70WPQ8L4rlL
43dTKe4tNf9cmO1h0pWXxhaHYUaA9vbrvQ4vZHs07rh4YMMgDnb5dhvGj61WmLOPoH5wj8pbd1DQ
Adw5RNd327IKFfriM0yRuIyyfjlDTqCYHWJks282UUU1IJ+DNHhR+8Y62ApUz999Jm4jWtaAkOC1
XHVwyi6ITYhKmt9peuVDJpSQWBvx6fYqP9Pu1f25lB8w3MmI6DysHoomkT03kva4I0QAMqAbpkfX
DPtTG7cof+FH5WdaU55DnE+8ci6GM/Z21ZG8WJ6mUR9OAsuAU5pNyVlIaby4XTI/WYMF9p3r9ZRY
s/rlP9AxVFDwJnbtJabXSm4PJ3Athgdjag/ZuAGN48jS7UcfbEEQr2X4prmaQjs1LH/R2PsxlU3h
oa/THxPFQNs9GNuD0HvtTmjZ/C5yc0CXbkzzI8vMM4P9Xd799dnk59CkWpjtML3WPhz4745TkriW
Hy3YlqbOUDHSQuPODIzMS+SM4K8j4kO26BMq0vq77vMe4rlMPTL73htqpfNraKw7x2t5r1fvnWYK
UHLqTi7My8PsClA9kmTBb6LgiZQo/2ClYfWh7REzLhXlbyu2y3MG5dfXZxQqb5+6rT2hSmO8h04X
TJ3VRa0NfZpYSWD5lIrTUY3HGbOieM8f+vp7ha+GEij9IrJRVBkvH7FTg6Gh+c2grcCd1wy64Smf
5CcDnsYpad3fRzKxHC5x4DFt6rM1RGGhanRxbVt+FwX2KRj1+FhpKGnf3rqNQR7L4Flh0Ium8lyL
fmVNpKtiYMCUp2nnIaMkD7Tcv8xa5R4n/v5tmJDcqGvzQQ8LdKedZ0eYx6gbP9/+Ide7i8U8MpNI
IcFQQ9j1cndrrVGtUA6aP07yK8WqdjAFBOjQlQ6QtLzdOa/XuQLLwRnjfdL2R2HtcrnK7A1mqbnm
G7MQnUcDqfN6mUWPmlUYvz0IulxrfTy5U1F9TGkEBsr4ZFn9X7aGnOa/2D8Mh1Cr5uvDvO3ygWQR
pGZtgcycJjiqTucqJ30qi5Ndt9Sk9rTXGdnaQBPy9bKJAPeNJaX95fbCkndaAMOqP9pl6xXo1b2S
RuanxlTH0+1H21qKBp5Cg4SeNtOHy6VyJUNRAm0v4Am5cupiIGRK62C9ZgfpzlJbp9BaHosgAlVy
Pf5E1xcCOa4QlJqG8aoXZfmAzG95CoEBPgZlXu0cw+VUX4ZN7mKaIjBUcDmw1xg/wvWURnHBo80K
LcGBtt4pxvqViq/NToFSZUcBK/E4SnfvC7gOmiytMSOAiUv+sfahBHAea00oVR+j+/quwMHEyzG4
2dnQ7VX4npE5Qn1v3faZWzFVqhOruPmqxqHt6DChfbDnb7Z1QpiBUgoiOwS5bXVCyq4ukS/ltS2u
ALC8phnrzhITGaOqdx5o64QAyuHmpXACsbL6mJHSVmGWVaqvJI30knC0jnXUaceQyt9rIRHvlIYb
+QfwYBVbNWS8TCSnlmf/5UNbUHrzIJC5lmobvxMOgkGGEppeiifDKeMARZ6OnvjRcgPtrFTKfG9o
VXWoc7s5BEOZ75zY6+fn51D7ICOziLqtRydBQ5nKUFvx6SRZp6lwOlB8KaZu0EZP0K2+/+63f7nc
6lrIlULtCUH4HjYOFCiliv2B+9KHZfzx9krXJ5V8nw9/UYwhL1sHtAYlhSzLWWnR+7hzq2A4STWv
dqxnrk8qo0RuHvqtVJAw0y7fptPkSOwW7ozYXJPfk5KHfg78857W296I+SdC/jK4gERDfgj9WGBB
jKAu13LzKgupNhW/65pAPwzKGHybc83Uj9WA8o/XiyZIj4MMZrIyXNUfE4CmpR/WRdQ98E+G8FQ0
WiTuRJCWPcKEon4/jY7+tTcSvTrMhT0fIzz7Xqpo6HIMVGawwK3V1qjU5rHTvGmi+2EmffkJr7BE
9YKym78kc1APXlt3UCKjXmhMKJJBytfIGagDMjWpVPR/BduS1kBfR7v4pMhBhe+mD8Y3s+mIweMy
bzn+7uu3qOeBotA3WJjrqxCCqxMzU6tX/LHJ2rt6jBVq1Cj6enuVDdksYu7Sz2RiQVNkrX4QkZxC
RUNDPhgFc994iF7yfK4R0EMVIXkyy0kk8BxyMzliZVZBMXX69p2bdDo910CfnmJhDo9pF7Sv7ZwG
MAPBWe0VpksMuzw4nBtaXstgBbunNfhihvQk61Jt6SiPaMtbZXRg/uGgOTw483gcC0PMnik0R7mr
eoldZxC4QHobaZkDfZDBaI8uuNBHWiLBd7Op42wxx2rlfWkFena23ZYcIWkrHWxD3JzMxkYmVK/K
+DuD4t69C2OTBSJEZGev0XGOhJLlQMwswF7lHsVMrnpAEMrqYDRFcNZbuoAwnzXtBZrP/BTbjf2m
GCMOZErV5s0xsHEM81Ari/IDapPdSdUQKzmogemOXlIoPeyuXmuepqSUhwS+KkzhLM2/N2aOuWuj
CPVrTILyHBc4rpynbKJ7g8K8dnLQfi+AjIBUPwQJesReE9XGeJSO2fVPups1VFx6hF5KxDiSTjBt
+dsH6jqBAIlDAgZqAUSTsYY2Dkoaa2OeTr4+Wvnjwmk96kOUvdStANCSuRFk8CZ/tdJxT3j2Ol6y
MvgMOogUDldMC9xSGQO7jOZrU+nPGrDUo+7k/c5Z3FiFqlHHXYWbz0a14jKGkWQaYkhokrRdMiAl
O2N9YIzWbwNEMa1Yvv2FfUnit4rKqlnZCPO1sx8WbfxogRE7xFbm/Itn+XWVVeqQVlDF9bqeIRdV
3TGrpsJ3dfhct0/E9Q3DswD6IFdgw1CQuNyxwUkHgfIVO5bmlVfUse4ZaT4fQiLcTvH403JwFSgA
0oEVJGbq1G2roqOStd5Xkwauw+hoLkRjJr/UVFX1gxTaTEQQsnpqRiXMH0Vaw5qO9AGfmVCZCuEl
unCsUzsb7feyjPon1zGi4M4IpuqTS987OtSlgPtWQgpEy6tyhefWc4dpX5FrL20AZ/bYV2qy10Xe
+KI4bUsnYTFeAO92uX9pikHURHfUn5zUeZiGNmSM0yzEWkXLD7nTiJPIJjryUWT/9h20oOpYGIwV
ScyaiCXzIcERJ+HVhYZylAn0eFrIyr9ZZUEMLmA3h1Lx8gFDcL12PDmTTyFEn9XMhqPQg73y4jpP
XIgB1Gv/jUy5XKVW6gwSowEFYNKjz7PZt3fgFOVdgQDQIXMRnrt97Dc4lnT4GNQsXQzwguvEdJgt
WXfMYv0M5POjbLW+OKjx/CXUA4S3+bi9sSQbdifV/Axbyn2Hi3x5Z4OV9HSnz9/qfG7ulSLssQLD
u0H0CvJvcQGmadCqs1FXZOBl8pfRKtEn6EP5Tgi63q8l+hBN6YAAW1hPkq2mtDulMka/NtTBH+o8
fYqm2PoQmKOGsW9n7STWG6CVZbIF5xBhSpQfjFWcILnpA5RdRjSfXBDcSRw+xFETPIya8ska9cRH
pAQCCZqHZ2qO7KAWRvccl/qn2+9t63cwsFmS7mVST1fz8qBUU5BYytgOAFbz8g9gWxJyENO/d0UZ
1v8IQVMGkMCQ5Se9Gqb3uWrXNn5w9vfcGLI9qYrr4Eltt2i9kQYuXMhVyjzK2ORo/FTzZqao13b3
ZCI0d8wmqf32bQBciJYGt/aCKDdXd46dRJhGSZbq+yH81k+iOzbAd3bqja3tpXtNP4jcYOGWr7YX
HyzX6i05+DS4PyKqExxkz7R2mhGMGeXT3JoPoz0YB6H192ab/Em7YQ8It1HCUipSVFFWkVsDir58
xdpk2r2cIo51ioaSyUnCY1ELX6WhVx69vYIhgKv7IxJth3aYmocgwcuhiMP2kMW9sRMploN9eWnx
a+hYMd1h+kJZfflr0pLWRy/M3s9iS38rm3I+Dl0R7rAJN04SGu+oqS0zT7r1q2tErRzoEQ2riEqr
EOIPmw/tbHWJpwi92Xmiq6nLQllcmm2LJCml67qXMwxQwsmnK+hsWYXXqJvFX2SpT/9YWhyRMYf1
XHgWEsodKWvZoZaP/4yWZZ1xgvucUMtVRWoA3AvnzOtCffhc570qHnATTGqUEmROBguT5X3hKMWb
jcLPX7IvsHfKMcRNeoUjg/OXtVcsra/i5bHowRGelnEH4NzLN6WUuTDQDcPEBrDZiarT+Toizfyj
y3Vs+NrIeS8DU35zRBreG8VgPxulKD1knBkexchcl0ZfP9aZrU1ekiouD6XaZ+C3IKQjOOW3A9n6
WC0/ljYoHRrgRgtg4PLH1mUprGDsKn8wcvsQzbNN1jLMO9nd+ppgFc4SIiY0rZGPWg/tA7teBAKS
ygc0Bku0o8aRUVl4QTx9ywGS3H6mK7Dnshz9XYhlYPAXFNzlQ5GMOW20oJqQL/5hhlbrzxWpiaqK
8kGvR3l2ZrMBU1np740xMs6KgqmpmyXi3JjVn0k9cJtqYXNyC3gezZjZj9mo3LudmPbi3Mb2a0yV
F0wvOt7M/y9/qQRgF/Vko34RWdGLPVXxky4j973WWvW9KgqGQ60e1BhR1MUbdMzpLbGLpen/X+yd
x3LcWLauX6Wj5uCBNxGnewCTSW8kSqI0QZASBbOx4f3T3w+sUjWZ1BWPZjf6nuhBVxWZBBLYbv3r
NwsUldzMaz1Yu8q4WT3zLVf0n90aCzB4GdUFMMzBglMuxKFbtWx2MyntqPiMdCeq5K1Yh59MFo4/
XAVdAfjSIYDhNCqJMHFNDvXSFpe4s3cXxEyNwZCV1kUdl/YFNrQiSvHVfaMGfcUHZZSQJECKEnxz
yOCHyqtY6pjvEXWyKyz5UdqV5yeGig9LK9Th/UxC2GXcoX81u/hzLWzMmcU8vfH+D5dbfCTB7FUX
IB1JEQjLy9dPhrOlT44x7saVFPKstbvTpgW6wknjLXfxn15qa1RtjkUb8frlpbBAVbLexWZtFe5j
JxbjZKmyT7as39JBvHqu25eyKQYorqgIsIZ9eSWswitZO3LcNTE5pGpKKo8jhPHeXtokagROLTOu
eWE8Fe2tUMs1Mo3f1hJwDxTF28nM4yhvHG4tdsLT1kZv2K0upAsjkz2bRf/W4vmTZ7qV3q4J+qqS
k3zwTHNr9dBNxgNK11LAo+zigAppOJMU/+Gv17SfXQpNlsVzBU+nw/ryoaYdbDynsgeoJwUrmZkU
p1W1NKfz9JYX3uGM3B4dlFDmBWA5YQgHY3K1jHlKE/rtqaOWQaLQZhlcSxy3pGb7xmp07wjv7XeQ
hN4KyXyVG7ZdGj8pkGa2CtpmB1+SvDajnep22CXZMpAZZmi+VQ9o6r2k9bV0LQFq07J536Vb8a2u
e3uAeDZobX22pF59HOsUt0w3a2cYUhBvaK63TVzmbxQ9P3sXWwD7RrTZqDbbz5/3NmhhxCl80p06
wUiwcajft0k9RnCFrTde++EiDGNi41hzlmCJoI1/UPVylF8GsuWbndfXarCYHIiGKX5rw3xy/nh+
uOQyFrgYuOlGd0OX+/IbAXjCj0iqemeYA6bfcFWXLzHE8hXddq6d0l9vykAIy0s+l4veaj5Ydp7h
qWlMMTa4thGmjVgkLnmGiNQi1ffTlGi9bzUDSpJ6RMLuy6oYEaqBsc/QQ0ld8RXplAra2y771Fsx
VVGO0f91lQM0A6/3FlyrvM26oLBL9xt/Q320zKH/UJtGkoT52I0lbVU0cD6jiYWmU9SPg9X3HCty
K4Vsas5KHumyteTOiy3MO9xSG26sUSNaV1fnUfMVLavOGmVtd10praDhLZzLoSMwkF5BkgcZsrra
l0yHq94cCfX49aQ+PBbx2DFM3fb+Tdn5evn3cnMyc6veFdU4h6oh6v3k+eQw1VrmvHGtbS06eMUc
v4DvKdYhUtkHrxiPkAVqtqx3UFzbUHp6HGLjK6DW0KKuHSUO8fx8a3d/8v96eVUkajbZqxtCxLnv
4BAx1Eg8oXZnfMNOgR6amYUIpd1uwePj6l1ZTeENNAWnHK5vzI9xOGzVr5aTkiW9LuhSMnuJv2DC
s07RYmfLZTOIytqbVd+lO1PH4TZuY1vQmCrWOprxzF9ObK/N3i0IdUdfSVFxR1nTx7pfku0QxV6K
V5pBfT4HSm7M5AhR/OkhbVo09o7sE1TRnBiHnTMlmcAoQlNxn2f8C59wsHmNJjczlpNWzMtX1ZQj
vSW7OjG3WMtFJQqLy5jDrcKkJkl+Hb2KfcFCZfLrkfPUP33xYD0OZswSDPjYYjlBvpyxZdOrUqk7
Ad7B68yVnL6pHIb1OltrIRGVVMLX1dYomUMi7Y/7vjZ6ELNe+bIW2FKdqOtYPRrDmsFvAyr1Bynx
aVrS3HH8uBmHdwPU4StVG5vI69auj0wttrU9jlc8JzkaYkLNvcU3TOVSyetff71XtTfLEINli4Ix
IADyAl5+vTQdjF4MbbbrycNGnDSawxqahtJcx4unOGRFZl4dCCVlnyhQzbXhONdeEdQz4rGock0N
pDqu/jwy/tcLS/XuX//Nv3+t6gXibdof/Ou/rsbHth/ax39c3NfdP3ZD+e2+z6ryv7c/8veHXv6J
f11kX9uqq773h7/14kNc6a87Ce/7+xf/EpUQDZeb4bFd3j1Sk/ZPF8AGfvvN/+kP//H49Fdul/rx
n398rQaMmPhrCTf/x18/Ovn2zz+2Lea/nv/5v352eS/5WFjJrMy+gtr9+cd+fOLxvuv/+Ydia0cb
hRlIE93RdqZlxZsef/yIrpyrovFyQFjZav74R4mZbfrPPzTryIYpBvLKOEb+telDEMn+9SNQLRgm
MGgYhSxdf/y4t+s/p8Of7+fnjvhPNrrPZw12mpu773bm3+irTweQZzu3pk552mdaE+q9VHFRd1Uy
nU1d8WOlmKEfMupW36mxifHNYik9xBpFF2IfisOlkE7tT73qPooyPzWBvpqg8OprREf6fuggSPme
1MvvOsKBwfcAbGrfmp3WDXVvIvlSOt1ZZkMsCdI8Mc9bdxrOc3dcPtWVjhdWao7yI85f+gca4AO5
iGI99ZpsPovnukKnULdtFjSIdKM5XS9pczbD7ulN/tbo/r+O1Bej+384B/5fHN1se2+P7vIf7x7r
4aHIvr4Y53z2xzh3j0hZYaAywgFDiQ35e5w7+hETgKM60CGmkE9T4Mc4944IKd18AZCU4R+x6fJ+
jHPnCAB9ox9DRWU5BxD9jXHOrDnY7enrMp+QUQOdgkEd2qvUCv3txSggGPfAxWc5iczLDvXwvO6E
KPJbnTboFLlmR+LWGnf5uOucvm18BKfFWaeplR4a4FPVaWcVC7/oqeN+0OaeInVIs/sV33ojXIvK
+FbLuJahYH0mVbY2hw9ljpQ8IMoF7oTeJxADqiZryxOseSs7ROLlfshKjcQflWjYJRh7AyldVrom
XF8sPGVQOguhMsLuXHFRFrJLaHNPnBK8wSGZMsvNhZSwiiZAIBdhXAq9tz5qaHbqQBsQwBMYMyu0
4dbOqaO4csZHb7AcwHmlnG9bNXPkseAIPGNcaZsjLBA5JMQJdfTlFS9VH1LPi7/lZVoMRBz0uhmO
+tS/h3NW2Bel1tVeINRquJg8ysvTvF+B6aBXu72PN6aUbBgr9OkOcJPI3aRbaEEkJDPsevhk8pLV
GMvMzhuS9zKn43msqcWw10hbwneuHNrr0VqTKZz6Nb/X6JDjamrzadw+yrmL2CnR5xp2rOjwYvDT
DKu5H9IvaV+qVwopnTVHDrfiJGC6crycFnRc+y6b2k+dtMaOc3eJNUqkoOvwjhuUqLe6NwszGDNP
nqNfx/k7zmZ5EeNecD85bn7lCMt5wBzP7BBdLILlshrQcmlJvnkuDksOGu71H+vGE25g1K7KeWoG
VArTWDEeVmdOcM6Z8/VD4lnT5E9OPKu+ZmOttmuatNL8HN+WLFhg7Ix0TvWaZraBJvkmdxBg+d24
jtZ+VarGODXp/ejEkU5YaVSQ3MgLsrTunZIXQK30RuOL2hp7TnJ16zy6Rb0Wl9vB4l0/0gM+z82R
9Mea8CQRria8z8Aj8keGrpwhMxWx48izigJsOimVtm2CUUcLHCrMjT7s+rlOggIXVDqbWtNnAaci
TD7UZkmVcJAWZ9oaP9N4j8WgeWHaMu+DpMe4OSCE1TL2M25EkuSjpSI4seqGdx2KgwFquzN91eSE
R4atQFXwE5X21nnZe83nXO+JO4OwHM+B16Ma9h29da1AwUT5ZDC7Tg8Ge1KdsLWNUUPOWGK0jEYV
/jN52tX7eCLG3W/Q2OOun2xGhQtmee7nwVJiN9JAk0t2J6F86rs2LfzOmpWPbTZOU5hJx/roTpP6
yRsnGRNrpZcOb1xaJlMrbiNqE4fm49x89Wh+0eXLVTa8Ms+WhjkwPjilGK+VeeZsvYy0URHmSPm9
ldXI+VLo1I3EeWjvp14+LnHbDvvZXpfNNodkeX/0UKyQUWZCy7BaGRTFTOdVkEj/tR/BCoOpWN3z
OiFiAp/DhmnjoNS/TQdhXYIjLZPPtt1oIZWu3DmbRA37acD4qKMxdyILvm2o9f0Wht7PgwyrWtCu
B/qtq1C3Wvo5itaLml6va+LfaLboMzyzaBOWn7VbomounItWHTUsqh0L0Ys306kKyjGbZ3+FlGqc
6aRDh41U1a9Sj4f7sjXtNbKm1Ct814SgS3bfOmj7mS7FBzPPyy7QS0t7bzEI60t7MxHEdd8aPqk2
YIuf9BCyglZfZjUo6I7XYTYydCmk01znD05AIxmvQAutJEkeULSbF2ovLI7ng04ufDsKeCEQPtXG
dyulSnbmiGPlzh0M8ZY26PWuY0C7wl9qS8oxqHBentptI+nX1eqnKF5rLYr12PM1IoffwEReAYyw
AlHvo8NCvMzedgia662aDligT9FMBdETtNkqdqD2TAYKoPwizdU2sEl7/jKJ1DrT1tIdQrNf6z/P
Sy+Kgef5Stu3eX6YxP0GhQOpNKTjog4/pN+kHZ3dxjaayK6kduoO+fjZqvPuQ5OVJgeLv48hfx1k
n19qK5NfXgrLMsQ8NHmx/QcxfvlgsSL1tK7I6qioBmjIIBskDwlt4i0DDLnaeUsd7YWp1BtMSFT+
F3S476nR/54QD+sfj6Pc369mK69e1D/79rG8//ai/Nk+8ONYqB2hZICIQiuHEx5Elb+PhVRGACAk
cXEa2yKUNsLAj2OhfkSyEdxN4E+or08ckB/HQu0IiSteESTg0sZyEIf+xrHwcMDC/TagzHOLwDGk
5BxMz8XToEQ4TR4a4AWY3Dd2pCDcOyYb8i1O0Csb3u1a3C4cAQpC/ungWlolU/KGujxsLE+5KIaR
Gis27Y1h+YUUb9Y8UaRRirJvmZL6usgI2S2TpQ7dhe0QmX4eCHJEpmFF3CJKM7Ll2u2WRBn2k6x2
cqygmgriSxZdIQPFJbVlxQ0rMLBF8m34vdRm1cr5sTdunr3wn8zFQ3ycbwamZW0O39iXcWR/ORcJ
JrQ9EXP5VSGEq6cCCLS521ILOD8bCut7AXnBXzkXvLHgHC6vf14ZndE2xKiHt58/q145vI9Ev5Q5
jcwyiaxRliH6i7ekz0/Q0fPFhsts7HX6wTh7g5Yzvp9fpiKdIxs8LwsnWNBt2FpqHYkhHULVK52Y
Ld5oQz134yIg2yX+2sd58nmp10/NlC9OoAnFfu8o66nDXr+vpexb36JQ+J4CnN3McORKXzOndmAf
qxLPz4chP5tdLf+StzO+8o5btWDFtnFmNKI/GSbrr9ym/61zn2Eym7fAL1ax4f7bI1tF/fi8vt0+
8++FDAtAemfIUmhsgcu8XMjAc4FwtvEBeeDfC5l9xHChtwhSQ/OIj/27vrWOUNcigjKh3VIdY/D7
GwsZN/ZiO4R2hanN1hXZ5DlIkV+OUJvKzVuMcQjBez/Frb7Cse4ZrzMlTgqa8+zZ/GTC/wQ1goaE
xS2zAgsTyv6Xl6P2iiuEcH1ITrjt0zdz+4h1YfqSwKg8XaeumfyMPsnsWwmRWNWw1JsUytBOVLH2
qm9rmYpdrjPon1sd+82sjJV3ZJItCeXEYt7oJSe1EBwat1yMydS9RWDvHpsbuHtx4+poGLJT0lXL
06LQ9dvUknUdzL2HO++o9/4s1ZNlWecusK24H0J4S1Bq7CVNfLkuNUtkPIqbKU2JUTW8MX9jPXzq
575YL3gbdDAYJAAhvJQDrFZBTUzs6/Z4vKL5Uray/mBP7I+RrahGoDdsOr49j07F0Vz5wj+ZuIKY
Rdz7CqUOlX6eArGvuAKWzkxarSPsvGSjqJIPOTqNwBMZTSCs4NrFX8sVEr3VCEQI+ThInwJRizQc
Wr9145jniEY8+3Rq8uWkaHKr8fvSPp7V3pIU0rl7pmaouKfFUM4JpqM7jHSk8Z1JL0p/lVpyYySp
uMuRjq5xBqj864H0yj2RcQtahP4IyQZOAsYBaL+ubVFr9AtDdV7pT40F/U036SXWK647+ouW1+dY
Gyh7DcCw1waLXSSJ+lSqgZ5p+lmpzfP7flI3Z0EGz9gNOA8I9aMiZLKXxNBFb9zwttQfvNotqZQZ
tilO4Tu+HPmIpibsqoqeVlGc+9x0fDzO3l3WxrPvmHBoSLvMfGNW07DMaArL1bP22ECOb1h4bjPs
1X1wdEKy6WxM44Mh1hcW1aGV9OFmEhdRwhoBUMxbh5ZXXQfeD3/f5hUwhzFGOtj58rxp3ELkfSgS
WOed1c6hO7daWIB/BF1vzMfYPtoRXXqXTngSn4ouR/Fb2UmgFXH11tN/vcwZRGwgodt0/DhsHdyO
JePSQanRhQXJNed6VdQniVFhUZZuWEqcTvJGNWJLj0rZ1/fIDU5hCetnBN2WV47e743RXctdzl9P
/Wks44tpaJvf9SHlEMTqiPMuzH3kpIeNqLlvACZIng7XydbDwssuVq087cEmTgcXtU+v//lYfmv7
vqofy/d9+/jY04U5bKr8h0DVwMTPZuurSuT4Puuz59v30+//tX872hFGKhTiW8uEA+Pfu7djgjMD
WbOPbakNWOj8vXvr6hHNGdi9Ojx0ZsI2+n+UIe4RIkOajfTNKBKoRn5n994WjeeTmQ0bggeKFRcJ
P//H3T0/X65ua+DqlDpRCYeYnbPKqn0mXO+kWjIzJi3Yqy6ccVQe5070V/bc0pJ99qR+sqNvV3h9
B6AUoAgoYg/50nreCMSwLal+ZSV2bWMYgZmWGvG18RtUkcOFa/uum50pCgl9WxYOCneraZVYqpMd
SY2uk1qvmBCAab/xfV4/Ua4DmQDva7ITXgW7pG4BYD+YpA+PQr1qqwURQFNtZL0cWMTEg6vojxvA
wEt7HqxP41zp2e7Xj/QVvYBz2FbDQiSFNIgnwsuX6jll4+S5bkZL23RRbXf2BeZuHhLwTgLwWSUt
6fgtBw3CHl+9SWQTbKYOvme8T+9gRyUBOd6siawIBmee+FWapeqJYhYGfK9Ur73Im7U2OelbbQJ6
9RqQTDh34LheLaqrBLnZh3pVp8UfRWGdl7VdEGE32s29yHoP7WKVkP+SAwueNdrakniVr2JhI0SP
6nvGOmOZksbrlrhWUstwpxoqTAKJblW3kvM+Qwbh+K2TZ+Y3mPN0DN1aKZFRalP8ITWy/I6Xlb9z
CsN8cEUjxt3CjtAfy1wzi8CGj/IuWbzsC0C6Zd/0VlrID6aYC9yQrKXJj4kDsT8n1hKbl0bhpcMH
YS4F5Igcnp9bCk0PtCcQUSUo85PzBC1qs+nVl/FQ6O8T2wF8XDYccn2CJAE6KV+BIIEqqyfYstwQ
TLvJta/GhmqqTwBn9QR2xk/AJ2HmPa75T4CoqY3OhfsEk1oOj51EtpTknwEqDyddtyiAVRkUxq58
glvpPwC9jk8wrP4EycpqatKw35DasgWjp+jfAFyQQEnGosNObA4L0WpFPFiX7ob7JqTcADIiKPf8
eUOGnUlmwO6k7XyVT9AxGxcwMsenjWCu5Xv1CWYGggVytpko4AlF/ahAvHu/PoHT45zDNdU3zLrx
MjP1E3JQMrhDoNol8Db8JIDuIkdY4oPIc8o2Nyw8Jq8jWJVOO26VacT6hIrkpuid9NzrbO+uTcb0
cUJTSgiuonqEwrmrcVcYY7MnobLfO6binkmxOONZrnjm54YW3rXe4OXgZ51unpaDh6zUobdyMc94
FoN2aN7NCN+6De0MCoqvIU7YJaLKALV1p4twqGzsYCpVcw1GcOLLWUsHtKdyLrXQA0fMfEtX0o+1
GNObuhCFEmVm7Q2Yorp2FhRI5iMXIVf+UULgoROVZJzMT4chBeeoIVSXp7OZx+u5J+ZchrUuvXeZ
4zVDkCpwqYOqE+semFYZA31xLTRbMWn0ZDkq6xp2aWVXx+ZUJA900m2sUL0ir309rskL6Mfe9Buv
yr/WTrWRWfoVlf7W3akCXdqKcZUbUx8HSwnHIRKAL5c5rnBzkMl4fUdXqvrs0pf7mvRVZvlzo8Q3
pJO7V6nIHdvXSHf60AwOYzyftO7Rqdzy2stUUw1o9uc3S6b1SZTHagHMkcm827mWYn00FVV+aVGt
fqeJpri+RybOl44T8YOWYDnG4qKlHOen0kZAaAqpHlOlWvHVWLQLqgUPrlxAfPBAVEhRzZrPWl64
gapC4CSkUTBPNCf3ru3RSvtQH0sKWxkbItBK3NB8ui+VDLoMDaHa54bwbZf6IBTDlu5pN4qK16PO
6c6Hrajpu0ytajPUJ2DHrbm3fm4UW0mxiunLeyup5tLX077KyfMbZpuFTNkc3UeQNCar2+phBts7
DeOhXTRKrg4RI/kKRXJl1F3eBYaQmJnYbj3J/TAadYrTq4rAnf5Soe7Xem4Lv2furFQ0TdrB9itT
lgE101lcRne+n4dWcUJRObUaqdAb0M84Btppzg0JFOG8NaZwHic1PcWWVFhBPeVGSevPLe/dxJTX
K6M3haWU6oZvtNV6ZS9KqeHcO8ZfvaHOzR3TbfhcJIp62yg0VpgR2A34MyTA3G9VfQL+zGstCQEv
W5f+y2KQd9y2wgtxS7JuZZX3znFZGXkblrY7VqfT0DMyZ9HaHwaQgtyv1dKV5Np1Qjv+9VZ6eOzH
w406ZAMayGQhwewA3XDhAuZDWVgRYTbWTdHdVEi+T/O1qN+ZDs/q968GQxpbSuIRYPwenFDwMlsr
u8utKCsq5XrCDwz/bcXdjUZh0krpH399uVdeeps3PmsuTn/QsjiqHFyvRbDYsoSY0bgmw03qZmWK
Tn5w5kBtSVvxrbw02mBKc/gJuULo9we9d2En0v3r84jWaFeEjWnXS4gNJK2uoexIPMNDNg6UsVym
C8NL4Bk0hdItAVSBrH/EaC19i075ugkFyX3TLWGDw6kYrdTLA49mu0PWU7dHmMUpCZJ+LAkezHTs
2IhW4dlnnJVm/aTJJbURDeCuRb2mK9YOTo/9l6r9t2qi/3TqDsaGz4baq3ro4r7toaY1AwPy39y0
pw/9ADXVI06JG57JYRwGjsXE+zc5jXKJ8UiOBrUJThd/l0WaebQhNnBpoHsDQHCw/VEVmUcsSPxo
cy1/0ir+TlX05Iz2vCiBmwYhjfYRJCCWncP4g6Ib1CqvUux78UdOfQiS8XG+lARr2aB7t3JMCVjH
vxM9joGDSTJMn+y1Mx+lncb3teIcI1sey1Cvc3LrzVlvPmmGsi/buroexay8N/vOPV85y95mmw+K
M+XFftAnjuiiLr9gNa/eVlM2PHa1dZMkTmP7eFWO4VyOzVmOn+VVJ634NFUshK1V6xi+vnTmpdtW
MbRZD1R/Hl3tG4mA1h3YbXu9jAZrP7Dk+6TWMR2ae2ml/poZ/ftcKXXA0rr4DnPGa/xm0XrYstjY
fNQ483wj9dzBgoJl9gZOzYAup+4LX59NkwNAYRijX1mu9It+tKqdMXbuSVFpSxQbyXpn2zHEdLeo
LipOpV9i2Tgo8KeZc72Hn+uwOFBSBOzhk8oT+jeY18m+Ed4uH9TrOp60Dzahsd8w4u8/GgqnD99I
VPXY0UsvmNeavbGondJniW5OoCoUqg993Dx1x5QgiGUeJj9NxcYr+xud/0m9elhFggEh7WXUwl0E
ATt0TyzFqpnUF2Vo2eTWZEDvJ+qiuH9Wkb+1iPx/AaxY4AF/P/7XC0lV9t1j2973LxcSPvRjIdGP
UI5tPdvNPwJUkvf1YyHRj1BRericAyIiQdzsUX+0ee0jaALAeGzv0LY3a/cfC4l9RDODwo7/SNsN
MtDvLCSvVDQuxHAKcNquCDmQ02xowbM24ehOHTuPmMPBNroPGBmtn1Mx7wezQM8jzUk7nbBOvJGN
XT3O62xfZ8o6nxK9opxSTQ2f7UToJDKJ4UwvzORkyfTiHXrk4i/1w2+Nt//0TQtzz1+NtWsY3X31
j3fZ1+r5YHv61I/BZh1t1tAcBhlYG8DzbNdyjnjP8JgNtq2/unQ/Bpt7xK8ioXfwlbDAAJ+NNueI
PcbikIp/5MYIcH5ntD2RbZ5vW5waYayCT8NnpS196O1fZmMy4vkhoyrGArdehyk0O+lkvk4EtD/A
owwbKOGni+68d9XhfWaIMqqNPKWZtao+FrXZsZNRuaS9S08kV9xzu0gfcJ8cTtO08YKuJNZ9EDN5
k6N3ldBfPG2KpY+ePfefLLGH+NUmqsNWUEUaA33plRh0qk0ti7VMwrCJ20BZhi6UcXaN4rwLlGZE
X55r0xuNRVaQFzAk+CfYOfg+VGJaaNpWCDybqImlKH0JcBTFtUqenFd8153yi6dibfLrL8d69MsL
HaBkgzevGf36JDLN4kubJzJwpXf7+9fg23Ck30YXy8/LL9OTf1TCrU8ipaY6JsIQ9mTf1m+8pqcW
zPPhxjMD60SMA+wHuGEdfBWYHWq11lIJW8xCQ0i5Z5X0PuESvfeG9m5shw9tp6E37bVdvmo30p2v
f/09t5fy6gY2LzwgR3D0w0Bwuxo1r84zJfREdV5Uk7igxdH4Yuy1EDj7t1XKT1+YhZzdwQBbPdSY
ZhYkwLWMY7igzRJApX5I4XP6XeKuPrFrV6VHG661TNJs8+8gl+9//XVRbbz+wphib+iyoXF8PvQx
NcpZMVfq8AjFzWltNZeFsuqRaeffk6Feb4Rt3WRiKvdyrA2gzuLBNPLvCKHOa0KK/VRi8igWbI0r
dU13BnK968HEfC+zbqQjz13Fvlxz8V3lLIn7ngirBXRzmZTZrwZSBzXBoVN6XXotNEistC2+jQWM
4VbdaMMxyndDGD455u9xPPkiYvu2c80b7OBvXJUrmw5NZGMCS7XyB6dGA9isLf1XrgaCVPrbbSCW
g2ZZOrdTVRl+PWs35pA8xBR+cD7Vz+6Se/64/cgSuvVexTs7svWCmN7UbY/tbtYRdHApnBFrCk74
xVSt643ZVm6Ydfxp5I/n5BveoG4s//xmem5eLGOznJlEkiOKU0RUklB1qjqNuMhEdyfoSxjApzMM
plUG0zy5oVLRSsMW+LIxJpBGy/6sOF35qfemOFz6zgsqjSenkCMfWGI0+Eadt9chKvkISh7swrnk
gH5p5fiWiA5qVCEGb7dY7q0d2zPQUL5euFhPBE6a1oFlkNlXZuUYsvNcala5Hfc9zviKA83VMW4Q
mT0gIv+IHaseek53F8u0iCRItq9l5fJhe6+xU56Do7h+QRrw1eDFUZE7WjDUbkfTVKrhiE1aZKYt
Xl8EEMMt5yE/PcbZBKfJ3cYNU1jXH5zE0CMVG79wMSoPu9TS2y8p7nVu5lx6aeHtrXZZ9s1iu36d
Zg9oTHNQKiyEVWQSfuJNetQp6bqbOmM9rirrhqhXC743Q4ETkHU28RhSGGa7VnClfPWWizihx02c
uggt0egBYBzk+JItrmmK7+5U36E1Pnm6d7rk5R4395NSrlDT5/V+GvXvkPRvm5n0WNQ+la+ufEki
Fb7bS4IEI5n0IOkWL6AiHB/xBu6BWpfmWIzFjbTph7nVTPiBwX0LcDTkq93dmpdqaOW2CDMNA8Ci
mLpQ63hOXpolOyMvlz2VC6Om7O8wrmIoWNl3JTHLfbW0d/3siGh2bfSACjg8FVvplwQ4BZ2X1XDl
tBtPw0wCBriOLrLh03F5vk0aFVAFGh6/FNf85226D5s14Fbe4cVpopRKMTSeB3riixTfrZFJVqzy
ATeDy3TSLvR4umpU7xZ1Yu4D1oqLBmlJtLJu7zPCfxE0mzdoP72g6WY35GiNt6Q2RWWBBrYvvUtt
MW6KnImk28mD4fFgSLLlGnF7ZxF6aCr1naLwpBYn++R0GBKpEy9MAy8LdC9VbnMkpBepky44ykGS
t8Ztijrr1xEbsGB23Vt1XUUYS+WWs/6MLYh7i2n4974rHsqEKYvp6m2Xakq0Lb5974iw6dq7XOo3
bVYzaXUmBzmAhk8EDzB8G0cAxHPQ65MVNpVS+obJkrE67XxaZ/18OksSMzcY218TtQf2NdNLox/W
ODATXqfT8WqsjptUFSW/UOn9+FNBTu9YFw9WDzRvyXTclB4JLj3A7e1Yya9yTU+E6WaBVzPju7y9
a530YTSGu1a2d3DBePZmhS7HxrUzdRgnbsp9V276vciadfc0T5XauZUFunpQYFj6CzFCbdVWx7U7
MisSi+c2MkjcUbmdF8HgUrxTTxT1zq0W8Q6nm+IjdgiLCNQ4X/YEGj+ikBehPhu4z5l8Klb1m0Kg
9GbLjO9BHUEBtmNf7G1LYzNr54ZToSkV0tL2pAY1sCqd6UrreZfAhfO1a7AIAtuLiJ6cgeyWrtvU
MrTjpu/wy5G6ckyQkBsWrXK/zEl6bbhSJ527qo4HnQVfWNWdDdLAtKGGOzdJnSS+ZtXfaWuGYGIk
VvVsdBZWWkMoErsBhTQjaOR8UhuUY2lyy5o9LPtEXbiJZWSll8YNlgCsizMJgogHhI2MJu8+tUWa
XgmlLCKrte49TxPIjCVhel6HKDA11DsQDeusm5t6Fzdq/VlT3HnvlvFyoeAMY4Vqnj50iSLeZapy
rzViyJA/be8vVwuJMe2qRPqk6dE4NeY32mk4UmnGGIiEyUJcCTMcHks0Lzpmotrk7pxmVO/AfR5m
PLQwlMIdsGIEG2zY8FzAtMf27mlb5Nx6QzoUzBJg8qBTt30RKfyZ3A4b0rUujZVxWDpMg5oFw1jp
B+jSas9MrVeCrpuuaNZkX0j6csOnNUJk9qXa1eV7pcwfEqIrKTVpl/RbI5olfttTilvMmejJ2E4C
89S9nRGZBbSzvg+1fl0bw0VbOV/NtPhcOuJMLLQz1pVTQocVgV+VEgRnVPWgzZhwOkvc7v+wd57J
jWNput5KbwAZ8ObnJQGRoqiUV5o/CKWD9x47mnXcjd3nKEtdJNKokxM3YjqmI7qiq5JJADw45jOv
6SIKPQVmElh1JoCUcOe4GCs52U+jRaLi27VbyOBZWXTnatLfxU2fnamp3LntaIzX6sAZ0gwNmXHJ
tk5E+R6dUH6mKjfclPWYJtX8sYscCLfhpyhg/JI6+lYG/G2lEotWBBjP4UKu1O8nM/lUxYymHTVA
mOgpvFLIF22B48AU4C4FSorSZIXWUrNcy0j18nEOvdRmrzIt6X7gTmya8bchqtEJiqwI2QMteuW+
z1zCoxsjSIY3jgHtUSY0XwaI45Q3XaMEkmtZ/VUYWW7bhjtN72/8JIV3p4Cmw+pZXsl16hKPXJqt
9KhY1ftYDzdWkuerTOc8n3WNkC2JaQNUXo4gVVzPd8GQxLi/qco6bJpzv0UZwG6lleZL76it3Bll
TV/eRtNgNKhMBg9K032J1XSrBBZtWaZ1n/rfyho6VphFO3xMCdPSfnyLeXGyyybWcu6zcSPAcT6I
2H2IWDRizhkxHfWcXSfWJsnLUnbIpk2uJkzgsZWIODeBuBI1gndaR0Mzrwd8kVdZmaAqUM6a10nq
K1JBPySoz6BBCtfk2BBfloz4orQAVUS25GKNJXmYPhCkKeb5bAXf4pLdk4P12+9D/2cNw8WLRVwA
kg0FCKbUEq6odhpWW34qubkYKV6Ofo4+3XyjhU7gNc38obMtGhycKlmqb3rffivCSXVmQ89Apq7b
lgRAAUm5FjGTPBACibdcEwxMWvJpDDlKM/aQPrepMvUurl71eaGm36qyfq/huuN2M3lNrN2MOCuv
nAZeVhSVREEc+2oYpV7fgp7VCR1FuCkhDphnBOGNzOqMVA4JetjTKqRzRNRG0vIc0/WIT6xn1b5H
E/V+kDifkqSWtgowAGoNxtty5m+SSL0fY6W5LxxVi1bNIBCpgeAO+hzj309Gcq5g4GAYJlnC9zqc
Eh6xBjowlGysGWcxaF04l84kicAOhBw/GtJeAkpOudEizKpMnJQJnv1dgJbQdym/Pyqv3RcZ//st
QO5fq8BtvhZCAKBZXko8zT9VD/5nCBg8i0X+urx79xTl7T/23efo6ajkJkTkXkpuNIqwoxV2U8R2
orL2d31XeYN4ALk4pDv2OlOUu15Kbvob8mOamjLC/nSFBEz8pcCrvcEfhsI9e7Opinbhn5TcfsSj
q6LlKLhEQlOF8tFxqaWe8D8tsTRwo0k7g8kZOV4zSiQ7RYhkwGh8zkBI34HiafepUg8GjZwm3SRT
cUHrIP+KWqherKzWQpYUfW99hYn4/NTaQbhvhyHfz6Ycg9MoqqoFkBF2V+pY77XM0a8TSXWeIJpG
18EE0kKKImUdAIGpLhu8lFeVTXSK9LkJzVXJJvksk/op91qj6h9nO6dMIHfEhqmfbcc2cJ93qz+a
7v/aXP73VS8AQ3iwhf/QubivaYB+efryj6f8yz/ui09PwXFVWXz77ymOiChiQFR0aDgcVZXhnEHh
EMptKMUh58I8fpni8NvQ54BDpuAFgLYArYWXKQ56VEd4H/dRfEgN+hx/MsVFsfDw5MESheKeuBDN
UAybxecHlVH6tMFYBYazDoeh2/Q9EdMwju33KfNLAuezOvHBbZDUQqFOoPGBI4iVu1xIQ4RT+4hF
qoR0632kdeHopU1v1Csba9QPSahL0mqKpMp05SkeFW/umcMrpR3Hq8nIo+lsRuIOgkcp97DzBZAC
4+4O5r9mwhJvQlkd9yWaWlcZ1Z7U42QcP+mZ39KBIQfeBGPWPtLDpS9JEikbbl8h4r3Gia75MBPc
XNcTgJiLxpx9cIuwQm7SqKPY2KVd3aKU5ExwqxQpAxmEeqhx7qet3Z3HhPnXMUueSKUvx7c9bH/T
c2hySiAxp6peV76e77M8gPsQ53kH2A+yODggnZ+3lgdn/jZYQxWsseEtSGDC6DFCSzEGFGd2jxVd
oWENKSaqV7qUT/sutWLUBJtaP1djVEsmoqgZk161n+kHGNWwysBKJSs7QpltXSRhj5puUkwCmoQJ
cE9v8z6b7VlyCzoZb0Ot8ynTYbN4I1T0k1Uyp/6ZludVsPJH3bfXeptS/IxQZOnXupSob4G9qp+S
wAYulZmj/eVgEV1/nw+H5NvFZBTRrUGFnhYdqGiZHszxZEyysVWtqZZIcxpn24yzCmIq/Et95ZeT
URHAl6PJKG5Do4bgDt1YIK3Ht5ly324dvA3XU5MP50lk3Ta9orpFq+N1CfBqHfm+f6HERbdm2cb7
0Y9fA/EuatvPvxRyhWHQywFQvFRdDuISUGdWSmvLCJvLdKy1bdREKlFbWCK1Br7/9yMrRm75k9lk
+OEsRTYVkdIcLPNW11CfkGNpXWYjtVOo427aNskaw2Zl8/tbLftU4reRpHAfKKmM8VJotCpDP2rs
GNRgm0fSplKj5r009SY2yKHUtitNy42ZImtsAKgzmuuCtv/XATmk5ExLY20PqCe012Ne9FdVz3Nv
/NlpHZKMPlq3Q4vKJPCDKnJLlo+9niAbeSPQqguwD8lNmDvWZQxs4rvx838OvQMIDySGg1f9w6H3
PZ57jPLPoH6eT742/PqP7zztKP/aHAV54lIvJ6BCuIaIAOEa3RVE/5mcL0185Q3ERnotNOTRBqHZ
8/cJqL0B6gNEx3RAudui8/9yAMLipgMqgEKEf+TRf6bgs9h0sB7WyeZR0QJaRBFomXv5jlTbuGAn
rtLnVHMQkie0Mp2+Kdalg0gPWomJChZc0x5jCvPhSh0a+7pv0+ZBbquVDJCPDLhQ/TPdqKuYRoAR
U7MEBJmPY7Evo6kN14qkBve2mZkuuhXdHebh2eR1wDi3caO+YieoLvY38YtYe7BLgFKj57U80yNk
2yw9zrFuiprGDSY7u9bLoVjFsRaujalBYaZpqLQ6GIDjtJFeanWj33R2mWwo5dbElW2/Jie7jjl/
cAcn7exC5SExAwO9iWbatnn9mpf2MunmmWmww/qk0yhEc8VvOtig7BoBc2lKEvoOSPu0wzx6wZA9
DnPeAzaukCP1m+GVesryIBADRYaPrihJtyYireOb8pIcDSkadAj7WH1I4umxRCtlpXTogBSWfqWa
tXkWE4ataVJGZwikOq+5ty0OgudHAImmEgIK29DnzfTgd1tVOYBE5xFKzJ89UwuRctGV/P2oaOjt
GaF1KTfUzxBXnDeKFGN9O6no1EwthSeIpxchdciVViafy2x4tkx5zUr9J/oCgBrERs6JydGxbIvO
KIdmXW4xSNpjhDs95bSaaiBd2FWfd6uqLtZpfEXFZD3L4w7U+D7VvoCFQHAoWye+4U6Y3wbZJuU/
5852NSunA/9hQuNW0t+VI5bXjXQWOXd195oH5U8GF6wBPCpVSEH80NGtQmKujLKc2+AuSNG4BrCf
WyE8V6gNvTSX5wf74U/il2d+8sExy9s0gY7oVI4woBCIoOMJZRu97nRwH1yU7qazwU4v5KmMNwXy
Pl6aJf4llZ5PXRtbK5mGtmcnM2pDA8JdDSXvlY203ab1+/SVx/pxGHgqyNIi2lBw5luEVfSLaoqt
PJVTjz3m2aG6Lsq23rLHFi6+En/ZDfzRWfm/Ad6GC9DB/PjhvHy4+8djVAdR/o/zJiVRPD4gxXdf
Dkj9jTBjAuKAArFIAzmiXg5IA6qggZyjBYob8TuRWL6kiPYb4DNUSChP2ITNgjL8ckJawNzw+yKh
ExBbYrD/TooILgK0jjC5ZqvkaRbhsgTWbgigJ4HD6M/UaNpMtu8dDMxPFo6YgYfrZnmLRXiK1iJ6
9AO3wCPgUi2hc5Xsb71z9/vbLBfC99sQOGDdQl1JXSDJW7KXoJWxQPPxOyn0bI+wt4vW8qNUdK+s
uWdI0fInkb9juUHij/LwYitwDHiP8jz5rt33F6HS0gMXnS30qnz65yitRlp/USCwp4fJLsqmt+2k
b6dA24rRdYZpI6Pu8fufL0bxh0cS8Edb2NcSVx3vTgpKcmkxj3A0Qum21NKtcHCk2XYRiBeLWmCQ
jt/D5l/mWq/dUgRfB8ebrgYTtEJwE5kcvMsnbku2jo/LOu9iut/ByhidV8KfZTwnXrKwaHv5lYvd
rrVpnNcVv7JM43UMsyXUk+3vB/Jn2CjKMoSnsGoRl1xOpNia+gI5AV6uX1zPco61hr6VuBflmksz
0y97s7to2hhBueJa1vXX7i/KJcs3idIPUuJgs4Qf5fGw1rrRqdTSfdfsP5Z6fTW3mTs16TbJnb3t
RzvIGLvYcG4HJ91Wmf0QNu0rdNtnF7AfHkE34dvStRBw/uNHcHD+CLQ+AxGTBWfmHH9Q62xf0gxC
leSBRp6LPc9K7gZPC1AUVEAf2Gq0swEpYpTu5XTTA4P3w8JjKuzRpr5I6Mb3crLty2FldMUraDKx
3n58Xt4ZAR9x8RI9WeEAbOphwSubzMu2idepBEpPJcUfnDupaS7gYl/mcvPp91PlZzsbWvtCvIx0
BR7L8TBlvsWCG3JmYz58cursuix6rzbD29/fRqRDP/w8ojS44+AcORYWM0ILbMWvWyzvEsgFSXmd
6zb9Y/pjZVtgRQyrqdd3VRCcyYm0F1sMBAiPfskesNF+yNObMp83SMqtpGh2Ryu4MZPBy+AKtBLS
FxqYH3miYx6DhCjSrVNWV7RfXbidKGhmqGxoOwSsPW4+GeHm978NmPfPfhz5I/hXwji4vceDOIe2
nUit5bi54tyHVnatjv0FRctLs/HdFMlgCpyIcOPuMUft+WiWwapNnromEFYzu1jTV1IRfRhH+Ky6
D70RbcPxqmL6Abhbl1N/pvvGGkACTDe4UFadbXOrP8O8kB3S3M5zfDvVzMu6WM2JBOQRzTdl2gC7
3Y5q742QRIIm2KBrj8hI74mRlGlp+yo7K5qqSjN8sho09CpjWzOiAX8eOsNbo6qu/OwjDWwqcc15
PGZ7JLbOujG8nQbQPoYzu8jhINreI9EVZHvH6j2/MdZOFX+gT4cYhbHSs+KaVb7vpmBtgbULxtRt
zfRDNbUXmWV/GTTprGnGTRVBnQ7j3TyqOwBHKx9qKBWcbT51Z4ZcP6l6tIvi/LqPwKxKYX0FkPbS
DqZNb4YbY0Cyk8aGFfh3s1M9SSU8/rIe36oDy1a3HzMluqVvfxVVqeGWc3LfYy2/qvP0Onb0LVxD
TwpCrwvaK9uWzrsk+mLTq+Yw2hRB5KVl70WW+i6KeaOm/RiLc8FADXJyvNZaY4rlGRtDu0xqmxqm
74mNpDC/hYyt2HfFWJdYEGm5p1cfbdOkd5nzR5rxZQz0bV75GWXXcWuZ5a0SZ/vaT91stu6kYbhI
I+mszqW9uFbRz5tgbq6cJNxZoe81bbofe6zvBowOLGPadJJ+j5C51wfhTigRCYxTJs0PvmZcmgYT
T5rPNVKkNujWMOP3pTNuctXZxyjjVJJzI3YdKZI3gaJd2mm4AWUFBdPYBgkFhC68HfK+IJdz8jUs
mk9TJp2hWi3+WUFl59hsqDinzp1hmA8Nkm5jW5OGyUyQQcn2cSVvSnRsMot1qzTnDZRk2dfJzcKd
hHtensQ70wi8Ad6zVgCcaCa39NvztDfAEMMTbhlYuvNR0N36VKDtqr5CmNMr9MnVphT/8szNB74T
MAmtAa9tR/mMl0MC8gNpCbU+7xp9J151mPLfJoGVLT1KfXs+6IMHpGYrB/06rYSisHSmB/jahZa9
amhw53133uKuQnC8S6bZdWb/eQ7Q49pRlv82QW+uVDCN4exaanBnhqGnp5wuHKymem8rHYjMeGcA
ZQsY1lq8mgA+bx19aEAZ6Bl1ceZJn2VbBMYfMnV8ZYf62SaPPQA5Mla0JFqLzXeuKzO1WxWnBbu+
spBODXJYIIb6yrH/Q2FHhDaiFCYE+3GxWjpLxL6elhU0FHBNybeQVVybAciI4jo1JrdR9F00ZVs8
16ghFNiuS/k1gsLvxZkqG/67sGcm4bF1C6P5nQUuCX2GdTxO7u+3a+Vnu7WwRiU0QmaRhs/xbt3C
OMgz33ZcSZkMUClyupqc+fNg6NtY1XYj/y85yg5s16cZkj04r41FtWoVFPH6lUf5WZwEv5dcnECJ
HvIiSFGNdEi11HTcaQhvMWW61/P5U5dMmzbLXNNCXExrL/Kheoqsdl1ZbBbAZH//DD+dGwePsBiN
sc+krKHh4Rra+NaqAjBlBRJC1N9+f5+fTQ6L3hBWnVQzf/Q37dMqktRWc5AHSj+Usn4JMAlsnbFt
Z+d5jeS971nW5HZsQ5UWvp/qK92RcHbnmPTrc0nuz2rH2eMIvMs6lm3YvVbsEuf0Igbj/MZ9hVa6
w78sxsIMcB5DW8JxsVNc0RLwwpqNR5K8OEFKMu3PBKSzk5wHKQDymnG8/X6MfpL/CfIOKhYGKCo6
ksczE+sOLaxG2cFG/uPYhJ7tq58j4qA0fy39+0neAw6BwiIadoRly6KyVMIfT1IkotX4HK8Dz4xV
N/Ztt1SnjVbq7MjfMSi/TLTUZ4WwHwaXxQ8RiR3IWKLSUhMCZxtxS6DlXsLB0RnG2q6R3CbQrRU1
XFkVaDw+FFmnwLR2ml2u/CHZihmBxMNar4zdpGH/omN+OatbY0q3pokJqGPs0Ng+b9rg/RyNYBnl
TZf1XjX0Xmxm7sh3srH3LKKgOgguKXTvs0h6hD1yNyahF1fNlTLFiGM4+yjh8AuNXVtT2A0MhL2i
XZMBTsc9EqH2ldUb28qMP8JH/wh+8FHGIbrmocX32xHZljj02lLbtpw2Nu7rmt15KDTvpDF8L6Kx
jvsBk7swqtAr0/a8z4PLMY5RrG+v9Mn3eqLACR6pAvjWJs0Wq6Rz+Lypr2R2TCfVtyJYGoZu3SXB
+0CX6FUJpHG8Q7LuW28nW41cWe/G28qZr7scnfUEWX+zJESMmnPc0DwRaVkctm3fc7qlWz+UvFCW
bu0k2BhKsOG02+nT+FlX24s5GN+K/Xuq9Z2vfowq/3YuU2qD0kXjIHful0AvCUX83t5rcXCejpdm
mH9UumDjw8yoCv9RbgjBTXtPGWI99QaAdz6b23VTMguc6CYg+qyIeq0CNFnr7CcL6dQ63A2I94gx
7NvqSs6CWwelFkV1NuJ70UxgyIkqj8a2H7VLyeGfQbobqujbyPgVMe5r9n3dT2R6xpq651krA9Hj
wFeTCfRWcoN9rUt753a2HK9uiZ/S1B3kaSMCGT12Hm09U1emr1020gjmy3rwyUd8p72y8ultH/UX
esKBH/NOmWuB06PAl+0NE1BhdjVb8W1cE3Q3H8E2rKshuxY1I9snrDKGjVJquyHrz8sJgCSnUKtD
5I6Sm3mK1kExXOQkp4WR3OQkrDg+wvmoGTa+HCJtuJvL8E7UQsQcMUcQyGxT/cD2xBwURywsmfPJ
At/azBtdzpivg+fo7bnJ7tr6zE+gPmo9b+rQWIt3U0sdAjsmhA/pzioYIIm0M0q3yMJvlZpIbrhn
ST/8frP7QWOP4gSERdrLMImQQLAWqSeNobjjtzsMrXQn8gFV7y5mokoxDfJY30ZJcGdZM8aL06bx
CQM155W09IcNl0egaIkSBSq+QiLteMMt5EquZQ0LQiFx0+ctOD0deEW6nbAJ/P3PJdNdni6iGAMu
V5VhLlCCX/xeqCpSjgq/7epGvJNglqzCCUncqAlvLXl2tZkwHr2YG3j1HuiPTVwpj1U4fsQe4bac
Ktj/mrrzS2nf40RMIrOSxuGTqUdrewzoABWknOwNCk00KBlE6gi97OMk2vUzBhatLcIcMbgkaWUZ
bLoIy4mJpCAqqHwMm8Hs1qLYNSNygm7FuDFL2B4DMmwonm59v7sAZr8rLO0SQtLO0KgfWdEt+cdt
w9LJ6uGtQwuongYf/uawQrOJ4H/SL4s0yN0ITAlU0Jk+XfAutudwZZrz21yZ4F6JDDRlj9LUFspF
zi44Z3u9Ni+HNnyfa9GNlBTXbZ3lK3v0vRopRrS34jUuOuyxzNWcxFH1b2vFv5PB2+eD5LEPP//6
FhOANJfuJA5b9ILCW8xK6PLL6VbX209SHX6dRhMmi61tzby8ts3uvGf5SpQiANvfJnFiwnPw7wrT
WCsabyCopH2WBO9ajYyQzDHvsYvFI8tjJ9gFUbYBKr7zURESLnYrg+MqJFlTc3Lgoj8LKvAuTRDc
YtkFRv1MSzjrWnsPlu4u4Z6UzG4Uvz2T53RfydoOnYpLm3w6lRxPrIsG8oSW69tRmVym2W4i2ddM
lih5RodTc1uGuzIezpI6uBXbLCy3B2WAttJ2676uAemUkvt8cSfeRmOaoE8dra2WbLZKt63KoTgL
HhsfdGAvAPHdqaUhjmCIZJrzxTLB6nW2ca4gYAYhotK2WIPbKyhqgP++gf4pV7hRhyvdh9MrJbDL
xrcaXvQGFrWNnD8liX0X1R0KZekNaKut1RZ7kXjHbMoziVQpt5/COrXhrkn1KpHmaVdO6Q1Mm0dD
DW8b1b6t2Jw9p8vYsGgbB43/IFLsMEYwdwTVLmEZickERJNgLZkJ4P7AM1NOygJ3yIGOVkluXUge
6ufnMnkyvL6PJqhJEW+nikNjnT0TjpZ/USjajpL/LrUgEjZEJ9U8vk1QX1sVlpWvIUalnO3xByfv
ITMie9XRIrkQJ32dB6/Ezj/ZOYRXFm0WYkJkSRa1+pbyVjY1uBrYzkB0xGBy8JpiCYLeSqhO/H6r
+vF2goNMzI/GCVK+OG0dFcXlyAxHDb6VK6XdhYhPQrJmO8+fxEwvx+GV2/3kIEBCAaUEuLwCiPhM
Kzgowk94HZimPlhuwaafkmDXEaIfySxDCmjXkZJ8lKfwbrCTfRRm4JC69ej8pV38Rz3Bfw00+t9B
UovH+Z8GkhaV8V+DpCHMPEX11yPsjPjGS2vQfoN8gE3ZE5Eqh5SFj15ag/T/RIsPVQBsfpRnx8eX
1qD6hr/JVIZ0KezXRPH+pTWIaZZKGVUwuy0TDskfoUd/AEgD29EoSQjECQndD1OrmNRYBl+iuGXW
Ku9CMy3WY6uPqNFAKqFqifM3TNp57dRp9QgWVb6rdd0/byLTvjCcqlzBcnjvDzrcuiqxu7WsNP7n
opEVzDXCma75kCrZajCwxG56aQDHOHfenMstoXOCQFgXlCm0tNH5kOC1eBlkuvlVioI4RbMM68Vx
VONiNSY2p91kmmcTLnCYKWXhGQMDvHMoBv+D1Sjz3cE7vP6edR0CGZfpnxgWqkHg0BWWHCCm4xVe
p8GsGL6quE1f+dQ2tcJN8770jEar3BEt1PMGeoOXSUa2eb7z/4d19m8Mzha57a+X1Lqrnz4/HQOy
xTf+XlJC2kcosNGOAY99sKScN4h/8McihkSjSkiNHSwpMT9pxIOrAgxDKPuypIBx0wWEjoBWATVH
NLP/QHEfff7jIgm8BXr6SNMoILh0RLiP586EPiIEahCgkIWkL3PVh29xbW3Li76sZegtWH5hypWf
YQFnrvNZ/jCDYLrom9FywM1W/ozpU+VOdqFgx9r02k0E8no9K2U9rHQ098K1Xjb1XaD09Rl6+06I
FEhhbZXQoYGItp/2rUeF8hzglW/g71mQtWSR18dQNS7bMLpIIIFC147mD7Ze1RVtiqGxPLkhVbND
IpZCwd8X4Bjn99B3KPDGlH1C8lJKEWPrd6+wtZYphlhq5DgMhpA5ZsyOhwvXEgQk21x1pQ6jbjsf
1kNvPsrwhQXFuvwuj/6f5XUIA7WY279eXndPn56Ojyv++sva0t6AZLNodaKi9R2a+c/jio9wavyn
ItwhkgW4Cu41wF9M0Jx4TrEkXtYWH+FAxdrCk4fz6s8kdJ5hzkc1Mgx+IGKgm2xQnOZIPZ4sqP6b
1uzbKur2QPSnxNpiN+ys7G74ps4z5LN7eocNVMThcxMo59izoHE8lxAUM9st5nrPLq5ewnCgqKbp
l0b74T+799L2Ca/O304vQRrzuqbF7LdrjicaX3yZaCqCTNBVLCB3EHCB7v4dF2nYgiLnDwDKMDQL
BOzfm7iF/5MhYuHnSUVAdTjR0HdingHbI96ynT8DFS93JRFQg8qiRYMiOdNabPIHITfFzymJc4W4
qPKt9WShODA+BWPQbnMH6npjxC69La2O3qWD2C7B+qiGEElFqyOmE0xBS38PkTw+82cLGjf4yTpt
rpVBXrVdIbm2VdypviZvtHi4QVh03cbxtP7zyfi/AcaHUfFvJ+QzjXH1hIHy//2v9Gs2Hc7J5+/+
PSfp/Qn2Ia0m4Xt8MCdVeI7YkBBUPs9WsQReAgukxUCigXMXuyPn2NGcfJ6JgudILElg8ieBxY8Q
ERHucH0wMOC/VW0RWDRYgVpSN6juJId4rcYThjatFPFvD+yCGzlQN1VrfXUgaJlRlq7oJkheDQnX
6nDAadXo3t/bte2c6ZODtoFqubmjnecT7rNx1z62MtadSVZcOpTOLAl+Nqqt+brv/c6N5xlxdkXq
N9ZoVThYjrU3aWN2Ic/JLvGlL/+ZuT9zEOeU5UD83VktNtPLJ+bu1yPr8b+++DJx2TGFQ4OFpwHR
LXPwcDNV4OSjmEF49X0K/nPi2m/oduOSqJP4PX/t782UjyAfEL4+Ex6Z0n8QED+7VCwObctxQLKC
0QdsZou99mAvbYsijNHd19whwyumVoT9t1E9GhGsi/IR3+Nk5Rf5fYcksYs1gb5O0gh/empYlKji
dxwzA/j98LU+90/qzdS2oZCB28XZ4gf2wJDSSsyR/8EdD3ONtunzrVHLF106fQoRlfeg336E76Ss
wnS+LsuaZryF03FaPE6zPJ1b4GlSA3m10n5QlFpeDeDeqJNfOgH1SStA8BR+nrEi9Lieccd1rcFC
3yTpq3Vda/GZGyQ4Fzi2gJAjOLNGnmOjosxi2kipIo0woUEnX1AuTN0/X13/Winn3zfFFIjPX4fA
/6cOhPBxfhQHi6/8taAM7Q18dRQO/zJuO4hOLO0NhuVCy5jDAL9JkX3+dRJIqvKGwEMnBiH3FAko
B8hfcbBkAAQXETBixJSCUcP+ozVFhH7QiOdGLKbn1X68lPSqK/zCRz4sSLt3dEg++d3jwUD8pPLx
qysv0rDUQGAJDFPqsWJWcYTMDGCt0y69CNqjeWr1atQSb3Ksa1mTrjHnfc157lePvTgTSyhYuZ+g
qiUj9XxZGHBr/Ck1v6+YXzbnf3H1JRMSYTsLL1k78ZQeyQAajFHtnTQmz6Sdgz2xiGWAOza6GzOq
0TsKYp2bJtNrePlfPbcoYB9cXfXrecitIvVKFJ/WeB6D9ISrc9qjL7ZzawqtQac7QVc3MbdB3j4N
cmKfOC4EU4dPPttNpFeWnHpaU638YN5D0Nie9txisA4GxYDNZ7dym3qI4DnNUxqdtnKWqQKvrSzJ
dZBQCRr1bWPk3WctjuTxezT/x3NwsTB9u8ddPupSr5s03Hmme3zmT7z0YmFa1VANZoroVmx34wWA
AOXSt6VXGAS/moOLlWm0lt6hv5F4ofq5IrKEfHjafvLsHXjwIn10y0cL7SI0EnMEBewUcj3h7kmz
ZEm0jvomafQCmbQIiLSv9sHWKEf57KSLPwuIHjy5aalVHEaYMzSdwAd3+hfN70988MWalzW7KBsF
4An6junnuc6Ccyz3nPOTnnwpwIvbUTIWfUP88n4u11p54kMvlrsPL2pC/y31BhTPCA2rGG67ctpe
sjQjzaHHVVbODAzGGFjToK6yfjz1yRcFgj5R2rKKaoSVLMzD0jHyEbbqqhOHWz3eqzA+8+eAhp5n
OymbFQJJ8MXqEwd9seznLJuHoJlTz6IjD9gCpcvJatsTH32x7k2167K54OplvG+6+6J8pV78i/1E
VIUOt29d1fN4lpAGidT+MvPRWK/z8hVSzK+uTdx2eG1Tm5FInfXYo1V3jpNB9hQWhvYKwu9XF18s
zMq0we8PWgzSzkw+1qbcPKtf5SfuKYvjeM5kPG/RGIZZEJ3NQwEJTZFeA0j/6tkX6zMtpg7PJgZG
TdPC9Y0ciJwJpP+kTWWJLsK5jcJ/DAWprkvA4MNa7b+cduXF+snbOZYQHY7AM8guihkfQwVo4mnX
XiwfHIasataq2AM3pa8imPSoM5fuaRdfrJ62t9qprnnwBIRhpuGelMbJzSnXRi7oeJb3yJhmqsGD
x1xW1vIHjNuuT7v0YgHlI6h6O+fSNWJZ561m7WQsyk+a4fqSGpWkU6jXDRdHsBleiVvrJz71YumM
jd7UGWeON6U4xapssKZFMey0IVksnSYucDMzQ6ZJBUkJgSPdQ4Xo4bSLi/V6EEikvlTmSZfF4JJT
Pd34ijMZH6xiKMqTojdsOY9vYIFyLMM2jb0QGKotvUN5+sS3uViaEyXM0UcnxiukadcGpbLKmvn+
tGFZLM3SCOOutxD2jLPhkyR1e98oq5M2K91ZrEwEUDuUCzXYQ9po3sby+KAbwWvSH+K9/V0qe8nr
9aXugJ9XUaQ5XeQFSniZSy15jzw0J52ctDWO36WjtpKsRxlw6uErDp92flJChYHG8XUbLUyrPuC6
/iCvZUdyxy45bfotS4Z5m5JSKiDBh9xDhXeFAsJpy9JeLEs10BXkw2FfyZE9umhlfSChDU+8+GJZ
+mXCY+M96kUt1h22hMNZkdUnBSkoDRwPd44XphYpXLyMPjioTIX4t560bOzFkpRk8KKBpofMvhFD
ihKChykpxR/xuv+e24tFKceyUQ42V/eDcs8CulHRMj5xwBeLsq2HQOokFuUYPHEoU0iGPnData3F
cZnakTJ0mZgpqVp4sMUfm8CxT1s7z4KyBxv40EeZqkJ28ywIpbGxUYvT8kCQYsfTBNYa8T0kXtZN
u6YDO6w6E63gk2aKtTgxwazpbYicvZfZlYyGOMpCgSMNp81D0WQ7PNXom0rxJKmhp07YyMhDAAl0
jPrNac++WJxG33f9aHN1+I5v02T4Ws2SeeJcWazN2K99fN/YCmsJ6gCKH14yN/6Jg75YnnpgD/gh
mKFnVugMAY9o0QytwtOWp7VYnmoddAi08+i2hHJ8eW2W708b78XarDN7bnHHCz0tQiAHp+D+ph9s
+7SrLzG4uBiUcRLC/fKnmQYNZuj2aWGycB87nIWwS/IhqbhyXMWQerYpwJKTRkS0/g6vXOPyPWDW
y+qRCqw8tU9jRwXrtGsvViYA1CmVxLmWDJg/h2hurrsx+46e+sMaJDiL4weHs6qlRQHhrsAgadXP
vdvTpD7xyRfrMmxSMwsl2F5Fu0ecJutPC3vMxZq01KJr+7mDzVNM+zJNL+fXcOC/iNZEC+jwPeKD
O4+20/LE6UoJVs1pB/wS5p3rQ9eEDXQiIpNzE8UZzQ/d02bHYi06VZvbYdizFmcTPvylNkWvcEN/
MRbCxe9wLNJJk4dR57hBrCu+RQfhAavp5LS9yVgsxTGrAxgFvMIi1e9q+xIwzmnbx5LxPSLh3tY6
B5k+3Qedl4enTTphQXc4HEqqS3UtyP0ImHyelBnnBe3E0HUpA9Y6ZtC2GdNuLP1u4ydTJbRPgtOW
obFYhrTmk0YexaQupNqbVaG00kmnHWHGYi1qmaVNRZVz8SAvnyy7VPbh/2PvzJrlxLVt/Yu4QScQ
r2QmmblaL/f2C+FWAgFCSEKIX39GOu6Oa7OrwnF4vq9VNiaFpjTb8REg4He++8YguyKb5hbSjier
VlrOfDmjqyDZ+e6bC3KE4hRVEv4rEZP6sNbSZlWSW7LstKCNbbIQii4tG+E7dO2LiBbQnPxll9lv
29jlnPNu1rCfvo8uvPMDpBjFvgw4RMz+3OpSZXM+uZtx9uc89c9++b/Nuv/b6ybd3JO+TUiD/iec
VgOFJNKqzphBbPflH9KNhYpetDpLcMp6E4++ytnqNfhhFjMP+xZ9c1lOYe8RpeEfmECDuxcdOBsq
Tl/ve/jGSoGRG5MYuPdTGr0For2Mln21bjAs/vyctu5ih/8K55tDTDyp9SEr+nDnmmwMNFeyCZYF
D++cvPDmcQ2afV79Vhaqo7FBKhPHlqD6VUeDqEKnUL7v2kw3ppn7NQIJyeanuTDzgw3D4UGh3nPa
9S1/CQL8FgNm6LcTvVmzCqQidpzmdLh6p8jOp2/MUwxRi6vIZBWbx/5cTGYFFQZ6QPvefWOieT6a
JTINTsLazYcEpOgTz9pl57tvbTSgq3cFtFtFoe1lwjBOtSDM33egb1XKQ/DLimlQWUXt2D8VBDpY
nW//hkn9F4foVxfnb191IHXj65plFRdzWJIbTyLg0d+2+20F/iFRuNVmGXDRDSRos6pvZfsN2mTr
qxakvhIIiraKxibb5/EnG4PNBF/MiO7tKq+n6B63dwhQF6v32RUEoP/wkqTn8eK8xK8osuFFpSq5
iq4Q+w6bbZ9sCJ9RAUCeVcYu9oUEarl0PF9e7dr5256ght4EstMhq5ylGXBphn7sU2v3rfu2L2gC
nG4RtsuqAZN5l0Dw5NWsjNkX2m6F8/Me9HmgRrNKiliWA+QYHl1Mgn2OTLyx2mAIEhXmWJm+tVSW
Y6bWx9CQYOfLb+7VUNdp4AM8HmLMslIBjY49Zfua1FBN/nNL5pGHKEGDTeMUf1EBtNxG4MH3RXb/
1SKUIHPYMnxV0QCulWiyXOoQWuX7duTGVkkYAVHJcJ6RdFFviRzin1yCCLnv6RtbBbS6UQvDwizG
9sc6zIEHhNe3c89sbtgi1MAY3k7LnnpTLU5m0MRas3231LZTqE+86LmrScWs5eeFdulpBpxrX7py
2yqUol+vnVLcsKYVMcZbE3PSab9zQ261jhqHhLzlAd6dqOVoQkj42Yzsa1pLt/08mVAKDLEeewaQ
zwvcMQrQlxfVrj3zqyP8tztwWVWmqQ1hTBhGf+aEMRC9IrnPO9j29fQYJkIzksuqyQ2vVUDSOzuk
2b6QaStxZYUYxhgTiFVo5Hehx+KamFbufPjGUlkP1cBwpaSyHcmOLBH2zAOAc/at+sZSE6uaVWQL
pqSHkH9WaZec23xs9pXkfmnx//ZNRdpOSdcnWRUZGpz7Os3vAp9AW3TXy2/bewYegBWealxNyvpD
TRNfdvnS7zPVW2P272mZOjO+g74MqeK2Dw/94LMDXdt63zETbpzhuR7HNolhqqmAYFaNRtNjNNKi
37k0m3uV5jZd5gRbckJp+74dmuUQQq1rnzccbq7VuCtMvwhYk2rirAx70VQB5X9TPL495R/81W2L
D23jRvaA+VSWaw3yotL3gizzVUjwTvftnE3gumC8ea1HHGXQ6vAfIVc4vRR94Zu/rP6//YL4z63T
ACCKyjx+wVTI4Qnao8MBSSxsfpVD2GvfT9hYLh8zik2TkSoZl+wKEjP7iGvcfdv39M0dO8zNANB4
RKqM2uYyRk1+1ibal1pOtl1Ffd42MQSBSLWutD0vU9pXxZzVu24SaOv/ufox1PkjXHukoqzJEQTW
+Rl9Ad2u/PJ/iS53RFgEmNg6wJdlp1THzQnN3PEuywJ64893JxCMU9AtI5XPOCDdGG8CaV0VO5++
sVvMMfJMr4jAA836i2ymugQIbd3lbCc3rs/vBya/zbHkTZcDe4+zEh2F9IKB7H2FMEz///n0yNQO
Gh/w+kLTj9+XUUMYiA3+7Z79DkrXn083RNRzNMLrM0kcn+LAFZBtbvJdHiv4DX8+fQ4VDj5w7sAB
nyGrC03K6cfIZLyvAxCjQn8+fwF23BGP52vvIbZG1zw/13MKYsuu1dm2GoF+CZAwhb2iHcN8oKFu
HtZOzn/xcG5X3n+f98m21widrnOT3XalhngXO3SowB2KQhbPfdIkx1pAPMqiVMn2GcG2BWlGhQJz
rCKvEpSDjzqdxifponZXqI928T8/BYI2sDhrJOhYp1QZtyk4UNASO+37EBsDzhaXLeEIJ9mjIeEd
bvUJiqlr+mbf0zcGTLBhPHR88CFCN9+jqmiqdTL72gOTbS8Spu8nsTCSVRk6ZKLDMEmtDjiDknpX
HQ0gsT+XPkLRvWM4eirVx+t7S+v051TQfTmc5CYT8/vpJobEzTP0ZSo3L8ubeUij51Sz7i82cFvi
f7KBjQX3sYxFHlAsfRyZV5Cljw5538l9N+K2LQlokIAHg86rwjhZX2sayTcGG/Vvusf/8vbbzqQA
011jGAMSTyZblDUG4KrAw9/ZtS233UmtSi1NR1lA075NnvquDx8Aq84/7nv6xmBTQejAOSbcqcZA
XWDz4h2bRrcrN/cLg/f7rtEhRiIjmxRVnqr2pkzal2xc5n2HzU3D5fenD7VcLdjcBQQjMP8LQcb+
G2eJ/LFvZTY3rsdcQDEDi1bpLPDv0RAGTFqL5s3X+x6/Mdcs56Jocl9UYIwqcyRrl4lDURd+VwIN
oiB/Lg4JB0xHU1lXHiUZCGwCJxmGU7LvJN4Kj0Kr05l4GOqqIxFICzfcjSTt3xi6/2JQ204liOsW
EjJRBeQsTVDaPgwuo+n+ptT6b0/fOMiNhg4tppXrWzq6u4ckaAJEBDX7zHXbsdR3GCtj4NRUfIRv
DPGs5MkMNt3Xc5BAH+OPPd/wuugpn+tKyTA8AfTbfumH3nzdtSm3XUtToj2z8QA2nUM7YQZEYEVm
1B/3PX1jr/lSyBoJi6DiRR+9yxJoJY+O6+/7nr6x13UU0Csz0DSte7+cLOAwZ2eCaOdn3ZhrPwRT
qwuwghnQx9AE9eJVnojk27533xirX6RYbkW2CtL98SOPAvUWIXp32Pf0ze26hrw3mfVBNUMt9iN0
TMVdDXngXYki0E7/3JFp3o6xsGNdDesaV25sn5q6l7vyRMm2nanuXaQ0FAurnAQjBNGXGkLCYGHs
WphtS1M9Q6I3EDPYHDMZT+j5b88uhqjtvqdvTBVaRZaRlQSVGSCOeFUAWbxJ6mzceQZvm5tYb1Ap
ZYDdRLlI0PDh3BgdYtuE+wxq297U5vACVYr370OTHZFCrj8kadPsM6htf5MgUJHXHEeN9ZO65963
VxBS/hZU/csZfyMP/u4a4J6Oc08JTmFvu2uM4eH3InP93yLC2yf8B391K6o2jojUvHRBRbkl7FDb
JTxjys1WQnEBxV+oFa77jJdsjBctbLTr0yWovM5dKVkSY8BI6n1P37Y7NTILu4atOJKTG88qZWkJ
eftun/u37Xdq0EtVBD0D/8YRl96B6pa9k0iMTNUuC9t2PfFCerPQUJ0NAGsV4Oru0o565+mwbXsy
QZzKPpf6LAUDws3PYihX2aw/9738JphNLQHIFgPo57xYpqPhRB97Ltp9R9uNr/mHAXAfZE3cB+fU
wrvksnNncJf2TXZBi+7Pp9e8COogIfWZeGhVI84Psh8p1C73JYy2DJsQQwdcC8MuIg7CARw5lMUz
MS17d/3mup21krIGJ+SSj2lYzvFsH8wo2M5dubHYFUnTBgJS00VbA5LG2DGgATPe7xtfhhLon4sv
7JD0wlJ1cYJMh5Hiqw7QK9m3cX7JH/9WtFI3MmotGLmMAG+d0T8wvojEuH3p4y0kRgrrsC+X4NKo
8YN3ZPjR5U5/2mVRye20/u3VJzq3rm/68TonafeZQPry+2iGvzVvZr+OlX849bddUMKGsQc+cbwC
spCwe4JsUR2dc5MkZADHjgPjgwEf3UKCioKl/QiNrICewQTy9Q8HcbpbgW5op4aXoZajBRYpWAPz
GKQ5RP8PgfBJXuVZwNuvCtixvszjcPEJqEF9Ft9xacXYQ+62LqD038yJ+BosyYi5sDXNXPQpv/2V
BQ5ko9bXIHhM3R2Ubpv+MedATd0RRkf2yQ5W2aYcpV6mN6FSthsPwhuTtiV+RM2+BrGLWF2KMJbt
d7BPDHQWl8IuDKAS7tRcplDqxaaTfqqfZZS2y0NvljWbgAecqTlGKZDPr8cZmcFHibrtGhxb9Iy2
r3NlRTSXbmHhkh/96Mn0vpsmsMswczCM14KCAlAyM/ezPM5h1/X4/dyu6rpOaYGhgTDg6mM8dsnw
dNP5Vc3BTWlmHmQxx6oHu2ah9HufjpF6yjlR4cfedHMcHueobxB9SUjZ5NNhiDkDjyoBMtWDzIBn
KnXUiqbR17ULCYc+NlVtMx4g1VeHfYme5TiXZRHDVZyQ2qmhaM1qV8un1g+GvEyMaDyBkiCISdlB
h5P4EwMahDy3Gvy5pyJeZ8AjEZuM+EF1Kn1ldIS4c6W06V6gezlCnhAXPMCAnHiiH7VNOtWVDfSx
ZqAHSWy6g4GwOYPu8LKy8cKhbBd86hPj9VA26CrMoWe89MMikQNZyE2YjY5OW6Aj22SCOLDtfZLc
+7abkVYLQehYy3oZctKeoSrVQfxVrTogKIYMtM4aYCmKdPwyJ9q5d7aJKX+naqLmCcoA0LtpICwX
LxA0CEA55dfMSpJ9bnTctT9NmAdrW6GRfI3BNc0C/LVDBrzMcmkX/Kro7Ptad2C2Q8EgCstoyPHv
noYCbXKwCSct/RlqxpO2bFpVYzZRUTsEH4PVWJArJ74m6zeImfrgexrmkFnGFIVRB96ORX9KRqeW
4X7w4mZguQJL4oR5clksRz7IuVju00Ym0VS1IaATwykouEnCA7EJqHLQcW569yNGvsG+pj3zjT4a
aersICz7lC2TzE+tNlSVgLtgm08qb8y3SGONvqtWx6BvrkMf+bshHPr8AUPsOn5NFeqdUYm4sXvp
M4D9XCTCV+DWdOl36WYQLiDxtX6LV90ek9TnkP2J2Po2FZFj3xlEoNMzywueQ906WbiqH5dOGvHg
jPApSE1LWheANVmOTSUe05UXYERCcWaBEqATxcQ/aJwOqTxNLTAW/BjXmZN3HaSpZ3VEKyRr1THt
fOY+ZAGkrH8swTSP7zJdBHkLEgeSyGFpk9SsLzyqcR0fO9wM0XDoXC5aAC0UWr4USIgoM47VjDr+
FF/ycIbC1RmjjsCUlj1Uh9RPDIeNgKYwqKaYES3kEE+hgBN5Gs9lbttWfYKiI7oXqgXOXFeAIToL
oGY0VGNZUa5BqkIsu4fE1UeCo7R4PcWDyz4lPjAsLou5n1K8m5td+rMzUyJfGq6p+rjIHrLcZbqk
o32qwzZevjg2tx2k2nw4NueuJvMEBSo1QikK1F4ofkeVY1mONgHhp0TED2KOwjkCQHVQyXycaJ2g
j6CLAx19XKzz4SlPRZb+tEC3Bd1VS1bIrsoFEv0VBJn19KTm1g6yFM0yryBLQaLuDYcyQ/gVn9WC
akMXSpoeFNfQFaBqmThHt5VETwr+Tj4s7mubyAlEkbxdwmgqAzAWY3sWajSBgurPmLHnjCeBOsaG
rOE1bFKD+yLPZgrWnHL1dy+6mb+IvHP2WdaKxGesDUu/deBQRZgwBH2RvcNFb1uAWyCiyOaS635w
V6rSVS3oZ6cuZIBttqiBH0w6D7E75Laz7F1aRNJcwinW7qPuXDoEB0UaDoRuZxZl3GF0Szi/WIVz
5lG3vLuJ54RNdIig/y6OrFsL2pdayugl56mx5dD5Jm7LMXVL9yGobbbKF/j2beePEymydrz3+bjm
JxfpcblHpS8gYRnHAJ+d0a4dpb6skRsD6aUPpe+/km5JG0hJFtwhOcnVlI4tAAtQ7RFQZ2D8uc3t
hCO7rpf0C8THuqE/rnNrIldi9mYagf0BS3H5oGle6OdeiFYOZx62XNDzACF5Gp4iFgXNfSyBUPbP
js4iHg6F9jFbH5N1xbcqVWS6CQ0Exod1eJRx0IPqMmT4uMNBjbfgujRrEowvo6EaZofJTB+r0+qQ
5BtKMxE20OdOOfapDiSBS7BMJl5+RPjta11Ct7+dv6fOFWhKW3Q0AE0UAHcEhA51yYEFYe1UCS1B
R1+HNkLrKit0Mxcl6TxC+p9Nvc5eVSMqR8U7nIBh3JRz2gCQGMaZtdl5ysZZtOUw8Nh/9Wodp/sa
pLPwrlX56t4O3arnxzT00oQHo0RDEvgWKw4BUY6wx5W/W5zGBjnE2uTRdEhIYhp58EvcL+9xqrfB
Z5t78E3LNgY2+szaIuE/2qIbprcTtYkEKl4mnEYH1WWqeCChouBSWSvFrEFxGWVz8cPSAG9YzNEw
zhDpx+n02gX5jCM5TVU6vEoycKiudbGY7GUNBRA90CxpCFAdsTFs0IcJawI+UMQSdHnAJYV2quBM
YqwIGPCke1MMElc52GmcmM8AZM3sxwguqR7RDtw768sZ1XhQe8QIpZgycF2bfIjm4gbNUpNEAFPW
1K4BoBwcOk/RSa/DKGBvHg4hQHRd6tt7ks1T9hrF2aR406xgJxl8iThSSMJmqhmQ/qIZnpetTIx3
FOzm9n23WjJ8y+MGgMUyHZIlUmVXQCv2W0MYroEybrKu+cA8qycgU2kA36dcRlKra69BEICWbIKu
8vcaFM1QlM0c8gALmBmDrVX7Jge3r4EfGx8ayHa2OAdnEkSY64AGjIUHNSEsLiGaPNZXzq3GCgq/
RA/wOUBHTjqcjdW4Rjepr2GFRNxHLxMhqkXFbhJlqvuk/tSvhdQveBWCQ64GOEHfu1Dq+BV48jQo
C3TmRWXeD1YegkKYqDu00N6rX8s6XaZrtHRdXK0pvg8c7lkW70zOlwkjj5r5TxARn4QtPQ+S3pQR
D2X6GKywiZfQt2g+K0egDIUsG5aRrsER2xng9pSXrAViepkH0MFClzapOCWFZvkPLaBgNpYjVIDx
5/sWBdYL6XFLfVh9ned3Swuu4EcW4Tz5tkos2IuYDJmfueyT+WlBYwu/QytUjnE7hM+O3plBT+Zn
NAI7cQJoIye2nG3E5aWek9Z+FCNkN94kaErkr2cXJFaWEoPK/r1otFAX1GO5i0oaZrl8P4WomX5f
exoN0SmZ5iVzZYwioXsrChXDoZ+ZG8nVq9Y1+aUHLAaDpw0PbF9G9WjJj8iKluB+BXP7vcMhgvVB
Rq4hWIMlqPEVYM9K3S9r361fQjTvvXiEWuQht8GNyGxs+GqRFkMnSTM1xbumadq5PyBCmshjIAoh
PsVQl2qfBZIQcTW1sMMvTCvY5EGQuiCYyoqKBDOUUfpjrmVQvHgoBCwInhxIa5chhFDPFUVoat7K
Ljb8qwfBED8fR73wzzlo7j2srfNmeGSBb20ZM+6Gj8kCN7IcgUAIr+3IRnA1Q4CozrNthHhLyMgB
c56Fj/tLN6ZS4RTQyXuLbqzx2dbzLM66NUGgwJweaPCWj4rFP0RnnD3j5gOObkADXVTiWsyxK6M2
1sfQzG0IfKeti/fDOHQpzmxKxmPUWDq+W4YU+Uis8goj0GtuMFRgAYmdXwLtDFLPVtRDe5qJCsRx
prPJXwdMA2A+zSzNLy1Atx1GEZaiA/FsFSsD8B6nz9sFHEtykMNkJW4bVoNGlLVAgoah49lraO31
szjUQ94ZYLciatPXSMMRXbXLLHASOrBL2ipdcwKitu4p4Cajnpk+YkQZKGsINfDhAc5nPt/llEXZ
qdeWsapNYKF3/Tpk9Ymka4tgN28iBW6nCG9ipFY24r7pU+hGl/iSwlxDbyw9xoh3u6cZzVf6CuYR
aqwZ72TPSos3zC75wJrsaSGUJg99iJLIkWRBO+JlMf6Vlwmja3hfT5mQ31jWU/3R5pGKnqMOXjQC
OIwoZc9s1GI6TRrM1YfMxdl4TWtlcOZHdg6vTTpFywMmSKFAUWatSYvPQoKfUtFmnYe3AlYMWYd2
jdR5ShDUPGezTke4VrTN+YyMUVz0j50Y4vVpzrDQQ3ewwRKCfEs86KlAZ2Z1A355Hfi8gOpmnAXJ
vqrCdliK9CoKADVj1wU3ItRbeqnQBYO68ed9SZRNag/QcdjVPHFAV0N1j/J6+CRA49tXLNoOScW9
sTn8pPVKJNel05F66+lYv+x7901eLyfAkg+JdFeVNdFdzLv2w81j/su7Q3f6H7P+2ympliRCsoCL
q+Q1AUI6zVZoKkbpVF8JepEwugbBRXY0WRxg2/sefYwhNLV/NIVArNVKRp4abCSDhClcr3UBlaiY
fBmkk09wEVGMHx5T21P8AT2mrD7HShZj2Yoxzss6ISF7QmdzM9+xuYk4trVGTay1jf+bEM4tUfYP
Ca7toBaapb1h7eKuRY7woZqnwiwXXUfupwxNJI4CIip/qwX/S4VmO7a1KJEEs/b6OkP3LrjrGlkE
5Jg0USiPhVyRhilJvabkiGxCAEwah+KaL9EiFwXAlN7k5EvcGE6fImKCqVq6Wk+XogcG5yGb60Ac
xgETc/aUGhEUFgmBqRv0UxN3GRwyY0ZLDdSStR6nZzQMOvsEiQCO4EFzqu5u/WVAjuS1QFR9atrA
CnLqFtnmx3jiHvBKh3MnPouMxct5ZlPk3vZSo7ZRdtnc86WsuxqCXIhmEb/7s0pIhESMWpnmh7D2
Sh5jB9WhU8+CRc93KV2K+amnGYMemHDaDc3xl0n8f4rT7xQn7ON/V7AvZdfMzZffUSa3ebv/6Nfn
/+dGjAT1AVwScP1u5+p/qIPFTdo+y8FPy9KU/GJF/Ee/Hv8rw/hiAVWolNzQD3jif/TrYxBQoOmS
AXPyH8bE/4IJESe/Zjz/n1lmgPtEJARAMysA+SFIBsBsf8tvQ9Noih3QDKfZTgs71YiQQVhu48nO
j7gyY/c2+BWdIdzHdRNymYF7iSSt/0qgJ/+VsbHOP5vItEBiF0FgDmgv8ZDLzFKW2MPoVwFqtAyG
10YWvKng5gkMq5gW8743fO/CS7n6IXpWHQUdZV1Gt5ZkSoh6COFd0/HQJzlHWBiN5NG1Tg3wZCci
k9MsyLqkh9UopQEIV1687zB+K66pklNfpVPufrp+NJ9bNsV5RVEwLxufZyfICrVHZLGfFsgZvJ1s
P8CgkItrWvkcQBD6JHrr8Eeb94hX5TdIHBHwByd5xHT1V8jVJfcrzhYWsvrAc8wWc4Nwdh2EKscG
6sm3tMEZuqf3YUTHeyGIPuRMmCrKENT4ubgnmnTPiRhYduR5csiT9EX7tTmKaVTHxjsQntGv+7QK
kN9C9BQdZc5f0LSQlbSdnohd+NVwP72x85id6MzoFZF1fIg8MVVCQDDpIwy+qPwZQch0VXNwh8rB
zyjwLwkR64HguqmmpXnX2dmeEXiuVe5b+RJ18deibdPDhFziMa1H9W7sIbQv4n44wbf+CiT0Z+SD
ExCQQ3nOwvVbkvHgOUzseIqRWy3TaV2OAgWTMpbN/EYU9qOHEbwGxjlDpiuwqFSw+p3AgNtnqG8X
F8x5jqdAA6tn4HgfItbDp6M4N5e3TbTw8LtblXgfA6PXlsrlNnujhsZfIYhQJ3d6nk3yvZ47mmND
yiA46KQnLn5qmyQtqrEhxpxRQwwfxnhN6anomOJ33NL8TbCYIUI07IO5a1FeUJCYOyZzRL19pCbl
2avcm4JCbQ75D0LB+2XG+weWW13Er0CZDRxDAsuEUXOnJzIOR3i5szor0kNbIWWrfc1ClDPuqUSK
DZfNFL1BqBR/ydecHiAruVxsy9UL4JkFxLhwxzQArR0gIrEi8Af5/JA1JvuIbZsc1sDSUiYZQQY+
7M2FQ/3kcarb8SdS5aYcAMFEPhykizs3MP9k4cxqfZJj3QX6vW5qTDvkragPAvHEgTHXPEVL8orl
MjmqLOkPmCKbm7LoM7CMRN1iF1M4u/N9j/OC3sVR50dkMJCWXS8aubID+imCexd14QXSSwsQykBW
p0HgTwWPx5I3tdIPGiENKpUjQrKjHpZ6QpSJKc2vBRLOl47Moz04XhtTpozVF1sHrPRKv+OTJJ8D
B00u2s8ck8sucJW3I3+Vysyf8wCZgiKIigp4wrACNNGU0N0ZD7SmWRn3aVdi3ha66EiA1WZQ18jd
sDCtWkvBMZZRDADXN0Ao3d3GQ1OB7HHS0mfdxM39VI/DdUSTKsaiEHvScHIYdUmnj7L3wb00DtQc
aegjXV37hWEaphQLtj3zKxYjQUo5Jbc/svKhBIu8O1Ph6FnriLNSTHlzT6eZnkM50TNFqvcK3z08
tJYAldeMxYNA2vJJDkDzyKINL1AJbe8dd8E9TZP0XUOgNIcKhi61htC5X9ur5ot6E8JOyl//pDBe
vUl9Tcuw+PVWxXs24cQCOLJosiM+B/7dxkwff31BqcfwIpc1OdL49oQggx7pMoG60/MvQiL7uLg0
uJskd1fGh+Ut9VgSnL31s0F3EHKtujvwaWyuw2xMpdMMv085VyHNUpyJFWuZj0VyRdAO5Ozi42eV
z0BaA7t9aKANe8Bw1Sda+/bLr39fFhn/4PKsOwuNPxEqVjz9WkPJ5PI2XHpzpVPKl0fWEf4hhOl9
Z5rQxyHhyfelNeGL7vL2i8674agBy/0ibDJ9RBvp+nXp5/7Y5+g+LAGsxdGHRvxPIgqWK8pJxdsc
UxJvpnUI3jcjR54LvbNlG0FQTYGB++Ai9M72MXU/GxewR4Gc7X0RrcUhmoZipB8SQlDVuI418uji
tsZZHN/8StnNd5CmHVuOLEQYMVki5xZz5OZGa+5SkHmncsyJuAaIgN7qhiR3S+4hleSy51qGb5Dz
fO2z4bIMyXqU1J04cee401dQj6rY+otNkq8jBVA0BKTpSJke7sIcxT0+0meXKGx0Gr2ibP0wN4W8
jTqhtJohcbb2kT6jNox4YLbYTEgLV81kprJgWlRoHQEiXtIEmVRkkyjovyfWFGGJztD0XidoWQn5
YA/Z3CSHbMiRQ2OEXaYMW1y7rI8OHizCXEXxYbHTDBi7fw816gbrL9+KuP5sp/obgezeMQLpPpqc
esJdUoB27ocLcGs9gg6H3Z3jKAaMtDjNK0WN04BOvEiyHGO+6o+eo9qTz3lwPzVzcNYSXXsDou5z
pvkV9VuPgzulP5dQV6vPLyGKwz1EpXFlNetrDWjqPTJLZ10nx9llAE75SDzHIsgfR7LwI3WGHXTe
0HvfDeFBCAPBpqxAqoe/qwdUeANX+9IpfYeg/4My63lE1bLMujk7Gwr1DxWJb03aeFRLbjUtGU8o
X0KIMkh1eCw0GBNTE+VlF/nLagN1siTvT2GxoFSYFYcgdbRiqbymfgZcrs26B9Yh/VuixeyIMUR6
GjqOY5Dkwd0crgvKhhYDnEF7xoxJdrLR+D/snUlzpUi2579K29tTBg6444veAHeUruZQDBssFIpk
nmc+ff9u1XvWWaqsCCvrbeciNyETAhz3c/7TOUHpslfXSUDCTPU9W6GWenuwHxkUYx/ieYoCkFr9
UMJwPlm9xAinCjOsvMJ7rjslDpi/7GNeRrC+RpEuYVz2acgUaUU0i3IqQuct/RjFNkO3mKkYpnoW
JIZAFrD4kvRu68viXjNpes9ejYTHWkFGobi6z93qyBYVWDqevFTpkILUy/y45hiRqxjOSkfvAObr
XQSkc6HBLYI6d6zQa5ryMTXbOtjaNj5ZHNK7qMT9yZEnhzByRvvAHF3Wq8N838is2n1nZt1L2eTE
iM9GXYcj+RffKl0ZB8LCunBxuz7YmOpwmqZSMjsym/bp0hpASl5+cqveurFlpo4z+9X7Mtawiyoz
7okRn1imcX5r6W7bsy9ap0k6K/D5Mi9Bg28aqsdhk8GzZ6+QZ3AuHIdKbH42NGsYp8YMfC4TfZtu
Kg5VwxCzpqybS53WXZjlORgc/JNfLWb3XM1pjlyAilF6uLSaXK3fJmEMflaINA7iTsVPTKCbQ+VO
2w5WD4bDrV1ymsfs0LZJIf0EYdxuXKH4MPe5vkmlHkbbvD6gDdCPTdRfS+gFI0Ju3F3nd//gF+cP
emYyz9Cy/0/msH2alvUgI2fwJeGhJyiksz2vTijzdf0Zi1K+e40yD4ZUME9xHqa57RzTDKTQjaL5
sJD2z4EIM4JYLBqojzmTvCz6Q5eMQpaFUj5n8pchn/uL1aX1o5NXOpir+pWRHvmuSczlXHV58qIp
GUMl3PQkYawCe6AAHdZR7rKVX+Sp6g9O9KdNdNAiHGU+Q3XvJj0+RaaT+LMgaZpjWRBh1HGaMKq5
fIQqTiF2Fna1dlGfcV+/ZJT2Z6QX70qPP8xCUnu5hh1WeePAT1scZrHY5MB2WXX7SWRvcs50OMbZ
d1VsnH5bWfvW2N53fGN+7jmOv7ojJ22DX41Sow9iTwpf5mZBt25uO3DYS1lV4vaqqDlUC5DpYhbJ
q+k4FpSXLrybGMtXUBN9R6ksAn1VY4xJPe+Xin20o7fzY6Nq9pBs3z0I1yMFV/Udrx+boi7Oa0Oi
tpHU+hg5afOIOmMORqtob5AEVrwmwcSHQk/n0Vw2+Jj1ea08eXRaIoVTWwl/6ucijArnrnLld6/o
P2WVI/amyjcY99ENrFwa+76NZOybRc5HvzVPhqKmJA7m+lJ/2qmn/LSV4wNprstuyNufwEsUum1X
km8N/9XbU/UsEjU+TkY11Fd6SZw3QzSB23oZi22MXmHTjYb5KHjjZ6olf20Q8ORp5xy0QjYEvf8D
S00e5HKsAoeEdb/vRHSaOOqOhW285LV9sg0AmMiZzeNgp/J+ylsUUtZGJFQZnxkjHodFfR1g7CTa
x28o943RiaAY++0w8xh9jm272tGkx6fYdVjOVODhkG7mUwRX/nlmfoY/RcvjWo3fra0pPlVz5zuD
0zz1hp29xI4Qh8np7K/0Vf0eeel7y0zKM1gTe6Fq7yFE7jezvitVdZg9Kq0qJgYYSqQ65bJcT1ZN
fCUL9y1f0luT5/o5YmYuKF7Le4RdZjyaPufggH4X9VYwuPEaugUDfSZR5Ad3EML0NWzE7ewM1dPs
eAPJPVkbrBFyhlzk5n7S23DMiy3aOVWsb6YopjwzvqkqGS9KT2S0l8b0M8q87hU8rQy9MmWCqTG7
eJ5rBpbmTfRqg1XeFUTmHzbpRpfZMjjCIs8M0VEVwHDUPBEPUxIp/TAruwrJ/HPv0zrJm0ASbBsg
2piZBk12eGXZ7sW1RRkk5TjcZWzOAawb8/DWsgVxWxnk2zA3Eo7HtAPSPN4rR29htiTT40IELykz
9KEUK9JfnQGWamrHNydxFso3sYaFJYkb1GVSBYsxvCUTDDLzO1Ms1ugZZOqOt3B232f4sq/uNsM6
wb2dU7d1WP8YCYE+vqxzEQdttuQ+dLH5uTJUd5gZU/xS9Mp8jKfBuc10A7iwzAaFud4C9N3xTVrl
jxOZ1+jSpL2vRPHZSxN59JzGDck6Uph12+k0T17ve0k7s23ItN1LXAoP3F26w7pw52zX/MjRnt3n
LXO+dtLZ/IWwsNEfG0c/VFW17VIt+rca0jOoMo+HXlpR7rsmlcg4VvAoENg+A4iKI1CneVPJ7Bo0
Sg9FtaEfHbuYnntPxPTsWSbCprbXp6SOrR29cH6sKxcBSZyNt7Sow65WsTpNidWHYzfnL7Uu6ye7
WjkGHPbZSwurdCzR0dzYtZvfjcxSe1+XnH28bJH35EX8XLq26RfYfHdL7RhfBjigY61H2y+u04VK
I2+/mq3TnNPRSBo/zrNlb7VsLgORt68Qz49QsReH5j9OzG8FFNAnDzgryIUq9s1M7VrpqD1si/sp
bQt3lyN7+NKKor3N48bzbWtOP7eNKm7HjCLAsrbvnUCUlxXRekDQsd06iEpN5AA38Zxst9EsZiD6
cTna+TJQTYzKTzw+OdKl+qNTWfHONZzSb6L4R73Y/S7KorepRVRSdOWlo/3qt76+79RSPSq5yj8i
9PhQUDGSYSq+R6OL0oNKxy31URY036rKLW55dGmoENkc1Cp0aJpJ/6goxh9Gmq0jpjwUooAOAZKf
wvLddpShIflYrs8IWYfWAsI12irFB6Gt0EykG25JS0DHSsL2E56p5UhEhcLgZA2Bdsv5oCtlBLpr
jS+6iZzAdLckrNuofIYxXII4YZAAz789N5RDe9gFauVMzAN9jytYhPYCBZu3xB2Xq5gOtZ2RDDtE
7V2ejdHdovM+oKBFuwKB+a1e+aOgB7MenKOVR9G05dNGWU0osGV8kgPtSdItQzhiND9UV5TAjEdz
b2SctmtunnRrDkf+ruSkF8AksIbi4kxFd4idIf2j2NLie4V0bg9jWBxVXfaHqS3Xr33D5mPGumN8
XYWKSYrWRoq6ed89t853WVONx80dvKPsq3q/Att8Kcxx3WUIQBM/HQfrXY9m9Tp4TY+iNB31E6Ez
5n27ZeaPSg+QmJPXBQNz+H6OwEmMm13jsM68xR/XrNrrEYRGRCxKnSzNKxBU9DZWWX0XZcMQVIOq
oRQRJMbEof9IEQbYsZPfzaSBHcehp7Bx9VJ/W5fFeRILUwacJVu+eig42UIc721KyappDHM65hzc
ZUDen3zqiS58nvqITbhuG2iHa6Ndrca5XqwN5WqCHrPhEKoTumY/LivTZkaw5V3y3EtvEGymb3Y+
F9312IklzGWZPQzdpsICkUHjyz4l/bfv1J0t0W/czJtOm0Mi7R5ph9wZYshDp1G9jYIi5dDJrOkG
mXMLm+pZ9Gpxq++rJVNPoG35xUJE/70QSOoQIpWp381bF0yJN30umYkVMmZU/+jA3F6cWEY3Wo4G
MZKG2Asdz+c6RXY72hU8PgFPP8emRhlnpg99G08PolTLuY5K8DOIWqb3tOyN+XbRlo4PE3jjbaby
6NHgtVGUrvpBLKUFwCm9AANQc2kiMzqzt5Z3SW7Zu9Jtl3s+j8FXazy8awqhpo7fbKHfUJU9O4Cr
t0ZVfR6s6Dm1N+qhyZxC1LVLqFgmXiLey3IcA2Hrb3LMdkWBnKazy/gGcLF4GSxHUAWJ0MzVJzk3
aeB5gIbmGu8ta7D92THt0OJr2NmrCF0KWaYXJ3GQFEL4jN7bQyOuBzS3bPHNTIG5NuepjodnZiWw
bPr8MiWxYLsrtv2UVUxisoQ4t7aYwmJYX+Nq/FK3GmWsO+76atrXdKMIPczpYlkgiFFUHvnANz+1
jOjSDIMIGQRS3SizUsfFKlAqi5lyDSNrGCNADUQ2ZCcp5XBcl349rB0pHqbOz3UXDRfapCzmbHfe
JpVlIQ7shW9NPNp1Ox9bxGTOZKeBSO340HSb85MQ1+5Z5r2x23KE2TMxUFQKRRbYaJeOc8I8FYN4
OITDrtjRWxGtq8b8Mlca7BVR9+y3LgpSL8u+jMQxhqgHzYcMmcYlbY2rqHEbnR1Hir6XCohXp9NL
mRZWaPUqgjicS590SBRlrl3sWxklj9MAemDOygjR8162mIq+L4Bvx5HRP7qX9aUCS9qT3EwfZdNk
dzXP3jPdoJOWcSalgztjObws1fqkK0rldModn7qTqq+Fnb92VkIn0651TWbLuss5GsUS9qpq7uas
PqG1/9z08WVqjPdmggQ2UoEkaFXpnRn36JWQYF6nnAWxGakjknAZmrFH9ed6b57sO7qV6gsQTxtM
jC+nifKS04pKImiia91ein29gP9uY7kzCIl+nBqbBTAji6pQQPe0EwFzAtugMCbDz7Vde/4ye/cJ
H3fgiCbdTVlenjyEzcPQE9FQf0H86vorWTf12npB7qSf+yytd7QPkS+hh/bIR/u9m8sWdmNjnlza
XZysflncjPOtA5OtbHlb6bzz7Q7GgAiCedfaatlt5ZIyXLXZy8IB3Uua3q8jlJSiy+0XZfRfRw1M
J2zA+dhQCycmUhBsJUG2ejMGKq+/cbz5U7/qFHCrNvdlY37JPDtma8mnoxz1Sy0pudrBXi4iQUpF
il930HZjnxt3fFKygR1ZiukOu2ZsgwLAset6Sfdute7xAXybEv3sRkAiaKgP7PRjmA8iYu9tvNO4
5OYL5WN2SPUPUuts8LsKANrUL9SRn+N0uafRqBF018lzOlbvK3zOXW4pcz+SA3pxDOtdRahvdBOa
6eZb5I8cdLtVx5ncuLPtLQdOzII9jSWhrHQ+rNc2AMHkvnCa92koT0ktPkVt5IR1bj5taMPPWVxm
t11JZ6utLBS6+i5xkPtdSd9jpRPUFmLGU06CuL9GHB9G5VW3W5ad6ZLi86zM5iAM60dhNS9xnn6f
UrQVcWNYx5w5U8dSFzBJFKw38RC7B5tSDf173iX01fOxx56xW+Wm71dbvNvlVDzjLVlOtdGugZs0
zaPt4Sohg6IOY8IbA5r37jEmWPFQVeNXnEJlejvHc5gmL2zp86ko58a3i3E9CIyFmAzq+FuzNFY4
1hVL3OyzgLrrNMxZxt0YJNy408GuylMxb1/L0brt43G/2cvit8t4LnJ00SMLMHUjRNtF9nWtnUee
92mxnZ2L5cNm3fn22po7UNdDn6fPSx+FSwb1145V9JAm/NA0ljdd26+h0TdPMG1P9tLtR5GcGtcL
mVqEeLSNdhazVP0N8faNEw1hNSYPo7ZejZhPvVlOeY6+c2vH97xY8jAyrLe+NE8uX8PE0jjMY3Zp
TO9kCO/ZknYRTE55Xvr47DIlXDm2v+lcPCxZbfnwayMDdWYvlKZ5LmpGaumila9JV30ho4Hyt2q+
tovx4OZJ4Fj9s9Mma9Bv1mmGiUzoFnfwvM0Xc8vukmjxjXIIOaLCpWg+mQn2IarYfSXtO9tqkF+g
xD6NOlrv4qg+1gNTXRnG6OzSsoxgZuG6hJGGc7y8bUyQOBudl58nA//CMERfyGO3fdeggpLFGOIl
mf1mjPtdsS5fy8Scd8sWXQRtizuRdtC1EXsD31GhFQwuEUkxBMLea9U59hJ90/ZWSodnV+ozgJiL
WTZL/Soa5ntPmTfMOQAAptXclXJI90ANzReUN8PDopzsbGRpetEGk3qLUWWgqbLzC1sewFnSU9Ib
RJaKAlsCxGLzSpjJ/Oa0FOyMKS1CFnlVfE+lS7dOXY3QDNoAf8LO7Ltmt1DKkSD1LuXkBGUaJxAy
RK0sekNtL3s43dLs4fOAnpLJUTubNyOVzvDF2JzelCZOZIWq73buCJIcg2akk3pOUdEfJ9wKhLCN
P5w8B3mApAKz8McxPfEGA6rBGlB9rMJ2rjs2Ddc9i7l8sko5QWlg+h3XVyeqzq3KB380zQc5bvlO
qKYIyqh9LZLxYZ7EJ6jQnKnR8P+GdLKwteLuVG3dGmIW/NHFrUVjbqLCz2T9MtaTQqCcPQ2bPHmR
tvdja0cB6uTVH53tUTRbsyu7qUbRiCuyWAv4eOsrmdA9+pgmC1zA+d4x80eXN6pULn10phSusTqs
EKO+B0BrJ7oPyiLKw8WL7rAtPKkK0KJX2BeGZPA5fY5TUhDAHUf7enS/9Z71bZyWIujgFHdTk15t
OcNrXI8/tDmEbaShUqS7m5w4ZR3bD9gzmn1dMHe2KMwfkhDioyHxKzgKfk7liaJ0ECTjbm04FsVN
N0xhPM7yVKvsq1FDRuSFoFQc7jpjtg9O0lr7rW+fvMii5XafBqm6+3hRS9hFi7ztamcMowF4eyo5
ldk+7bNXqUDNcR3CQSfnYUqdPXLEGisZZTv0OWB6RBOqZF0GXey9Wjrr7xCWu5dkSG96bBE7dJRH
5Mj3GSFflBMcNBENRpflO7RKO5hL5P653YEAweDmIrufTZX6dW8KP1NMvpjTNN+PEPa7xKFQyJkE
xle3pqfCA7Q2pVChQVuA1mm6dRk3M22T3GFAe0TuBM6ozFcii1DFxY3D/+rklE7iu70AY9TlBel9
uVtFVVzM2CkoQHURWA6NilptupvSUBUoLo0dbq45A/e0Xye7WYryoY4by/65iSZqw6iFvUcWTxzb
ya5Hld8suBFXxN19YV/gZHEdWO6Ud6eeQQfWbdt0idEAVbQwUV1sGNne7fWM/7p1uu9ZkxTg9EO/
fU6A6pbHHiip8VPAyPnAP87uZaD/rHdYodbkgfM96u47o17/2PLF63ZQ7Q14fcloqWNZuviA0qgi
isBfoErqoIzb2gwztzOsW9QfFIRyVcnXtpljQmJcRzVPAlKMapp1n6e3i5vW49PURZrCNWYQejii
UarOVZzoca+huwHvXT3KoLHbyTxg5u/gmvOtzo2bGOx1vZuXiJuLohpIy7WdfggzL6NbwDc1Weni
dwOjiL5U7byZZ83wHax32eJYw466R3r3KeIJ1vFcMvYNwfAa4gRKJ98qPf2AmsK7c5T1trTug9ch
FXemSQaFrNLDkPfzk2djK22zpkVCGEVI5tIx/lZmc/Ng5AYWkY6ZwyIQJmdpYFaWd0Lo8bRNyn0p
4/xL3Km9zBIAcCsKRDlO+zi3H7y5ZAA8QVUocIhjWjvnEeK8PseG13gBu+G4vToorb0/pq4T1+tP
8kZX/ae5QWo+t8neiKMfiTNah7JQB9KoD81EDdwVt6ubWmGUWQPa/jqFCkk2SJgU1FGJPeQFDq+J
f6wyxkJYJdk1XauR/ahheW037NLdUt9Eg6B5o+y9mcu18ku9iJvSTZJQXR9S5VY20Hd36Ay7PvVo
tg+z3bxVhneXICimR2rPc0ONR3eE173EgcVnyaAoI2YflaLpAjPhC5kx03yKemyfxiLkpXBMJwS9
XJEyZNHJmDrn87qMWMDm7XMz5O81RUc4LN0h67foqBpGxseDZrLN5iKQbfS7WL3sNNbjXY1n4lBP
80uypMvNBPL12LYeI+xnhXEyNb9VQ5UEadJzytgGeHS3NcjAadAqP5mymjlFNLR62/bOAk++JD0T
NJJlV6Fdo6lqISLa9QxpZx+V5hDUq2h2jjWvhyIuJFWCws+Y0SkTXvWICFv60i3jQArN1DcrijGn
Kn3ByPvkVF7zojQe0Wzc5COaPn2c21iFkCvtj2gucn9OdbzTLVOHYru3jv2ExotJU/QSGUxt0mE7
srl7LGI2IVMoh0987eCunneTIqZ5byEOAPc3ZurM83bvidUMqhyvQuQawp+j/Gsu6T/7lKOtFtlz
nk1LUOLp20HDPm9LWV50HkHr6pZqUI2DDt0yW15rxy4pZtBInSG8iW5OG569DyyKHYjUq+078jDx
VujCrR8HTXMoQPWtfVVgknjw1jrr94OZmGc3K5u3bdLggf7Ejd46BXPkA6NwPueplcIw1s0nlG3u
DaLHEcMuBOe4deftumX5Qx9hG/WaCjqsui2QCwatCebS6KYP52txY/XGdqTmyF6RIBPkuCTzWfTR
cmYDo7D2oiIPuoZ1sKuibk6CbrSouvpqbsyzJZiB7tvDuHjvNH3YrKbR1TtviarbTudh7bTzeYlr
58lwZX/2xlKES2LIB10u6x5OIrsb1qR6SprqBwMXxYWPuArysjAemTb/KBiIdeoYF/QMLYLroPjp
dpkXEtKE+hcTQ705zmMzIvYPUysywk3GWYQGKNmGG1S23xjO9wnmcQzXdNuNrWmcsogWWaTp05JD
5Dkr2BTn8NFrbeNn1aIxqLUK+rU+ZKKqg6Xd5hM7xN510RF5fCS7kkmcI4s8d0LLjSxOZplfYmU+
Txpuz8T9DPPV+MKZbxpnECdhG30QmVoEUzrvNy/n2c9znz4o05ko5yv4yCFRWJLKOHQRCHwSzaDu
YlkqhhjhbAjqrDMDxTifk5Xkq98novu0Zfkr2ZAc3mP7TgM0PCHBQ+VQz88J2y6DH3HC/5TKeQEg
SvcjfAtM/VNcmkkQdVpRf88vlKAZNkr2CVz78550p88bAdHAs8V8jnqTV2MNcOKzxBqn/bmbTaQ4
66KH7DZ2XRfz+qw+2ZhjL8XsFnuEDOlhQUmdoQNadbntrlA+1wbf8rINHHyU9a5EXzvcqqStnL2w
jLfR9OQOnMg7CSx+d964Onx1rLDIQqcyYxAM0HOZfp+58mijDph9OaxM+txy626rh2+5284XYgfy
Q5H16w7XqnMDGdnfYQtyrpae94r1GDaYgW7aDtmqX1bxT5mkKIXa3TwsexB9gh340nT7jGMbORuk
xbFsp1tlqNDSU3IsbQQd9rBZFOM4PmrbTFnqoqf+0UgzJHM3IBp6lD9Q72c9WscRSk6sQxFiognw
IHvcgfWs4+FOlc1tKdC9Ykyb9k0ZI7DFQYW92VHjLt50c5tlnYF8J0t8F6VSyFAe2NR4tggYiWq/
Tb3o2GN1PY4Ab9wvwq9Ur6+lNdRBoRLgfJ5S3qcxst6MeIMlezJ649XAUw6/hdlAu0RsDfO6cdS7
DzW2oZuiIgd7hTEn16u/MfK52iMGPULVYa23KMnrGqDSxlmJ+MH7Sl5/BoJi/LCt9XlrRoFvOGbY
FEacec6MvTG5+JvXjfbQ9XB7AT6f5k39tLDheIElp4GBnCmLy9q2U8XDujBPqqID+f+C+Ditqz/r
26+RRf9eEB8kafHz44//txxeyr85lqedq9od+8t/K+EtU//NcTR6CFsS1mS5/P7/UcJbCOi1B+6m
XGTjgh/9v0p4V/7NhePWpoVMlq3AtP/rP1DCc5E/uVPIGPDAVj3gZodPQdgfx3ygg7Izw1q2G4vM
JNAXr5bFI6rkIvokKkz/n5I4q9/+9GQe/iGy/1/VSPMAb93/7/+yrtahP2nvTY4rS1lSusrGJiA/
hkGlixuXUVx4Z+Xfx/7T59u758ffTV/iCf3yGh+GIuh1chrp5t459798e4n928j/Tdja32dx/Oo2
PmRfrrIpW5Ai79zvHr9cXh6y8GELvpr+727l77MtfnWh673+yatAN1Ws7sqFbrRvhS9JyM1AH/4m
tuzvA2N+cZmP6WiRSCwzq3kteTTDfB9USZDAllyLZV+JLojsMmQCuVbPFnkbZjlRMrsBISTBgPbV
ds55qcGzxn+4bf7tGMbfvMmP+XDO+j+Pedvf3+vgcIfO6f/xEh8S7loQ+CkquPPS/5YEL4N/J/zf
Pd5/Nrqh91fCs4VS1JeWRPbwwXDSxBFVrFbDgTSjeWcAH4QytW2/BXr/TYbvP6ef/+NSEuDS0cpi
F3Guf8qf1ktjRAJ1UDscCKKpX2LXO1cUnkfkvPl5Runmo0j63WjFDxsJQh7LNpXHB3219siPKWbE
qGRMf3HLI8AhKlQT24aLteaK2FZnzuHfTaCzPz7P6wWJDLhuJo7rovn655sEjm5FJzAbtyXGGkF+
EQqeTgboBVQ4NnMb5nkbHYYMTW0ytOrGdbvm2FszHIuOWzrgYf7eNGbXBINljQFKeC8s0nQBk02X
LTSWiPMcS6zfu6W+KKZE+WOZ1se4a7wDwcvDLu0ndUJUUN4YKJKgkLQdMgan3buihytVzMkEfUI1
o8pi10ylu//1RnpdMn/6YJkShoeKmtQ1XVN4uNr/+RHUQ8lINTicvY1kcK+Lq52ZMJz/9Cousl0b
p4W0TfxSH0PMVgNkJje3ljkSpQhmN5r2nTH+LnbwX16ntkxHKS2F4yABMz/YTWmj6M7X0tkPg+5e
G6/Cxti68/MolfUbm+RfXAo1Ow4iTmWO2Y9JpSKPSgKjI2e/xqrCfmTkn1a8tDtvc8anX7+hv7qU
Jk3CdbTL8f8xmBMXhVentnmFG2N3p4CG8K6TjYNX+j8bxMH5rW0+CGUB/EsLtdaHB0gntTURiqo9
8VbubiO1KhwK43fzkT5uLSTkadPm22MpUJ54H7+6fkz7YdbjUUWW+KNqrI1WtXAQmkSwJLsNK8Oz
7idd/GaHvp6lf17qDnWOY5quqxxNzLP94e5MkZgMM5miQxzT5yJwK7ovzE+Z831lpunnwVXd15Ra
CzuD1SMT+vVr/Li5sbtRijkS0botLO/jhKWyFEkzOX1xJHSqjYONQBP3uPQ1wlJAHvNJTDq2/lFT
/9tj7+OTdthKr58cFaAmCPjjZFmvXBDtVoZErkMyC7tu/KWRKPIo8XHieVuNTYHQoF/f6McdxXEd
i0OD/9hYhP44Oc0to620Xa8+MqMqBkVx6wuy+vQ3EaYfv4q/X0VTxdpCOiY3+c/7liUtwIMchqsd
+vLGKmm2ZIGLD6TuP5v4zfbIyWByRvAwLU7gj8VDPLnkHGMaOcoOmeSsMBWrbZt2v35sf3FDAqsr
WzFttDK9D6szq9FS44FqjnMlaoqkfivSfaydRISgGdL5TQz9v16OM93l3izboW/wrm/xT+c70y2j
JRfYyWcT4WLt2smNZ5dpQNpO8R+NW7s+P+VQpyNDdDnV1cddBbvGUCeuXI9mFHV3boSuDFh++U0p
/a/Ljs/aUzYNjYM3yPxQfxmeNmNV9uvRAoffD3PaHY22evv1S/qLiyAJ4bjQNjGU8upX/vNT69Fb
lNrI5mNTW9sum2tA5SxNxj9+fZl/2St4WiZ1kL6WJ/R2H9ZC7S0AIlYxH8l0FfdqbKNbAZVwaVZv
A/Na1h+/vt6H8vj6hlzF2zGxSmKf/jgLxXKLJh7XejnKyokfJSH/O8tGC5KVZRu2es7DoRnEDvuB
PA12Wv/m1f3FWlSWqbA0XY3e1sf5bTn7pUrEhDrBTY1d1KQGcD8GBh+WfPr061v9izeoWPJ8YmyJ
pvkxYJkyvSyqyZqPMfaJAs0MeJ8mB+13cSB/dU/MyzIx+Jis/o/BGtC+dpbZej0yw6b6zhNV/dGr
wKYPNRerT7++q4/tsEMVx9PzmBTFqWrJj7tHj5gyVXZhHAkWsr09JpbWezCNuH5FDW/ckX5W9l+z
Unsvc+R5T0y7sb1dC6NPEudY6Ow3u/Pfh2/+01krXYGLT5hSC493+mF7iReZOdlsmseY5zCB4y6T
PkAhoikWW+J0YTuQrbkjYC5v0fFRy+3zRE54ZIknVQdg+gEJDXatxS/JsCzCBEHZqxWn64PA3ZeF
v35+//IB8OcqDmhXWpzS//L4Fqmy8f9wdl5NUiPpGv5DRxGplM3b8l0NDTQwA9wocCPvvX79ecS5
OJRaUQqI3Z2YGDYmS2k/85rUmMZL5OjOj8zTBBg+2TZAA6T12Es/or3n1q9bp3eOUoxbrrovHup5
fBeEprJZPXuZ2DlNW1hmWo6XcSYhykyZe73vwrORptUnrLPCVwCjw41N82KLMiiVG0NXlhAul83t
ZTa1UzPgLTFeZnGoL7Hqknbvx3WOOpWe1Vt66auj6QrAGx+pKzX/+W8PTtHHQ9XZ1njBzK97cCKn
Dnd+XQJmDKTY2H5r0+kapAEEB1Ctl3EPx97rae+Ml6RB5q0l5eKaHsP2ovKwB3Ivh+PgOGir399F
v0Kb5a7nZkGbQiBdoS/VlAPdCCaYsVAUc7ih5RQk7Vk2hvcW1klv7mEYXZKRQnLhxP8KFMDemIN9
9DMj3htBBWB/6MLXOmkLhhaJ38iNwOzFq8J6EwZiAm0JCmfLWdFCR0t6AUl6ZnXsg6weP1CC13rg
nTO/QCRbmcvaMiiKgpSNLZZi6ZTk4avoij4VFyuxE3pFmYLPUOcfC7P0j22FnioWuFvW3auDchFS
3AS1S7xxu8+Qp+o0K5DTpUx6UBEZYAvQSrJ8L8MqeA4MQfMngpOxZS69sr8pXhjo2RDjU6RdqIyj
o0dS1YTiEvYK1htCNSBqE69zfyAUWP17f6etfCRKEQQ6tqmIF41F9KsNil6f44xIGgiNXdQkyc4K
7faJ1mN25He0AI/a+k8DufkdI2KURIy6spc+mXaHQ4yBtzUsexoOu0qH77YXfeT4x/uf9+KR/jUQ
t/E8kS5P6O0aukFgGDRXYb5ENKVJqOIL6lftxnFdG4VOteKjJE/msoQs4BsN9GH0SzNVeXewvD4T
B92xULq+/znLKi+vMwIxknIamiOzoM3ips1sbBe8GIRmWQkBprYa2/JQQJ2b9oY/Tx8CJ+mHuvFN
FyEEJDl3RSVrf4+0twMhuU+EsxMFJJZL6IbWn/mhEJ/Pv85ET4ermYLY0sIINEtWoNKuX6LELRT8
CnRXTrYZwNe/Pw9rR+T3gRbLSq4KKchgIAvayqzQXGpiVwxl8qxXJTCz+6O9SPe54oC70NZ1Sdso
b91uorJsgC/GdG3RAndg3MA1RFlOgvMYUkhTtfMmrGR1QKIKldT7Q6+EE7AJaNrCNzCEWr4Do9fH
gLG5C0Zs7T9Y7oQeK+iU4Zl3AYg9ypbila95IC+UhbR5lyCFe/8XrOxt0ju+3db5q1wmKo7M21LZ
NRTxNEpyhFHruocBVqOY8ccDsbPJP8nFTdda1okz8M5xFjcIBkDuPCRJAY5+bNI/f7rIUIiQeFvR
dFr6YNWzvZkaANsD9bCp3af9oA5dH6bfuYiCGLCsZ366/2ErmxXICzg6ToZJA23+89/iFRnnqEsG
iXPJ6Z0fKt+pIYcgtUsKuOUQufIwK15Jrro5ZqaCeTsUkZGLpI5uUoZumi9p7COSqzytO6gyRRUJ
sXPUCu5/3bIfNB96RdIgDaCrlGWXdV8rr1Bw0H3zgq546ZxQtEC1NijT+G2lB+Xj1GfFs1/67X9m
AzMBRF+ov6OtbOcbkbdur2xVsmnKjcQJOjO9uBwpwlsp0Gb70jWtivawApvqBI+ufKeBRLSfdFEZ
2RnJzgYUf6vQ5IwHaX1vfIxnTzJu7IgTlHXW0Q7d+J/IDxBzq3lB8gdo2iMU/qQKXCgTRvNPloVV
uw9DT4YHvzMj2OTZ5L3PQRf9i3R0+oQYaV1+Mqa4MgB26sOb1HZ6VHJqA45HR2HLPsPc84qThqgw
ch9SAz0SxGXj7iezMqHOdaMDZtZN9R9V1TUooGtl/iqQFtiSpJfxPyW0aZR008ZBNSup82erBWS8
i2pNTLuiBjJ7zGVjfu+U24NEEh4uh2WmMyX9qKlPrYJ4tbfMIa4OsdVp7mngZPR7rYuGap/GhveG
/lCXP0cGbksHx4CbvEOxNceYOwKDuTNJAvVdWrrSO06ZOXzRm0Br3kRhW73uesDrO3g+1RcUeR1+
MbWurzXKKu4DYgE9wt/KGv9pECH6UDQZvG0DlPoHAz2+nyPovu9u3Zjlue6M/p0NZVqymBEqnZMn
1YhzLpkdYfhgGe/gEFf+oRul964KhTYCP2jU26YudB0XghkRmGGjsOsir3hqhNc5F76p+5i3reW9
sVuf18OyI1EeE/TKnlqgIsDzqGcN+8roteqIanT6pYd4bpyN2k2QvUZK9+iVffvDFN3owyXyoeKg
6hLo6HoI6zsqqj3fUxZZ9hikjcj2zjSUATobMS0R22zR4vZaftCpTn23PIUZWek7MWGSAEqlBMFp
dwP4ETcxBJi/NBq7fSNFLxGT6GBr+mkgL4Akc3EeJL57+1ymtXHwyx6tZ0Rfje85vDO1i3W9d/ax
U3Xp1dWK5OuQtsN3QsjpYUSsA2qOLlGCsGRZGacKuMw33xX5N9NoUv2UV20CAskTWnbMRxenBl/Y
YNnrpELRvEdrX+CZconZZ8jOiqYHDKwZPWw3gfDMAQZoah59Hsn//gd9i36oo9Lg+aznf/VI9XOH
EQNY9PtX0co7PQv2WbpDJgoGdf7z3y7ayChUqXm1eTF7A5ZKJZIyPsbDEHyqfAQjd76FvhIITZ+Y
FoGvrdR/7fqxeCBN6m2AFZftldTQvKwXhbw0XJNPFR2LQ5okW9byKwE7We/8faSHtHEWHzmMbWPk
RiovstY6wH7EB7z8rkCAfCd4QdGrNRLnW+CMdf6nxURuep5n+mIoXsyv6O38mm3uz6GCvMDpQ788
C63xXBtierYK1zkPyDrdX8+Xn2oDBwEn587Zply+LB4kN1DoiBtMXtrEwFA1EFiq7AsUhOIJ6oBW
W9NwCiaN8Pf+0C+3kmNSQ5EuNUT6Zcs3m6aTDudwmJ1tka4/5o1jfPPDWICbE7OAaZo7WXtsJXfr
DglltZV7rpThKNzSqpuTFnKzZeICQhJdGztKH+wQcSc0f5Ah2GchOnNQc4mzjw0pHVwHDdPTC32A
Ag9IpC1ATtei+WgKyIobU/IyjKGVR00LtAAhMNvgdvVjLSxB+CMfUVboSO9UXanHsdata1eF7tf7
0/8yjmEszrKizeYoUp3bsQoYj1mOnMlD5hrtMUC04ujqsn0dmD1ezG4XbHzby51GzgJkgCmncm06
xu14HRwMPHsm9+KGUXwGEeQCT57S10Y06meYhPoOSf96I2BZmdC5QAhlgG8EjrEY1BAD2AzLUBdu
7uSJhxxpbwh1R78VYuP7Xl5NjuNwYbAnbPGycYLTiO000CEuuVXIk2a28bUBYn/641VzaM4oSbmW
TvYy/tK9iWShaAHlCNCAUIi193XQd8ewFz2nVA82qghSsiy3VTIiefpp9AY5KlTjb5ctQj6vH8ja
qA3LPKH05XL9Uc8w0LPvS+NdjtuW/YCtTo2NlA5V4QxDInhT95XzNtQwoEBmcaC1iCC99sEbndqH
S2ykyetImhloVATL2nNdWM27CPF378nJRvNz443q42w3sAWgWNkPAAHI9mjduZa+7GaHoyS0tBrv
gtz4gHyM7pXB0VBsoN3oW1AH76/W6nAzxAGjKXsu5d1Onla7qphA/lyKsnVHiJpZqh2pGlcfAJvn
2h+nkcBx5oakLnU536u3o5VIYGkOhI9Lk0Jrxo7G/tzaabWBNVrZ54wC+gCoEX2ZZU8GayQd5NTo
XXJbAzqvxdgtfBR4TbgbA628Dy5ga7qrvBPzhXj7ObFjdqVtFt5lckJ02QiXJdEfTLeqblML/R+7
P8L3CF6FwGG3igJrKzeXA0hf2fYYSNwOnlAvRmBbehehNeEHIqJGfoojI/soNQDCH/58m1Aa5Okn
hwUwtih++LgK9WrotItW4djdlZGK4LyW4qHTVfjnFwgbn/oufV6ijBewmwEBXxO9uoufIOSWdE0D
HV72p6bCpIbjsXErrtz6NCvAfVJJo+G7bCej6NkM+FVrF1rjwRspyupgTwj+1XECjb3otIcKQuXG
zpkXZ3FnMSin1prLOWL5tDVd0Ay83RraKqkt0PUQAbqwpV5bx9bG2P1gIzKs0ErM+q8akv1nWdej
uWG/ufbl9PnoFPE/kFuL0xhng51aiHRcKFym+gVdOIBhnW+hH4rm0CgOk/Jxj0MftHp/fzutnVAH
nPH/VZPAztzuXY5i0LV1ql2ScrIfU9QJ9j7p7Mb3rY3icjbpfxGuUpS8HaXWismq3JyVjcfA2fX0
4dCQa1XtbAy0EqjQbJsDNFrfNCgWn2N3ysTlJOBzHKpJkWqKPbIUP0yfmmvlY0Fyf/bWTj7Hwpqj
InrPy+EaFUZJYbgKREyNPDR6oLSfGtS1ou4vDgc99Ln3CiyNrbLYIniPjkK2CcrAcQM8rHWj9h12
4yZIxhRKzy4zCz4vKpX680uA+xTddWJfBwzGYuApZ+s3E9/YIk58oSwLj1if7I8IfFIPQVrj+Mdz
ylzy3jr0COSLuNZKKKrPyeQl0S14Qh4EqDFwDYqPdb2xfCvbkiYL16gAYU+Rc3Fx08rPDKT/1KWI
rPApkVlwbe0uOv/5BxGCUZgDusjeX2x+H2hAnxPJX3wEBx5dfG6OMLn9n8q3ssP9ofSVCIy3QUEo
4Epz2Sm3B00mRaVji6UukarRTKW+gtmfhMNSCRvupwf/N2k8ZFj9FpQeauG7wlbuv5Ux+WfEsd0N
/MfKs6zIFbnQ5tP/Im1LKGyk1TC//yhK0Sh08wIX0gpfDepo+1Dzk2NY2UR8PGjlxlysnE2FYiqH
cj4vL1rFIfAxBz9O70KvBbJabw/AodzMBJVra8Ow5eSxOhw5KtcOF/iLZDw04BZmhkW0qCl8a+3B
cA9sif5tX4xwtO+v88o1pyyXqJ6/mhyU+cf8VlmBm6VwwWOZ8dOALzwMqMkY0thhvAM7LRFqY7yV
ojKRKZ1BQMqS/yxjYVvreshJjbrUyYSpadpI1BLQ3TBRvfREpZ3s3POjR8r8dXxO/bqDyZ5hkEs9
FOHBjQP1K9levNn8FGoRBruKR2VxoqLerM0Ib7ZLHfVI+SmKMCXS3GkevKnyinIrfjSo9niThkSj
lsTxYwcd9Ceicu0nBKFzdAvaBIFOd0AnkndBT9OzaFrniumw0e9azPy8jVttbcXm6OJXaX7uTN6u
WOaF/iCmwLtAhK5+Ik4XfhZxnH8GL4ftYhZ1aFjd3yMvzx6pGJ1yomJFSru8CjCg8qwA/jiggKkv
zyac6s8eKqziALoiaY41wrPxAVCO+X6qERXb2DIvz4MrDFpkPB1iznMXz0Zr1bGavNglrjIqlKVy
08xOdJuCt+VkNNbG9L68yefRTBCPPP8z2Pl2egPgv23ju86l9H0XAdMke2gbc/ibb+KpALVGxYWN
dztKnfizFVbNKHGQnPSpMw9plQUnwInDxh5f/SDyIBhQYBJBP94OFYx5GwBWdi6JB5JGQRK4FLJr
9/f3yOoiEUtQPaS0Q2h2OwpIWzHVo+1cAqdCKF7p5b7qBErWGqZpfzEU+TQVSbxVXqBgpeHj3FT0
1Pu5L/Z4FYzHAnG//TTm+t98FYaqNJ1c3sDlzs9SomwYrs5lCoZ/dRBDoLH7Gs5+0W+8by9P9Qyz
cgSMFjAgRJ2384drXxhP9uCA7sqbh1DP3JNI434/qExCeDK2tvnKeCCJQXSCBQRTtiywIKsrMyBG
7iVDgeKaYx+PLP9UHzOj7iB09lv3/tp4hJwcKlfy3yUZIouzgOgBnUd6X+JtS7/7HckbZhZe2lnf
hZdHciMdW9mRECFAcILam1lRiyPmY80Xt1rhXrBMHHchZoQ72vi/fMyLjQtybSgWjgiBeFN/gely
sJ0GRGa4lymb3GtgNfWBPtBwyMys2xhq5TRTOuQgz3HQHAfe7hOsIQ274eW5GB2l2qbC43lAr2Zj
36+t1m+j/HrEf4sKDHi9BVbl7oWjAQITfXAaf2P3YcTm4jJgjL1x6a6OB0bf5vqgWrtECPTEcDja
V6xVPqFJkuXq3WgPI7qKeXYyzUj8eaHFpcYCGlyxMagpLS5Fze0cCn25e3FQYj46NdosNqg8Wl3D
FqVkXpHbEINKMATYuZdOKVgthsIFvSYqyJjLSsCrxtDiEJvsyDid0LHrDXEpcADZldAVkAyo5I/7
t+VKIM/4YBQohYCwo+lyu2OafIoDw2ZueyeCZB4isv8TeboWP5rQdVCNknadvx3LuOrPLp44JVGQ
Ub9PbVlfMbGbW859gAXy/Z+1ElNwFwDzhOwCsGoZeGUVhp/VYDgUn6wRcR87119Hled8bdsS82F6
zwqBZqNr/9NLiz7w/dHXThGtLtgu1NmgE84H+rf9nc746FIR9dqVNoukoUwNl1h7uD/K2rXA5sIh
GTIPIJHFnR74jjmEGr0HJy7HpwrZ2WPUje7BHYrv90daiapnhjYv1S/aEknD7Qc1HKmJKo97AffQ
vekzEBt7nWaHvR+yxP5sZnWEFgCSrQ9CkHErvafl2+C4d/93rMwrPEnXnRt7ZBUvQjV0NWHZjOqC
hTdK1HGB7+aY/TE+3+ZjeUxoWSkghsubvcJtBUNiHd39LAq9XyUSoNij2yQbkcY8a4ujO6PT4VnQ
aphrTrezinj9DK7AQwmmQe4dEsTmSzT9K6zQEs8Or2gplq8NvcGg5v48rtyHkhSfr4PM+bL9MVa0
37M8YX8msf6qYbYxsQn816ZfIVo8uvZGjLi6f2bQIfg+ZpXm8+2XOjnGm3qsUyoxje5z7HrFaxtX
RRolNBCC3huOVkiMCudVnes4Sk+9jif7n380PQT2DxoBplzWUAazmaY6pJXVIp/xGVnEWp1tJ41w
iMkI2I/8A5Tu7o+5ckQJwdFMoOvOu7p8eKh99EaqeOjcxmn31YQymoF/5ymqxvwvhmIs6jfzNUyU
fDvFhoWoX2sFvHGgGT5iKGD+rLmcrV2QWn65sXNXrlcAq/8/2HxQf7vghOiHzBrJYuw2EOZeIwr/
3E64HA1gyNB9QjH3LYgP19nlwISHy/1ZXbsGSDfm7j7mS2J5G8lZ40uNmnvRZJ8/Ycfdv4IuIDdC
5rW1o7o3XzRyrszMf/77N8bEE0U7cr2OVnU0DYxbMOoxj0FZeBvTufZBlEvpI4MWfUmdMQN/mkRC
1OW1EeYYSIwdXExr/2IUcJhzij13c18gA5oIoh1KZJcAZ+zzFKf5YQrLYmMfrvBuMLikN0hYLGbk
/WIjUsUeislO7UteJgWEO71+Hg1NoYBsUtgzY6TpvDE4Fyj4HGpEuHfIayMjrHo6l+YssaT1uFM5
ZfWURuj6elNkbazssiwzx9KU3WeUxtygomt6u7S5PkqIR0p7oM5Rfgyd1GgO5GjGK72Jpm6XIS2H
SFTSIiztWeAQ0VGym2tmlf5zJKPhWeIY8R4QGa687G6kVXPEvtxjMkXZN31Iq3Lj/lzsj//7vQ7Y
Vklmg5H0opVGETvCFt3QHpw0i95hHBV+SXH92OiKL7UIfg3DEHP9XAlFdfB2WojcNOhuyntw8Q8r
9lVAA+8wNNRgdmOF38wl7gYXKU6Peuh+9D16e76nIQEu9cb9iqOIEbwzIHt1B8xGsI4PCgLPgHsW
V6osrsadCYbWOQJayP3HLgYth96vVQXvUKSMrT0EMTvCbVQ21lkLw1kKa7Tjr9lgdmjRIuGFv1iT
ZKh5xDH2RxakxPIUUMnE21MAldhBx5n+w8q8HN/FniflxgOytgoE9ZL/zYwHtdg1mhUR8pSj94Bp
B35lxSxb55U4oty/3Rb3zq9VoJQNT2nmqnK/3a4C/Vmgg+gIP2DjlH1vocW+LvRkgC2OMHPxF4PN
wHTAxRxWUojbwfQOpJToE+8hibr4hDusBNeXpGh3brKLF2/Gr++iYwoJnT47H7YYavKc1jO8ABfV
EOPXHseYWRLVPVLZ6V7VJKNnDRfWQwku4+f9GV2kSL9GJhmAGcMZJq9d7OsuSIcUlXz1UCrcCJDO
jy1k4zFI6wXYKA3l66O0Ex1DE2s61riObQTqaxtH0SAC4Ae8BYrw7SSjWkX21NYKfzIvuPaBPWG4
Y6en+1+5Nr9kA2KmkYAFXpINIK5OneVp6sF0KsffefnQnfFcTD5HSchTqfVfqx5ArWnL5i82kSJW
5r7X0TJxFyurYQ08RW6K5Xk/GSj6GwBMO4RFqGNlGzfhyuGgDzafDNBWkpz3diprsxPoq7NfPbeK
X2VSZI9Z2TqnqkBJ+f58rqwaW3XO4ohXbbput0ONSMy7Rpj4V7cv639Kw093o5t2GzzBlVWb30hk
IayZ17ScO7TKg3EwHf9qdG78ny+7/gw7EaOgourVl0lPYYkZVhacsQzyNnbM2hdSEKGryJ6cYf+3
X+jEmouv8uhfCwSRz8LAkeiAe2m8VVSa1/+3PGc+f7y0ABIJcSDC/EJj/RZJqQZ0KUZ3/hVl0AGX
yvAypR0uDFD/pZ9tVctWZhQ5HUpldAcA8y/vmdEYQ1MGfnglEAadnTi4CbcI8qXA9D8apSwfpAul
temxy7i/Y5yX30ml05mFUrjmzCX/f4hz5QaiCq8Yvje7Qe+sM6y4+IM5GsZjMlX/pTibbeAIft3Q
i8mdUwsiVVim1MYXh29M7VQ4TpJcbQ+L6mMqTc3dZW7u1zund1t8Suo8jU4N/tjGxRt0rOXTCjbq
ATCk/29SRtGAA5Z0v9dUZ6wdRN+sOJKyTs+JVK21gyBQNzujY5vualPzz7o24ChRqcpCggiP1DdD
QG8a7W67Ka41FhfNLncaV8IcSOUPNx2rz7amwoeuaCs5S7SHT2WU+5/syes/eb7AoRUTC2TUS5eM
MGiU/K40mXzOSI/9o123IniyrLH+0sSW+YyqwvTksGEhb03CHvcymcoPf7GOnHvAukTJarlfS5Xp
SFBIJLaDKJZf0klv4CtI1aNkmvqFjakcJLj9EM0A+PtDrzxVUAEZGANMcmVjcSSnWgsVwsLBNXLa
pDknXeyXcD+ATz/ncV29ZsP337B0t94EXdbKV+XgQSC7/xuWJb35vPJUsqdoIlIxXSLFQx0zhd4I
w+sYxU38LkE5KTglQZriFZtzLaERifrIXvN0H0cCfXg7WENHt46SHpKwpdO9n3AS2tJAWRYRfv0s
RJVmDQ/wMqazmBucOj2/brgq86yuuyMD1cW+Kws9pyufmTotXD20zrreFTgujyVSolZtk466ialv
pBBr6wQ3lFrUrFMEnO726jTbzJdFjxcGMsTOIccmG6+p0XtCfW22OMXcT2EWdAiHAZJM5nrf7y/R
/KnLQw9b3qSeQRb6IoHxxi7vK4X5YWZWWH5ro/XKI6j+cH+UlccWUUfSfEF8SMS7iJtQgO4Qxm0Y
BVjdOasFOGNGOfXltHV1rg81y0dCmCY/XQS9QMex4lExT0Qs1RGJYPOdgdw6pWxkV//mq6iQ8FmK
1tsiGkNmhCgm8v1rlPbNIQxRyk6zCRnkrt2qs61uWcCkkOoo86kXx7nqkyDLu0Z7SMi7H8GyZEfN
M6wPhpbVTwPCRw+hAHksnEmcGvxWd6PhJf/c/97V4zwX3nRY2pIm4OKDS69Lw0AnkGn10fncxlFI
DFxWxZtaIIJ7Gqe8Tc9DbMJKbzDUs1+PwIAwr/aN/nNO2VrheLOtd7H2WLKDaVgAZQeDvVxx+hMO
t4h/5R7qviFMNRj7LPHFR8dr6sekLcBfyx7QyP3Z+FUcWhwdqhIwfYjHKWkvFf50T0cCgvz26jVl
mR5KVzXfctNKv+bDKD5nsi2fuxE38mcZdXkEUAW+EqQjOxqfpoRy/l41jfM84Cj5kY4wxt2pM2lf
HYMraJ9Nrf6B8hu+wmFWYmIjoIJRHuOQwSG3g5GqglZgP5ub8nVhKh5WSCmoUARt5LyPQiexrgag
anwvArSr98EU1F9qXGaTxxSDlx9Alzsyf6zYjyZ9F7UbrKls9wlq0vw95JpnvHLLHxiX5P0+x/U7
3rm+FyCxngaRcYyz3Ku5Gcf8K+4X2MKgA1w6Oycy0rekhlr+qcZc4bH3VG2896cBUwgTq8PHsh6i
7xBRrZ9YlfQ/Nhbk5VV2sx6LW73wR3eMDXZnb8VfZRc6x7GiSZSZ8XT545EAkMLTgBY9M04XO45S
Ho8ncRDgmRryHjI1l6zvnEOGkuvb+0Ot3M90woggyOPplizTlKwuXScHY41Fm8ofmwnJdzuvtoir
K5cmfR9yoRmt4ABbu32EHK+L7dEYoqtdeu2/pheHTxhlhie06eONMHNJK5ofX5cgE9oESpD83WLy
PLruQWn50bXH6u9r3Yvpy2ia8T+i9uX7Fmbfm74q0q962YU0AUWAkVSHQVVx7E3X+3J/dleuDt5d
ZhYQDTjdZWYWWKpou5L4hIJ79eRiK7OTNBtPM/H/aNHq/6SQ+9hY0vlFX9wbcB0k0DJeQy6PxQTg
yKxlZa4H19LPMowwx3SHP0/75Lf0TLBg8j/+xUdSYReUKekgLreQyLH28fnKKy5E1Jh6N4ve+3qG
w0OfhN7nlD2FEjhVqC3ZqLW9S+eLwO9Xp2a50tyFClgDs0vLCwaCkSH4lU6B+3z/+371wJcTSr5C
4kI5GtGoxbM0RgrBeDkG1yrAk36nhrj7gBBcfokbDK93TuEnb+HKyO9l5g0YbRQYFuJsp7Jjn/Yl
XlEi0k/l1JUbC712qih+zghCNjvR+O2p8mXcpVUbEP1LHatOzenPCFapV/EUb0ExV6ZaEYSQLBKH
zNWp26GSoEMtH4r/VQad+OJU0jg1kzZs1HVXjgu+BRQx6NLDj1gWFEE3lGpC6eNaSh6cwZgOYevt
RxGNey+2MTJ18vBwf3FX5hAhVJ5ZWn6U2JdXLd2hPgWESeRoJcnBtH1xtvUeYrdMg41bfeVcAj2g
kYmeJSMul0tWUMZE0ofXYqy1xy5y26cJNvi4T4j6m1Om5XJLtWXemYudS1IIV4hwio27PCFFDlsI
S8jwKoykel0Seb+vcTl5TNtaXAO0+B4tG28hHBQjrT3++cyykDO2laMDvOp2y3R42DupsCkjFkZ6
Np3wc1dq+VtZlj/vD7S2N4EWwBiAwoNK+2JvjrEUdTcfz9zGBgqYxVdRdVuwtLVBZpQdinuM9WJr
ernbGxOFiKteR9kjNnp1AGnTrMT5/sesHQEeAwVDE4m6F5tEs/QsDKDGXtume19Shj6bWuGczCYJ
UWfoRbEPq4Ha9/1R104BuSrtMFhJDL+44ewsUD1sUG4SzfTeVgWyp66Olaudj9XW+7y2J2lsU8qb
NWdeNCeiJDBq3y4SNLK9wTvJti6jN1U6tP9VphW+T8Z+6HfOgL7PwaDeiAqCGTRvCz+t3wt7Cj5H
UeeZOyf0iq914BnfBXbW77OkqTu0Bayi3CEp5WwF4y+XH4AljxsYGeCWiMTcbmaOkFmP6ZhcoaZg
6tl6+rEEG/DHhdxfqpLUcgj3X/ZtXNUS7Do+FbI+Cw/R5MBWLOOtvufLxWYbz4AjltomvVgczKIN
hqBpyuQKACY5seGTc1XpxUNc2f3h/r5amzZq/FQZiYG4hhb7qqzcSNYYZ1wdzcF1PqmLI5jyckOe
9eWZAbhOBYjjQhP8RTcwHZs29bEEuYomwDBdNuXU7D3bd954jadICotBr47wmFDP3/g+48UFS0eK
sGDuEwF4XOaGNslU4PhhijUh7roEIrV0950E0XUohhqFhkifTNWTZPmYw1OPtaH0i0F8LRLZfsyS
qegOGMSZ2YHX1KbZ1NXpd5RtdHOngbvG6ckIO/8VUnwBUodCUz8pQw5vLKFFdKfRyXtjqiB8LnV7
lj6RqkpxlEiN4TA1epIegGNiQ+P4rYFgBa7L+DLTWEcqJUEb/y3K4tixVkNtVvtK19Nm7yId0VNI
TU3MYAph/jMZuTnuOmVx5UT5SAKIy5376GYW//j+XK5tSxttBSB6RMp4ZNwesUi6HjUByfOYIV6T
mFgtyryI97kTq42a2NqGoRJGnQiMAQqSyxNAV7/XjCG8DiUt8Zg5+mbGVYKES1e9r0o8Id2hHjbO
wsvnn61CWjdLm5FGL6+Qrm10o4wJk+UkMfQaMdYWOfIy1SC1Q54PW2Sdl4U/0AgkdBAExWyFMJ/N
33oZVV2hOmNl0VV3cys5hHFgfo8q24Pon2sx3pC8QCdnVFl/1EnZvksck7cYdi/veurvknBHpxpK
DLKY6DIKYq32OuKPIsq8feeN/gdq0cljjZX1K7sReLHLqkVJjt+/cTbX9hPpJm0Oph3M6OLuqUZq
7hJd0GuWJAo5yc7ZKa/HzHFKtgq+a9cc7HLqQ9SgqYkvpjrWSlIcvJ+vnpiq44BF7SVH7OB4/4Cs
bCAi1bnUbVERAlV0u6DJaEycWzu+Si3d5wkEG4/6+06Uw7gHdrERiy/1OcmjrdnxZq58UX+Uy5jA
j5JYs/I2uvqylSaFJd++INLrfHBRw/QAoY0cEcuvW+sIb2osd1UZa6+6tIdTHIbJPtNaHD/tXuvt
vReE6jESfrohqPZLpOQ2wAX3RP8MWg7sA2QSbudk8LnxtKHlLfPRtjhPwF9AwtAR0A9+07vhKz3B
ZQu346J943sg6/ZAqGBShW2RfEDEM/5P4ec5PdoizB9Q6MVGzUoq84sLDdVBJGtU0UF0oTsw4aLI
H3CVjbSrcrqk24MID4q952KfeUw9u47x4Y26emMbr+wtnbAMjuOcekL+uf1Cm0pGOLYsg56p5IOZ
mhCngS9vPaHzv2Y5kbRXdTSYTfhvy4mc4NrNYrTag3JhF17DPMFmNrfpj+3cWMsqBM+tAh/ysLT0
d1aRm9oeS/Ki2dXWgFetrLIO9z0c6r195IjsvedPZr+ra520bWhFQ0m3xicWip2LA3oeACpQreDO
jfwswQR+GN3X5CO4TY92IfD7HILO2g+dtL+k7WQ8W/nYGzu9GZC7FnUQRkcErFwb41oNd+c6cXFw
19vSloe+o7VLhcXBrBC1GHPf9WhY5bnVY44Z6uJLWYTez7TwUEvDGYxQElmRD2GfGN/QqnUR7c5U
oR69bHK8XUHR0zuN8dR9BhOJGBkXOPKXiY+u+TFtMTB95fhUBnd5j5TWQQH5/Uh0pcWnydQxso8T
8cP1MgfdWLNqvmG+NnJ2tdH1j0Pazc5jWK4B+DbL4R+9Gmt1cr3QtYgJRmMr1V2pjJHB6JCsUBRh
uZYv7GgH7lS4lXqo6kGicBAkBwRf/b0v0uHNXCN8UqCj6ZY12etUa9pDQ/9k7zit3LjJft37y90G
0mlOpsBwvcg3qMQZcHpG9yENU7zKld8FxaGMaqB0kxpKThXu9v5jDCo1OqcNkcGeDBVJzxrlNmvX
gMFTZyBa3ngyjD76VKdOiVO93yBpYlGWd1/RMhnbn0KvwgYDVpuSd8p2+Sgg0SWX2p2C/lj7VZfg
/tyJ/Llo3Q7P5Cbuv2GtmkQ7h5w8f+26k3ptI1ljHqrArt5GlhZ9cgs0c3dRYsYp/7eh5pc36Tju
tdpBFU2TRv05zCcRn1JHNPphQAas3KHjnfbPYPA5LCOaA9m1G9v8imVim+45bWI4JHjYvhHGVLs7
R7HPNi6SlaCHxGKG9XDECQoW8VVX6lo0Dbl6QAVCnUuZlmrXkF8dep09oMV1eQiIcjdGXdt0DItW
DsJaNJeWrTkvnyK/qvBBDDREEyMb5EY/Azrh9tLJatG0cdPa2zcoz+2FLPpHR++rs1GPWyjZlViE
p5lUZHagQVds8Ug7wZhGtD34Id5g4BEaT//L2Xn2yI1jbfsXCVAOX1VR7XbbHo/jF2GCV1micvj1
z8V+gRculVBCz+7OLLBeDIvUIXl4zh1eFH3CnZ364kvXq6hsOYWDJ+ZeEXgjEYELIAGzktkGYPH2
BHfADHiGkMGueuU5bFP1gKaAeVaHyLg8ThE2SpVcUvQLJYQdkNy66DKVtFnxuQQYiTTkJ5NaQnlI
EUfM/NZY6P/aRbZ8wgUZ3rZTq3QxE2Pqkz/7UVl+Gjp+qGhvhY4B4SgJ1fLN6DJontK0gFyQV/Rd
oWaKRprBsRe4SpOfsCVfnoxpLHZG2Ypz2TXjfCM3uMN48QdFMSOFEKRpqtDYAjT755x5jbw9eu9p
6jPH9VMrTvayQG0j40bDjYRTaoerd+g5q3VHp6tjJYjCvJ1ORhO1ZLaFh+bCzB+ZfjN3As0la5j/
xh57+sVZ1P1B3NBYLbNZc/wmNjrvZGuhVV/JNDP9GDpi+DYDMqOR5yA55U4NvfuU9+gfO6Gz+evl
S5ZU+5VgfBumlJJHTY8qJRALJxUYUvrZVpq3AAS0wnyejcj4YOthdMbOQ303hZHe+LyJrUNuKubL
mGKBjlyf8sHDgBVH2F79HM0tNhVFpHzHvHu6xLmS7XzrjZTYoMVBzxiZWwoaq/Sv91CQ92Lgxpwj
eZAuoMVHYRa/0mnK/kwKRdtZpI2tjJeJy8OKysl9qRHx0sgIO8bTjSz/B767UR+qoW8+Rlz6b6T3
ygQcNB/HzyvvhkFvP0gXxrzhY1sJ8MPGsZhc/xjhAXFdrGVPl2sjyUQ6jaNRorNA2a7eSlU2epWC
GXJAE3nCg1bvj/g5G8fHIbb1tSS+mYi24UStn0nMkHQqLnkf5MBORL3kJ5Py0CUiETrGlb6Hr9v6
Wtx2VMBVRB3ua6lLj4ZoCgQTomZ/tMisTsqAt2LUVm8voHKyuzo8Wwc8NOW7229lhqgM5ZGcWjJ3
z95oqp/HzM0CLx/e6ETxGhbwypAXcnhpAh28HUrrRlqsfaYEpsABoVe8KaBi2f4sNGSAHn+wzQX8
bajVlTmBP4mnKGV76WV0RouBsppnJ1+iMNFObx+KawGWssSxgmu4nZUD/m+EghYGqamGsd/PRoMJ
QgrP3OEQeTzWxg1BSQR6snxM0zuTJ+FvlRFUvvQUPIkXFFkfnVpzSV/iYkiPjrX8rPv4l9lq487F
vLGSvw/prvbyWC5WBgTCCzQ7QeS3tPXpczXwjiQ5bffgA1vzs2TFBd4cecc65aolvEadqzAQrl2+
KFidv8vq1nxX2m16tsZo5BJcnJ2a2tYMbaJRVlyoqa3BrPyPS9f2oRsolZo92XFP3bVa9DOKW3v0
oI1zBDVuIKSSUwqVeBWWyMMmWtuRUlaD0h0XYUbH0ejCg2YmyYFn+htJ2XLHkQdblO/Ajpt3OKze
myGxl7UXZGgan5NuXP4dW+uH2XX6U4I+1s5bfGMleZ1R5aEFSrqqrhL1REswNWkkziSO82cuh+pQ
JF156XmO7+yEzaH4Vq/3JxfaKiynKsmKAqbBE4fv+GzAlHuh4mN/7F14Ro833Qa4C3EZKp9wOdni
nJO3u86y88hY7JA7BrwgEkqFchBTaR4nMBkXRXNmHiLL6DduLF4aQ3RfCwwJDromlHdRRLX78c/Z
mvkry1Meb/ddKANjetgAOsQqB2L/XBYgvD1VOUVUaXc6Xhvb0QU4hGIS1x7X3ypJGZohHJ1hUoIu
r+Zn0VbRVUsU9dwsaDU1rfVxUqp0B3git8DqgQ0igHuIVj21U2fFuFZbZJn1ZVaCtC2jkzeX2Sf6
EM1O+W1zEX8bZTUzoRaVPbi9EqBblvAe12lSpF6dYOU+AFx6/MW2XpJg85GipGdIDrYOoD7MF5ix
lBdxVHT+WgxhBSMSCkjNww4gFfWMj7Xquu+6cPK+anVmOodkMYCR1WF6fvxbNpdX0ldRDnHv39JG
w+M9NUjNxKzmT53t5E9e5O0ZMW8ur4NAtCptXe5erIqK20laiOgJRf3pyc1rxFytuHvxsHTY2Z2b
E6L9JNMkgCTr6xcbRficNQBad4qBX+oe5ktD8fnxqm1uBBQOZE+Covz6iuiM1GvcEFh02BiRPzsz
ZkN2Zh6VtK8PQ560hz6L/3o85tYavh7ckknKVl8dpgCTtMlBN+HJnKOW2qCOXczCamZhvudcszkU
JS2d843/Wj9GKo7PPI0ICtQUYR3OWXHIW7UIQiVqd+JPnpXr7Q2gAw0jyCP3oG66Z02l1rzVOm3J
L33vqoEz9tl5bJH2K/ox/cEDzPrSRdN/KEcDTMR4ghqiI5kct6f4OKHHNUJpDsJYeJfKLLKjk/Tz
TvNhKxx5YEkhIAm5XV+BWRRro+Wy1QEd2wG6umqQ6foez17bCkgejogrQ7iUjL/byTi9RqvVM7Eg
aKwl8ks9rkHQdsOs+TaOWA3aoYvxi+YYTdRm0SZxbNp5aC5FvliybjUNwqcL0HlH9MKA0srYiP0q
X4p/8cpo2hPlTX2vDbQVZpTRZJmHSgop7O2P1rEEnNDTUoJyUOenxW3yf5BGMk62M2n/YcM6wPbp
4LkgpNaVK21WGxAnOQWNqnCPEkLlJ7baX/CzGM5Zhp9nUVV7dohbHwVZTixxZQKETvTt/EA1enGj
AjVTwnE4VLA2fDMuh1NmKZ9sd4aqAB1r527ZWlMPMUWb5ylFunVlytPh0OipFj05uLx8zqomOZhG
2fwzO8uPx+fRxs7Fz5miN6PwKl1HNmqwmmhTIG5KqUcR7QQTN7kk0l408KOln1hR8dnuTLFcgJXu
PXw2thVvUw54KpGvooq3S+ukXT1mKoNbE8BbX2tU8JppMe9502+OQw2MSpjEmKwrF2YV2nHdWtHT
gH7H6A/W6JzHOQ//fvtaEidcwjT+0FJene1xIfR5MQeKmLlVP9Fo7k90RBOfXm/41CDdhFkpFMEE
c5WdeNmaIKVF8lmp339XmtFpdNltSJm16YvhD5pZNVSTZu9S3sp4eA/j4oRUmMMeXE0QVZfamWvo
qnGc2lBakrpFAdPwpsJXxLxQxsR5yDmhDFKEPrSUcaJ6G480Sxajdw5GUxpiJ5ndmjnwN9ToodlI
9v1tCOG2G1kpUhlBYarzS0v1ATbAtJedb86cBx6PBQkEZf63w1j5OKsCokoAM0K7TlSmn9xyqo6R
jZ0p1q06WNAiegF5M/le3A+B2nn1sce3YqfCuPlL2KogmxFg4M5d/ZLR6rELWjQ3yJU543KNgS/A
CbeS+ljas2Nfm0j0P1VFrWc/xPvUPgmttJqzAczA9TPFHtOdn7Q6IAH8giEBRwK6He8O4v92bcJB
6ofFGKJ7qd6DISlyXzue1DJWT1wM7k6ov74Bf8s17oaTEfFbtQSX7SIBY2dfxTBof4WdafyLfstQ
nHsYdvahaMzsmoq4+hMLSZPPZDgDHb1wqfcMQ1aH9OsPoYgHmlTyyJDKuv0hMFFoDduDfVXGtPvu
xVpCM7+OPmSQjk+PT5ZVlL8OxTufUxr2BbpoqyVGDiS2S3d2MPxWjEPaqssxinHDejyK3L7rleUm
4D3Dp6QltRoFg70xcYFTXeN4doK4dfUjPYMJ7cuq/FibQ7yzdzcCh3o8Nznumtxxa8cX4AWiE15o
o/W29O/CIfbIagrlhRWYDpNllTibtf9B7UdCYlAzADjLtb46MPTMCyNXYVCjy0M/KwUd+lGxrnpv
JTvP0Y315O1CVYg5csHp60iNl6HL6pivlgjvAGwvOQ6iii6x22YH7J33ShobAXkznvzz33ZGrvZL
OqSpc41sCk9NousvTtVOyMbV6fVxqGwOBQYEfA3iEOiK3Q4lJifvcWKzr4VIC5pzefthrJXxS2WH
x8cjbS0iV470badeQQvidiTuo7bG8icKxioZ/DAZa2oUbvduGd0UaIe1x6eUv3y1CWjKSrAzT3pp
NH473kCXxkC9NgqMBnJ40IVD+SUtNa06ZJUx/nTtyctPyIS6JEupob/rsmHvQN3Y7bCHXQKC9I+z
Re6b375jF08qokxuFPSi1U6WQBGQ9Kne2e2rzE+eKRxdsqAHzhohtVW0IFaS5DXiDChPdeLZEPHw
3nYX573T2PZzFHaVd2SFush3oCP88fijvoLd1qsse3uAVXVuM2eVSXSIPIKTKuMgdiqvRh4KRz50
wgvXfO7bEfM5ra4QjZ0ET2UIZwCrnywKALo/KIWojnrYm5cGgOpytoe8WfzahfZ9GSm8ZDRWBACC
RZMeds5o1ub3xz9+a+Es0IOsnfxr7XRAE8eg1uMh4YO2b+w7uuKcQ2gvH/Nk6Z48FcyHm7XqyZkL
9/R46K1txyVASRtuEyOvIiN0qjB3wRxd1UIdj14PmzgsrOmYVdMYPB5qax/AemXL6RQKafvdBqHD
plNh9yZB2ccZ+Ay8QBBfaUTe/bRDQ//pDob2Y1JMvEmS2HSfMw1ZvLdVnl9D1AX7JUX+kAFfa6Ab
udc1ZtLHVDCm5AQSLDzNTvRPO8fLzimzcRUhbAUNALkN6T292vVplkaqOSdYrsCQs33APhjoJr3S
LIe4AD/gD7bXjaekHvt0Zx9uHHDQi1DVo27Cq2F94OgjTTxjaJWrgahx/74Y3BTsIjT19ljxZ3+0
cOXqnZtpI46oxlJmR/MOJPxaAHOKE114aaZA41S/5HVXflHz4gvApmHnC26tK6tJAujSyL0L2Nwh
XdX0KrzmeTOBDVUKJO5w+X6qKUFDdMR0ojxNTkXZ5nH4bs2Q2iwFRD4nMLNV+M4q4IoO4Mm1yrvY
PWZCKUEF2lpq+M7ULDvNpo0jARUavp7BtSExF6vN0is5VwlGBM0k9OjidQ6UcHce3O5apVZTXSqO
+1+xk0efS6pv804IbQ5P8RfSLNXvO0XlTBlitqsbXkm1lC+aV+D0GjntnPstacb03FPHrq6mm1ZN
UC/joHx9vNgbZwWKxxSeDYA07KHV9KEOIwzXpHGQFoMz/EtXqoP9RPwNx0UfscQUrpOWGGNmPa1U
PCGFr3mteGN/XR4X0ggSrqpNLRB64O1XwCKpnjOB0Y0ytdG73O1TBCx6aErOLtB3jUb+f2NJlQ8S
ZiJ7rXFYlW6eLYqjXJvaVqL3ngDWe+bZFpf+MBtmUDmVMBK/B4SXn2NbLdpvqE6kE5iyKHfONfCW
9OLgpE3tQ1H6d6OizC9Tj+j3TmhubQS+DEcbMJr7V4pVjEL1mkjBZ29ElKanu/ZTGYbGhMLYVObO
62zrMCMIEdfgMOVjrLZdkYV6FmbI28WlzcPIqivLN914MYLIENFfCftnPj8Ovo1siRuRypVEmYHd
XN2J5DjdpEdqEpizVpxb4VTnZbT3IKK6/OWrjIVEBW4GVDgsC9duapm7JFNFuyOImy4u/q2jTEve
tZY2J36jA7n2E0OPvKe588rp0qNLoQRVz2sdeFU9pwEI0zz9VptmjFRFYzQjgN6hf4nHxO4OnTEI
6zADiJux+LT7+UlPHdH8kSDhaP9SyMI6fyzERFaDOWa1EyHrkoKM5ddNgwgC1aO77Tua2pRhfZYE
ipcbEhKwOBPakhCb/Hqeveh9n6qiOeihF6mHfmlZ4cIyWx2sq5K/CC8Dh/z2byrBcozB5Udt8nYn
25rSqqNhJ4HmhCJIalsc4hyjp8ejbGwN8hpoYBTcEThfv3frWneHxnaToHAsyFqkwx+zbhEXJym1
H4+H2gpSEjcIm6gD8a/VvliKtEmo2CcBRdbpMmHJcdDcdo+AvnHbyn822xwjVTLE1Tmcq3WmImWb
BF2P45/iNIhsjA0OE5XASViYevc+0mJx+S9zYxFl7VO/kwdG79Ao644NqEcaUm/ebCrpsardfGcN
N245JNfIWYAhSLNL+ee/PYvC0W0rO8rTgHYMTyLmiHJtQv9Q+EUG0/3ihW4iXpCCHr6YRZ2+3SqP
945sRtpoOcg64O34Ub2IycwiedA0PMto5B/qohYvZaOG17Lr3sjPft2WCC/Qobelr9JaTXuM20hQ
a44DCOHpecEw7goJzTgmczx/U6d0j5y9cXYjViR1i1TqMWjL3M6vo0qDPWUdAUOCF5nHqeWPaVJe
QpFMV7Uu/8PNBAIbo3eXwqkks96O5xhjlMNZjQJaWJiEdLk4zxzlZ4zF92xLN3Y6Q3EDUsOlTnm3
/ZIpHeM6i4LWTjyUaWz9Xa0KLRBj0gSPd8PmUGj4EqrSnWSdhCxTquWVzutwGPEhX9I2fxfWkfuk
0Abd6UpubHdau9QEaZ8QkevX4FJpxYj0UhwsszWX74Y2NBpf8CA0joAZIWDOcZqG362iW+Jvj2e5
blXK4AQ7g02DfIuS+65yLc3Kat3CsiAAT5/VF7CIWHzTjK3+beNOf5dNJJ7nfoExDhZKnfND50H2
Ozt2Eueww/oefoIhzG9DiyLnse5757m3+R9OtpUmLxH82ngnSd36MLJtCG+aH08F8DbcMtRRsToZ
vOuIGsshwtL5ShUIplYO8mdndWQRcZUsUF0B+i5VU9GmXIW2YuKRgdK/d8XgTn9JmtokEa7G0wCg
+VDUcYwSB4jsOkySY93E6qHukj20xsZxKfNhAGLIZFLeWR1XLejvJlUbKcYvhv9B6Bye2mkyjxDE
zMNsJuMfrlX8CtN62ImNjbuOhIL6BG5iPPnWXgNLbFVJMuECkA1hdw1nw/7oTKO3t8b61hojDkat
TZrXrOtX0yx6Y6K1iTGPmZW+aJEKOM5J18dnvTCaH3ijpN869JS/Wd3A/8FMY+RnpriqqrOyxJl9
cbrFi3ey0Y1DVEKKpdsM6A7oirdRlms5ZDCwN9e2abL3iRMt/7O9aLlUI/14dO7E98ehtvGVga6w
0CyAQXt6FdXx6ESA3AQmIg19F8/+n6MlH+LGfl9H9rdGM/6qSqSkH4+5ce44dMIkM5oO1N1rt0Xh
sGyyCWu6yKh+tGExH4Di6qdocijTLuJfNbPNnbNuY/eydXlYsHGZ7LrgbBsFKhRRhQ2nl/6g0oRO
YVFiQNAseyKO8gut9i6pIMcabBVJNV1dg3Zj2ZWVmbgdJOaQHJRO73q/tVMx+TU0GRcWYmcNxyrW
6r+jZoEr5BWN8vHxEm9Nl9qbBQiAnvXdYVU1uTIkKGZfgRvq0Loy1X5pHSvEMtbu6mpnL22Oxj2C
RDo157tE2GqnZTBNiiVj0ufYk1TR18aK00NivFUjSN4bUprp/w8lD4/fkrghUYYIpmF4TdAtudS9
8sMQ6XietWz8DzuRgg5NUg00DVY7tyMVIw+MNOxxUy3AOgo9Vp8X1InO7lwhLIDIwOU/fDJybmJT
ep+tb0RhGBTT8jq8GmqGLkEFjKE/6W1X/DIgMOzZdm3tQd5GvNhojNz3zpJSrdW2s3EBtS2gjd2U
FOmLB2g4O+rzLCiwpLoW+xaWbG/U63j9hKThqMFwyMt25O3Cwqexx3hW2P7IXJ4wWHJfyqpQD0gz
vFFx8nUoKni0leEWsB1Xe1GZEnt2Yxxx6ypazuDI2PZmpF613t2rAG/tAUKTCgk6AxKScjurDh0p
MUG0uWbVmH8sVA1UrJidw7CIeg86unXEkDjRFpTt1rtMe3S8MltUGoPC7J2PtRItQR+a6idMG40C
WtjYvueZ1QZYjo8/Rloze+/rrVsDgy0I9XDUSeJWt0ZkZsqCzhQPwzgM1UCvw7I/L5RNfql5FP6v
jsXQHiMoyN/IFvI9k6etpQZ1CSqRwj6/YB1A9PBoO3jO1Snm4kNX2NNZuK3tU9yxvr19U1J+xNsF
92tUCuVP+e24cSAVJxYN32vVD+G5SZHwQmcve1Jb/T8Y96GmQf2egfim6/zS0GfeVgpDtZ67PMNe
Hw4dzkeHuEYnesiavYDdCCIWjxaUhI3fN0eAvZR9srjuNe1E1yIyYC1faqytGipRVfRjtjJur6bU
rX94RFRPs94mvx4v7kaiByiBK5lTVsK3VltmjroGPRbcZHRhOYem7fLjUDh72IeNaJGNSrlPuF1J
KG8/oeFOHWg4PPz6yQW2VZsx1pL6dEmbbE9V6TU1Xd39pO0oQeEpiXLPXTZVuD3qgZ53HXo1G67W
mGRG6Xf0Nv6GnT563zSRh+4x7/u8+RUpnfW8TGbyoonQEF8XU9AiMgfhjC8j8qXTeezqOf+qjIPT
BFk3O9pBGaqoeA81qviMfF1X+mnTLC/20PbKYR6bbHkehIZDCu2L5qQgFt1fFujZ/3qpGOJDErYI
3enjDLRIG9vyMM5dnARVrkXoj8+GNh8bzOfjJ2QP0BnPve+aM87TJ6ucvPaAIJCpXcukzT9rC5JX
fqthOXPUW6/6X2v2Oc53okUAOi1wB7jOdtL9pVS1Hh6bqCeU3LqN/7AzFzVzAUq6DPJuqAf6DKZI
MILyGnFQ+7TDlQbZPDRcCmEtvitc8yX1kMP+VoHUUU+PI3Aj28b1mcc2u4AAXG/vuRmWtJd7jqqW
ckDYSQQK6sdSeGsJBr3cw4FtxaIEm9HkAep6t8cTUtDQQpeTyFCdT6jlFE+dwI1nUL2dvbU1Emcg
+howi1xe+bdR3w1KUtdLHAWxZWbV2UE2OzpoWeS2Zz1Jyz1bqo10gpuP/JqCDJyEddI714AdeDsr
1x5g0JnrMfrTmqfWT7PYRpTBNI9Ujsedd8TmHPmnouJI9eeukV7bTd1iUkUXchjbgI8XvuheZX/o
83APpLx1WErhIVqsiKnTC7ldztaZzHlsG/oSAFYGOkKoC11cq0lsv1EQDAbDN1cmOlSq+aQPvTMd
0tgx6uvjcN2aMLgj2XJF+OLu3g9jpZjtiWqhiMfoC3KE5cFcGvdroeh7uPjXS3R9lBGlEtcrm8rr
K75IGsfo0o4GFYng/Ln3yuon/VBH+CJPTFTp82Wcz70eIpG8JEr6HHU00Py0z+zvmWO4L0UuvC4w
ckspj84yASRXLRBN+NIqZvopiWyvPKD/6yS+EvfNlxqhbvcwtp2q+laXIQlU0hv5C+xG+pVUtVTO
qPpoT4XnoEaKJmv5roG2+UaOskwYwbPAQsA6FIbFOo4nanIKUFHl6qnFlywzvIuY8VxAzsLY+ZYb
lx+cenD0VBMl0nx1LXVDqnuQbNkxWZefQlFw9lZoaD2OmC20I6VmJHBozHAarHsUlRDQpAqTz5iY
03NdIZxmW1XoD57GEqelaf4tYDudJjv7Pg64n0S99uvxb9g4ZPkJVJHwc9E59VbXvNZTyCw9hW1a
GclVMTPMvapELCeAQtpZy8poBzSwsU049ijwc9mbVNDkn/+WtLVoSo15OyvXDM9DvwxRRTE9BUKX
wt37eG6bX1HqNFHElHWy1blQL5ORWr2hXK3IKa8JQuPX0WusHaDj1ihS50Y+rvX7ohCK5nosxlC5
YkeBIVeDW6LeoQ7/eC6bsSJBclBIKKmTwNyuW4U2uzvNFPDVsHECD72+azkZ5ofBpvJtedPyP3rW
qu2bg2c/S8um+AgCzP70+GdsXCUebBz455zo1DBW4TJ5Y9HlSkJZP5vi64z1+AFFgvREarpQvZn6
C23DdOc7bg0qsUqSgM51sq6613SmCjMa6XLHkX2KVCV8MrS2fJ8jkXAdorL+A3n6bqfCsHGpQCkg
QDkI4IiuM9OmrRN7miqAYHEivmpxbEDXRLs+RL3qOClN8W5KXfMQT9ycWvlfbDkl3sQEjg5w6K5q
oyazLiKrZl/S5HxfdqI8ap74FbpUGqUT+84S3wcxdQ0pEwxxHOrNup6cap0mdL0Nr/Hi6H+iyRJL
D/R5Z+/fvUx5lVpAsVCUs2RxQf6K3/Y+9oJd3dHVuHqidT81A2YLvae3xz7vnZcaTyecmQWgRPBL
b35oMDQSsLxKqS9KvNLt0EXvhSn+Kf0VDc1e9Rc4Iz/bcFlm3ymtcI+ycb9bOQooaUCjMWjX0pa4
HS5CVH/BeX28plMfjX5h5XXhs/BV9xK7g6kcNUEhFG8/kc1+zcND93Md4j6cSytNdwBhG8vOA9mj
Z8nuIVFaPcnTtLPVKC0H5l56i58B3C9OEavxLa1797ur1r15jloD4bA5tnhMPD4zNoanoiwvGNIj
btPVMdwvsTGMdPivpC3GoeooLPmI07cYFiZY3JWgOgV+VE96X3x7+8iSt8bLkrv8rlmBwm1FkaUZ
uQBCFB5ckb9TS7OG41WU40VbIvdd09T9EWh1GDwe+pXFdZOiOWwnQHgQV5CAu7NuCV2kKCH0EgGL
MzxlTWdmx7kM9aM+xMtl0lrlWaS98cOb+4GuUdKeU9UI/dpuF9nDbPxWWPE/fVh6Owfb3WnKD5PX
IX8DOQQZ/zY0YY4ubpzqwxUdJvurW9qeX4rFucBBWP5sELj50iPq9OXxctylGRTfpJI13CIePlzI
t4MKwDWR1er9VeRCVU/GlCOM5sTJB6kFA38lMcw9w8i7I03W+2CEyY6N5Hauo37M2ICRGK5eybvX
0pP5pFIGPz2e2OYoYIdUWc3nvlhdy13bmGUYtsO1aXrrb2Fl4gPlBeM/jMIbTcqL4rJA9ex2+Woz
d8sGB7prM7rWpR2m6kwDcq9TsDUXGvaIZSPdRotkNZd2tkwxD+NwNTuE4kUzx8fRifPL4xW7RyTx
YYDlgKzjLiCXXw0jaioVdlgwzOi4l16vouZYhrb2MY1qKzkKwPGeTwHEQrG+qj7WRV+5x5qWVXyY
Re7uXX13oQl7AxwJbG0SGjoK8vj67VJCdDIWjlYv11jpMx1jB6oufperFb4KXqUrNL6n+d/Ha3C3
0nJMymsO+xDMy109WlTx0AIAuyqkpx97s2tf0Igcd6Jmc2Y4qMOEkaKl62TNrRLLGhJzIYWJlkNl
ev01RVPzD9q3+kVLYi/ZSVLvTnr64Ww1+mokaWRNq10eTR34eM2ar0tupicPONuzUzbp58mIhT9p
kXPRtaq+Rl0SvbWDKEeml8C/uWOoJd9+RDuhGQQKRMXQsxZnszCST3Dw1avtKbgRP/548p91c7LL
sbjP+HoSFLt+HLoGBt6dUBbUgirz1ITe/Nw1dvx5bEyYkY/Huk8kGAz7L3hGJL9kMKvTeqJD6HQY
+F7HXKm/GahevCMfdZNzMTaDhy9hi3Rq11rdP2PkmS/u4E0f8C702p0c4j5iZYNWdk0lE5+Wze0C
u1EnhiglyddrvfwIWaM7gwTblSHbGkaSDaE+8neYK7fDDEVXWalDyBJgYYr54dy6B0+Lpr23995A
q9sh0/RCqXNjuWqFYr5Lm6GWtrtvRl3R3PptOq+409/OFkx/yQ/TebniQN/6EMuXT8JM/wn1ZTjW
mj7tZFp3V7scDpNEyfmRVuNy0r8N1yw5VUVHXa72bC+nqrDaIDHN6TKmS+3D4DeCsaAo/DhEN1fy
t0FXK1mWs2ZBjF6urjVpiCLPxVNUj/pO/N1vOhjsFLz4i/OMpvnt1DKd1zU2zMs11Kf5Y6zP9alz
0uoaQXXYGep+QiTsmKdAxUTcDATp7VCKksZdaw7GtVSy+Ij/m3ow+3aP+nY/ITmK3NJUnJELWZ1Y
smIJ5rA2rl2K27I+5+NhNCbxOUGffycXvb8HAKxIGS6PDOL+KYt+Y44JlmpcZ7xBfTfM1NOM8Oup
K4rkOILG/fY4Iu7D0KBnROItORMAY/XbBeyI7tzuY5OCQD5cxkKtf6LcsBwxCY2SU5p7WA0AZVV3
CjFbKyr7BK9eXNytqxCpoAg7cRGZV4Cc8RGk3nDINZrllWKoOzG/taLUYiScgmWltHQ7wzKa01ot
U/Na51kdxF2ffYlqe3leUn3+5c2UbHfuAbmJbu8csGYkTdwG3Dx4J94OaEkPTxHD/hz1pPkrTzKn
flrQFS19QxSVTnrbKtYlbwrngP0Qch2mXv3z+KtuLK/s55IlkU6Q6a5uolAf21wkpXNdQk3xe88R
BzPDmsR10+nyeKiNHUh1G8Q/U95o7M5zTJcqKuzrUhnxBVKcfVxYm9PjUTY+ItQYNgUAVWrp6/Ig
FFCrGDhGyVZqh9acVZxHYfVHiKPiMuZS/PvxgKtp0YnlYnPxc6Gjy8Gy3vIOKICSDlMeUFlxn60Q
9YjOjPfedxujQIHmZgFBAsB4HSp50xve3EqFUoDTL1qUNMelcvdInqs9LueCUAupKw0Xulh3czHr
LBNAPwNTK3sfbXvt1C/5386gLcLH2ZlMKAIJsbOCq23wOiqAGB511JDp466qOH3XabAsmjwYraT8
M6WJ9TSERpr6Y4lOhF8hZE2Frk9AjSOLZHzMXPpp/+U3wIomNiWHYV0qUwwTZ3JzyoNhVt0/LAQy
PkwhzkF1FKYHO1ma9wpegL49p8X33GzEl8dBtLXwvHVo5/GY5r0p//y3O17ktH4HTBMD2szaoUGo
/kfo2LVPfob4uKKX7yGHceq9eVTM2MGzAICiarHmbCwjxi24YlbBAtnsU9Sp+qW2p/Zrq07u+1Rk
vxIwGN8fj7kRyMQXHXuHJtd99Uar8FlamqEMvKo2PiBAhUENnmbXx6NshBTwA6nXRa0GxP2qUjdQ
lpiQjygDTBXdny7G39lpRLlGXMlsmuhY4MVe+UOK2IaPk7nVnBDpb5KduvrqcJWBDY6N0j6ZPm2s
dWtr7LBj0qy8CmQx4XtoDv/M5Wz5StLrfz6e79aqvoIOyRA5yNe3ZKyJZemSogrqMOzOXh5Z58WY
sp0TfHM+nHGvVwWl5dV9FbdJ3JjNUgZtytOTFmTjV2h981JR3gh3el06DL4oKUD0wTpktSFaC2vL
Mq6LwHEm/eto5DBCe4W9+95WJpkB69VgB1Eap+JIIdLaU2Lb2JCUZqhkgCiR6jGrM2lU6XIBpxAB
CsDKse2HOchd0Z9G9MqOfaGT8UzdnszjxlcEoICdFlV0IJBrlNWIU3xZ4sQbjJFqnI2wr3CKHJed
Xb/xFWHF0AORfXzwc6upGWJQeOuHZYBPsulniRAXYegL1hvKcHocluuqkPyMjEVBBL0+ylxrDHCW
U7tXFXZ7W8fNdDGasG79pMaDNx+xGDgLgOfPkd0M83EQ+pQ96zD2lFMzO/WI4Y5X5sfHv2hriW35
PgO5QlloHcJTEUf9os1MfpjKf2p97CDDY7e082bbHIb7E4QVhTdaI7fneT+1WU2+UwVZ3TafojFz
ApyylJ3JrCozr6vLPx5EouyD3JHt6yTXm8mry8AavAxJYIqZ9tEoerxCO8yLESyMJ8VPByW9VLpb
7Akub0zSwyPAoR4OBYmAvZ2kh11JpLRLE0y1bfyJ08/4pHm9vrOUWzGEqDgJuRSfoEy6GoZOw8i7
pGiCSDHVL57ShB9EozoXpdHag8iwkRFdrByGYenOead5Bz2b6j8tpch2npAbG4ceLYRpepbS1mh1
JiVT3+hdHDUBKJDyZbCt8htlIizpjWjYOWm3lhbMCa9VkAT8R/6U3/KBVCQLDul2HfT0tE5DCXmO
GHpjC1aClUjGpQ4UpBNp+XA7CnTnUOGlnAWqUyKxnBNpzGb0BvYo16d6phTffoz0cIx2Doa7+TEy
mY7EJkACvgPL5yWpUFpDDKReGf1hdPC+oaf2OzTZrVEAD3GBUIwlr1x9sNDDv8zVshQOmdP7WOUB
TZjrvb1+H6BMRkqiwH7FQPAuQIs8SshQwySIhvr/ODuv3biRbQ0/EQHmcEuyW2pZtizbcrohHMYk
KzDnpz8f52rU6qOG9x5gBhhvTDXJqlUr/IEzjiHQVMZep6Pm3ST1nD3ZxbCZd/Ns985xwgsKMLv2
KuPABGCTIRNEIezT63HuXK7l32+7j0V3Qi4FynlulzVVbwdFL05VszoL95ZJ+ri6uWY2urDhDqbO
1lPT1VsQF6GIfjlkv1kMP8wUbzDb2gdZAx5vZmdRMi2+03+zVshJxy3Txae+a1BWNnKJpejrP/zF
IeNlogIBBh3CKCnG2TdzkckuJuHIEyowyxvhV+VpqVX22Ckd/V1r4d9XBOCIAeruaPMifhkRQ2Id
bfIEG0neYvxlx0stg9tyU09//1DE553uDtzpBd821zUQNvwlOWjajwenG04KCxmEFZRx5WT9qyb3
n6bCv08F3ZUybm9EETWfH+qp62UemUKeyDXt37XLnAzqmhM9GTC61lgNSn9v+QbfhTDlbqcuyjC2
8tH8BskNYbq2G10nbkl7xrdeM3mPgxo84xCoMqiTxQ6rn2aWuVY89YvzuQ6nbIttpUGbzrmzXnua
S7sBkCP1POiil7HfbkHyM3AXp2DG5gcMsYhbs0Pql8HKlY13KVhQwqOJCeGbs3x2ZefLXFTglsXJ
LS33dhvX8h7oVn58fSdcWoUrm22HWBX+6merAMgdIhUE4uSLKExFgexRXa5++vercPK5mwG67JYc
z/dAjzobzfyxPHl69VJse50jvMP+798YERzsxw523Vk7z1cp4asU9cobm6Wdv1/CoU89f9R/H8RZ
ZRfshiUP6f/sWVbkDytnzFnFRO0ZHpI8utnsXMkyLmw05iB0wNCo3R1Ez8JOZ+C7Juh+nCDGrwF+
p7Kv42wJwyr2mzG8pv79InOjStvZJDuxlRzq/H6XGjd0lMjFCXjIejtOYQWJRMHKi6Zo+7JYRX8o
TeH8MJW4VlntO+wsPiAPhcHQv2HvhVpaXwT+3lARpxpDoxQZ7daA+WRtzu0SmvVb7DrmzxVQtz9Y
0AW/W9P7/frevLQ+LSb+MimOEWJ8vmv8zJNV1UXyNFW6Xo9kfWEHe1hhq+VHUuZvhd12jz3wu/FA
xOqqFNdsWV9JsPbvef4WIv5nk1ciVXd+PSosZpysHeSpMCd94yw9gRhZ1PDDYInqYyFFad+1LuZL
rz/8hW3m0Kql/CCTZJedbTMDD/A6oid58mfPwZI+rFovLul+g72FxvD3FxxFJIFmbylRt5/nd04A
GsOrqlPdzqYd4yPcfWjDNv+9OKt/LaW78EafLWY//67SzVrP6zIq9lHqN0Yo8tQbejPuxZMhzK91
5tVXYulZq3e/6ZAHYNSCLRwh9fwQjdhotFHjyhN+m3KKpRLzp77SQJ0wUjXDXUlJL29f/4AvPCj2
RRnu4x2wA4AATT5/zLpHznNqCnnSYbs9Ri2i30W5rLdo3Tloy1bzcVKtTBfhW7e4BE24U7bdgfyx
+9mv1TX6y6WXzsUILj3csyb3rM/F7ikX/KJJLDzBA5vTeLdEYXM/5oVIM+om4OKyXv8+8O+BkrSa
lm1A/vT8HaDjJCvfqOUpG/T2OOCRmbSmEf58/VVf+rxMYqAQ7gIpyMU/XwWJnmUeBhKZrQiNY2Vk
/RFFgvZjB/rggyzHayziS2eTM8Kx5Lxw1M++rD+QnveRwbvEMBuds6U+ePkY3hi+1v9DGNjf2y5M
z6Vzfj+bi78YTajlye9s7Cbb5WfjWluyRp515V5zeUlncQ5IL2wsvEPouZ6HANGXhqEA7Z9wna3u
zcCY7zJ6a1farReus11RlCx6Z5XhNPH8U0Vm14/BTKHlCr1ND1XW53i2RuXWYpNbie7kl7ljp1G2
tMFdVdTFn9e3yrm21x4K0O0gEiCIRG51XjVsbh8E/UYqLyuMxWOQ4+ZtbqA1cDK2Ts5fHasM1Jeq
rSuZhDTVsVM3Vp0zqomC+mktBfacohFdn2yecKtDtVXSP2Liak1/f3b4pRHkAO6Al/wncMaVU3Sc
nb6nqpGq1G9oblw5Ohe+OkNuNjEkBxKa88g4ZS7dX9DVp5Lx/Q2FjYy9bW2u9EMuHNC9tmQTg1+n
V3r21VEQqqZdFvTkzV3wwcrW8qH3lvLH2oTqqSVXV1fe3aUFd60k+gX/TizP7rMARKOBzVaOQVTd
pkOJluaw5Ovb0Ni+OQy/D6/vqn9Ty7PDQ6bObBSk617hn6WeTRZ29lxPxWnQbf3o+DiwxlD5Ci9l
5l19tOZswuA1M324gkw8b+dxm2jvu/N656+b7R2dUYYirfaR2w8htKPBBYhiTf1BT05srjLHtlRU
i5uMi22pOLecIj/4UelIutqhQx8Gjo8RV1pYRlJ3uURAd5fgOSqMc44Rdo7dXZuFzhB3ixJOqkXQ
MbUGfxkcOwtzpr8PXDTESSi4/6gvz99IbVduCI0VDZnVXQ9zKGe0BxwnzYZ+vbLUpY/NVJVcnGO9
N6iexxTFH2FTB78tXKL1lFV29WkYavUd7qKZlNKw/5fdRS8TIRA0o7jYz7ZzBq/C1ZhB387WGKR5
7bzLLZd60+2nu20zrkkfXjqjDDzp9RO8aEefba5NS3MEvGPcZqbZp6Xj5WlTb9WVyHzhUgMnjRTV
PqF+OZ020SHP28g3bi17MKF2tdabXnf9BwRB5MfXj8ulB/rvUvsH/U/PEoIY6swhMkq9o4bENaS+
CWrEqP6HVWAa0BQAMoGI0vNVfH9bimlnzOSq62JJX/yGKZ64ssqFC42hIaDD3T2TwvMsF1BlsSjL
rfITTrYDzqqWcYAOXh6h1dp32u+KmzxUZporYt7rz3dp20f/ovJcOBtogz5/vtEcbHhHnLAR1+ek
58jf1JOy4kjyuPOkveT19fZdfRbjaF1G8Bp2aNkLzaEIWhh1aIBkmbsaj/gWhkdJ+++45laboKGi
IM7i/fs/LIqf3z4V4h/nPaqBYasSXljgvmVnBzlvUzJ2hXdCkiZIp9obbiN6qlcWvXAUkHfCcwM9
ODiqL6x6er/NDKNH7yasrHeN9AeK3WD8bEyRc3z9+S4uBY8KdC7XPEf8+UfE49CfQsX9W5VleBz9
TMXawGwibKff/8NK1HhAyLmAvXNCk6gi7ekGRbbQa9sxsUoMFBiw1fqbHrP5Gvb4HLi651kQfEjw
OHvcwS/0A5a8aAZZFKd+GMd7N8SlPnCVxlUszP2P/Yya38HT26YTN+vd727ttPftpvW18ez/80P2
4ReHhdHiWbDOmzZoa4UaeWm1Tlrg1XbTZGI8znZTH4opMqgBW7yVSqsOE1SziErZ2B1ef/kXzuoe
HbijYM+9NCaH1VPN3oIeey9HpNRE8Fs7do+kk/RorPh/66W6v3xqT3qU9CyYrJ4Ve6qeXTvDsPLW
2Pt7aY3tNvTEofg5gI++Jkx5IZqzm5hz0UWmYX0+dVvqrW2yujFuSz3PCcy87m6Vpnl6/Q1eOig7
eHFXZwUXfH4Jrrr1R09B/l2asp9SD7zW7SqhdcXTUDrfXl/s4ueiDkJ/Zxc7Ox93FbPp17UN47CY
ptZLqqHmy2UWUxBRW+m8URdcCTmXVoSCgOAWjS48hs5ymMYNFu4WOOwwEdDJD109AmMQOf7bhr8O
qad0YF4J6Jc+HD0KRvg7KPQFBLVtDAo1NeYnUQqOoXYjSAL+tVUuXRukZeQVdB5e9rEzuEWM9kjF
u8oYAWL4TtnedBDWjqjMD28GphAq3pzCu3IxX9gw+6gZfU0Yf5Cdzt5ohEWdLiqTbekJ664o6vIg
nTmIM2ADVz6edeHr7X5/IHkZglKq7X/+n4QG1e9tjQTuy1ORa/PG1tnQprpS2ZZgVNkZn7PZa/2j
o21d3la+Z7RJVvUgY+wtAxpjCjP8aIYYwh1z6dS3EqOnJ6V74R+Fl3nmlcTh0pv57689i4idsQo1
9BptEYAjqbtOiNfNgx0H1LBXttiFjw+GgtkSau0W19zZUqoXzO+YUdP/2aZP5rLVSV0xOnaMvn2o
x8ZN+2EYr3z5/cueJSo7SYoMEmw11f5Z8Yf0ctfWWLuegioSj8NsrbFvWAWGj46dhL4yUjQw3G98
HjOdxkg//nXwAJWzCzPQa9wj8fPNMNWFP8wiL06+XTlVmneKwWnoDdq+yReMOeLVDMZrNdCFNJTy
ABAUiS5VyXkdrxEkA4iJm0Jk2OUba6z7o7fbrm2GsthEtFgt2UxABYu/pN7sFz1xCwwdR4wu/fnj
LnkjpA0G82Q0mf9QB2bDwK+wElt0wZUPe+mYQbpBWWoH4zEWef5mA3zQlk3vsxCR7Sl961g32pf2
jd/QuczNdrtyUi69VbgUVEW7NMILzWUxauGAEBSnIp/yL3MvGwBXrTh0nrUGd2U/RnVMyIyOVO+G
vrL4vx23s30c7HUFIoGkDHzb54/rjVbGVLvlzY6FGCGOGm6bKngcxZ2D6El3yEU9Me+c8iJ1Bkpe
piCFacedE1YPRtHPT3mH73Asc7uvHqCcdl7S5FZ2FzjjIB+zrBweMUnt3qLJa9pJ04TNduxCr66u
nIgLFw10U2hMREj/Zft96YrWFS3dkbYRy4O3NlYej1hQHV8/eJeWiZiZUJ/QeX/RZYL2JFEgVAVm
lcZ6H46IKlVucE0E9EL0RDoWyQy2IFrK5/mk33vb6M++PjUerJfUgYGCLrbRgJBzaQt/f/2Z7Atb
MESDC4APw1MQVGfX2ITJUyP3YUnm9GF+zPpmmWIQWvbHUrvzmPhFU+Ux23Swb1Z7bUSMPmcEw7pf
VvVd257YjjxHqdJVrONvB823LXEXu1O3QR3wH1i0gQL9GIVZf1Nv+fI4Q82YH1yzyOePg+/nMnEr
/DySsc1y4w5F25YbaxrVGzcfq0eYTVt75UNeeMUw+RDRAXpHk+U8mCGEosdgdDTZcqW3JGun+cbJ
3aI5jYK/X7mjzqnaewQLqf6JXpQI3N9nAXtT1TBhd8grLicrTNC5UlYyarPTMS67+ZgU9qC/D6Ur
m3sT6rh50+SGmGM/D2gwgSvtw9iYOmukP++gyzhvumnT1/fBpVcCIw5cPzk9Qhhnv7EyLb0tE3j7
SoR8f7MZj8ay9rGn1F9qXf77OiCNAvuERwbi+2ypwa2xgscT/oRQqnVEDG34lemsSkZ7q/78/VOh
Hg3XY5+uMud4HuHyfbrdIAGDo2IdHlfp+OmAzkniy+rT6ytdOkbcTwDkaM8iqes8X2nO5Cg3jMpP
dGO+K12Ghwj1ydhENOXRjXbvV4G65mw14tvrC18ISv+6/6DShKr2i2QkG7zc1B5vs66H5uCsa/B2
Bfz19/PbXRWGrgwYGFRDzqKE6l1V9V3P9sCu7XaTRnMoFvy+jNG6puy+3zpntxJL0Y/kZgKidJ7S
lYOZacsUPFCYF3eFnquk86nIMGa2uICMIoHiXz+9/hYvbP8IBAQ7BDjCS7xzNuwGKBPUmXLtesBQ
ffZGWBi21UF5BURyYaPsPEMMlMgxXursDKUddURjeZoXY9pOkY1c711BMG2S1llgd2yiXpZ3E1BT
/2Oeh3Z2LRxdyHL2aQxBmQvmJexhWDtt5rUJgcd0y1/4zTvDLWo74pPlK9ViverrT4h10alF+k/4
H4y1gWjTkfH68ei55YM9KL++mVBkeAPGKwzI7vPcjVUGvfbw+ne5sBkoehhMciPCDD5vKpWBO41C
Mk1rSMlutL34cW3K7bb2nC1Rmvw+K5fpCtn74icCpEk1SX+JKcPzsxw29WxmwSRPY6Ccb1ZUq6e1
rmbqcre4Ef0g7zXvl+vN9E6vP+6lZhIZBqeY65iK+XxpukdrhRmkPNlYcNdxqaFixzBVNpEopNjb
lJtGKQRF6qZKpklaDjZ3oQNFe2qND6//mEtnAgrADh0nOWRQ+fw1DJVD7Rx4CvVJvw1j6nv7a5m7
7W7dYg7LlS99IY7BkoEkQy92T3/2X/OfEpcqWxd1wwUE9C+A5tAjxIi+XPr3z0S+Szdip6+90CHK
yVdoHI6soqzgERCtExfmWh1y7sUrD3TpmJGM0tCGhr23RJ8/EO6DsjUGHwabl8mbXuugTJylCL4s
ci4c5gVj9fS3DwcLFxwReCqSOTKb5ysiCgxpPxL6ZCvE2+PQxd0Q6cVm8OJ62/wrq11oSpAJM/2k
sewTzs6JKZVLG9DIiCPhFKIqPtYCLelKe/KzhAPcnFzdh20yQBBsHqN6LvI4yyLg42vnGeuNz0W8
0h/Op+xQzb4oDn7rztWhrewhQ9DIad2//iAoFiPNtGcdkNvOqzu7R9ekQubzBJ28O5TR4t0hp9Lc
cqTkwxAN25X1PF7384sMYDnTSTA6UIdemHmAp2vou9TilCEdnJB2dIkIsXWonCm4ff3LW/v9e74W
2QcNUppR0DzO7meUw/BLswZ1IqisfYqJNILs/i5LHaMiYX6qKdu/Zapv65st6MoxWaFrYLDdBSKH
K902Mm4HXfhvQKUvd2rJo9+AmLoRIdjFhMeQz3OeQnX153QSM7fxld9vv/z9DET+1dcEJsow9fnW
DTY0cIMWAFUZWN37jHbbzzkjr4PqaW9+0mWe+w+FYwQLSkdEIBm44qOWUq/3fqXQSC7g05RXkp6X
JxiZGvY3wBgaby+0ynmfI05z+1Vt1c0nqzT82Jmj6DDpyXpqxuXL6y/hwnJ7556AS471UnO+NMx5
VlOpYM5RjxSolr8bxQagKfJp6ribuMaaeXm5cnTJigEEhBewMsIlxBvSA/tTDuWHuQCTvZjmCnnf
DbEGXcdb5M7FlfznZZwH04wgO7ZEJKzM1J9/adgANRw2OZ0aabaHLezVrjMdXLlI9yP2cksxMqWo
JcuBP3c++fJ1mZmTVNGpzzunOPqwWPJ31Rp4h8hajSLWszFbyVwswTdrmOv+UHhLH6TIJkxrrENj
+o0JS2XvtDT/67B4+UOTqUK/89oeL7XO0lN7D6tk6JO5WtaaMXNX5EB67Ly/ydYMsbM2H5bpfT9X
yo/LDZ/xZJGZwn14NHWH4n0Q/ehMZXx1W0+/19yyOW08O/sa5nmxxb4irUqBHRp/NpTN1rTapvqd
pfPhx7ouSt9H27L88qxpElAjvKlKHAmvI+FRChWjuIdmIICx/vN+hIt4oS3qHdvBK9Zki4JVvkep
TH0yKy2/BsKuv1rLJrqbwlb95yKkr32wym3bYtXNM25AYyblP0jEFPVppDdkxGGkijluPDxdP85Z
NWAgAjdSujfz7DM6iYxxbX7kpUOPcF1b74Nh1uHPco5a71CSh883Ns5sEhkFOXT30mBUeq+hS+Xp
6C1Kvhm1sZpvAI07zs9JRaURI640b7+IaBK1rVbZwNWtrcqSMlrVW237Bjde1zXWe1Vl7UftGVk+
wRZZIvP3trRRdWvY7ey8FU7NbBYr4MW0Cc2BUanuhKc2wNTfdliMfgIOq1rIdx3vN5OFyn9DAb/e
yHVr+2TcvXJuFzpO060KJ/W7yOzxKwNjMhUNnOFpNJHgvl0U/4cYlOVcpWJY7SVGYTHAOAjMfYMX
XjG3CQCi/E9YNY6bwHcUWzxWWn2v13yG3K3zmaFFG4YfEDa2FIgwXXxpvaxpoZh16tuAoqtK7LAn
J1+57CIwbgD3DpiP6DYGzWNtsd4UUB3VVRGYKxjzv7Mc+bXEsgB7AMfP1zwFpxaplHbv8jlbC+sd
aczwDRDRUB2KppfdYVL53MUdXndj7CP3r5IwQuo36byt/8MZ91LEBuXj2kdVGZfr4N8b1RgCtQsY
POraklZCJSITkTX+mExRUT4afYfsr4ee8hgHbju+kSJUNWabdfc5b6V6IzynujEq3fxcHV9HN7Zc
rSbt8c1QSYQI8WM51L6IjcqeloTtLwU2iSi6xN3mBf9Yk5N93XDKu6vFUi4HWDV4g1WmclQ6mNwz
90Xb2pBLZOPeFfSr69hs5v7NWIoV5G6QZ4/WZpZfI65Qhax6mX+sZSY+mV67fS8M0W+JVxbWmgg7
y3/hhFQYcWlPqkwkLMs8NrAhW9NMBlV421jD8tmxW+d91ChnjMs6l58XuXlPUe6Oc7K1q/9u1CBL
06IM51+1a6x2PE41/csuDOsCBtfoQP3vG4GAd6BLMy3qaR3jqN4mg38/RgcRjl2G00QtHhBozS2e
rAxakY597bWps/bl+gvaHke5j0qvSGvmf+rWGFr3XjMye9iyIko1DHWUTDCdXGNgh+6WoFE81WnN
cE/HGu2+RKt+/mA4ften6zDbD27uKP7mVV2qmy3UybLNXpHoaKy+lrJTf7DNdaANV43F113zYGAX
VtX7dsXVPvHWcvxS5KrPk3bJ9Rbjf8IBmbplQBnaq9qf0sP0Ks4IZjrtcajNjkPh+599U8x/ej9U
n51qlMth8KfBS6LeL957jeHnN+DJIQKtVTvmaaE6bwSiRSMwJeGPLLKcPOvjOTfsG7eXOj86NUOk
eMr77u0ibVMS6fT8lNk2za/KJW+O60A4v0qzzIvD2iEYdZRyDWntMH355myVKNKQVhl2rYjAPfVG
kY2JLn3vC/29bjgII+/qGF7m9sdgzrvT2JZwizfLWL9gvF11SZQb+rZzKaqTuZUWYhPossrUZ89E
sWU01Xs4buIrAAswYFM/TEscRebwPc+zFvOkqjZ/4BcxfFFgLZAw6G35XXmr3x5yZP38OJoHdB+D
krUSUZY7xwK2mReLrGz+zCUQorTzfKEP07QEQdKGpnqwoQM8WrASlmRYimLAdK1wPsPkpgdplmPY
PGWD6Q8g0qbqx7YDTDiOltEdtrzCOtEOcBp0LT2YKU5vQ5eEQbF8bmDpkJpiWevh9lRhUS3R1kQP
BRcDK946G+FMmrZo/PrVtgWH0JgDMDiBAXwBnCoiqq7brKfazLzspq+bnfEXuCUvxV7o+CeelLaR
VI1t6YOYDfsz7YG6Rex1BqA31rXzu9dR9Bb2EXTDYIXjEre6Hiu8LdX66CxTc+/Jog9iN+8AN3FF
yofV7tYnt5bbU61a9ipCYf6fMCOPO9Qb6TSxQ9p3i5BovqouD9uju2BbF0fNOKzAKpEDjQ2hXXXv
tJN7KvOx+JHXhAXcEYtCJquY2qfedQp5FBMkl4k2f32HFM/WMv5x+9PS9NYPzAcF9hgN/4URtfeS
MD+a+aHqgvlPM20OktoQe+gm654waPZ19BaSQ5an67gGN5Zd9W3iZJ5fJWh+Dv94Vaa8eGvMojiK
dQg0pyyP/kDi7rCQJZoY8VZzWyYaGGCBmWuJFSgzaP1nLP1pI7coanrRtXLX2AJWMCRW3uUqtuYq
eijyAtEUc/WWZFWYW8Wu04qvkxqLf+rGnqc0C3S40tU2/MfcMWvOv2e4FRMn5ZFgoGoKQImLVbZ8
59gdq/5hC+2xT1ZS5g+ZAR3u2BP7T6O/ZFG66IzkuOEmsukVrmMInLpE+RaqHreu72fdF9ut7Q0Q
Ti4/desWqUNVA4CNcZMKHxr0BqY0WDL2ZG0PS38rYav941RG9V4aFYY6nnb1nORh2MhkFtG0pKvc
oxZTjPVxyevSvxW2KN8iVYV9RY9dH3gOr5veSxwk1pu1huR/JEqY70Mc4ReSAms91KNuoneU8OIR
ewtq385tA51W3grUbTV2uAT3zUpE3nLVHMzSVEPc5CbXDo5tRYAgjjLLe8PImzoeulo1yQzZgvtx
WhqOKNH+n2obxHvk0qj+LbfAMxZXks2+3YZq+R1ZY37T+5UXcV6G5VPtr/WbYnWGT6apuQaR3Gf+
ULV9m8W1TYRN8JPQ6Ay7Jpe/ISUyKWEA7sDvZv+bCgUnzNw65y4TOhx4AlqfcdYRlBNLzQ3+eUYx
1XFu1/5barlyiQMEbJvUFc5oHjZZ23ayFC1xsXMWz0sB6QAjUqgz2ByRKHwABIQzR5AVmYyNec0q
tl9h3PeIUui4afuJPyyn6KFWzO24ZwJchbM5muebaWBmyPxMkXgJXAP+aWxvLGHmk8QCp9QYlare
Zq9k6yh/43+7ZEglF9ZHrZv8yfDG6GvQm1zyuSKmjwKbp5u5KLLu2OGSiTSRb1sdHerGqHGxWXyD
DV8ZjFD8qv46RebU0LmT4y2+r0V1q5bS+aS7UTnUH1bpxE1ng2mMxs6qjmZruAC6PTAaKVMNxA/N
ucoe3HC3VC5cJsVgkTykLqmwFGadq13Mx4JRzYAGmYF2+AK9bIwN35M/R7vautvKLYwPWpuIFPUA
1Z+sHSCSeB0CarHwgY/HoCPs20obC/M7FGCxHlvm8WNUNq2ZyCGcvvemld8XeMmsiewc1d5SJ1si
gVLBTWJQ7EjSQ+2+69ysYjYYFtbdvBrWfKOB3fWxCufxEzIpHr/a9BRGX6tvfpeNEHezn80yqQLE
SpOhbZYvLaC9IS6s3p8xAnaWJSnGbhpiZGCyBsfxWRYHayQRT6KKyiZlq1pVwiip+1VId0KtKCoD
EXPLGOZbywAI8obiIFCxjWwapdRk6w9tWdZ9jPSP/QvauUcKElWIVQdtow+zqNhkLkYtc4zgR/s+
B9JYxygPZD+d0Ro+b43ulnQh+ah4T3sl0OlFd+m0yoHGebjILs4YWoK+advyYy+26AHCAvf/5q/d
fOxJk9xYtFH+a2id7AdjT0snXtiaU+JnbsOyyAi/q5kj/e5cjwy7MP0PGsHALq6MTr7LG5MB7Fp5
yw8MhVCGjyx40IlbN/2crmReP13P6r7sCmPGcSYf+Wps1vgH1T4t4ZCO4R6k9TrEkuzlh1YTj2f3
60R3GR7Au4x5zHy0DVX+okRb/qhGFT0DAcUWdXXTSaqJqZ1jUbgE4Wzx+MHzbCHaoqgxdE+LKXOG
tyAaPDeRVaN+YR7V/XLziFtDuQi8xW3Rb2U6CMP96o7UZom7BPNXCloCGQELnGRIeL6XuXbLZLXK
qUhJ85r9/WgkRYZNrd+9xW+bGPseakvP3pzvEEXJfIxyGpZUepHq4C9N9dcyK+ff3qiBcghN6RQD
TjEeyNg9ytexVdnN1GprjsdxWPjMymvLA0bzPeQFcJYDt+KyftMlInTxEHSmkXDBi7sMMxSiTSfX
n8acl29qe+nFY2UBBaoN7X8uIIrLYzOvEWSEuomcNwigl00a9jq/CbNukCl5ZwOAxVqn5kZPyDPE
S7c6OXl2VlfATuyRylm7NsdaLyoxM39vGOucaxxnlu4fTHNDGc/rVlID0vtTh/3S/r4Z7jLEPtAg
mRKjs3dL65R/fH9wRer1hvow2WZZpfumflPjpULi3vpmm8ArsLF0EAGNtn4APTeTPX4MV3/skn6e
FzMBEmJw/Rly/C2zDU5aZGy1F1PkLreViForJrXqnvJwDZckEChQxEbXGT8Ul8bPbPHr79LJN1SX
VTQS+73aoyL2ybosd7FCwl9jRIlQTf9lVYFXYquzdMGRe3/9KMy6/AFMpn1Ef0l/7/zNCm6WyWqH
JEIMPo97f224MXQ11kmx6YDwr4EDx5oKh+JYFu6PceyGd07JunGJI8jvpZFaUXVvc4aOgHC4arir
vcRsl/m94s8+qNKIjBtfW+u3TOvoQzYNIkozA+AVJ6HtuJldGvjxvxShuADWcJpEthWJoUYHOFi4
eXY6z1X5JMl9byIdRt/nzXeJ41ElPOIdMvVx02TRP2j+tDImGey6Q9RlrjqiixCKxAkLAuqazfoL
WaN1P6OfPsZu41m4sQdW3x9rsw1/LJlYv7uzPdx51q5Rh3Xr+ptwzV4JB48FIz1WREkQg3ls0QL4
Paxe+DAGW7sliMeWP8mPIjdeQ6O6g5QxBHQpRhAH9APa7FQ0G32kvjW3+UZEs6BlbwpuD3/rgoiC
1tE3gsp8ue3wGDMgxXuGdSh61b8Ft7KuSTmEZc3F1NKCqoycry/asVNxb1eK68xZ5/CN0czm01h0
4wOUb5KhzdXFPUkz5dpaqLwCJdFPGFJPNg27cjMc8kKQfiouGvT3D9qz80cT35DbyrbrD/PW9/gf
RNjOxJkVLnU6Z0XQxFs4zRUCEWFYJkWxcjpGKBW0yyZ7PYRuoX5ukxV9N42hE/juRRYD2XaLxngK
VzuPm5AmeTKOjfPJMaf6uxiiBZPTLpxnms99Y56oG8eZjHXuygR3O9NKChrLeeyFyK7mbkO94U9t
8c40ItUmZHSFcYSYyLQDHqT3QRS+VaXKHtHSdWhw/R9HZ7YcJ5KF4Scign25ZakqlVbLkiX7hnDb
FiRbAplAwtPPV3MzFx0T3aUqyDznX/fUd0ICT5rIyL9ht1LTV63RwV2fxOpH25jydTNeWeaQDO4/
xV/z1CYufsLI6eJvRmjDZ+ybmxvZjX6VSLL6tG1YylJVAmqn/pxUvzVxjlXWy2nkhqnqeCpGtvZ/
rrfFda5HKblW9OodaTB62EIlwuKn0uu5UycAGnVybg67qz6m9dnqmr5GD6iTlzGcFw5oyz4ANqLZ
07kF2joURyAtHgYYbye1+8O9ykWGPh+4DD/JcsHNFndr/83ynfqRehATgugZ+RHti/IzOxTmbWvc
iu+r2sOrNUsruiI/jh2IpaUyhNxWUXilx9x8jWSzUfuAfu5r9Hdgmcq3ibPukaMwr+hu+TsG2zKn
u27dByazfTn3N6tfmggwnswMo3meGWN/DUm4kFMDGf+eUBdXs5CrRpIHucS/6K3r3la6FbgqDDGp
6CBjdrH2kOtLksimZtOWrlP4/dGHWKoi+zuEoDXfDZrdOk1KN3zqgtK7EjScuGm8VssvUwX9f0xw
7pfX73ABNT3ClNONHkE+Yxm1NRPb4cznchD2PR7ScUZYXUqTx1s1/hbessdQaEmlCHFIQlXoo5p/
rGBtLsN71Y4FswDQYrQcgsDovp6+OnuyFRxQ2f9Z54rjswOzjfMtlhZv3mH6F9U69RcKHXZsd1rW
t8NR5nn36+0nz4f3GlJC918NytmmRqEOJRqznH715EU8VpWs3PPRrtXvnYkxzuZmhwdMIpax9Ghd
+VFt6/DzaB37cx2c8ftMVtCn1as5PG/oB5/x60e/hajKkVjEvW3yCQRuyA/LMWd0aagKGTLdfwcq
8J+KEKPPbjC9yYg6YnFlUnX/9js4f06SVMgzt/CSLLHXEpxnO+1b6JfE57VuiajE5/6304Ro5iTd
+y6Zs8A2xpyTGYSFsUXqHxDX7rcmSuT3JajlvTOJqL3o3rbrvCUbxM82LhOT6tqzaUFx6UlM982v
3kpr2it4OLf52JLa4tg0GxUOUs7Bv8GKduBUKJ/PQywkbtadGH2g7dYeCzif7TqGm4lQPUT6h1O5
9cShVnnReSBCOk55LpE889cRNbAv9gMHEcebKGUJ8zo66xdSQk4Ve6/pj4RcktaJ7+vG9vGYv+1j
ZNgXNFvOnTeaLUh3CY+Yjklr4pTRY/014RoYUmwvMVhcwyybdrACQzqNwqfYRHPCpD0CbAFlsvBg
eZXb/VMADODZjo0Yc1becPLRFjqZryldz/d6xo6LTYSjcbI6VuJjJFUlDQAK91yCnlZISbruZWkn
KqvrrQ8ld65Mkqxqpvm6ucS78RGbtcl7Cswfqb5JwoyyJvtHaebwS0FffB+qlRlDtzyfC0rfGZww
kD7Hk7IS+vq64cPVhJWnRkTifV281XunyMV/nZCSjcMpHiG9P+Cs1b9lci3OeBUvNKOeFXddcKYP
YHxs3WRhn5n6+cER6DkuBPCtfbGvsvy1cHbcMRma/tSMaCiyLtTyry/Khtz0sovnlAh1oGeq7hJW
Z7ku75PaalBWzuz6vEZ6eUy0xgtOC/z6VU/bbWNjQfwW7O34sgsnGkg6mL2N4b/pH7fRcV/a1dii
mDBoiTSWav9q+tC7l3W0vwWj0370PKUBScfT9rIbb/4tmyn8MUC0g6CJkHVz8JrlvUNuLR8ienNm
NqJuY62cXIbntXcaIKF1DdglOEjF9DSCrs7OpZOxt7aAMMEeeED79i61jZopcvsQsGBWVQErMERM
Oc3O5G4jDG6LenZKdi7HE9eR/j/+8UCNWmrFxrHzmfP1vbFa7yUGOWXcQIrzbyMN9GNplfU581mc
dCDDf4cXUg72RLb1v5H2fOgVVmQvQ3HQXDWY1pjXarzhgJwyTwTLdhIXlrtNRVPycWA1THjFGjH4
J7vGIPS3c3Arpz7ktyZ1rlyZZBIGShK52Og5HJChaTLcylCUT4HxbZOte598H7bJTBeXqN79vPak
vN7ABXu8uBtLXBG4vVmLzhuqj8FCJwt8MQPpUKNYh5lN7GuT13t96Hs7rJqyMN4RJfkwhLFOhRqj
LZdIMWLGEj284tjYG4j5fUKKHW18EW0yb98BIqTKmqSz47+13QWwgnE921e1OEeQRtyedaZGj/FM
x2XX8jIxpp8hhihDUAuLwxSOU59PfT/t4KdYNwrPGWwWQFHZpHElOwKPE3WxxnmhDWdFuskd9+Hu
ZQz4PwS3VMfR93q7CPvG/FijRSf55kUaB3MIlZX6iC+OZ36+yc10COOW6zUe77m0+8913rxL0nTT
n5YbrL6sKHPbU7ztfXMKpyl57lfVtzkvCxBC40ZTzZoRtkkhHdyiqVgCBkQBwD6ebtejc1dtQkaP
DYvCn7LzKa+bVu+n1PUu86ZzhiE1pLPILOnwqpA6dzhfweAz2aTAYTo8O9Ho6pc9EMvxCehh1OMB
BB4WPmNMnZbdVv3DxVftZwfqrr/vqTxiJVjqqP8hySB1T85EFEYOKOhPd0iLm+q0RnMtn/x9LE1a
bUc03G3A6TObqE9TOO8FQzBotNivvecr55Nji40mGXEhiFRs8xKmneAOfjJ2J4IXKyH4xEutZDe6
wDzavTFVleGdbXo5P0v3JhBr42B3896Wx18pgAJ/Lzfz5lnzoGleeRvirha2U3gceU0hKvx+2aqp
TOfUHXrnNMXVwm7K8wOV6myEuAmigzX/T1n6V9KoQn2f3Ibud3pDYvOn6axF8QZz+KQt6yPflxLK
PJG9unC0SbuZyertPO8xMiYUV7bdvs2wRzQA6dtWkxxacuOHf2QYjMkZKL+vsi5W8CN1UCVrATeR
/Kj3xEILOB3uH2/3lXntylAthdzaNoFVHbR63PyV3ILekcI9b+M+bY8EzFrO2WoEpJ5Fm4o8cc5N
X8azZpte6JLYBg0XeuoOZ/s7Vg04SFvuZmN4SZyvlX/5+gAEN7UnDxBTv0c1Z9B5PwaWR74f51na
uM+yEYcCEy4xPF7mEC+iH1xrEJdlXCnYI65neXBoVZz/crHEWwbzNDgvVjnFXlbHY2K9+AxwI2EN
x7I+JeUWQ1Hy/m/fHLnM2yNYdeR/OgSCRIUyyodpkbu7XZs93vQj74CjM7bMkZxOzQuR+xKXfLqu
KrD/OPDccx4LoPk7b+u68Q5Yl3QB9PdcIho/guLc4rK4zIEe6zwIxabO7oKcKMW5srtvHfCQSvt2
swF3bKD0bNqlGR6HSHEXdOyxKt/mAYG6IbumTzuSoLsUoYR9bztrA+gkvHnP3NFPNKsRAanXBODt
7zHucMxo05UuWFxL71RNJUmAFefF+jAkE88RFPdhcs3oI783N/MEd5UgFscsZrFySaV0y8dcyiYp
0ASEJiulXn+57bH6WYIx+kh54HR4qbqo0SfVHiFbREJffeEO66Cz2ae7Nlc0FO5FScKcm9fan/aP
Nu5dG7LSX8K3QI1OdE3gVlkSyTXMPGvgg9N8p9/nyZQ4XKipltmKydRkim7nIxfdulJ+q3etzfWW
673n5vBFU+CqcfmzwgM/TW3Nm3xKtiF45V/OBSn5434ovSknP/SSEG8Br/+XTUo9EYJU7RdIvvrD
L2/XEc3isf1g18beTmOyMVkEG/MmjJ3FmFeHVT9em0pzL7a1dYQ5CpAD9ltH3rhnwKiTd6XDyP/u
s96ivms0AXcpYGU7sDaUy/FD7jbdghQvxiX0wgDzK5OlLE/2avvjO0SE4odZm766B8hABaCE1mDM
8Fth0ZkaISK6MwWVXXXO+gMYvq5OhylJG8UpEU75SPcPOu8g1uZpWCLrMUBeEd8BJ4Rjao22cO4D
sI/3ZS0DwNIaQRgcqrI4weZkAJrzW5+GpAjlYdbtHtH4yu1HEDqnL+uTjqqwTxvBNnkdj4BMYFoB
nVeQWVYMd08wu6jQwiPJT9H8qn1HHrncDlFmfXiMiqo86Yu8GdDv/Bz7nsnXg55q0sjrhu4yS6Hs
56TFQ3nq1z62H23y7jjBVyADOE14EqYerAFeUDBCEOrTlVuozzyMBzXss8LaUzcdIK+D8td68krk
59+CWyLHR6vruoYMXmFri7Ep2Xt9lNfB9zEU9povKwHDfxtdxhNkAedox3wOfgM4a/OgTzZL2Nmf
gSyfDtdpRG4hfPUKHWyJvgyVr5ZTgj6w/r7MZmacwBU3nIxFkvjYrbu8bLQxv/XkUd/PVFzPuSv0
AauIziP3aicYHiKvkeMdt1yP0tAIIBKhFUThLLyV9npP9J/gXWWYiSkua2phguWrP3QoCAjoFv9u
rGZCmVasIH/H0VHPG+TXJ95283/cxIYI0Hr3TkDFlkvNEPDAG8Vt8Z5uyo+m3B0bqyRLiJHYEIIM
6YW6wDsNA9GBb2TXIFmP6CL81yzKHNeBQ3ArrE3EqEA48sjBH6FtNl439xX9hZR21rfA3/9kt3XN
Gcdp22czPHaUu0MUrqfJh6bHVmasZZJpdDQt9d+2va7jY0Ws+EpcMRDNA5pXsZ7CRk6/9Iw2Coxq
ESCLiT0Qn0G0Z8mJWFHHrtwDg363HvMH20S/Ps9BUj/gKp6rcz3vq3eSgMSgBGsLb6uSwxmQ2Qxe
SYFd29I8vukYdU84AwqqyfajNMCV1qfG8rZHAWefnMXGYZI5CsowC3rj7pRrzWxzi6XEchraaTxr
xFZV5lFUVT+4kGZ9Xi44hi8xAVmocPeh3XOqlpcxk+7uHLmuArlkcAzc2FzzwoPX9hcr24OoejTU
DRGkPmwxyF7S1k8aCSdKonoJ+MOEcxShcLR33pNh/tkMc/W04lpGCyP43A6BwP3pYI/6UddT+LTz
uYcsKeOF7bsS8mMznfubEIT21Q+68VdVOj3Ki/Xwj5eb8iZ+dLwV0BXtkiLEBtB7pM4vlke6kSD7
S7TBWKeejjsFBGJRTVepMDnOh7GGf47gxT51ptTDiR7EIDjzMuq4cOto7U4kRyCS0nLfx7Nrha05
hygKVKZEFQUnDEGqfFsXluV89v3bhTBo+4N/mTM/aAZW5zeds0lwltJy3FzW21GfxjhUyWlvKDN5
XcpVvPuNz6sr5Fz+bONEgWAY3/sF3YOOqyE27LveAQwLU23Br7nCQpJOLHhwxQwtvPIcTD8UmFud
lfU8fW3U/va5gBt6AhFskdWEOnohGmBG3BAHa3OCXTe8SW5d2qntSYHeSC72QFhgFYKM9/bwXkuT
vDd7OH6hGva7R3+3BeLlHueDu8quzyJZg7EFthjxtE18su86mGR9QbpFt6FZQa7fluhGWjBpL9/C
bdr/c9Di9IRNxuyssSWnvxB0jXigFJELvwxD5d97u1bqc0MvGZ1Kern881xzvlxdC4j3XB3KW/JJ
eSuaGXfrsaCWLDYNkJK5W0SkvxPNyyNqWeH4q8fL9t+G8vqblZDknA0VITO8kbRJU5xLXEBeTyst
I+NR2v5NneXRWoomdjiX47q+Hnrt2afnkVAYDUOf5G68wx1VVqeB62pBV8A4st4i5th2dUHItGy5
tU72CxYj0DJZTzO5ouy79alnHfwn19hATu0RZPRc8ej9aQczV6nnmsMFxVzNdIfojy+BQWJMFRUh
/cmrtVPnodH+T/YLJAOAaHv/Y5F64wZfVu4kimhhtVO8IZJ85NFVdbEAwjaPrWzEj3pruzafZOLY
RRsts/yMpnII+dE8WBSPllx9sR3tbyQL9fZ/utwQ7iDGDw4kVdv6n9LWQZrCJBZ9QSlEZUIUBLSp
xxttPHnktsGzzTy8/e2mBYxl8aDnss1WOIi7waolCq85FKfab8iWTcjcI53PG8cfm0vS9WneZhp0
OZNar+B/O3gTVriBa9nheVZTrzf8qOL4dOqmHM4k/JJ9hmzP10XJgwrsi9L+vekqO3qcwrJCq1Bp
pypMrcHQ7cQKr7u1jIBFdTR1cDjzbUIlFDPIqIJDMFJhPAdcrewSRRIEzHA3dFTC5OsQVyZH+1bX
yExGYKx1rDTtuWMMOujIyPqxDz2bFF/XT9uKKdZdRmxkMPvQv7lZa2gitJY2IghOaIo+K37l/Fi6
aL4IyPXfhxLAZxHY8cocV7UMGqKe3tZVJOudqY3zL1R1WBYz+Pe35lCIjLgqa5wVYxTe6Ml+KbBl
h1hKTO3n8InB24ScJiywNJT/yCJEm3ML0Xk5QrdvzknZ29GV43Ntc8Ztz+WKGCc24uCw0RCxz9en
irExPgf88F8239fEfKsjce4QKne/1UxSfsrIASedimhwL9AC1RVnvLXcYSpN2psO5hizsDfs9y4Q
5PQqQ9D01B1iQD7VxI6559xstixIxriIb96xVMMoOJeA4Nb+zGJU4/ar2rq7olxuDaLMQGFMj0Da
TjzhQ/voIDDteQNBOQoM++V1mPf5sdb8/KcjXOzvkGfraxJ7yS93cGG9a8XtaINP2zw8CBXtLzEn
VptqiM06hwhyvFObGMgNUPgORZgBCF8mMb9Gm29vOa05BkvnMoxxqhHObQiX1eYWoO4tpJ8jXPTj
YPTivqXTZMYu5+gKIh9c6zMaPGk9CI9BIE8maODMt1vi6tzatY5vaDZA3vRUJmG+dXbw2KEBq193
SbZRQ491r5YMVYp47LRxhmfv2GZIPrXXydmzhLgl6Svn1caHSTifJVzzbUpkhXnYHvU/I3Wz3Rsw
YPnMSLLfMg3iknl4sKV9hnplHPFDPbkvIFNSFxab9MjpGjcfUm2tn3qlG8xvB/gv41RbgQ0zhBvr
w5kma33YOwd27sBcEjwBf3XriTaBwH+3ZHd4ObIuA3QcCi++bSkb3g1ES3WuGGxF2m6NtviaxuSl
YUEDvoYYtS8ImpOfHurv5qQXn+cmSTqDlNHz9j/Lmuzcge0E9VyhpOGhKnX1ZY1zsr4iHYd49aFV
5xe/jndUpIBF28vhLesvBLXtjKQV5V46rUfYn32NGKqodGIpUp13pTJpovXlWBp3ZZAt5U/NIFTh
P5HWz320GBa7wMXVlHj9ur3F+ED0nxBQGCm5v2nMMfIYzfeD4hD7RQMYIZlwF9+fLmJbuaAqFHHf
3Gj3fXCQIPkYnM7+PSVz9MNDqb/c9rzpZ191TfLdLRvE4+7RN8nDZo9V92IO74ZYxSKezi6yWzS+
HrdVNrqQvd8OAbL0MM/TlDw4YwS/4Ou1/R7gMw2fLL24zZkJqHQLt4VIoakoWS1wLquc2WzDSpiH
JgCPKrYlXP8kXLVrpupx5KhW0h4ogp1Y9UvHUWD/5L89N2gS+zQU44L8YmATftkBkGRO1tdQpkwa
Pd2t49GtKbLYmXRMKunA7s0tzYC9a2VqGQ96j2eGsVtD3VHqLJp3CRQm3cXLKr53oquWaZNMF2E8
ZjYH7m2ExTeYyx3uG2AfDeW15BVMsl2AYWbt1MeS+WWchowYZD5hnIz2/HWYxnPrmz562Ys5cQM3
c4DFf4p267YUD6jnFktUR/6jmiW/o68Ib34k1wIJ9Zi4o3rrwGiP005Hye1pTADlcGY0XXaEauhO
PlKVHSkm201DkgeaKO5rLsE1DD6dEaApY9J1+nNrqXG+39ZWvDnz2KtsVc1u5YtBpQsj66FZ9sGv
nw8aOKwTZee9VwxjVY3XzZma+t6Px5VJ1VvRaPLVMH8OYtufBkITiPiaOkm6qmlkw9KpBsXonexX
/CBN94njObqQGLq8Tl6NfMhM4/h7C6LuCy4yfqOdBkh8cUvk9xSgPrp20D53OJ9ftkHquTAwFSg8
l9197RiE4byhu1/9lUsITpMIJGajbdZZ2bnIn+1FradtUF7yAEzpRPkS1+oXb8PEVQoEADXubLQ6
SKbQn328rpgl9hk53F4F8VdlErcqGqFakyGMU+MlqSfvq7eQtxZhh6iCRZLOPaJzp2YM4aNb89+C
BeDDKO6IG6cdqpN/TK397Oyc8xk0hjvfeWIpj3OLZP0nKilMEO7ex28Ozcfz84hITwNZRc4GzhKX
8nmJdw5pFa/E2K0mDn7Xom2iM1AHbJmslLh60Z5gaiDBvrtwqWukp1FlF1EQzX2BphXxnMKDeX8w
We4o7QgYvPZO4nyTWslLOUgETe5U8kftYisZZKTtX+Oo55T1Zql+rr3l2qeobjjf2ds5ZPmQLEmt
6MLpt8OF8m7qUM1ZTTyOV9hB7cWXXjDgF7ih/JEpZwjIhiorGeF7GVGWNeHW/zFdvHzsuzUtVyuy
t7tWV6v/Gusj3n2IZXH8tccNW48/uFABG1liP2fU+cH9wcGVIzBvBly545ScjiVg/wK7NXV/cizj
CCwM2/JSW9bwl8QP9uHdtudfUnSNPCHVQq/crCvQvhxGGTCfD/YH1WmqfsOHs72zoeCpM/Ge5PvB
vYlqwrNx18zcwzuj+n9UHW4mt+TCQUZBNvIs24uRP/esmE8Nmst3QgWg2/ypnv5EaNV0GrfJeB95
khbtuFwAc9TRinugD54fEm+NyuLaDX5RHN782EUsolRBmNTpvCPzwHstjjX1u1qgw7qRhw8x3TOm
cErFXBlpB6U4pmukHJtnuSAoaif9S5Ok8eYffQVvgU7iT7Tgdr6L1u3AR20f4XyKXITiWWkbbzp7
jGnljddPRLZCZBSTVTN9kWAv/whexPqqB2xrgImu2+XW5nHALpb0gav4g5qHvofSQMk/oS1BUYiA
fnBZCIpOxZYqxqQyTyQnbeF/B98kOStMjPb9GPk9LqlmcddTLZLFK8LN29tLFxl/4vsKOCO6o9M4
ftbaiJy1hvz61DBIKjpP4EIA6Uf5i+wtTF/8FJ7I4UZvgqPRTv6zR5RXKcrxTjwdtuqmwgpjtF1M
JL7Pl+sPnM3DtJbLacYsoy6xBegOlXugmp21A8as0L6qnEYRmaC42ZH4CsZvjHsVNWIFid4u0pZa
P7XRNj5GkVZVHtW6ih5Cb3f+8wzZxTCr6+afAZbMflYi2cbfrYqUm4kVjfz1phYbc2oxwECA+OI1
D60KlxejRRxflLM1zeMxOfIPy/H+ynnWijNOGvFoqXAZz5upRHCPSDx5I55K/Bn0shNyhsrZRxY8
zNR/yUHUrJREeKd9tHI1o6oaBFsJstMMswF2JOjbCpBJsiaeSEyjzm8SHlczQrzgoFR71f4LxipH
nEpXNw/EMB+6UIy67ZNiwzgNi0fuVmJNM6clFYhflPj4zRXh4fqZ+KV48tk0TI4cUf+rQjv6HD1s
V09xss3ycsy2/hZ1xmt/2iAQx/tRrVt/ifVeaZ5RXCT5EE1rwojQRuquqSLuFg4/5904pN5mnd9x
yjHsc+xyAy7kirI1KdJoncE/W9viWzleheEVAFt8SWu1/ozI+NjrFthEpINL/9vqBybEyKG74AJn
FIoiqLuW8akxdUGz6o3yij2BQIlp9mEGURjyyUami7fda/2idSIrALU/ov8GU0PeOStOIaaXqT1y
M+AyLbpIoCdciWHzLqGFguTcLIf7M1pQVOUOwuzubIdR+V+48VHnpVxIPIKPe8Y1gtRqMchibmk4
aHl0P+z6LgD7PrXhbiYUDzxLPYa4Yf6om9VyoXluCYSzF2zmPIF9ThwKffwbD7H3DXmF+x+n+hre
tFRtdQJsnOrvTm0vI9p+7mj9rW43CYODyrQsmt7sG9dPINqL41Yuc3a4s1wicx9kbgGPf8qp9pez
t7NqwWlVsn+sXUpU8PaVcnmx62BU+Trt60O7tgN6U8SRrE4eTOAjxgtpI4sVB+R/7400S/paLOZi
OcDbKQirc3HHLrTReRncPZg2VJMTCDTcB80w+c90TtTzKbRuMIxaE/HCBxp+oTPm+0kPeDLmtd2p
gRRoWh6/e6WB9FiOVSPzJdIeV8wmd3VtIpn0RWKjUGvx26HFJ6w8PnPG2evFqhGwIo5IFKcjYPkb
AvWd+TmY3OqxmpdBP23JcSz4IKMD9YKNHQLqQuN5UQtW+3M/l2X0yocawG+x7pTZVtreeykhdrPR
Eay7UV0nJWK8gcM4qZEM7vaC7XxFPvBQulYQnQZMD/dty0P/LbJJTrqwpyPQZ8dCRBdOjlV+dq1Z
wEMHuX0FCBGOO9au2ZwtaF7vilyeQTMcWu+E1L3jQWpE+7hIZ0Odikb+DfcU6i+eU9m9Mnwmf5A8
tviGo2qZMixdLhsrAaH1WzjV1W90RtF+GonyDNgk6ObDseVH7mnq/792kpTn8d6Buf9xt3HeUvS0
zSMY0SyuND30a2b6Vn0ZtwblBgxC9z8RGsgDNA382oLB/TjZwTIeV8mrXOWdL8SLqPoGh0bEq/yD
23nAC4AyoHqsUUvHV4TlwsuXFjsqYklo3Lzc9XTfd15TZiB48cdE6FR7xjvIJLP0bTPeRbPT1lfH
FZJ2TYohMOhAMZGeSfU52GwJ753Nna/Gj022vGWu2xBqSVwaNQjBYGtdgHbH3TNCXdL2Q7PjTtnd
sXqmOk5y666dKSAB/LLomw2Ie7S8+J1edYkiZdq38pGXDInFbZn7ble+s1y6I2ZyKaOYIyIMMCqF
mH3jXDmKqz/xRhk+LCbCdhABA3D4Olv0uLXh8SnmAL2cApRPst4rYd2S1mancZt1f+n57/Ct4FQQ
vMAjm0jrRoPIbOQDQeHRvLEVvYcvsBgcH4RCVuB66TKjtMrCyvXbM3KcNj65Iu79s7EgS8nkGuaz
HQvktZPaPXHxw1L4p1XU3k0/FjTPWm+lROPWhuPz0c9i+Mb7K8O70rE2c4eRAri485fnOsJJm8mx
XhGM8iUyixNf5dqjszySEGTiazLOw1O1Y2i/S3ZSR5C/tAc7hNhj1C9l83XgdJ3voDdZn4CkEmG/
9FYQjykRa63P09YcXd7rOpD5DI36n+qh8otIWXLOpggMiRHrqL4pfAHm96Q9ODLBxNYWJeKQ8Dyu
sF2XcZ0jJkfqEb48rkg8HhH9TLkdus1wXhd/3V60I9sQc1+3/4g2cvz5T4R9jGHBm+9jaSr7bGt0
r+lyVNATRD5wsA8VfkVwqImbp2+RwqSmDR0+aNnAewDOdciVbSv8m9RRNWeVa2qRxfM+OUVPpPWd
STg+M9SWxJwGhxvO3F9mVu9qrY4Qnop2JcnQxGg9V8v+rtoy/lZB8TiMDkj6c9vXdHo7CJPQO8sa
2/NAfDOuji5QWxqU0fQbKgTaPhkSjx3Wr5Ea8uUIMAvmwvaCmNxpC9eLDqCacPEFLBim4oL4nCo6
OTPg/92OlAbQakB+ygjW2gowEHldPkWbsLKmVdxtJcmP/p05EJRfAtPHf+EcMGMBBzVV4ZnJeMUh
+/2dtxg6ETPmnsbOLp2zN5BFS6DC6r9N6A/lg0y2XV+rKVh/8ILfGvrWpSr6RMq/nvb2L+S6AgfZ
ZO1owmKG53BB8cmlEeN/GhvwdjuRGsYbU11ytow65sxUZXkUs+exP/G4v0g0Ul+Q6EmOBvDmRQKZ
nj+PfT0aPlzILLyxbmAtWavpGZJqYjw0aF7umNy3mLl8nuNUlgennpcQ8ZBhvRlkQYlHgP5l4jTK
TU0sfMpQu3+sSaC/e5Ojfpo+2i8dMUXiOoFT30ckpd1MrBvmm44iFXS8Efn/YFpl8zChgft06zke
GC2lMyLD5uDmkY8mU5BpVYJoUrcSXeL/kXZeO3IjQZt9oZ8AmUy62/Js79QyN0SrNaL3nk+/h1pg
V80mqqBdzMUMIIyySKaJjPjifL1ix7tRD2gNcnrIG4GN2OFYIPQD6aCUNooE288eMAorv4O7DZ7C
MVa+a21GYSe1OE1uYGMl+p5EZWdsEb7bN1Y00EiC445ECKVi6qfHFgKJ1BP9aS6CUtpDdE9eHYXd
bS2H4qeK/XG/bwcJiACgAj3jlp375nHAv8MhI4jk6KkZTYcLHmfPhsuS81qjxQvpm/FaE8yQZ7wY
qJkjSjRieLHSqfxqyhjbKV3Lg7eGXW/YJ+Sff5YKiq8NImN/OEKlV9+YEpBDuaao3IusfrgHMCFn
Yt5kSHxEqjje105b1w/4vFSIqvVJezfLKeM2Qh0u2+UWNO2dP1nFcwj9R9+XRes/hCCkfnGYW+ZO
aZNRcJHWdJS1WZL8zKjUDUjQS4t7zdRLVHZ6TEmr6nLkRJNOMD8V9KyijbVj42QJLmfbAN09ySMB
g3ljVvAptkILqGjIwXdgVITgjBoKNO0x9vPO45jvzW84sff0t+ipce9bPnchLXL0b51nCXFsc2t4
jMLET65NhCu/TasLv9VKwVpOWVt/UqRTu4N4l1pb0EjBq5XnUXcqw4l+Dcu3nJPi6KK/oz8Mn6/O
GVr0lCLUxyvbRHVK8NiRDcljPEw3cTOY38d+QCYwtE7jHWPK0tcaTXvhocA9RSU0que0MQ2R8jgp
03jTlk3fuoIWPGdnxlxa6TjsHeuaKmmdsghLfoXS5iSi6dOMYmqgMCV2htZExV3meyAumL3ql5jd
Ijsi2cLrSdHjsX6KzTZ6iOtxetfodnAHja7KuU6OIX3T5aWPa/xoTDQn2SSsHc90xFYWRAFuZpZS
RYqiwJyTYRD7RwM2A0V5Q+b+bpDEl0cy8oH2Y6iH/iWXnVIfaGo0b6fGT6ujCRLie9hysyC9WqRP
CDqzftMbvDimAaSCLScmtI3eM6enPGmNcUMiYUS9Wylw2HzNRM3SKiNXHm77o3/yyVHuhTpQ4Y/C
VJMELl35qxE2l4QGaUGzaXpzkNx2Ju8xbVNdOeg0ELyrSaKbruyF/l87FUZKasVUH7wpTpHc53b7
bbaQRixC4z+hgswc42pCaInVO9SQ+wx2FVJmiknt1Vh0xnSg2Tx7sEmAc2pAIH3raaAnaW4b9Ztj
poHitqTXnkv6E6INLdHhXYOKOKIGVMgHjVQ4s2zUqQWIMQ+9W/oPQ/o848q5r7UkGY70ZWLCK+aK
DAqa8lnRGhJTaiacYG80ScnyUaqmvXd6f/D3Y59gJVZDfs9PbE9EXE6qYejLdEywDhrsOGE+WbBE
wgztSOBTHWMnamz9WAhpoN/5kyFK585QchscU9uR/u5rIx86ZlyKionAKaASA8OlRRqoUbP6GVeB
cx9xvEGH4SD5YdLeVV2FgeeLvTJY5B9ISPT63oIxEu5ovbWehDdpSN71Ikixq6ishyYo2eXrliBP
SUu6Y0HioNsjcUFBbkM9wdd3U+wV5NdEYR1U6lJonLJAN7YttRfyj6qaPxGkEcj1uarR6lazTR0n
Qx/vE409dNONlNF6IwrnELoi3zx1ZkRmLA+DbTigA950HmZK13qhJvXcjkIo+ZM7jWVBBDHEPe+Z
s8QwVBzD6KcfHyU8rq9eXtbAFwIdHf4UsoMcoHY11ZXKDebJ762YNnyjCJEI0VDVbfIIOfotaQcS
YX5ey1fPjr2Hxp+8W5VKjXctc3OytjA3lH7vOL2WbqZRM8frwpfw04ZGTX/jPlh8V4LWex0Rj05u
DJHrN8WPEEOzDAnEhqxiBxW8DMiNaZ6T3oCHZtPVZRf8hGcUWEegcpgljmMymlx/wCK4ilWU915Q
amTgTS5ee6Oi1MdnCDL6mAzT00+WgoiefnxzQs1YlRU1iNzWdjJLy22M2aBxoixGqQJ1TOTt5GTZ
iNdQOuO9ESdt9kTPQ/swRm33qKd5zTaNoL1GjR8MXys530/oH+muYDEgG7Pj1Oqv2eM89ZnZSCOF
OepZh2TNMLS975EsoREU/dqGi+kM3leb/tqzB7SShmJAy6R4l25N29dUfxNjsfRfSYV9lqzRabwh
ad99bzUbBTj3lOopaAok+9BwrnNUUsbeGynBwW3y6UfzdD/85ZetNuyQjIN+mZkZYjMh+fAOBnmX
BmCA7nw1PBG8gmrPn+MhZOGEMmtOo5mrKmWYQF7ToOOLTcSkAf1PvBPtjViHKjGGqnPMnUi/oSrb
ZLhxk+a+z9oETQ6JauOlceyu3hStXrEQkP94pBN8TkxJ+FjfTV5YOhsfWJWxrbVs7uL2iWv2iq9F
38w6KqdDSaGlfeCnDk8VhxNgfqV0yKCaht7sJ9oN0FNydpm8LoMKZyqn+hXkE9WfJLGL99rprGqj
+abNUZG0dG4g4kAzIqsGJaA/myNsI91Lw2OlDih9gOJg3UE2SK/vxOSEL6T6TeOOiZjADBVm6+21
0uBMI/lP6dxvUVuTtDRKf6/GPUQY/teu3IM/hlsQWRMoPPoZgfzzbum5In1E4hW0gxXtqq5vokMN
0jbgghV0d0J06gwRsIPbadIV+9n35PiSzouR9ETELbfIHfNFRQEC3sAo4mu/shMdwo5Tf+soeg7H
lB77u5QDATu1DFtYn7JTztHQ9j8a0ND/QUyQN1JJJWgjy/bsrS8RUV/RyaZCcC7ywYVOZFxVFZaL
GxpbUEVMRFbMV+75xg+NhOhXDYUmYROaIxKatG9az6ZI9GLfVZ0J6YYDeVvTZOQCoujKI38WxJu6
H2i+SYRZqDudzqL0YMt2/JFYPZntqQscfye4Aac/SMrae1p855SOXhE3c71T9BOCwvaq0zvySIpd
GsQlluG8UT0TCU34WjCfD9Ch6ZdIev0FEpv6PNQieVeYJ9/rdMhvA+mPc9uIxw5qeGP2TqO+Onco
a6TLHCB2/wWpgpkd9Rdz2IycX9cOM328TmSaPChxFBvbCV1wtDEspAbfIGP4dLvhQ0x3Gnhm8vYT
N0XOGYrNu2Yo+qchiqbmKadcR9+UUzWvKTlJpKH4wH5DYdHbR+RjeokKKGOnxBTSMjZlycXz1Ku5
Uv+gMK5mW9GHZXFDXiO/yomvpmOFLEbsA9VXaGlAwgWkJx2CR+IQ8UPzPaLPbEI2gma7QQM3qVHZ
gNPB+WFTUlfKSSvrRXScJmekoyxLCJ4LU3WYc0EmCZPZAIdDyhWOXSCvteLeyWR8RzNNFd30RWIg
BVJTRFexr2eohSPp7w1yyQUhZDfXQUsojI9Q0GhdN7TQzlxUMqa+RZflvUHg8qOHojWq6IAVhsj2
lXB6RJm2KO8wcC7LjRaq/GoabYS4Ejbyb1TadnJMtDQJrkiQ5sRt2BN1qLLqUf3W2IXyi9t4xtvt
c+txNFOJ9HKMKnMDNrINn0ukXwfdH8Z2n4iBG/8kuhoBrO7lB1R10YMG6QhUVJ4X011Yljq2s7Ta
YACH+tZP7/4HZaCpNGHTu6bdBVfgOQvrthOh52wmaxy03f8IT68kotjUnbwOpywtzYoM5I7Mkn0P
FXg4oEJXc/6qCVFCHhXjqajGzNonLSfW2PLhaJyI+wt0zxWQqEmAA14Tuit3lPnP/0LjUvwcKfQU
rQswWt1qRq6jC0G/K7hnXoJDz6DNBUgUSAg5VhMUJf8sQKLRTAulo6d1WzAJOw/o0T40hX03AofZ
kiGyfijexH3CIQ6kpo32LCcapxEw0i/QN9dAkZaOdTxlIQtbpgUSVGFKky5TW7e2pubQwsMEkx12
x/PQzRUGpmkBh7OFPrs66AscpeKTxh25hritVz3zAf2vOgrzubaouOQPuESVCQ3Z5wfVVt8yAHwN
PTPmQUtPk4wWyN4j6ej2Xac9IGOwj1JoylZSkDkQdUEuQl+zT2tz2hV9XG4wN3W2RZ9fMuVdm1pg
u/7PD5mZpH9NLWhLlVWZvOQuTaHvIbOybS28pl20u2DRuvo5kWtgCDWD3T8RXs3BTCxZta5J/fio
27pxZ4KNu8CsXh3FkhZvS9cRti0+Z4c+pdVQiLoCd1ayU9I45X1l7M9/v9VJ89coCzK23vgmKqyh
dQuaol0cKvy9TXXoKySu7CqqEFIS83UX1sPKp8LyR8XEVFMtfIUXj4aBvEOiUbauBQ9xbxRjc9fG
vQe8jba/88+38hbRgqKqMZErQatfANBbYEvoQaLWxahO0D/bmPYBqSTF838dRzAbVB33Gw0U7XKz
CTK2c0QszL6o1u/ySSAVnQb/wpz4zNVlFMJIXVr0SH4izgJrRBduMPM8cIsHOy/FF88ZlOFqCiPh
kgf0xAVr9vn7f9xE8aPCUpK9ywIgv5zrAqsTCx5R7RIitK+BwTVDiZJ4P2SmD1J5Zv3HZg79zRPi
Avj2j1HHYmwL0wTHhDmO36o1f9u/VzRVFxrBwsltOsXU3BihL+glqThcgItM5G5noTt0q5Z47ERV
wCy5pmjGVdvSnXCIVafkXuXRU0yNHm6LkVhjuqUlwjNOGe20iAhSOKBUWm3Hv0otgyp8gbx7k9CS
n+6xg0Ihm8I8QSmYTPLFqia9uLB9fp6eUK45GCSKGYl3zcJ9UHOSPAxDMbqBHZsvgKLQMUyB+nh+
cn5eb/Mo83xhh8YcabHeqliJJTWNkVIVmIFA6Zut0gXC7YupPp4favWBHNOxHQlCESzTx2+m0qo6
2b7FUPhl72NJZnaWDl5Y1WsPhMkFDnK6KU0S7R9HASDlVJUjMRlETLQdawP0wcSljp6FS26DKwuA
zKZKbpVbj0VV7uNQaJsz+hbtwfW5IOWbJO3hQ7X9jDQCYCiCGzCrwVvvtMhuRaKMwYWNZf77F4vA
ZnhNWrSsUhdYbGBkU6O0leXgki5RSCGm1GvzHpkeGYfrslSjnannl0zIV96vTQbQwKmMbQbn5o8P
XXhFGFlNNbqREmLpYfbJ3qrafq+Dvfn3T8lQs0+CxMEDI8mPQ/lmBEQ+Zm5GcvgmxdDS3UWt19Rl
emGk1Tf510iLSdOUCgiZNh3dhiD0Ce2WeZc5+UhrjOjcEsoJNVnbPJxfD6uDOlQTdYx0VCKOj49H
PxwXaJuGjhrxxk9WjP+eFlxe7Exot6nWireRyuvP84OufT7JmSd5qdJWl7xw2tZ8ijpx7/r0uFyV
KT1WiqTjgRR1deGlrg1lm0KixXM0AZHw4/PBnuaK2heD20ug4L0saT4Ku//aoXcunEQrbxLxhGpQ
9uAswIPq40jlKPOs08zejequeYAiqh9GzEO+UNotb2zPR74Yqu/nX+TqmFgF0XPGGYgy8+OY4UhG
UZvLox2y4JSqb51cJyDmd+EAOAlGgAr+Z0RNLk/nB/580OuaxnmAH61qzgYfHwdGC5fFcJFKDj0j
oH2aYnuCB8avPG3z/3QgJf6F7/h532ZAqRqcsxh9mEvTrIqF1weiLmHZKzV3RlhyaRzWF77h+iiE
tATPgr17MVu0OoPuODSlm+YD8hEH2f6jE5niwsN8npQ8DF60Nker+PzZNFKnsvOayq16eGaod+rp
aJJP7HcB9OLf5z/VymDmfHrjygXS17AXn4rq1miVYdC4AHeU6wb7wUMweOndqBaXDJfmKf7xLNBB
cBINmdpsqrB05nJ6w6Cg4NVuUdRl8wteM7co0Y7JHYBCVNMdxcfuiiYf7wEHo4SbrsZRf/5xVz4h
ECSWH2c7ZnDLawkEyMmLSam6hhe0N2rTIneh3+j1/ChrL5VoxeE2h3+QsTz17HDKsZfKWzdIRXDw
pvSNzt10b0nUxudHWllp89rG7Nvi8iqWz0NxoQ+0wapcM5rUYzvYfkQOGxg0NeeuPYJcbf7dcpo7
IUa+Klcgjr7lmVDkmCnooAlctVKGB04DqELm5FwLGnMP55/uTwC5mDIc4Jw7LOlZvzrvcH/F0HT6
BehggCJJej/Tq9mwrqJiTnvOhq4KeVUbVf4frbH9G2YEYs8+qL4IMN8X9rOV78mEEQILEp24bXki
oWweRClm3QKa3hfYtZQp7bBWTmOKvP78M698UUcHOMx2hisSx+DHR7asNDHbMGzdEHXXtdIXxhev
bFMa/moSRWAg8YjZ/euQEgE5W6dEoIKR0GIPQKmTZUkY1S4WE5AcDHNP7bXeqWDPt1lPx/r54T6v
QYbDhBFzFZUyorWIZKaedFfQ2JUbaEHrArzIjwrPemGUz9+MUQh7Z8MylVzd4j0m6Iql13uVGzbO
dAduxz4mvoO4eka9nH+g5VB8KdUyydVx8pi4Zi3OBaWUkPtbhQJ61ZVXda7XKFWt/OAb4b8GLH+G
YrHrNsxB55NlIwUYVGRVoro4iWQngpZvNA72c1eWf+H9Lb/ScqR5nv619DQADnHc5BhUBEV/6FvP
3EkFfMf5V7c8E+ZRaKFRuaZr3LqW95MuGjVOilZzNaIRiKuG+arrjuUSs1v7rtGiPVRI5xbPlHo/
wDi8sNhWHhKnLp21rRGncBX7+JAxVsl4F4GMFIgurjLFbk/h3Gxw/iGXS5qHJByyELzQ6GiTyPk4
CjAvU4bsLG4WG/Smp/ShhmA88ZEJUXVjB/OPzj7zeP87RhHMSdpwPo7XTgrRkKeoLoVBtdumUxx9
qyoLHt3551qZ97w54iAblYz66SToUPuMSmYKulfwcKVrOppgLDUkcumxgW9wYbiVj4XylBdIOsyh
HWxxGBh5iW6c/gOuzQZNSGUU3fBxLff8Q+nz2/n7zOHtsdFz7RCqhRHecuMQjRlxmUWFx4qvndcw
zwISHDKvX8pCQQNm4+4WklPxg0Mm6xH3i1IIjtsJSib61U5sFT/UAJ7YrRUefEetTsxtrd5WtoPC
uZyCERcEtlXa0qnnPeZV1ig7gDrmw4RWh9RNoujyYPZx6HwHzDzWP4JCdOiv6ScQFMUwOrkaPDVu
txBksmCLS4+KdhzF53jh/F37wDZObZpKzcMiYfFxIg2+gDsDtdQNVDtyJ/oNN5GS5CQTaDY7/9pX
1ghpU147Vu4rqaQoAmQBT34CmxV0Xy0cbFza0fpdK9viv2HsLrgtz2fM4iPrlA50FsqcH1leGOyq
b7NJZThs+uAKTX76G6NJ+4uPU8UW+K24h+2B83OKX8n5B/0T/H0a2uCqwo2FNOjytE0TP6rLErkV
uV3fuC4yGX5DD+E8dYptzF6rNky7oPXvp1Ypv4m0LQ/o+s2X0svF1x4Swn1HynB//letfOk/+V8U
6ryUT+n6dNA0P4wlNqg0aJ/8qqmv4H7kX1DQRRdewPpQlLaovppzXu/jpHLkBMpAMfnSjQozMq9Q
6xhhdpsrCEz+H55qztILkkDs74uDOe1Eia86pyUgE3qXgGQ3u0QJgic6zpuH82OtTGB9vj+ZpLgl
RtOLxypHQpCoticXfcAUv/rEdl8GxAS3bQIU6F2IUblweK2OSCfjnHnS+ddixEBJQ1+Ls8nV+sKi
xx6kJKo3nF5anzxs4l9ypl6mE9gYOSd1gyoBUdun+1vdKYVVxs3oxoEvdoOg67ErUFIhz0hRivrv
qqOb/xh5/xmTOclGTMRD+XExWQJ0nKlvsAFnVv6EOIR+TiTAx7xPwv/Poebj56+Ap8mpX/udPbqT
sKNwn2E+8JjGaIM2SqKK8cLUXH2ZBtaylqnjabiMCUAFm3aADMR16l677gH8H1uZJL9n8fzJn4ri
FS5ucWGOri09QReXpIZNWWl5tM2ivKJvyVYaNB3dDQAGj01RheCQ6OE+vxzWNljS9jaDSdu0lqs8
qiv6vDNnoE1fUKTw8/JEm6JGu2QM+asn+sEWC5dSBLgXsjSXRp6Xzd/fEfhppIwZD4kycVumFuon
ZwQqOmTOSQ5a+6sLajQFlZlnF4bW1saea7gsNqxt7eWxUhpFRwE+5qt2VZVzkjdeh6JxDLsdmODI
3mI1Egy7jGtRvzWRGLsjfa0RCH7PuYKjZWsblQaAYGtn0gdxTXc0dLVx8OxNZZQ1ZkWT6OmL7uH+
7M9/sLW5QRaI4Ie6hPwUiadB6mkjuDO3TOzk0DuKtQMdkBA9qvaFub+2cRFQqII4jn1reV9SOxDP
sp8mt6vK8eDnQX3CLiffqf443QRBPh7PP9raWgMVSBmQIN8g1ftxRiAH1n0f+KvbOZ4jDrLV21u0
LZ7/0Om5sN3Um6kSWlw3T+cH/lMvWp71KEZoP+CoJ1JejGz6nHMqgAs3VwZRwJYI5Vvl4ALjNlZp
V0eJDsI+4NQVh/u+igPoBiXtL+gsB+NbDzYhu6frJBag5UPambxc9vauGENQ8TZ4gfhQ0/utnvKy
i76kkNBmVo5XtDRwBJV/hQZ/+hKVnYpGaTRMJKSo1+SPxqcde0tPUvM+NdMEL8JGIrSje6Z8GfvI
QtFslwOq/Bbi3TXUHB3foPMvZmUGkK2FEeZwmhBlL7b1Icpg/c27A+tlxpgVWqJcR3HQ/0BuGyWH
um3D8vDvY2oWKTLy/KT8l3FXgadE0DUKGfic3vpdWWQj046dYY/g1dNoVu1Ievy/jEkFWhqOTkp3
EYBUPtnhoWLMUVoeH0FD0NywNxwMZRieO9W5MOHmM2ox3xBccFSqOul36hofZzqAQr3zgNC7fop3
w8ZrsLHZGoC7LwlnVpaUJDdtcEUyTeKCxQd0IMTSeJYOroT2EECYUDUFtk+KWyms1hjMfzBNN1E9
Rm/n3+jKNiUliGXiZ/5FUfjjE059VJuqQW1PgBnHHsIMR2ePZY/e7TthiAvly7V5yhzVDKmBuyEf
93E0mQ4wa2mkcstmamEbNYBAZaiIYWc1E7wSE4D5hX145QihhGEwRbm8kuRZTBk7D/xGD8oJRRJU
zdsmntuDzSA2kTymbxAyb63M0odtZjfehTN7nh3L2UO5dA7/NQNP4MXQ0NAyteZ66rKnlCc2/2Sf
Ngj0KltGLo6y8mRiW7XLqkiZNkVXVhfe9tq3NR0u1xgV6OTuFrOXFHBKcK6xKzTZo42VkIvhwc8J
F5bj+UmkrY1kwRCfcz8O8df853/FCLEGVSvzS74rYZK4DyKDpCqNB0q2g9JDRWTjTGlxq1stvcF4
vmQ/yrrMToi07Fc1zXRUiHQ2/mQVlOZViG6lcUErk0c6/ztXljPHFa4hUhBFkR77+DPRqDSWkw6T
KwN6N0XbQAKv6UK+MMq8WBffnX4ZuuvJK5LlXkYtitBwEAQL6Wqc+snR69K2uEZ27V+1+APRqNz1
lU5fjRZdWxhxQnvys+k7edwcd9IhprUFAX12VK0Q0b9FQ/GvWkXZDUlZ6JicTMJqthDFoPnB66HF
hCsmVl9eOtLuETlOZP00lRqoLUhoVVxzP0zGk12XmC6b0op7QKapBSW4aEY+UhgXAPgbNuubbhyj
n4MMikcZ+v5vUZhps/N6zad718OAbYtZKUY1kPKrKx0qnb9LFXPMcMjpxZWu1mn2/fyb/CQn5Lpi
kr3X5psgtcjlJTABGAsswTe4RreheCcqKPr/WmA/X+mvDuoHVdaSO2/Ymf112Q4QQzM+TLAlkTb+
thCJpxcOoJWJTkafpUR+jqB0WU2wNQCXSalJV89RvW98Q/vCLV8+4D04PJ9/+JW9kjsh9S6b+yiP
Pm9sf60p1amyPi8MvDUV9hZQbk0pr6Kmkb81eE7hF6oMwb/fZ8iikIJERcOIy73Sn0IRQv7XgUGk
pnkianDCQy+woPk2Ss26VGybl9tindiIggz4efNFfxlBBPVIbXHSdDfVaeHWaVo4ViYOAIDX06+o
t/tDqhaP59/qynHAdCJ3bEpKGdpSK8TN0eqaLJAUtS3kp3COBM7idto/VKVD8Fx2ZKn8Kb6mA9q/
pHde2X/wo0friHKHHdlZfNI+nWi5x24RUSqAbjqdoGdBVP/3XY5zHGEghVL6SJZCuT7EOiUeM9ON
W6PHmtLCZTvQLtndr6wEexYEzYpNKvjLpHjUGI4nicfcAfr9zgHlhdNao+z1nMLh+W/2qWzJNsAV
0IBU5Tgab29+r38tBWT4NO7i0OxWnUVzuZkaN9Juwn2oGNPJGq2RRHHafJNtp+8CxY52E7YnF97q
ynKcBSd8OfK2/JLFbzBpQQApFVmuQdfR1yQyGpjmmnfI7d74ik24f6kuvPbUaIrlnNYTaGPt+Rf9
9dR2nZgFvT7mHOxm+NkbdMtMGR2ajlHsKCVh2zfijhP3AxBWP+zxZpysC/vd6lPbBPlEiPyY5XKJ
R3UcgkS1IHM68hDTlLvFLAdcFYqCXa5b0aUb/8oScVRy1oItf5ZvLySQ9L0nZuS1lkvLU2TDB3Fi
QLUy2zU2ziZWIWfXazt8QvcAN8pWa1ztSfePRlRtOjK+O/Dz9jEEQfN6fhKu/TDSnhIbKQEkRl3E
DloOgb5XFYO1a8sniwh3Y7Sdf+H5V7ZE3vT/HWWxQxjwkfBCD3G7iCG9cur9wJZefB16+dbB/72q
+0a/EKX+qfMstmHOGQrWFHbpo3EWMxsyPRG7zSFbVGmrbApLaatDng0FbigYAm8aXFxo00lgBtxn
4CxoVSrgC92KCKTwTaw23XdYreMJkxuv+x4misTuQWTwd0ZAKTBCEGpBWKRb199WfR8/eWaPmVEs
OnNLenRulleS4ZUSjoIBou/XBuZ8Rm3tQgQrxyBuQLDpOP/ScAjFH8eYKtK8HcYkhvdkewOypFyf
04o+Snx/V/egHWDsGvJSBXd1Qepk+mhHpb9BleLjgrRgY4GRrk0yYfnoHKKI2O1YlZYanLQYy9dN
XUlH2WhjaJ00sx3hLwjEr/RjBZ55PD8dV7bfubLDbKSDBC32Yp04YavNpi+mO1Fo2EemjztaJPD2
clL1wh6wcmQyFInxWWk+Fww/PnZsxHQZ2YJTyw+DXzEtTmCLC+wJ/Wq8pe9tOLVgCK6o6BuXImn+
5uXMnEUNZM/YFKi9LkZOIX9G42S69QT7LTNEt5VDeKlUtvYqKYFySSTIwvVrMf+hL45xaFuG208D
Xom+lrKzRfpXOLVf/v2jsbPR0WCjliKA/Pg8mGVgEaOnnMwOds9xHOZvKG7127BBTXF+qLWNhFQx
ftJzrEod8ONQSgZgsCiYH+lg6Ve+oZQvZpqKm5A7940YoK1bZnUhtlp7kQ6XK9IzLA62wI9j+hHM
tQgzUtfS/dbaKwRh6TY0umIPXiW6cDdYH4xrAWJsglaxWIyycsoU9x7DDTEzZ2fIZ3y5Fp0gPMkL
C+DzUNxaVQJG+vEIj/XFNBzD0Ihlx6bsiGS6LqsRWrVnTM/FFFxK5c6v6OOMny/IOp4U5HMJNRZD
gXuI2VSF4Rq02dMczSGfwjw8nJ8c5uclrc3bGBLdWXf2KXfndIEXiDbS3d43Suc4ULQQj0ab98E1
vs9Zgiuf017P8+pXhksF8GKOVVhhdfyCg6H64khkhdsqjUqoVVokqJpDa7OgvmKlhtVC3WjVLvIa
+3WwTFrPtUBkvydaG567Ann+wctNSYJy8Lx3M6GVcaMYgf+FRrE8vbGBodmbqCX1uKHHQtG2dueZ
70kbG/oxhBH4bhmgFoBkK8Z/GPXq7xW+fffYqto/G+C6+ZYbbDfSli4KfA9Lqz4GTtFaL7SakeGK
p6nsnuohibLrGIOGxykz+vjgdcX0CwPFKj15Oez+3dijCIKmWYqXnuZ4JEglIt8twq5MO5CSw/hF
Jlmvb3woAe9J7AXdPh+jBlAIAfNtXCgmHnpp2ahX2DCCBNTUVN201kxTT0y9NS8c4yunE3V3jnBr
vi+S4FgsiLBRVUwTYt0lCsagEcqV4/9Uy4DTkERbaNM4G0dYWQamk8BBJ6sJ8BxAJGAFu3CqC+HS
n3h4MZMRzXCH1JjJmrW8S3ZN10OKVClKpMGzjRMziI8IGBks66G6tUer2ePtDPYiomyVK9LZBTKI
wA3pOvUlBXAQGeWX8/Nem9/B8keRJKcri4sExdfFBjylOUjJJBeuTMY2BhliK9lNmMHiYKo5/ldr
Qr9yGrIQGksN9Dzapo46KVf05TTJVVqkQ3SQYYo/5YUfNm/Hyx9GQZkoH4E3acrFD6P0hcZ0zEFV
BXneQSTzimifjH3p3I6O2r5NihOPm66O7XwLylHFC4AiFj4rEg+xV5E2g3pS4DzpOx2X3AIkRNO8
UZof74tQ636d/7Urm5RA02PPimpCj+VVyMDYEzvUSqdQnqrPMW6lw3bUgTheeCvO55dC8h1VMbJf
RjMXZ1jX0oRlB6ruqn3mfE86H/MGBJz3OnEqXBusalLwzj3woaFOAB6V2ChoF0QBn89RjhYU/4BH
SB2iE+Q3/nUJU+j7BhFUsiHzH898UhtSbCpAjUCL98Hajs4pQRJ54R6w9oo5BajoIIzX0D5/HDYs
IDjVzUTia+oE9rtpdMWtQVxYpCsHm5A6UgDMtXRq2IsX7CV08dOPIl0qAFjEQ0xx3lun8B8l6ujo
8M+zhlsGcSTJaPrOlvsTIX03ZACx3bxIDXfEDORxaiL/Qs575cVxc7TI71J3ReiweKSyt7MIeq7u
ElP6V54K3oZGrvLu/LPMf8tiuaLaQKknHNK8XAc+fp5saixP78vezULPc347vTDjHT0FEvJlzQK8
zahXXxhzZSZK+hhoMiYy+FwLzyZzsK2c1i+t1OsfvTorU0CNbCwQO7sCbuDNmOPid/5B9flJFk+K
SYFB5oPeE7J18xr9a/7XOpbV4aB3bhdjZ3KbihKdHFh+6iZImaoHXg8uVtiMNjM81qe+De3L2PtG
HRQzIJ6+nL4IcA0J0zTSdj40Rf9+oLP4Sx9O1LhmkcatlZQZngVxUGgvgU+8s0GIP/stx2y4bzrG
KvH3gqvVm9IEWn6K2TBqRFwitA59EgOJTQmt/afE7lJzE+SXGzPX3j1zCk0muR+VL//xLViBo1uy
bBo3ivTx2cPMBZMQoIJIWRpxGMhdY4uilf3T+be/Ms3mshxKfWpz9NzO6/evlx9kJfA2iXZdo4Hq
IfEhn8MEsra0u9qPbFbNhQ133lWWH5sEJXVIbrdzg+jH8ch/tUTPiMixVDUe+0yr34F2BVuICUBH
q2Z6R2RTbiE/ZRfm2cqy5WLJHmRwb+BNL6aZUYi68Crqn62sQaABGDsavjEcz79PbeWFMgKraN4d
4IUtwutysqO+LEz608IWXEljeGp9MiNNuGbRmz4TNo+nDUZFirJLQBBN10bNnHhuMSCNN7gpe82v
yscc4MBG1wE2E5VA85Mr/ReBFbW88HtXph27JTW1uW/pczMR1iL4FlcRBTxQD5SGzeJhTBLA+12j
x+0mrLzEzYcmcXbn39PauGzRaAmQOwuxFJQUkQ40BsC/q+RWcUraJnyUVY4fcBdr9xyTNTDWKnw9
P+jKt/mTGCftN7dGLmv7XTdAU597B3V7KqAjqjg72Z29H9r81cNfyj0/3MqMw+OPwiznq0pFerGk
qyxWZYdtpVvXLdgPq3OwYJBFckmasVLDQgtPooZQBhMNNoqPi2oySkqBGFi6Bjroadf7eviWkV6a
sb7ZiCVyUElXg93bIdOIw2cV1ro4drI0MD0Xcnw7/9wr39YipNH5TARvCA8//pzByxRYsmrththr
YuWdhNZjwTw+Nq3Ir2MQY2KvJUH+71mWOVJkWejzt/1U7JniWA2pR9BN2AEB9zycE5PYr08dYcH+
/COuxI1gl0l+cLEly7K8eozOyEU1LOr/xdl59bitZFv4FxFgDq8kpZbUwW638wvhcMxizvHX349+
uHBThIieMw/HmBm4VMWqHdde61zMQvGM0FTcqpYdT46j9jhqZXCnBHJ7jHhLR4GQ3sfby29lYlwq
WknYUgoUazBHPINrj9SyPUObMQe+anXQEeVIFLyPIKpmQt2CBAuUErf9oEWpTok1VsIvsoD1d8ei
b0R4FjEkESyzgiARVnZ1JMWG5pGpnTHpJt8En2O6ujR2td/0Rb3XX994wlhwphd4V8DQ1m6SZBfY
Vtsw1zUUoPVa0Z1IszrXQT/Hhx4/38l5t3ZnYSCpZPC1iZRf32WBKlupOXF7hqSZge2q1tARGvMp
/IYeR6O+u/1dN7wjDVnSMxwVV2u9Gs38EgbFumWSrGu9TlIg5DeU4tzFinS0RtiBR8UyniuYoHbs
saGykdeOmVrLEjazzaVBu/qMQFvioEgZHmK6L+Gp9oTqiDx02exSw5DpfzE28jSn9vDixAIRxUK3
py8Qf0uDD34voMRu24F5COfZtmGBLmXkouxggDxvaBsEHuZqjNwJ/QTFhwmqrA/NkEJc14QAZe7s
pBgXBvUZNtBQC5Q/mYPuDHyO4WS5VlBaL0rZSKk7w2P2FHSK8SexFEkcjZGWwVmjYPKxCANYgPs6
7wB5NN2LM0A+cXQY0oACsDUkjY83IUzZW4PTw/hnJgB5ESLzDSYSYdYRwfCnEJDbnRnYay0PzRcj
92t4JgNPMSNU4lwjg3DZCythGjvX7PrD85TBcVIrU8jJ1ugWM54Y8oOG7Qxvdqm/LCQMzh+ktTpx
Bzc6SBKR1cyZxNjbwCVkU/dgb9s/gLiIsoWsXMH7qlAg52ZJ+GNTb+MPcwOuBobipnoMiebuaBjF
TwA7mncT06Rfb9/66zdNvLT0O4g/MGp/jd0/MWjU0GibE22GbxmfIFtwjMqIyLkDBCrHaSAsur3e
9Zsm4CAI5KhJd2Caef2m08QSFUo/zBjoTX6IYC8/GLX8X9t3g3d7pWtP+Hql5dH9s7NRVfMIxQpm
/zpj8me9nRFf6qsjan3JEW7anAs8VXe3F70OO1iUV2wrxPOUolYRaBtPzKILtqcGVFCHSLMv/ZjU
O8EN/eFri0EU/bdgTfP2yvDn2TS01E+WlnmcD5+1Hqrb705VJNqP0mKg4l7WhTrcMWmGkHob1XCL
B3BcQxGfwq940BvVqc6EKgklKYBrsVuaUzv7CPGqyP0W2Wy4mtKWlZsiCraQ55VlfB87KRXx0EzK
Du4dcLU+hqarzk2pp/17YotZhfvf7n+XesBUrIiqFt5pEcwS1P8K0phVMlq9X4kG26o0Sgvrdxqg
LxyiZNczQTNp3XtJWEShALrF+BE4kPTJjGJ4McM07MJ7o7cRlENgPvwTmFZi+XoJU61fdRFtR90U
jTsPsA56M8LX8R1F//KJdnaUHpbq0gxlS2S+02mUCChH2vxXQZB41I1AebYBvr+v+fH36uCgWhqK
UEapEoGwxp9nShFwccdx9cAws0HVGb73z0qr2Ikn0B8b2V6rPg2tMsdfmxlpOpeyeEuZPSAWwD1m
dfndjju7/tmmBUVR6L4ccW/AGjg9zbIUf26nSQR+VTVDcYTu1Lnr1VxrfyGIE71AGpold6YJM/TJ
RrSreC8XPJlfOTWBmv1KZYgko9mA4mpn9QUef3i8mqGL00M5ll3xPq4YS/Pk0bCjH2pDefTS2DWu
ReJgNE/JahVGQyPvnROk/0F05vHCHDIjtcEEedlCPJ/UynRBHta2vVwwfvcubYFkgYnOEZCw0fsI
vpllbF7aVkXDi8o4tX2Ncu9Xyaibnnq4kowf07lUHd9m8kV7F0SxXh6YeMgSz4K72f48hIAHH+YK
BOFnE/7t4keYJJLiqlbdnrQa7jVq/bI1unoMQ+iD1Abh4I5jR3Q106/W7+s50uNTmBU1+VQDityF
EFhSUMGezAi97blqjpAl4vVSu6YBIMeGVn7pm8gavjSG1KhuWqnqj7DSRHNfRDm6H2EjIDMasb/y
aUIpdERJZAnnnFYr3hmGiZlk8NKSj8hRyJA5mpDzjhkAX58Pkdd+Sy0+gnzWVPT40NZopIPEm9OL
XKB77M2loX5HVi+AURfxPJCyaTs9I6GFrp4dIkjlQNms8UdzfCyyZKqg1cxF5yWgK34GQW1SG0qy
uLzPbWf87TRWhI8aSj47haoROXRhGdLZahlTcFP0WSMURolxDimaEKZLBoEUH65ZTb2mt1sFMW1b
+1kbgCAOtH1o76MdCt9SJtom80O1liM/H6UoOylZp2QXtH6g6o9KJ/5cIFx8b6LlRkfcDtJn2WhN
42DH4NQvzPT006V0lKg5WrMVnLHByfCOTCJ6RGdELu7SwWxrD8luHpYlJjqLo5iy8EFW2kE7pak8
vKSwLv1i8B1FXT2FfNSbDbMT/jD0IcI5pRTD+GjWXeIFDQShd2gNzI9TbVf3nBqHTvuaPlZF/ylz
J1vOlcMcOwg8gkQxu8+j3NbWb0Y9OuRnmw6pL/xCgFB1reJ7JyNfBPPAgzDChcv6naPsofwaVbn/
PEZt/l5JVeWTwYhMeBeJNDoPY5Mp/lQgawZmsarrO/4K7dzbZF5uURv0ayAJ2gteN/ox1CqX9uWS
XztX5Vc7KY0oTiP7HLRRWBHNCfuoZ6r+Q4c87iXRJ+17aRjpY11q9WMUhfaxCVVzcK3aEN/DPh+D
A2qg8NMjMaDs5KQbMQZ0QZALMPCvXvf5JTNS7bGTGFMPgsrj2pfH0XHG+1yup3u5z423e37I/3h4
VL/BR6vL7/nH87chYnZtyVnE5IXPNRoao4sXS08Bd1m4eWQ6H6ci6D6/2feDHVVISA1qiVc9efSF
oMdNJuvsQEjhk6T2DwFNu+PtVa6zX46Q4h2Yd+pcyrp10AFMbp1Asc5SqjmpS1IYICUdD9pTjsb8
57oS+b1ulP0DeoLDh7meq1+3f8BGBAe5lUnBQ2UuRFuX4OHvi9W25nQRjmn9RgOEWIbAY0eUsU63
l9q6OBoARELjJb9dIw5kxlHlsVPZK8UxN0Csm5QMpwDFvPOkMP60l4hdR1VLAd6keAj5wFX0psZN
g2SBZp0VVfzQQ7O6zKljfkiDWd7Z2Uac6PBU6eMCTaE6taQE/1xR+uNqgjkBeBcKkqN0UJ6Mfpg+
3D6/6xAYqgj6F+h0MlIFK8zrVYLJVKteGe2z0UjyfRyHEhqjwuIQ2/JER6DwBpXbc3vR6/vBqPiC
j1+GIpaxjNeLmjOi50lPQU9FMQkyRgQdaCAbANJ75fC/LEXPlhtCD2/9FhDsqAJ5qClzTSjVwwOp
uUI3prssDsTOs7v+YJScwCnRE+VtX6FuEfSKBIGdfa4E4PoFjP5I1Fvt1CCuLzyr0AqAmgakHlWW
12c3pyBr4kG3zljyQD6A2AxTVwsNCykoCbF1iCxh6n77ITqg76mWUo3Gi7xeU44bXgPybZCZqktM
xStQPByx5JltNezk2tfWC8yyCbco1EBQRq5bkk3TiBYFHePcLXIFLlQwoTgNiLODex3AMvvjqNlo
ixPZoawLBNCn4zfWO+/8b0FlVXD5C4/BX3JPabe93nNmWQVEXrZ5Hio7lDxknIwn+rSG7tGbcD4y
jBD/YRzQQJkR2HjpLgMbtdfUQ26i8gFO0aWdYJVH+F+l4s4M+kHx+zKMk2Nvdwg8IOZc237omGX9
fshatSOhmML8JZQY33ic5hlqFmYLF+EtKqooHcCIM3jAE+xzP9cTLaA40X6BZOnUHet9fY+pc8C0
hclxmF5ZY+6qop8nOLCsc1vl8Umg5Hk/y3m3c8DXnxnWEUbrqKswsHh1vo4T9aUjYUgLuJ8/dFOd
fEOSsyhdTW0VDSlNS1zyDD0EV62r4g6NuOrL7Vv9l8rr9SfWwKcstfmlFn4FuZCbKK4DGP3O2mDl
qg/uxMxfhqSsu3s7p0Tqgat2Mi8lRfrYI2XaIBklIw3N1H7UfhPwyQ5+KyFHdWKYDa0wGe7W6r6K
B0s7TNKAQJGCluTeSPT15+Gb0HimDrn0gdfvI50tqeTS6Oe2UOZDFCsZKmKIZ9w+nA0TvdxmCJ+o
e/Hsl1/xj/cZUPt06sgxzvmittwmNAncMuKGz1Wq7nEWLW9p9SE0+PmwmpSNl5mC14vFaK+0ocxU
hERO7HXOOH3t58GKEVoR03udILXyOmHJD5HW7lJabJynxg5pzMhUSzjS14trch9qiQnIvrIo24WT
mXjtZOw5h43BZYCd0KUxKwvZA9D218vAh9JYddXZZ5hq20dm8djehFj6c6NK8NGRl0wShTW5VSuy
dB4Foy8JWUGSS9rAkL8cKgjbm/MPBrhAtVF5DXklRawULuQKbYaGzpwjHUJNPz3YSVxfyhZct4dg
avRY0UsHhZx09TezJ+JAV0rYXe9beH/5wCCe88tWWpi20MXVnpyMLJ/0T5UKD+4eVLi1OYflFsEI
5822ZqHBXwqaoM8pia2tbJ8F/Jexfba7Jj0gXK2dNGA4b/dfED/SA8GxUD1VV0FO4ciBGY5kFxEz
+d7YWgkqAzmaStW05722bhPjTBCKyX+5PVbFy15N8aIoWhIfNrJPDdzwBcH6TnVv63X+u8pqQxT0
4krXE45NjWZQO2V2DMeg/xgjJrSz1EaASBQKpcaCwSbyWH2hYIjSMgmFfe5kZUB2eUJcEtuNwiW1
oQenolnPmLy1EyFuRDmML/EcF3y7ra4nmIK5RXpMoXipCwRojHQejvKATiQNhfFQo6L0/ra52/ps
tHUsJMS4X1ewwEyux14fBuuccJZPM8raHuAzeye02TrLpQWHZSV04x6/tgFOCmIo6iFjowLpfCsQ
93aQ66Sugt7ZpWwG6Yx4VL/HKb5xWZiv05c5O4LSK4dhU+JLayKJczoi8xGVUnhG4A2dOEfYO9H2
xmfDetOII8ll9mydTWDdwenlsgPTlMjJORND/SVp0vhElyd9ZJwy2wHnbXRaAclB/wtoH89B0/f1
kY4IO4RoEAZnqr/hI9xa1m+AktoX6lPOxxH8o58nLQZxThw/UTPzuYqLYNyJ/K9jGcA/0HHD8mEC
mlj7L4LZAja4IrwUJqV19N7j4X6OpxGOEvgJPgsCKge9KpEIz1HzkCBdyctox8htnP3CfIOGFNEb
TJerk7BExhg1COxzq8jz5DqylE2gQKXpTz4HmFRhimLHem/4bUo2KpxfAAqg/FrdZ92APFSMjoR+
zhydR/Ab7wt08rw+mupTJKrRzR0xuz0Zxd2b3ysz7Qsqk9kX7eqzD2FmlM5M8dKwWuv9YKKh5uRO
uvNe/xq3VWACSRtkSWSrS5S4ctoxU6Th7FQSagejrKCyDhtVr6D06SYDGAMXLLf8nyxZyfuYmWgE
rZwpeicjNPpDVWZj/piJJA5ck+BQkDUZ8/hURFmRueDLoZUtlcpUPEfqW1RZQilSjm2rWAFaTbGM
dlAXOhQ6EZafDz2TrA8Ng5VwlXSpMjDdlKINJszJRkh9iobkoU/pM7g9oHXjVIah8pExBmc4KaCr
6W2EvfahGZrgCxw90Ye2zlPVT5Dlbg60UkR7NzEE+zzDfQVGfFjUv1tyd2DqU6UjOZss6sJ9pI8v
ZsLsvpdAvzcimd4p71CbMJEqM7L0Q5+LzPRRTM0/9kRrqDvaJZFGG0ioVRkRsFKvHrMaOGbVWo2f
9U6ZeS0SdKbbhgpKcwb9oQ+4mR5oP3QrnSu6saKXU4z5s1EI1JrQYUA43M7TUX2fx9ANARnXEEuN
E3u65CSjfzKjVf90IQDvcuKMD0PYZd8hpEwcd6Sc3XgyjeufDBprH+ssyn7S0gy+dXVY/7JTdBcu
cRfPnxisQhDPZqs1tBud/cAcLVNcsSWlR6TCyPkC6kNIYkIolTLXFtv6p0yyTLHjezcs9xJ9A8Ci
8byMgL82blNnN5rSdRKz5tGXaVRNugO1Yh90PY92HODWUnBIQ5BBHE6UtIooKsSN+RkEKnKej89Q
rxTvcxS2LhHarjtOYsPXLpBGleIPwwFXvpYGXxwgIGefWzompwSBz6cpRizrtoXYMIf2MgphLCg/
MtnV2ZmISiFab9ln1Eqkr3zA6l5EjhwxpqLZpEyFXfT+7SW3NgYOBeQPqCqZ4GX1ueImjGnwkaBP
UG5IVt8/piqDq7dX2fpSxH6cG+XBpar1ehVbDEoVgRc/D40y+0mfjb7eDb+AkyU7129zP1hYBtaX
gVxtcXv/5IC6KaWmKdiPhRT1Ce1JxE3LYK8fvr2f/19FX+1HYgo0T3OAaBQ7Uy+B+eKOxlHktQzA
nm4f3daG8FeU/ReiGzgOXm8IbXs7QciPOpaCQn1Duet3I1nxzzevgv9dpPCWybSr+gnax3Yq1cI5
h02fHbSumI5KUeRvf0UMEMo4JTB1hJSrY4vhfsgQuHNQBIhshQxtCJwTitJDu3NoG9+HjIki00JX
ulBRvD60Vp6DLGtqehZl131MhhiggKrBnEYXvQp3gpitxXRuGvgqMF1X8whq0FN+aUlsGMYIfEbs
QeE2/eiiKLanB7cRvDhAgdFGo0Vhkem+3ldo5kQuKr2YlPKH5KHtSX88SOxYc6dCKlsAAb39Mxco
4Snk3c+3L8mGeYIdmU9HikPotLYVQoO9KpupuyNcnbnSJKEGOohSZ8S2nD7CaRLufMat7YJGZAaX
lhD/Wd39OaXWGgPOOMMGkfwC94vYbd8Es0+7L32SUjCYTGTIT01fw413e7NbX5UxCRqkkExR8V+v
DTNZ1C3ZFfDe+dKavUGoY9TWI/APXd2xjxuPnPEuDZ0TMgL4tFaLNRiQYLYKC1ReaB5qzcme7ExN
d1a53hKUFHRNaGAsNdL1cfZah7Bi0wRnB7jDCWRD43aNKN6N1q72x8bMGmzGcI8ZTOk4FMZXOwJg
qtClFsE5ryj0+GTpk/CXslFEGUOzP5FS1IOHaKw5+E2bNaNXZCieu3qp50ji6jrx4cEaG3MPZnt9
p5YfRpGYWQxm1tYMIDLsQmaTR0t8Mofhkbpn8hNyUf2I+rBSQrHXtLqnTmEduWmBJOrh9rXaXH4B
UtGZwNiu39BoF4htyEpwjrrOyDzEsqceaiPQn64UNsV9P8jaF3CRaXRoB1jN3hxh6DJhHoUR+Lox
VysDUtQIYqKzEUAKztSPLjmOn8tlf8gDR/uQhcleq24j18WhkFfbUMeQ767TrbquKjqrRXCWNbTT
e71lnBSqA/Nu6tA57ZRWPhhKjAJIaQ/v0S5GWlIfyg+3D33r4pNwgSChYGpd9Z9QWeibxqmlsxgH
zZuckcnZtM0Pam4ZO2/s+iUvDpSSKTZjmWNfHbCVNGZYDIV0VkfkKfSYfNpSM+1/uEX0qOFIw/Es
NOWv/YA1t12Z5/ZyqvF0lJUUCcc2jw9jAo1Uh2yKnyaD5kcWBI63j3L5m19nl/hvFCIWIk0QU+si
l+gYzAtmPTjD+Wt6lanpj2FX5Z4tS/k7iQ7EnnfdYMrWGfte3iprXnd7UX3TEflqnfMMPGTJ27JE
/Q47WFh9MPrZzI551uVfrLbVPjV9rqeehZq95eWBHRVoUxf1n57RvWetaKju3D6MLSsHHhJQ9UJq
AZJ7ee3/RJtGYs+pXJdAMlIjyY79kCQvshmrELXCzPdlmGSlPDI7nn+XJSfUXWjx82ctstTaHzor
nr1KKpVk5wpeV3aAoBKO8OqMpc60+lFNslCh1JZ1jiP5w9RlDwUU5HeR0xiXKVTSA+HBb/S1Zz9M
q/Tr7RO5rhZyDvxDDgNbxJUWoJmrQjMzqoWhYj52eeInovYAIqVPaSGAvcG0ebq94sbbBh2E5i1u
06Ybor3+BGHYJ5JWVc7ZCQQAcEfuDyJV5N+lMr0d3UBll6ASdwajMR7k9VJdOTHvRef0HFmZ6mlS
3fmMfLU7n29zQ0yaLJ1GSLfWgUcSaQSplGDOwPQQMiXxI8Ng1PBlHjSSjbefnsGYO38NnULC8tdb
goBK1YORFDo0ARWCPc19+HAMNJ6DvRxwuXYrywEYG4OF36OBuW6byAVT67bUOefMMLro1PaMkLnB
iCyGi+DUWHiyGYFEV3s7fJGRe9x7rBuWi/UJs8gJ+Nca4EPtwybEwo7ItjT7NoMBh1lrK7+w+tRj
aG2P23vDEwAEZ8MWDVvGWVY2mvlTVZmWZL5rjOGRZEiHUT/a63lu7YpiC0NaBOQ4uJW/mXqJPgCJ
yTmcHDO6GKFSvGSRhhmWSyvoDjANvR3rjhW2aeZCSbCBrBiQk2zUkCzOGrT/VLmpH8psDh6pxKV7
o51bbwFuWehgKLwgZrI6w0nKOmfgjp7HUh6gdoXruKYm6ckQG+9UZzeWojsIYzft/YUTdLWUPIOA
0SZTOwtLFeIwD3Q+KJkZ0p9SNEl2uP3utjwHpVnGrBbDBbXGarmkUuZhhrboDLKz+jNkGkxg4I7l
xI1TcuS7aS6K8YNWDzNM+2ENO0zvMD3tJ4laU4VtmGY9jHIppzv+fePW2gBjKEFxl6jWrGwc7CdV
koWM8Ke6VH+Z5fDLaOTSh9u731jEWdI60jeYqa46ZbIINAWtZvOslGroKVQKz9IEuv/2KtdPYylo
gcYBx45/XoeeTVApnb4AFzu7KJ8ls3Mm9LoiE/DLHP+IplDfMabXFo4FF/5UCikG3Bert5jE/E+N
Atkec3zBc2vq2XGMnPKlABrkzpPovzJrlHtObDQ7Rf/NrS4Onxoe0Oy1GW+UoNViubcAuY/THaix
kmaSZnoqA7d0IrW3syLA3G7Q5MRv0Ai/sjqJY9Lhr4DlBv14V4yBcqr7wXqza4frZylGqZAREwOu
7mKnwrJJjcg6M7zMnJeshQ95Pf901L54+/nBWEqhaLn1dNxXblC3uj5RBxCZMGarT2rnAItuGzhn
a0k5znJk7FQpr8MkOo0M0kCaR8cYtt3Xbre2+liYTF4BIYD4PDaj+jDCNOH1UjBepFifPFh73qpY
roMbWqayTbwRbnjd8QOY4ahzU9JTrR3TjwqkQbhQ5WFhf/90++ldP3BQi8AXlg6bQ56yqsIC9ulY
fwxOoxmJ574Z6rNdKsOepNa1zV6WwcVCt8YhrqeCJ62F4JLZvlNh61LpSYpS+Iwkor8rq8leC2Bz
MepeQGiXF77mR4YeWcc0ZsFpks30rulKtJjMKjgJpdpDev/te76KleCspK1PTEKx3LgaX1MQOrMz
sxYXabLBZQroOayD3CUQIdWT3v6asnIY/QLWddOV6xQuos5o8x/57MT5IbSMHPb+cay+5EaR/Tfk
FJ2O3dxNBZWGtPgpWDc6qtVQBZ5udFbqxXMF3nnUbMl6p4V8M9UNQ7Rq3XSOdQuio6hLvSIvoNfN
VKjR/LlLwsDHmU5ftCqo/humJAZPCLCrgz4KQAeWfYLXeJlo9bD1FlKJycRlyzur7b1yCKp3hjRT
4srmUKBTOWvZlzkfYMia67z/M8dhfQJXZCi+yB0FlfahSxn4kOfkwzjbjMG88cIuB74I6NCZpdK4
zpmYQMzyAPWjSzA2oU+rJz/nKgCH26tcXSFAtrxA3iAZF2DRlZmRhQRFQTtK5wZM2CddLjU/nZXu
SQT49NtLXb3Av0v9ZYtgpSu4si2ggTAM0BlW3UQHra/V+znP9kAEm6vgB6gnLWWBdUw/p11nwu9B
MW1InTsoJKVDzvzazl6uvBt0LdCXLCSfDFpcVb3L2anj3jaCM81F9RBYbeopkhp9DZwuvuj1GO3p
Gmx8J6rckOYuwDcc+srx0AprzBl94gui3vDVNrJ1F4DFc4Xo97Ki66WWjuKCfiCnRIl2iSn+rSCY
VlZPRhKckylKj7VW6A9aPCrHHDXenXjo+mOxFNO4bIoprqvybzYXATFkFJxruD8PRlvFB2ms9qoP
1x9ryZApm8NSTf76F1P4z4bGKQ+0pgJ+YCaq7YmqDE89IkYHtagDtGTiX7fv+db5AaXg6KAbwVyu
npSTRS0j5ssAljnqnlyb7anMe4BCfZLusFtdOe0l98dhL9+K4sb6she9VBGChBKxahTcNVoTSy5Y
5/Khb2ZDYxpdgAFODDF/vr3FzXXJfgDosUu6gK+vSEHPrGUOSgKep1l3dSfVF9uawvsgtkE4QOZ/
GbEnh9uLXlMosVviIfwdA07wta5WFWXZU+oRWMRSyvVDVOJjvQiFUyCgjLFaxJZad+kY3dTcWBP1
r662QWRaCGW4vRYHjDTKiS75ZlFb06kdapRrOjurF8KDeuoOtkiH52l2pNE36mQcXCXq4PYDcQF3
kqGNGQ0BWIWPLV7uK0MWCTS8vVl/k1vmPt83Tt8DJjYJPOOyhlyoz3R5T0982eJrL0wWtAwk0Y9n
3modz1uSKKOqLIPzKImC3uEIW1U1lc6xsmK1dDNIhc/CSZyfo1FGO+no1mNFmpoogHTMvCqkpcyp
O7lS0atR1ejQVVp7l0VB5N/+yluPFekth5I1tB/0JFZXKzMsJk2G4CxVcXoy5Fo+THyeu6A0QLIU
WrLjAK/bAdyqfxdc3aq6BBwvGBQ8Nxbk+XXUZN7Sh3kXjmWy/Mlx9Qn8WwqC21UDwjnGP8X/smng
d1gp4JNXdEoMkJbVlNOSsM2yejdKTn2M5hDBzkoz3BDWj51g/9pEmVhD4O+cMZmhsg6GqybuhYb7
kvOeOUF6IL5tqhl6NWmy4ymvTcWrpdSV4yriCfGDeKnO21b+c87mwXNwmt7UMEjXVI7OGWd7YIjl
979+JmxqqdBTDFqQCqtvWiVFrakJ33SMVc4zcEBRydl4sKMgXaakm+I5CRPyXqkBZ5iabx5vg3YW
679w1yxKWVd5TWNA/qF24qJpmXgnxjl/sLuqnM9xDinCzg3e+phL744kaqHrW2+2IZdRJQaWL0kY
pk8anLGAZoLxfVq08Y6/3lqK8gWFWapETH2sksRRDyc9rtPoMppO6bexDZasddRDk9DkuG0HtpbS
F5psJuqIRdb5r1znpRy2M2JhhHD3kyKlvxutb31r0saPt5e6NjkUR8h+ASgu+c26AcrYvzQtNHkX
IXcofuMtDG0IjwsTuQ+UYz7cXu6ayIrbAfkJvRkwl7BXLL/nn3ikbuIpCgdKo2TE9ke4XAJ01YLE
Y/BMOfRdN7lyY2pHGu+TD54xeShBK3pjomg7TIjX3oRiPn0RqJIBWwGCef1DzHQAJt3zQ4Khjd87
heF4mlmD7YJA3tPHyXCjiknuKu+NHdzGdbGRM/h36cXZ/HMGUp6kRt9NyaWaZbSd6PqXrXGQjSR5
nG1SMbeEZqB3wZpXvYtos3bp6B2Xly4N5GODY245vUrbMxwb3gDEEf1Sclye8BXGYuxycyF0ii6w
GQB6Rg7urpXm6Bgj0eo50Nbca30T+y2gFj5aLe7iYpD/h6u/JNkAoSlVXEMvdAVUAnfkkrSG5QV5
LX8Dvth6JiDWne+wdfUXXOQCfYJPZR3I9XJYRZlqYjvK+YuThbns2Ygo+VIDGVFeNnsGZPN8CWAI
VukuMMqzcgea0PuKwFFcgrhLj6pQSgqgU6a5CzMgdPGBDksNdqtQFfHOqKLGA2lW76TWW7smkqEL
QldwYZN7ffloR9p5Ew7RBbEV+7tct+a7fkryY2uFzb1OBLc3O7C5IOfLHAaNWYBzrxe0lDgOUge7
qUDKfTEyOf0wSXF2bw2SeE5pAeyEaltOl0RnEZUkwaLj83q9QnSJVjLPdMm6IjxawwCYPB/BI+dd
PMGd3Qd+Hevah9uGbXOXzGPwrlE2viohipDIP0bb4FKjmvltLEXr5pKInwYjcJDmgpfi9npbXh4C
BkwX4AbUGlc2RK1QrG9zW1ysygRkPaTtnZL13yYzgO43gHeliETiQXdRu3k6/b69+NZNXvicQBxQ
L6WOuVrd6AsamA7TCpCAIYYqkDsYj4oy2PiQ1pyPGejIi1qr1pF+8PDIiLr2Ie8ZCj/f/iHLOqtY
B0pLRu/AQCw1/tW3NisDYZmxCy+wFDhuapviBTIfeSfI2FyFLNMiiebRrJNamxO2U7sML1NUab8h
Z/xU5aP+5fZW/oYq671o3B2M0RJgrO+tNphG1S1IKDmXIEZSHIU2RTRH7WMnl4zrTVQILrItrK+8
3DQBO09tjJKelDRu2mlZ4kqQINUQsHEZXaZD0COF7heAeyIqo/W7HM4odywgvNlz6ouvvPrpcL1i
RLfwnSlxthNlCqm4qVeOJw0CmclRNGjodJEun2JinILQU22/hpncG75lj/K9EiTlj7DtggezSO3M
JxaAHvT2qW48S3pajNNDZoEs5jrcGMCqp7khgf+RwuE4Vq12FNMQ/FbhwXseoWDesa5bV4XIxQLW
hCG4KupzVSypp5Z/Uau5vxhqoOdup057Gmt/o5P1ieMjKQUArMabrIJRG7Sn0OY0vGRpnNruoGri
B/ow+ieE/SpuQhakChpHIvyhdpYyPkqTlp30Lq97b66oCD1pU5FYBxWKoMHLcmP8JixzhmPDViX7
ZBmwF7m21E9fay2zfkL/1cp3ysiL9+FXrRhemLPspbAD5kbctp/s9jRkUe5AtlQA64Vjlh81gzEY
jsOoG/UJWr5pdie9KO5hI3ZCd+iV5CWfStV8lEXclajBd2F9p6rl8N3iL0n+tELGXjdaHVqHpiRE
OqidWoUvty/I1gcj/kWNiYrzNeLCUuekmKdWXFp50i5y5ZhPA/wcp9urbPgkwA4YTKwVxbG1neqd
CEljuxLISRfyfV0O1b2ZR80FUrzsCSzSJ6cIlK+319xIIkiLMCWLFiwYj2Xn/0SZbV82alZw9aeY
sZkx07Nz1SXCD1Do2zEAW6+Muw6HJpkndaqVGcbpx2k1SyCRq+JX6dg93zSZXsB0OO+C0Mm7t79q
gFTUDBYHCKJ1leJOgR1SPM+kcxlok8pASz91xyqVKFiFklaPXi1pcvzp9nlubHLh7FxCJhJO0MGv
z5NhrLSauj44t5EEt9Og/rQEEhnmVIq7DFXuHUuy8fnAlXOWsM9iWNfIxcqKmpjgMDh3Naph7hgu
1pv/N+wRRaTFO19w4xnADk7lFj/5NzZ8vblQ18pQruhPKEXVuqMM9nnEqOw40o0jXGQalyFSutRU
pV+voumFFZamKp1redb4YirViRdzcIT+MDlo0x/KughN//Z32zhIqCABBMLBsYjNrC4nc0Hw0qip
dK4GvfLtfpaOSQk/VkKyu3OKG0sB0YCvCMoU2M/XA0MpyspCi5X04lR9cbRIXx/7UkNQtUp3DZe6
8cmWMJfkBcVWguvVI4ghVZXUWUsvVhY5+aEPlNTxUDY3etcw+tqENa2ef9WdFX2HNh+tC12BJNLN
4Ar+L0ni6hGLW86+VsNSeSgTFbTQyJD2UZ9s5bPcEVh7SN5ApucUXUA5bmibn0qvyr81yOLAxRTx
8GIDmtwbQt3aF0EWTF4mJZ2rUqs+dlQIRim5lJFT09NEXzYAMbJjkbdW+VtbWTRcQKCtHKiOJzLG
kBzc0Of0VA727DnaLtXT1ioL683fAJXwY/EL/8fZeSzZiWxr+ImIwJspsE2hKrmW7QnRUp/GJd7z
9PdDd6ICoojSRBMplBvIXLnMb36LweA7EfPRBlxf8qp7RId09NqyO8PQn62y2QlQaJRoRHMRb/nc
9rXJjK+qiSjDq8/RCtMDH4HyhANg6PmzZKyCNWcjAtSnJW/U6BeZY1pedXnpTuLE+oOfZzfQqwgS
YOJpToGne76UAwaybZEECJQwSlDtG5TmEpq5/XGACx352mhY10KV75qVxa/u8pHlr4TktXMJqmYT
ohzyQtTA9CxYCr0Av5fIaEyiLRhL/ZnF6tFTrsg93LVpfO8AUfhZ5KgQRyLAWbzLb3Gbtv0VHTk7
8kSBEORP1RpgiOq5FgbdNCOj9/IHPVwfqjczVTLJnZFs0mQjOhO85a4yUHNbxugt/VPZtVsjvufx
lL7Na0e+jlnenqy8j5O8ZJCf8DcpGshhn3/fDu/ppPu18iIriwcV2P6B8rIRuTZ2Wyf7dn86qJCp
D8ERseQuDyrGSiAM0nM6KKShEs/xIxJc/e3ll7nP8CzycCpR4HPod/2qmH876alWjMx5C2Q38f0q
4GFNRu7LpdOWSFzXxNY67sInk8bL2dDooKXK0sz7geTTtuODPn+bjRwVfatleVDqxfw5RJr0Ca1d
U8ZbUSl+xp0xfOhQZfGnzOjfZJoUZV5WiFK4pg149A8+7QrbQEdg7S7tKHGGXKICGgp6m9WnOs6t
h9iIVV/OkvjT69/4Kk649nnIA7egLa2e1a434zzQk0Q8oAQlf5hRXHIdUbWfGqcvrpY1NydD54PO
B9woYA/rIABs2jY+tENN7zaP8qAYyuo6m5Hkl4oxvR/pNPu9pf47171zyxrkgYVAe5qex9ks+GhD
86XZafRN1rrl+fdOpDFMkHDKgoYG+a2vbWzgHds5OTaHTwoqAQ4yzOf9xBmDh0iRQyMLJqcRH+Cz
DCiNqJOTukKpYuzr5nF+LLsovtgmigRuUZnj5wWg+hnlZJ81rviula0MFgipr020CNWx03vQzAHQ
GYxVKs0af0DG1wA4jVN0KZTsTw4z0zOCMs4e6xjr+RtueiBaPXlBMLYJICmby/XN2DL0xyc5RBEX
h40h8xp1aF5tVsrk9/eVN88Ktwb4WpuKACW+5a0+1mYAR+3MY/NoB3GR82wyczp0Vp4/30SDNMrr
kE/bIskcoDmFPHCYRL3jv3xGDz8doBMD60t0AbaCIrE8Um04XHGhrqKJrv2rG8kP8JyqVzhtdVIV
HoTgVU2TLUv6SEjYZA19J0+RlWlpkI2qmn5iTpJ9VZPBVN9lphXeDMhHD+jvTvdXPyPaU6tWKrgu
GG2bT9bps86U2kgC0WJ+4g4L1QH+1rTAEjVr36hFP7x/ecV97xcQPkBcWAyw0HdUBsu2hypp6DWb
xUh33cVDTK0fbamT8NNFk+DjIquDdq2LRMT/tR23zzUfo07/9PLPOPi4DrmZbdMV5YLdftyhRcWd
pZPAXuz+KQ3r0q9UtDm0sIweY6s/g2EezM14bpv8kybpyjDaBL6BgMhoZGBBrQcLGYeVj0yM/ohs
WXdrLLNG9D1rMDRXWw9178aD8YQZTaR8J60bTj770W5b713QVSt4a3vrJk7a6zqNnQBfMTqaotel
/Gq0zvylbuzEH3q9he6uRP3JBbs+5CY3BvZE4w8g3Kqas3kJ0TiNYZYztYpww/D1pRB+Y6MSeDHM
ZHgcOue9llqvFgwkG4aW9P9zo/1AGqAQCIbBYVQmh9bFRBburbOU5smVs4ad3aPhX4n6E7n3riZD
5Cx3KJSSIDWkxMurqLkuyhz6cw416eW9e7QU9kjrLlrxmNuWfgGgpbSWIg2cZUwhTnbNMrgZksfC
zQeIAi+vdnRS8BFEs48GP7Cx9e9/Sw7xd5xgdktpkCM07GkJ6JYOAMEdyaMfC7iq10dd6jPaY4CR
6A5sc5QoXUo9adQ0UNu8fmDMbft4zLYPlIjZJQ2N9iT3PXqZNOHWdjQV+w4RV+Sd3asS6w1jGwfx
GC4XxG8cHwlA9Q+2CNk1bp7EeboDmzcplAmJw0lJAyknKakWHP+yqVW+dlpYn7zFNW4/342ra/ja
W7eIbztudosomJNWUxaETkZ+SeV5Ubs/8IPXWEaH7McNctAzyhXKdb4jyzSO8GATZbe1nLlUTmTf
YqHZ72tnqG/WkqSupEy6b+pNc3Jz7i+U9TdYyDpQ2UNa2cSUKe2mXp7JKA0Do42YKH6fBml+TPne
3lg5k+ESz0s3kaLoMs2pdXIa9zGN9ZHjWHXzqEO37XG5i8wuVm3yEbVtMNQ1mzeZ3TaXiPme14P8
cTFWnj8gupicnMzDj8zBpIW26tlvQT2d0mKNZ+e8fRwIEOxPyltb6Gf88P0B+dUYZ1q6Ak12fCAk
GYqkxk4smGIp9Er+lTc2iuVHbSP9watEggloNpEGtKj6PNSwjRXJ6SqWCrvyPlpWh0zGVKHgvjje
PE/YSFTJeDW6Fgmql6PcnhrOVgZ3xmCYYAd7ZbN2W+sdapVtGtRDYX2YSj39mePMhu0Lk4jhRmsy
MW4ilpInJm9VfXc6K7lwEfS+ObXJp3bBPSJtm9e3dPhZjF0AHJFa73AekTYMCKAa5IVorc8gt9Lw
47JIU+tLTQNo+OW3cLSjEL8CPo6MHlIpm5cwRZWwYAWmQTjbQDvGObI/1XbXDidn9ujMMAOGRUTm
tUqFPf/QicXgfUnKlKq/b4ZrWlbZZ3tQl+GhL+3pTdnl1PamqYnIRbclPMHO/DKn3UZHZZXV5EOT
lW2TP0sfRNU5OAoveJ5kH1fz6I5hXbREvqI2vfw1n6rBwAZBSUbeQjqqs6+BZNNcaLjUkImtV7En
mZhlulICMtCfjNZu72JZ2m/dpFaY7PTVcG/nOTSvVT5PyV2WBy2EuacjZv/yRzs6oBwWYjAiwpB8
Ni/TsJIwL4ssDRpZzYM8mya/sw1xRxvlbH8c1NUIINEShkuHJ/MOn6mGjlK3w5AGMWCqd+WAZYSr
JSjszZWMGHOdTE+2Af0Z95/8f6gXg8hTGvUPdikkERivUNuZM20eOEUDOYKPAqAg6rq30zJInpXn
1sltfXQWyFHRA4CeDAZg00xFKwgfHxvYQp7VAzqLjXRvks4+axAcfT3WQESHj7cX6F8GeygVc2a6
2iimH8uJ6bVw9q+OiKwTsdB9JkcDAmTcKlqDbs82vBK0R3O2RrKcpeqelE5VYObSspwGZfAR0pn9
lzfm4W4BK8nUjD4XXZzNK+yzaWljLaG6XDT5hy7p83DprGLQ3wjFKhQUx0cD/yzHbgTylVlpvU/6
wn4nZ93yagkmwjsmQmubk4RoV3nQs40kG0XEINaE5Nt6EwZx6ljXNNesk8c++qLomSCBvJ6TnWCY
DoqknRGDDEqwgoOvYDWqPI3VbHuhMjD3ffklH33UlUEPAICAtgOJxHlMoiNllFSdUXhw2/M3UQr2
wElC/ScgzDN47+FHBR8C04iqStt1KtSqxN9E402a4agKjE1m8UbrdL26zy2ABG8s6R6EVhV9QqIt
rS+4Gkf3bKq0s/7MwXsGQLY2/1dFL/Kv55dIy1vBHdigrhuXycsVJG5d4FbpfSjG+uTKOFyL4Ep9
wCh2p0Spip5PjcVSALxZvZtO2lwca1S9TIGE8vIHPYg7jHrpN7EKI/RtJygaGz0WC49Vlot8Q3qu
uoZyeMZHOboDyXVg59ON4Sr89Zl/K+s0jL50BQJFYEY4OrlzJqafShopfwNssnF6KMrYhc2hFm/6
cqi4DDUm3v+YC6cGfyyt+tw5s9xf9Foq7yUulLKPsdaY4WqmzMK+KPo4tF5K5d24WWJnK4DHti76
XAnn5Do4+jYQaujk0FFedc6f7wOopUyYS2aukqllnlHbCpKkUXbPTHGmyHRw2EDbEDq5dsCgbmuN
fEi0QUURPCjzmQgq9Z3tNdCRvie9NF01PZyVk+N9+HDQFUFK0vBkFPv84WJs0pY5J/uG2j4/9Xhx
32op6h4Y6Tkn5cRBUgYHHtAp+e86P9wUUtVcLgO0PqZAdpS8lwonfViazCxvvHz9CcqcFTDXrK9V
D8/w5BsebXqKGNj5oIzI/dcX/9tunKIU6EbO2glufZcZMOalM/AqfvloHb1MiPJIevIF6QhtXmap
DYgbrNM0p85hOwNrMgJ1lNL/zEVPT/oKR1tlhdwA36PJtkMCoDucpmrbiSDNzfSSqHH1ZpKijxWC
A35h2eNrbXGYWAGjWFN3SAE7ixoE1cdqBE4XFGWu+y23zZeor1RX0ofslmvG2QDr6FXSMiYHg4XM
YH2zWYwksxqMKUSw5J2CsvgY+mzJwi806fUjIx6NdhBdPORbdhgY6pVZJl8g3QuH8I1SDfUljfKz
gfLhA+GgxdBkFcDZHjTg1X2v27S5ujmyvIne7NuycuC+S3rz+eVtuO++8kBQcTSUi1bI6SZgZUMJ
OqoSWWA33XKViIvMwGL7HdDZ/Ib/T/YgMG06Gf4dnbBV4I18mTi5Q+jiflzXNYaRgDtJldH2GbjL
qn9ffrKjTQ8phb4kmdaqgr85xjieNiqU2UADxTsWFTbMTj1f0SWsfUkpTt7j2WqbPajXRcu1AG97
KBPjsRL5P2mdZe87jh6qNvOZ3OLRDgHMRq5Om8fBIej5wznqDK+iiLJgHuAZ9EAOPAkzRuwnOAF/
8B6R8Fx96jnS2zrcsQHnpRObUZck55poqrirLdYwCTJs2D9Mw0lgPNoc7PtV3gZQ/K6s09TFsQqb
xouTKeJKKl8FoZQl95ef6ugFkjs5gAJ/XTObfV/pbZk7fZkFpj04FwMa7gUJ0ege9Wpzef1STBio
UBm3kCRuvpVNyxjTTMJhlKrJtQyTWPOlaZkuIyjIMwGmo31oAdFjsEOXbNdsLaPFQk+dWCjFMiRF
JR69xGqKQF6Y11lle4ZAOYofoG5ApkIaBEC3/p7fLktQJzBPCq6x2cmLz03etS7W1AnWFq38WS6W
5aIm0hls9WBRkkRuGCphvt42y2If5gip0RriBbRBKTAgdUVndt5sdpFnSrk5e33Tfnv5Ox6uSox0
1qnKvmUuWSocU2tJceYZLD+hgr6hQGRdRRNbb6xeKa4IzpzJZB/sU8A9UCWBVK+9+u0+HZxlqNKG
Rec2e9sXS/wxVZLMz9VJPwGLHS4FN37VCaG22H5K1Yp1Bxf5NJisGGGV0MQvL8pATj6UJqXNSWlx
sFGJJyv2A1Ykl8GmYprUqBZaHFKPZ8L6G/fL8Db0dXszklFqXWat48mlc/T5GEJQoq1c7R3smJe4
FMMwMcyRUslLEpztVT2O7lqsDtcCeLyny/1ZR2U925vu3loOrGPdXwnR5vOpNc5OJq5PQV0o1XtL
md5SxppXNONrTPvq5IbN3HSbwvYPcqJ1TcoDtMj2fSmlwF8X4AmNOOR3U69TdLRl8hEW02Ca4R98
yxW0TtufuL1rT80qKUMp5CTQzDLuvDqFZuBVWhXTDCuhVL23Cy76k3vp4J7gAuReRwsNtMI260PQ
LV8zXuhw66zFdArxZGPs5b586I9WwTOGAouMjxi++YCpWUOL6uh517ic+Nm8thur4UxA/gB6xnlb
Tdcg/lBYbR8mjcRYGdYKIVRIItATdsxvTl1J7xuOYYrJB2tiZVgXlavABPJRMTJif8HIw0f5pzvp
MBz/nBWcupKmaU1vDifkhDIHwUh6oYH1iIYy94piyB+VpTC/VkpZfSuUrndTLJrvgrmb32d19xRN
5ZlS+vEvobOKAB0/ZEcZi51JcHIVCmqRGY03T3ryaKRSwpY2hRPg49y9bZRGv86lMb8bq1h+ips5
sbEQ717Pc/0lpcZ2YP6810l14thc8LHgTGXxT4HmDFVb2uKZ6qi3MZXO1HqOth5ZF5GfsL/HCUei
BYJimKSUSrp8NKw6excDVTg5uwdRHz0gtDg0VBz2qE7EN8w5mrUoAHyGEb1m/5wx/bySKlcn98tB
LITxT5DgGK287fV5f08VhtCerEKGjN+U1T96XKbTQ2634q0Me6Fy2xh9LTo78Xjp7cmUbi8f5KPV
afwayLchcwtY+Pnq0WJXraBdEUj0XhkAA7dJ67a8Ks0U37NaN2+NmSPnQyA7CSFHb5g25CrBhUvx
rt3bYwA0zyKn1S1n8wXjGtvHlDa70akqLy8/5MH8GfAA8Aio+ITE7aWKkgtRuB2jIFvaLsDAsLkj
uJZ7eRtNnyxLKdyi1OebFY/agsqb8nqWIAX4eglw4xCYt9Vk2KbjNKyfeB6yCwyV5bp0Czybrk18
vuzJiz240YmY/EyoB7R5t2gQy1rKKFYatPhTBzUmyRgebZxwvUZuZj9jbnuJRzn69PIrPmAMrgxI
pAZBD1BWbpuVLZl3GQluBLlc0umyRBZTYRPB7vyy1CUeSQNosTGYtKxU4A2P5kesM2Io+AiMD95k
VcpXBNnqC2TL8T95jEXtq5nAKKCpc+kxq8JIwLNW68RtFNpjt2GZog+JMnX6JVO76k1YZouMLWUa
pdeuactvelMq841aKhMuQ/juH8ZFdXxl2NV8mbQl0fno9hT7s3AS+14Y5pz4uRJhKgQ9sPf7tnPE
T9rjFHdoOaAe3PV6dJ/qMlK+qmo3f8LHqT1DShwcR3StoaYw3uVlbqeuWZkrEByTODAELjb5FEbX
oc8GX0hV+r+0YiAzh0UMGSc5U7s+2DXQEVYYFtN9/JXWX/ZbGIpDpW6KkSGXWsVl0CgV7M0p7j/Q
9UAfY4gaT7TZGXb+4GCSv/8yQCLj3dkR1ULWlt6BHZn3UXVxUFfH8qsrvtaqJlDpEdVtiorBay3w
Z8NU9t9PNu0+DaVb4Kw60b9mT5v7HCnoNIMWSoK2YGvSJlZylcXSnCiBHFxYqAGtBhzkMUydNgG+
yqfZxoltHbENSDda9jz4pSimk/bi8TKMI9Z2BIzTbUrWLlwPMehFY0T6z83nKP+niMsz6cSDAoWn
IWAT0H5lmM/3SbTq1LDzk6CKHeOpsmu05ltNdVsEE/xyXM7m2YePRTKLfgykHTbJ8/W0cexC/BqT
oOikKkjtTvw1ieFs1nK8isMc1OEu5o/nq5gJClgRVz39PsVMsNiVDS/KsFt7fVqB5RKwTu47svBt
18hKobGDREK8aMRP2B2UknqrtHAC0UYJkPvr9zcr0S0Cjb3ivp8/VVwqaprXYOYERmluU4HIxg3x
TGjwKGbBsoEFTFoGKmWzitn1fVWDQAr0SJPecpwsP0Xc7XGxs9ZtrcnyiSiFpygItb78fAcpBHNr
LjpQXQaAxE3MWiTs+eQM2KiyMMCcS3mVNpX6D7AGv/3JSisqGE7G3ppojG1tavI8CSKzGr6XRlHz
ZEn7aQIoffLRjg4YrEv6wOQqzs6bK3UGzU66hYfCPMYvGifoVCE8s1i+dHH39eXnOlyMb0Y/eN32
21wBwr0taZkeB2MfdU+OkcRu3sv2tZoz9TLxLk5mZQfnbH0s9N1p4dPk3uyVZNFVMWolEjU5TiYk
EvPDApf09fuCVchnyd1ggm33RdKJcZqVKQ56vIffTa2h+SbTwMe+Hc9QnAebHwl5Js4ARDjX2xdo
ynGH4g0zWgYtjh6kciZS31z6BpFiyTHckhbnrWGTfnHqxTwJ+Qf7n1QLbUpmFStpcnN/FVqpxJYi
4mAaRZP54Zgrf4XpmFa+HKvz9eWtclRzgicAmcKUk6bmVsNeEhEa7rVZBAINw4sya6GfyZPAc7KT
roOlhvdEcT7h2aG7klE4kJKVGIfK7OQoHmxZiJv8irXBwahw/fvfEpVBJDX6uUMeCLWMHgqUcDCX
j8KrkTskaUN6lqMcfOGVRLgGuBVjtH1sVS4lHTfDIhi1SW6QFknib/IkYcRuKeFM5pKY79osTvwZ
QuK/L7/zg+MCyA/oCFiV1RFhc1xqe+QyD/U8aHMgfnzg0HgfyVZ3pqF0kPwBTiPvA/h/4L+s5ktn
SLA0AzEOkZuOA9RY7uNL0QLyq+NG9tqmze9/8HB0HMH8IHS6K3yjtEIPrVGKQA/l9k2uN/lDM6b1
SXl99GjUJLBgacOB91k/72/bBRyqXuEwXARMhoyf7bCo91Cxsu9OVWqwaSKknPx+zM4w60dfbh0p
I9JiAD7eksqAqQBfDOOCrnjWX7LGwvOgVscTuNhBAGDSA82AiRASDtv+WEjjG+qRKANZq0rZldqB
TGy0QMm6iMScymYfHAU60hw9mtMKMuzb7diRoqFZz1EITae/29bYPjFuGb61jhJjJaOBnfT6VOoV
AJjzVBq3l3fMEQKYHwATitklOkbbIkUPlYxtYzPGWSbYKQuGD7huNWHzTxs7qfCK2qiW+0DciF0r
i/J/tabMvyxxO/2oO9VOaS7j4+tKkK3Dk2v74FNwZXOGcGGi2t/ebGoLvhwFUn5ahJiqHNnz1dKE
fkez+8xZ+iACkoMwAv8VlnaMMAkMv0kTTJDM1ZVvLOXw2PVO70btUl3IBc+i0OFrJ9QShcB+rLTF
52dIMnDfijugH70Tdm/b1DTek/zX9lVYYravySRLi9dK2JEBa1hSM9CE2fyF3GraeVYvpfLDkmfa
HRA+epYvb4mj1065s/YD4aXhsbL5aVU8lsrEjihTI/8pYfPhCQmNj3A09FdT9+mTrekfs501tdjc
tpJqi4mEA4ECLfnPCHXn0W764arRffj8+odiuAUPhR7k3mJ0gjIUJqohgmzOSn+Wk4TyCoW5HC/Q
k4LkCCvIqHxFmyJ7vM+hU2kw5jip86ATYfr3iOPGh24US4iltpM9KKOj30xaMLgHpjniO3ZpXMaO
/s2rjw+GtOQxSDJw1+3AKqlSSE5aanlQa8qoe1AL+8wH7Lai2ma1OdMJ3W8bh249KcRa761sv+fb
psz6wZZj4OXWGjfLbBZfZtP8B6VX7dW3HCsxoiQhhQm7E2UcuNaLELuEQI1oLhpyuDzUpTgD4Oxv
OVZBiAlZS2yDd4GRPvmoDXbCZAIB3s/sE/lOFoeJKoA7y5Vjs78MMiLzJ19tH4nAg+FcQeAD2Ldr
GmVc2mmdTqgSLqb4CylgFUpz2b41Z72OboOWKOr15aOxv1dZkWqWpjzEgB1e2SobKjRDT4IxiQyf
5kDuS5WlnFw0R6+TXQHNYgVC7PIuXOwH0TKvD9paRPcGE8/LnPf226S3tSu1QPfXquf5+qPI3B6l
3F+VH39sUhUsxFpDWShnk7RQ3Szk6C1OH3t0Cue/GqRt/xsZlz4ofSOuqBBGbgVpvDj5pEcvmCgH
/Gkd55AVPj8Zla2PvBOmObTS81sYO+EbspezPsi+8bc6c0Ii0jnv5i5sA/CYFScGF1RJ0txjYaQ7
d4nL+1OkIuZ3VbtBliHAx+IjCNyk9xilNu9fv5OAGNJqVdlJxJ3nD4puX9Tlagx5IByiB03DEG9E
Lfek+Xd0QjiagDZpYGEosLk0el5y3wmVtqodLd6cT/37rFERRI+iH6kA7fLyQx3FNYI5VlvghQlw
m+uwQMYF90z4A7JCcJMaTXMTI8bHHt2xk41ydEawwVZWiNxaj202ypCrGtvPAtsdi8rvHQOMOWKk
UEwsM15llrvovhRz/+XlJzxgadMWgb27kpS59rdFbz9L1SiXVNyRUU+hhyWn6k1TKD9GYF7/M/AB
7zxI88rNwN/WcSkW9fBSL4v9rkatjvlOEdk/X/5NR2dm/bgrBZeseFuS5kgg2s08xEE7JtqPLLKL
9/oQWycv/ODbck3T8AJjCYZ6WwxK+Bi2ccNswDa6MLBGdFgcdZifzEY+08z/NRF7DtDgw6KBRwBk
XrUDdFIMoznlENjTLBGNRypdP9b5iK/6otUtII0sMiIvstD1uqZcoZ/kvMyjH01UxtBH1PbrYFb9
O7nr8sbvzHrQbrbFlqdH1y2mu8SlrrhoOGoMYSZgsVe7c4xLkdZVe5N6ubpUra0L+gl18q3TnHH2
NMxeB0+ZFuBbjpKUlrcA2NXcSaHoOYn+B59z1eyiYYoU1V4pFdVpcj0JCMVUOp+UXphPAmX2k7r0
6GsylES5gtY2E+bNSY00oXZZpyUB7KLONzSVoYC61G+MYZRP7syDGAQ6F1DI+in3VZMaZ9Vcr6AX
fZQVROWX8d3YqfGTtSzqP4U8nfl0Ha63DjvZpwdKXoNVoJlvcUdLApVELPi+IcQp7gPty3dI+Non
9+bR50KYg7qQWmpPk5AqZ0AeI0aorpF7BnTKdIGi3p2scvS9eJ7VVA3jvV2Xu44WpS2hXgbTLNI3
Sm9Wfimpigc3rDqp6tfIuTl8q2Y4CcCqHc4N9fxmKhFkxIYEhEPcGPPPDLFJD7k87T71ovcqyU4f
LS2M33dpM/ovB7KDh0Q2kXpqHcvTz1efr6x0CtNFDXUyhz6QcUXYM3ub5GnzXaRS9/fLax3sElBK
9BGgfPFKtzJDZqPNaCuvfAJ5Tq74OJSd1+sMjYuslRoclXX1pIA72Cgq9zCvlZYJU5jN02W4CxZT
UuXBEkulZw6FdltNZy4vP9fRO4RPQHtibT3vLIpMyYCUuCR50LQ6Le4oToIEQQ0PVNqZVsfRUuRQ
4LjJL2iWbzYKwle9I8lpHiDEtfwzyHMUekzkzG8JJL1/X36sg+seRRhQN9hMQ2DYpksDwVlPDZlC
Wx3FkzKNc+OFeav+lYRqUrgThnnIpZbiJBYfL0sXDY9rrCe3YbJf6cnVDJC2saeid3vCSuUOsTAu
8aRLhtcgWxbM8uiM95ef9+jdMoYB9rlau++AMTOn5P95ROPUY5+YKtGnQtMiN59k9ePrl1q7rjTW
VzriNpOSMkOdstziKugKA8kZFOZdq9LFJR818A4vL3YUXLhvgOECvtnLToydos25iSGHPBrm11ZM
CgK3Wms9mKIxHtKl0u4K9KGntEj1M1bw0Tulxww/i5eKUbL2PLzoQGexMySrMGx4L2WNJ7NcJ/U1
Sezo5KwfRZffl1pjwW9tX9GPIqomhbGxnafXIrXb68jt8d+iJZgO1XH4+lkrEGi8L381/1Z2xfMF
Namtq6TAhqBXxv8SfQgfRZucobW4Z/hvNnfDetGxXWgNrSamz5dBCSVhzgBqKqxiQ/+UU94spQtd
XoKY26vyVSxJa7lhqGadh5qO0XsxEv6UyzBL8F4pityzlF6ab2Ztm5U3R4b8AZsb7avV5pHlQq3B
mliN8snwZV205nucepv/MjhKqWvbjfMpyoyiuDsmehM3za6V6NLGRdm6EgrdgVAUqfOdPAtlLy6m
8T9TLmwsWEpb/qaYhaP6OFZXH4ZhDD9mg7m0lzFXi8o31QkFdyeNhkdpctruWjup9s0upGnw9ayP
aq8Q2pL7gjmN47dGPfRuKdeSFEjhsrydVA2j02rsAbuPEph7D+/T7KfRUlh+DOm0ETNCM1NuatW0
8B/nhT7tgOacNydlJrwulKzJnY2OmfwCbnEyKdWK9i2MI2woa2GLiuyinH7kKA4icU1vCWhKEU1f
pmjKPhOlrOVd61gMplzA/sL4F7XJCS2IVom/t2mdjA95pTu3fIA08iCpYxtdyOaV1NMy2RaXUBaZ
eZHzSMdGQo9UjbiWaJJXamnydgEwIHzMntr/ET0m840qpkS9RJLUAIwa02L4nM4UOf5i63nxfinr
9q8qrc0n9PWi3F3McWrez2YVV65ozOWbbWTOz9Fc5qszYWLl9glKP3dJMRvrVsh1jsThOAxv+6xQ
s6exHYfRhYAa2T515Uh6nxtZ5C/5AHk0w657ucuY40VuJHPrXdDpt4SvzL3eeNVoYm1Y0Ztq75k8
KLkbiarW/aZzkjfFPLa9Cx3U+YYI2Wh73VQYn2vHaAvXAq1jP6nSOAZGpYwCaWFIv57MRTPdh7ic
a3Qf7FxP8Ddpc8XtHKhTMH2qsfMFAKn6QcliE/MtLovatYeo+7fW0flzQyGZNX51jJy9tp5z+U3V
LcaXXgpjEGBGWniiL1BVNDOG1O4MzC16P1BMtm5um7X0pZga1fQi+NWBhCn3X1qKyv37Qq7E4pKz
pQOb0pmHBzwqm8/D3Bqdq1ed9rWqMTe+orRqlv/10qDmnoqbxlkD6eCupC6k/8coj7xjWxlX2RRB
+YOJYfS59h4kbvjJqR37Z05t/lfdKv82U3Vme78L6SsDAw0oLkiSnZ1UepvZo1VDIcBPZ068dgXb
VYmUXmbJ+PHyxbVrGdHhR66ZkhRxTNbaJDsTbX3ZGK08MFtVfLcnJ/8QaZ0J6MhJu28VAp23PmtL
Tt48fQGwm1aXl3/A7lEZOVFH0X4kXWWWuInwUzq1ixhrhKNrp/wwxdOMRWM4UrY12fVPlkI8A2w3
V8p2mJQORRE5MkzAcISwmRfRAj+hMq6qFJ75VK2/enuhkM0xO0TCZk9SSOIFtKNdMPCtx/rf1a7r
p9IzKXv9A63iuNyQq2jQtqsYJYi7geanetIGjm2zTKnj2XZq/LPqxy6vz3HQhAQaQJJDR3V7F+td
pc1OQQGVQdV/dBJtvA1MiKebqU2krbWTTA/6UCiXUlams1N4tE10mrjM2ZgG7Tp+RQ36jhYRp7DF
OzLv9EZ2VdZ9KKSue70cLigagAEI84Jd2+FpCjORu3ihj6oqkP4zlRBld9OtxY3k5J3+gp4+2ygr
dpGrkjeKce2urlFNySzRZGWinYp09NeG6Zu5cdofi17Y/zNjnftKzu1MdfOmKZ4y/KztJzygNcnv
YskW13ASyXc5LGRGtiOF7cs7bJcYrT8PvzXUPJiN7nYYnp2zjl9pHuCuXHiFqnGPtMuI5XLl/DNE
lnax7Ul4YVicMah2qSYrUykAL6esZIS2afGWShKPUd3nlCHhdJG0Ir+IqhpuRmYtj2pizGf9ld0O
Wxek4lv5u1QN20iI9jAe3DELFhIC8+UsTxyr6iOcFHHSpPoVaLYfHRothQmDSFqC61v/LY3G9mYG
omsxiVSXcHDVMQKyPamjEfm61jXci2Ftly4Zy0qrrIsaTds5bf5Ws7T8IOPi9Ek1En32lxlK/H3o
Uct2i8Ro47vm1NbnvG3NESeIKvsbuID4LtQQ8NI88XiXQS2V5TLW2vKzmCTUPqsh1L43KK4qAu+8
plG/sOf7zk3bZRo+NDGduovVwiplygbF3iXtMWmqAdP7XkeRMbmUA1biYTGaOi5X4dC5UYn9y1vC
VvZXgw5U6CqzPX59eWPuAixfC+IgPWsk8CBIbjL2oojNKS7QtU941ou5hN1nI5Gy1wLr1lXogjHO
hIKzCwSylWJ/JYs8kEWnEucS6anJ6zNZyz0GjGWYTxG/KEL206EkTYUpAJUGixUmNyHC8UK+I/tT
kvZ8fyX0YqHq7+KkS7CZM5a/48bS3iHOdUZz2+U66w9hDEjmB4sQGtTzjWmOoUwni7l/kunzBTci
gr3UMpuWtcnPbIk9SXA8OQ5HMYblOAo6BqQ7bh0n7f84O88eOZG1Df8iJHL4CnT3dI/H4xzmC7J3
bXIoMvz6c+FXeuUBNGh2V1odndW6Gqh66gl3cOYFeEIPJCx+hUbeXxMptC2X+tI6B3qpP0EQSx4C
VLmPGHd7hx5BnwXaDf6ADPj5A7O1Kg5ZVdzMbhruaznrAZwFeKP1zpH+7+5SqBzTUmW1DZQlkSrK
vQW7hBq1TYNTCqGqoBYwprN9kOjsfEZbZsBqMfEnp18jS6giQm1CsOc2NU55mfS0ulWpZZ4URg1e
JaLyXraC4mDRneejoYQ8DMBJJkjrZKTWhElmPuc3tLbbJw1Lyktcd23nxupsHUHrlJ3rgX4ZWkG0
w3dcL2mcUUH0bJqastGte0O5mnWdu2WToU4YT7ILXj851Wln/x4YFfpVDOguNeXmLoFFc5GK2bjS
BWsXucrZDYR8JGe0k1kz7qUbhFKTDNhwdYEt0kHKOHKfxIYFfAqFx5xgiUrdGW+H8hNuQM23GQDx
eUwRiUJuI5vuXo6Ru+9oGZNyZJeJ0ypGChu4S02pfZvV1LyXO+MdDhVIcw45VCksTg5ymb3lmOvQ
DGZsudU2rExRzEyc8ltlK9Jnu2xQHjBypEerPjvN1tSOBwtuUTa0IeG34DYJRmk7tGz6qnCyvAW0
GpjVW3BE4SlvqwjhJSNNvmNONJwz0VaWpxXO9Clok/4K2ak8yJH2Nj4tdzT5qKK2BqHqKGV1rgOy
yc0mvs+hPyHc2wu3lfLYf/0XZbDFjH/JxQCPPQ9XeSbPwk6H/GZnZnuywti5IJiS3TlVaN23c219
f3m9vUejt68DjAORwjM+X0+NxmoYzA5CbBg1T6xkzB7Sy/pno+9r/eBz7u0ftg+HjokTgqurA9Ph
Nh3iYZUitoS9dqqk80URqriUKJN4nTVG/+HhqLKxxKSlya5dHv6vLCxTitQKZqwSKk7KZQ6KD70z
jqcYT9Qvr3+Nf6+0PPlfK4EqUcKZdOjWMmT2gYWl9L3ou2Ege9Qw3fti1BN4Iy2MSGN95tUGGxhH
oSScmqp0S3B8D1nTYisF/e3zf3iqBTNKNxSC2zpZmCC+4sYLOiqRi/YWWxx2v7SJbwM+bNJBqbuT
7y2YbY2pwR/Bs9UrTGmVyXSJklsXhZ032Np0H1X2fJCK7L29RVmT1NzYKfyGxoz1FjgsQtWz9jmZ
o/Q0tsZ8rubmqMWz90AUOJQbVFbLbPD5nugzh36SYFDXhBmyRLSTb4B3jhBsO7kVG4HklWuAafd6
CIIDt5mMArsxGJsIo8pN5Or21FyN3oxOkU17NhZ9cyEhPApVe6+SDB0OBzjALaE8NzNQBVxq6HIl
MYQNebqjC5V62ZiW55c34u6r5IYDJcLAdsNdaMwRl6nIzG6k19CdpxZRzd46Ajfu3jZkU1C+qImZ
D66uUwS2o7GxlpIjcLpT0iQzjVI5+jhpc3ImucwSF4Gk9qSlM526oWtwLLbKA3LKFjXMnbfQUuAv
cPFtMtagQ9CT4ifDTLxVw1OiBuZILz3Rz32CFgGgEjuHFizBtHfLwqm7S1nmSBqnKZatVNt57gIl
6K7k3EdNr73NRszhl9Ez2YK16z5MikBlCFAAl74fTMEQw7Skd3lc/hyCUf7hoNb21DNyOLg59jYA
oYHigTpty+9VA9uUNKfKbqPcmw9WO8Rf0So50qbay6q55QHvQFjDyWP1/XGjUIu0yvObFVvhP3k3
ht8cqZ1cZYTlDoRodJ0xPbJ33ztGPNIiyrMAQtdBttXx0LFb9JyM3JAfcmXKKzdwrFZ3gWSpP18+
SHsfcJGAwxrEpt+9Nl0068ae5ZzF+DFwarV4qC4IRgTkx3WkXxAFit6OQh58utPNQam9BPBVT2TB
KlNfwnKn46M8j4dRlYWochIPGSjpH4Qi/ZuOmfMbL66IGrjr64NR5s6eebbe6mvWUaD2zjICbzOl
z9xCbaefzqwm/suvdHcZyNAQSUhpNjk44R9+Y6SlEPhL6UESEJYZ4h5kMnuhCQUGlIYoLxV9I5bO
15SZW+Jj1kdq39+hNEQrCb920zfjzFR8yTRjxTWKzlTdqG7rwsVmJ878HMOxV4+jUaxCvxWAL+Un
B2V1U8tWWhP8yBlFmT9pRoqNsN2ZHqjT8vW3Nd4meCAQk7EFWY8O5ECvtaRFabLr8vJLW9p0rYoS
emA2mf8hM1g+IoqWy6BiA+DtGe5rXUYjzkZo4mNlpcZjlFSBb429dVC27bWDlqYgoYamBCd/lRrg
A1JIZoOsmtHoHdyTSe1+52lV/qxlUb0ZEyU4K1kjYPFjonaCQ9lfVa3oFBczO+1g/+7EH3YUdr0g
z5ChcJznx3Jq6sqWFJJk1YzCr109KZ4xlPUty8Lp9PJReXkpgFLPlyrxOe5nB5hUNAWxV3ad8FGt
yt9KGoXzy0vthHJ4A0gZ0odxFvzN86UaDTfgZknIo1QBs2TBTxijJL46Y5teBNLod1N0hJ3YRgKQ
S8AF2a8UcNzgz9cc1Vi0SVHTSh8DLNiC0PhE3SgfiQJv4yjLsBlpAC15+bpk06LQMmaHXmLf29Mp
DmPtoRmkwg+kwnwTN82RksDeeupiNMT7RC5+PR5VU1Fqs0LbJ44qxW0qJXhQhyh9q2q9CX4J55yX
P93ea4TyCVCDoezSA37+GgtzdNpGQFRtgt762ElK+raVFXGwynYv4hKF8wQjSY2MZl1GxTq1vIkq
wm0g9f8H0dzgnHbR+KDJ6YFS3PbOZSUK0IW+TXWzrgNSnXnWFAGfg1JS/TM72CZ5VisbFzsYGQog
XHo1DGavsY1j5MEx2HuXrLlQP6h4MPd8/i7BcUA31gDVlfgqXZtxVN7EY3WEJN3bIX+toq6+mB5E
UT6pBTvSaOV3oTql5yqaprOpdN8lgM+XlzfI3nIYLC7uBWSEGwRk0pGYQ5NH63iqWq8YJCtxcbAI
72Ozay4N/82BgNneF2QuSsarADfbTLDNRlOCAVbirVbE6JqRBcQGEQW0/sbgowR2m6Zkn3zH2d05
imN/PP+eZ030nMBFsX+Won9T34Hn7yio8tuQTC3YEIsMym2xA1e8nvnIp0qkClFUBomiBd0tHTvp
Dah9nKxwg/xKPmf+QGM1rV17zJMcpaqgP9jfW2YBrFyGqZxYUsrFg+D5JrPV1BgYNkDwAwvyIUzL
9DzUffAJEaP+DabR8x0QL1ysMzxFRG7LLqLNmhf2jf2QlVZ0cLD/7On1GwPQwy+iKCYar36OIYOG
itseti2M/sLtzDyovSTV9NuQD3btdpFRxD7uh/l0loayKn17RALUjRUtsz1gTXru2kFt2h5gXqyn
Q6WN4ndJUjeW1/YJhmRWPoO9iiObDv/Y1qp88AjLqVw/AXcyOQghAdjocgD+6iZFwo7K2DHzm0Pt
d9JpIp07JIbghNr1gxog7+NkKMVN1VAgwlofidnunC8Dh00E+heA7KYiwYXXwTBdLW52X0uPg9y3
Z8XIjEtdTo5HT+hI73EnueUwa8gvUpjQSV9HSA6XVIQhDi8iceTrhFGfJwztqz46pfCMaZ7xSapK
EAiwtfu3Qhj5F3hQ42vfOghdTtmi0oMExuZeLQsTo3immVesZL+JWs/fwX83l7GrcVdXdf6ozTUo
MHnOFjyWcX05qG0SFuZTC0UYSu4iEr8ervBgJl4ho3l1JLggJbixR2ZH/QOjh/Gcq3ic0jw9Il//
iR7PdhqK2QuAlgvKgoporGqy0XZmO5ET5+ro6A6+0VQTkkozpHp6rxuj8wW9aRuVp6yLXbO2xbu+
q2TTxbY+ifwUXa9HenmydBc4E5PDOUjDjwWb961sIow66818T/agHtUfm/3Jj0aVALVlOruobi3h
+q/jQaN6HLNSsq+9iL4mOMxddCtMzw1cf69tdHGQte4sR15sQjgF/L7l9OAK2ASLY+oVucbxQ2A1
jceEGAPwKZR+2qL+9NqNABkVcAJNtUW5c70RbCuUex0D2GupFRoDrTTo3mi9+k3KAv1djmrlHUjQ
9uBK3WRDWHJgPIvpK51bnZ7l81c65pXoqY2cK2Cj6Wrrwvb0CXnBYUDd8OXn26QkLEWbDpYdw0SA
Rqvg1nflGAbNyJYzEfLzbeTlwjsdDMi/L6+z/WxQFaAJLWQQXuhaEq43OE30qqyrGDLbT/RMulod
8J5gjuNzWwnlYJtsgjYCVXw2FJWYKdNOXe3KVh1skauNfTW6sH7vpGV7JwBU3IVGVd6U0eldySrL
t/aI2Pmk5Uft8238QKeDYgcxOvraG3CL0DNHnlvFuuaaHDwi7ZB9Z2zZsapRGE8oG3IpO5YI/Zff
8nbjsCx6XFwWJEibZL2rW2Tj4VhcI0uaLyn4Yg99UeeMmHhysHF2PigETZIwmkeMPtYbJ8xDZAe1
XuLYy58BaKvXIZatM37chd9XY/bl5SfbWW5x/0CvB7g4J3+VRiBXmJeLMPo1Meshd6F7Nd8HO43f
jmWOEv8wvRoPBToC5hwfkbH+MtF9fganBgIdnQDnag+F/VESlewmiD5+A3bOdEepf7/8fDsbZlGc
XEp/whr75vlyHYZ/1KqKcw2Wim6Aa/t2SjvlUZMs4daO0l1nWevOLy+6yaSXZ0SogEnPwtZep4rQ
UICnzLVzbXPdCS8hVmeV6+QL7GMGZZReUXGUnoysUH6Ued0eWRVvYw/LA89YZN2WMLT6poixdoNp
EsprHvo82Vp6F/CQB12rvVX409Fn5R7nMC4766/7yU40rQta27mKWuhfBSKitzIOX913NNgsDHwM
QC1w+9ft1DxsxtCRIM9acUEbXmrUU1elR9n0zvl+tsrqjdm1rof0+VFVm5zmJJwK3HCgyS5dh6Nr
fee1gRNmT3In8HXWATss2fZ6iKSu1c7CV7pJvWqdHRwErN1V+DRAvVX632vu1xhVziCR0TOfzeer
MqZg5cP51caFfBymVRZzHIgVXAjPt4ASKkouatQetaT4MrdBdslrJfaEZQ4HWSsVKH/W8xyOPH3B
ZCB+R1xcQwbUXAzqGOOZ3Ay29WiVIvzWo1/xqMxylLidliIxFBexPrpDmaOyBi5Ezb4UvQGlPug7
EyRkFIHr1Yf4DkEPLBd0mpKPkZQlv1M1hAPCkQbuuzDJ0ofYRD7Mj5JO/kcuI7NzoWqoH6zWAiRa
0NbDWjLp9YfIzrPJzXX6z25KSouLs4TBhwXqNvacNu7Vc6a0Qv1EUp7LroEGT39Cf9wi0cxyOfFL
gU2gh/Mrs67JKs135pwWMjWPZGUnadC52ZxOsf/V7VSuYC+E3DdpPerv7KmjNmrC2ZndaBDz9JYk
17g3mhrJyH605R/l6CS/o0iz3kPxDQN/kBCcd02sT37pdVZ8yDI05y4F0f8RjaSg9AfTAn8pd1Kq
eT22L18TqSifmr7LHW8wjNz2s74KBiwwrehTasOs8VvodyctsIfuLuhG80H00tjeyi6uM19qAu1b
0sLBoFWvLZidKJVOQ6eNoWsixCidUyUWb/JxaGJvSKX0KUaxKr4r0P0aXatRaueMMXZUeLYjCfCj
MWIP8F9G9MY61RCPGJwpwg/GVq08PcuFfp0bRJ3Qc0q+lgjDCywYIyguUjx3wjWa1jZdM416yYdR
ZnVeUvKXa0tG9YhqsZT6IoAs7JukbTIfyZToQLRcwG+nGgwUs6JJu7dya6wfJDWfmvdNqMm/inJW
NC8VqC64vRCzeKcGaXpJzBJ7jZCeleSCdan/qfjOvTfMaZB4oingjOj2WL6frXGwXCNxRH0nqar4
jRJBFl1rluRTqJBpXCO2E+edmVSq/Nj3Jq0ZCpPmDbEWCQWQcBVoLCuzfuCOEqWQpPo8+RDAKy0P
tCq2IWWZ8i8kRCLyVhEjsMFE6agoX7nYje99GLRfuFX61wYueIeArjBXInXeInWqaJYYgmOXhjVQ
+jZBQOrJig3nIIvdPMuyCrGLTI4RD+D+54Er71MpsCQzvfWEXpAydXcDzZPdvZwGbFYhPNJaYNYO
EIip5yrVMWOhyNDx4tvUhsO9ojXByTCL+qCk3ru7bC5iqkRS0w2vZ+LeGjF2QRemG2IfPtTM5L5L
/DoYjlyG9paiY0CrZhF5Y0D+/LXhaoj0aJwhBz9LGChRqwEridMLdWNzwHLfWYqkFPo3va2dyYas
NuVgJEK6BkmreYmo83MlzPCN1vbOEdZo+dqrqwWeEnYB3MaYna6vltYwMZIDBI4pht6dzElOT0Zp
ZD+kPMzeDBgh1gc5/s7G4PInR0NxfplJrZLSDKqwWvZFcJ2tZvRzLCp8QWA66ljuLrNMhRYJ/614
Vwu6OsMvlgyN3NPPROd4To19u404iGsOqv6P0dfpnTnlmp+bYXnfi+knhzPzw9ks7oZK7by2LvuD
Y7GTktO3RqGOagMQwjpxZKaEh80c2tfGrPAuCJ0IZL+QT61ll0/6ZBoXMtgjbM3OfmJRMOGLb+6W
GRsQwucMIPa1o8vsB2iHnPs5BBbQSdZBoNxuJ5rYyyCEJGZRL18+y1+J8TTbyAoalXpVwjDr3Cgc
g/hLLUOdHoqoiX+UQ3CkCbF9OrYTU3lmBYxb6e09XzIs4OKOTa9c43Gw/RrhzFOggndPCnEUoAG0
r48Li1BM8ffykBv8SIWe82QLZkqJ3tvihGW0eVblMDC9NkK0wZ3GyvqdFrixn9OsTWxX1nPLPmtl
UCUecv7WZ5VxXujT/IsDfxxCOKVghUbu2dIq3VRTG+FHHT7mWNGW6mMMvX7EWLkkw0MfWE/PUjMY
75wax+FLVkztUwZk+5eSpPkXw5lC9eLQnXeucoidwBuNkKV7OcNoLlRnVP8129pozlhoDN8sxAGn
uwpVIOsU0An8XuD+E8Nbzpr53GpZdp6VoWcaWJeGdV1Y49VZcZLJ9s0eMZB7qWtIVULEdnTf0LPY
8WRp6BCqwAYmOEXlCFRYITt8yiENl9hk5CJxVcgDhh/bUqu6te7UH5sGwjOphg2cAXE/S/HKoKO5
gC68ZiH/3deRS1pVBq7kmJPq6lmYKt/HvDRLQPBNBlEl1ZKfRlzHgUcWkP4TMg3Tz0XsON+kyobD
4oRFdt8oTlBfajKd0st0s4nOHXz7n2muBNm5M8b2g5JWXYLxQVyObgEpLXNLrdPeDPM8zPda5UTh
g5NKdu8F4Lm+GUNsksdGFvrTuZPO95E8DZlvI+fSer1cY16ud0H5b4shLX5+JRKBvhIHqQRPW6ve
2E6W9h4CM5PuJmOo/ZqzPH9K21a7x1ylHE5qFo6Na1lJKO6StJHvcN2UW7dzcjAgQyH9q5pIH9pK
bTxNgyPdpb2a/ezqRnyrC+wZ4D58QDun7IJYv8sCzfk4pdqUnJqQ/PS0REOYy2aeFG40J/0vPrp4
SLRuVt6h8m+aJ1vtu+w99le4mPawH2tfqNL0qY9H2EZ51vcXKZli7aQHeYsuQxU7j8g8SQL++RAz
QzHn9pTbahJdi04LSo+Up3rKMkjRrh7XRntunFlO7ywz0H+VY+UIn6pRAtUWkfn4WTfDYB1TIzgL
OawKT231LvaLpgvZArI01pM7KGPzIYDGv5h/l5p4I4cUDm5bNIblD3KgpS5+g5DOx1lq78w+m507
RhMIN444wD4KKdI5DebwYS4D56EpdfnjFDHbvKvCNovdvDezz8zgsomvqYf1SbS2HV4aS2ueoLVA
7KqgM/Y/QnUeFD93hELlkU6GuEQxxIA8burUnVtRRl6k2NXg21Wf342xUtU+QVj90CqRMb91pLH5
Xpem89PCkEC6xw5ebu+jKKS8kMK4vB8iM7JPYZsMwH1GLVNcyBDtY51qGVxGaOTSZZJQ1IJfHDif
cV0bh4/ISfEq1YQdzvkkyD+WpBDtR8RA4+b9rBZN6HUZte2Nr6ICqZ/brwFKZcZFL+bqU1XWYvZf
zgY31x4554ImYlQH/GaTDdo5Ut0wzBj4i9gboTsixtrppyyu4ebPjXnqy1fzZ5YliSYgjReZrjW5
zCqZDYJhAGafD8O5jfHJqJo68ulP1FdrtmK/15PpoFTfZB3LoqALF8FOBnvrJLGoyj+q1JACxyb4
0qmp/p7i7kiDbHPj/Vll8ecFqkF7b3Xj9YoW420cQpkYRe4xDFU8KPjiQ6eXR4JfS1b7LD38sxQN
1kXzC4Wn1X1OuUMfHB3lG9dKH7tDV+F2UqdAFxFZCNwWYyCwTWV2TrU4/PYfNs2fkRVzcbofq7XL
mDZe0wGhwj3L8pqqteiv6+Mps1pEFcY4lTwuAvnp5VV3Xi7YRSaUjEvot6yBW3keobcxLCoYVWy/
yXDJdoUlJU8IoB419PeWYkbCB8SPiI+56rxB/W2LcXm586ynXj8hta1oeeF3eFK8tmFJGxgVVPQP
yDm3IyfNDhp9zHC5UAvlMSbzva8RXjhIujfJH8kRcJ7l0DlIfW5rPjDJxSLcht4aRK1QTvqTbTCL
iUWhuw6l/EEtsX2BNJjlRfqASTrd2FUtMcgRVvMtDP0wYUe0kqzdI7w6eyFM54MXuPNsS63MyyO1
3aopW30gwYjF4C4PRX4n0iI91VnbXkQpVx7iJIdz203Pb2meE7iooCk2gSs/T2tBVxhmGw/pTW/j
bPIF2o4SVtVa9j6Xkrn+pSopuVGkqQNj2TSa3hUjtk99NCmKO00J0jcGm+uusxab5pePyDbKEcIh
a3E2F2HkdVAI9CjvIx0vYSmzG5yslOB9E3Tdh/+yCgh5PjCDt7Wej6PVtENSm6Znp1a+hM72WzKW
/t+XV9luIQ7GgttapMIYPa2CjNFCdOP2QOShiQJsE4PQRdM7+tR2Y30A+99bCoNEAiktfWS7VksF
KYYFKdSJW9CqycM0Zsb7IJ+H0W3TcYgPjsb2Gy0+qfR4mDADQF0DTGDBak44oHSqmqnsDVoUnzWl
PqKm7DwS98+iesZNhO7wqikymelc0sVPsNSVntKmyP1RytUrGqTDwW7YroQ16YKIZPyK0sK6qd93
wuiqAsU43SjnN4GY/s2sCcf2WHu1U/ay42D4Lvc346v1dF5PhrlBojRFqh0ScV/QoYXLJrlqVB3B
YjYD5WUpHoZmHIjkDR6lBdMlIwfN7Vqizxh2tfXdgXF6zlDZ/FqWpvmZR+6vVRxCvpWAoR1U61si
yvIDACzSq2OgjYfv8yDT95ZRlhU30NRaYrzkRWw6riZkpzpZVVAErsacznpfY7f4y24rJfVbh2kD
3p4BEgVZaqNp00am5YaKZLya182PY7YCXocAsHXBQOzK0RqDRqUeJsqtmk39QkNeupQ4fB5EtL38
lPaIylAWETY29PP3gLLTRFrHh8B6F25vrmRvzcJM3WEAAuJGAVOAspmPIBl7nx/AKMiTZV66YRe3
uAUgt45sPkbpxgmZBSL5IMyLRj1+aZnKfUbzevbSIboo0ZFv0/ZCI6XDYoQWGTDjTRC3tAHTv4o8
R0hG+RnTNMkNkbJ0g1xLUxf7HPmgq7n3jkEzw+0CfkL/b3kbf7WGMC6UA6mF3zAaRvClj0LJwzIn
cNN2yB+6KpmXvkd1kJBvwwZP+f+LktA9XxRyPiEyiUmxkCq/GOiD3w9iYZKLQ2X0nYgL5AF45BJ4
4RCv9hAYYNHZMHtv/ajSDKG3+ygH6dElsvwp64R88dJYxDoXHc3ls/71FrWogycd8EAMyNQPON3m
56Y3Cg/tLF1xyzE3L0k0fJOU5mhusLNb0SkCZ8MtCUR2U1AJkJRimsKbSNX+Z4jy1cx6tcJcXwWv
66IZ5oj3VWFZ/2hTIdf3SJgmR8DgnZeswkyhN764z27ELZReE1CnixATcHMCtxmFZ10qj3iPO6tA
RVmARQQgZZNXtnM5kunS609QKLh3hjEyPCup7KPdubsObUR0g5zFK2C1ZUBkjK2Jth1s6VjBTzcL
HzMYgQdnYGfLAHjElYgev7nMZJ5vGcVOTXXIJemqdnnhMaN18PVWZnpGQn1rV4nqRWjKvwtBjr0+
46E6NP8wboBirC9t1YjkPkbc+BaHAVJ1hhScUGa3/S6co4PosvMqacly2BEfwdp1DTsJtX5QCd54
5iJc8K4eLOUH5LjkYJWdGEYXg5/IUn/I2c9f5RyLuJO6ILyVNoaSJ0WE6i8jNR3Ufsasts8QVqrx
WobUOge11U4g+z82FnMuIFJr7FlW9HVpq6A02oFumROltR9Pc+WPhRRdX50SkwfbBBd0ZcEPrULM
oDRxBo4NGfkqxu+U+qEAoxjGZ/yN1P/wWFwIy1AN2Nemn572KVLngRWiZhh2OKtkkXk3wUFlrBwX
w5FD595LZOhCOQUGGdL7son+Cp5DbTi1FDfxLRVc7hb6TP4gAsO3Y+lo0LO3H5eiFKyeRca67tHY
qtLamTpTCxdB+EB7cbpI2vD75S+1hVVjAQ+QmYwFUA3Do9UDlU5tDCZZ243qqDolWlq/RzEK7/V6
0E5j0gqfWS82pIlknoJ4MFDmnF4NhOE3LMII6Lkhv0N0fv5So9jqEjkgMx/kXFwzTSgXbUBNXYTN
dLBb9l4qp3vR4lO4ADY7U4odOSkQU02zqL2zx2S6jKkdH7BKd98qPGTQY8yyUG9ZPRENRSagMAhu
cqWoflSq1rmc89m1oMF7ndxl/oCgmFciQuPWU5e/F4H+avLS8lZhgwC2R7ZtA4WMp6nPQrmKodKW
5TmmAQLgshxcQC/ZwVvdOxXU8cRO+PAAr1fnPcIGu+qaGkP3McQurJsstx7H+mlqDhEOu0vB8gYy
R221yV6EpUW6Acf8Buk+OamoovnaGMODjrVXw1ZRVwFkyeGgeQA3ZdU/WcTFNCdTcjj2Xf0R4Iz1
BWESxBIcMzIPitPlDa2SsgVOwXLM0NHRWN2wEqfb0gskXaSs7c+yLHfuvFCw1TqRLnJR2T9fPvc7
r5H1WO4PBm1z7GWpS0JVRjOnq+Y8QnxYbd9olGPvgGsFB7tj58pDPGZZagGObwi6vV4NcBYWyiNj
8sQ3yPV8FBKcAuGENOf/0NPkgsCt9fHlZ9zJWuCncCOAh4G4uu5/yUapVYjHkrmr5Xyq1SomvsnZ
o9Y3Mhq3ScNgqpMfiywfXp+10MhEvBXCytKpWZ2HMc8lTomBBEI7jL4RRpGPOWJ2GvNDg+C9UMMe
xQdxEWekeliFmsacUPLKsBVnwqsL14rN8VSpynhOCtOEva+p4tyZpXVTJYBXfjmKzrwXjtZ9ffXb
XlJDWo40VLfXVSUZcZipEvYGQVc/RFLaePTemPWmwa9Uxc5XxrnGH0dYZi8vvBPSWdiEGLPonm+2
Mtb02lSZVE1RrjoPUMX1h7ZK4tPLq+wcGJrfRHQ0nrg67GWT/3XxF2EmuKPo3qoMZj4pcjec1XBa
tDQORU53H+ivpVaxALPQ3hoZP97asTJ9R5kz35K7o87RzulYrIl1KrJFX/gPp/CvBwLhGlXNUkyn
w5D/gLYbflah71wqco6rnhRxAoPQKJjbml3x+eWXuRPtnq29Oh+qNvW1TGl709O8OCHLZTF+onlK
9FDcmHd7sEW2XPqFr097hubMktqvEWulSJqpkRCVAvgZRoAIwuyatKn9leYVLoBDh5yV2wD58eUp
CHlyJ9PeGGE5P6AamB+BQPb20iJZQGseDWKEUp7vpUSf+fpY8t24+tHqt5iqPphgGSpX14bu0+vf
NRR3OO6aAWjoT/z46zvTCBw1B1gDukLVU8GM7RwlCCtDcoz9TBlfjRTiTaNUstwrhPrN/NJBwQh0
6kQ3PHaqW6TrjZdYuuRHoWkc9B73djAVKVkjBba18ddWIxEMkYadrlaDrgAuGkTvB6lEMz3qgLwM
VsgIo47NYPRBGqWv38NkH0vTlbCwzXnAI0yjgZzgTY5nE6iO+CVPSN0YatW9T6wkO9jCO3sGQRbs
XLhDiUHrK0UZNHvKQB7f+rpv36Eapf8W4SC+V73UHUXU3bUWZikNZXMLMbMNpkGdiZBOaxnjmyIw
jasCFO3aGdArX96de0vB9SAhNxgAbG7KIpCZPSiE1ajto7ezNMxnM8z7T4kk1MvLS+2EVXJcIjc8
Fjrm63QuLQZTLgPmNNloJO9GgMF3AD7+w3ciLeXNqTCndr5TwNBZ2PIycxLR96lphdcC2Hnou0Y7
eCB15wAw4OO6pZyBErM+2hISckmAysNtsGdLArxcWfUJU3TdOY9AbGJPq/Ok8+CagbNSC8v8GRQ6
Ar9JrclP7YwzM6VJOYHXNJT0U5OP/CdRO5iYo0h9g45vFvK/W2MyoHMOJMJWntuIWnVoh2FgPyW9
50SOFPu4DbHhwzLXfmFoPSRn2QgwIIhbG+TOy19xZ8MwWFlyf0hQy9jteewEzdU5Yw6RARlVcYLR
NZ0cBCcfo2Z49/JKe28Xw0jggChpUEgt//6vwCnZadDUyJmjv6KibAwe82KPZnrBo6HEoy3PPa0L
R7z4sMB7eeWd6xGYMB+Vuf7CgVw9Y2e1dZCrJZ5ifZKfEt6HK9J0uCRt2Lp5IfcHT7pzMkC4Mm7X
uZG2mBNm3ROmTWCgO1MPT2UZzN9A1jsH6fjel/vDF18a+DuwCDWKZjCM8S2Y4eclvTp8kAaEyRDe
Pcr895Zi+I1/EQhS6vz1p6NPaIShTEOhNktfxGF9hiOSuSlk/YNvteR9q8KNqeKCgodnxWW+vNu/
d8kE6V5WA9xZ9EQaLmariW+qhIiV55RBfM7HJH8PzbQK/8M5WLAE6IGRwG1m22JQrDlMbNaNAAbC
lxq/58H4tgss8eHl3bj7Mrl1gCWRQWz6CMxlAcQaRnyzpDBBaS7UPdRGdW9SyqMke2/jL1uQXjYd
i80l1w5/xh9TjPbPlHsmXNkfWZDJnuGE0xtL0EB5+dH+mCKtvx7a/iRG8KnZLquThpeYCbYTBSBr
iIxvDB3UrwLk7HsZVOtXo8qjT2MmMOeJrTrqUWIP1N8l2ImPNsQa2ZM7S5o88h08Oq1eFFe0CLrJ
tRv88gYMUNtzl1j9j95o7IqxpxihOY2GyP1aLY17fS70IyO9nQkLvQMeBD0j/rFuT3JX9DqKMcmt
6OyeQbeU/1tR9/4sraTuPX3Wbfo/tTr6MxOiz9pgN/PBpbQXS5ABWtpOC3N0fR4awx6tWlgw+2ej
/KqZIMvKNBwPsDR7pw7UE7NtvtyiAP381EESantjQXZI9VQAVIybyxjnnx1nFHeAhWvPwS757uXN
sncOaLouOHEmWJtCe6bybAId8EVvST+hHCkPVZpEd2rWdgcNk71jYC98YlIwmk/r+mAOaVCQcIGO
mWXpyZZ05YfWZGmIrtlcvhma4khrbO+qc4Dj/AEcwhBcvc7Iwa/DNBbH7qiuHjkSk+fEeE1Vkq27
cjW0X7RGmk5Zxt59+aVuP6RGMwuiJZD/HVBUo0FUKUsidesM2QkH5gHQtD2ebKxlvbHDz1LkRnSw
e7aPy6LU8dAhUXLbAPRmQQaTJHh2SkFb3KmS/nMwU93L5lDF6CgzHpvgf5ydR5PbRhqGfxGqkMMV
YBhOkEajYFsXlGRZyLmR+tfvA51EEEWUdn1ce5rd6PCFN1TWQcf6cqcutIGWYGRO5iJWTc9ifTrc
2TLaZMRSxKzq7G8arrnlj4mUsBCxFThCSYbvnLYZ4gPCU0buHcv7EnZd9a7B00n3O0JYPeiGPN67
em8Feuh7QUdYmBDGBiQL/XNdJykkn7FS5wtYjhIcEzLq4cHShvI/DMYqC3aBkr7vZlF+LyJJQGQK
3fgnAzQqfTqHRb7zyN1eJvwm9G0g+5JVUlG7PuZaNVVK3hNMq0UvHowBeVO7hZN4fw/eHmzKCqC3
kCfYEmd0ypTWd0W45YWF9TgomRsHdZ4out+bXrHnKrO1+UjhQORRjFhUt67n1GtF4vYKV3QWJ8pT
kVuq76n5dCSZVM+FasynPqrMJxN5n51QZXOeJFPgkxEuvTHPgXYC87EHagUmBTrAAHK6bXjGFA3N
pftLujXJRU8byiPovpt6S2N0aQGTklgviotLDAEkCcrQU8yDmyslbnBz6H5pwq5+SiWSrTvb5vb+
pPVCuIKq34LHWcfPURrZqckXfGyMuQvmPMk+OJET+7Ia07OpZ/HOm+ds3WJ0ValuI46yKPNcf1Mg
T3PSVItH9WCkL4kuxgoOcF0KiBYt8u/YMhYtHxdmRSArF3JqTsfym5N5nXt03H6qLlA05vYNcTcY
I9JwYc/GYzK+Gwwp3L+GZFTEkZpZWrxIR6+4FXtQNgfyO0t5aO1sCs84DyeZ34Wz5h1iE/u709R4
nXEsBjCuSLmGZedTqugNSAVD8zLaQyrwigptVL90LXwqsgGqQeVK+y+60W7kq3FTLnSZynwJ6z5W
A3CxQw2pX1RvuZOgKjpOilEd0V8qkmMr4Uf4Tt5SM4t4F3G0MPNhASEZ6IwNNP4UJp1UkG4A0WO5
1c/GhG6TPXy3QN3qh9GaHDqc7ZBzyBN3doKyk1jJ6pZo4bl1SjkepNoJWBnTkNl+La1BP+RdaLsn
vU9izc9rtZg4v7FZPyopbvCnHjH85oE4zvhclLXavxTQPepDMw3qq0qHP/H70B7igxSjZrzdPwIb
m5C0APXOpQzAnlj2zG+JwVTjkaLXvKkZlmZ+Qa8lmJvRfJfyu3/YkTN8uj/exh7EBMFaSpyejhzD
ChxVaJUUSpOkj3nV60pges8Fipa5H6qR8WMo1e6tGNx65yXdulIWadJF0I1O9Xrj9whY8DyDKZjT
yDhQu8J6kRj43IxC7EQKm0Mt3ixcmug6rQ+1oCPfJHYOpsCTxYlbug0QlQmfOgzS76/kxpdDPIYk
BGGG5WVYXqXfvpwFQ18WyUDzFiULw+9bO30j07LPYnLFd6tR91D8yx+8zkJQG6EcTCGTUs5NZCkc
OQCMamA6F05p+UoYNdhWKtwXO9fy1szgnlMIX0icN6JYqt3b9EowD5dq2gYjPedDrzXCp+w4kMHM
e2ppW9+M/htcForcxBare3EKTcTSXayCDFXWZzyjmkOVDd1bTwP3eP+jbQ6F4hepI74YlIauP1rE
azqoZZw+2mo/PEVooD9qtdEd59k2/4+dSBZAkmNAhtXWjhHlDJQyTydWsSzNo9Jlpt9EcXuMTSgL
fz6rpdJF/9VeSgyrWQnbnoy4Ri16Lia0BpVxSh/QSgtDkkzU3O8PtnGDwLlFYo8a0C/VreslTExt
RlVjcfYz3CwwpOf2PrDl3keGoj4LVLLfUcfYA3/cpqz0DGEiGYBnyVrX91adV8iqqsRDxWQm32lL
NcfM1BrXb60J/3C6FyH9GBuqFTRXz/4cKb23G/zeknLBZPGfo5JM1wJ9yuupO2rLu8P7+QjLzKEk
VTbKO8UbkVqt4yZ/RmzGLd4iCMst4v6g8wNsfOrPhaoWxBcJojQ7n2LjoIKKX0yilgIvTezr3zNp
hT7YSYVK+FSh9ofCpN+mle5bcZsdbRHu8TE2GmSLLQS0cjYZtRd1tQAeLxM4PEKmWE91X8ze9ND0
0vXTOnYOmdVkD7ZT1SczktExkzKl2NyHj9LFEPX+Jty4C3Gup/gJWH8hwq1+iDZYalK4PJtpnvcP
TmglH7zCDE/3R9mcL2Vkmke0zVFTXB2slnYnys8YpKTugrdwC++EcbWJwzsyMN3glhfHq+HvkwcF
rYV+StQB5DEpsJ/v/5KNewsAFmU1OiD8lPV80eurKgethsdpnqIDcoZcJlYmA1zE96pdm5MGssLy
0gVZer7Xu6rokjApoNk9mmFjDL5ada4F01VvfxAj1u9hUKafq6S3Hqx4fh5RxifVK/VLF3d7Mv8b
V83SJmTa3NUA19f7W7cJTmTNrK1OgVsb58MT3a3+1e6T/kwy3n6h6jDt3dwbwyJgALeM5whO57o8
FglBhY6K6kUrJwwJK+nGWmCgYnpqoSuVAUx25IO62kW+8f5n3hgZ/hzdwqU2xt9aoTRqJ+rsQWTe
xbSEc9Lrsrx4ozOdFROKborWD+Yy5Z4u18ZZAjK72K4szJCbaqCB3ogTlwya4ONwAiOTH+2BGsf9
qW3sYNy+aMlQnaD2uGZZAVB36ROiHJ0CXT0oTRodWtM4dVCo//xuwKWPMjR3EcWxdTgRSRkDVeRC
rEFd+JPR6q8iSvWdUTYQNUgCM5sFjMhA6wwdC1ZLYKqCxitmZWMwikZ5SzW3I2Iao0TxZV/b5osK
cn5hRNUNwrNxV0XPDYWd9M/DGj4dN5SHWASbdrVv0JYNnVAV0WNIsniqUC34PGaO5ceO3JMW3Jj3
wjoGlcwDsAQCS1L/W9xL1JuDeQPlbZeYq5ZeKGfeOU373umFbIJU8xpxrGsZfkwWbYigTLvhvSda
48f9DbX9Q4gWeZBgl9z0Nd1miIeeG/oRjYYQM6kqCXC9NRKfQlkIg7HTTl1cz4Ge6POhSCbd10PT
/u/+r7jd1qwGSh2/GJuoHS2H6/fVaCqrxvhaufRqjb4zvwehKNdGdNgqdk7Q5oTZaNwQvMBsOf16
rLoqzHiILOWSLUZlgRE1qeEnlYErbA564gFZAV2cq1hVUt8JBys+FVbUPqKBDK/x/rQ3HgnAjsyX
wijEPzRRr38Lw3mZsKyI3lkXA9uuavtjis7buyKqh39TxUhwcJLm25y386WvkLk+Yg5qGn4pYzS6
7v+a2+Dw+sesF0ZTSZ4ljBG9VMu32HJQ9Bq12Xlu0noM8llzERyCQua50WuNLtifXwWEQgBbOYHo
JyJudL0YTVcb/YDy3SOK3igwmET4v5DR3zFvIPTLs9p7Nw9VeELLbxG4U7xH1kIpd26B24t8gZoT
DUErdBavteufkZpsxsjuo8fMcsRDYdmzEsg86fqdcW7DTv42afyCW6S1sv72lXC8WBk12CTmBJnL
ScFlWlV/kpYd+4iiKR/uf96tM7b4iVBa9kxe5VXNIkYpTZrexO1W1Mqhm+rp3Mqh95Ea8XZ4F1tD
Lbw8wDNMj/z+eglLd4hKd+ROSS0l8SOaeofIlQj0lYhz7ETvm2OByQQpuPi3/BJj/O3qcFKrLMoy
ix5FGneQgQFFWp06gS2z9tptm0Mt9ACXjJQmyuqWKjMABFNso3ebq/EHxGTMz4U9Du8w+/L+vv+x
tjbhgod2FryOTTn+egW7UMF93U5hb5nDeDTrUDk5WV7sRObu1jALOwYoKcEENZHrYYwisqpwnMOL
l/RTcnISUxUvM6T06FVYWv9X0ma5FhSOpPs81I34lsDcSc8o6pVZEFdeZQU8EHMChs9LPxXz1KWn
aKBW7DdiVn9MLU+nX4dT1SEO1CYZvi8iN88tkYU8DHKmctnFdvQzMdO29nmLcKGJjWRKg6rNneEg
OgWOo3SsJA50ii0/S4j2pAaWNb1iTzSFPhWifHrfhBXbWUUPUwSjp5fkjGnrOA+RqzZmMMSxXfKk
5sYJzY2iQdqut9vDIKbJO5LzZwNeDGCJXlRdup9TLZuKZ2x8BULVKGIeZzPFZrHDI+shd8oCfIhT
x+mDzGzjq51jBuCHZR+Fx2waCnl28lHpjpqoUOys1Tp3nwn354coQqvTX7Rf3hlKBSZ6HpX+S+vm
RXiJjbb9QXrrxUdFrbMXvRENKktjgXAOdEjRHwUYcnSfwgR1yBZJg8rv1C76SMKE/kQc4TnrdzpW
b35ZajPiUV1L3SxRzOobtf8k3XkoNs4BaKClaapqFhXQVewSJrSDdfRvLqk55k+867j55hGQD0m1
Od4537fdDXLhxRiGpxrZDW/5Mb+d77BtKyMq2+TRs6PkSD9h8tELl4dCquKIwsChLHK0BJ14b+Db
LALkDBWIpZZmQaBcvQO9XvVG67jxo6lm2ZcU54W/Rm1M0WHXXXHBVZi3WNSRvTPfjVcYNzaLIs2i
xw5V53q+rhGHfZOZVHnjqnvvsigPqM6/H01XPqWe+S9tTeXcTgOF+Kpvdi7ujZ4p5TzKyxCDgBWg
C3I9umdJzSxEnzwiI1p66GsN9RlfJupSvYCD2LXmUD2iDql3PoIkxVdwRv1rb3gkk8i1Zv6ktcY5
ifvx4f59uLHlqFQsjSaX9+sGQO0UUSGTVgU1VeGiydNJ/pj202GiKbazu7e+O66GXLpkATwrqw2X
IL+my7SNUSJKbCilsg9yr/hPNaLKT3vPO9Iz3uvMb02PK9jUYKQs8KbVgxmnc5GPLkRFmPv6iQtE
u4SIkj2nirYn+L01FHKiJJFk54tmwvUXzgTwMwIstrVGu9Wi93MYWm3AErucz/c/2kaEQz5MJ3mR
L12sX66HCkfPBZxi8oilc2j4Ve5Fz2NfDYK2eyrOCdQwdef0bAxJO3LpRy6+lBSMr4eMcGnBcc+N
cBmr4yMeA9Yn+k/RyYsRRcusSdk5MBubZWny0ryAkHVb2qpSY6SCgUR24uk80f30sWzz6iu4bDuQ
XJO+Nc7z/3EzAU5mZReyFDTT1c2UAwd37Mkjd0yaPmgH3X6vzCXJ89TlAbrLIpjq+o/NG/mKmk2t
Gg0rlOLt1aA2EobuYBPTTVaFUGJESdIJQg6E8398wiUaIUYlJwUGd/0JtairUHqTysXAlNqnoREH
Rlq5h0VH7lwluXK8v0s3YiCK4lB6FiQxdeDVeGEWFqkjJuXSZm391XHLPnAza2+jLH/luu20MJGp
vNNNoyq2PnZKMsjUyVzlknelfh7nvgwqWbpBV7XWnx87OoTwc2w2JSn96oTP0+z1ucdQph5VL6MC
4aMwvL/TtHGPeHvuqTptHbnfhlsTSlMwzDb9YXL32Ev8OLa082yU4mDFuX4EnbZXrt9aScBoPI4W
xX9nrTMmjLibnXDyLrMpRx9huuoR3VIz6AdF7GB1t4Za2MeQnRcd/HVxaq6hcWgIX166OVvmUtUP
Zj2xij1s8vu78Fcja7VB2CELAI3+7m0dpms5W5kT4wlX6uWDjdR4f7LDMPosBuQB46zC63jMWi87
YmOd/mjNvh39kdIzQKV+5kSaxuzKB1EaqHnnJM/2RzXxpPiEbq8pjiY+MmqANH3YHIpKqtYrpmn6
2S0z66/UFNUYWGBznuK8tD86lbT+Qg2V2N22ZW68oyjnhCee+epHnRsFopqDK15CcqHou0vgOfvw
PnD2SiaAZcGka3FycMCwq/6ohK7n1yYQeR+Zf+F+7+Qg1CMs1uhrglnJ7OfWqJoXty3VMQgTdfg7
09OxPyOEY32hHscjRYaCSr4RI15nKlqU+YPTzWAPZif9WVA6p3N0/2NsxJyUIfhnyV95SJZ98VvM
KW07tZMaRedYz+ynfMzCw6yhtL40iEg+SJoVQCL/5VB8d87uxo6j6ApzCII9UjPra6LTCKBUnHjx
w7Cq08i/ccjjjnrPbE1v9ye5VQhbYASEuChpMt7ytv02S1ErApyZoVwUzPseZnJbKGJKNhNfswOV
fFZ8Hq8xaGPbfG+Wxje0b5oP93/E7XwxcwGfTnvCpCmzLvwVOCH2VgkksRC1F9jAeIOwdeQnQ2Ry
56m+vecX8Z6lyYe4MmSp1bVYFGbpRDat6pHG0APRrfKQZ03/8/6EtkZxEWdyGWKjymJJMDx1SfiO
qaP2XM2jeUHFVt/DfGm3ty5ySyjzAD6xF4DsKtARU4MWETgr0Hpu/0ED4vItGyZpB8jI5UMAxJoS
OsoY4j3ZrPiMu4A8zwm02ERq9jfIq8m/6dh6gJXV+NOMjcDDyHb+fH8xfqE3ri81yqy0nFDhI7i9
qW9Srsl1txzjRwSsu8eKWs3sq31c/BwUN3ogrUBoUIca+DyX0UDeW8hPhczGY50qzsEaHPU0OL39
fohtebn/0zY2Ht0apDlo19DjsFa7Ie5lMuELg5C62w1nHAbbByvE3qa0tfzw50PBGgDyq5MvI1R2
fc5cxaUNliOrIpRePah5j+dC2YTH3Mh2ZeQ2th9wdJgYPCNgOdcN/pKwAEQc8WgE6fvbQAm18CvK
jNk5NPrxm43+Yh0oIFMi32uH7iPwl2HwQfuIbzZlDfEsIqQvJrMbTCBhVHsOk/T07zUQL9yXXcgy
PjKscjrFkSoo7SlVk/nNYHSfcG9M/nLbYox9gzbvw6xPaX5Io1BbSi/V9NWzAOMeVKvvX+sFi30w
bImoeqdoqKIWxYROmRZZtQV5SjW+CXowlH/zymr9gTfk5zRWsesLhPVtGhJz2gQ63iEh1egq+djE
0tvD72zskAVSSYZNNZqW0PL//3Y9KnS8si5GV6VwkyHQJ1kedWDbHyaj2oPuLJttdUyWJjyuCHQc
sAZZbcbeyy0j9Ej/ZJl+1XojPkvFEoFbGO1Bdzv11YMNccCNXvWTUsw7+/M2h4EPSMGBdh9iPDQw
ryeqgThw+5zCcGtk6qFoPXGAhtwEkedhLAwvBFhjsyfNszVlgwh/cW9F+HB9KKLRKTIFefDHSU3d
Y0v/5SLsbsHS9WP4VobhDCglLMJzXFfUFZq+BSJ8/1xu3aELaWmJk+k3UAO9njhSOePshXqI6rXI
2HdeXlxoA4XezxnnBu1fj0JT7w80Pi4C1GTygLkTj6Kkja4c29LUX8csdb/osrR+mmM1IqfoDBTv
5ajsIRe2lotmBNB9akMbdZnGBMXltOGlsKXbgJwAT4ZIdUIMWFO8sn2RJLoDd0dO7UNtR7H6WUs6
091Zso3rBSw1OxW4DLhqdRUylIlKZpS1hCeGNwejbuevZinqP6ZkkCCxHWEMLEzVdUYmsszp0GtX
LnOdqOPBUrz4bYpQBA2quWr1E/ra9af7e2HjOWXzO5CTINPcVkWinBgz60R4MTJcPw+tUtvnrhhm
7whOx/vo0tz/fH/EjesFuCr7f0HfQItabb5OC4Ged1F4abkQG4LqozCoF0x5VuzUzn7VY1fXC7E8
imLImC7NptUDZGVNmCWzUC7jZCsvZuzljk8yKtUgqafpOxtOYhwAFgkEcl0W8yVLteT7SO2mPChl
3X5Do99ofNh23n+hjX60byq29mJlo/WKP8g0+p3WpFogNXVC+LJQ1O7UDkppPc56TdXM6aig/6d1
6LkEejROxABhHXm4GUztWz8meJnq8xQCe8v0+rOVdBRVSZLiAjMVUsnjMDQDEISwF99ptyCVpE+K
+WnQJM2ltvbKV4VO6cWjnkXCIhTTeyMqUZ8wL9O0gzmYdvXC9T2JD3SqQFm7fVrIQ6jl4L4Hs5Ef
TEJuJXBLL4OGW5RK+5BkJTr2btlo8UHRWxN7NVwVzx501PwDoT+AHr2a0YpoXW+yAjwCHBEkva72
uF/X/ftGFW1B9dSheRrn6uceLsnHHlmn1ldiZXhJ8qaOEJ3hSg7kBLqxKjz3o2GQUAHcHpx3Bliw
L67WVS7AGUSnD0nlNOYppmsKzl2mkzyUUk6NX7QDzS7MLaM2EKzL4MsIRya/KcPYPbix7XIfFWHe
H7CjSfsDbAg1R5BFehBMpiqHd6JHiuo7WV3+A1MCXyYkVdMv9zf77ROD5ycUdxemG/Kp65x9aIXl
0vuzLirF5KNQ9OTvHHXmk1oMKEpO1nTCnmAv7tpIcBanUXY9eRyc4vUbEwuSGctq7cuMuhgqSWZj
onNlVrNFTxKAv28bbfRf3hp4nVGddPkketzO+ROEpazbWYLb8379Y5ar9bdwAhkiPo7iwO7PiuhQ
Ykd4rOxGP07qrqPexmqDcYauTV2LFvOaaOnYBQdr1M2Lxs0ZAO9XH3urigvcK6V3khyUF2GgLnb/
G29MEFwpQQyXzNIwWa7Y3yYIM08kfTEYl4Fr8xzaanNA2gBuxrinNL8xEok5UAH+xyzX8q+JsFEp
T7GQ6cFuHxphpW9CjdWnprfiv+9P6uZd+KWqB1DHWmBsvA+rSY1KUg965F1qXXmTLOujNnafvC5B
Q1Aa0d6jsDWcTmONB4EZ3rR9tdKsgCWlWJziUXOUsTADggkt8NLQCMxC7tlv3qzk0llbMhPiThCR
a5FXnEJiK1QlGL3QKT6HgwjBVylYnNalVPbkJ25imGUwCnZIIvAa3RRaMQiMrBxZwYuVJUn4UIIj
soK81Itjo9tdH8i5wW9vwJ0j4paM8/ddL8sdsbitBSbe+8WCtHh4V99T6rQjsDV1Li5t65doNp38
PIA2bYjt8/Kp5grdiSx+aftcvb5Mm3DGQGOfjPMmJTO5vQuAPd4lzly7e2i0LpcHgx4axGBoCgOg
KjxDSi2x4MB5fWkcNDGEP7py1C/C6SEvx24Wfa6TeATfUHdZB7U+F3s1r5vQjp9JAYa2LghZav2r
46u4kudHwQi2Acb4SUe1+T9nMP5YgXwZBelDqGJAP4m6r8+Tp8NWw2cDv9eymb7WxWyDsZrp8Uco
JH2+f3a3ZrTQxID0UX64OUyV4Y2hpJ9xQe1kOhIT909JneiH+6NsHSGETjz4NovM0PoIEd0VBckK
uzodsyDDC+dMfbX2Q4+a6v2htg4QST24EGgrvKSrOM4eOxwXAbBfOq1UI9+xBuPvmnf7Q98X4V85
qIQYu6OoJXQNJxB8Nm2TeScD2DpAAPVQHlto/Ez6+gNqmFphlDW7lxl84GIHStkAMlg3pBRyS0W9
YEa6N++ND0kpjVNLSmAuit/XY86ImhOa6/aFlMY9lGXRPBiI/l/ur+4vyOXqoJJhEadwOXEhrttq
Zqu5Sqpi9hZBsKq7QyW7sT0SX6QfCwQFxDElkXUPWtd0AusoGwlPPLfy9hUFUyA0MrGqJsABRbG+
thgjvfYhRig+EPEoClRNivmdhyxO/C504upvUVlCeZI9wljB7DnRj8E0C2JspZQn5Ha9LlAt7MHM
UMFkq8e/ArOrTjPySz1W4RdROukPt8+yj7hgG+4BZZ/ZfdBNfIKCsW2Gr6ozgzGZzHH8dxRmtYdu
39j0iwAy0I9F0IGawfUXUcfBdbIR4zLHbduzpkbdqRwM5VSJrDzd/yw3wQz1EFpzvPKoGvIwroYq
8zlubQUT7plYOwAM4vmdGacHSCHybOkFKRMyYsf7g94WLpdRqVjS66Qff4PCoISb1RayiRckepQT
eXlJOkD/5mOladpjQigZBSU9vZdpaKz3ssuKF4WCxnthZ+nFHjw4JMLU7a8ecrzxTj63cRwsVh29
Gmj8/LrVNcDDZcm0phagK3b1b6hY8sMcTc3/s+6kE3BUdBLidfCcGp0jksb1LkqFRl2KQFAVhHls
ts8OhIb+kipd9W+TZgiK31/7jVuOUGR5IEgIFvL09d5q9byt23QILwCTafV4wjvIyQuD2U7L45hW
6qOYcu8otGh6w6j3j1GwfHnKDwSXbHDzZr/hyztnKOt7BJdWf6mFlwRKmhcPedvXqFlp+XPrFf2x
60f9VOeWvtOl2Jo9gDz6MR4hGYTI69nPmp3mWpMQAbpu+2WRc3hvGZXK0juo9WldeWi0vPNJIMdg
ctRddPTG/Y4lJM/ZIgrDL1hO/m9RPPOd3bDMw4u5sHeRy+vK19TNU+0geqm/TlJXSjLEtvkvlWPM
xsucfxorNp9AdIwaosnSmB4EjcyvYWgSpJRmEr1OsKPrnW2ydQV5cM4XXv8vUaDrHzq3GQbXA6Fr
mbTN10lPHcAC6UwePhrRuPPIbxw5sG6Q2+k6Ljns6sg50TQpbUQaoINqpVMqrJ/2pPb/3N/5G2tP
/gRAAJguxZr12pexlquKUvEAZdJ+QHlL+xzPQpzU0FTUQDR/TP+C2Es/bEF0oLh7E/1nhmjrsY29
y5iV4blDSDw9OkXfFjuZ4a3cBQOBMTV0wFu0Jn7ZdP62qaSOFEeYEriUmsA1I9dm26UG0Rtf8dRS
qo9eOA/fO91EHJeHQHzT88TEwcUzqT07ZVI/pk6dDH++ga5+lH69gfD1dHC6bFzMMtv5hFZ8+EHH
MPjYqKHcCdxuKxHLAoBW4CUDDUVwcT1WY5ROW9Wqe5nMsD+PMbinBHKu71Re/VBw2wQQLQyfI5Pg
TDpRpOrLPNvZxBsnhovNpMq/VEV42K5/RJ02MlPqjgif5/bFtBX4aG0VPqLau+fmtzXUwjajQ4kO
8U2YX/ayna2CnVWZIvrZiaE/YlUuvjh29en+mdk4mWxcsPoLgZwbexUeaBaVtATs3KWzOvNYhFH1
JrvY2dGS2TiZjLEAIsEu35aHpUvj0mqJepGikl/UWKQPI35NrwlLHQWZ19vf709r4xlYKEgLz5+n
kJL09bcSaSGcSC3dS9UBU/adsUm+5pOTTn/HWgHkyqy8+Jts8/5tyqHoBgMaqnsHZGvXLqRYHH0Q
AkCXb/UjEG12uqYcnQvKn+NXenPhucWcuPPdwShTPyQFiH3IfKWkIdG2T2AE5OPsYnWyc35u8Bgk
Gktpifd46VKtr99Zhmhf9ap18WLKn1HvGr5mjdkx1VA5LupcfJh7qQQWUkI7z/Gv93aVFMCW4Mwu
+iYoBK4OjYPljjNGjX1xndqRR3PqzJOXAazx66it9HeIXNatbyAG8VB5RvgpFk74KfUc+W7usnDv
CG8Ew3jVLIhkLpGF3Hi9LUJSrDjPQ+uiF22H0RHfxx8hPhxsZFFOWt3WR7do5bf7m3HjjCGR6KAk
CDD4liDNhQ5IvinsS9HbXxvZlE9wEeKdyszGlYGiNJhnONFYDq17oKSVOQRvpiYSLO4LdWrQDZ/7
+Tt+dXZzvD+jzcEAadB9AeCN0cpqHdNocdieqUenRXUpkW55XAxiD143mn8erVOBBqdJS3vp96w+
WasWdpjbk3WhigM6o6jFaVatbOeEbO5TglbY5DyLiBSuouZJLYwxnFPrIs2pyY6uWhYo/xR5+hY2
WiqCRmrpc59UaRbgCBm/62ugTX45jTgil2qBIvOfrzB078VvlO75TUvbc6quy+eMnapX8dNAYany
R3h32UEdXLPfedq2dijsFeAVAN5uS4vUKs1Jup19UWjvBYJeUoAPcL6TEm3tGki3AG4hFvOUrj6l
icvQUFaMQhsfsp5hjUFmNvMJ9E3/fywfBHXeswUXhdTl9QZFyrC26pKh4ANkfu6N08VLJ+8QRq22
M9TW2rE1uUF/gabXUWectIqsIYheVEcpHgfGA+k47Vm2bTwm6K0sxT/6Azg0rksGHqUSFz44Ry4p
vB8CK+0wCKUQoy/tGaljDWjqD2IkG42jQuaYdVdldjDMkaLW/a15+5jzSxZw3yIjS7S9WtsuomPu
Jpp1cQBRvQxZNtRconY0YBLtFM/6LPS9/GFryAX+tJyEpb602jk2iNUkIkS86DDVHuAtLYowUK5O
ERZgj5PR71Vzb7cq5QFg6XzUX7YMq6ebIvpQGG7iXCAQDIe0aKMT9STrWLYgCu8v5+ZQFCQQjluK
x+vusjGpBghJy77kil3AmlbxbEOy9NR0qbpDEV2W6foxZlb0fIimHWLYtZAEERiNZgzVLkbdOkc1
nIbTLIZvWjKZxyx1KInGboh0VoNBw5zug+4WOtzN+OR/C7/ftkFzX59KNTWUGPiPc5lwJgIDEbUf
cczSntQhxAu40cazNNqq9zOclxLfKOPxHbI1e1iFrQXnrqMaBmTlNk0coMqllhk5F7XTipMOuSIw
jTl/0HT69fe/7UYdbAEX8nV5WxaO6vJbfs/cKhDGcL7tC6BrBFQRANP/zdN4JmlxlU85CIazYhXe
x7ad7Ms0ldjd99A0n2Wujk+tazTnPhnSN6fPpp/3f5rp6Ldfg+2NgAxygggPr8+xmbpMHcznJcwi
b/hG+FWbH0Yr15TAUAynOZnSRsHMQbRMf4bVI0BKz8o8+4vCmnaaYgw8a7+0GuS6kgw0oP2hrpWy
q5+tzLSyVyL+Ljk2BX/eH9qpSvzByZqfYNnc6r+5tEV0ajQQrM9CLVP9ufHo7n6yEjICv8fY3X3U
qyECLjSrlfwnzr2uDOzORDdOsbwZOx1AeOk3QD/NeBiMuTfOimMU2oNwNWEEXh3aZoC+dx/+dLDZ
KkAcTIixBXSyo/SlG8YWiVLo6dNhQDOe58is+m+5HafZCUQ+GK64QJguiBT0RYLS7QtxIL6lJ9Eh
rzu/j1N9oHCveF3ud23aPPZzMoZ+Aidh8pHxR8AOOST91U0qOiht1yA+k2WzVgS6kXTEnsCjXZBG
0/C9tarBDhI97uOD2vT8l20Sxq9I5zX9Y5Y0WvgQhY2qH3GxA7fdRd7Yfcl6o9Dtg0Nx3Pkmx1aL
TqXZOeGxNgB2Hyc3mbGGAEMr87+AZ7j185QmWvk0ptZcndqclOD7WBWTGgBvt4egnHSzOiZlj0BU
hexn+0HNayVHZ1TOX9vGKs0DTI/8o0CFXvmOb3f1LqoyQz3Aqi+t8dLJTquF39uRar7kM141QWMa
0/PCjQJNMQjru9PrVviq2R3VbhTumr8suxmyA/LCgMc0EYPCglmtqz5Kaaj+ojuiDhhehfoXaP3x
f5rRe0Rc+jQ9Fw1kzbNds33eIOAW32hxOI1PtT6LfeRhtL/nUFe695C1Js1vNVy6n+nzGO+swZYj
alFm+qNHvrT+Ekd5Pp+pN4/P6EZVxavkSYiPSWTpqZ8O2dz5wrKnR0xyhvA0ymr4ghSM7h1mXRnf
tNCynlQ1U754M/+gWTzPvMGJUwT9HIf/VKR1lq+2YTYcRjFLFBE8rXQ8v0+cWAbQTKpvBb3cKDDN
2nhtKXIMTzbyewgazszRN4remIPaaLDeirlf/sfZeW1Jipzt+la05hz9eLPXLx0A6cq2N3PCqnZ4
CCACd/X7oaWtmcqqrtyjA41Wd3UlJER88ZnXvPemRj7IwVdmHNQFkwsdvI66LpO+tg6lllvqmI+q
+Q7VSkxxg1n4lzpQZReWgdNboaAc3a/SzR9yZEN+rz18bENXr5DQSrUpeJ8PmW4w9yoNFaajml9r
QiMXLAqRD2HgMJwLVefmxt4G2BnskTnE80WjDI/njWohstEzqPHyujlJPMqXY2nVIuEm7fy2wPH1
m5x8o4sNQ8zvVbq4WYxDj//KRT+uGWO3ny3v9WwktR1ZeaKcPdN16Aq9LTJJdaYM/aM1IKx3qio3
ba97GBGJFvWu9JbYgjYNsC9zQFo1YsMj9rZHfT0NWZAgiTE5ZH7KsrQ3ni1q75p+m3xfS+Z8D/5S
Qg5ZBpVkt0ZfGO6HuVjKI8kqcPq8zQaQul01T/J6LlMruffMPO9vC0d4bYTCZHDNpFwWu1QLllsR
6POXsVjpgUEcwHSgMDr7tchKqb9akWkKCIVowxBJK/urwQikjOCrBvOV5Q/2eGAQOdzMNALcsMJJ
Kw1bdF9QkQTKLV/lxQySMhk7HBFXSCJhYhkjyLO+aD5OeDVCeLDVOkEvpzf3SomhutPQdU+OYyLK
cafoKKUsunpxkH/L2zeibQxwxwtPrHPW7u3Qle30wchUUu1Swsv9qmThQXfR9N9d4Xf3COpKG3nL
QTfgdrcSVittqSVE3Xr1Ql9K75WHMJoN3wdlshtDoLLxGgaf/LT2GvvDSv3+tndZ2/uM8wCwaF/6
ke7OXRGhBt4tkWvhvhU3yBouH7G/Kpd9agFnu25XI8cHJp3z9mOmDdI42DDU32Zqabw979YP7jjs
FxXhdjbei6RN5whM4DTdisUDioYqjCdjK+/XEqkIFADDKl+GOrQ7Pasir63Gbl+VppvuRUM6zRFn
qGpnmQjik5AY7d6pcTeL8nQE/TWWpvNV2bM0wkaZFQLwVHEhjTwW74JtWOgtVftmBvnyxdBU/t3z
eutVVaMdA52xKb7lQz9900vPLWIxpoMXTjAL9HhSi/2WTnkBMtVYdUgyrL+PHMhDHQeqXT4HRpe8
Hd15uG7nZvkx++7M1Lha1PuRups40cxShrgfdh8nc60wza20td9XtdG896xBfBaJkb+ll5xheFNW
YofypYEhRj76vzslPWMMbpu8jBuke364PnOBq0TPxvZkqKbN4mnM9PvW18ruhL5zfrcqf3KjEkR5
EsoRn7kIQansPcLbwqMoYVVHhe7V4iSBfxYxc293uZGt63zMgAQlmEMoTw8R8Z5/TD4TG5S0MI7y
IRPe9ggg26HTO6gMV66T3thVI8oQVkuGTvsi+zgZB+KZU3orrWApB14Z8MDXNfMWppwynddIa4r8
6yqS1d5RVOAlZEt7+H1MW0N8nGe//sBscdKgIrWI8jRORqTFWUnzTmoR2cnHaaIlbljB79O4iK82
Ljb2jlBU65+Xce6cfdInBl4N2aLbO9mJ5s706v6zhfoeh/xkylul9eYn+glyjRxrUHNojdQvYWvy
eQfRLrkbd8MM7CWU1Sr8Kw+utAU3bBj7sOyrHFkIZN8QNXfb5vW0prND67uuVJQMenIilfQ+uRR7
ZUSLLXnnNwjZRv7SDf0rUkiT86XKBazdoAjaeNG09WvjjboTtgqTlbgHokDt6LmLdTVL0y9iuPqL
sZu1atYP5uj0x8GQnhNrbTFmN5XprW/6se3sAx6SrHFgT/OHvgJPGSlpeirK/KCseCMdBXfZA80F
iuRglke+IO4wcluXo4N6KDV/mqzvZZrxLekELm/qNp+MyHYntBPnxaq1DE5usrrfGjl0/ceX096n
rVCwJlt/DJnPTZ/1rHgdR3aDnZXGqfZq+1RqhZpiqZeAGa2FEihM9SS9HpCEvimUZ3QXCrBnSg9k
ohDIIssEoXZexMMW1ytONOMUVMGWpKX5K9jAdSjc4pI2yTOXArxIrxeFdKZh57UeAbmuNEksRrh6
ilPyqMhLkuG4SPGXFX/4Qgji09SxDbrL5xVsa+lpm02dc2oGy9klaKvv06lOX7/85p7pAWyCajRu
TbpUTya7rayVrtrJOYEh1tYQIoz4MBOT3lrJ1EP11NOvL1/wuScIsJXyDaI4hOqzanW0+7aeqgBA
JnnlzhileTM1HkpeVXlJV/SZVbkJusPnwLoAF6uzfuo8QhTEdtAm9LRGt1vRlN4lYkmao0y04YAa
n4/PkZwazkZhZJecOJ4+2m08sa1IOgNoN5x907oc8iZtWwChMrX3np4n12YFttYORj1GTG+50NOl
7f1M7YkJMt1AlFAAzZ1tw5o0fx1900RiMNMeBAKHCd4N3EXorr1VRX2v9DKSzTiOkVv7+hqWwzDc
dImlg8tqcAHcLSm0W1xMMIfmvgv/wRzwQAoLZhxFaKf62MW9zpnKUWG1WBF1evCwWP2KPtsmURVX
XpliaGub8qOdjtr8cWo6s4yE3TifRr20CVRaXgJsXoWLcHNC0qajKl7gwF7DqFl7KcibRkRlKAZE
ru1KM5DJFZ+SrNfC3iI9mb3Rx5lgMlMigjv59wm4k+XN0Hl+vtPGWviHuauyV73QF/v33rBmCyMr
E510EkojjQQNPxRhMg64NK5EAJNZh6CWHFqpYQmMclN/FQRDu+lLb25Zd0VtqPkI1MJE4CNvZj+E
FKi5ka7LRMV2biGo6Re6ZhxoI89lPGqp4+7zYDaamCSoUQi1uF177GaPlDs1zULcja6BkAdshq54
76Ezp4U+Gqv5NbzlTuw8YQtEh7AJx5rLgv7x3qaEv19nMPZR4UpLRUIV6xqlFgryoTuAb6Dns+iv
5tofq1vg3M7b1QmKNsoCWKu7MUuNemcEaYvdN8LvgMoZDthHMbbrwzyvxocEZR+O4lqI9EYzvKEJ
mW9x9th1W6Orktd5fwDH171SwQbdQpGkDsiTzHn7hygx7kyscOB40uzOwiXRVp8pYCq0nRz7XEYe
klH0KpRTDFEjguG1Zvk1JwPnmNxrsuMZRGW7WO8a4VYqDevAnWQoS1V1d3WSd/2PYu2bj66eu5QP
jr3417nhpzfwBRMnGle75VnnZuocgkbzEZ/Uq3a4qSdzcI6L5lKzwNKuPwRN1bkwOEyHLcD8/+M4
KfdKiNkMDsNiFPCq63S5kpXTt6HInWQ8THVhrLF0/eqTyiH8oUE42llYzaX1Vjki+EyFU7ydg868
TplBapHKnLq6ET4A2bBvGy04Qo5Xt5W9wLScytUrjijlD0k0lMwI9rIqyBlqcMhtjN2mEiG7VEdq
qTP9uzJDzgg8coOM2NCljYjcsW4fbBujPHZfFXy10zqb2DKrsHfkWTqjyDSFmYIkgbFGJhwYB8HE
dnyj9MYub/QKdQYojEvy0a7rtUaA388/kR56VeRWzvouoCP+Y1w7fd11aTW/K9dZqIMG01yiSG5t
n1nMebkv+9F9k65yI2vonqQH1DjNnRirrmXm6VjfyP5X7XaZAvV2ahB1DUfYzfqu8vOuhMGzeN4h
8VVOp6fGlWLfAtP4rlWuWCC3gBEMR6u2avwEnOUNanddE2W0F83QwsGgPgWi6Q/5UAdBJBHjbiN9
CVI9Inuvm+s5B6OG5Jae87KUhHO8Bspqw0yzkl1eiiQIdc3tyj3FnEVhh5E0L1Vz9taUKQYbRjJf
K3NURcTMYa4hAwum2V4rp3dj3vtMNwNzeFf0rWfGIApcNzIcCi+GThWmzfhFfUqH1DYPTpfOcVKM
AuUxBjhZJNNBP5W9NY+7uu81FZULwKbTbKYYERhjUryi3HZ/r02V9RdOh6cDFfT8oNXTpAbFxQHx
uGdaGRDM0WSxTuvWPWEKPMTmmAaXWrPbxzxuRnMZsFqcd7Tdn6jAGF5DPdIV9glQrEIbwhmG+6Ap
mp6tPDXfGag398vQOIcyQ1c0DNxCuBt91EQ10So+v5xrPE0AwM2iY6qj9kdWev6d/RVvaY/2xwl3
o/YmSChNNdNUV7T8vNd09wokFAMV+nZdHl6+8tOTeLvyRrYHNvV0KCerbjC9YbBOQ2/6r2c1G5QX
S723ld/cTUaiXRiXPftNN/tnEFoIiJ5nVXaGsOEkOuu0ZXlhG8g29jsr31dJ+3sS1O4nqqOaNmU/
7l/+ok/TOVTTyeU2jDksm/PcWytG+IiWa57cKl1Rv3JUPJulT0NLXy5castezpcWEvgMOcGibU6F
j1cwXY2yKJzUOnVWssZVPaS3kmB2jy53sS8tpp2j67nRy9/vmW2zuUySqNLSB62/Pfg/jRpGdxla
tRb6SdpddwpU8tVZ9EvOBc+sFhgoPD4cGDFeOh/hijFrc7T19dNsSLeLfDXVX3DYlbfIvAfdbvBz
5wKZ9ZnXxmqBtcP/gA+dw1lzV6F9nlrraSmJoLqT5SgoNfleaX59AazydDy2eTYD0ghIgenznr02
XBfNsXWUccIWZN2tvWt+2VTFDtDZ7KseMYaI0q5Hd0BR4KOceiEiPfNsUYhyEb5A8AFoxdnl86ys
vIpJzWlEAG7Xj6B3S7dIyEjXIlKT/V9sCCApWwb+U2vjHJpTlwzBaqmvp9Hs9UisZYsCZD6eHGes
LuC/nurigRtgcW6oGx4wYf3x4uwdd2oc5eqnOmnZ2brmDQ+bcn0XGlPWfw0qbHLQxLIaERZFoBUR
1d4sIYn2xp2SXQnL0dNHHJLnoPnLdSW3RkGJZuA2XT9/DHYnB1eRe6FKmjtvestavhjjXJTx5Av7
qzDomVzYqc+EByI9kCg0zzA3OR8KdhUEP9cr4WMAtDiN+jDHy2rhxegIdbX5HkYKxurL0eHpNqKp
ufHHthLPQSTv8Qtog2Y2nHW1Tk7Syp0xNYyTJiYMAXqAf/1SXAlQMY0WTIzPIzwQSjdPKk4Uo3ES
BmuTqg4IxbjLrlRoBFx4mE/DHiEP1huFOoEJStrjL4akOh5wmm+e1hEoPW1D93aVtnMhNDx9ZQDY
gJ9CPwNjBY7t8VUK/Di7qkt1FI30/LZ3yHFzs3ZvnAUm8ajrIlqsynh4+Z0999Xg+gEfxK8Lmdmz
iyIhmXh2rusnvAHr68HuylMbqEt6cc99NXYn8ESaKxum6/FX82HQmDaGkSf4Q/69CcKB+ZocXpVl
ar/rukBPwiUDpHohD3jusgQ5sDmsEA83j8eXlYSefM2VfjIsob/W8gKtmsrJ9yPzLzsySpgJZAfF
2F247jNAGvgoPFA2A7pkLJrHF2YhmfYIhelE59rb2C89Q9mq99ePiOkDp+mm3knigRR0L/IZRTBD
1nVcNoN3ycnl6Z7kTuDlMJrfbOjPzxtNQj0x6o4MdFnLfUIv+2Tqg7MzuuESfOiZS6FRQoNuywye
Hm2NJ2Veb5MZuxN3Se7Lu9KQiJU0mrn7q4v255HiAr7CN5Cj5fHjhWk2tAMeJieTkUAXa4nDKMxp
a+PCjny6OeDbbu6xG56FYHO2bM05q/IaT5eTMxftDTD/Jl5GU78Qy57JVkkG4EDCZwO8ev5taGM2
miNs/eTOHAQQaWDW7OelKMy9X3RijBypii8LzTOmyENTXtqcP5GUZ6kkrjpbY9AkDjxZI/AybJW6
i0FWRwcyHFBKhrhSNtT8DB0rQUW7THoIGt18g3YFE3IoovZX5OGCT4ErrK96OU+fEhzRceVhzHqn
Orr10ZxtSuITg8vfS2syxwfTUMOboGdyH+oKBO3JQtvg3qIgeigz3/kszDzrYjzWtSHyBk/93jvF
em0NpdSQrYPeEYuFZs2FzfpMSgRedzuwNg3jJ843TuG3QwnO72ThaUCbbUaXXEsZ+VJqR1DM1PHl
xXu+TWCD+dtsQOelb8iv7ed/yqGH2jIb34WXp8asZ2bGkN7WKhSf6kycLlzK5LP+/GZ/UmtBBYMd
BKBO0Hl8LbTEap9+5EwcKhj2DYkx3FWaN5t3awmGPgr6WV4jtoBPgZbm2WeAk5O6gjaGkJ5k2m1G
xdT27afCThbvrgP9G/XAkB/mBB/4b71TBTf6JAd9Dv0uc10aRZODduHoGGWMZoWT3Q/Z7DAg74Vq
o3mz04rSyk1SmOWe/nldghXjQgRD5X6udERRTdH1c6wNbjVE2ka0CrEWg02tr32XHtWszx8dzcwA
yNYuX0jWvp/GWTGJ5tU0TcPemeW43NlJTeNiQNU1ONpTkFuvOjMtOE7TsUTehKRUnOjm5emhpR/i
HoHkLBj1+XR437/8Bs5PIF4A54DBGAZj2qfMyJ8uN61YFCmRUh8kw698h9tj1d0MHFfdngaj+Qlt
eqQ1LizrJ2cQl95A6BurnQwJXNjjd49PimlrmjueLL9Py8jPBAZK2dSmv+tt6Y1RhlmIduVKxKRP
htSMD+xOxMzragUY/5efAokaW0tnigOKdduCf1rynioAwNNoPw1DMsYt6glhYRTu18AGvOCKWkS2
N6QXgvfPL3i2+JnkAIoDHges+xw0i0cAjT7RqtMEJG6kJHeDe6OmD4e+24SeWWHPNH6zJWn123pO
4Ux0aSfdWCvEADzHSItLioDnW99DSmg7TxhlkQTx38fPIWvyIkeocjnZTRvcp0orTr4+WfHaDeWF
139+dHEpnva2AKgAzCdQ3grCKMXutDLtUcXRlnV1JUDaHV5+sc9dBakYEO1Ic6H8fdYPqMtgTTRz
1E9rpeo4W0uIxn11iVryzFK26Fv9tOHh4T3B5zvoO01+SYjO8T7fRMV1JAH9Yed1yojNcnOlh1nT
5t11oHXundE004Wg/XQfcwf0zOgWIo3BcPfxm2unAYiOvegnNVXJEXBdfuzg3u5zL/FOpdUvUeum
64XE4ElFu71E+izsYIROKR/P8hxrRNuumtBVxMESKI6ZeDjSatCZs71qZv00irKzGU/Q3jXMZUCF
z9a7a6B1mUTgjzFM5qWaByQSiZQL9/aEif/z3hBVgM/A2fLkGKvSAJmOTK6nyqjM67aY3G1u5Hdf
vBWDGvArYz0jDMeMJh62+QTwn2BtTvrY21kEujptIgCgqEEtYmryEBpTbR57SXYRaRKXzNBF36uP
LEldEiXZ5H60rMGdw16gOhMrsxteuRTVc6SD1/iMnfAgkNTuRmYldPIfJnb//VxnRR8mW/oS9rKr
m1BP9ekHDhY5vU/pFXnoSMYDYQWk/pWNgP1nXUlxybPqPMHbHhUUAcRieE1PdUBtVyR5IIf11DtG
cqc7jXdTFykGGvZaBt8aAHg/sC9W/d5re/fdyzv0mShI25keDEoAtF6f5MqQx8yB/bOewOnm7c5b
TOdHmSJLEdpl7c0briq57wpVVNFAcGziLWn4WMkZ2wbDlnTHX76hrVZ+HJUtE3EKerNbAkRt9ngn
aXAI7EBK/STqts33HUIOI0pYWLEZFprRocxKZkEG4K46XmwrB6jLIrpQ9T4TiJGeJ+EmeNGXPz8a
Zltr0mTpp5No+wL0gr7sdK1M3pL4iQsh8pnIgdgn+RfNfJLjc0anPSQJyf06n1ZmMvedLJkq152I
plToVw2RP67LovrXQ/6fr/P/Sb+3r/71PId//i9//kr60OfstLM//vN+/N5L1X//2+2DGP5GQPj2
IPO2+d/tQ/7zS48/4p+3+VdQM+0Pef6vHv0SV/r3ncQP8uHRH3aNzOXyWn3vlzffB1XJnxfgnrd/
+f/7w799//kp7xbx/R+/fW1VI7dPS7n53/79o9O3f/y29ff+588f/++f3T3U/Nr+oSqrh+bb307D
9n/D+W9+fxjkP37THO/vhHQOLnJx20JHghNu+v7zR67xd0ohGvlbG42Qv3V9mraX2fZrxt+3liat
DMDt0FO2korO979+Zv59U/2HF8RHMvUxzd/+310+enF/vMi/Nap+1TLWGf7x25kApkaTgCYxJnRn
tj99rhCZq8vqiPTa/ZytXQjgNGfWm1v7GY+53/Wh1CgfqvkTM7wyavN12tfCcKMlmZcIaejgoK8C
TyA9MT6UPWnPn57nv+/00Z093sn/ubPzPivWFPo4+HZ5rKysvjbtRdyUOBlHBbX0LZCEJNL7wGFc
CvLOGBfw3Nb6HhdyYw/svquYhjNtttcqjXXGr/vEzLvYop4/eK0/75BruOQ8fpY//HGnZ+mJ3io3
k0FZHlVi+JHVqx40vUBt1yuzr3plZ9euPbe7caUtHjqJjTF9N1ykpz5mpPxx9bNIB9g2CSjxyqPO
fH3vbmBpDdD3zu8cE8FuWR+HVlRRNk0iFsYEKrvDWunll/T46Pnj2mcZd4s5IEZiZnlcm7TAtNcd
89cpTJCTxjA6chgGv8mtfAlC6UHJefmaj4PrH9c8y26RY9VNDYLLUZSq3k8QUcPWb6rbNtG/vXyF
n3OmPw6RPy7Bbv1zIeHTgqj1dSqPo5Fm16vosh19ivZd7ebTEUD0ZidSjhH+wHrkibo51uso9366
3pXVFAeOhgyj3cy3QTl8aTrX3oORUJunY3Kh+Pgpl/DcHZ4lippWtVACp+JolsW8yTMXO5cGw74i
yTtaq95cAbYt8WwParBybvaOuh1Yt9EFOBbAU1+SdAgXjLUOVjmjHD4Z5p1Y1XxtdWKBTRQwJe+8
IaznRV6o0n713szHD7UeplxWsOePazJTFQVU8ACEx0MjvLcvv7efRNrnnspZLaqyMq2QrGyPFdhm
slLQ4Fnja0enEvP1WHdzaCIvfNAGUKRrs/Qn1XfwHGsDU95ZGa/9Pl92GUJ4923ZkbqhOvNRNql9
TEWGKXKxyIh2awNZMe0OFti93Ty348HJDASrB2XsymqBK2LOqA8k5n6UiNbZo+pOOOwBkHb4yj26
/td2anegAUAF0QL7PqA6fWtCZd9PaW9dGFf96mmfxXUIzehxQfI5NgifRRuRI17Ao4FMW7z9y4/7
V3HP3SL3n+rtrsdxIlhmHrdXDHt0aHTYS0i1ykbdibT+OCX9Z1tmTTxBwQqRsF4uvGhjWzPPvGj3
LOLC5FCe3dvtsWSoSg7vFLYbTYg4fdAB436v0aRqkICpPDf2vaXEEUQYQI0CmYJzg4GtH1d64Zfq
7l/ezlkIFjN8m7V1eNiitm6mtRyxuBjy+rgsDsCAxr5q/LTadXRFQxPg504zSqDOQwd+DI+tC4Hx
LBf/T9g69+kdG4ftrhvtMQ3SnNYXbYdyhE/bp8n7zqIBgM0SHnbwbGjQ4ACz9oF/8H1crV5eEI9b
nX9c/ywyU8HZ2lho1dGfRi8ydM2P07bqrhvdr2K0LS5N8H+xtt2z8IzEHjtr9KvjWMw1ADLX5bAP
6LcY3buXv8njrPqPb3IWXnuk9dZEBOWxpCceJ3i1xEWpBbxBQ4GEKIxdYS7Gx5cv9qt9ZJ9FRgXO
bK3hRR1nUMf7pXTL11XpIQm3RZ3ScAENwf0+abb4oZTdx3Almgs7yfzFCW6fhUzPW/xl6aR2yPOs
uRqEZkV666+fF6QBboVhNCAhRQADIXNAIgoTbJVujJS4qIU5X3RJRhZKHnwaW1Me3DVLklhx7yyQ
t5yp3mt2kx6tOjeomu1AfCmxfP9k55k4BArtlEjDhqaiLuvmPs5trNhDaxIL9Qu0xcPLj5cxxy+i
xdnzrecCKU3cnI64GC7fsBECm9vxza9cZ9WC/eDw3AHlumhhq76qrqtUh0MgVTKrUNhBhfy+dOdd
6QoEhLWhvC3cicWXy8SNqtEvb+eqh9lkFIv+1TFl8gBR1MDfAPTuZ2h36nOmj2lcZxLuDcCBHi5n
BrsPhcMC3x7pAR1YmiwoD24C2Un3FfScNkgMQCk+I/twmc3bQdFwtpLKVDuaYMGpWgaf9C43tHWH
cSQsIJ0hwhy7ZMAHt0HGOwYhq15pW6s7nLzGu08dv154vllxncPXM6IZ2J6DlqCpfVzsvvyBUVQ9
7ySCDZheIsD6GZKDd50ruFp3Y9AYO+iDthVhgZli5GP1zNxpuRZuFGRe5+4y0eB2PrepPGAJ6b6z
VAFRdmna9YcGo+XrVOTBzkw03zl2S2O97vwVRXCQwPZNX7gB1iOBY+wMO8kFF10aqG5jbdph1ar+
kxMkEFyCjK8XDngT97vat3rnZkF50tIkf4m4xFFZ1VWlr6h5N3Nu1CHAHlrQhqmKh0K35nd4zJT3
5TCKU9dU8uCkJnqjNB948/RmhB+OlciWEM2VKT8Oy5BrcWMGPcY3GF0e1rIxPrn6SFNjEiVEw8lw
y3u38ALtKpPO8B1CUPVjKkRwjdmVAJWIN/KOHKzdAaAYGTXktIeiroH4FiWOgu5i9LP/rvZX3rKB
lOubzcC2Dh1h+gzFciBk2oo6VNgPdsk41wpKdNhGo/40gYhmmL3mNiRFgUR5mKHdXaMUllmfoEKP
R8sv+/dFUxQPRum6X2tbYzKBzvzSvO+kTlPcGVds6mx3lnExmnP62s2tposModH9w8yAfN6ks/2G
Nlf9ITXbBonPyiz1IwAIGgsWQ9d9UpWNferGwYR/gofLHrbtuqvrwW1IHdv8ZnCWwEITZyz7EMXV
MYldQHMqZGinXiMKR0rWKB0BOz8fzLfK1sw0ziWN5tBYmiqehOPGmKFC5OwDyIkQ2OLCWpOdYSQA
lfEYMWKsW6o5TNJi/RwsTteBvV7xeDWTWb7thNM0IX1BrdjrSiAI59vZwZ4nPC0Qv5evU4N1HanE
Z7FX6FNhdSlkaDsTUu6pUTi7vqWLFXpq7Y4aatn7eehEcQ/ZzH2LOpf6hLuqkDvUF1mHLJ00dmaL
ZMjVreL1kGU/gbYu3jrstQ5Ybe+9TZRofmg0Gb/66WhAzl5G5zvi9m4eGXhbmNHYqfE9wzFou8jn
Bl/kOMgMdK/VfG9Tu3iftwMcT8xZLBVX9jzbIWpJixF2cNseOj1VdwriycdlVmpvar165/a5AMic
gOKTfpuIXeJoCdjIzLzzB3+XznCSQ6FU/oPxhNgVte+EfuaIKwiV8ztp1GkfzkXdPWALVpRhVut9
dzTbGgAgclBVXLW+9Xkc1Jzt4F5cTbWenTqZ9EYE8r8TR3+uWlqiS4EcoF15JjRRY/1SBr2Qx2XA
Q2bH2Ey7SYYVWWOCQo1QTTUTNaX4DPdpqa90kei3uQI61ylklUILvuoHG5DDjE7y4t8Y6JnJXdlD
9EdzqmedJ/kd2olazIvsjk6H3QEj4jZXUVCuRWhU3hovdV4RKOSSH0cUDeoNkRV8d1o4Izs8OPWv
dQr/L6Red0qEgWb1paMiaPa+IHiGwjPSOnKZqd4uQUuDuXJ7dwrxgS3CvvEyDsvUR6BfE/ZnHbeA
h7ECNxZWgwm+Oqi7XIRuWbKehxHiBTGcmBnlXQBHQsc57yaYbfbhy0fgLxIm56wY6CYLnpzoyU/l
wvCysdIT0hkLfBDrEjhry72eycjts1pgVvVQd7Raj2659IdJLtYxLZbLbJtffPxZwp+vZhusHl5k
c93Swm1K/UA6YaOukCJ5UbbD28qp4IPD/IeYGtjRnFjulepJDYM2z/alARDGBxAZFnbrhBmnIJoQ
Rf5BQPM+aKbEsKVi2lI4XhHyCjll4Qxgue0Pd3pf2P9lin6Ok5mLiamAXKsjZL3iRsc/JgTylccF
QJ59vkJaHNJ2223BcOpIQw9V0s2wj8dL2JZfdNWeGAKQxtWlj0SZsxT6fTHaye08ieKT1kFEW6Z6
iHF6So/YcWWHAv+IC7XiT6DXc+vjrDZY4BGPmbLzY4L55De8UqWzzwGoG5k3iRsUIFwndFKVdOHY
1dN76djDg6RcoR+pllFHIaFk9gaBA8kBb53r3WxMeR7p9pjzFxDJP1D5Y3YBKW2EjjhU6Tutqpm5
QIpug52bje5nTc4jVBMPbebOthICiN1cUsr71XM9q0kaWxQtwTU7ZmpG8GXJtkYRcnQ7hX2jE85d
4lCn4oFih42eNN+yoWjT+L/a3uectxW6i3Qt6oegcevPbjovu0UD31CI4q/58fxREJ2VCf2ce33n
DwWZmxnNhYayeWOQyGr5t5l5yoXt8Ys45Z7FqdRbcy3tRInwg2XfpMM8xn1N+j1hwnghFP6qSD5H
jzbN6mqVNVdHy1mzfT9ldlTlFn1v6IoexGHO8dkplldNg40YcBIkUf21OOjYbn1/+XWdzV3/8zDP
TSs83BaDkQ4Vuwzan0iW5WAGTfbKKGX+uksl2iMbZqcxGkVrw3Jui652Xq9d2UULaJOjSKpLuqy/
KHSd7e//1MJp+jRnYcoSj0eIiX4FU7HWnQkLlFaLjLpFBTZYxv+uJ/WTSfmni9EN88pCpu0R1cYp
ct3Uj1qr1XZWn7RvXn62v1hB5xM3uRitN/fW1mQE19alZUOyg2RJOaFY8PIlfnHSOWc7XQAmGqFb
tnQVIdv/X/bOZDtuJNuyP1SIhb6ZAvCGPSmRFMUJFqkGvaExwNB8fW33iMwnMcPJihzV4M1y5QoK
7nDAzO695+wDAaeJkY4ZH9irT/RQnDedBz+Z6AV4rth3ndNHXhDcN30dXMhqWmArfMjTP7FcOeab
311Nh0QjQ+yzuV03+qBP11WqXaXtsl5CraeZtvB6u3A2sL4lH8WtWacetzfLiJjr2cikaPZ1oneP
pZ/zhVytoDLRKnt9yi1Xz0J0OylF75TC+e3x0lgkEtVrHyWdVl4OVX8AJCR5+VP4TfPY2BTCoXRV
r+2KRoGHEceCWltYi1eBGP/Ccrpmt7T1dNvWs3ry5jwpkYoJAgpIRZYxyuQsCa2E4+ZOZyp8sFN2
pMqb/tLfGSXWTGb9PYGQ8yDVHTCX8lEsNVMnW3TNR3zgE3fGfrP0BcPENKsqi33S0ASpyrXFJzes
l1bly6jIy+KJ9Kj0g4fsRNPnLYgSwY7VNkTG7Utz/WFZw926GpLypUC1p4yd9KfqGdvfR2KhU2vu
UeTxy4uvu8VC/gQjKjFml4Y/jnc6cDguSGgjBJp2O0K22VZB+ZKsnvYUOKUejuzWt++/sScWhePT
+MvlSyOpDgKRcm9LOll65daxQegn5NQq/2Agc+oSh9f5l0v0jFz8WYlszyhuPEuwDWP7yJsLrvWR
XOfEE/J2wr+Sz1y3o5buByyahKR0asMaUV62vdGezR1JxJ1ha9/+u1v2ZpEToF+p3AlmpXaUkT/p
7hnq/oBced3bvH+JEyud9Walyzwxrysl0B6IcXNrrAcztsBcPuCc3iUDJpr3r2OfetrfrHXB0Dkg
2zkeQY8VF0W7WJF0myQ2GtveCs3SrkZfludSH28MXvxbQrNgjRtN+zgK03ghzLHiFGn8EJQYBLkZ
DXgg/T6dCrFXyIeSdl9lHRi0tPxCSqQLlAp3LkWyiCZNg7w6puVW64ddhgCT2qJ2Nsong0yMqrxZ
DOcbESoLFW4+UH1gW1ZNaoW6l3Xh2HAAmt2svhP8vJuk7NmOiZa5KJFQRlICTVvd5PkQzrD1qEE/
OE6efF3frNJIsRuUDCZVgA+pJitEA1Jq6F2syoReY3/2d1lv6vtem5Kt6irtayq7EUhRpe/f/81O
PetvVkMgcnWwWka6l7WXPsNrEZ9Xs6sic9SNSIHtafF42+rH+1c7yuv+pjgx3xSvXqe0ZiDrYV8N
nn7lubLZWIlY963se5ISzWx3CCSlapRmbHuqRiZOTxCLnR0mAPIipvsPQQa6XdbgC0an17f2BIhS
All4dhm1HEaEBVLlyowpw+tQLU3zwWt04lYdG/u/rDyBCqTm5WO69+ZZgnkSZL0osVyvNcHteZnf
rRUNjvdv1Kkn41jd/XKxhYyHom6RSJs1tTioSbnTq2F59dSiLnKVq3PllpLo+Cz7PJV1E61ZIeMu
RxH2/ic4cfgy36yzRRnkuQZUbu8NmhsvAGthQ2BBf/9fPzWJMZ3fl/FO9gE8J0YWqZHSvjUNUN4Q
CTceROEomGfvotVmc2PWa4HKjrgjYmPcf+QS/XdV8FZETywQlK2WY4zuVEgaxlnEelnkMf62j+LX
Tiy5b+WlNJ0KuH5atvdgtDxZECSudJl8k/4qVETv5KN+k3HqoXyz5PqLQE7ketm+9BB/wIRb7qxp
xQvdD7Anm8Tc+U6lb6cqNWISLPM7YY7ahqBXjnxuWzDGoLcfyhn8I1m31vnimCKWnpv8l/f6zQpn
pak1LD7bddWL4i4xaQcbq1kxMnGMx/efpcMj83drypslLF/8ZmzVmO9RGgY78r6RwgPoubFH+yOt
44mN7a1fUBLTPntWziVkIc+9yUCHo5XBlmzqYAfKxIRPZYwbZkb/LHHl38/oW2O2VoNvbP0h3/Pz
DZGL6fycR1ZGaE8/cjCfEt8cn6lf1hhrHlJlVwEdKk/LYPp19U4FvXlb9T3WxFSz4qVr1GeuizVc
5tke/1QXOam/bntP4IS3DfAt3kxeYjBXsS3cMaKJMMR9P38UR3biRTqq6X75jGPQDRPDoZzyyaGb
OwFxXwpv2TYuUx4vX7vd+w/Rqeu8WY+g3Wuml7J+9yQ9MUyvl4u1CQzCXxcUXfXyUU7qiYf1yP79
5fsEtUAj1jk53dsRqTWe4VBLApKtp+qjWKETK/exGfLLJRqmgYOxIk5Qako26xDYV0Mnls37N+rU
F3iz4BiumgVPvdj3xB+EOHmBd5GJFfsLU/v/7hJv1oyyawAAkbqwL0TKTAkf9rVs1xvSBj9yAZz6
Em+WjDRYRp/MWb5Ehn21LRskZk2/3ioFhu/9L3HigdLfnHS0LF8DZMT1Pu2S4TFJ9HbTzkDcXF1C
wKmS4ez965zYAN46Nvjo/TyWFswdx/zsyvYaX5QbGo1WxaqFj+XiDH//Sidu2lvzwuqysRDYTXEn
mAeYAvdR4XUGXYQs+OASpwQE+uFu/vLsDqkpQOqqYo9ZcuRUPyfn+pxrUaGEucMPRqbCYWRj0l6A
dGMMYW/Y5nlf+96m8vwPz+WnfrzDLfjlY/iZQ1tAUEZnTdfO8HD8QUb4koznpGvaNjSXooeAkIwB
CoPxpZaN8eyMsiV4d7Stb8OiTedBCSDaLqk5kMZVlBF+atBAef+3eOPa+Pf+oL8pGxstdyjv0exa
I5zeYtU/L/bI7L6Yt2Zf9pthpt2K9BBRr9v4kbQgqTJHHrcBVNvQrhwnRrq1XOc4CcKpsgXTXq/7
MqaGvxscEFeqTuYN2ss1rpMp3RQH89RYZhf9BFFNgcxq5MpMEEMo1s/1Ui2p+8XNfLWrYXZtx7S/
4BfsdmrQAhBiqXk96zI2+o/WiBM78lt8YNV2hdkaPCjM/02S8shA74MC3a3eUyyu5k/yFajd+/4j
BBA2j78/Zxz//18eCpSahMnOGSlEa6AjeB4bGF1drZOtxSFsjckmS3eOjystajHNXhl5oyBc4nrs
NxbhyTHlI5IUn5FxH+XstAZJby076lSsIuyJiT1n+KYiSG5beL8p3SjBvcXIWU3PNcRdjD+NlhDY
7sszE+4Ik396sN8zlfRTmLFr3zqdpm6QNVmfK8uYb8EuO9+zjoyzgzUdB+Ygc/cKIG6bh/hXxiwq
LDO5qQMNNpfSgulTymhVxWnrNuNWS78xJRVNVAPGvhZQX9F+1CUzCHOtzz3LbAuQwgPBwY6FWMlb
8EPscsaH8wZSbAolzfeq/bjOTAU1TyO4PViM0iOUCudZ6INi+eHSyIlnz9G8OJ8t+bVXOmTlwUdI
qXV9wDxCx+vDR1uTFx1I3WOj158GN5vODW3ytypRD4gPlrDDf/fD7rORCJLF1RgsSM+8bCah6yCR
M1uRDCsZx/P18u9jVRmXCWHPDuRgbDoxGhlYkF2TvZheLxlrJgVKPSevq2xjQch7cmCVnVeZ6DZZ
5stup9eCToVhekADywnSUuS3CfmoGt8mn4Cbk2KfMmaoWQyMSCRjYUW0yucfjd4O6hPCye5TAeeZ
SbkfVAmiISchgyfppkthuAkY7XapNRRaaT9dD4FWfRdt7zxVC5VnqLmlB5YTHPmjX+SQDSfss6Cc
MweH9uTPSQzO2X8YmgFDklrT9rUYF16PtazgiPXpokCIFNYY6kzQI3QInblFljPyGK+my2iSyXsV
8hBOT4thNOl5bij/oTWT/KeG3CnfCYBmZeyRG7SfB1E4kewFo3h7QXoR2pNVIHHwnYQ0kXQY7R08
5umeKkOgWxrzrthShTgrquDannflZJPZYCnL3LRFatuRk3n51eTmK7BBZ9LvpjRbPbx4gw87A1Bw
iuE7v/INgSVCb2cd0Oa66kZYLmklNjD7UGx1UhOv+WDDGprHARSvF2wTn1531IJAvvWDZYGSUwXe
TmGBtMBxw6ArXKnA/pHzeDlV7VJu6WR1QHvz9EXqa77VVFUcOldZEZmu1INzxQitiTrCWjftxOjz
fMoNU0UQYdO70Utbf8+RjmmX32tetRn7lh+UFdt+DYpsfNCgdc0hb4J3XpjGPEelEDooEk8vblx4
Qk8AvtUFY8Y+CU2QZkXEBCn4nOZSK9HYMgNlnB30xSe6y81OFJrzDZhTG/MswHsckxpm9VB2+cMo
Eu879N6SjbqoZ25JIGW6yQfRoIzumA5sh6BdU1bqpL1KpwP7ztIqeZc6Ql8in16HE2FrA8rS+/2I
RRt7A4jxbMUGro9Tea91MwIwOjb1AzJozQ5nzP+vvtFQXZau3UFywEvIxcAy3Kz+QbhPDJ9bxYU3
JDsEcn220YLEWbcdDcTrqp5LFc6sGjkA+tVgeWmVhqOkkkjIxmrRNoultUZcWTgFNs3qD1ub2Mx7
bDJIvJXuXUInKP1tFtTDd6UMJwgB9K/bJQ90Rjuwg2gm2EQwrLZZwboE285qqOiNW8N0pWx4VCH/
nh+ZmBr3fSIL83wcV/iDfHWkgm3WV9+DQE1jDCFh3EoajV8Du9dZrggP4A51SvlnFtQMJ6ylwzfg
8VUX81qmkMOM1bnRdWzuITm101ltkbEQ+kHu3PHWd8gGswCyec2TvMRL6k9Rs4qx36V07l+hLF35
dfeY6m7ex1hmg4vZ1NIfNX/Pk4CAB8CDyG/s2rO+JVmKPUIVLVlphWs6ZymSem9rZSxOm2DNmboK
3fHu2lmW+bbRD53OufLs0O3YRAmbGFXC8WZgVgCkYomDoEiZt9eG0YV0ZPSnZJnMaj/U2A1zy7up
LWXc5w0TxrXUsybszBYLKT7EAG0ADZ8EvZWwLysmbDzo7ZTcznrl2KE9tMZXQhnHZuMQeYHPP+lu
ZAILe86XB0SKB6lEUIh7DZ5kgZYyk98BvjdLJBFzNei8y/q5Cio+XJOTlhEVid2f01Ws18jgkY2X
toEmOee+rsUmyM1PqNCmT1kRzM9pY8tl5w8WSBO3dPohqrp8WjhvwloO2cZ1RlJNqu8Ft4Bc3Eq8
znmv7tdG1NetVQ028rB0JdFEkBYYz0QLYIDnwdnrjVyssAGOTxC1R+5JlOdjbu1aTGjfMt7drxwG
ejOs0Ri3SOuwFYaLSvv1oNEtRaQHSTAgsvBIhR0FDT6muOMls2wnRLxl7eiYayEitctc9a0IZ8eU
n/4P6F0356Tg75Qo6i9odPhomSbaL+8fO//+1PUffvciYZUccUbuCp/FysiNb/ZUSQiIjPjqNLEZ
aLHTqHIM/qtpDwjs3w/iLJ2zyA4XZD9q70rEvz+pbd0zDLDf3v9KJzqRgIV/v8Sk2zI78GJ2nqIT
JiziSZo6K7ckVsjXwfUYOg+qitta9vjEazceqmZ+/eDif1+rQ0///eI6ylBXo3O3U8Z0nzqGHi0q
w8BSTlZkproCYukA/SWbITRZlc9IINYvpm7yN61ditiSlbYtdfXy/sc59fO+KbzJGQbdoCZ3p5N3
Hpqpcrf9KuR1kGfNDrFiFSV6Pm5TDikfXPHvCy1YEr9/f7bNoXQBKu5IgS8fTbxBsQW64TxnwTpD
qT//d8+R/6YaN5oJQKk5eTtnsMUmq8zqivOkiiHUlHfv37y/L49Ze3//KmtFXkbfev6O8Bs6LoF7
U82EZvRA6T+ojk9d4dAC+LUAgdNsaQyMdq6vPQyFZd0SWy0QroAxeP87nPg5/DflN4b6ijmZTdM/
h+Q9+bImNaIxtjhBm50xklL0/nX+vmmBJPv3b5L0li3bbNZ2aZk9UbiSmDahL66z7wSSLGelO3wU
JnvU+/1ndxiL7++XcvsKoHdWZHuiYcyoA1B06wW9umG65IbrARZjuSOKVFmIK3xnVtT0qbExs2yO
4ayMj0D3f9ZTz5klH8pLlczGY1FPFr4eawJVsXgbP0WxYDfaQvDDUG/QQbsbwpTdW2sg0S/3mK+6
9KJRqQnvbNJIoRsWu95oTB7JslqQrAdmdZOuRr6zvLa8SsiFj+RIupDS2nmTETh+VlclI+EK4C9b
6LoRU1FvSuTpsXeIw6D6HNAQyuWDB+3E9Ml4i3cDjFwgm6u0XecKeWZwztw0c5XFGBdlbCd2EQt/
wVxbltq5zAf9U2YYHMj8LPvgAXmThfav/obhv1kYSzPtzD6pk52aZGAdsk2qGyaDVh/2OCh2nuF2
ZuwPVWCgMJTyRZmqjt3ZHXd+0yoqiKU0YnKrnOugoCf9wcc6sVz7bxZIK0vlYGtTtu+rztiJnD0J
/aYZv/9W/P37bepv/vWxNLRgTnj7HJwBUVNlAZX1QojRSHfh/UvgWf/bYYn+ZsEdMfVmEKrKfQ+1
MOZHXbZtSlOdAIr0W9KjyW3ImMdP262bRiTpVxCM/a6YIfyY5rqcVyaFXQKAaLdOA+5LGSRXSTrm
WxoU+DDT4LYhVPauHJpvvRPk2/c/9okxF+7939/irAEvMlbMeMhIGjYTUr2oVuW0/dN6vZIh1Fvu
txko8GW12M4+yBnHmLlus2/7wa1lBPM1slhevcQOPtuZ44SmDIwP4nRPLJvBm6XfJzjGBpJS7hO/
9e4Cd0RgQX80MoMVT1vvfRRve2LZDN5sAGWq12UKjXSXBcstiJlmBx1/DMGEJCE/4m5NcTK8f8dP
faU3OwGU/dEgajnZ6f2sLhe0YBG14rSFa4DXEIPHn7fuHwEuTsIqfgNc/D9iMP4/BFyQRPrLzT8A
NH4jXOzG5UW8/Mq1OP7Bv8AW7h8QpsAwAg7i8SYz5TewBaBPWEaknAAXOiht/wJb+H9QVJtQsy3S
V4FLH5zDf3EtjD/4A6BswItJK+E/8v8J1sI5nm/+Z4MFhMMJClws6TEGfDLrrb/RgZfrlkJlUTbj
8w5zVhQitMrGbiNyKmHSAy5Yn9Vq2A/YLQ0EPn5Q5BEZYsCNJjBvnyeYgKiDjdJ6lpmf3+rsADC8
MqHdL+VqfZ/WNjBjmYrzjvr8EzNtPDKDRp5L2NCEuLBaA01Gaqn0EwnhAAs1sZZ34zg4l3jdPALQ
5t55nMucnkq7imZChttODtkNi12hBDQIi5Rrqn+eUj2gyU+P8ImOz3BNKyK3YjklxrBFEsE38pJS
PsHrSibGnhZeXxO51ksPdvGuaxOlwmy0yh+pzA5h7ciM6LHPZT9u4KY5odazYfV6NlfR0h+U844L
fmOnCeFddGbi4GDELZfGbVW7TDhsLrYxzMY3Yncy0q/EeoxXakirkoU4WOxQpfVyl1H32ztao5Ic
b1+jN1Er7YbkEhKZpTccEjFo5iqQyHQgwnrElRYL/FzJ4XepnbN21c19mkK1uKbnZq8sKLP31XCG
Q9Ag7SwtTmQZ4I3FW0NV76nC4d5PGDxRj+Y0Abteot6Bj0hApUcGtTU5n5lOJZ80uFLjjpp19EN0
+sYnwIhpFXee713ZfL40xpnpjGR9eOtD2iMSDRGn+me6WwOSZ8TkAw3U0G6Hmp2ZBQRD0ojCqtaC
Vxf6fRa1rjO8GjPq6tAqcXDsTZ14EGfIFxorWqXuJyDZiqaPPGx2Y5dgiito74zOeS4ID5mmPMGi
MwbtlaonJiMQXXmOZ80zfvqo1uoQWCI5IGNnSMndrlC16hPA6RCbnt3hverdJfYUvsaoWTTMHqO9
fLdk0/xQq6v/nJtVv3H7hWE1GbVWi40XEkzUTqjZNiWNSGgJtjbwk3VL/pq5E0DZns0Wp5Mv1bMC
+PzsEaYGTAIXDrrbxV4Z67i1Ha7OdLXqs5ZvdCmQ6Ex+gRXKXPv+uZh83w3dSUYm4WH51rDLwd7Q
r3TPiXGsAhr2ibeGa5qZ9gZHES0fF7xe/7poSXUNmb3CmpN58mzMD/ENxK7U9gZ5iOPsPFNVBNu4
o7nGQLAvjMKqk03atu29TSa6HwmAZVlYmC6xFnOuBGVtirJ4B5xJ3fXBUhfQq/SA6D7BoCLySVN5
bcUK66a36aKGgTIa93rWTPqNOeeRG3pOxPHguKu+D4Yv+4s+8LJLolSsObT1mfAxg2SNHMblCgi4
Xfkt6KY07U9a9dmP0qySJ+Tj64vW8NNHzKvdr6LCDhkNut1+rTIiK8MmLZQW69Oia6GO9bYIuzXI
awge2XzvU4gX9PdMda1a3IYh5/XxGYys9TKVuB5hVmYFgUGTKG8EYRsv3ug4Vkx6efAdFCLQtrVJ
5H2O5Hw4I7qE0QIRkd1n0dXGHc+YRcqN2ba0WoemLJiRADEmly3QaNFjWHz0qbwFSlce3LDvkAxu
Ry+r041ozHa8GOw2MM5HvZ3ma2Xns0eXlrSgKJnVOJzDJj3QwboeXV/tGGR7jyaWHZBCK3iyhuw1
K0Mu2bm6E9tFwSIHka+keZtr0wW5Gk157bQy9zZ9JvU8VgNao6tiylL7Bsei/qoVBEeHSZUl/q6q
ViCja64fVHjuMM83neM3uFkANpeXDb5SkLtu69yOlbYMd81Kcz2ypciTOFlIjfpkG1rGRDdbGv1c
63IGwP1YO24SrrlrjGZok/gINc6rOX3TQTVyuZEEzzx46+T2INHJrIuE7U16RPuT5zvLLCAZpp8u
/SNAwqH6UVaAWEKY3/60JaVYtZHf+f6yKznWsEqQsfnFz2r/VvIsEmBq8vdxPZvGKwk2GsmoqOih
4vJbkUafTzpt2Hq4n7g3pDbYnQi2RSe9GUN+7s6xXLLs2tHL6VzCB3nKizohb3INiqsV4pRBRIyC
UM+QWGMOODXtt3RI12+OLPubpiuL55ZQpYssc40vCS/0N4NRwxpNQzCT+eQuXh8fAne+e9M0PlhO
2iBJzBUBpNZh6IS5heiesNULvweHkvgSn7Htf7HUHDQXLs01JoIrcaabbujlxvQ7olrh8KnncVoz
K0zchtUmgLe2xnhHGwShBJWu7JcubUekkJ9NV9jLfpKt89hMU8UUZR6XB7MlBCdSZUVUFqE+TN+s
aRJZmA/0YLZl3aPUpo3BDewQC3fnRk7SHBleSZltDcVkMyyz2ZswC3fjI0GfOOE1IpuT0DHGnPDK
1TeQUDBoesi9SfrR4gW41wYr0Ae2i4KrFkFSXq4B+T8h67G7gWxMmBTxpeazOaLXChsWFMX2X1Zq
W9SB8+ymTv3TSxlzUHi5bb/VRpgComnmR1J9HfAEie6+ok0Y7mHCmeyg9lzVYUUVwS6OX+Gb12jB
mRoC+Z0Y5fI26MaGBQNquIh7Rwb1hpjZ6m4BGdrMO3bbQOgXgqDbx7FICDGV6dAhhGRc/rNEffRT
6Wnw07BbndWptq8xTrlNiOhV3jgC+zlepuaKEdLwJHzCwGJM4s19LsnYClf8hkiabcM8y8FBeHtf
U9RLgqrtshosWol9Lqxh4+loAWMK62GfJJ41bhDm1RaRjIsmoPZZ+nd3mtclZkYN/wW+StLHVpFW
Z/qsAnI1C9O8963Rvke1nKKFw3lAIo5eJAxv05Yz11z494NMBDnVAalAIZmq1LUWruUnXbjqKdDJ
WD7MZMscNgIpY9irnfWagQ1MBzmO8gydom9jZ6+K69FOK3Vd1wWNIqeo0wd2FL08K4LSePS8ziSh
eZbJNpMuk50Z5aodL5lvphvLGxdrS44XECEhevdhsJi07VZOTk+9l1X0eaysvCcEpb0FN5GnkdI1
uttzWlaXLOrZCwoq9R0Acfqd0+zyWkFbeCZ8B/kDAyx+OtBcJp/S46eOeOc9vJZtK3nN3WS4BSia
PTBX8ZMoHTmOMexddD1KtLK8nwoC0JirGO5XoK7rhUhzp9s61hQE562H8z3sp2QwzmSetPi6i9R4
7GrV3KJfauo9rLH5O+kumYwt9o4LIxmnLO5tYSjGvCMTmCzpvDO4KoqwUKMwzqd1LSqaxoV7DkaM
8QgDCbyeMpMeI/NBlmyaJjNRXN0tCSaWYm1cTY4Hq+446TZtmfeGaTMTla0ldYZsnkMiSTyB/JIN
LpMPmSC1D9u0h2kuh4AJJ6JJrdiTTZQXkWYTuRaLfg0+LWJdUtRj3nRvF132pbGC9kDMFkkPxcfM
vghtmX74XgFUTpQcnUJhOKhtSoQvF6VdZ3cjU94Oc8bk3ddtgVWAPT69Jr4KW7cBe4lwYDFjGyOZ
lL/22yy4Jq8gtzYFr5mwRu3JEmS/7wvNWo2oGSdxrk3kkEbKWRzw2q79UDA7Y4HtF/6BxpHJDWNq
PsMkEkZnajFSM6QJaNE8GTPmRMfa738L4l+Ij8Bm3yuIP48sRMAffyuJD3/yr5LY+iOA404CFaEh
uk8Y5r9LYsf/Q/cISQl48r2/6t6/SmIX0qMOANJnqOMbunPoFP+7JPZh2WD1AxHpeKZj/JOKmNH8
bz02KmLwrHC5bAA+4CMpZ35vWqWm2bsEg/vQScjyC1tz9WDXmQW2c7LI/WzrG1XLtF9P0NjgXv5S
u2K+cNJkMmGWFUWyt8lzfER1xOYpcykItLQJnI4MBu5bYCGH/3k4Y28Kip0tibs1hvuJkZDoOyPn
rDcVz4W24uGoEXhYO9+TyL5tr9bJbZuc+mIhQOTFnkfqQodT+Rhaq5eNYWmS/RYzkTTNg57hoI4s
YFiEIh/bGygQehMtLaPTDVtZvxPjAQTR5DKFAm4iCCJMkGIoWrXa86LK7+1XDjnAT6ZmhRk5um7Z
nqXSo0um9KXiDI5VuLxj0LuCL0ydpd7Agq4Ism+KgBrdcpkJ0w31vlHRZI9Cm6Z1q/dDPUdGNgd3
djonP+1xTB8SZ5IPvdXwdXBUWV/6Mc0+mbM5g+wYxnozWiZnI8V+iOKgTMRNIZCBol9RfY3VqCbV
28Sz6J+1qTe/oCcrvuBccp/zXLRjpIpshmVMQEIH8rzIx5h2hGri0lot+LZafxWskwmIM00+Tebs
fWkoVw6unrK658yT1bEu8/GezeewkZqWf91lKTWbNfjBU17p6q4azK6Pg1TVu7bVsUQIgsG3gIWR
HI4NyW49cUMc0YiANOIEOszMykwn/AoWh79GOaCgNpJBamshh6b+s2/ILgvRhImXpPBNeWkWBzNH
Sm5ly9IZ2D8LMAlZ3M3Ct+KO7+pvCs9eByKmtY6SVsLUCMe1t+ft4qTizjKSg6xYgRXEQOpwcFUT
ClAoHB5AeqvNf5Dqmz9VnMGK3bLkgOBXN9WIAajgdiKDqIqRQkE0biglsOtotWxWcb0SbrLlPZJF
mPTGmMRC6n3KaWh1OP3CovHZjg22YmGMWn4OWXb+Wfv2rJ21mpcib8BXUd+lFTmjZMFUwd3S9QNV
NR2reLS1/mmusIqdG3alF2cuGdyfBzVSj8U2AQTmg2+jgnqFVegWF4u5qs8cs5X/RdiOha4tZ/KO
+JNZzL7rteQzNKGU/GqN7kmoQ1lpwrzqqvYTKZw1/fNJ40QWMYdfp31GZsK1StCwh8Qgp/BuZAWw
RFAwF5eTOU1XRmN6Y0yRlaF7SAekDubYIKsP2nQdbhOYNy44QxOneqFLdHAYAGZvCd0ms8sol0Uh
tkNX0FkQS2GM56RsWs1e1xBMhWUt7BlFk5NypClTdSkbYKmcPDpMGCJrimLj/Flykq8q+YCufmc0
Wfe5CEBwb7rSdgbworO8d48F7FAPwK0n17ZiTl3aC5SV8ibIdcrehtOwxs2kGrbRtT1Pf5bIczpd
0yugcJ4PNXR7LKf1Dp4NAhtv1TgpHErubG4ov1uza7/2BHB2+IGl+xV7LqV65zjLC+Pa5Ek3rfQH
xsvmJ+KP0QrbwllttFiHsr8ZGPAyrDq0A+ShMwCHsu8vfCspvzu6Jbh7xy6CWdBQmFO3dq+7Y6Oh
OTYdECf6r86xFWGlnk9KiKyq4izldHvXBS4uyaAwsNGi4qShUR+bG83Qm36koQa+b2eGv5vati7K
gciUWCmPCGAUGbRK5JpXCIeOLZTl0E0Jjo0VVMT1tXNst2C7oPWyHNswQep7Q5h5XlJvOrv0zqdy
7D1Uh43SNixuEdh8mjrGob/D0YP/1rf7TouWYwtooRkEgYq2UCGRrMx/Not8dEDReOghoRultGsA
zR8Ck2co6Yd+U6KCEYRa4dCGao4tqdmvaU8Fx1bVUnRLt/P7HpFU3xTdF/PY1nLF+l0cWl04ZA9r
zrEDthy7Yfos6YyNxy7ZqCDrh8Gxe0ZnDjV/lUvjpzM5aE/HY68t4ee6G+BJPedVslCEWueVJ/wo
6EratFlRL9tpIdI3lDjf7u1jU2+Urv3ZPLb69GPbb4AM/JqPLhmk5aEvmB9bhMmxXRjkDORDWGi8
m+uxpbjknX9mqsSgdYov9lEd24/WsRXJAN+74mxLg3LqaypcDQx7mBxbmJBM6ic34fudAVALAAYu
Q7aDVHRofx5bocOxLYpHIrsnLFj/orDc0xQSHAOifEUefWeTdRBq9dJ+SgX8B5gJRoaGSLkOe1xT
twteGtR2/3uY/A98uGkzETnND39gsx9fll/Pkse/+J+z5CFRhIANAsQBKroMTP/ihnOWJFCNoHrI
+vyJfhAh/Ysbbul/YCXDj80xk2COXw+TmmX/wd/4OIz/+kfdf3Kc/H0oTLy7R/aJbh3mLJx5yZD4
/TDJgq5se0KmttZC/yorR25Hmif3gz4z1vzlznAAIVpK/EoC/13/89e1OCSjdeJrMT36/VrUp7Ck
u9LaADOUcZm4+a0yPX9rlf+XvTNbihzJtugXqU2Sa3yVFBEQBEMAyfQigwQ0z7O+/i7R3dYQpBGW
9Xyt2qoqu6rSkcvlfvycs9fWuk0Hfe4miQs6pOtwPlJuZCo/afj+MzJjUpPCCtD6oDB/anGxRsEF
V+WWlgRVwaWLS2aJBv/nx/vjVOKmgjgJ1rt6SG/NtK4VScEgkW7d0LHm5H5/nhwrsR80T/znWT4N
c/DGlJ4OQIyVxWqo++iiy2n+HAggbktNIuFR+k23KUZqT7Tu03wNRPoeLNUe1F1whAJzgBz9709C
9MYfGmpQ1vbnxqEBd2QcdHmfg8sh5jVucS650QYjso3Cn+GPDGvFVZ3aTd3Ws/ZAAt3sJXabLUmb
02P6oT++Y1j6//1pln/+6R3TKxgZwNzEqh+CwuOA30kLWu/v3rGJNxb+eDo+QZQ/SSR8HUTTpmHw
gZGuyIzoa0lN04syamjbAZt58vNQh89DO46CP4CBnaNFh96HlunT82iiCTK1jYG7oMlxqkTljbat
6f08ivhoivpfgZXctyFMU1DmZaNS8F086IGQOyQt5J5n6Htj7OP3PoUzcMBuahwtDP18o/VdGG7K
SGgvQh3sGbqmL8onrlSA4x0TO67+1JZlH4+QYQD/MlqhD4jFp+F6n/QVmVpHhSx8CW47CbhNlNwh
azvkNkWPpKK7Ez6hzVmdRiNxOsGkQdoOpcieTOnSATVNckr3CHlfsC6pap1nEzNzGidUNRLaui6s
0NyTa91xSeSqCMQ6ihwIA+ZyZRmV9ZCbveYNFhlkc2gLakE9VDhUplKbnkTLnzdlEjX2SViPZXyD
AL+kKX6oWg2zsqqwPanM7Ttyxr5/2YkusDedjRsPhlB6LzmqRCLqd5bPGsSTgY5jEt+UF8OUusQK
LQhaMikrpTsccozCC238Vesgb+JNq2lR7eaZFTTrmaZ31ZWzmk5XySxou41D2vpLJVPgsTYWl63Q
Fw9jCDKN9rGoPR2zNOtOglmSzvHhKhIyWK31qhVjqVzSskwkDiq7VSEJ+EXKT6NE3UrvZOkc3qhV
bWjBA7I2GKn1asvxSGOvaY/WWQB0x/ZscyLjKQmrklfJ2KbPIhY6JsBZP0/rPBoJzBLQ17ODgDdf
ZUOTSyiTAuVKrdXIdwxjsq4qGpuv2kGY+xp66YvON1K4Kbela/gq0NoH2J26EyXc7VwKNHPvCWlq
3sNR0Fit63TvA3MkFQG+NxxuMWIDvjYZw0zne2haSN+UCp1TX6rpb85PI6X/vq8eIy1vM7cJ1fA2
CyQLgjh+Hr8lP4guAi2TfHzMU0oPIZxPc1WaQZA6LQXvR83OAUJ2YkTiM8DMeE8oq57jsuD/DoKy
uQqzGcUFfQRB7XKv6i+Hqczvp1Rmgw3KILgk3wnW1swTa9/YBoVwkXMPRUgs9Tdj31av1DKi8nTy
h7GgdiHVQHENKbyfq9GPvUxuCqoGoFdDR8MX66KFJYIbaGW1gPX6KHV7VCR7FTguCRExDRciEGPk
gs7rbmoV6JgXqHLzi7qDfVp3BlkHFXI6nooYDXMuyJABoynjZidFvbyfwqyj2xvYnu9G9D+FDoVF
yqUJC/0S3mhEr3hqSlz3UtjQGslcHAETRbyaitbLZwWI8nNJs+YntRS0q7HMrEtgNjncxbYduMKa
qfxk2LDCEHJEZknmtdSubb/nu/RLLlrFKBnP7Tz5yMUI/mWH2Y8vc7+cfrGk0tcwoJDpDcE0jHxl
cVnhAmcrF+SpmSYsBpXrhj1EcUAhlLlbkbU23BlLwnNfz7SUFIJoH6beys7Ldmp1L2LFXGf5iEMm
xmPZW45UAVlfLBLW7WRp1IIn6C30tleqcaJVcXamKxq8KkuLUx3EEh+3oxdllXiKSlcG8kVkUits
gZqMkmfXpZSg0iqk5jElnauGZfFEl4LJLqDo/RXALG2kidGq3mRZ4qJoCBW3oklSxp3ewaTZRUnV
Nk4aDtG0NiMT/1XKW7ZGPxrX4FVl+KgZ8p5rnUPeRB/3UAFRDURdMTUnITQPHyJDo1tbv+F2Su2+
qhGmGaOsbbSZUthOoSR3Z89ZRwWVroobHMpksgWNkEPXj3oBTZEKSbri7l7P58vl+WqmWqpStFRS
gPd5cwnZMS5XukIFEvSXXxMvllSFgPR2VXwiQyCnUFKnozjRCnN5YTIeAl5gaGXjUlezWM12aN/0
FRfepQBMe0Mu57KxMeqBzlXqJxKV8kwZe0h6wWyi3hD+4AZTQWJqCNSwXY1WBzyZ5m1OoMYskeBN
tUFjTtvRXb62EtMcVkkkdxXMd4v8fwK5f2rCdLg26jKibuvjGHMGJCIcPAMubsNBEKbWSa51BGli
HvWrUR3q0i3NUeirUE6ywZ3zqKoADfHDrzO9UKUzisV67WSgymZ6TdhRY6UufxFgBtrKCvv+gjSx
ZKzgrKTWCks0rfSg69ryKkUmS/ZEiezQBRGI4seQaUff6QlkrRUlj5QaIcjxdFUWsdreGokiD1jf
aOJeHynXnkA9Hm3SQT4TRlNPNa4xgK5Htw9Lf3D4vvTC5cvpZqREod/TYBEJadUVkpAdwKkg0hW7
jc/ZVmMb+VhpnGqTSlaHlNCNYpbIMO3e12/SONFoD/LVnKCRhJcHedY2HJS/OrBTRU3reGdZ/fBe
NomZwneMgUmDeM4V0L95027MqNaabarYoeYt207pAET5QKSb6n3IcyIlVY0HXHLLaSeFUlOwk6G8
Wq7DYlcJqMuOFpltsq79RHv6iHf+v/7xqf4BXftTEPitIfDuLX+bu7f0S0/gx3/z30ur/S9LNoyl
5Q6hInJTQtP/XFpNsZhd0YZnEwQTl366tCr6v7gC8Ptwo2RdiwXf9Z8CiPwvcACLH6JNQc8y8Loy
/+bO+kHx+V/IquuGznWaEoiq6pRjuFV/jcJlemwyqZh87+6Sirnz+hQ5V5FzGTgXoXNx9bb5tX1/
eN3efJqkP9xePwh+P416EPvP7Ht6BvvCe6qcu33h3GJC4Dzwi5e3XeCMy6/fNqvH++eLs7uL3fOv
95tfZ6/7wTn2c/BwP/0YB/c/OVNHaU54eOCJivxSh/ufn9NeZu+nAQ4uBOqotaq+PGfhPNztccFy
nu4e7s5e3uhvcB7431PmzM7ty+X16eXT7WngnF47V6fX16e7i+vrnXux2m2uTzfX19vl71bb7ers
6eZi525vtu7jzYV7c3N2uXe372c3F9u9d3b2fuTn15dr5w8//yGEFo+IwpQ6fv7zp/OH/fbk/Ony
6ezhYbO5PTt/CJzV7nq32mx3q+vry+vL9eXyI273N/uzm9XF9sgd7uPy9NPPQpXx86W0gP1fNuJj
Ll+WZcNcvrzcvl0Fzi15CKbx+u02Yi4jJ+JvSfk715u32zem93ZcVvM9/+Z96Vw9hs778+PF++vj
8z50ts97Vtfj1Tura3/zfvf+ShzKH3f797uKD+Jhv9s9Pr+evd+Ezv71yPx+0BZ/eqaDaz/9fiS6
dJ7JW597J+fe8te146xO1+uN67jOyuUXzol3cuyqukzWTwOLr5NJaXBMIx8lOk/IMty/vp+9XGY8
7wuugM71BXOVO7vH7d3z1fPFkTe5fFU/jb3c1j/dxttBCxJr4qEl46Qy7iP5KUiucFyhwa1zCvnu
52/wg/x0OBzpPcPU6XjGgvVgjuFndikhhO/NZXUeDbuuESeZNTi99l6Z2YrugCfMLiNJrPL+Wuvv
NQ0mnbaV5ucp+TWMt0F3G4joiPHXH/fdf6cjyaNhTH6wmlH657I5hMvOcPuCZsi5jpyXl6vn3dXz
49XF643s3L0e+5yVg3L3x2b/edCDqZhDuNVkvn1YE5LT6vcmdapEORunG8sOnLqlqmedKe2R5NbX
ZB5HDFkRLoe2QuWeI+1Q2TfRI0pCsqKjrAoajw6PucYAawi8qe3n3z+/7cOxTNPSNSS3gjOSNvxD
eFPdD21dtIGFMbLZnzfDJJ57bVCv6zjKrv7BUIYC1I6DfUkwf13GZCcj2e5jy0urdr7R56CN3YkU
iGOkc/br57GWT+LzGl4eSyelTI6blCvBwtexTAw7O602TU9rC/3SbnR/BWspPbIo/zSKwXdCIksQ
WBwSW3qgYCHZUtOz9Q7s6GCamxxr4SN7z7dVuDyMYRH6kKlXDBLmXx+m1CNBeyp9RmozGuuQHPf9
gDWlcHMa2LbYCqvcc/029qrE0j3y7PbvONepWP39nBr0mOCMi+iCRfr1xzC7kPpdMZke/RcG6SRa
sIZmbt2/HAXvcQvlBgk82SBTfxDpNHoIiM3vhAemNNok1qxSwivDzd+OotGMjXyDnKQQ1mGCE/5q
P4SGOXpjJctkBHNyaqH9d0x9Si/kpjExp75mKCZOvgfhEt7PTaz3tMzmg2Jvw0qxXfL0XNYDLjw/
P5C6bEVfVvzBWAdfl42oMyPPN3pTHQNcSK4BSLlV0550nX8am80qlbL7gk76Cns15P0nrLMVTuRr
ZexOFGM4MdNxpY/zszA0j1T0OqanFo6J8muM/3IjwFMZp2e2AI0EMzH+wa4aKvbQcQvtPIDEOGJD
4h73sQb3AMKA3/Srn2dm+Tq+TQxG8th/ExrYh7uprPgiHlQmRuRxsW4t8SCsUKIHv86PfKjftoPl
FWgsLB5ssdY9WLpc/bNUFPRX+DhSnJM4lHeSLswjH8hhiLwsKj4Nrh88C4Ws5af4FA0UPmKfsSKt
E1m9uTLiaFinQ69eGNPcQ6kJ9dOf5+/byqJsxY1KpnLGjUenNfrrgFEryZxU9eQpu/pKv+zu8vP6
wX7VLsbIae+BYt1NV/NF+Dy/R1f21l/RX3gkAPqokX1+h4c/wsEzDyOc4JSuRa+4EzfytXmpXRTv
xibYiv1Ae8qV1TnSL/kqBpt02pyIS3GrHdnqD2f98Cc42IP7UGhhtzQQBVVMXxWYvUBbq/qwLapj
lpiHy4jPQwiDlj0a+ohz5IMvWYr1Um6bdvCwypMcxZrrG9L28sPPr1X7wzCaLrMl4Lxucq4czGlQ
Cp9OapqhtTA7tSqcf6deebBG9JYhooG8Vlwp2YblL6EMm5GKRGf/MjMcskqQ/vRmOaZ1ptvVA5bO
nU6fc3iW1sNJpmEWLp2rpEWVxRTCluiqfrbDiXzYSzs8KsrjQr30y1MF54pZflV5gbJ0j0m0g0Z+
ZQ5wg6LXoi1J46ZrvU6O+Qf84bkpOBsaJS4wi9Yh1KCIMeXDn3HwsmK2X8Yk0J6KLD2y6fxhECI4
TZDWM1VTO3TpiBWja1V1Qko3ZTLos35vgtg4QuD/8yBEBxYbzpLb+PphjsiYG0lrBk9v88mx6al0
0taK/8GjMF8IlG1WC3/zdRQIlbpvqvHgUXgRO53qLnWxzjqyyyx74+cvnEWPFNRgh7FUQafg8v19
2tUEkHglrPrBG5NkATKl9o1NDe58rGZqykEk3GRxMvz5Gzi8WH0MSuWA+ZP5BsyDj9oP8IPK0Et6
eIUXW7Ounys6hCKs6iRJplaCJEDBd9tL8Rw7cl7/6d0pJjE+bRhE4B+b7qfn1UUm5VmSM6u6SLyW
JjxvGgz1yMb5p1HYS+iy4CGXa9PBrEI0kOdawsIkC8x1rKfdVuGMP6IRVw43x2UeF5d520R3q1mH
zRX4Sfd10WSDF2uqoKJCdRSrn+CqHyZrm2C56oTJmK0x9lP5VwQ+VUPRPALYPdF6qDAUtk0nTrPb
cjBXFAmPAFI+grnDtWUYBrcB7gMIeg/WVqB2Y9JxWnoKdW0M5No6f9FHpbzEz3nZixL/2gDbdzJz
G+YarwTNvhkzHFRkA89CV5rV/PfPC29ZWAc/ER3cuowgi1DIEAdbfK3FRmkp9KiZAxSNbIKDSKAQ
rlOMvY58vstv9XUodgaTtnSbN0TcfvD56qUVlNTOOq+PLAUBsDo6NJzhTm5Qv/LLPNrNQj4JR/Wa
ssZ4JFb59pwK2C8TYbXBX5aF/nX9tbVfW50cI1OmSh2gssIDwK3NPoV8Ct1ROfKs39bh0qpA06RM
py60msMjTVZSQ6TU0zxa/C5TqX0oBWU835yeqBkfs/D5tnkgXKfWTu8UfxZCP4j2JJQdY22ZiecD
fVvJk9Sf593cnRoYvVw3ZtRzwAzpBsW1tf559XzbKz9GXiISppdP72DkVLK7vm7sxDMmKpyqVO7q
rsRgswyfars8yRe3zZ9H/LaPMCIhNOJ6dPAsouWff9qtItGM5NUNNqqqxnoFMKHTzsUxgPTB6zOW
+/rSJsVHIfjjsFMqo1CEh8JM0QrzTLHLrChtrmlsHcXCdMQ4ogjH5Jgp2cESZVDalFkxy5iU5A+j
rVynhdNqa7AzCJx+R2mbbKjzUVzv9FA8/9U0LmPp9NaRjuCsQa9x8Nn3XAt85NyZ17aRsvfj0l/U
s+XfvayPUZSlUKIahCAkQL6+LH+m8Fw2Q+aJWgDQUML4uUYPduTs/DZvrAdbtjnvad1hFzv4tKOx
CvAtZd70ssusdSaa/F6VpzJdd3XVHIm+Dy8AJD1oObQ5yFhlMo90sACnWe3Sqo8zLwLXYJ2apUYm
JA+EHbmQJFNtL0+RTuNGXk2zcVli0PQ4l4ginErvpngFU6qgYz8yzfApA5/0ImHuFb9ZOQoHZBj5
sArzqIWiqEUqJKDRt4zmDORuAxgE24j9Xy4Dwm5BXyVRNzkqRT6I2yR0gHWNstiV2xDFzEyKw8fA
1/t5lINdAq0Co5A4wlqH1SAOQ1BMxirkmyjX0TPk16rVRU+VZPWPSqRpoYPebhHHa8btz6MuL+LT
cfPxoizqYqw/qmTKYUhVDXZETxcvSsyxje5UhugbF/6RuObbTiHYdrlhw/ow2ZS+xaSTXfWoU8Dv
2vRNIFxtMbwYuC5ZbitX0pNCYkH/u2ibJ1vEVzYXM5kZ/fZkLXOHdiPPPNKN1WqIgSnq0Vgc+XgV
8W0CCYPx3FVVno98wsEekShDR/t6kKFgmS2AImFwAQEhceW+mrfKYJU3FVBbiu1RsG4W19zWakYH
7e+4MasmOEEEqtz/7TtdInOuGJqhLh2mB1FkZrValMWIfeyUkC2K9WEdS7U48uTfVw6jEKMq3Jo4
u9VlYj6dMeOItiarGCWu9egG7lZ4NcQoaf7+Wdgal9QJGGxCoq+jSI2FyKXWgB9G6oxTuNRt1EjJ
/8FaIdpRVcRyhkps/HWUJCx0KS3tlJi+j9fWOKgePTnTP3kWnoS0FgPRp/l1lFnqp4qYNWW/UtL3
QsgDBrCgD44M820jYeHj2KTxZsg2cZn9OgwxAZTaZZi0KaQ9UEPQoLhUeEobthtyjsmpGSXHbi7f
jxcG1QiNyZpCoT+Ewc8RVo8R8YBnWeCslWSUT7QEDgKtY9lfb1lsIMTHxHJLh+1hQi2htQSU0Bh6
ZIq5hil5le/iOU1K7+el9/2RWAsGnzShPELNw2zw0EwazXYkmfMgMR7KgSsHBOEmUo2VrbeqePt5
uO+vTaU0gR5MkPoUxBtfX1uq1EZDKMJwRW9ua3YJfT0Nk507ZQ7WFIR1ciLzajd/OyzLhYN6qfOQ
yD+0O4inPKadMpXoMMqrYWUoyO42QNyLy7arJ91R2LNiL8iy+khW+eCiw/68rFNWo7AFR99Haf7z
/lErfTvKocROOfhnYWFmp4mJZm8ep8kNciQ/UppIF7SbxR4IleHIc38/ksgnyeA+bRIyiHEPDnU6
VuoxTSUw5vQA9wga53ARtCpxD19YkH4uVatXjiyp5R1+PW0ZVNVp66QbxrIP7W6sHitEzfB919ct
aSV1OFgOMYzqn1/p94XLKMyvqghSMyypryvJjtsYSYHqu2Pdz8MOhTPZwDakDcZLYhbWkYPg23BE
lKpsEoozFqXJg20t6EZN76xZcrVhljddFt+lQtZO1KqNjuxs30ZinXAKfFxNWTWHI1GRtOn5RfOW
+GO+zWlJRpKlJPuhroMjd7aD2+ISjal8DLwjbm307x98jUbE/zXTn+iGAPnv0HeP/d4AGBNNTpwI
OTjnRmtqmxaL2wyZcD/n498G7Fw6lvwMqV5+J/A1X99i2mg1tapUh1bBcSSVwPsdW87au6KytL+9
6CxjLWLA5R63ENy+jjVJXZwVVqa7YdyV2y6RinNVi47dF//w+kzWvGYxNTzXYRwdT32eSWT23KyQ
k2olaRJIkoA8q0xTaWAeS9l9H275Cmj6QkVPkfKQZTlqNTVrThA37oz+LE7UxvXzUbk0M9Cnf/nF
6Qy1JGuo/pNQMw++uCAReZhOLU8mVYtZhF5pj1Ml6eW6gnN0JJj+tokcDHawNJWoTHwNfqsbDP2w
LtV8cFoYTkf2xz/NHqlwznQK83x2yz//tD2zUU0qJA4NjaRppm7c1iauEaa1E7Wlt/9g/kw2LZND
nZv9R5vZp8EQqFKd7pi/UPj6WmtTGSWLJu1U2v2PPNe3fR/hylI9MfQl2U9d7utzzf4ETD9mKMXs
mn04C8vDEEDedkDLPdBQ2ZHP+A9vi2yFTN5JRT6jywfz2Nl9LaKi0VzgveZtn8k4t5tZ4f28AP84
CiorNixyd99Spo1il8VAMy6Ed432+DgFXd3F8V9fhJk78u+U4slSc73/Ondj2GKtYqYsc7MYnaTJ
w40yzMdsvf7whjRhkeVh84WKenhZ5LeeGy3HFAMAofnKGyxXnRHQyFM1VDDpMO+PTN4fljqVNTSN
5F8Iz3Xl62OhR6kl0vv0Z0hIUVx5buD/DWQg30h0U6r8+VWZ/G5fYgAEATRKyBozyV5xmOOP+tTU
q4DR9FHYrhGHbUzH/mBjfIGbTW3Yl/0gB0cSMlx9l6f4Mi7yYi7fnCkqwZZ9mIVs+3hWZ+Bx1O+r
9rZUsHo5aUXU7mjnEWj+Sx25Y6420qPIC9jkRjaQe59Ka5VJc2yuEzuvTccs2ug6iPFychoNVULX
4DLpdrWOS0QnguwmwYZGOAZYDsheRi3SNWEcLi8IqcIbn09Bd2D/FWdWiWTEDawA+5jSMHQSeLht
/lIrvXnMkLJFrhKUyDC6tlDXgTn7dNK0mvZb4z8+T0pttqBemHiQpJZph54WlAkVyc5s+3XoF9Nt
hu3GaR0uHRYFVLKtHMvmmy3ZymmeCb/dJJUf7/QIhNOGX9uBGzZ6fEkrS5a7QTWki+FtEqzaCuYW
PGFQXV1HqtgBUVTsEE+A+wqjSjLXU22qiBjiOHgET1siSQpA1DmNHIuzyYAuskUFaJEJ63sLwQCI
qvsEvyQcOWK/u+VCmDx2GJ+kTsbxmDiBpCjXXVHGk5dMHPcOGanoQYdHgFJIxXJircxj8xooEqgr
9PjJrW2lYjrNcS27r6U539PRpCVOhnDithdFdD82aRuddSU+AphKmH3tVCisTtJgEXmrSgmESfVb
tPhyWUlXejPHD4FCusltw8Lq0JQ0FqWAeGFbSgsEG5GaBPKxwVBlY7aBX9IQJoYFLxogKtXmcjiR
1LIeHSvUxABcK4weJ8UIH4VUSfCkmlHVT6WFBOB19D+8NfR+7YiFmbSpqYtzWa/G2vHlOdhJwdBm
KxGb1nMM50J1kiAwM7ddhMNuCg8Q+KqWti8mDNWQR060+76e6udhavRzDO6Mp4rKtnlWAEwcYNGZ
1VWidrBtMtvoFQc5YnMd+BL+GKrmY3miIpcFaILjheIg4gGdbE59Zq36phSnejSHkgdpc6mly3iW
ukHCYK5ILHHaoCx5SdQxvbKHvnjtwtS+R1Qbjy646OksKOvsSSm15p5KmvQrAiLxO8hpQHP8ubBi
1yDpV61Ms5dPw0gjEDOiXptW2G5olNtFJ0Y3D3v5soXvYriNLpRbq516Hb2U3V41fVSaLgGeZYBz
LxqujKGRngkW0HuIXtP3xkBqQC4MfsHbSkRw07PD3/aTPT1IFqZhDhBnbGOQugylk2pWO7ghRLMV
RDU9W3N7DOJ1QXUUCEwfzg8YjAFinmap2djqhLNJj84pJ1KFyuwOmjbfZWlfnQXcJrGOEKX2Opk9
LDpTGc3kxLD7alWLUffdmtgN9oDtTyNeTTWSldCeu61MOumebNKsr/Mez26Y+caTlMdje0rvQn4m
+1EZeRPirX1kWam2bvw2OE3mKo49SoFW644I7nDiprunPx1UIor13MzpeWP2+hvgo/EaZtFsOFbc
14iOmQIUrFlbyx6I8fRWqqD8SKjdL9WhQbgaTFmPdRL4EcNt08h6mpWxusigixbOlGaBvaJmWejr
rFaybS/wDnbLRprsVQSnz/KEOZoo3qC+1A6ObHnswWfIaXYkDmHu9F5/wSVrqGFNzOMdh5Bhbrpm
6gGFKFI+rhVJ1ZHSYjmYr0cria9UuHKyN8D3vO2UHupjKaYQXlxbdxfNnAE96wFaJm6Joajmgshv
Ekfjo1fcoZypmQ5ZpchQ09r6zJTD4DVqdStzTAg5j13TNFezKIN9kefSk8pF/H024opdY0w7MnBK
hq3jZCfJSsZScHIjzc/foqjSwEEWcxpeVjLdsNSbpukmXgBRtD3Hwe9yiLL3kqUFzY+gvD9RpkXW
O4aGzXO3/Z3ads020JFdwg4Z41utaoxnAvgqWgs4HRdU/5V3f8zySym29XFlTVPxPFR81JgCNuLF
zgrwOB23zhJHtCR9ChenEppbMNkKRq7dGP7Cfdm2mOD8FhgIQImbpfGFXqVRXtvM97keF7bP1GWs
WoNu6jUgE0Ve+WPN76ngRovyEou6ZKNmUb8PY1/aU5WVnid5Hi6W4sATpiU9Z0QmlLscVWFHITXq
qGQYwCzXYzSSHw31kSoIajtqjWkSaluRZ91vgqn2dhg7Fpth5f2NjHvzb8ChnAjjMAAislOleg6M
fmJrjIG8u7qSqRzNeYqC2WrCHGZgpysu92P/rvo32xFFGufwpm2TbC/kFqILMkCRe+WYlrGbgNC5
qrUGhypYnafjQpAM68RP3Q7nHnSh5KoW4S76Mg4248UOkfayfSvjXdBDpiw/IJWCkyh3zYVdKY21
8WR/AC2DpERYCJmxjKiUS/2TkoCPhGe8kDB7DSgmHQjpLvlAZYa4GbfOVAw1s/OB04RvlPxKPiCb
disB3ITIDHxTrtj5EE1q3V36gecsfX5SR//AdurpCMKz/MB5DuFU6Y48AvT1JoJZdQ0DqggdCzFm
jw2dAqDTjno1XGtGiXSP/V2/861Zn04MZJc3qkQz3yqQwgJM4gd8VPoAkfqDHwhHLHxSJM88RW2F
RbGppgyOqdYvTFMAFdZ980E6bYPQrj3IZjyA9kFDnaIe+pf2QUnNK7v7NS7o1Ia6cO1JAbaMTEtj
j7DOAK0CN1LvqwW+qvVT/ERmqr6UGtCs4wJplUIFhTFFDtitdLz7yoZzPz6vcgm6K6rPRHLqBfzq
fzBgVbVDMOonfQQlMzJiGbFAmdwmVGhlr68lQKiqMiQ4AeMi8tK1qfpStkoBAzOp44aJHy02HbC0
uM8RCjUtoJyNkfQD67CBFrdOP4i29GkpvuVFBHwQakmmt9Fv1U4007HHKsEnqC+K4tHm/hV5EudL
4cl03N5EuDfikKYHoGInhLAJPEvmftPmffA2WHJNd+sMoXktdVn2QNiJookLQjpvmjbhi8GOSVV2
pl9E+AHC0+Gzq5b9sCu6cFqNQisR36tW/TvudfxHqTGms8uxhBo3zOIJKU2USfG2JwOreSOGiAjq
IWllJokJMCdbEokND53GcnzWNUGUQR1Ai7oYakkIHq/xv1OklTa0ufkwVllwayZjPbikT+sk8ABa
G8EpNQ5pvrNw9DMuW2pu82mZV3O6NfOUPtAEY645BFJqqemZhF8qYsyuAO0zwqdL9vhl9NsgBlfs
BQI06LYn1la3eqYn7asWEmRCDa4lsAcZJUys/oqsAyHVtfG0GTorogOQIpntryQ5kgMv7Ms+2moJ
KpVHqLSlP55QaKkgssEXmuwt7TdZs8OGmsCP7UTrblLim+5s7MNJ24uWc1J2Ippt6hW/t4jXUwHK
7decpTSbDXpv2ScDW4R2LQh5fHegRhffFDA5s1/WgGFNzOVbToJ7EzsfRLlmZMkPcQ7SQeY76dKI
w1PnysC/qVunjVb1AMezsJW5EtAx5CRlBtpbcI4qLs5NWGYRpGV40HAY6LjdcFxu6ox9+lapeHG7
bs5CY2tGTd1v4qL1ZUzFQaX+UpRknq+0kAwgNMB0LGnIG+jJj0wnyM2wf7N8P++cOCqHfF0BYZdp
DG9D6c5Umyi9rGguzlYmnFO8JOFJ+zJ000nY674LmuipLal/A6kbuLYorgnxJXT1KajBFGvZtAo6
mg9uQQRKnZvmvpA2YW1MQBd6u9QqCGG9xG4QFMVD0ynAons9VLBF9OeaSM/QlwtZ07KliXIMGJjX
F52WZScRTtmmX2G1SHTRXJRy3rO5IvBIq3VfwGU4a31yCO827PN0hfOfUJ8NoLTWeWFkbX9dWqku
Nm0NCouosan6O7QU5nL8D/ir3E9K28MyM83Ory+zOSdlD90PnqSbpyEOHa0dFe2rnFgJoVpLqZ+M
hB5eFDGde25eiPS06KN+PlVjSYdV2ytNNnmhVOXpOgrDJN7ZTRg1CFtis79S5BFQZWto3SMWRsV0
KWoS546oa7l7Rcih5ytL7/v7MVbhQ1vmoFWeZtU4AwcphFeKREq+ElNkFG440RC8quR4yDddFSoq
6NfW5EZha3otr+exHkGZKRFAklVc+1VJSFfNvfnuF6biXwDcIrzrp1ng9tpHAyhj4pt11yZRcJ2p
eB16rTqP0hndAUgsINDLWMVLWgwMrop79bblJeZrOAUZ2EQfV90XxU4148SsgkEgoW5bs9jM1VjA
Z24spXYmvWmz8yS2/Oj8/9g7s+U21uxKv0qFr7ov0pHIOSNsR3SOAAiCM0XxJkPikPM859P3l5Ta
h4KORZ8a7K5wFYvSoUAgp//f49prLXUAemgWpXRwETxYqhtq+VP9uRdkNT1Thyrp7kalLBIN2mry
N/gBoLzwTTD68S7s05V1AJZYwevGpnoN4NN72OjLUlqB0PT6ToNYMYfZXlKT7RCO4bVpRm2Osh/N
O7sW5TGD7aNOSzuuQqbY0HYP97Rk5c428540ikqasLls0UOdmfmeyFkrA+oPSyzGQHN6jeiIf+ES
d1lXslshh4rx9GaCNiMthQRuk3Kah6/TnBbmJewRbfA1XjZFtE/ILI0z+EeM9NOUUtQ4ixNxLg4R
Up/qceDEl6OgSJAY5rAakH2aWdMX0EpHcDsgsSPDUi1OrP92rBQNbg4Y2BoYUyZZJ7ZbwvweFjih
elySenqJp1FF8b0IOM61HnZzYAO32+RuDvHeXjcaWK0pUKrGfNdHclm/zqEop+E2hnB7c6mJWX6/
gUJFd6deDC6VqiBXj9E+dfsqYW6DG5a8hmwpE87SxJC9CJqJxtKjrke1cU6NM5ghje7MbETS90w2
lX0wJYzfp5PaHzS1gUqgawujcGsV1gsLqIb0CtkfsC4KDHiGNq3qJ3UIDRKxVp8uEx0kHbsnm0er
1NIAsvi2DCOPzwNlh2an+kCKWy7+0k/ZHcIu0eLmcFzkNlw2Lew+aqcc5iQsZbccSqn123XeCcqe
NOt9uGcyCdCILkVuM6T669Ik/gBHQOX3WjUcyn5jZFZlRv0jvjkf0T8dg9ZF5aSGGTRN0jO9iJvY
6eHlHt1Yqmp3Uw/iV7mNC2lbJus+b8QalhMj0RFxokM5OzEjW7f0KagiEDYE112UUa+L1BE1a0gC
hyfESbTnSQ+LzBaGabmuuhzRcc66PtcbWWfBLpL6qWuSHskVFfBfPeWbxe5iKf4ChUvZenU8TEgB
GllRHRtBrGBGicVJDKEMjednHfZajLkcBxpc0hDmfVGXHC14MxgX25x6qBtUMRluqJDUGxfq3OYm
M+RFQU1liSd73FT9PfwpEGUUI+BeZwRA97kxTLivtVFpJHuO07aGg7wSX2FEnRV32tCzsOdR7BZ4
ojeUXYUmqV54cBmUFbMAMS6jZuGjAWMShQGlQYmGofvkYYM6N6wyUofzDM2qeCxbVG08dGxndBW1
Qfg8FksiwFZYppvNtlN7aYOqbUgUkpAk9nbbFhtoc6Zhwy2eWoSRy6KsvupyUuZOIASRa/ZT/tJK
cUsOW/YPMHz1OqrissAJywKBeUTKcMcc35haBuxNitMWCivXnLT4VkQCB8mHDqkhW5qH16igwAOn
b7pUUF2GynMjo19tZ6ydCzmYQDBqRMZULw0k31DlLfozVLY2z4Ka9JM1mnp/u0FE/mpKZ5n4oqbc
t0Vew0T6t8+rzV7KxqhwTPi+ngvUI0qS1SZ+KDpqSOQ7BP2OkIhLQRSPirQbNebwOTDSTZ2SKRBv
oBEdpMbAVEUm6WeL3KChgjYvurnIQVM7w7B0JMC5WX6eJGSrbCWAgAV281UTVpC7gaQ0z7XFaUYB
Y7uZiGot9rEhYWdHlWJmM49ogxl5DFc9fDfPE2wpmjUgFraKESRCZZmqIV8SDBHNwuU+we85iO0L
AhUcWSnzMLdjA78NKK4BtdB1mzDdpRD2GZaWo2bpQuKDgDbULqqtGon6MKVm3DpBvsrRKGk/Cg68
rxSI63poouMwBHHqBpi08Tw2MuiEOuQ3RzttKom4K62qA7EibOVRPhgo3ort8kmRazqx+tz0gx1j
9Egyu76G3IWhLmOtLukvYR+MEdrCZK9bU6WXeqY0DaNtcVi2X+alnag1DivtV6d0sApCz9/ChEJz
bWRABTEAO6LSQkVGVbKbSszm/CgIkZEil2jGjyzGDMFoXC5CRSRFvhxVSb8baq0TXATSYf+EJxTV
dah8Q8nRoUAN/dEsq8UNAiNovL5VENygqVioToh2YmslMuL1uDh9wBQVq3xRPzVlRARbbo5mk0ui
VYcdJE2MukPk39NKK1wBZqTO0c1OW/V3lajZCkGhmDsIVtSXPu7gUMwjClUOHNHh9dhJ042Z53vK
UHXl8PFgGusYih6rNBvYppRenSVHRGyxcSvJHOaVobeByqdWhsAx0kUT3UGd49d8qJG9mKZFjnYZ
A3YhTMtxPkw3sKOgBjAAhaNs1Mr6MTDIYGxggeKLkQdI6VSEi2cVtNytLy8dAvA62dfG6WRpuO56
Xb5je6BN3NAlPqRNuYFdS8j6I2Ot1DGEPB1ocAmiW6pJFTpwj7F9qHrdJSj/SKwFQ/wcMK8Uu2YJ
owsceMCSIF1LssyPN6ht21NS6PREloRK+KbU4fBqohi1ZCMLKO1SLRFumiSPQ5x7KT5tghhSc4HK
TLRbxi6b/JjuB0raQ1FdTEjVL+c0fcWejKGfoTuQBvMsWZjRPstHAnKb5FcstlWn5igaIR5BtGO0
xp1RmQLuj3gqdhYQe114TWMjyi8bso1jDCdc5Oiw3p2raF88QfyshHbe1dmrWdfLrUqXarF6yJIQ
Eq3jDLKmYQPualLWUXs1gmiqZ7AZPt1iqweGGuPQuMnUlOb2Yur7Rbaw+QRI8GmmZw08UaabGxph
rzrpeyzn8oCSDfoHS1gxKk2MNw4+JVVh200y1FzlZDYUrqBCj77h4/4QE85F9VLcdM3LS3f+pfqX
9a1PZTU3cRh1//YvP/z09yyP966X9xMZzv/JX5r46Uvxp5sveQnC4gXv0M2753/9pxXK950QB0zk
PwOJRITwm9rdOq/2nRCH+QOoWum8KSvSSwf79BuL64aXFIBIJogFA6U8nbd9Z8QhZUNCz1hRYcDd
lBXT+kcYcU7aq/A3cnaAY9UVGwHabO1Pvuu1Nx1YXEUd9Btp2UhOSGeGNtLcuWmGgnZAzrh7d48u
v3UY3zO5yiv44V3jEWYKIO5MGzF0oa3DCCfgCOiLzTpfyuFWN2c5oA9GBd1qNpGxX+g6OMaoQGyF
n/VEasjb0lRCv2U6o3A2LPl9EgydNfWxypQ0/ncnx/L8Ahf+59xQQzjNAbZdN8qcPVKeTf0w2AjU
h3W4quU2j3czAhpfJgXZSntTFqITafgRVVGKvVqi9BPcryUInfrWIrkVpZvPv772k87y26XTWVYV
skjmf9/4Wd/d642EfCytg+42ZaoB7yxFDkowD0uzUT/oYZ90lVf6jxU9TnNeBYnFGMGPT9XsxKyR
Oy2/LfQYtcAs3Ox00lwn0DtaD3RHy7MebjTv19e3rvOTZ7s2sQEngRxiJkM/gefK0IKjjj7lt00t
b6gs9jrKdRQ9FfoRlqpKqUNlKLW1LjoU+vQ0a+10++tTOB13frtyDSyhyHAWdHg/6ZeLyGopUp7f
4qilY1jDQjAZMP03an4sdS45lMkwKsEIvUhcrsSo7XfmyEIUU3oYKVhSt0uF0deyJv2cKhQcZkWP
d0OpNHtpeFUaGONm2M7Ps2b+g6hZYGMAbEACijJwB3DqJ8iDcOllOQOBf5OInzQptEthL6UfLY3T
Db8eBLFODqBysJ82/EARR4jDVLjRotzX4pcur3ysgD8l92+P4g95if+kgOqvfMkPrqX9tzdXE76U
qzn+4Qf3zfxe9S/NfE2TOPvmhr7/5n/2xe9G/HauXv71n56gGenWT0O9oXhv31fw3X/M6229QMP+
/INDWN/w3SFoCoxmOnAZgE0U5rSVKee7Q+Al+J8ZpAW2g5ADQLV/dwiy9M+rYgt+YkXwS2++4rs/
4CWgRDgLUiPIStZZ1DcHzJV/N8fcNBzybz+/N8/aieVAlpW5Fp0aJyomoNJPJ1tr6NE0VJUab9qk
uwgJ3wrIywhGVSHulRjwVa8Z8nGGdD6GRrrFmvmcFP09JFmizXmip34pKFY93w9Lam9a2Bon044Q
C8+7dhswkmMIwr6Czd6Un5XuEQCRNdX9lkmJT8jV3/V94QXURyj+bzdMqxUjYIPSm6rF6bTYFmDI
DZPOR83xU8iw+oTE3lJSPiJmC0h2BE1GG1o+oMMlm9tGG5FR0UbbBNlhEd2tgKHkFqqEh8AcrhfI
icdYcFOzO9NUX0ZtqstTihDEnGPzgUk+2Xc/3dgTvwfcaIDrv228ri73FeIFo3ap9Ik71OoHZlj5
0Qr/dKT19Xdupqor1OoqHqEpXQrS5+EjUemVxv69mecA6zSytmGMhhoPw8M/HqDW6UkzUt54RniO
2oadGzcwj6abgAzCSsXbUCpts0Iop06PVXQml7kHbaOTJBdMu9jo5LhyhXhDFu1bQXW04VMP4kjc
3E8sHIS16SehHs37kw5aSj6rq+cD2QtqLaGly1fCDGEy8IGE2JfA252r0m1pSyHIBo6AeFhImaJE
Dw6q01LdM0dlv9vP3zfN+01yogEPLna9AWDV2SPgjiVpvUHv7jCAQh0KgqHxaOVwxriYp4SYwuw/
9eWACsOqi2kpOklLhpotNwWRcg8ddffX5/G7z+HdaZx4+RyqJm0OeQ6oC1rQc1u0G8hNKT+oH7n2
k9DlpyteAdLvrrislMGMwgmzQGmdoTgrIAJDEfCDK3qDMb+LDr8fR8M7vTEzncLhzKhBkDflzrbS
bVSpu0QMrAyOCZiw0bX41JgHOJIpBuyp+V8vwrEsB5dKg0QPfaElXFQiXEpk74iItB8g9U4mFH46
tRPvrDCuNbRJ33hMh1IC0x2K60DM4CCuQxev6qOtQTc7vP5zHvJvd4Qs4f2dNwXam9XAQ0ZMxlFL
uP9QHG6rwcuCj6D7PxuOdVn/dqgTE1WoMSX9nkPNE5URNGDC/PHXF/PREU4sR9Q3Ymo2HGGcHxv9
tu0/4DL4/R0B/ZTKVchQBv14s5iCIFvXMbL95qKbn3qd1RGqMNw+/fo6fnc7MDW+6phr+NyT7QDF
rDnlLcdB6RLuW59Crrjc/PoY36bZftoMBmG8uo7GyJuT/d2qIQPkOSsub1IsHOjuGU8XIxWziE6X
0n80AphzKTLkoxdrZ60qUgygCKnL9xNlReoCr5IaX8Rjv7L2ooEjTHcDwBpLixsIeWN+Fe5w5ieG
rQCbdD7dJSmTWlnh0V0EYhZdCBmEMH3qQgrhi9Vz2I2eSP+oN5djpz+J9bOg8H692guVuN9QJqTM
b9CHVEmskDAfF/Bez61ytyntpdl1KhU0JXVgYt6hwewUOru7ZtcIDJvGhRcugTfmCSa82gXTZEeQ
swWUzprlvhY2e3lItgC5tt3oVxXFpTY7SsWLuI835de40V9VZbjX1OWGauh1p/uddIR4/arP9Nek
N2krguzYNG6QiDcgLukkRGcdN66NqOCWJCmQB8e9CfBLpDioO9p42WShJYyPTYpEuiL76qj6FAcR
AIE1PzwiX+6yRC7zLj2mrXRI6+eeEGLZ6ldd/YRGU4BvXC8BgXIvgNp9FoByfim0p3B57JVPTWri
nL6oUPUFEwXtuXeUyXTScQGO0TgguN3ONF20hryxTc4XaPb7aaVeuBvr2qMDt9dMsEeGRZ0QmHJy
nsyjJ3XlYV0uQvxcx7k3iYmvK9E1j8cx8Jk9niKfqWaW6mGOpGejnzzFCG5Aa9KbFXV6pZv0AP3X
eQmfnQXi8igP400FOrjXW3+qb4IoQz/pLJdap6pjt0fnVBK1M9QIEICgsq9t0Tq3xtU9UDtNwG7q
JVMrkmrRIwbsJbA2vgp5ghgqdhzVj/p54pfivEC1bXaMr50puFpIFwhwbt0pOz08Y8ibknq0S5Iv
spwQnIke97ygnjl054r4LSLINDsR+i1DY3ZDNXFlSs8r2c3pT3SDCQL4olVHhzjEnFunJezr+q9r
u4oWoCkdy94bxUuR2eoF+aqkja7pjnuQL6E2mztgvR7oQuD9FOpq7LI0d0pwkjA7eRIzYkFvYo+l
czManDqTPLXMjo2ufEnF5DFWlotCK4/lMl63o3HICWXRFtgE4Z6xMzp+iNT3T71iIsvU3MtCRpZ+
NyCbW0aVHZZfu/llVCJbBP2MntkWfj0CodkWmpaaTQHb+GJn5NjRZR831LOfN4FiyR3+cLOBjsWh
kU3CHfrKqHEfKn9D14G2PFrmgr1JUSlF8xwaqQTIShYthypLt2C8zvKaLrlUnU9h8Vjxab0kuUZ5
AY85ZwCrPjRaYXdRpi33YXQNkNeQsHjgdGDvuM9Ucoc63/ZCzoJUvbR6BDp+CS+gG2mKV47MVoSV
3XXJuWHcjFLpBqJqC6LuIy1Pr1tyW6Gx1mCSKR0tzK6aXN2NIwCbWd6l4eTGTeEhg2CrYnAvK81W
SzQHjlVvYay7iOhbxq5STwd0viASQbQLGWq1yisgfizLHM0zdLiFOd8uK6EJ6J/1ClOju6Eg4Q/S
IzowblLcqEDIeTjVeGzL4hKczy4q8kejEa7irtkj7stECq2OEIIt4SCgMl4nyGIujwmFDiCFloq5
7uaGYjz6NSj8VaW34UCbqvKUfNwpQeY1rbKVg343xSZbePCU3gReHFppabqGeEmg6cjoZYwaOgwC
DcE82YaCAzr0AOLMZXTZD9JVkDD8ZGKghLQ75NKrOAHHFy8jk6bYENGZrFFzA90eXumoxcv1oyqF
100/7YbhvDIQ6wWaClrImqXCazI0BItdsZJSZqkvY+7GZDoCG75vkKJOIAprtOFio+fnS5pue5Wp
ADV2kW/fxS1MZ8P2117wba72BydIUrvyBDCDB6k4hGc/unSBJlCEYEHjqXG5TwBqaLAvqjQzS8ME
yJJ5eUFKKEH7MCsWuHEHcj9XMaKzdBDPoUOjRzFcCtF9OuofnNpPAeHJmZ24Zx3GroyArAE7AKi3
CS7EYLakZLHU9h4Ul2e2udd1f3BsjrrAj/fjJPSQwVs0MxMHnjCh86vcd33iK6Bkf33b38qwP912
RlMwzODEGWX78bZHertOladcHCQ1Wq9tVYFou+8uexHJAUF3aC+4m3G8WAOAJKKXLwE1Wvozek4P
IY8COSUEFO1hTm29P5MAcKl0btYcPRpVS2FdKb1yp9QySSOIF3VGx0V3avFZjVR2jbYbtfvuuotv
GV5HAiK003ZjQT41bGVSwoEBk6CxVcblxTJ1N8pDFbiyQnQStiAsFBAmINIj5A61+Ugp9FLRF8+Q
X+I0vEQ34HLdc9pmuAfq8gAc2mE28DIDiwEN53kwFJ4Zjvdo3LuGOV61lfQ45rOtRzdaCMoTcJCX
z8tNK1BBHvptMQf386g9ZPSHFlITUWp8gTYXoA2r0pNXIMVMi8BFAv1eV6ZOi4ZYjCOREzZ09BER
wykFxbcF8tuTe0ux3qVqmMCgQfhoXZZHEZsYNTeK4K1lHGMxDgP3eLnv931bgmu4CcwPIuOf6keM
Pn4rRkFpwATaGjm/O3pbG5MKGqjxAMIiLutVu+gY0yRE1OPbEv1D9cXbMuf/v2w//edKkP5LeUTY
uT39qP8Pq4+rOsJ/XH20y6ey/dP/Ont5yeIi/N9/2rXZl+K5fV++XD/gWzXS1P4ZIjMZNg3SGCA9
Bjntt2Ikr1CHNFUSKVhe36qU/09hkN6UATzWNBFfgcpU4T3/3pqiFilC3CWCh6b5wIDZH6pF/mhg
aRTpUHxAuADrAmOMrKof19KiJEk20QbztQFYN0O7oKvQUJUu8nzXNY6WO3lxQ5+KbjXBJ/qi3VaT
z5CEsuZCRvhqD967JqwNEI2CMcQelq2I2IwGnQKO1tWQXVFIpZ26vRkSH8ylEGwJnQvdVmv8KIEm
xNqapyf7ptjJ4yHAKEUugGo1czTIM6azatnFpUf6FDNi1iB2dB6d6fftbf48fVFfpy+FLyjHOb+K
k8+zssuDD9Ldk0rcz3foxEpLRhmCm1EkH/6A9nF+QeL5sX6UNFv9JL4AUdC/bipH/1o+lo/9CwVc
sDLLVya3opvcDgOvn1/m2CklJK0t0N1quR2BNCdPzAQRBvvJct7K9rwCencQa23Crdp/zoTXOd1Y
OXRLUAsTyb1brb9TW3vjp//N8fx0Sad0NXpWtTKwevIc/aFqroxsK8JUKtxV0iUJyXF5Fa6Mh/6Q
3y736WfZFYjRPhNU1YONGrlJIoRQLFCz65FAksivscl0Zd74F57mSTXov+k0P1ogxkn16O9ggWgf
WAVD/p9uFX4sgr3tIFgpIW4EPgC5wmlLP98g4AzvnuzHRW1YQ7ZhXl9G8RD0bTp3xgcl24+OdmKk
/8KjnVDJfbs4dWWAUunyauAHfnz6jbKUIep1it/bms94gQuhg4MQnm3azNfZCLXxpdro2nmhEzof
dU9h2+AAJ/YJHqV/PwF97YG/C3DyDEgicswopPmji8ZaZoGOVMi8CfIyS32Y7e6A7CSUAsOt8WV6
DmprnWMGJ2bxp8DULKMJ++rGXJFiULn7DRD2r/E+n2y60FTW67v8JbzqNnaukf7b6Z1wZMqhO4vv
xNHiv/gzfRkohH3/AZUsMAsyYmcJcwLgsS3dJa9vgBa1btJZHW2Z2/DQvULOJdyhOnY9Mo9cWvI+
vAw/L18qYGqKXRzh0b1mPJCBr0Ng9YfmXsvsKrMOOpn4w+a+fR789GL+NJ6FTn5dM+VrxddpzfgS
Il3WLfNsKMnUkO/azHQzPDtG3vI52W0iB33D+DXi1dfqqXiqnmC4Hxk6DBlWsLTjs3iUcbuDO284
YVuu7tZCTmiTfNK4aVTkNq0eKrVH6Sx2WhRrkSaPrP6m84PKQeAwOkM4NLN/bd4/fswn9v0fj/nv
8TF/ZE1OtQz+2tbkx2TpuzFbOUX1VTQDo/2jLamHaWNEzNH5lcRkm6RczlMNK7/eLluzkSWG0sD+
/3plf3TIk6LFX+OQJ7rT3y+TdrEG6kmin3HiIlKAP7UpF4pPlcCeUHu+/bS40dH+iEvjwwOdOIc/
+0BvDd5TJ4CYCkkJKe7KPv7jg4ulMoKCoVb8IQAaIRvlaBXAFOANSLZSPE1eyxzWVjdbzWaYlknF
hZHhRqOP0DSzgRqmUDvMUue7GUjyPoIGyYZgiSbuEjFmPGN5m2NdoQOrGZjkJEgLJ0hvJ0nJPDFF
c+fXawINvZ992vvLOXlARZvSEGLE2DdlO7fhRoBKeiFrQs614RTsbICCzcliB2cGMYRgiQ+IyE71
JY4jGJjSs/TpvPiSMTTuoCj8kdP93W36/vxOnmuYZ6KZ5JzfTGS/E6AI2YELRvUyuWkujAdta2yl
h4rcADnZr8P55Dfn8QeqTh89cvXE7/+dP/JTlpv/6ke+rrhfbLBTOsAyygsRgWzFr7/UALaZ5P7S
9lZ0Xnzg6D9aWupJNvG3WFofXetJU/zPvtYT2Mo3O6xv0L6EgWr934nVahGtTZYxVfyHB9G+QPSy
sz5/vkNV8dfm5ERG8efjnJgTRs60gSkftus+vO52kV1b4j7ww223+1rtmp1C2K7ZBMg7SCosX/Bl
O7Aqi9juUB0L68uXveMKiCtq/OOGyLSyPimWhkLfEToRy/wwqD8Bjf58wqf2pZmMuEZaxC8XK73G
/gVMOl+ZXnS5idzUphUm7prFLmK7uKr29QW4NHjr9NoK7vTdr2/eR+fyhrF9l1+Ef8Nz+WjBnAKW
/9wF87t++93CXJHw73MqBp8oReYsmMED+qXt28cdTqb06YlWmTuNH2369fNOrcv7451s+jGpW1Fs
eN6dMz3lk2NeZLd1bKuMMEZOFDv4uwosIH3OLXoipnzLRMqw2LXDaNQ61fMR8OajHfP2IN4/9P/u
HfPhEzsp8/+lT+xtBfzqiZ1Eyq0Gc14KoZNf5Hbpi6TFdrBVFGfzKgMutfLFAd3xF+7EE3P5N18l
H96EE7v617gJv1dAZFYDIkZq/tSTTrVOGMzaLGNbKb7jPCJBW3mjf/6YW53z4CWO9RK6FmAKx7j4
bF+1rmxtb26Osm1Ys7M9m+0HpFzvEmv76wfDIMHv7d/fTko5icWyHhxpuXBSoq9bIHcoBGlXqoWs
+a3m97M10Jfjp3ZfnrV7NvKDdg5s76p87Z74zcoWtjNbv/Nk617wnuut/Fl1etvcBjYS8BZ99buA
5OQqcK/uM5thbnfeUy/Z7gRbsA1H21FIs6ctzCY+3Ac2325n+WjIJt50Fnkviz24iw0+xn1pzhSm
MW8vKU0JLrHzS3keOMplZ70Itr9Lfd2FScTRLNv9zFwjH5/axrPhvGR4O9durD0TmV70FVf9lTkY
L+ZTNWvjx/bTpXpu5YdLw9Fd1d2BHtjBMsV5aE5mua0HycOOYWD+GT1Afjbt2A8OxaeYQ2qOeq0f
13LZxhd3n5LXbt97nxi623M9T6n9pDmHz6Pz6WhYnyhv2Z8ur3PbVzhcYZW70QGAYvmfeOnQwueD
TLNh8evyHiDFYoteuSus/fHmCgFoCNk81dLcs9Zdvx7Aillnz9MF6F+vtxundTvnrLef7yVMf271
OPfEfmY03cp5V+MUB6iBvIez3jrPdrSFHRyEM9oP52fJrnFql+rQRXQ4Kw7rh1VO40W7cT88MIzf
WFVpjfa8Tw7Jrm/4Tzo/Vr9nUNubLiXKh8lh3ssX62HXM4SEme97UMN8pdbz8bPqBxeG9WX72lv3
9+JV7MDeIFpWfcismntcuWCWH9zP6a5zGcx1y93n1mGG21n2o6efc5sFe7J2oeUjnmZtC3sL5dwH
iZv8I57ye+DybiOcVKmqfqFJve5O1UIikivlAs69XemjaX4+OYtXHEbXudR9EO37z+3O3ew5RW/2
XNv5IOr7yFIoJ078v8RSfHR/Thx909V1NzVv92ddVMG5fjG654LVWrX9uHEWB9CVvf8yH2xX9tkD
hSV64eVhv0fU+y81Widh/j+M1j+M1v9Mo3USO/4tN+VH9uEkrPxb2k9pHe/6KSuhrcVk7xvm6rRv
JyhdsERMWuCbGqdxRH/1j607eIPXu727eAt/5/eTB2TXH+31tXkPdaYD2Qv/vXak1tdme/FAGe82
3sZjqNaR7I2jepILzYKburGbOAIgKv162IL6tsFNOkBi+Tsmolav6PhIva03XnHfO5OtWYfecQdX
3Q/ul9AxHcNdPanmJ7vRFW5mvCjCfN7Iv1Z27tCnIWcnYsiIarCmR9RIrbsvsv0F7OVbik/Q4L8w
VH9Z4h2vU//yWnE6AqPBui7tg9Rb6cE81k+yv9gHPG1hHS4Pnz5rFAUia5sRPtyXFuRwb14bN/18
dg/1gEU9Q7eIAGdbta5663m9H6/rCd284r55nSmyt6Di+fmZbujeTtzUC73MzwleFQvqJq9y19sS
Oe1d7cye5uVO5a9BgWEzxOr/2hnwPD941iehfGxMURHC7OBXPL2eu9fbBt/rk5dx5euTPBuctcO5
PkZlz8jqrtgZfrVDItqVPRjRXYkiSkUUHrvqNvNCN/ISfiqor+du5KQ8cNnRPbgp3v6t9iOPUTc7
8WK3tTNe57c9WJzcZZv7Ka9O2/ScnLcyHfEih0bQhQiLEDT16gO8sA1UM5ZysfEbF8z8bnFnh0g/
cCVL8pCetkOi6YoYjIvha8NZxW7AZWh8zy7Rm6MTcddub+dntStfaP7GEykEZbvBqxzIlYjAVZa9
wZNB6NmWtpVtF+Bp3Ghr1bfibjnKV+Wh3kmHzrcjF2UUmwKwtXA6m32xjS2L8Nyt/cLLXW/cdcfu
KHrMGOz5pPMrB/ibHe1z3gXbNEt4DT07R7QzAkkCQzu+H/g5c0tn4hOZZiSWhpiTddy5CAR6Z9Sd
CEAlv3QNV+Nb54II2tfNQ2Fgqx/MQ+xtTXuwtNv5ovcsyLZ2dmQl/kfy5x+bipOC1T9Mxd+tqdiI
qyk4LX28cwunyW7QM1YRG5iKwWsxFK2r+QMGf/KCq+m7YwjYSxI2Yn2F0VZ/tQ8bR3RndmDgi/YM
SqJwEi/3BftpIGFl0bo7VHmhEyQd6B2ovpyY9ayzCTM78/dOcd6djzvtYWI9K1ZAHXbZzxfADhx2
RegWnkz0TH7B7p1tmv98pHIhWkfpIbru7Gxv7jq/89l8nuyDvgIFWu5o6tvG287B2n0EQ3nTpvvV
fTrJhZohMYpobBQf4qW3Hd3bZPLno726x95VnxZvcBCuxo2qD9luwSopWEjZWe3k+oXmtaXZvZ85
OXcPBlc3c1o/8SLuW8h/h1jK0A0cmBD5O3RLFMxjN/Nav/Y3X1fby5SWXWBfE6f0o5v1fTnolPV3
46sY5wukzqnPeR+2d/N1/YTNNvFq3h85PBs3twNH4IYPZ7m//ta334TUid8o+Yq89c9wDzvifrOt
ff7miLFb262fc94xzyXzajvjT2a2+M7dyuOcuMYCL4C6I2ewWv3AibiO3Of7PPfX61krF+E+cZYt
DLYcaf2b8+RKSn5rPfLb98XqJ9b3YWyPwzbH5K5mVyeAQP3Xju3LdJcTMxyQASB+YFboSt23u+w6
uVYeyh3mG9/aHdvbzZ5hcs/wKdi8BTkTmf0azKh8bZzeL3gKKIDYKV4O2nlqS4atuZlfvtno0umO
i4t1t1fvIvG80M5jPU48A5FdEriMl9hoADuBlVyr9oaGQupErnAZe6kXuZHrJFcRwYngCLj31XXV
OITGC9x5m/khLm32Zifntc6jkvAtwGJ/eaurjvy1TmGwvnQncYvr2dnYB8OrXlUCi8COztGRchAY
vKS3uw+dmxLUj59R5Sl84zrxYwc3H+DXApugBJZE2224cyp3kpaMSRWotIVz3Vdt06937aE96P7N
eY2rhD/YOh/xoWi4O42dOg8bT+WiW25Q61Ys+3V/BW4M+Al6UDsECHW2PTN3o3W/XqHBjeGUOX1n
22/p5+JyezYIZ+s0bu+UlLYqV79iHI9jm66F6xssS6dqsNh32wA/T1y2pRS+a3fyvj1sfOlBedKe
Wmd+ClmZrZMeAJlvd+TVjPytibYl2YRfuXVGKcc5X7wHb3CFcx4tkWfog1K7FPaTn7n2a4F9eH3N
7Ktn2un2zd3xS2Ld3Y3WM1FfwAOz+21ypx3/L3vftRw5kmX5K237jjZo8bjuEKHJiCCD4gVGCa01
vn6PR3ZPRoKcgNVOzXS1TRqrMquoXF2/fuU55ppZewIZyYGFWCpyx0YBGRtBNxM1YB5qCPckMA5P
gAAwEQYxmZiB9XFh3Ho4YR07VcCeHiBa7EgVU8e3o5vbTJ1uka0zHAzThWy3XBxNATkYSGAiLwSr
Z4PCK4T3Olta+YsVTpKZ4+hAh9QxYUK2HCLk0pDCWIY4DJDXBAoWWKSEak621BwBGyet1EcOoaHU
wbLoTjQVOmBjNtRfsPAesQzHQvPajXfzmVkRjAgXsp/iA3VtWAJT1BI+a+AI0apo+fg13EzIQjmX
v1xTqZOQjgzgzrwF2B/uALNMCwtIumdl+sNCZZcCGZSzf9I/Mt+DXehsh8fH9haipdgAuLtTbMEE
v84GGGy02XlrDf9fL3lLAljeQqbs7qp0y8xUZZPbrwJp7qHFzPTmbKlCqzE9BovVTu1o1TgF9B2s
1z1gNx3gKZrNtnIEAm2H74MmdIQ1kFMXTDOH0MAAEIDGRg2aFSG2iYaZ8wfcDCOn8k2/F4/iMdg0
T8JO2UYbbwkY0YfMAawifsqwWIgUkdVbtEdBh0N3M01PMDemZfEyRE6Ee6tCF/743ehmpN5GJmj5
smTYsBCbhWfruGTslFiAEbb1WrDQ2XrqbHwXwrmAxqPdbUvVZb+GZnbio2exWdYLBGxNBO5qCxZs
eu+ZMWxsxKUfuofSaUywcuMneVxzHb/VtUJHh3oJcYkHPNojpOmlpBRmdQnxxDnhBH2negU8Gz4n
7uHH4f4zFyh0hCWioZBChEuZdYu/W5uddIlQK3s6mWpm0XX2Xwgz4skvUMhTIhgL7xSCCJvBCW4G
xDg5/MbUiXFvdKhHfFggs4BuYmFV6C5shg+pFhAfb2BW89CwhtPB3co/d6iFtLUNC9Ki5Q1qDABQ
CKYC245k+BPuhs0s8QYh1h67xn4c1BzwFQz4HBJhV5hdVwMK24Cb6mFHYux5TKXb5AFqbunSBO4M
zgqSkEC1MYcXjicqRlkCo8bvZ+5Os+QJhQbHddLOT9F5ZxYcfqX21K25JZoLoQ3wYcer1gGE6DLd
8SiWTE/tStniuFjQnfgvoNrEKt2jiuQARGkHYL4l/j2Loo5y1R8Pak/yhwhTYE6EskMXGf5lj2t0
7y65Ax7mdXLfLvo1e5iZwLHfwME1cc9GBYwSOzWDBXMGgTlNX+F5V8sK7Q8BwTuED3YaIZS2aG9E
W7PemCAHMAo6B1iamAvIUxDVBzreTe4sAjulNP5oEKjWcboNEiEFzs8wA4gyIFcAdEDoO+QYG8R2
Wz74DpNq5iEXD2y38SrC2YGs37FniLtj38s+q9Nqwf4beA6OeGAvJ/MGfQduFLxBfDeF2M0YhLM+
tjwJ/v72sX/72E1yC1yBugJm30w0bkoCrKlaPcYdonEhjF/2cFQw8l6YmhS3c0WZwHGacfLY1y8K
AH47L7+dl9/Oy2/n5bfz8p8B2bEI6DXXZZLZEbgEPFxMfaPUADHppaPBJp5pApwbY1Ig9P81xrwT
NkkV/HbCfjthv50w2F2/nbB/vRM2a0VPElX/JSv6DC98RedPWzR4vogSo0emBNhj57xHvmSJ83Qj
3bDwFascQ/6RIFiB7C4w/JBDzOGbaogbj6ZsichjAKvIGhGHYfHtH1Ej1Onp5tsHi8tG9CMD5sz7
w7hCeBv9kpbiAHEE+RPUzqHoMTM9lL+xgAyLefyIs66ZfzxX9zW70kmu4993pbPpr3Mm/cIz+l+a
/hKMb40RVQL8i8ggxqcl5F3ZimDrqJnwI1qHeB2LuZ1O76eBviKomqEK4oRP5Cai6WuUCXb4U2Kh
dRbvQxxqOZqvh5HcFPjWiiKofseRG5QSrNKb9KZy9Nv6QbyVdtK238t3uZUjoF2gckRDuqpCaInc
3t6+gWyE3CKqGZNbhKLG1bjil6hJXY1OYQJfFxV2GaKjQFqn2RJsSAiss64PEBwiHEbw0yBjXD3F
RNt/fh59ckQaAHPlzPfA3H8iByBhDRFS9QnqPE6sbJOz16c1At+bhrj0/T2kqP1ALh/R/1NpnpDa
QFxQYQtGCSeqQhr2N/sKW/3+hL047xF+c23jD3wHKyrYv18v9vg+in5xMhPfPg4iAwRojYxaZfax
RsqHPncWmKjJo0bsOzTiPLTEI4ee3J172R0ULxNrQ1D/skEFzT16ZCxQDpkBUh4sbdciuWKnSF6F
Fmhv2VpCxFxP7yi1Gc679onal9D6HGbKTRm0y1ej+mIlE6O6lwZO6UXkA9Tn/NH9QJm10620Y/Ci
7vm9uO9vKwvodL1viiixVClvkF6gHPiRt/oRzYGyCMgQ1k3Tv2ZvKpJ8JodabKCZAu43omgcFPeq
1YI+6On6CUw4B36UyQIN/j/uxsRQB5srSGRc3I1hJwTI036wFGhC3wTkjExQOm0Dj94nNmK6FmdG
x+job0FKgsxdgIwQi2mz+uDrczo32H15rC7mNDHr69KTpShnuRVkqGSKTBRSIZJdb3TUcbF8Hgpi
SLU415oAKY/UgpWhEkh46OwVapfQMYXMJrKA1TkpI0HmQ0wVNTHIEXVIYcZb5IxgNaWO8oQW1RlR
ABbQjCxMXvYwBbJlwGH+LFugY74sSYu8wZaV/AxI2bLsAMsPAUwOtWLegZUvtcjEuSfkflCPVt+w
arTqPsbfLL3Nkswu0s8snc7KmVj6mxXZM3kPaILsu1Pmlieb0t67K411IZsFmLMQeB4WIcqvK2Qw
KzPY9IjSvag3o7VgJT86zfHcI/GLU9SROK2Q92vtczoNQWg243jZn8uSgLyJ+jX5htUrtJa04mEi
AF4RdWROt35/d63Pz/vNR+IcboErnaYE9w86KjDxh487ePw0zAoVaiw6zmLe7N1nf3aIfCNvjURB
s2D/z7JALFaO9CKC60DCRUQRKdv/oniJkxaJRk4Dd5Ag8qDyO9cgoF93wba3u5cWwANE9iwgoBiF
KoHiXa2gMY45HUhO73lyn5j398cMSY7zCqET9+/vKXrvmI68fg++txB/3oNzg+bF+873KTjCGky0
OMQ3sgqrC5VmTutkrArMAcSbOW7Eh5lB517Lcxfexai/X8v/qddyVh4mWZs/RR7mlLE4qc3/192W
ObV7LiK+ENzfavevpXYnFtJf7FWfM5TOQBEX0vU/YSjNGZ1TrPW/itE5Z/aLEwPpr2v2a9+a/ZoG
BmoepEHquQvtQiqUrPAAOgJTT98/t6jcucn6xfImPVZbYYEib/MDlRRWTD6irQdLDrUHZnOPMnoa
rGBeLJIVansIin3g3r31FJCsqCUDZpWj2uM2QyQmJCjUa7fRua4ipazLwL83YHkHEfX3uZOlJNyX
BdmDxnWDZs0ZU3Z2eRP/7N9seWfE1S+Ohs6D+oxX0co7hQDUEzCf1czA4sEBf9egREZ+0MxHZpqz
WtjehDFOyzu4H3BAokW0Vs+1ogVttqwONLRZm0gL9Bqg8pJGQ6EV6vZY84AZ3qDIyk62gKxG/AvF
M8iQs4JLlPJQCWfq0d7x0EGQCQCwdhTBNhrruiE3u7iJtfBvtTjp28rvi5ObWCUDH3mpCAZaB2EC
haz3J8Q1To/wo9FSwSMK4ji3MiIuLT1HJ2+d232OdhmBwh+ZcSfYs3VNhiZXBITjlRormMmNvVwd
r5/h7DInb+Z/4zIVtqPX1jkJFChSFqhNiVBNYbFa0mg3IkhjB9Beryz48rrcieTlaeOA5R7abblD
yAboNPjKzSuKHfFtGUUMjYUVButZcqqlbCe34kZdqGt9kRy9mmSL67vHZnRtxpMwwugaWqb3mDGw
be01AnrXf738rZt/IYOTV6yOMjkTNWiP0gAYFIkGGp1eWTOZsJEpj79TVGAqC1ahySrRY1NY2MKa
lY0zD963ffNQJVT6LNGVj4gFcOspGLMRvZBofBgtsB6jlrntLPdwfeIz+2JM/d9e5Tl/xL4k+ye0
ju3nHOzvX42fG2NMQvB50fu1VGCAdY0u4hFVoUDLohliewihcuSOScYI3/sVcVV7SRx0soHXhCj2
K5iayQf++bgF1s19SZ5y2LQlwSzR0MYihD688FVJDngL0eB0RBzvkyc8yvI+Z05XYrtwRXqmbIlc
PoLH18cioFUGTP7RII8FAsAsWvy8ZZ8BnwUrZ8UDX1ubJ3Z4nFMS8/phzd27Mxr9pYXxl793BtMk
FzP+o/duTnwnCrf508V3onT/PcV3oq7/u8R35nU0Jjr4D72Ocwr4HMm6ELS/jAL+FjBP15GI0nhZ
AvLjRAOnESdUitrJzquP9qTKyQDcg2DjA3QdPcJEuYe+M9FLwZJUM50LAs/svq+K7efgE+0cj7WY
cVKP/tqEFrsQHUUjemEHa3tG9roBA+EiRbE9K+c30EzVA2wKdZ5HBY1Qr+vy6JUgLwSpJB5yFF6j
p4tpeGBqSIvWdJ9Qkm7vdjzWIZqfIVbROvoaxHPwZBJ05WSmRI88/nNY9g5rNQoRsA9sfhECP8RD
FwmSNCzQGlriIoL/k9ihBaYQii+i+0OEAQ12d1M0X5gdXeAL15UtcDdnNkf8VXcNRQAUShcnY2ro
pAaxxVnjrzM8PQPMSva/PFT/9hmUhuimYb016DbGZzTy+M8sFuvC7tFbLtnsjcgI6w14NvCTBT7N
rCbWicP6Edlvey4Ivvbjw79l3wP8YDiFd2gBQxE/K/PPkcxAytASkRzUWbch7dHexbLsgNxi/49y
f3QkoS1cQ8dAe26w6PBT6J1KieH8qN4XVgIeqB54NNe37D95n36KExO3i0uYeELSZBHEiYeXVJBX
jywLerjzYOrBNKxIatrsE0xGEitdPj8/DOaDRIFcl8PoeXl5B4IN3vCQvO8/VwGkPqc+hCEx5852
VvAn79L/JsH/FjbqUiNNHtUCBEZtnuAUz+Y8i1SwD3ZozHwL7bvlHXqI0EuEBvKz0R/gfO9eXwsY
ZvvP0wnQAx8fOrCfIvjD7pJZeOin3aw+Pz/RS3hc0E8O6Vh2uCuRsPtMj2jRC9Cik6MPL3XQ4Mby
teHq6FsDmdF5s6ubvOj/XqubV1qTt/630ppVWhOz5F+mtGYthYmP+adaCt8a2qDWFkBoI4jSOThx
odldVw3iocdbiFcKlJi40hkUPKDuRrJ6UW2exKsZHf0t5Cx4Vv9jyMlyA5Gr1VDEkL4mvPe8DlQK
vQQBS/0q+2g/bYXWSUKhNKMoSex0BEaqLABqVI6IwcuPXQeg/SJJK/Dl5bdJK77mPmi20qF0FC2q
iNG1/NyMvzUYfs5YnphySRhFiltBcQKJpEUfLkpyfJovJTJsER8E13G7yAEDcv/CihJWOw/4/DMv
8DnK/8Wgu5jCxKBLwKY4qDKmAMeaqeiDZ7FGOQZnFxMGC8P6Bj3UCe1hXR0/Y9RCXLcBRGYVXZvB
xGpK+qaK/AIz2DLv+H2/ZYCINzYw/WpYKJv7VUj2M0PO7fvU7Pjz9/2MZH5t1RN7osqbuuM4rFqw
C1hyqAsrKGJfCHUUKCsonBH3hQEjAMmnJZ25Qx8fMw0Tsk9RTRCYKJAYFjgSZv0qCPsjyoEipc/T
9Z36XtddiMfkae/1luPEFNM84bV+ZRYmrDKYnQhpMJP20XRaCjyinNwykMU3GcBCDLbR2ZXMD2GN
3YvFHbME2NQ7Fo+haEQ/nT6Pn9dnOivI7MwvFM6fL8izRzp5Sf9FRzqnJhlr2eVG/evV5Nxtnej1
xIukLsohgwnZ3m4W1+Vm5pdPa5v/2C8/E01cueXn+ogLoQx7CUyqHZ4k3JYKF1gATAmASWi0DR9q
smFd8AGNdxlKqhpAjgFfA3BfOdkBnIFVPL2zjMOTdX3Fc3d6Wvn7r7vTwowRMQWR/zOMiJnX6Lx5
Fyf2J7xGs0Iy0bHJGIALtGRCwlNAiXko5IW1hBegogz6lr0JHHnuTfj8joIiugEBkMh2d6hFdFDL
eERvPp2xTGbnNNWmf4U5TfTrn3mZ/hBZ5v9tqrp8iYOX9G+kKT9emr9ln3871i91UNXB278D9SVj
jrlGfZlF3/Fdsp/6wXfJCYr2d0kUQEOj6ooiqzq+9IPwkgM7zd91GZwuuqaBdBKkl//nb/+kvNRB
k8mj5F4yZFFUeY1h2/6T81IU/m4AsZE3ZFkUJB2clX+E85K9ET8VsaKBrw28qZKgSLyBVL00uWOa
0iuNWrrSoeJEGLqRV1LZz8BlrxDQ3Xq8BlbDrifCOB4vtur2xxB/S3/2uzM7bjKwpmF7wGwmgbrz
TMN8qU9gXCuVV8oH8NVkZqb5iHhqo7+8Pgq299dRBAP9CUAS1yUEhVGQ/eubrqRt2CRNze9HTtpy
WvHhChyKULl+FXXvnhymK03gZ96RX19ObOlkzIkFm1Vxmfchz+8r3yWJ7wF/p0oAOcJ7t3pezgz2
60vwYzAZxKe8iB4MiVfZBlxsY8YlblsbGMxPO940UPUPhrhoMAO0NhwTvvPt6xsqML/nl3MTgM0u
6IIiSjIYUqdtH21TgXm61sR96UUH0ZWrTekWyzSKlh7X3ZXywC0DEW+2vHCbnVKPPpmZAJPIyQRA
Uy8IGlisDBAOTjRwJuVDadSZuMdQ0qaRxV1gZLlTcJ226LIGEVC1AoZOm4mm6qf1MbJbsYElnqfh
QxCkS25ZV229vT6rL2cOyEQZfOGKzuuirEyzvx5YqIQ8DrTbUW5Q318NA0EBE4Chcm1c6H0xJ2OT
qlWcOwZUdF0Tweali8r03MtWrVS9GNXbVAFV9aAHx1Lg1kKSF3YeDkCGqsXxLk77nvgFaOs7wMt0
HTDh8yFfiqkCtNckO3qNps08kF/0CeaFJjvJQF8x6Hin1Fu82EddYozabcaj1j1WlgCZfU7CprBA
4Ss4vspvmnIMF0MslDMByW/3xJBVXlUlaEV9ir9Sxp5WNS3G1rxqk4AI2xha6V7wehuz7R80o7nx
awBgjSCMtmRJ9pYGQh+ZJgFrvx2GjdG74owT/51cGBqyUWAV1gz9HD2/uJ6cCP3qFSKOKS+jW14H
X2ztNR8RJz+llS7OSOF08xnTjq5LTNeJPNv+X5VBF7iu3EELHnSjeTEKcVnmnN1yxV3fi8/+WN/3
ATBH09GdUULnS395Jw08b5KAZ8wQJZA3TBOSXeDnaHcZhYNsHAMtI5HumXIiEW/lAeAKRXRAdWtq
ogDezpVJGASmNNdzc34wvsxBlPHaCnhWIXq/Lh7ExJI8dqJwaNGGsdVA0yG9yqLdqDulpJCFT021
+2ChcqAWo3lG/aU7klD+o+rpvBUX05iop7gMhtjjMA3vU5Xt8k1oFqCkLFvKaSs1pW5DQuAlvqil
qQkreS5oNPEMIGPsJC6Gn4hAnXmJyw8YvgPAibDwxEUbmGMAtribjlt497Jwpige72MAOT2m8W2F
rpKP68rwTBl07Sgmj1ITJqkuy7xwaNQE1NZPrYiOOL0kbf+W8vscAlIa8PsGeUb5nMuFvwwsCewB
lhgt/OTpbfky8IYgFg8yoKd9KvOMVa7xqNo77XhwPUAkSgs8DSTqtmHVk7J7HrNdKq9AW9/Fdxp4
v2SkXKWj35hJvgpAoR1RT92K4uL6Fp3tqi8zxX2R8HLjGZOnYqJwTZlFknCISrtHlrElN2pv6j0F
LTaarzSgAgOkGNzgx7aixVv7WS2VFJiSPeyy2M5Tp2h2hUBEg6RoyDN5WzlVmdn4tNGILFCjWYjj
jGhPAiQ/ZEsWeCgZWIs6KNx/vWG5r7sJJ7XiIULHV7QYXkpx47WES580QJcmNPCItghkTN4qQgv9
dqO3H7v7HjjXqdlv/Rltd44CT/fwcj6T0+6FzE8zrsF8AAue0MGj2k5vtx46qgNb1SyQ04bRtvKW
UmX6vZ0U96G0EAZ0oDY33nMCRRTvE36t8As+IBw6sfmHoCNlZonFSgNRSimj58vJA0cFkuljpO9j
d6GWhD+A/ee6OEzNVHZrL1cy0V0GX9cNV2Nng/G5NhaGZscINusvzXCSpNvrY32x4AwZClLFMwn/
QlDBeP/rMcqcrxhGKgsHowaLjWQnAF51F8bWeNZANXZ9sElMBTIzGWyysg7w8pqvQc4bJM8l/EPq
0gpURD01S8tWSkKMdBX5jhyt2xaExJSD/dSPhwCJCdClhDdts0MnIp8Dp70AFl5GlD2/GSOQdJEK
ncRnEmThGBzBmFUgXPwo26j+jdRt6AdgZOGI1N1V0mJst35ohbKZDBvJM/HDwZuamT53ENPV9SV/
MUN+LNlQeJiBcPmmbz6sTZmT00E4DI6BwoaCJkCkfJMeO5VWou0GDuoTW80M/E0R0bKYuaXnwNwv
t4LtOB5h/IXXAAbyr8fLdbFshDl23PCcEJCdgAwcTaaBlRQtvZpgDeEuVZysQyl1ryz8mPbvILrv
dLMWSJptu8L2XbsLQiKGJ9YvGxMXaZZkn7amjLsWb8bqpGdEPooLFMxLkVV+FEB4TB6N7OBxVMhs
H9kj/W4U1nwOEA09M9NZrqypG3LeZFhU8IBFVJmfS04uDKsqrwxt9LDJMUAmRxqhNOSFh/Y8qQgT
5bQRtoVni/0qReBw17SkVomEEo/KDlWTr5x67t0/03B/3fafE5o8vG7dCknV98JBH2iAwJR4CuVN
BwjgGzQct/G2qG/a4KZVV024FtRVOpoNR8SjUhIfBbwqiUIiQ396ZuWaaQrXxexxKCnxbnSf+hlt
XquT9pabw8HfKy+qS7QjpMsdl7aKcpaYZDopD7rtPqoikU5CRDyVyJ94WnSFdKdkBxvAuDFuQxSN
JnbXUpGjEn5KNPMV9379BkwC/v+49OiChoemySriFL+KoMirvMBznXDgjsaN8ha+g+ZVeU3EdS0v
ecFWObuBut6UK+WjHIkXkuIGa09eYIgbjyiCyl44wUx29UGy8lNyVyyVz3IHkeMTkj42Oq3x6LwF
h3TjrtORcHsgFi+zOW9iarqfJczgBRF2rS7rPDO2LyRM1OKs7g0sAptbAiIbNcQlSXYcAE5LJ1eI
EC1wbNpHDQKvFF4FwCqvb+O5YWcqUszJkxHBgM89ZX7vKoNLVN8XD/57isqwex9wr07UmAbARjqC
qEzc2bFhQ2kqIeUfRaKvq7v0gANtlklupjKJZXg22/q+84mOejTOuT7DCUHcj4NWVIRvYPyLsAgm
Qm8kWpmrOvYIbGcoRIlJf4f3X9lbYUCr2xpNNf/FASfKrYyThlOZZKUlXAmifqSggODJAOzYgYxb
GZihsOrmSFtn1zmRhTRKXT1hsuDej2+1SLpd86HfCfvwpX0xTvGM/fzFjYPqvthVdZL95tTkH6N5
JxeYE6C3exHfFZ8xQgazee65wSZ5bm+sVb9S4LoNoFLrl1JDveEmy1BiNqCyLnv0tQT1ADGBPZWh
WIm3ZY7muh3gBXbvGm2RibfGuMjdHa94RClPcrqVIW4tPC/lxi2OWT8HXvmtAXO5PxP14occ10gB
VG0B5F7fHO7TbJEBOzggEjLAb0pI0nBO8Jid8uUu/pR0dWL7pl0dq56PMV2cg0CGweIMO62OsDE5
15LuOc1MD6FHsHTl1s3nLtp3zx3iKrwosLgvP+3t47wulZsxEQ/uJ//iDSv3yRCs9DVfCzLh6psg
mbGtv3r0TAZ/Dngu5L/Ufl6bVkZWiAfVsETd7EGybdjJcJdi7QpIuXHdA9AtiGsNdlbEq7aYzWw5
0x1fdvxiBhPBbEujkiUNS27vStAANqYPsrSADNHddZ3yxfZm5gNUGa/pLKI5TXT6Xtn1g+vyx66H
z1iSuFkNhd0mYAj2RRIYT9eH+xqnmIw3XVfUpFoZYLxosGJ90SRW3ToxOIBUOoIdJjHrxBSLfayZ
EZzn+3Zfgf7QCqKZE55b9uQSdbqsuF2LaejCSgeSNQDsq5XgPQUpTfQ/rmUmi55cHyXMRt31MRqn
Ex04PMCiqWxwZvIK8UDZIFutepNsdeR5AcTdL/mnNCaSt1UlZCPMyCX4xwN6d2ByGS1VWggIaSKM
T3PRvn485yDhL2I3man867OvRG6r5xlmGgNlvKZevvGBvt86ISKFO79aetk695wBDBgjkUonxYXo
W5Eow1sh7+QcNrYbwANOTClHMKHcdqDEKnYRWloAlM6JtAfjT7xBpxBJPKfhfarg4VJpz8VULQBt
Dvh+bpEJYICGo1pox6R9v75Cge31lxWqgiRLCFYj7TMJPSicHzaBiBW26c1zbgC7DFAd6rIE/rj0
JEVLA679eBv3tFbpzNDs5bo29NRe0AOD93kM7cuWZjhhh02gDfqZULGPq4CG0Lm2qa+PBTvPi9VO
LIY0Dbp/nGe8yfglT/t21Ro2r75rPi7cVjIsrZpR1+oXdY1BRXCeq5KoKzwaEn4VIp/jA5UPB+GI
KFxdLGXeKQbiSwjO2IpPDBQ1xGQ4cdCchikGqzCyNd8REInrbBH9lTVezWUC5Hxgz+dmCNwljrqa
JYam3BHl0D0ZWx7o7vIb9zw8eZBFD7+6Nv2YwD8G6FF7KCVbBhFPQo2tHhCEGSsBBiszVAPgOOkb
I29ILT/ohVN7K72kXQIHYuYqnd/E6WmLkor8niiJGhKav+5CbISN6NUcfwxGgvFKpO037Se6fUdb
c28MtPOlJqQAvOz+a4O8fmDi+pQP/Qo0cAbR77hDlJFYxwZsYeDJvsXrC6myG30RPHl30TbBvSS9
YgU6CLQdf1g3ld3rRM2JB+6B/t7grEb+bLhVzFMpo11jjyEJdCI6CBWN2MwHX0U4/sMFUhB8NESF
wxkT/otxdZaDnzswUbK1URlVE0LeK3Ff53AjnIBbqMuXIkHLAbe8frsmfH54wiajTZSsz+kDl6rY
bwRZluWbhqPWAb1fwH7M0NqRUx30Mx8x6GRRLZ46IoxmUN538KveyucwInho3NdoLgL0zZVHPJo1
LiL9gZLXX4WAVzQ+iMZQOJagPKpI61H4JdcX/tVYYQtXeFXDr8dA04hLWkSxkJS9cNRQRwemGjR+
ZKR+j189kYQurcGRi6bwnKTewnu4PvakSvMfm34x9uS9kHrJ8OUEYwcVkU/aA/+h50wElYf2oUN/
Tsi62DW440+I9lQC9R5cxgcdYa89ws8ABH/3qF9uxCTa5hl81gV9JxzrhI4gxNknCuWBU+UBQ/76
ur+6RJM9n7wiqTEOXFKOwrEa0oUeIZiH22jywJYSNhpedQ6Oi83x26GZUSuzI08ekSgZfB7dRJCo
wkSAq0BbBBgAwRwCD0UkMqh2dKKAYmjWC2RH+UWfXRz15ClJolCWBgUDq8/NqXyCjKkvo07ClHAn
7sPnaQGe5p7AMpnZ6+9e7MtjZWrmwhhXqiTUtQh7rUgHCeQ2rekVDr+DASndDC/yR9M7uYSTHmfE
aVI7+k/hZul2XlOQ1J1ocCPWaqnteAH5EBqC5Eyi3GCXrqMYtTk8q3pLGv+uzB5TbSRy+BZ4x+F+
zFel9FQIAkmE2y5CBga5WKQCXaApilQVByIFJZXEChkW6/pGfS/+P6c70TW+mwttjZGPLoIAMs3x
zlRLVzgh/dgUc2Heb994FtySeJRCIA7566HUMcfYGnLhmNZWoQJxIu+pAKRCVmqw8XOOuIGd+6vZ
0OeZlvWLGF4MPJGGgsv0vFEyrBJmO+jSW4K0URGZsWjpwECUSdOaSWuOD0iERKJdg3O1QW2/iQp+
Aw3iktWAbK6xfJC0RcuhX4tIhteOHNqSulG1fSsfPWAWtsu2WynNduwdt5pR2N8+iz9XMC3v19NA
4KqkgFjJtEZkuoR8IBo6hE91vxh92DuReV0yvoYkmbpSUTOCtgtNlKcFGrEwyllXwyLztaU0KqQM
N5XQwP9ITTleio1ZgQ0IZE88LeXFUCV2Dx9QkKgKjMbSjtOTkmzjeIugmwi00+CmH7e6SFvOlERS
5sui22rwmrTsoeSfAlBEtdYYP8byskyXor6I0dwZjZs8AY17XFhpiHi5iJiKcPDdTVAdZxb75R4g
ASChFEVFeBzoOdpENw+BEvhqD0PAyLcZTDtZB41RjTCz7iSn0lhq9T7Mb3Bbk2TtJUsttMcYadm9
UpFcJW5E05x2gWl81AaQFITB8hMzEs0GthqMMBgPO46zSgTaU/ht69rJY7SNxoPVl3alLbtHEc2p
eHqxITXAW9L99eWds7i/XIDJ8iYPAKeMQ91WWJ6MFs0GHiKtAITwolMOLJAtsCrRQIs22HKPKLIm
YuMtT1vLCgJStgzCPYXkWJtMdfD+iRb6c43uMwS7nWg12CbJyVQaCrTinDx3sPYkAZChnB5Lnsgx
7apFrRFDp7xvKrtEo0JIsTWlbioeTUZbjV6SxqrFLULsVWA2oomMbZmQBr0rBQl6EmH7nvuC5M9w
X0vRjvORqC6VdbtUHnJjc32vvppGbK9U2ZB5XkfcaFrTXAqBgEobD6aRbA2izfsRGevb1MtJjZIg
dCHJtGpuvWI1Mtu7X6n1TDCTHcaXw7qYwMQoBUpwV6sF7D89XOjFfV7vNJVq4rpzZ674V792stSp
JZYrEmqiYGzzrlXDtRyGR0Hdi9qyyEmTrQx3EZVrLTCzzKzmUFGELyptMvjE8uITqehdJpMFAEsG
qsamAWHoVzzndOmmapeKbyu95bqroHSEcOeVjlpSA+C1eBbnQmdfCzAms5kogLGUU8ENfeGYpOta
W+jITjSWfMzeUbdXoHygmrPJvlgokwEnVxIVPXI5ilg+ChzT4b1ol4nuEVV64JNDOphFtW+SR+w6
TBe3r5bXhfyr44P8ucijsMnQVFTMfin8qsS4T0c5OiZKDjbkXE+JXCeBVRvjk6tlQEqJRxnOZfPs
FYa/jpj7VSlSZ1YavKFUURRnKN1dVyYplYfhUxczkGQK3EdZq8+w+QZHSoY337PbsdO2eLHuxqos
Z4ytL9YlFiHBXRZ0XZFUfQqNwlL1mhQI0bFMWVGFWvRWj2fLub5XX+MhcMcFFZFT1G8gPXf++oUt
WWu9xIWe5h8LXX3qs2QEL2KNAt+sRoopcgULpcobA1oN5WnInDZIqkvt3Fq/qqXzLFA+CpwGQ+X1
SYCkL/XM89zBP6o9UplR5Zl6oYY0bSp1KZdmpqNsypClzoKHnmQLjttUoXjUCuG+6YJxRnrZbbhQ
UTqPkhZVR1bSQNWQwU8tuaLvi9p3Xe/YYxCzCOKj31ca4WvvsytLbsb4ESd3hQ2nyAZCUsjoKSgW
nRiOkZ4q/GhkWHsrbVQxAOG6VPu0qMV7N/ZInMvBohal0srT5KWI4ElJfMatK358zFq84nmrcURW
88Ly4uQNCVCvaZRF0UrwNv8fZ1/WIzfOJftXLuadHySKFClgZh5SyqUWl8tbZrtfBLttS6QWapeo
Xz+h6hmMU1m3dPsCjW4Yri5JXM+JExFnYl6ocLC4fMzuUp/nG1HvmgO0vPxShZBYOwh7nbVwx1oj
QGThwUc6ofQx14APG7dkhyDO7uIuf8eJcO/KZOp2NSnQcTUpyCFpUEOq6qzeCd+cramznXLoHa0k
2rHKBz+1JNICTt28h4sz97bmd6X3RSDkvNCsKHgtDqB+voqYRxv3MRWJ82ny3ae0cHZjzXQ0StU+
zDr+TFRGPtBiTlB1n8QpT6tyX7bUOWo5PnFddQ/TBLAQ9NJHqwp713tuWMX8nQKve2cdJ32O8Z1h
38+IAnw+PKVOPz4p4ujQFHoO397B69MOX+ODgBX44BT7vsA/q8TD73WguNN+GnSAHo0pRj8hLZwF
plLseaNAxNJ/CN/tD3BOT8M4AZFGFBlYcAYxW1P20z0hI9AoVJbLrI2ftAIEl8z+AcbIoWm6+kNH
hUEQZOESMlToM0GaOKITsuu3P2VdCwFVGmTRwPGx/wKxsJmvP8UZp2AIiir4qKvGPBA1fqEINQtf
PHEspND4Ffqwqv7EZ2Cl3sTHpyIFocVzZXafu9m+H4m+93K9Q6JqItCddEQ9XPcvr/mPtCzv1F+N
ac2v7t+X/+0vA5K5StLuP//96k/vq5/lp675+bN7961a/+TV/9j+58tfJz9N9K37dvWHfdmpzn7o
fzb248+2z/9+yH//5P/rX/6fny+/5bOtfv7Hv/1l+rJbfluiTAltystf3f34j38TOHv+7/qWg9Jq
/dP/o2sR8l/Y/hC0LDzbvxUt4En8ywfxEqe6ACtHLsDN/whaXPov5ruBRBwKXrID3v6VoAUhKi4B
MKaWzAwH5suw4ouf/z6mMVgY5v/98++6kht4CGEudB644BbaBIWo5XpN1TJXHcfKP1uvtvcQJbR/
DCkj38u24e9Tr5zfZ35hoxj52hPBir/LpnQKx5rmz7YbUc38bcj++/2u3meNE+B9OPV91wHZ04cI
ZbVdcdmmiTMScWZUe3cdQ2/uNtfmgc0i2A2BRKtuYkpA01Tuc5UnoCJWNIy7rNhAYtcBBl5kkQoI
TA6qPuLlTv7t5o9n6sVl0LvnuGzyfZqk6J1t5/b09vfecHAXIiMAfxfkVtQ/2LqeanOfxB0d4jPB
bRYy7sHlvnBgtZMKsJziTh4nv3vAwTCHtJ3Hn1PVoMdEzMWdrzMNPlmTHwq37o9TkYAHVc7JnRzj
+FQOAT12rcqjuBimBz8n0yGranZwnbT9UnRVUe4AlAV7Vja4Gj2abIRO64NXLF+2CF8WMRdlN6ET
tx0tBpSQz6QsH6qeAAdonoyrHusSOZ4oTy5DqdbyqDLwdEhV6FlQ5npUyqf6lCaIwJ34gPNpR0tx
XxTmoLU4TWb41HHkpCQ+EorMgWwgtbfTvrw1XHSlz33wdlcYHsX5741dJ88p9esTkVmws1W9VfJ6
9SmgADFwJCBOcVb5TzHFxpeqlGfLex4KDfaxbcW0EandcCtfuFCI9BEmA+qHROx6cydebVKa0/Qy
5FZ96F2QMtCkYQJ1NEvy9kPTsto5eFKrs22qHlcCHZt3qXQaEfoZK+t919ARvdHzOul31ewXZl8E
dtYb7/nKaFAGpkbAOKNCrhk8Wd7kLbgL8VlXFdkHBIxualu+cbS8ttWwDhkG3GEILNY7eqwaB3cU
ic8QhbinwajqoaZOhboa73B9c4QprW73WlftcS4nGdqupp+COiu/cqpsRBCJhmOTqoM15Q+VtsFp
RCL1rDs/2/np0IW29z0UC1sw9uZhjnTluwfbF2VkMojqCjtP91RT809Ri2WaGfIg6oKFt0Sc19Nc
FopS0F3QuSPOx/vG4kv8xn7HDZQdpV+WYW/y4dBPoBPrOmvelcLUO2Ny9pFokCt7BzxUrrKts3y5
On5LFIQEUQRaK4qiLiJgRJXXr8WnBEia7pJLQlnyMCkXQSFxvAcZ1+bBNqgx4lhr3rVF20dvn6qr
FOXvJ4OwDegSkB6UftdP7ry591Wqk0shi8fSDfxPguifTRlDzab9diPEXK6k9XciA0XZnIJ2iOdd
P42PUCaA559egjwDSGEEyKqjhxYwpmijqq4Agqra27g41ggKBhe5r/BAGV1ihxfl9W/XU2IQbAQm
kOcYitWnVFUiLD1WhpSV5g/IQ8XesvLi9fN85MM4bOzY5ZNWnwwpIYNoBFl2gFvy+pO1O2cQLVc4
v5KBh56f/5k6pgxzm21Vc26g6OVDodRCT2ZJA5et4/eaBS7PuQrOZGh6NFiqW/+YlO74faj79FR7
46MYpTi5Y/1dosr2Ie7d09xMPAoS8WtwCnTB8nzz7Cn6Zz/F84nU7CviKnGYCe13lmYD+MAlOeQs
+5WxQD15DLIzt8x4qH1OI6Pi5oH33mV2rLOvAt0BKkMRwO2JeFCtUXsrm+phdoGj0dnfM9E/13nQ
3JmCQGtiVPHNGh6EncO7O9OMyWFqKzSsb3SLAsjsgWNunY2j7pUVKRbRCfMQRFLwTa+npxV88oZq
EmdIF4MDHQCiF0WMxlZ1ga5fPrjBQ1FsEQ1fWZGghcklfQS6BGHn9UM1T5zKq/wAGgzjP06D70Wu
KMmpwFl6Z6zlYTKD+b4Q6cB0HPuNDfHKkpQ4ahBCITMCMrHahR130E8nz7BOUs/Z9QXtnisv+eAW
xmxEhjd4IX6/pEuAsFCCcJEsB99ve69RmfYDmwZnX83ls+ydPvKU50St38JYMeXjIRPNGI7SemE2
gBzqd6PdgBZukKnlJTyPSYTKoP2JNbQwFe04Em7IOTcFi5pOmMeicutj1hTTLhZec0/n3HukVtkT
AIbg0KcmPbVOnW4gca8ctph0MK9xgbvCXSNxKhvYxE0lzlPr5keG0HQXaGOetOUfu9lx92+f7a+s
bXC84QSGyBIl1jUWBrUuG8rSk+dGgfJfQQ9/0NI4j8Sz/jHXlj6Ngf/j7WfeBCj4LIYsDJcZaBOQ
Ll9P+JiPzczcUZ5bJ/X3VpXfmimTG5fWDSKPhB46MVwiHHO62AxcP6UTSO6zblQXQ4DLmrke9l3m
2btx9P2PsWjak+sF031S1LjPmlYdU5eS+0oF3VMBp+v9AJhia6nfpGPLFcpxQy7iddw1q3A4d8oS
Vq0tQou+LCFSs8OjHsY5crM4P3XcOsfU8+w+VrUCFCjH+3Z0xyMAQrsx7a+sd8pdXAKLCQRit3XI
bIybF4kx6iLKhcWcp90JQvbhPdLW+E/B6bBXkyiPBmDiiadFdl8OYB7XZdod314Mt2ENkGdIygGP
4V2QpF9PE/xDHDrFtbpwomsT2S5zP9duglS4zdMJDuMI+DoUsZL00sneeBvRxo3OQcIEYqE1I+AD
txm54/Xz2YR+H0MwDJc4q+fQVNTbjwaMJclQ10N0Op5GEg8XALMoeGcztI9xUIO3WsqLjtn02E9D
+yf3g+p9xmjyqbcOSuJd3ty3M+5CEJmLZ9XKNir9lOx6Pxa7wU7Nqc4phEMFd486gEFAmTlBpPNm
iCY38zfur9sjBUQBnCiI1VGIA858/YmuyVNrXKe41CaeoqrJ6VFq6kemDoZjO9FpY0xv9zcSawSq
ML8QSMLXKD9v8rmtQM2+8GJQwPzm9uiRlG3cULfpGOQ9gBQC7O8lsxSrzeTXeZnPgWcu1rdyl9T8
nhYB5BFmnvaetl5Uz1OPinFJ3hd8TI61an+Mijp/6SxXd7Ir8kMpW3Wm3Is33m05wa4DOmTokMHh
EEf2cxNlmSInXUHL7EJV4kVlYrLINMb74FTQtP3T/YMaK+JkxAl4GkR315PbeH01UUPLy2zL8nls
TPW9t7oG+a4aj2kr1QeXdv1BwRZh64S9Pc3AWAcwAeY6JFUwXrh+9Ai+QzvTNr/AKol+SjgOCE9A
cOt0vkXzy9F81zFYDIgczY8OtlGRkAS2Li3YOW+Pwe0CX5I1qA7BsvDgN7IsyN8iiHrkKRqH8PJC
XJKF7hAXOx8CS1EG1a51qi0u1i0WgwOQ+4D6Fm4hSH+rDJHTItclLcqL8ubp0vFZQ1bpdA+d18L3
T4rhQ+2O2OhFg54RVANbmYp65+iaPoopR++KGK4AQYrsuEwLcq+qCZGNHr0dz1XyDrWvHnUUnx95
IW2koanfBbafHjy/aj5UNZw03h6+2xgApziGDq7lCxC+zuQTkzsx9IPppZ3G/HOrBQRVLJHRUDfB
caBtE81cy62Iaxmk6z0C1IDDLgPjiH+vSTGFkVKlca4vuCyz5zh3xb2JB9Q9+J/S/944ZbMviLYP
ei6GJ12KLYXb7SkF6RhAQokLEOf+S6b026JpO+qMgS7yC+7HLmK2aqGfqYaNsb09CfAUcNmwOFEK
wl1zvTRt4YjZr0V2YU4Loko6DQ+ZrsSRMn/LjefVRyFydYKF8IxC2fWjmtQX09jn+SU3pti1Iq4j
T3tfNId66u0F80ps5SM3Z4y7OH8XIv/1owIFHRy3WXEZk0QcXGADB9LX7UmM3riTGfGPfdv/QQS0
Wraz3XOfTahp92O6b3ym9kEZjBsp9O1s+uB54xQA6wjB1Vp4rLKJNEwXeKO4DY4FMLxwDshWon67
UyBZF2A2+ZAb4lJdDbFwY9dW7lhcINNQj4MYfMjRpvLQmrQ4BaznEcxDx43T7WZeJWxNBAjWwM4Z
AM7VQ+EF6+VzKu2FCO9nz5v0MLQZhcFA233cmNebPYlHwfwQQTNqrKj5r1Ixx0lk52RmvvRFrvaT
Hwx7oKmAv5O6vE/mxN2RGZS+1Jv6x7JHzbIfWXH39kvczCQ8ZHCSY1P6QCpu3oEucamMGb2MApqD
UgygLZV6Sw1yM5MLIWn5TrgIo4f4SyOK33Y/YKC6dIhXXQbaqDvSuvzRmewYgQkxHxIt41NXV3pj
31zfU4gwUWjCuDpgPgA/dtbDm7lsbHoZtF8S7j+6vf7QjosKJXXPqix+vT2M9Hoc/34YDNZg9Sww
oXjv6z1qme0Kt0r6LwUsh9BmvOMViB1NdoRiQISdCewxl50PwjLOh6Bx2fukaMt9Jgi/wyUzPMw+
mBGOjv0dCnw2dNOhPWZF10CiBQFm09vhoyvyIETupI+ytPJY85aHddtOG3fFymwD3yJhRoepcoCI
gEy27pijsOXIHM/92VakuC9IBkNGrJF3cV4X6F2h6D6w4Lx5pC72JgFKAq5LC/MZlEQYz8W5E1Tt
HcaqfSn1AKYq7tCsKLOzI/Ly2Ndj84QlLe/zict9147ZJ4IAdi9riDxnBum1RvfnB9Qwfk06mI51
GXsXqgXEDQ6YxxIkfDDtJ/T6dkuR3TPYTj3IBPXuOeXuXuVOBUbniM7ILnDFt6f5ZpYxMqCxLEtr
iYLXave8G11bS9Gfx1aj94bfebtqxKPefsoq1l4mAFEeFi3yaQeFnBtFZpwWQcdi52wHSfH9Fu5i
U8mifjDDH7PN0KR9VvxQN4SfYiVzpEBWIezJ1Y4i/3hsi6Y4NL0P5rYnqo23ux0DBpgYcQQWLryn
FpvD38M/GZPGFv6IlwvQrJq5aMOOglewsXnXjURexmDxSwRTB9ce6kzXjyl12rqq585ZjgnkdDjD
QIbvG8ipWP4epWp8qxuncu95XRViXOo/HQrF4UwsxHzcgck63A7DuJIufEN49oQyw7gxEteg4TJN
gM8WiIHDDM5FMHz9iixVg6Mkcc+Z5jxCZgZaqhqhS3D5AIJLiabYNU+PPUl+yBbb5O1Vcn1R/f10
BFMojKHwvdSerp9exSYlxk/oOZeTvu8FeDgqAUZZwP1rYzJuTlLgVYhZ4SMDbBRNd1aoQdxVc1Pl
pXdGMlEcWO/GEcLYMvQqmrwrEJZvDOyqsP/ybUihEcTBTi0AgLN6oIeq74Sb3gNEH7OvtmDendN4
1ftgoeFwoAiRtnDmQWHfuyNkZiFtivgw91n2nGXNtBESvPb5wBTAo4E3hMBFeT3SqZMRhcHxzmqs
bAQAnO8mJEA7L+tYVPai3HjeKzOLFQ/4W6CmiGRh2YG/3ZYUBI8kq4V3xgEfPyAuxBoyk/vEhFNs
jfSyW/83L/h7pJcSnPOiawD0fP0sHveyGHqs4b414v0MYDgaRvLBHxN/P7NRgOBUORdHaHHw8tw9
1UFDQ2SpFkBN85mCVBjp7+hGaOSwJ9wtIMZzty6kV98Re8x1wfv0QDu5fkc/L9Jqjpl7HgfKPjKv
nN6Nrcn3tuqTg0St91BoIyIzzPr57T22jPTN6IC/JyAl4KjjrGaCIGNKWBm4OOsoPYwZHQ+NnJt/
FIO9zAEADBDXQGbCf+SyHn6bby7AZ50VYWfZpe5OSwCobZpv6iJuvwXLdyFroI4Mw5bVnhJTqoM0
yWEeBqxyz0z5uWHDFg78ytJliNclcBigX0DBrj/FJY1x5Wj52fVT/y5xSHJivSkffA03uH88NzBr
AcnGd3EwiXXnYJuBEuTNeFRXpjEIlChVll7Rb9z4r6w9YLaLCarroli5rlQg9Ur9vpnYWSHQOc6J
EMfCaP5htGP2YE01QWmMSrXXBM7W1nw5V1arz/cZTI/AnUMcu877tPE7PYDxf3b7KYAaIyY23uui
S77lOVb9LsWlApmWW+kHpQb9pemI/Ajkqr73CyX/Qkhcv6tyP7i4cD4ow3lw42+kbMmHxOPV+67K
ZQtHN3HomIOauq6FisMy1/N3yO40NGbcyb7NnS3dvQ8ypAxp5gMXQLW2egxmmhy8etC4BEY3Q4et
SjbfYD0MCJIoLh/KQfI9XKugS5Uc6ajt4yqNurmaml3QdPyvWMXie1AP6E7Szh6cgBLeWe8xTRUa
f5WAMqOc95XZu6L164cmB4QeKtk435g3iB+EdRXfT/M0npQuSBdmrqnzKEmz9pNlnfrksb5iqOGZ
+Dn22nepyUwedp4tnbumY+KvxW0W4pCqHfcIGEd11HMCyFi7bVbBhcDoh4BnY7CLAwUvFr90u8es
jiGcqAGWN+HklOKrHbEsYYdN5SGFzgnkH+shVo7zoZ33bT7Bi642Xv5UIxI7Lu7mAux4NnfodMyb
S5dJYFA1KuDpYaxHXKd8istvcwF2UIfyWHJXjhTjF3vW+zFMHcAuhHU4fNvSf6pRwlMQlPRlE/bF
COMVE2i9EIINFCh8Th11ok4ffxow/FAfZeVwTgbi/wp6eA4oT5v3S4oCYTlu9LshKZsfXrzw+L2i
MhksCgbq7Fo/7r/QXE9lhLyk+1LV85gdO7fr/5CT5CdNJ+7CZrERP7I0nx+9qYX7bVWJDrGZ0QO6
rnVlhrBd2RQOhmDiQPrF6zysGMys2DBXKEfDPu25KbqjsBOjJ6uRbO9YH3sFGM6N/WOoCRWhg4ZD
93nimQk+NRwcdqqTadjlNK6/UqxH5MhuB1fpwuV1KEjToFcamDC/RjMBT3NhE9ntHGf2LhLerPB1
mecAsjDFHrvEcdBjz2qRRcyf5HvaVXHouCL9wy0Kr9uhU4B/SLpS9yHg65bfmXk2v94+ya6z45fz
Hzc9qAConjlL4eD60CTzQAbAmKDR4W75MhkLeltQTyTeTVj8kBHFyb4vmTq8/dhXQmwQpD1g+aiQ
oX63zspz0VZTGvP4DF8n/q5WcX0JSgKR3sCbX3XDY7BAer1PUMiLqrGvoyFn8SkpKPsguSphFgOp
v62R+2FLyvvMeGrjZlyPDGqJOMUFKpfMx+27zjX6JqaeKbPunPFBPWVJm+/loEXI5hZarmwxNmzo
FuD82kM5LmTAB8ARge5dTwfM2kHC6osB0a7QoaYCDQsTOu8ddFYLDmIof7w9D+vwcvlIoIKoUS6T
wNdUo6GivZ1IPZzjuT42Epn9pOFa0Bu3OYEKtHGh0WvUCUTyJdLAVYb6H2BPAIvXn1ez0rfewIfz
OA/jgflzF+Vgs75PjRpOGjdD2EKFvPcC1cCfRsenFDkeDNE8GupK11GH0nUo0jzY48UhcESpMSQg
v+9Tpdt3QSxsNPfWbtyGr0wKSAtL9PJSVFvTFljetkHK1XjOqPVh2cPks5tSF5u9dE+07uN9Onpb
3L5XZsZbIhmgrigjgwN9PVRAXsa8q8vxHNRNfbKSkNMAht8OrNMx0t1QbAT+rzxv4RBKXD5gvwhn
FT0NWd61XtpO5yTxPypNa9RAEx5mVXCfMNtsPG15+9/DCywE+LhJAFBLFo8Ub/V1MGwfgVBN57Yh
0AinKWQDQbOVYbzyTfgegEmI3gH+rQXAgwdadjbV07ns6jEcuC3uu9H/iOuge0CKvrV5X32cwFzB
kNMFrW21uhGuOSJRdDrPuingcwSnJw4S9J0l1Q8AT2ZjN70yhgDJwKdBlAbgb81eNNMwjvFc2jNM
ltIDKMrmYETifvnHJwRuBxEsth/uUkC/nikYfci4LLg9Ox3/xvP+OaDDz8ROP8U0lPu3n/VSf1ot
C1B7PRxHqCqj+cQqG0lSKaYKnJFzIWwf0UyjBZsg837QLTtaUaWnERHXjshB3Q2Dgl9o6U2RSMsk
bHPlhZXD06hEjPD2e60zCwBu0MEgQQU8j7X6cqz9liQFKicNnFb7M0mG4VBJ7UXwm5Enx+DKf/tR
N/DD8ixYiyxUTChwwKW/Hm+U5LhSsezPPULwHaja5HOdxvpxrPxq77UGVAVvAgM0gMWJE7j2fmJt
dYznKr/rEIkf/39eB+cCkHqUgVADvX6dHObHjmHpADyA1HczxdULgsYikGHTzs7AntrBeKDeg6lH
4wnOt/1cR71btifVl+MGZeoG6n4ZHc7huo0TCsHDanSqwRSJ6AjgYfCrH5wBCgs+IZQNQEOIfAr3
UZYW5dGxudxVhRqeJhUHx1rCPCO2I1T3EI6KuSuOASq4oSQZfd/OudzzipOnvi3z+zmn0OJDmhaC
+DfB6hpS5i434wZBaHnR65XuLQc7IIUARhIQS1yPax8Uw0BAAj3TfIZ+ywTeU8aQYqVp5+xkGsRh
jhLCA9Ps/PaMrizBlzvYA8EXYwdZHYg4LwDwb4vZGbwGN7QZzjg64P1N7PwZpFSEx5OApQ/EXlHb
QMU+8toeW/RZONoi+Kp0TD/0c1VdDNdiTxAShixxFNyUONkFmcv3zYhSt/QIgRYhwMrlrI36JmUH
vx5iaKzgwTwHqfki817Cs8NDXctXzc5Nm/7BBeNw54l03lc+G0OIjPJnQml7rNHiYiOuuz02GQhZ
FAV91L88b00mydIOdNlR2TOXFo4EnhmReCq+Mb+3R8bSNgcA6SJUQIy1oqzYxjhjofz5nHDTh6QZ
xA7ko/Ku7kaycWS88kEQ3IMRgTLeEsIvQdfvE+qDX8A7xzn34HHCpXiASYIstnTvr30QnBrpQtbG
8cyXy++3pyQoyiITz9wzCC8wvoHqaTdXwbMs3H7/9gq9vUbBjwb7VviYKFTQVns880SD+kcN9H1w
T07m1qHvFh8qy+9hvLHl5X+7D1HadkEIAw0TAN/N0Q5k123i1jtnfiZ2JLFOWFi/eee4wPfiTjsn
axxzyZ15C2N55TNBxwOHGvRIFNbXAzqTpkcOn3rnYEzE5zZh39zUcX4QFcB6V4hx4yR/Zf4QlIBo
jEorgPuXNsu/zV/LStlVifXOTuG4EToYiKOSsAinxO+/vD2BWBE3pxtD2AWNHcOqAEq2mkLXn5LG
6licU5k8tHVVyr1quuSxMwCroAdh4vOkuzYLWUbkJ9OBNRKN7pDJcB798j6gMTjlxiII7TuGoBc5
EPeAD0hYrAWTKVPk9Y7+Crg2+dIICDROLXMbN/IY8tdQBxVsifsCplh1Iwd4UJQTXPGgWoQ3uvLL
Ue8ZQViBSxSq+51senYvxkx8BP0Rdxetgl2LSuO56xRoijYxQHsRqoKSTk5VK8xHERddD3FCyiFV
qYeP1ZjDzSMZMfA7Clyqjfw5pX/4xvWmOzFZ94+U1R9HPmXNjtNO5yAMkfyrZpnujxJSg26X4CrN
4VZpwaGvFN4tmVpyt8jI4dyddypCix+kw73TfeAaVHxgLnagJ4Yr7HOPQP0HytHkeZyKGdZYooq/
WJsFAfJ3Z4DmG4Ste6c2CKfSdIAHJ+j9Ai66DTj5Dcj9QZgC03Jx5eQd29UmgO/0pHgPKCUD5Bpm
/jh9sLUDYI7PqlownCR7gKQUTu6Zyb66vSXfcToAgIMMrMJ5mvsnN5tx7tPKH9sdN1k67QKqiz/B
DwIWs+CePDR2Jl9LUEA/NzWDVZnvK1ructycYAQ1c/sF8O0I5juoU58cZ0oeOpLkx8Ym3afWkfOf
riBjc2zT0q0wSKwB6MbG2T9KUD01bDVtN+39FrLML+Ws6vg9HwM06gB8kz4RPfhbNnyvnCXQzoBP
gTotbtl1PcMF9lxBQTOfS9WGnfCrE/pVyUOXeuRgsc92KFzBKsbRG1v79gLgQO8XVi1UTGi/vMo7
asVNPqUkOMNioDlZJ/MRI25qI27Pq0XuCuB1qYiC2rba0xWbYzKYjpwRnnX3cB5oj3Q0BP42S8ME
zrYi4dsDC89D/AuZ55LArVuXjCZOhZIDOVcSvOXYwNRmaL2nFiLDw9Z5dXNc4VEod0HwFCxXwfLp
v52Nbgxx6NQIclatSB/SwJ33LhDNyBEdSju1R6JEB8lHDUH1+4515a+kSooo4KMXab8iW7K0a7bl
EqEtr4N2LaDLob66rvyg0tcjTKDk3My+jbq0Vs9tE9t7aALErvbi+oCtn+5mlvD7BgYNocTqDrtZ
bWECry0sED9xCyPLRN1mFcS4JclUQpPkglbJWdSzGUAlPA42sIBXJhp3MJIeMICghFjLwIBSN2oU
nX+maQp9j5en+9ZSevQr2HS9PdOvfBCMDNADEe4nYAKuU+aY+5aYuA/OOu/ZHU3KLKrQvG3jg1Y6
l5cJ9BcYxQdjDtXNRbv++3qChXsmhwyKHkbRm8/pYQAxFUV7wBFs9zRA4cIvU7qfk9HdtWbmMISw
ZKN8uOL9v7zEwhhBnQrRLupiq8xN102WeUmTXuJ0AJe/FWX8iCwHZguFYiYBeWG5Jil67aAq0ldf
Zghp4akniPxCAwKJyNtDvxxC1wnPInSB7AQCfXSAXIfdsOVwkjg1EDWKZqYh9FVJfaBzxZf2KLFC
C4a875z7tk6C5B8/GkU63OUSUCIyn7U0PqFymkqcm2c0y+zRrqrSIajqQdhmxdes9X5OhpH921+7
oCLXXwujgWCxBwCBGFfBKr3TpHf8eVGn15P1fuagAi/KhrY+pywnYDDE8FFBCQENBkOfK5qFpgRL
7B8nBpAvg7sI5isIjCBMXi9D3/SBUh2FPNiBvTXrdItOYFAfvP2pr4A2149ZIUSzD+KJLvCYOqhQ
qUIz3Z3A0fEgauo+C1Lk77NJNl+KHDxYCmeZCA45YpdnKn2qGh/Cv97W722t5UYKtuKuLjsAJymu
RhSdKe6r9ST0bezOvXLgmkl9c8CP5e8YLHFAw0urx9yfg30GSVKkVNGEZdLnAHTn6U9C6wlaZK0j
NxmTjeTztcEC7L2cc2B5wpBotTCaOojnZJgWiYs3HjNIUvbxEueS3MILyQ4ouZToFtjJ8ScYxMH7
io1+hDgRZ/4E0x0m23zXBXL8xwcj8reXKhDu3ACH1/VSMXFCfVSYUAYavHEHuLSIKkjxNnbFC76/
2hbIHJdgBYkBSCarCyUtoG6cVAUdASn0Z1LP5BdVtLJ7Vbu5A448DKFSlJKjpPfmEqa6ZX/0HI1e
TVXq6WBHWRs8Byj3fiBgi4iorRQ6pOjJgQlXPIkNtOm114XRAAYG+hag1Xx1jrtpLPwyk/ri2Uw+
zTPKc8RmyRNOdzgpzCDIeIK0H9GAVd1zi4AhtUNxzxz48GY+aw+mdqqj40PDzPtGwxZToWngBKLC
xkZ/bVUBc4brB6ppsGNcW2BbAagrpZM8VxYWxCQv0AMqpzWM4lvyPZni4Uc6NeyrSfIOFt0dYnfe
og0BYKlm8cqAWJcb4DjAi/4ZVX3ZgzhwQaRC2Qpwl7gRXc26J0xPwbnLIKXk5VhGCSPolmSCdGMN
r8Qafz8LQdwLUgvbz3UgoYhXp0E/x+fKkcVdRuFHXLF2DKGj8Pd1D7NibdBvoUntfGwTXhz7PE7e
gzcwQrHsy6Mn4KI6ubDicgaoBNsyTe8LoBEf6x52sjkimC9DLTvY0o4OGBEOfnMi9T4QPZo9JkV+
fvtgvQ1WUCrzJNhdILqjOrs6V6v/Yu88liO5kqz9Km2zD1posZhNpEJCZAIooFCsTVjJ0FrH088X
KHYTeROT8Vf3ZhY/WYLGItPzKr9+3Y+f0wW5DH1K/BIDnrjqrcC+VvL8y2Uj8xY+PZEz0ItY0wJ3
DrRU2OK67imD1MvxSzAg8hf4qbEm79muK8Uel8Ls80sR8A9lEbYBTgAQ7qmTUaMwGyXfi18KJTDd
spXVtRRl1W2V5s1G5mxcScRUt3lRVWtJG+Rryxs6UootYpK4r40/peaRVktlY6dmvbb8yN/UmgNP
MOWxD748LfbQz4G/MDvk+4GnIbMGZ4BIakLqNvGLbIpeCBtNAM9emHxK4XFTXafv+niGm5RHsBXF
i9FyFbuyEyf7rqoHADL62NLcoxfbYsiD294bvSejtzykg4wofcSPDGRAjSn+2AWe89CnRXwnDfgh
dxpJWmwytQge6auQad2PS3ip1FbzbiPHK1O0zxo4b/y6Dr+Q30wDwJch26Qh6a4wx+baScNhZfER
13acpQ3P7S79UOl2mbgK7LTVymwGtAGcWqVvisOrSCAeuuaYKUn7p1z6iEyFCZxcC37qvekkBMP/
AxqdA/HTDVDDtpVwLUYvRqYEqOWm1bogK/W1j/Ngg+3fReHP4DlA8bBBkXmZYeWn9qSZjU3RpYjG
H9NcayWErDbMSCtdr5yNOg7DwkP8ncCfkuZcAKSzAg8kotfzQbKmQokamDtqlcTNaDsvQWuNT13f
BeXGouB/R0M/jb9pkkhAfuQQ7p4uS7wl+j+BKXR2hg7JbUhNKOtTYXCEg80nwp5dSt0LiZVqn+my
/pTbvbMt+uLapHnomvjDuKdtQHZz2/9WBmC3kc0otnJbVftJMfyNPHLUnEHpiZnzekdaFG3DfvrM
q2dJCOjMDQFw5HoAjcDbTDFEsRAbYPmQRA0cCCnRI+JeeTy5ffpXRPxbFGsXydNOaNb+VzK2/4MU
a3M7/wWKtR/ff1Rfmh/f//Gh4bf6H/nPf7yOLvuBj3hLvjZ/zi/yNcXU/iBpSEMGAeEMuGfN/mJg
06w/uJlmxhbqKBwtnpZ/MbAp8h/zi5cKE0lt/mEub9Z52wT//V8KfwLzKER8IPdfAS6/w78mPCf5
AKJUNi0YHXqDzddY4E3KZkaRpU6RxXdyHa4Uu9n4seR2MtnDVHV95+nNbN3/8vhv2dWEq/iXNRiQ
Zm457gN5dmxvrE3hqEhj1MV3udRdVa0GxdZC0ufMAuUbhZNqWjRn8k4WXNXQlSWAulS/0zxZXQVp
j6ZKmCzJ1JzNGjcvZY4Zz4xXhAvidBypbUmdYSfNXWEkSJ22hr4pq7Td9W0RbMqJ1K1dKvpSGD1H
9W9uUbJSZFowSNpwrniKoKYmzMIipxnqriZSulW87Gdhjck6hoUH4vJ+JNhAJJ3O3mg9TjAiEuxD
NZ915qI+1Dy+s2/C9tPIrFEoc4RZRla8l6j8VndNFtrbfELD1dMq5ZMUW/6V1zf+xklUfauHmrem
qZCaXYpiTm93+bqUO2U/DHG8GRMtvrGMub8/JCpBwK6AKKT7lGc60sh5DwNA2do7JQU35oam3t2Y
lJgePQSRAsrTeUMcYZu3MlRmD5e3qej0f8008dzca8vBENF8iR0RYNGFf0cgXG01o3/JATa5nGDy
mH7jbyO4rB7anC761LOCA23HABw7UuMe6Ku1AlvXxlLHJ5D5+Sdy8uO9B7PGGvZcigiwwu4vf18h
HuDr8mLh1cm2nwlJRMLUNBvhfMDD3MFfYe56C92igWuN7HXvQDFKifGyvfNDRjsez05cE9c0hdnT
7W8kdA1NsR7eyWG4mrLQhd9lfdmEwDXK02tu+XtjQzhiWmP2IxTh4V29QQ21c40t3KJrfyOt2Beu
stI2Koqk+RqqnYXRnc/mTCIDcJDiCT/E6KqQJdMfJiO8C5utNQW3YUaNxx5vRn0JvfVayTg9R5ii
soc7J7TixXk6kWoTxFU8quFdszV34WP05ByzW/Oa/a58im5TV95lt8NR3VnbYksP5A/nznk4FId8
rx6RqdHblfGz71zvGC7M/nx+L30v4XzHAAzDkn6GO62/GSFuLTJzI1UNOqbTNgotNwBJjszT5SU/
21UQA9CUBtE1fgUSb6H+rk9SqXptONwB1/upx+POoD3qd9f21QYvEMBsnBltdrFvLiClrQs505Lh
Do57V0FJy0CAvdPvh/jH5cGIaWPSoPNo/rbEBf7WUhQF4K0rLGnutEY5+ypafzNW1ao+Lr0GzhYL
SwSodBlyk9PHLqTCfDrmE9PDUkTtSPN6kOj0no5fuuklRNgimUV3rIWc4NkF8GqTvqY5KUr/vBAV
68mkeR3tGndOQnoJuDFtXBsruLOdD3WC2l+5cK0v2RMDB6nRnE7BHsTfCNfmd92UbX3lp9l4ex/Z
DDVeMPjeZiQw03l+EG7x2+nyyWpnDaWZD3dKHwz7ntVeWYk9LWzHs6VzKNOyFWegI4kWR3CkfpK3
SW/U5cHqSkrK9BogjubQEEJ3PDzhcOrkwR66nIX349lsvpol8nsFD8tif/xEG6A+RGV5kJzwQZbi
bePhx616U6r5Z0gEXR/R3Mvn4Z2RgvqFMGsu5wDIE45DaUkKzFyMtKQVhezRntLdtjZgwZOrlaem
D62RXdfO/rLVM1fOKxisDa1f4ADJPwr+NQ0rpwHwNx5C3VvT373xqp2FWkhUZN8uWxKB+Jy/ub8H
RgWFS5a/haW086TSA23S7vQ76ahf94f4mkyH+uRxWQUrZUcj9Ua33BZtO2NhOcVo9Jfp2aiiO3Rc
znP/xqkNuTaqTm1oiP+YK67NtUGKd+TxV6c6uAT53zE3Z3LgSKYaJIahTteH2uBL2p1vy6uov4dx
aJf04w21p1gteSX96331//BieB3bG2PCCpohZHth8WrsxpY+K97j737+3Es3/8UhB80jLJtqFY0W
yrD4lr3Xbtp8MmFXpAf5shXhWc7moBpOwM5POK7P+vZmTE2oprl/yCCQ2mZl/TlP4uQqGkNte9mS
6LewhBUCcB6P+BVLuERzkADpFEzhgV6j8C4ArbTuAm0poSeeK7w+uGIN3hB17rB4Tfi/2XG+Ms54
xTE7BpIG6V1ga09TVyhfwwAF+1JOPl8elOivMDeTcEK4x+6GImse9BtzetVFwQSl5ZEEOCiW4Nin
mktWZT3W6oe+UJDQWjjO7wyQZ+rrcvEuJ0I7tViUwVRGZVcfNS1Bm1Dp94Y/ycifWjdlZy3swbPd
wfCIM6nmatA+kV87NVbnOQoMXlUfG9yxrvWjG+kwTjvGzeVpPNsbXDZAuQxAgfzg6j6148UFAE2t
ro9tkt+E7U0qO7v/zIJwmqCii2J0depjaQFBk492Fi84n3fmau51YBurpLeYrdMxFHlnqZ3f1EeL
4E2Sr9V6L4VL9AhixXNOsLy1IpI3pEo9eU6MFf25OFqyO73E+UqqXechhAvNTX4gh5QvlZnP3Lhg
VIhN4bkaczL49RE0L913krLxqISBdFu6L945TpxdqJXAn/KLeCvWjlTW9rzfcuRqzSG/1z2pR8Qt
cHsopKRGKd2++355Z4j3/zyjlMEc3DVRh/paeXtzhANfSaAZmqqjPa5UlEUOWnRVw7zhI0m4qhdF
J98zB0QC8g3QKYA3hHDDnDxge4ZRsYDGVXHvT66z1W6mm/jO3027eK9dO9fTZ+l7D7z9R/5yeazv
nbO3xgXnoVcprRcdxmVaPbX8HjLW9WUL760g+DiAGDMlsXOWf/LyvutSLHCfrAMDDhooWDXfCPEc
08Ebs895Fi444XcOhTG7KNoFoJYh/SXsTxJ6ttppUn8cFGWdTN09oCtU+eq1gipZp/akDvVtFX8e
5Hhj5o7b9wZ9JfvLIz8//wbZeLIyUB3BKiW2c9E/0o3osU9HRclWFjonzbA3nIXN+t5QuXFoHQQ0
BtHlWbRa2UPI1I9HRXXRbHSUla656jf703Do3fJr97F6zpYqDedXDiN7Y1PYNbUSQ5LT+4yMLpwK
PoSU9tmMxIdxf3kK59zxyeueVDMNKKRXiFTZPGL9sJxCMpqFMh1THA0CXKWb2mv1u/W5Q10rXde3
2vO0RIB2fiZObc7r+ub8exCg+LE8Tkh6gJoeXopmif759Z37NmkhDku43jSF2n0CMOWokSrSbsq7
wZU23Yr34o20l9bhfnDD3di7Ye6G+2qX/gx2zpOdLRzNpYEKV2BdFz6PhGE6OkF4rQ5XwFcXnqav
AfbZQOcUyQxIoytCOIiTasUtfdrTcbyW6Qvf5R+D7121D3Ig2G6/Sz7YHw7KRnqQv3mtKz1ID9Gh
+hg/lWtng1zkTbsQVpylOl4nnkZUkIBAWs+YryeysFZppPIx/kjWgdRcsZkJez5okmv9ufSke/ds
Irf2L2vCMscFzNqQqGDtZ/fd0PZGuXNq4H+u7nOHucAvxqs83HoLDxGR0ImYgB38xq6wsFpg663W
Yzf9GT4a22Crr+O9eW/dBB/C2+BmKl35ZVg4qud+frbp0MNB6EtfuRDtgC4PRl/CpvxTt27j7ird
J9oHLmttwZAI0XkdHVhxMJ3sqrmH4/R8tqWRc2uZ43H41GzDL9bT9M25yR9j3w1v5OexWtPiACea
CSr+0xJz+ntHZm7iomRDGgTy11PbhuQ5Tjh643FSTXeQVuq0FDWeJfTnxXtrQlg8S08KC8jaeJSv
jTWUwdvxZ3Gb3aq7+jrbR3t9F1+V+kY7ZNE+RH5yIWhdGqAQ4I99kKppFUzHZEoktxikbdkmS/x8
7xqBP3cOjsl6iJIIdgJPaYZCwVHSOQ4oOdflQlzz3t07803/04IwDCmFyKFI8Dt19XEK45tktK7K
VL66fD29cw+SKYKLh+iGLKPI+B2GLXwlsxtvnYMzbtv+pco2NCZctjIvuOBDZwAz1yDPIfDqwn6f
7DLKo9GbDr6vH0Z/20bPMHU/jNOtI+mby7bOg9E5WgK5Ra0Q/inx3WVP0ahETmYc1MiBazd4Hpy9
HN44nkeBEunrJltP3VLK4R0/CUYI/MLMqaxRyhJWqxzjporKtoW6RLkqpmk/ojnh2dLPVtqPVrNJ
G3OTZNm2q752qr2Gw4aXzhL95/liUkIDuosKBGjUsyZJM9AAGcbycKAVd7xRR2tL7r9chWX9VNvS
UtniPLKZNQkopMzKBHM5TLgZC6hjpH5Q/aPHU9QdGn2Tw8HSJNneTrxdQL5q9CJI5oK97T92VYuc
xhJI+uyQUNEBlwnckeuQ9mPh5eF1EeVQX3cOYWlzBvWCyolR+ls99sOFgvC7pkDJ2KDjAeuJRE1a
Vg59SLB+8IzJ2CQJzJhy7aFwn9fx725hXtqvTZ6IwfFsFGsMydDIYevL47Gf0CSnEjQEP8LhGZbj
Wznt0JQ8Bs1CieHs1Mwm53f+jAGiQia4bL3U1AogwXisS9h2jOxqcJR1qGv3ZFBWo9rsx3raTf2S
dM98LE4cw5z1n3sZ58wWzfrC+iHKZCWD01fHTi3V1Sh13Y2TeNNmCALVjSL5AHWGsu/MMd9e9hLv
bF4sk3agxWAWohLBEVS8gEEmZY3leJeH1pWBTpmk8Cz3jeArhZ2NH8nbDoZRQ911nq24JjDny1/i
ndEzp1wfDvsGogfBLSZ1NYyBVVbHeJJkyHlSPd4ktVMA53Tq7whdokjZFMp9p1RLWQlBq5Q9jJjQ
3P0KjS5sxLwyhTCgC+Q2TtrqWBlSGLiOKSW73Iqdo2Hl2Z0CdvTGcoIJ5aYxXRUAgd2+mehVdBSS
FpaDKOAYADAEPjxVCJ+gQaAjPQk5bZhH/mqiQW8fV+bgWkVa7i5P29ndO3/12cXBb67OafHTrw57
xBRUiVcdw95pN+CtwvUgmc7CiRBhca8zROKOZy9FBqwIM6SXxTRkDhmiKHIIkxql2JhG+ymOI+Wm
s5GA16fpwc+SatVHmr2J7Kr8zRrtvEbwDAOjBcvEb0KoNoUZvKaeXB/Nrmj3U5Vk26G3k4XpPD/6
JETnQ0Br+ZyoFMfpAFmwofw61rWpb+hQTL/0XuaszHHsP8RJ3MJd04ZXdpf0h7zUk8fLq/neIeAc
AnnE7cxFgdPVrPS+bFqQscc+0vWdmZW0p+WdtisoxilFH23NDhyppEvj6rLh+YMF34M7n7tMMM1q
C9vIljy4nOLePMQNFZzW0cqdWvftymPfr6RI1q6q2Pn2mzbpnYD5BGwqF6bJ+TsdbEpVSwksX+PU
fZWku7D3VjRHrpXkY+//Hi83J1ywJYxv6LNUagtPPTqo3sa2fuNM9U1uLRX5z6bx1cxcaYQmCd5y
YZPmk28rLdoiR91wzR8+2cbRVe7al8sTd3b7ClaEXQLTd9PIEVFTVw5XeW6twu468KeFx/XZXsSK
g0cEHwJtCinU0+XhbRR78gS9Rl9tzelq1K6HipO/UfL7ZkmF5CxYI2kJRp4nJw0/OrffqS2pGRM5
sQZG9InGByPZQGKk7S/P2tnRnm3AVU5BFgQjkMhTGwp8fHXDxB0D3Rldr46fYzSybTAlk16vPCWH
sm5U91nlry8bPr9eTy2L8BKSQ60yOaXM+4g+mDYPr4iTVtL0rUrDx1y2YHyo16opbRqQua28pg9l
gZR7nr+T4z1/AyDSIH5mslYxouF2t2N/KJSjYyVbS/I3gfMy0kTfpg+Nry3c5Ofx/2xt9tIzOQpN
ucJqVgSnKMqUyjEZlHVvmbsiSjZ1oK77JvqoD5+8RP0U5B8MGsN7KXanFoKlPFkIat7bUgRwEGpQ
dlJedYTfpv2yVMnjCI6vI5LQ67r+rKWha9Xf5XqJvOO9fQVOgwgKh0WzphC2TbFjR1VVKUftQ4TU
ZPW5DG/y74n3WOpHID6X99J7owIqq/Ce4RamNHm6iUNZGes4VrQjDJmP1iTfQN5411Tppyq2Fs7L
O14Ggre/TQmrOEThEDqDqlGrUR8hD9m2zYC++RIN9ntbc360AFImkmEOT0dUpnA3IKqIZ4ZMYUWX
9ievg7ag0duPWtxflQjNLczheUqGtylRnsz0zS3j4vsU/d8WGpSyOcrwkn5KRqVxuwp5QE0NxpWf
ptUed/gjkWNrY8V6vukz1OaD7haKodz1ZK4qL0zXUx6WdyNqD3dFXH+DYDTchUbdvVxe8PPkH+Rq
gDtkLpVXWKKw4tCIqorXJA23JKLrup39WTpNsckb1Cd9et5XOqHoTUfDrxvIjbxJrKLbjOXUwlYD
y0YLsZ2btlBu5Ymjbi9/ufO1m3kAuSagqSJqMIWSf8X10BdpQrTU2bRjNNFtBF3QujOGaaOZEnKn
UbHwHHwFwJ66MrJps84hQE0g7WKfgROo6MTNeFf6cazPvt0G3/u4ST6MPUzpLpn4/vOQak6+mqY0
/TNvQ810m0iKSQtTv/kwlHZ4sCU9q90cNGnljlBzPcdJJH0uSllJefZY4IKl0Qk/a6EyFW7PJnFc
31PVhyhoZKCRgTpd91FjPOiFKtWrCkFhG2qMJIjg84q9JxtOFD54UCdYWU2jPmRSQTpTUcL4T7Ln
Y+TGtmR91iO1f4iVMYaeqmj7r2NtUtnt0ih9kklrg9dNzO4j4JH0a9+3VedmZeofh55yxsKJEL0K
JVkAFVzAsyA3/QJCdCQXfg1yxCyPuO61P2xGFS6noFmhZ3d5w4g+RTQkHPZekvtaKzHU2jIEbLSG
JUfHGxaGM3/dt1tEtCIcmYw8T95lWDFkMLRwW+R1vnCnizNGgoDcHXccDUpQjIqpQkhblCZTou6Y
pNHBDyDBDZ0IamK0T9KY7NrlaRMHRKkVpCOnDGUCSNxENoIoA8JWJF13DAMyO6Nc1KvaBu9/2crZ
RUZ6lQQL7yv6CCFvEaatM82hU6QQkEbQbaq6D9yusR6bsoeUUHPHbqIcaWcrKKR+c1fwzsIwFPhw
tc7tr8JDwO7NocnLlMelbrp5lblWGbqdvTA8ce+9WgEMQHqD6eT6PL1oeM8BYtMykhxSt1bbo62E
bg6C5/Ikni8VY3ljRdjhUejRnWfmPFOjBKI9x3uh9rAkoCR2C1Mexsr8RMQSTygxh9waUy8HdsQ7
sfHWSWQdy3xym+YHddxVPBVoi+hXhdPju6aAG2t0NW0Y+JP+qpCWjsL5tiH2oXpM+Y3vRbnodF7H
NEFeQPeC+0FKVpljwuRbrKcYiJTarDxD35bNA12KC0fi7Oqh+QW5XCiyQerD56ieWtWR9BgpHYX3
CJAbzjYcrg0Yl/R9+vK768nVRuphRoXPCV5hPfW0qhU1k8L7RGmkrYwQvJsa6lLq7yy/wguL58+s
V0UOdwY4ng7HNxMrTGg5PNINO7h6rCqgfPpx280tqT0cwtxbOumd+ks98mIJ82IJWCduXL7Ba+GD
iE8mAyYKvWZ9WKJzqjTHDug1vE5pD/92mi8ElUtWBB+D5B/45lxujoND33YKwN+iI2dhb7xnxNBn
sk+IEgnIhb0x9LRmDuRwj5pvcm3GclY8S6hUby9vDfEOmGeMyxIKQkiFadkXzFgEPXYOazGH0Mq2
tKhXqKdI1Zou/nBb1mW54MDOhkWIBUkaIQ+EGHNV53SPaIUeGZmmlEff7HDNP0vj+fKA5r0s3JsY
AK3MRpjpZoSTTGxu5nJHP3Ri+a4TEsdQIgo+/mdGhJ0+VBk7AKL1Y0irflS+9NOH0lqiU3h/qv4e
ibA0KJhXUFsSASj5Z5jd3HAa3cvDEL0eMcbJXAl3VloGJvTnWnmEznXYp7Wrc1AjqtSu12x+U3Se
RIxgbR7vGwwLUrB2AsiqPKba06yXkPc3JDAWjo3oUkUjgqtTCvQNonn5i2+MZ9qXOgzyvNAXzCyt
jeACZsGYhpYkCGO6rxqAw3DpibC0jedxvpksLaR/FWm/8ohmpSul95bxpNg/Ly//kg3hLNL6nYZR
gg1/BA9sf9HSj0a7kPFesjFvwTfjCHNzsqaOLRaltJopQLOQi1wsRy8shwg47ac6qguHkXR2SFt9
4Jb6Emn8maM83b0ifC+pGURRquXRUqKr0uppSzj2KlzIxdfLq/LuDub2nGVe6Q8VoZ5yA1GWUXHs
eVpsbGo1Rv/ZGrWN5Tx6v0kP++tIvrElnBY7pP0yy+enTOWsWutW6Z7NNFhfHtC7W+CNEeGsVJIc
Jr06+zE4MBPtSrallfLvPP/oDfh72oQD0/SxU9WvVtRgVUCIXUuqi+lVm/3+lgZASXmDRCTFck0Y
jymplVNLMs7fLFY6+g+8l10EmS7P2ju+mWQSaCIetDNTsHCPlW0deUVVl0fNoWLM4xoiaaTt3F6j
qrqyl56b7ywS5ojIwcSRlDgrwcHnRz2+Z3uXf8JW5cZajEbL9vKYzpKqr4/aN1bE/TYYSUIyqDwi
mzi/XA7FffwQja6MbHLnlt+mu+BBXXp4vjs0OIPmSIqKhtiNHDehKqlBy3o5ydrz+h9m2631JFtI
T79r5k3+QbiuLZsMOZUIAo/oywDWK5EOcfv98gS+44ROchzCha3qStwYEjYiL0Ey+aFSnusG9us0
WYgM3l+pN6MRjhO60n3X1Li7HmIDlXKeO9nDXdWrn/LEX2u5TRWv3VGQfjTQnkmc6LqztF2n+gsX
7dKIhTvKymPSqv3soaIG5VB1rTV0r8vqzl5U2T57kL7uzjdjFu4qxY5zhRaV8lgHEAOuM89tnupH
6yp+9pKVlq6pg+XpKt96v0lwObvht8sqKlPHipTEsC/jIaNk3SSe240PlzfO+dtMMCFGrC0iJeQt
yiNkB86ndnKVr3Hpxg09Z2vH36bGwgZaWDdRJd5XlHx0gEIctcFYx+OdGsbAS7NtI/1bnuvvVROh
l6ER4z1DLIVqudHD6zLutkr88fL8LRxuZw5A3oQxadr6Vf26QkhaGu0NEiV7eUlr5Z2b/2QbCN7R
k2pVzzXWSE77ndJV7mT6G7XtXSk+VIq/uzykdy+YN/M2r+CbISlFFUrGPG8d1OZD7IEB3hVTvnb0
Z9SrUFHwgA0tvWmWtoXgVrrpn0bBseNWjkH/bA8vU73QbCGWfX8dKGpmM/PQXI89HRvyuFnWNoTn
TZZvY0N2SUW7JiBny0EZt8kP7fRyeTbft4jgH+9ofor7PadOV6bJxP1ZOGsvim6LbFxlGSyThv0I
BfaqbJbARmfA8V+j/NumcBs0fuj0ZsBbOtOlVa99gjt4bWsd5OXhNs8hXlD3ioNYx7W22MR6to50
e4JMhCqXyhOpJeGyC3LLTGpVMg5N8aeWoIhEVy7kfWuw9ZvfnFjBkjBIx4lsvU9981DJ914p77Wa
AUY8VZvwuUFtg/LC9rJFkTYeX3w6OOGwa6PZm4qHSX23Vq/rj+q0omY2wKJSuwBJXOvK36QrKjIf
jevRfLRpG7oJ10v1jLMK3+vXAMBDCw3CQbCHnW7iUsqmpJv4GuHH+kv/s1pX+/qx+uA/WI/FJvnS
7tsP+T3GKaGtF8vf7y7wG+PCfTEO/eSZKsbNu56UOfwhiqtFK9RKupt6nd4Pu+Q5z9zhxxJ9yPmu
nmd/xt7OMqAqCKbTYcdaqtkIXZmHoVp3nesE67FZV9ImbDZe4xpr9c5c2GJnflewKNz7cjIiWphj
sRydBzV7Uiak6P1uXXkfJ2RXLu+us5vk1JhYbpSdLCiDet7PdIHBc2lb5Xpw5AXnvmRFWL5EmjKv
ihlSXiMuDxcnpbtc+XZ5KGc+TxiK4AR6kMlaas4bNEh3KhzCbeZcadWwQcxwbZaVi5bfAobv3W0J
4pyNAekLtdPTzWGXU0VdzDMOie25aTKsjHgtJdfBUpPX+/P3tx3BBYRJonbTZBuH0KftSTsU8k4t
Fx4MS2OZv8ObC7jPk0mpcwcfmj8labuGxNW1abDKjAWHdh7Yvi7U36OZv8kbS5Mna3lNveyA8IP8
4HxrPmSyG96q++Rr+61HYNK1U7ddimqX5lC469GZGOSKOvghqzdB1bsIMSDz8Xx5Dy4ZEbyFVip+
BJ24cdAlZ2OH4TZKf9SRurls5X9xSn/PoOAiJBkYDnIgxqHONp1+lIqV88X+zsvHfJHkdRtuzWLh
BF/eHaoseP+8BsHNU8A4lPlOc24StFloOICO8PLIlswIjmIaCz1IfBbJ8IsVPJWggD9lw1p1lhh4
z8LNkz14VuuSacOKtJGFgv0y9F380dwYvoOzRJZWQb76z4Yl+IlGluQ8tpm9Rv/mmfp1UX7l9b/q
K2192dD5QxkUk028B2stfUNnndmpnllZXQ/GYaB/L+pW6eMAR5kbfne6tel+SHZLnXSz6zkpcMwG
5/59+kEodIvtXvoIjLyiNnxwNARhIAnm7F4e0ztnCgtznZAbGMpFYbM7YMXRz8KCHJQeGbuk3o45
pHxWbCxdvQumxBhHSs1OD2gyOqRmtMrKTaRWKy38+R+NR8Q52Mj1hCUYloOs5m6MGq5ZF6vUWtrh
S2MRrkM1AtekdYzFsvqVTuFBDr/k3VKDzPsbDqALJd250VBMZ5nOlEKMLhsH5UN6mJn9YYrgNa+v
DdSXC7cqXZR+ocr5d+bwb6uCn82nUc7hQjYO+QxNemqMT+YSDd97cTf77m8bwr6bG6AmCx2KA0i1
WwMN5E32wToE6+pDsrXX9br7GX0xdtoq3apf5cZ1/sy/5lf/0TBFlKvuAa9QytE4jErL+9RZ8zRN
8ufLRt4/wf8apyjKliulF2ce4+ylj2OAvvifv/f5BkfX5g0K5Hmm9xfJtJG48JrQL9v7OpqSNc2C
P6RBXuozPOs3mZ3DjDuECw4Y4hkUxQYwqCS10t3HUiYPa3vwpM+2XXWf4nFq/9TVrIzQk26rlyhJ
SYe2gR7ycPDSbh23/vAx7BWg5WOi9p8VszCGFRAMP3ELullftCJEOGkgWT26KQRbmZtKdSPRbV82
CzGsGPvPowDpq1ocJ4AfIpmH02pF46M3dR+ggPjUZWXnRlWZksm0glWGMPhM47lwlsS4+dUmxCHc
F7Oujni1a0mb5qWjNff48u6H0kf9CgRs6GY9pJMG2k1/xnL3PGjG/vK+EO967M5E1LO+AkI3EHOe
hoGYNJRSlvv7ypviqyAavwRjr7p9S00BCrNgIYJ5Z2rnWWUHwszIa04ILcYEPGU/Gf29Z8M4Gnjd
D4kDhbbTU6NNd16bdL956c/je2tQcMCRAQlvqVn9PbWTYNMn0pOTmr2rjrRi1bX3m08RrDEo+E1n
nSQZsqPT2VTswox8eejvHS9QV/FYRY+m13/ME8v7XlfdEmfJO4sHdMcCnY09EBSCA+ZyUc3Ez/p7
w4IVSBvbZu1DArdK89hbS3lpL6zeWchLCx0wOlCqINooDYlQM98w6iKQbO0+sX6Gmv9owN8ZF/pV
LBO3eep6MOwbtU/vorK41dESurxXz84ICDqKXjCIgE+B93m+bN88WZzKNqSILrt7bYw+D3rt70fZ
b1Z91nx0Cg2Z0CKw3KhYYmA6a3Ng1Cd252V4Y7f3zD4ZB41RR8rLMOrbwNBuekmlH7Vwp7xxa6C4
Ve3to14BAjtoNOJkC/5BvB/Q/oLyAQwLwknwp4oYmSqxZSmcLPPeiGV7nWtG5vb1uFQWe9cKm4Z0
pU7o+joTb0aqsLrV3KJ2jxJQuctSDeGZmP6Ny+t4Ruw3k+pS8aMTFM5tAx3N0wm17Fxr81YKH4YB
hUc1te1o5fWefEQDL8vdMs3ML1lU09iQhDnqfEnSIPVXWFnx5MOQ+YBE5LCLxmbv13m8nXy5vJ4i
Kfp1DfwWI/v/yrN+wsZ+kbf9/yAj+0yK+S/GwPWX5ss/fmQIxI2HL+mP//6vXfslfcu7Pv/Xf/Gu
6/ofvGkgf+JXmWcG0dhfvOv8Ccplc/f/zKzOyfwn67r2B70IYLtQAKQybswdOv9kXdf+wGfRmQvf
NbubNs/fYV1/7dR8+wYC/QrRxuuXg66cTz7dVP4s16f2fnrsjaJ5stO2vfIqLfpK0aSyXV/rspcQ
UVPnSrbkZN9PPaIH+aDBqx2hUUvj61hdhepdOAb5sCmb2H9MHUd61OQxBKjiqC/jIIVPilF7n/28
1zYgFV3U8OIDDVZjtx18MPFjrD/70tCiBtlJj8g1aetw8IZnGh0iWrIGLb4NKqv85snD1o675iGE
tZvgvNI7a6PqXR6semOyr1O1GNDoQVPSDfu+vIUlW7V/eZT/v73/C7D/pf199eNL9f0f+zr5kn3/
x/zz7ts6z74k//x39dvN//pZv3a/pf0xQxTpAJu1b9CtI5b4tfst9Y/5ccwf0uyJipzNzfXX/pcM
9Q8aQWl9tegCnG9q/q+/DoBkaH/wYgdxz35Fk41j8DsnQLgeuSHwzHOTuYFuDiqYwjVl6n7vdWkK
MZPRpggEQ5NQWd1nQuVq03tJvmuN8bnP2+c3k3f/64SdCBDMMdubg0enkWPOMkDQzBD1U/05PXhO
M9lF7nhU+3lH3xdy7eSErV7+gidJvyRZID3mSpFvOstrmn2jD2O3QkFBiVedGW+CLO/yjV4oN1Fr
GgjHk+G4CYMsUbZVIuefwIv6wRpS6OKH1rZ6sWqLIbob27D7GZi9/DROQflTQqwWAuWBvl6lHTeR
Erd3ZqH437Iqfa50pWj/h71v640b57b8K415V0N3UcDBAUZSXe3ypZJ23HkRnNgRKYkiJepC8dfP
ktM9x1XOcU1eB6eBD1+nE4eSuLm5L2uvlXJDwEFqgPt4nK0GsOeYbdAQhCpD6PEhAdlaj06C3ZY6
geiffRvVrPz5pf7nxP0vyAi+MZp3N8oV69i3p56dHKzlR34eLJSNbBwEhHY4U6AzxNH692RhSvdP
qBSC+gMqgUiNlhvnn5OFC2dJWwBRhuXHUL3Hefj3YDnOn7hulv/8Ku2wjHz853/gyi5exD8Wrc5+
/dbCzwJALAGNCFDkofnkLHjoc+rDgFWIEIt+vJv9yV0VAtD8apyfx5pNz22LAUXM3AWZCFFBr2xo
y5cOqJ2mIfSvXDDFrN58ul+ct7Mke3katK/RaUV6jXOHfz09b45mNafI1u6mWpqks7y9Y0PhSwdg
07Cspttyp2lQf3b4WsamX0nqoLzqxFs0gL565YQmpSI8azlRnzUUTjdj57e7cPLsQ4/L6roZ40fN
gPf++LnP+LB+PjfSSXRqIlzFoIo8fW5d5v0QjVZ5hzGfXd2AiL/pIYXsKDuDy63uRTcWO2JIv+/d
Mb5riAOZc7eqN5MMpqtBFd33gY/qQdb5TaD33HFePn7C15HM//Jkr08YgBQMHJ6vyfA5S8Eoat/X
FZ6QQ/Lv6HM5/mB540P3LwygpWYHVyBOQMhvt1UK3nsra01UrUOHQswAODKqAM3zuT/dN4VQN1Fj
xKaKmZdM1gSSD5uD2YGN9RaiRvYt+BCK61jb8yqcSJgFOs4vzLkHuFneOGagEKFahOtgYRNGvoRR
4dMPzoYy6ipLgnnECyeejHbn+ckMZZU1IRxKn6AWntKAmqPCTDxGLXv7W2v14S1Tjuwxez9LjKtC
1TqqZZkVqLbcBJDKAzG9GLq0NdL6zkuL5CmHn0+RWm8sHTR3BkQSLw1ohMuEDk30WQafvBHk2UKR
67Zl/cYYH7jftu8cjNEYr0rBgCWuIEZqo+ckvfoLgBkEM2fWCEZT434xpfY/g8QlbFLhIQFMkKU0
X3ORG6iC9C/Yr9ZJ6h7j0igokfgGBXm3yeKeyUe/19MqL8Z82NfM6S7Yy2m2hFgzBDUf+B3AGwK4
FugtTr+vXQWtKhQTn4wzQ27cOOG6J/KiRs3ZNr5b5iyw9T3eByCtF58goyw3VmnopjZdTAHOKfIE
urYHiNZ9hQXSFKws/KHJ7eZz7A2f+Ww9fnxCXvVo35wQjCUtRLOgK0IJEaW287K5H00aHZtQHg03
zmrwQn2D4myUhUSQa+jMAQIRxd1mguZ3GoyT82OOhXXN4bKuqg48Rw30R/d+G4MLIVq+GRCFGQN1
FgCSkIhLrdZ71kgYNq4/bXkx4ax0obpyeOVsQ7/308IjIkiazmwhWwtlQHvUh0LP8rYjgL9GtBTb
QCr7Lq4n54j/AR4L0umHggmy/fhTnNVCsPtQhUFFFXOLYDyDatFZuKXn0Mt7qvOj9NwEcvGHEt9B
lTVK73HKpnAfyjEt+nLNJvGpBfvDhfXfWR/CRdRhAPghS2ngnFpCuqwPe7/yj7nx232QQxKoiaZ9
WGOSq83nejvZOfvErGZcQWSSYPZK+0ng9WWG/w46G6eqr6tqni6UwH75WICQgR4QOsPROeye9QHU
AJX2EPPNX8LedW4CRv3dxy+/XBUnZri8Oy5iEK0u9LnuEgq/qVPMFKOoDMoAx4IRbxO6U6JD0e2G
rr/AB3ZaYVs2GVTlC84Gw7DEcV4ldd4s5IKNRPkAghxNyYvUEoKqBOrVNFPNrB+4cPWFW3J58tM3
g6NelMMwyg+WuXOkf0fbcagdrz8WvlrZI8gjlZP2PHweWZV1mM5HdYxfWPMXpozmAOqk4CECxVp0
jjUtpV2ROBjlUcd1MpnuE9QBF3anDdfqG8QdIDgVrQYks3ZJf7gu33y8m+/fGXAxNPQWRj0H0KYz
B8dC7ivqT/o4WbSA5GA431dsABfx2E+3qne/4ZHcvU+G8dIZPjNWjLahsofhTgfE9DDW1xv0zfb6
zaDkUHngtJ4ac2NLlnLLEfsJWmXQshlnntSKmZXMhVibiudffFqMa6T57bYdyPCE60jclXnrXvgi
ZzgvdB8W5mfYHkry4AMASv3UwKuR4WQjIr4NezPfDxD13fN2clNIteefzKSSUAMS3OeVt65lfBUp
DeCunp5RVCiSNmrYdkDQsqbA38EfRVPGbdgRGp64HqQ064838AxJjMcFsRwiUTwt0t+lCH76uJaL
yqgFfrNbJHOp8prEGodrJzjE3py5gFtC/GQ9QVQyr82FLTyzHUj3IhuH2gR4lpB8Buedz7xomrJD
7eZ2bvqE9HO4dRW8fj0BUyxrJ4DQsSm3MTqiH7/ymQd6XReDOJhXROrp4aievjEEQcGzScE/6k2M
ZUoJBcI0TK6hENZf+LqokL11CaiogbQPVW8Q5WImGMZwutQwT04fsbC6A5eQdRNN1nVjLGsFw45T
ATpiOvv674/f7h05B6jAUfkARwpuuNdu3umaHCkX6GM7cwSfn0k8LkjmVcqARQKadNuoNnxVjAXf
ee0QgTUwREWrKzBO3zh723ROoidrBCa+JBvLxkBZ8vHjvfr3//KSBBlQjAgdABgQbqPacT6ZEmha
Nri/5iPa3n8JpzKrYujYhpA5vh5G4E7dYmaJPdj0sWTzdJ0XTN2wYeiyCnNHV8jtxcpoiPoxSNms
SDjXaaigXZXQRtG//VFVu4XjgkCYK80x0nPD3dIcuspvk177jwMxzrryBr0H8rS85I1PndLPl0M/
Bwrs6LDA0M7CSqYigImL0RzrEoy2sQdZCW+aoBhmNMhPWupb6xpyCvuSfBsw5OFTqdM4BuMRjOgv
d86VBw5UM3z/+JufHjQ81ZL/gjILZgjVYTjsU4vwgnashnx2jmVfec8BGZotbdooBb1Bs6LM0n8T
Lrq1k9uXIp133wMrg74QYRaKW3507gvtSPsiaIRzZDlInjpqFameY+fCTX96oJf3Q7sORTN0rgOE
8ufvl/dFODkt6Y5wceOm84IvmHSOMrAdXmKlPz3PP1daPiaw0oh2o/OWqxeiIOV7ojsGfVk8BsIZ
VkETX7kOIFCTVgmDUvil9tE7uB9SFVgUWIARMiJ2P1fsJq3UEO0OhmOJXGIdWtS9C1twxbjC6j+V
cD4rCibAhwH8ICtbjX1KKBgWwC3BMwhbFVsMNZdZVUbqkqdZktCTo/z6YMsZBkoe5DfL7r+5gs2k
G0/JfDiCIhkBCHOdr8z1h6s898xOzDK/yisMOuNOqxPXls0eV0uJ0gFmVBoUKyiysHXtB8UmMKW7
r1X/TRTkxW+sKu0b1OU/PgWv4KPzx10YITB+DxQULPL0cd0GzHKWJ7tj507B2rST5okI7WITteOa
dLLd45DyjR91/jomgz6OI6lAq+ka+jVE6zTF36l2jgMRRLAxFjfIsvpvQdtzSLez/IoXUry4DeP7
ogMrUtUWIDWWKBKMfo+Gsgzia+oSyF4NTN50wv5qo3/wAMfQ+SD4caABArKebWym7oZOeXwce0nW
tDQKc7aBAuTNbzPqNWHKBk4vBOXv9CVhY3APuK8W3wwTOwtaSKgxEwYx6aOXh5izn0W+zefW3wfW
OO9DJoJrBXKP7TgNd4Ew5ksO/qG/8xnoENLxNTwvJo9QAk7coJvTOa7mm9ny6R6sAc23j7fxNKxf
jiCia4R94PhdNDGXfsFboyshZzsYasljPfv9Np5rCYSZi/FzXQdZbwKz+ni990ce63kBmL6XyB78
iWfr9XUQFkEuj0gz7MdhhrB1jMJHx2KUYeY+3MVBd0ke7r1Dg4Qh/LQPuN5CDXgWNvCIoFjTFe1R
aAftaZe5Ge39OcVxti9cWb/4nJDZAOARxEEwgHeVPTD6hmjHt0fCiUissixuRFlNKaNVs6+HvPrt
9cCms6j8OQtTCqq8p58z4iGliEHEEUMB1udJTnFa5HROZhsUYY5Vygtzt+/uPsTjEYbrQZ8K0jJk
tqfrKdArdmxkqHqAz39rnE6CXpGO65CpMJEhpqJKCUaRzh4v0dy/kzN9rTJg2AMNviXjPb+W0B8P
ZRniVVlsTX/rlulv0pHmoV+4z9vA26Bsa68rZrs3VssCDDbJYFcDWr2SjgWpisYVGRkbMNq6DUYz
QggE+eDzBgvGJsRfm2n91XJw6eREddvG96y09YHPAhCn+AJ1+KRu4jLFUWZrr4UycYKq4LStp364
Aif3BRWOdxa7VFQW7rol0gDD4plvlV0OcpYRZlTQWiWkzdmaw30iwK3n7W8eyLOlzsL3fJgbkztw
AETaOrVq9SgbA7jBFH/pafvozr1zwWZfCx8nNweyJHS8UIxF1gDm+jMf4I9OKcKZ1EeYqr3XYNoa
0rqOxWMoWrBJgs8t9SLarLrJvWshdpTBRYgbm6Mn3HWcgtKS4B60iLF3fj2vLC7rjWX13TouDVvL
yQuPQrHuqvV0k8yLBrSx+pclrViBXBckoLozUgCvYsqrlpis1UTse95cetGzZBAvtlBswfu/6hr8
ooRhzVIIMlRHy4yrHt7w2pn1nI6QpVyDrVZnsfY/0dHrRTJgSDjx9cPHm/vOHS0PAHDCK0gBBYUz
z1dPI2rzUAE+aiunqEJbof/CJ39aI1jv/5onfonn66yA8vOVF4phNGTQKEIqfOog7AYNoJLS+uix
NtyTMV97yHQDgVu5mZxuW1jCv2lGMLBKH3KIrPVNElB9qSz2PsrDmy/tZJRIUaEF/vz0OcDYEKFU
UtTHDjqImyGO6abyI1EmJM9NMqgXTHDSrVtosspHlWe4k1FNH7FNeRXcj3lHnmh5aTveH2t08ZDC
olmFCguwY2cPpdwGwgRBc3RYQL6AJ73OzBSyVVBZzv3HO3/WG3vdCFTjkRgiX0b95LwQERMbtSzk
C0epoKArCMVMwYwuC/jeVeGtRsaL/eD5zdohOGGtsNw1FB+HPfREyL5xZJkGvuWhktCU1cZxCpVA
rBBDr8pFFa7vzC5agr10qIJgm+fxRTHlJdo9dRLQWcBdg/v6lbf9zC/5jpVj+AL1Rp9gvL7RDVuj
zkku+KJ3eHEcUYIqDZwR1CaR1J0NksAbYMxvGsVxtIoXNkbbiZEvovXmNGBBsR0Cq08EZfm9Z7E2
sfLB2YSBM/9VociT1rZ7SbX7VwcIwDYwWwD/CqL+87JnbtASY3EjjmjNR2AarOMVRLzLPZPhZ8R/
5tBAtKBU1lXUms8un4bteCkRWd75zadHEQdmCgQHopgF33jezSksjDhYvZjuHdQNVkNvhsyv7B88
iMoVj1S3KeyIrL1mHFYcpSzOxwuV87NMCA+wUMWGMF+QC6OhtNjGm0zIK4sK3Ty7O8p+DFNpphr8
juVDU9pPhZIQaS9BQVqGLUqznnMJJ3tmeD8Xj6HSsOh4I3g/i93tug/KMJTqWGj27Fqzf41iOP/8
8fF8hcqffOMl9l2+MV4SjI/kzO7CoBuNnMLhiNIq2Xj+VKwNutIJtkOAWBTYdURSobhy3EKse0ZB
6wD808qiNP8cSlMdK0HMU1iK6qYhpd54TpU/zrEs/i6UzTagTqNrl+ph3QAMuyZ9D1GpwYVcAVcc
9CWD3vYTQYO8gZxJPqFuOozqStOo2kQOfRzDmm88HcUre6bdTVjNCjnmZK3mco6vjNHiQHVbJ1ER
lZ9HDe5IW7n1mroqTvJ29CE3Lb627VrMV+PM1GaM/Pa6WH/8DRfA3KmdIouHyRNsFaoiuG1OzYSP
TqU87ZljG7Pv3kymFBS59r7mMQvARWHcJacH/rRk7rTJi1l+Laj6uxpQL+7qin2TgveHUXbyntA+
XxXQyF5bEkpnY0nCK9kMJAu4mG4DOsdpPAZNFrg5uI0GMbsHbwTKV4EYdmtac4l37p0NQpkIdVwU
AiAxibbOmXV43Ir4RKh9RO4AUG2prfuG0fzu9z8gWiwhGnfo3S5TWqcfMGT2FEMb1jkOtc6EZqti
jiAoI9KQdmvi9J8oCbfg2dowuL1qapKxae4cvmmKh0LdNg1gqd58IBM0cuNmVfTbuus/V2xKIBeR
ztGQ4LAl0pseAtz4lyqf73cfVVmQpkKCA+7qHXR2miFnGMY9OQ6RAPuIqMCeRQRCe9/V9c54UDnt
6lmBlHcUAU1ctAmTrijFwW+Vn4Q+KjvjTMCGVE4mbcdpbyj5PsaR3ARDEO9btLPvRxsNBmLZ9TP4
k+gat9CYMBcqKUERoM3putNWlHF94e4+Lx/gQkLYCKrIRW+bLEKKp/vilP5UU+pYR1158zr3RI/W
cHEHWUx9Z8woD51F4wcVYvTbm0BAPkWYyZna0YDUEZ1h5oOc0LbnNmmNW0Bb0hMlukc6zCrC6uxj
IzqLafCs4PLHRb10aVA4fO3fvPHVUSUiBV0S9ygwFIdCs4h3nTQsrSzXupCq/HIp1AuR/WGsAGfj
9LMU82TqAhiPo8vLHPlXW29igCFWFczr+PFbncePP18L7wVZBPyDS+h0LR30zmR66R0BvBi2lV84
GZ8x9U49+wr5b0I7wXY1KPc3sxM/9PHsbmM7B9UDK0zmOjgddil+L5p/fSZIbhFUZYERg184fSZf
xGjemc47Mjr9QCwtG0j1hPl97U3RhV09Sxx+LoVLGBuKwhBaWqdLgRSERgEwCEft8L+sGPSyVcPC
LLRsTKaKYrww7P0Li4cHAmgSOIIIvZ3zXnnhC1i8aeIjRo7Et9ACJYhTkCprmA/dUALUwyNYsSOV
AQ+5hSak9UyCkZiENdpUSYiU407OxcoHlAsjx1G+M4zJnYPiJ9pu0GK7cELf+x7UPpb5iwCGCNLm
s/x8GjVHPdGUn4xHm8wCB9N3D+SKW2CEIDtcu8Oua9glOrrz0BCbglsOaDHUWxHVo098uimjHE3s
jLz9pAY33EEKjK8wHyDXM7fm264HCqQZtPcEtyyzSkDR3HBKVz6Qbz+363/gm4Bvwun89wMBwLcx
1fMn9Q9o+hTGiR/9ZzrADv4EBg5JXgjAMyAp8FT/TAfgd1DPAT4fvfYF74+05l98tGP/Cf15hL3g
BwY5L/p5b2Cc9p/L3wXe4PjVDPA3nsE2P4JxviopvYk+cdZgRXi+ZXQBLePXpucbpx17pqgq6jvb
Vipv79YVCAhaC4KgmZSAb7K4BUAp5wxdrNJr1z7AEE5nV0989KZrjikCkTjK/lZGpdzRsLjTBRKm
eHSPce1bILjvy+6mpW78eSxy8x0aNk4aSAeNyMafm52fq4MYp+pn3+q3rPJ/D6rvnmr21PyRDN3L
0/CH+PHHpx6IWzC9fVf/sfxl34WcO1bQ/j9Pf4kv+M9aC2z35Ber16GQ++Glm48vaqjxoz8xtMuf
/H/9zX9GSz7PEqMl38XQ9MvfBsBVc2JGS7D331vgzdPQDe/+/D9mF4YYSgH2ACUnAISB4vi/Zrf8
DgI8VPgxt4bc6o3ZwbLQRUVdAj8B5AIayfAr/8KH8ZvQNsVsEoLsf6ZdfsvwluTpjeGhcfn6EAHA
zYAlozJ26sJwudWQjRH5HaTj/cyl5TJ7+G1uu3kribv1KhdzrAFS644UeVa9dFb72bJRoOijOWuA
/kmUpaMHh6Q5ZXrHxFCldg5ihmH8Djf87fXT/pZF/f8594Rhi4+s7O5JDk9/3LxMf2wG1rw8nRjc
8qP/GFwQ/+ljE51FSXWxOJjVv1NQNoY9lrln+JgFKYmN/tfP2X/CMmFN+AexLWb4lgLwvwYHvDpY
+pHd+1C6W6rfzu/YG57srbmh/ghMCoAb+D8UknAwTs1twky+pdETulZALpZJ7/XWjwYjKBcC08Vq
31j1sgyqBeCbQKUX6dTi7t/WK3huBArnklxbvaz/8uzSZH4HHrVONs0XlFP8Lxhgcneew+0vYJUO
L0RP798S4jqo8qFggukaQANOl7dw1SvIORaHxjb9xqkAaed6uhAR/2oRRB/LfAEUSFEbOV2E2lFf
C6egB9Ra89TCkU1rtyvTN2Z29/ObvR0wgIc6+5IYiEYvCxcdINuYZzhdxTJzkcczoweMDkNhHSnm
ykChL7MIv9Sq+9ULociGVjvmk5FSnNlGNbQw626gh3Iuh++xIOD+5513iSv0V8ugtYAyNNqPuPPP
NqenJJjjAW+kR96vKDS+E5C89hcaRuexIUwQxw0F/mV3CBBgy4d9c6OzUQnLGW16KGIhD8qDWITw
7HotcvdlUrrOOhWSFeaGyBpKliIbtRFgogrj37dFhDyoaYGbbIGEwSO8fY4RAMPcQuniQBWKyZTw
IBtMVH/92EzO0pPXt11uMeDOgZVEFeF0lXhueK6h5XRoK/t5wrBwEofyPpDge5td5Lkfr/aLLUQm
CDuBq4Ly7znZ8IBvjv50SA9s8IfNUHoq4YAZbj5e5RemD7ypvbRWwRjxekW//XI5+qohhLzLg2d0
vgH+tMVgyvwC7PJv6kBAKHpBsgFSuWhGL9iq06/Hq86p0Uvlh76p8jHBwmqbx8q54DHebRKKjGgT
Yx4Q98ByCZwuk/dI20gk4TEMZ1lY8Oo5LGQPAn1O7tF7G393m7AeuuDLBgGEjhHA0/Vmx1NTpyg7
5NAPzwCA74HRI3z18Ta9MwaMFqIVjT1HpgpQ2pnptfUwYSbD5wcN7MfOlGCUFLLyLqzy/jy/LrPA
FnCkkUeceSexIBK7KOcHGfpN0mnfzkq31c+sEfGa9oV7O5vx3iOt+iHHTtzm7oihECPm9e++bhAg
ZAMYY+mioR5/+lFZUM/CoQ09+NSfV3SwnnOLXYJ6v/+meEF7mSNFWosXPts5cGWKoWU4YDEGo1Z5
07FsjsL2t+3jdJWzVxGqyFXtzfTQu1WcUhfSFwVq4BdWeXeMcaUshwtxB1CGmHQ9/WDxDB0H2xH8
wC3XzwClm7/W1BpWQDSQu4/35tdLofSJKRTETOe6erYgExGRzQ8zd8JPnkfHHEMeU/9QAffmJx8v
tjjukxjHxy0GD4ihU5Q83iFbDAh+ZxFJcQBdzR3YLcJdq30XUhhz6thjWrc2xrqb6RIw/b1pYFkU
vHCoFy9yLjTpVbMe+wL9BszAWYDfMjDxQk7ttzcNqwDXgiomHCLM/XTTCG1KidlMcWgx4yLT0bUG
ftUalRfp3KOkt/vtb4mSO44w+ACQ5y81h7euPio9o0ZTyUOk0N5Y5a2pH2oaDvmaY+rvpogMeZ6t
ITxoCbGuCxv53i0jGEHMjSmwVwTr2eJFF4FGWUftQfS902SVXqRg6qYr/0bb3vtKa7t00o/f952h
IvJBuofrE4OoWPbs87qV0aotuMKAUqAS6MAWdwZcA2mQO5eKZO/sBUshAIG6OEZicJ+evR0kDcoo
lKI/YL7D/eFPzAE7pQIZyW+/EeIbuCy08BASk7NbYJqH2ThNPR7M4IxXPq/4mmMuc1dYef748VLv
9guRB7KTpVQTASZ7bpsirjrfCrrh0BGuMvQF6v2kWyvFFHe/9Z2eXIjgfrFZGOZD9oWAFcXf8+Zr
IXoZ0FgNB8vFC0E4pM+aDkI+WuroQt70zqcsr4bJJTS7F6q+cxIdmF6n7WoYDoiGnKfJrsvUKkZ+
rYNoumkMSuxAB47hKuJFcAHI5p/jV0HoicX9JQeFqhnu8TNLCaTl14vmw207osV1ryNt+StFpoDc
F3HT6fWSnbqJbo1jrou4c/097xoB+BCIdTRfl63kIDR0uJpWJjd22CcuyGmEnfJcDuWNGjxEoujs
2tYOk43gVgy6Es1F7hW6zIJhzB+ssLEQH8+eX28rmUs364BPUhvuFJDIy1vZqmzQzNGZb0/Qbolj
UQZfu9LwOZU5N1/qBszxd9XAkI25TKrwqskVVGuSQldSfHLYAPENQAG9YN2NfCifWDVO/dobXT+/
o0NP49uqDNSPQHXOmNC4tuh1IzC5uQO8d+jvh7qQbWaCgoM0rw1re+v13K6y0h/UY8FNFGUcuP3i
mpC8jhOtPQ6BJOVRntA6JOM1c2p5bdu6fuj7qPNWJVID9jmcA7ZzgB/xnrQHkrMbWinJbqmq9bxi
jSFfFeL5L5aLzGFj4qqnaxVOothAjDQfvtRVW1nXutRltNMkB6RoNc957tyDdSho0fkF0det8Udr
WqPWGj15/uyQjPKGVDvRKNFmucbgAnRq5GSSFiMQRcbK0Y2SES2Wfjf6JeMYrZxKgrFrS3+yRu3U
mQQlwmPXc0mTeIi4WClfhoAxA0XDsyLO2ZOkNnhiwT4IVdYeKfTO6ouqzBylbJVIza0ygXSk+pZD
8OXYTxoZGc7vyK7t3hd0JaUfv4x9TUxKQG7NUtbDRW9yCjRgZkJL+gfMMEJqsDLRhFHrWOFgrigi
xAiqUVbYp61VD9E3GtR+CVLjaCjKpKmDlqxkZDyWCitGc8UQ9S3shHRTq6/qYe2rqajuq465ukoo
t92vGnkQfTFRPLlbC1Alsalzu1YrAOdllNAipMMaQyPAm0dBWdu7HKNb8VpBu8RJSVxFaLciS8Is
CgFHpt6jx63CXQUWdMtLgpoMfsIgcD6hoNd6EAmtbKvOlJnaOVWYqu6vIJUXQ7C37rrh6zw7rVrH
0+QBAIQBNbYCREJOe+BdW6WAlAh0c0WCaZn1tAKYezmCLumqU01dHYLQ6p3nKVemgWIiiNbkYQCw
eUoxgj2Cply1ubvrITHNNgEEZayncOTg7ZZAZgF16Nqi3oyKxX0aFXV4j/INRcOYIdMGZ37eFsEu
hFhtscZYuOg2ZgDTyI5V+OFkLtFpXZkOo+2p7CfAHEHg4KOBNtYtTWZcU/lqGmx5F4K0LEyiCVWl
W9V1mCnvR+mSx6KuKz4CDkK65sE4aPM9G+iRFo8zEOdTl+gaYt9ZY9ucDjvgQUIP5RLQ6qgnWbdB
f6xw2udrS+Ja2VQRR8EBzcy+Bz4Xg7qyywydxPOI8b3+m11Qz3GadaTZ0NmwxSkIqoQNlc1vLHv0
QENLvaD+gpS7qqC3hAMwLrOfZOAx1KKVt6lnfK9dF3KgYxMU2TDmC97A1sogSzKIu4mXsdn2deXX
937YBTGmm5lj7XG04gFjusXItl3BMawUdpSIWzHnU/Ndm8bou7lroiCzrU4QnZY2hi9e5m4W44+K
ze54jCtR9Ddl6RtkyohkvI1Eb9x94a7N5x6uLzDm84JwHU1iW4Ua961jk+57LcC+fGcL3rDMhhGU
K4w/1vGez4OHg+Xa9dFSHos29WS8eeOUA+dbp3Tc4TAirAvWvaoL8YO3HIiwlMI9lwQNYkSyQ4r5
TQ9zVpH/HYSdLH7Kca6LVajsdliFDbBNiQCjw1QmXcV6b1uiTTNnVVOKQKaSBm6d6jwaw8QlOnwc
a2uYruHwojwhtKQg9IY4MIjLNTiIEUiiih6pMX7glBP4aEuJ5zhupIsJQMvoq5groCy1CKH1KPRE
ghVCB+5vqTPGNirtRgLZQnmEbXNtCmGjxvZ/ND3m3ZKJB2ATGDDyW4MtsGRfcQt4XYJmeduk0hro
HgxpYCmuWg9zfy7wvHzdTrV9p4fei1PSDj7edBCW/9nvKf3e8gl1fXuEI7punbiB5yTw7RkBhNq+
6YOmrlPSsEZl+C7CzmaiwXETqUI+95PKoZaJSQWZ6GJGDUtb1A/vGs1Nt43ZzJwm1VZb9eu8pvG8
AYVjTK87TW3QTYjO8fR12UcFElgByHzG3c6xdkQjO0vtzgNtfzOGHWTq+7bu/YU5PVYZAlQH9OZD
W8LnhTwI7ttOl0VaOENzlDHCMjhzu5pvKcdNn4k2UP5xaEjR3XVtXeKIMfSQs9Kb0PeCJ1DiBtx8
Ew54N8VR5gdt2G6ZMzn5ZorE5O6jjo7WPfekrhPe2vIrLpLwjtaoiSaNOwFaVRZ6YKsaodtXgBBt
vm/rKfcS5Xpl/zxQu73GgNIYtRicql2zgX8JyrQfqmrUiYdB4oVlIg+ajW7dPkzFSHN/U42IWtIR
ip1uAp89YLbIIY1MoGINgKwF4Xu69iNnCrM6GkFhlChoddhXKGNNM5gpUMZYdxEpf8yjW7Id/jj7
hIHt/kF1UncQsdTL9UM7LasUpKhWnvoaavOYPgxgNWBN5Nax8do2XkXzDIKMtsjHmiTKUXATKqQS
qLSmls/BEpvsxhF80sBz0RJFEV2ADSVzcUynTSscIJEcWwMtJ00Dn5Wj0jpsXA6gc+I3Zc9TqG5X
POumUFa7uLfoA4t45yeeENGnxtiMJK1owSdOhjx+ZswBbYfCbBM2r89RFgaqpXiqQqdttjPCwGZd
l5ULVCyIDS5hm34ZgoOsExVjdGkxVXuaH3qNJ42bw9dMpIKlMOuxLWm3svL5EobulysRF03Dhb4B
QMTTlULXFICfR8MhlhzoIQ8ULSrgGLcKnUuVpF8uhRQbgHiMjb3DVTaT0MBbhcPBAG6L6M+2H+3c
Nnum/Ob/cHZePXIbaxr+RQSYw22nCVJTlmSF8Q1hWxJzKGby1+9T48XuNJtoouUbwUcHrq5ihS+8
YYPBuJApgr8vOaOGI4H3Et+7BNHidNcPIUCts6vAnYCY4ib+rNjps2bY4VntRr14HCvH4sKDeGTu
qjDXfzqiLj4gaaB9rImg9I0ceCUxhWlBRdwDU0OBUv79mwJ9pY5CpZbRn6ehrPdzMKD+0cfBRmVh
bRRUB0HD0dIAjrX4nnMM02FuGWXuQTkqohvhwWjm8e6UlNYMfS46dNQSlvBE1HLabtKt4awPVEti
qhgPap2IJ0fLxPeuaZK7U1LCdIs+DYhZ4qSlrtqAV1ajtOp8HhJL3yd8KN4FRexnTa8O906NTWNS
CIIiKLUuZAP7zWeaGhwf58xUz4lak3nmTQMStzJoSR0UMTjBPkvGfMuW9ToPJtFENo9jCAoK4N/l
oKGTB0LXQu9sdqM3nRMIivGD0hZZDY7RDaojNNSiR6iNx/ic0TtzNjanRA5dFPf4mhDyyMApS1E9
WZQzukhXhdbFytl2axfRh0r7AKiIRLQBb7QDbT6Ct26C2NwY93q7koDThUDwjAIfmjqXE7ciK6C6
UgbnmV12LNK62dUlz87tb3o9CggH2ZRC75s26fI2UPVgQhTFDc5B2s6nydSjoyMjjNujXN1vgBtM
SU6TRQNYeYudk/UUSFSvd85dman7gNYV6HQ4A3zGLcONqwkthlrU09QG8ehqmpyzM3TaWaiF+4Ey
0RZT+noUNH3YDpK/xGFflv7dsMqFier2uUoU50l06GkE5EIbN9b1slHwpxKJlCodbLypL7dAD2LI
1LI69Ks+GvZTmevkgqZAtCITXvL19jdamRKya9QF6RIBMFjuc6d39JSsJfSVLFTrDwVd+/xModU8
3TmOrC1xYwHEwWuCzXc5qXnW06htNB5wAuqTMA3tr8KI5o1n7vrUXo6y2Aa2iEXYeYQJRq6+dGYx
HnUz9h5zpQz+TJJs4JVJhofbM7sak4bU2xVcfK7ZnnMvUvLIR5nOBQ+uHLXmp+KU3c4JrPnUuGG7
MeLaBqEFRWUeUgYgE/lN39zI6di6sUwgfHcyM2wH0iF/humpx4+DNUX/3p7eygYBg8fxkoQCeJfy
x7wZbNKHBDMoNfLj3NF8R2tThyh/rH7dHmZlFQHMyFsCgDFAv0V3r4nG2NXiPvIL0HN+UlYlyaNW
fOjmPDjmejtNOxPd+XuL1tRaJeCGkjWNRarxl5Oj0JfW5dRF6PEFxVNtFfExifH/hvy1FcHKB+Pi
QZFDwR0iROCjUdy9HIoOhoZy3hz5HlkRyoxqep6AmMW7HHH0fa2X8YbE39qHI+wx0E5GMQSoz+WA
TgjV1Cr1yB9zw/keupb2knpmebz93VZHoW0OyNzgAlnKIqpiRHMVbqqP7apoHhULyvMHb5rV6N4L
hPWTNXjUx6kN05u6nA4k8r5Oqzb2ITaLJz1r5iNS7/X9R4tRyC+43+EbLPkfVdtECmqEsQ+AKHz0
wITs7DEpzk5mb4U4axuC7QC+W2ICaARdTiirJwp4wxD7FrSuNvPIA4s03TVm90Kv/fvtz7RyZdD9
YeVezxYZ1OVgSRk5NbCbGG+tzPyghgPeyc2Id86kb3VL1nYEcRv3PVQUwuHFhVFkRVbiREV6oRkh
VZS6D5qviudE/Z+357Q6EOkTLViuDfoll3PKzDgujNaM/SAoWsqPimN/NeDvtL+xxSVwg8eYhBBN
qcU4pP2g5pPExzqh++ZM9tgeyrnKinuDMhfMGvEYx4g/wANejjOLItDnjg3hRFZ3CCNNP02OG32+
d9VodQNwhkkJkZNC7uUoTQtjXjWRJnfrcXyfiV59n9vI/d0e5Xq/EZ6CRoI46aDO86r3+ubVoH2j
ejXFE78Js+RlhplysroSMBJOg1v0xK2xZC7xZqzEzVBvtufU72N9/ggc0TyUjTocqRdveeBebzkk
Kik8g/yQwtxLyb+OfkUQjmPst7kRfMUIASHqMnbuTe7Ax8uqAGkxD+JV8pPblWEi55f4fYrg01Gz
YRN9qgFCoY2dzq6xEW+uTopPBSoU+hiP/OX6qYEWOlZncOcNAwVq6tf7Vuu23Gflc3P5/oER4kLg
HEmw0FKSUpf5hdVxLQR9PFKbBHUgiJ6t/rFW3fJ95w7J+0SJFN80S/TtYdng2Hj3ppQ6C6Aopf4Z
kI3LiVpNIkpzEomPGFuPb6I+B/G+K5Pymxaq5haRWv7XriYMaVhmWTwnS26WGZrVECl14ptoXp4o
ylFUsdHONc00ebaTrn0XFo3+WEsR4NvzXPmgEGJkCsl7LP+5nCdqJHjX5VHiJ1OWHTyhxcdu0KeN
Xbo2ClxDYFDAXyCfLa5fyx1phyBt4CPw3X+zkX/MD/yP8Z2O7kRnMNKpc8hlJClfbpyAyntgjayj
YgzzZ2RNq8+JEwZ7OyBGrOhgefvby7dyn6DyTNBLJxyM6tIwL3dg1YWDEvtVA1ZzclGryxrFe26p
T25cxtdRL3OTpBiZ7nlXMRp+z4lIzCD207DpTpyJENjhuep19WuZOP0hmfutAsPq7OQH4w3AXGP5
PA/0E7NYiRPf6jXzlBP3PjvKqOxqw2k2gqm1EyAVWyAjc+siCny5D+u4JRkbuce6uM0+25HI3olW
yZ+HtlAPvWYl1q4OKu+5SZ3++BvfEAi6nCjVeWeRbo409kwL3wEffaPmL8NrE8DmDfRF2qP4bWwc
hetQToomvKoicr9ww11ONIpyMbmM4bsdXjRBZVSHaE7TY9FrxTtbnc2X27Nb3TZvxluE9nlV02eh
DePnA+zWxMl+hp2S7vIxSZ5pvefv0T/MN1LrtX0jxfalsBmFsaWAl1Fk0eApstEWBNO7IIncYdcj
4v0SQADVD7cnuNSJeT30b0dbbB26IPTnEz3xtbqpzMNYiG4HfCH4I+mg9hdJEYGKoC85tW7n7BrH
KL7BONiKLJZaGP/9DMgSsnAO4G6ZleLUNXtD7PASDwPlsSJzih8ijWhvtI5BA7GH+JntCxvYA014
9CFq+PB/oL8WPuaVkTyNtTofI7uwqo0rfm0HoEMIOpQoREprXe44120GO0jURPoORse0TIbmhOol
/Urqpl36MBTOPzz21UZOuboJkBgAByVFKJfFdEqhQdB1QHk6q/HnsjC+zkmgHkVmKxt3x9rrQqZM
lCWR2VfMXuEqdeC23B3GiLJoHxTJwZ76LVWBtRuKVFzqWsjQZAmzbcsmLZpuSvySQj32pXbzOaOV
/17HQv7T7LTeOyNABA4DxnBD0GN1JTE74NshDgT15/IDmnhhV02hJX7qpfgHNLM4hnpvPFPjFht7
ZS3yooANjxLiGgz6RXzHA9bFhOGpP4/1z9xjq7aNmH82wtBfqFRMD1HkTi+lW+Y/QW00G7Cy1TOE
+4sU9wED/Gry9DY8z9RQ8DdB6mPZ4qFKlbewIOYERXp9rOrPaRW335zcysAdDdqPMbdepqI3T5Xb
GZ9rVQG/ElnDvHGDrn14CAy40yDyR+wrt9+bnCGdpppOJiESLqWUempEF09BNbd/68PUU1jIir9o
cjefFGQCNxZkdWg6RLy9KIgja3M59GCkvVeqtN+cMhicfQRllI58AmzjUOfqAHkaCPW409TUKQ8o
d3jdxtFauzsgTet0jlAZJdm8/AGKEUQkA03i63OqfRCAw75ATUnO2qiEB1QYrQcPBa5pI6paeyOB
f0N7oOAhz/TlqB7mOdQKqsTPCrMKd1ZplhJLESkfeup6T0ahKafbj8jaEZPex+RShP0QKS9HDKdo
TAFYJH5taAKj6hwlhkM2KlawczBs34p21pYVd0eSNomZJvK4HK7HNR0VNo8nK6pdxhnEP00agjz0
ojg6DcPg/YrItL7enuTqskK0o7BDFRPNkstRIVp0dgy/zu/6EXjPHOIMj8gLNWfJretORqc1X24P
ubauZKZoopMUIeu9WNexTcopgTzod6NRfHAiPBYOVR32EehlrFp+YzCI3kB9aWCTtl3OLw7duUW+
m+TeqrOvVkc38oQuS/ZP7aRhdLw92HWXnFyDwVSbvgu84eVqjl7RCJSJgKqW5DGK1KlU6JsjqGfO
e1sL931mah9jtSkOTqJHh2l2KFaHjYP43hhtlYzl3JYZJB0TXghwnxQbFjtKdh06J85ToEBd+hLk
beunZUQXjXjH9Y10FB+6Lg3snQEM6L3lUrLceDquSTdyQbirAAPzUnGHXy6/gHkiLIWfUKeNufeg
uI/v596aDomI5w+V6ynxHuDcH63Wmu+V2NF2aqR14NiHYSsPXLs3QWRQtSYlo6MoT8KbK7sPk0gY
YZ36iRm5J/oQiB+acyjedZU7nbou8v41xzw7IzC45Tq+Go5KQik6BejtX8WBTd1NYaakmV/kdMN3
3Frm99ZNuu8K0lj13p6a5sHocZjZzUPVVvusEKMF2AAS7saltnbLSG0falDk9uTel6uQDHmWpnOH
s2A3AVCOa6rhe5ySQUTNE/XJE+aEwS9FydR5I/ZbGxkaMl5bPJvXZdCWeRUK95k/839xdmFVqAhP
Kq35KetAyu1q8JP7zmqnrd7u2n0DGVU2aGBPSyO8iw9vjh4aPoPCy2GV2XttFLilq4X41OvxlsjL
2hyh/7HFCMyY6iLtUOw5ikEWUhwFTHMKxhadd3qmT+AMlHdNHn1Nil7dWNf16f3/mIvwrLFcgM1V
kfoqlbF3wxR+AtpWvAvKKn+6fb2tvRVULemwoaMHBkj+kjcnqASkLFTAb35QCmdEdxrn7QdRdJ23
d/Qi7HB2VuqNaGd1THhsmPbBkwKCczlm4BkwWqYq9YcCdNjORDpP2XHCIdukhncse2fr2V+7Jwgo
ZXCFIK+1rNFixInxpqGn/hhb6jHIKzPe60UgHnU9td8NThyhH8YreVC8eqtVsLp/iKgoq8hoe6lS
G/UO4vw6+0cJ6+dSDXw7GQGR2d1HJQ6aw5Rv1TlWbyakBv5vxMX6Fp6Tae6YoHmnwwBASEg9NJUI
jgBY6menafvD7BQvuT56D3rbzw8xmncbV9JaqoYIEw0LoFxAthfnk5qt1kirFF/PC+sh9lQUkO2g
36ixrH5WG0OP1x4qVcfLjZTNkTHjJ5D6UYGvmkVtf9ektov3WB+974HInPp2cqudMsEeuH1uVk/o
m6HlV39zbuzIJYEKNJoZ9LKUnWdn0RfhxkB/VUfSIG6PtrqckrAuDw3tzsUXxY2ir80myxA4nxHq
dfueyKoSw7hV3VibFrht4GoePVXs4C6npbcU5LVYJmZupZW7xLbG9kR4i55wWquwem7Pa3U4aT1K
sx0r0iWQoNLRQEtQsPILm44DOlWZ+AaMv/ml2Hi7/8aeJLeTjTTZqTEWYWM2JpGCEwpXXZdVhwbG
0X4ux2hjT65OCZU3SVSgfbLkV8NtwmbNizO/paeh7s2oRX/MKKL289A4bvMbGRShICRqMJNoQixC
faWhp+d1deZ3pZF+bs12eqkNL/qOoofp7htKCL9RZSJhk313gIbkqotgIyg0xMQA//mWozjE+Hn1
0Hv4zewyyDX7EnOZP0TQbOlvr6wqGqA4QssCPFq3i5PeWkHmGgXBljkbAcqJjpHRPAQuje5go2/k
F2sRLpzI12Qc+XbYmJengBs7sGud6k+dFTDPert5js0sexJTMT3YYa2fWj3I3ycAoaudVavioJiN
8x1rymJjN8l5LcJ9FInoGEHZ55pb9n/tJlAybtDMT3pzrDAsC6R2aK5CXajj2fizLermr9tncuW9
QqpGluelZiRwy8vJ1wWUqx4xWXr1dfOPVqLdCetJPeaQXD4AMQ1OUHicfuMmWLnhKFtKiiNnU8ox
X47aRJVXdqPKBy7mSTnUkdMCsh50Nz3ent5a7YkbDvorRR6p0LKIrQA9O0qJz68/1pOZHrXaowFn
62X2ZW5L0mVISclj0ot90lvJkbAhP0QihJCLYMc5yBrxaBej8sftX7X2nWXXTKqNEWMuIZ5z7QWC
DDr3gUFpx1b0cYY/RykeoAKqT4Dfq5fbA64FCSgXy+If8oWc5sULrQdD2+cz9xQRUID1Sevt50qf
ntgXg+SFqfuUBnAHiQ+ShsqK/akqabEx7bW9xlVJ6Ek/hkdg8a7RXwLM4HGsKavOf8Zi/ttV0O5X
zN75XFkxhmTgLDZ2mtxJyyOFqjB1cmnegxfY5U4bU8TXBrrOvpsb06cuVO35XUX5vt571BQOaNt8
g++lTEBSu3DaIYxkzF9vL/7a1yYcpJQNjpmm/uIOrQaocdbIqR61qUb7dShM62CRHv506qJv33lz
h7zs7THXltqkskeeBvr2Sv6oro3ITk078xsl679gT6U85Wpinp2prw4tTmGPEfDj028MSrmeUjON
Z6R3Fms9WpNRt2GOxyqm3VBQlQd1iuE1ZKp41PSxfRlSpd3YVK9bd/mFwWlRzKQcAkR9sbWVrA2y
VrFy7GDj8hvF3niv1s7wtZ7L4UE1QrF3Y0y/S2veKWYQHmzEgPa0dJDCnNvo6Nal+VDiGn64vRir
N4+Fsy47BuglHP/L1QhKJebOhi9YuDDaeqX1DoCIEAF2wQTsFQ3mamDAc+yRsT2YekMTtJh2IM6D
fSmmmvIvXj23f9PaTiQtIZMmhEDDZPGTEKquBj0SuU+b2cEVswf6zup0kkYdq3jM1P206fiwdgJl
20Fm0/y5rFdobRkFyKrDm5wq7WTVQn/ypFAsuFxxwpZamlYq9r7PxwAd1WqYtjbI2lmweE5pzhNO
XKVk2HBHeEkruW+b6BPgpUGfbtcbBqw26FXzgzdF1pnNtRdw1JE/ofBtQx/fcanU+1pJxXPS1NOv
aAQDi02GW/7ADgzzY1Ufsh+3P5Dcq5d7mVMnMxzZbURhdvEaoylTm0kAoK2r1KHbQ97TvuDBbW5Z
Ml4HWDALZD+Tm5Ei57IDkSYjEhyyt9YKqnYT/2rxCFZd+axlDoTru2dFbxw0u9x2DLbYdmLuPNhz
NtDDzLTDg4hwXXwww1gMG5f9yvJJnVAuH00Gj0vchlEVuVnEdMXdFJKBEaCBDZlrS73sOg/lNcFa
nR0NaZ7O5OXBVnSjYbaUF2iA43wDC7dyD8BI4m5XxEb0NVeKPDvA+JdEetVL+79vL+f1gWJ8dCll
akN4vMRv4IVnAQ2LUx+klfOHB5F2PhZ6r4bfK6WuqEUinvBvozgxT0vbNs1xUMrpbnYMohvUICUR
AqVxaxk0i4iORKygV+rEU3bMUrsdaMLHJbZVijaBeBIuh0Vk+kYkc32F8aABPpCQT87IMnRywjgs
CVVI6+pRD/ZIac3hccSxfnqwcoY/RL1ZbVEXrm8QBoWSgf0EsCDUHS+/eIGSYKWPfPHazOYflAPn
vdNb/YOZGeI9iXn8XXi9t/GZV2YKVJcGHY0WqZ+0GFRRQrvqOoqetjl41HkJ3+EgZsXkwUP1Ypi5
mepuhA0r94KMR4kUNZ5UOJCXE02iLMrTmRLLrCIocejy3kkfM2EIA71ppfvz9kZemyFNDYmm5MJD
2P9yNEE1oAzcnOTSHgzEDgrotrM7Kl/cph18qu3tlrniyvzoQCKPhz3CK7jrcsQSKIVdeUHma3qr
2k9zq4rh2NJ+qb7CL6vvfm7R7cayAA9DBuROuBxtNpPOmnSjwHYPLy0VTpff5zVsaUpZDyZdii93
ryfYZHTgUbKiUbPEyaGylRaumxV+kNhYMLSGscs9ffpZ2E0z7lHe3RRyXDkY0hETGMirFNoy4lOy
SEviuSt8YOC6cqjG4EMAUXCX45n6aPWd987LEHDe2KUr1zzlAS5gKhIAdJaYHGoVEeDZufC5gPQv
Cvztf4SIpqfbq7k6CspJaEdC+boS4tHq0OwSeGR+OZblMTKafu8q2FzeHmXlDLB2EA2IJiQcT/79
m8oigp+FMMVYAs0gHz6ZMXij3RBbiX6adTfST40+aenGO3k9qJSUJ8agm8Lclv0UIwrruGu8wo/a
2PrkRLP52UA25eccBdbnrOxsa2OW12sJn4KMD5CoZC0tSRVJISVMVQzLOttWjl1ldqegb5WNPsra
tKTALiQlHApIBi7XsghNM4lsl1FyB6K8ng07Ky8DxCBqSsWzbpxuf7vVWUkYBxAQGXAsvl0yBU7r
onPi28pgnLFLiR6Nctp4Bq6PGP99afqDGTlEpaXoYasodNnqVPhDViTPRTBnxyDse97ZXAdu28Tj
9yB0A21ji1zflHJYSidoqELhXPZaqwCs5mh4lY8EVP/BChPtmdb4iJKR7aXK/dsDmBG8dAM0DMCQ
xULGiIsHehgJv7b7f7sq7x4mDDvuvjXQsaOnz0nzIEwvd4dAqWTyeqxPk04Uxo7St/iON3W91axc
2YWE1viswTlnVyxZPVNQmGFGQcvXdcgvfeWEz5gX/9KzqvBHpdqCel8Pxw0sjWqA2QImW14gU2ki
G5TOgx+VIQ6QrrNX1OajjRPEvs2mLcrSdez7et+/xmDUhZckzrwVhYo6z+hrpWKDVwvUah+omD4f
eb6990WfRx7KASIXx6Hwhq02/PVh4LKEUkxvj4eVis7lCXcLoP1FKiZOOJrBhVt/a7X5awieCvf6
4UNRqeJ0+4xfLS9FI6COEudCgYHE7HLEzsJfzRCeco5qnDbq0TwqeowkTeHyvs3avRHD62gOx066
+ACtvxxNUxvI0lhznuNMVx9J0Fq40nE7P/Lg29Uu4H7YGPHqnEsJfCBwMhHUaTYtVjQeO7XMBBkn
0hGzfRhxrGl3YaA7P2o1Gq3j7dW8ujEZjXdbJk1Mjlj6cn40YQ1QFJI9008l1o6d8tHspi3A4dqc
iA3QyORgcejlJn7zpo5DHUqb69gfxnnA32fSDljPKs9KVgz3BglMSNLCOO9SS315qWSRleBMDJZe
lGP1DJInO07aoG+00OVHuCgLMArajDKfI/C5ItRx2we9hZqc31Fe+bMEMIrsZ5xQTGzzMCj+GYo4
VTNsAEItfNcZwVjunLTWvS0ljbWFJY6l2cXyIQuyWNhIUYMwHcHUU3IMymOni7I5oDpk9efEs7vf
2CzAM4lnuUcpK8pf8+Yzek1vdY7Vk80XAK1xdSzjQ1sWbbvx+qzNihdBAuiIxGhJXI4z1FM+gbMB
UJM5CYKtXez+iF193mtBrJi/NRjYEQpwpHZL/HTQBhqMDgYDBNpTNfCS8Ai3uf405/m0JWt6fdy4
RDyd2xLiJ5DLxeH21HDMo5CCez9V5jFGWwoR/Nm7t2v1unY83cAB5ZuwSOOGOPRae1DogebCg9Fl
1diMgS1O/oVIG3/Q7Ty5+9TxtXju6JNRAcGo7fKL5RUKXtTHcp9uheQBDU6hnNq8RMXw9n11ffuD
WOFmhETC1QpZ5nKgPimCyKqpXdZZ2wuk07Rc2SE8V04Hp6/icCeErHPcHvTqkWM9OWN8LxJVprk4
ZfZMlhqLPPTD0lT8WFXUk4JKILo8df44V82LjvbcRpS5MlF6TRh7IZy80iZLaJEkMchf30ywvGvr
ynwpPTF84uVIDkqA0szGJK8PHTtS2lDQcAUBvVSrr9zSG8eBBkU6Uvs4eDim/YuR1vRnrUyIld1e
0evZ0QuhA+MC3QP+vjRFFKVqRja4OT8fFaXc63qtVoehmhSBJJyDCXBs5WLLtuH6M0K2BhEjYd7k
WUu6f+KZmW3nbeZ7sxU8I/eLyKE0lP+kEz7u2mQMkXPsYm3jrbg+89hHO5x3Gn1ESEvwEzqMHSKJ
tB28YQaT6iXAM0enPt29oiBCwUESAtK1W6px2QVwvNmhg5k688/WiOJfWVF0X12zEIBRaaF/vj3e
YrvQIyalM2gqgQJGGmV54mfQkI2il+OZOzXYa7J/5yL0h2e9syXMvFhAORQ7Uqd9BezVgWFzeeZV
wFNq5drTuUDQ+3MdlzYV1TneiLvWRqERg/0Kv5hy2+KQtzOyhUU7jWfVbKiX8P4cE9PINjb+UtBX
TkYeaKrEYFMggy7eUCsYxrqMrOks+Tzp3tASoR8LfBtzbKY5Kwevb5xx7whn+hW2Og7g0j37fUhy
aPgDyrIvWlg6n0q1FeOxKXJD38VGFqBQGDcZy4+Ui7ILQYThWZQDh30aVBQvn80yUdpz03NC9uWQ
i+xE99kcHvTJKKOTmgW5/UEZjck+eLNaPYVmBORIBAOp324ynTB8n9hOE53Tym2Ko4d31bAP1Vpl
pUySt0cV2M30VHgi/4JnlzPvgroyxvv2+OvaAeUn6qfCxZFafKJZ1yo0A131LLqieQqyyjtqeZac
kOkWxzoX+n2EIDkeRXPgPbRkyPWXVRktTxVTyQftbAzC3GtGZR0luHHXzUaytS/Yw28Cyv+G0gl3
eLVpEi9DHjoTvT0Fs3ZW07bddSGoh7kJt15PuUDLUQCN021kCyJmtVhA04ky5KtG44zrhYJGbD0G
p8FptGOopcpen7pfbaLZ5WnqodDdvi9WjhcLKQMsB/DSVdvfUIY+j8dsPAuryA+FUoQfVT1zNnbI
4opnGSlrgrmicEczhFLk5VXBQVDtEZmGs2cOf9oxmo6jq+5EEf0MEcHYTXi63TstU+fkSQtUABS0
cC8HVIpusOtC0c6JXVSPTVJ8mcxqixJ3vXYM8qo8RZFEhnWXg3hl07UYSevnsAXC34VadOK+mA+3
p3J9o1Mb16ngUmHy6KQtosY2q1oDS0vjDAgiKE99NTfWDnA19XH0tDfZhCufiiIapHjUzgDmLifl
OK0IpqA3z2PkaS8dQrpPBrT4ZxAL4VlAzT+N6ZRsfK6VOYKHZVioK4CsluJCiqU1E7qx5pmkWPlh
unXwZR5iCF5Yboj7onD2IqBuTps0DIUPumyzW8OkxXXimmckjdBSVKz0YFYR7DIUaQ8BTbmNE7aI
qf4bTzbgpJYCdRG5i95kZ2luD2FAQeacBOlwGAMr3ztjg6Rx2Xc7lI7Hj7f3y/UHlBHxq0UErUca
j5fjxWUMcRCtjDOxsNPvg8mo2icHK+v6SfMaR7xr4OkA1s/y1NqIVa/vMQuxZ54Bgkgg7EvYZYv7
rjnMmnWOxVTug1EN/gEIDVgKnNTDWIfTJxM2437U+i3Jo5VFlqhSoLlUAGCJGpeTTuhoh5OLqB39
1OFQJUGLvvEU7ECburuiGO27PypVE25qi0aEfB0WPUd0AkUFEZZqlxMWOyjk6UM6x9HeiLO034l+
6n/d/qrXd83/GspzpcHBNBcX2uTNkZnFrXJm9c1d2xbogrhiq/2whHiyWRkGCpWcGH2PK0G9cTZT
J7WVs6VYfmGm86Hpq78HS/1ltUa4c+P2cxy5zcFRpw+DZj3iHj9ubKJFDee/nwB1hUPKCeXeu/yU
4MYBfBLZ+J1pd9HBHgN7+JyWJAMoGXtum+wqdAXyB9wJouBnp2mIGDsq2r4b9+71OQIESSOGnIu0
li765e+YTV1EaZyGvicCbzfVXaXRp2+qv+0KAm6VwFw08bHfKrJcT1+a5JF8UakkKVrKefaON9Io
zWO/tCf7EXJAMx3NKq/UXRPp9oTYsmr/beiTZe0qfMq/FJowf96712hlUFg1ZCOKx3rx4jhOrTrx
ADwtQgvu3KRacrQKMWzs6OsjSy1Jlv5x5mHDLTFWyegEaQZe2C8UXd0NyfBM78jdeb3yDI5gq1Zw
fX4YjfoYcAg8V4gaL78ml1UrkrDNfdxXipfUKMyj6yXD4+2Ve81GLiM5OQyLh6QXcpTLunuEG4I5
60rpx4k72/pOsHrprq4pjD50nRb/LAtTnQ9eMVSoYSvYOgzPIYoYw8Et0NazK7V39naOyc5nRKm8
HyFdEm2necCP90mjivIwaV5oPHHjOMkGd2Ntiag28/rSNpCtg8slypPOKYvOy/1E6+w9zX9lj1v3
Vkv1+qkH4CTN9yAcgTe+KlaOyE5OXlD4DhZXWEG69mEIMntfAYM+3f4aVxOiqAd6S+oms72uGJld
MNtV4QSl32pevB/6SNm76JZvNFOv7glG4aywp8iB6P8t7qsySLpCy4aKA5vHJ1EbhBL1ZCu7IEBB
cwcYvj91tn6nLq0UiJJ6FsRL0LWZ5mJDG8aQ2SiZCL+123nfKB2sW1Mbj3cvIfkV+TCWqlQtlyXL
LB/jdMLGxR8Crd+3TRuSdlbxxlV7tSeYi7xl6QTynqLTfLnz8KewYhEPzAVF+sd5spNzRmhzoPKz
1XS8HgqBpNdYE54utLfFso0z0tO9N1f+PDT2Q9OZzqEPbWiLSnT3A0IABPUEegbVO4mAu5wVlZjU
QGxe+J026t/4NikqKLjVHRMxjfFODF2A7M2s3xvfymGxfMJp8BVJuJih2iaFHlW18BPdgFDXTsmx
H4L5JUij/OTlmXInW4mdyICAFgilybWuiudxK2QlohC+6mbVowtK+yFK0/bYpc6dbb/XoVhMif2k
Y0zV8HJJR0vrzKzWGCrWqkc1QViwic3umFIbepcgPPnx3u2PpgrBEJU7Mjzkpi/HM50q8ZTAED7w
ZPtY5lZxyjXlTpDpf7OiQsgRAPJPCeVyFEt0Zpz1nvARTFQPoavlu2yw55OlT9VG3Hp9JTIhypC0
yXA+hcx2OZSjpfbQzq7wZ0sL/gZpNfzRtNO8EcJdX4mXoyw+Ey2vMFCQXvKhiVj72HbacW8keo2z
D7jWH4o1/NvZffLlNz6W9LjnruKTLRM74RSWBrG79ufQDZ8HaQBiYMlz/wqy3QGxkEeisbB0/rXM
NlCi2q79DiFSjnKCIVQUT3ffiEQkEtospcegHS7e4gBvGFG7bPQmSNK9idil74pwfHa0zvjj9rKt
3IiYT9NAk7xjnojFHge4GEJcm4Uf9l74Oatn9WnSonfhFPcb0dHqSNQUgMNK7O2ylBtTtrOK1hGI
MavdwW3ceKdFibufYvoLtye1ss+lBj/3LmgZCd++3OeEMa3R50ntt2Oo7PNKL056aHz6jUGoRMpq
At3XZQSbq3ZnN1FR+5rM7Nt8HnbtpG0dpqs4+XUnEPpKtghFyMV9XvfYvlRdz4bjpD6JCtsZMWHC
RLAmnsK82DIsXvtKugTKyCgW01N5uN/UK5yYqpbXTcwqDsaEOHDqlFOhxO2HrrfKbmNPrH0okIOg
0aSICAW7y9EMqKZBPs019G+jeohDFb9aC/ey219qfU7/N8oSGxZ4UNPQWK39Jo7rA2X+Yi8S3LXK
KPx5e6S1+dBBIIghMDPAAFzOBw5iO1OYrP1aifunZJjNfdiMwfE3RiFD5COx/a4gz6FelAgRerVf
IW13qLXpXy3H5Og3BpFiOXRDiNiXkXpci0EJh7TxAz3CjHZoh4dosu4P0gmeefn4OCAEr7C/KA+6
XueWjQ9gwv1LM3rLezLxdtQffmM2EGAlx423fJnUYqbX2nOQNyjF1vO889JRtXd1UYgt6dTVHQCs
9pVTRjNE7sU356f1rBZCV8yy5dN0IDVwdlgs3p3PcmdLyAIge8SxePMuR8k6a4x7E2k53PqMY1A1
2N85QDHuXjRyNCmqgxQVPAZ9MUoPNtqqbQTssl7bJ0msHIyqu/+GIxgBTyLdPOSfi1HCPrGxLLJg
DeCM9Icex+q/MOGMj+Hcpk8jl9Dft2cl46mLJJ2yEvOhz0e5i6r64nF1i750Rhcw9uxUavdYRq1Q
Pg/R1M3nYJhKcS7GILBPsYPB8yON6Da8O0SnckglGId7UhCg05fLOuQs+Wj2lZ/WDSXaKAy1n1WG
i80edpjyHYGhbusGvH5FyHoYUeols2eWAYXpJbj9TSbHjAim2xeFYuYncAzzA+580JYdPc+3ysHX
Y0rdKwnapnJDpLQ4CWoHUTQBJueHkzpEB0/NhP0tm43/oezMet02giz8iwhwX14pSrqLLV47XhK/
EHHicN93/vr5+s4AY5GCCL0EBoy41c1eqk6dOmcIv0p6I2l/V2kS7oAY4t+8/rbXY4rf9NvpC9tx
mMB8u0vXy+qHFHDMM6O8+3NOiUHvb6PtQRfXCVc9FXfh5rv6ira9tLqExuOFji3JmxpY1FkdVjsP
5K1FZKtiOgJWBuazmlA8KN0gt3V/mbX0W663vbskyYd+UZ/7pNwLbm+tnnDXosZN+7G6TvfLUllS
IN3+glVm+4Kg2E+YzfPZXvCyvr94m5HE7cWOpgeBshZPzPV3kjSQv6qbuotdVpKXoBZKQ5LWuvEy
NztDbb4T9xYvMmxpnXAG4uj1UPlcl7GJNfAlKFD9ShOn95Ku2jtgNyZEFAgBHJqVYE+vLuS2ngYl
VosB5ZO4Vt2wi/+d0iDHI9vAsfrhxQMdNyEscJapQa72hI7Jcj3a6gAJySzpUq/oVcWRz1GqQ433
7t7UNvflO6MedhzZiLg/VvclcZPRtLk+XlR75BnooRoWB7T9zeYJc0yDsvHcYutIqW74VpPy9TuB
yHZpCUSFGifvEGDXhjs64zXAJ5YvZpbFxwGo5dAqQX8eF2NPb2GTuYIQszFp1ONsU3ddBduQm5ao
HnMNli82yQpxFtmJnZywgtMvatZYPzMtiB+tflIw427mTRLSz6TO1xvUDqeaSm5jXXqb3ogzFaDQ
OKPJrmAbNkjznvLS9jyAuhoC4iXZQ7dmdR6msR/SsCttmpsH+dBFiunK6u7tuP1owqKBIjw9cpy9
ddoiaeibOVqyXLKI1nKvsTt2p9W1doF3LcJhO4dcHK+rex9hWOpWFONoKRAc7es1rJRE+O3M2gXr
Q92LSihP5mw3J9WYZFzsavXQ9jH1ZEDgp7ZW996Czb5BdPBdP5tiILfMWt7GjOBw5L21XBB5a8KT
PTYM0Wptl71S5moMrJHx1MU4F3eM0/3LYHM6GRrSCNwUsGfSKO165roS4RAclAoq5XZVnZJBi5ST
U0WReuSkDpPHs2vYByOasuVYSa3+oNiOYEzBpGP14V0LC7NVwlibRFGlMuiXZMEM1Ugd+02JiKWi
sVX+wE16r8iy+dTQzhSao2yiXuqE65u263MnXhbToEdKap5UKUjNZ6M0MsqUvJHHtIjxkR1rC2qE
3qkYcepkytrx/qpvDpH4EcLEUHRrWYTG16suwZLI5yw1ABgQ3uFKyl6WwlB3agubQ0QLAPLR5Ctg
rCq0zOtR8rZa7MFGHG2MlPJlnK3Uq8D9vd7Ytb28OZQot0Kd55J1VgeISglJi2IHF8Pp9PnUYXaW
H0KccJeD3qMH6z66fsI0CMowr9h7H/r1zCyttvJp6KzL5CBxa4ZILddxXO0kfZvgSYjbkezBLAVF
2UhjV6pDsSm1rcsATudbdqP+Y0Fkea5GvBCdvJB/3J/VdhHZFGTL8C5ZSD7c9ayyQdKWrredSzTb
KW0oyCEcKOhmn0xk1x698XidAN1FtV708q+9SBrVyHCdboMLvfQFKuvS3HhS1VRHudUN3KsxKYcq
Kdm5elSkyMwQv9eXnfW9MV+KT1Q8hey7KN5czzepDJt6CpumRPP9qVT63ovz0j4OVj/vQPHvveNX
N7xG9AtmzetM2RlO9PVYppaJbosx9ZtAqTs3wsG9Oid8eM1P5bpvjmbMhevh7otnSkOk0J3kpmn0
czXMs/TEjZiRCxhhSyfGKOyqEy1K5q9ovBTNSUriMXDVojPT12bRmgHepmP817S1UbqlMSjzSBt5
PgyuWVeIUEepo/XfmjnWGQVB9MZL+qzvvDlLSgSaZk6T7qZhQ1slXV5F8CXV9WB8ktPSDt2GC0Vy
R8VszzMAdXBAVkjXzqneTb6Sd+b4KXDMIHhOeuhyH5RRqpuPSlg3jdc6FXoaUxHr2nOhGmWC6bXe
5RDoMj3/Tn/bvJwavQmmw5wsU/6lt2jOPTehHIbHRO3axZMN8iLXzszpb/RdiuQgaxyIY5znCARW
CY27RzsPJ9sd7UWrP6WtOmBU35iG9ISqcDAcOGdjeGJdZf24pMj1fOoLSnetq8zz6JxkDF2b7xH+
73biZmRjGhIidd3pfiONNUaDsjJ8TYbGzn9Mat/nb1LcgAOHVZgGX6YaP6fhgFd8FLzYWlz0b8Gk
yvNnRyvbGU5KrITPy9golVshT1WdITgZxL9EnuYniLN2+XT/PG9v+f8zYiQwA51c+1kNVswFU2qV
HyEKf2wxvXIrNWyPj45Cpz3demABaAoQml3v7Nxo8yrrs9EnEe8/Vbk+HJNI3asybUMUqkvkXBot
skITYjVKoOntPEjigjcz1cPKqPzSyKjvHotewldHbwvHAFROhj8fnR3YOGuHpBZ7Q1s3zqEBETcY
HSW+VCfjdEjmUXcjuzaLnSxhe9dTWUCuFYl6KnWUeK9XsS5TXe55tfwx7ThkQ6lm/2U0BH9j98Mj
ajLFqHY+nPgnr68khmRGTA/oEnb69ZBapGI1WmupL6VLqZ7Utg6yY0FL8PABXYjFfng3kuYgCckm
eefrrl6XuASksWXEEXLkq4/ZMCunIH+0551wjjo/LBkRUvIHZxVzFNMYLnQ7BpdU07tzBTfyc9kv
w5OM5t0RP2j4fI9uEAbkgwnFEFEJWMWPqp7oCa4wwYW2OfXsJPhX4Ab1oGWcmBbtlLA0eK3epbeu
v1UOBFWYZpz4zqjrvrZE5sGSQmvnE203IcUgwH8aPWAykPxcjwJZvcUIMU998lPtx1jXy7dIw5VF
q+z8JMlVsZM62psdCNxFRZx9QTEX0eDr8YpJWVBuGyq/HDPjVSHEH7wAP4TvVKuiF2Yqf+RSGH61
kzLtIG23hhYlCPaK4KyvEZw0C/OpGfTaL+jGHZ6qIkNQF0GSBcOiWbPK84xoSfcyKjTSnRcqZTtd
ANu7mbookkw4QkE9oN3zeupZqC6gBubo62oxv6B1Hbg5wMzOB701CuL2Ir0Sg6wprUEKiG8a2eS/
0zvrXIp/TVW17EklbW8SMAeuEkJGjgBy5deTKaCM0RE0TH7SFK9RIFmHtAsTrHNoqrl/2t5tiq8v
LUHtJiMndYEdvEZzllivtUZLZh/PyaWAiR9Gn2tz7ruDlS1q4Q3quNhvVRs28pH4w6jfptTsFHek
VWX8O8wl8LN6XIrQTYxeso9GYI0fjDGUjH+dCDOYh+9YlPno6jGFgQK/d3XpSVYWKkQ9s08AJJDI
TH6alK73bYto5v7SbA8v+n/El5wldjWFiOuPEGry0C+01flEtEPjtvQNPxXROPxbUn79Iplj057u
j3jjs3P8YLzTfy1Y2yu4SQvSZkyNZPGHtB9eaFfMDzP4omcvlrKzjjc2skMWKXrzkdmBQXM9uaBJ
pVDv0tyXZ1l56sIlOtDwmu4s4TbIIMDgikX5HiSU1Ot6FCuWtUWimdbv66F/UhO9+kbHpHGUwAVd
BzVLL+v7eaeccmtqULCFZDpyRZvUVSjCh5PTMWhFI34VF/lBBSPdOzg3PhY3DogWwim89etAJmyG
PpGSovDjCjjBoZBxhotUHEZZS9/0eal+9AgB5C5NY+M5aMaXSdbHH3oSZi8ZPo2vVM+bY1hCczP1
fE/dYrMGgJVCXFlwRmjGexdZ/L3u4cSzOlu94g95AUhg2K0rS5b6fH+/bkcREDrUUDhEYJbrE0JV
jgazEMf4aIazu8SpcrTh3e9s1bVSJUcPCJ0oVfQjCSbqahcl5Lxlqnb9JVPz2XQdncD1FxIPffsh
XIxa/lj0pLRPlKRnWvIWy67OmWQv9ksdFqF6CPok6Y74Ri+TO5njAHyyzPmesNtmOwhVJZ5Rdjmg
I+zP661uKhQJ+6bpL6qk1m4Sa/DsEPVxJTVVd7bedtlFmwEQG9x/sOI1lgqLgASMPu4LlZTmMFhR
edaS1PEe/bjiyDKCGESI2VxPKENsGJflerhMegvHxFGjM+hp/mi0JzqMBS8HpjFw4fvz9NtGlfW0
VeDSy5dFMpWXckhzT+5naWcLba7y91HoBgEnxJ1yzWWu6WmDJ98wCjmO2yfGz15bnsoa4xkzCPcM
W7dbARCLjUB9QhTp1jCdMSYkn5mmgHU7QexqKe0gRluHIN2Z9v3+V7o5lqiVC18qbE1WZ6MMWlo4
kbu8SEWCungT6YdS4t1wTADf+0Nttx3TEpY6qJZBY123nuOXl/WIMCiXsQvNgyKHgRcv9V6VePNk
8Kng/tJAjAIJl/jq1V3SbOzUhcXDU670xr6YwWd66Y9Oo3Wn0crqpJjxXhPYzamB3MoiUdwmw5Np
Ry3QoXJZ5rk9aQWYYJT2exDdzVEIKeghgd/MO399opS+C9uo1JVLpJn5oW+L+lXrwz1ji9ujQKFB
nFw0bawqj2Y3zVMNnxNfq844BElSP0tSu9dhdXMU+ry5hWig2LArUyNConO22XeNhX5/wr1cd9Ie
FeTmZqB/S7S+kFGvyYj5nBbmQLJxwUVqOah57Jty8AWX9C9JWX0ciuAxq05eGjbf/4+3hvEjOTHw
x+ELJVX3owixOumdsPKMot9jg2+qFmIkeALUvEkMN9Y8LfLJvT5LykUbMeMcVPspDosnK0IIRKuX
r/VS/gj64BN+Dw8qSLzPkdWkExb4gKqm+LK/3bht1hhdErM/EEIIzmo/zHCMneIpI2V8NJ5lkoJe
BbmG9AIA/HqotGNbLAubJOod9YBRtu2WjgYaOXZ7ecyt/ciFCxGcZ4SIZHUPygDOLeVaFVtPB1dC
J5deTLqoz/evwFu3rUlmLWhwZPNralI86b0xN7V6aQLLPmLD8yuAHuHZYbpXZF8bqvGZYAQBbFPX
hVJC0eJ67WjmaKugL5dLoaUR+qUT3KO5Ug9ZaRXnETsLv1+i6WM/KMOpUrrgBN5ZPRVdOAKDWntK
StvlhSROHEl/M9EYTVrXvyYvtNnQF325TEY4H4rMQWx7KbSHAxsSUThYgrND/XZtAkTtpwmRGVUv
Bcvqhd3ww5jqPXmC7VS4FtmPiO5QQNioYFLyTQFltPkSSpV0UsIBHzS703d2yibiQLoELgblbtFw
zuN8vWBBEPVK5ETWJa7ND7NtfBzQNHIj5LsoP+9tls2UDKotyFLTIQknCErG9WDOhJzokLTGBUkt
3RtzHdubXNuT3Lw1Cm2VgmJIdYdvdD0KxN8hcabBuBiNUbumOjgnPe33+qNvjgJoS98qdAQYHtej
2HYDGYc+gQtt7jFNw5KGw30Y/HH/IN8YRWhTiEcSWQAKZtejVNAu9IUm0UuolYuHEbxyHDpp8u6P
srkuKMnRC4NMr+Brb0LoaXa6dpISG4WstvujzqgaxVra/YMuSr9zdG4NhbYTDZp8HkHRvJ6QHSPo
3PBDLnk/FG65qMPZ0ikyxk7SPFqFZlYQmoQDKjER2e/1UMCmGUpSOZVGKY08/FfRHpHRJ2/zZY8W
duMzYXgkukKpr7PtVkPFZdnlUktRM5QxfO0Dpf+o2N386KsvJkT3EH0BJDpUaq8n1ETgfbEWMyFH
/yvGFvpZ6x1kB+zpUfRQCDfATMJCjlgTgYPrgYoOHZc4zENfQ23oaFfqPyWidI9mVAQUvH88H0KU
apP693UYg1soYM5j8RkjxeirhKjd5/s7e/NhOCDgUwq5m0WFal1tprLTx0O6FP4gU8RpWkSMLVUa
dzY1PYWsyBU6SVJDzYE0FGhy20wmF4SFqtnbl7Fp5tKrVDt8q7Hcmw49ZT8dxrZaWj4LUmdeNKdj
+C2ey8n+ZGF3qb6E6GeN37NYTovjXNToxJlEwtWBeql6qZp0CL4r41gtbqR11HJLRRoMV00GU3uu
DMluXDwP6LpxO7Od8H5GPrk44+Gatl7uzHPmlrYcSp6K3c90SE2C+1PQZa3pKmoy6sdSnkbtlDtj
V58cpR3zc4jR4/TSD7ZZnx0ryE8xymjW7FIpmtTPc14u45/w9qgVm/Vkv4RppNdP6Mk60fPopOV/
GdfJL2JxTTktY2KHH5wi0uOT0MrvO3fSFzn2xgpqzudpIgX5FKR6FJ3nUWmAm6R4bj6oo23g3ADA
jOOtUmSTq7WB86PMe84usbYjo16AmYUbl0X+hxnBZT1Mla6mbonucfGBqGRqTrWeLJ/lrLX+SpUx
K/m1WRV50yLpP2wdHORoz8Wi/mEOmtE9xXj7qge62CTVReiiRqfZCipTPZqQMap/27xPP0F6URQU
TYgiT0Vn4PqbN5iB+YmCZNvL3FTjeJ5anKNOaUKH+1NAoouWBRpvw6cxVoa/JABraD8860Z2cCIp
0H+BpIbywVymbP4PzzlLPSS4qnSHYsqr9pCZSWB9XogWnVM96NVwKPJhGc6GUhjJU2daE8oCeTmP
0kded1oz9UYP30qWKP7pWGOQHmUAwOhU26n2Z2QUunagTzGrjs6Y5tYnOZ0zGteHIPocjpKTHSqz
rSQUpOS69gYrGWU2Rj+o3jhFEbaotKHrr2k6pMpLPgZzTM47O8lbR8P1/KQ3Rbq4fAwJRkFr1fYh
R6tgPsBbSKL/ljns7IMTNvk/QdgWn80QAzXXIGxsD1U4Jp/7WZvkL9nSax9necowcWanKQ7Saqac
HObCkEoPZ9hyee46Oe9wYADr+WQsepZ4XaRLsa/omZScE9Lk8AzhxYyOi1Ta6nGOuh6CifgM3+tK
adUTWIdqHOQkGavTVCaVfIbu0qsHJbWi2qV270xnykPJ7EZxtvxAj9AchHsJ58nV60DPvBjJnB+D
gvGS10LvqFz0BybVs7VaMbwKd3vj2HStbP5SlDqXD5HWqClUE0d9qzU5Nt8UuWzL1KW5rP0z5dwq
B9NIQxUiXKZ0p7LV5X/uX4Wbl9cEURKq+LQqwxVdAxbKKI9jJpWNHwJhnTqnip+MWFK/NR2SvveH
unHrCgYTvFCVMJn88fr9wHnEiNS2bXyj6synaBjzgzYomnd/lE3oKkIiUeOiz5trd11JKzrKXhhg
N35NHvQCo72h45AsB+r5CeHzf++Ptp0TpCUwTFaOeJyI73pOteQEcjYmve+U44wemVm6cijXx/uj
bDFkge6gsUm3oRB8WLMSaSKz+pBP5c9SXoyuIhWYBtVVSHNtkChq76a2ZkfHNs37/F/FmYV2ZSoF
0IjSsWw/FFlaTqespln2Y2plRu/iYh08XLmA9kFVmm5SkmbBXr1eCwQXAgoxQ+enzmAbXj6O8qsx
OdODhuv0btGDTn2AN5z6NGD19Thqq01zRYcd8pw0kVZpNOQu1NDkKxUc/TjBgzqFZl+EOxtrUyJG
dRRqvwZRU5gorZn3WRxNQTeSE9XWEDxb1s9EGfFuC1taj9MCqkTUma7a9NLD3VEwM2mCh1WARDQq
SKv5hjJiVUtlmpeiUqazLszqUHz64/4W286OeBhI4D05MuBnXi9qoy1aLrTSLpodSCdT0rXXhCqo
Z1S2fspS9TWLkcxx2lF7OKokEicpR++TeIYI83pgra95CLXOuYw16xfCdXttsaLbifo3twI6dEAf
5ErCfG/jsUj2V9ejKTmXpg+ST05qJSdFr6TvXQQBCnWG5ev95dxeqxxYYHSeE8GcWPdoKhWHLAqc
0ef2lXnqm8RLiB/dqJ/2fGNvDEWCR3WJ6J97aF12DUPWLZrk3s+NefDQpUu/opqpvVal1O/UJm8O
BcIMa5GKIa3+199KiurZGSO995s4nKwDxw1IxwjDngBLbmrzdH8R12ZqvBTg6BTnhFEMyYcufs9v
YN9cZZ2sztbod9xouU/rpoQ91pIZKELaWLsd2p7/7bkwGkt1S22Q66+2jmcv7MYqsZD/VuLwCUd0
KiajEsV7WMwmvOfnQdrmNuJKFnaz1z/PHqWug5c/+JakxAdtTAj2KKN9iFWHkpNR0545SXsVhhsv
DoAkXUC0nAOsqeJH/bYmkYbKx0zh1eea6iMXxxvjLWBNdtZ++6nFu8aOEm2M24x8ztDdTPNl8tWe
kvBBk8rFx4bVib1+XvRwJzS4Mdr/dr1Ygm68gQvnPF4UsLPFp0FyforjHhJrEMcf6AX6eX9Pbb+Z
6JQEZhXZMqJUq3vOKTG2zedg8nm5pU9oNYbGM5i56hW5reUn5GDq+ZClYxMdHh6YYjsoMs/4u57t
9XfLrBDKCUxVH/ih8oDUJTdSpNHrZaf0lbrOnkYRBN8fdHPtIQFOOIRKJQ8I/xV//9tmsRZEucsh
nP0im53P8bCEr4VkOMj1xcOHNk9RlL8/4I0PCThJVssVgc/rWj1V0fuWdKpgQBb/Y2glaJqgCf41
CLr4fH+o7UHg2QCn5EOC9TvrOqVZBIq2WPnst7IdvapJigphHu85JdxaQd4l+oVRM91CbaWuhQop
zezrQTR/s4y49ULFyM5ynwRej0L2DhHsxgJiH4mGmMpJYKeunsNuMVtkJArZVzLHxJO16olaMbNL
mmnPOOfGAjIUMjdCT10wCq83B1Y8Qxm3texr4RgckTTXn3QteRgRBf3gtAFVUjPkrlxNSMuzLCoQ
vPaNsdOf09GZPwKA7Ok83JgLGn/grVzEMIPW1d2xaFvK043itxZsiTTrJjpLp9y7v+XendCuAB0m
I9BdBGC5+CkeXi/ZaMWhZFuB7A/UDDUvqDTIcyVoBSKC5ST/lCYbSnsHKfnT3ES1c4L634YhUEsl
OU9zI6vpQQ2c6dtsTfPytzoWmXUsZKs3DtiDjrbfqIWcHWQTyvRLGjTNP1YQm91LWceD/RXArJLR
FoupVGpGFCWnORqkB+3heXSpXgibZth0LOeaOdGhzpYNRa34eh5bF3IbdP3TKhasREX5fn9Bb5wu
0ezIESYvBApbbY6pyblEElnxs1Kmb1sxIM269NZpbwDFTXtsskQ1d0LB7VbhTaSwDIQkPOjWVVK7
Q75smgp8Y6RUPat2DI9p0dudrSJ++fVOAc2mjZplFO266mpmqaoMRYpIg++Y5fAzM9rhxMbVPhcL
YNA8NeZ3HV/vZ2WW9R0q6/YGIT+CSEqijQ4F98j1Hu0DDcpQxB5FRKP6kDWz8q1PIeyOM8jf/c93
YykZijowQCrtT2s6Iw9OJ7UlQwVaNn7U2Covsdpbz/dH2T7ZRASCN0nASXK51q2yOjSrsYHXfNDS
xiuM0TjlU2F/nNQm/CONzexfB+/40/1Bt1NDkRtVNTisdH7SynC9iigtZ01ZqJpPFcY5mE0af7Od
yHg4oBZMKL4SkvCU0dcOaXOV6HOJdZSPqWP8AWdejro9mh/N2trj/m63BbALpFMuSYJq/nw9oXyy
nEqiCOo7cvSzWZzuWe6r+TRG7V4978YtiRodDSDUp5Ar5MK8HioyQWX1WjN82OuphKcxDX7JMU0Q
fnpWdPwevVgfK7qPMFVSXsxoWVqvNuvSl53abo5qPFXz9zieHJRKB11UuCZdTp5Ca4jf6jkNZ29u
pPpfPJ/D+JMFTyR8UpHYyI9mIccRLUo2hs9Kn8eOC2elDmh/ytp5L9QRC3Z9wjng9OGhEcceAGy6
niX67EUw2qXmN238X9nV2sHS++cqoAFIjdu/5yF6ntMGTzNpJ4S9sTUFKZ9UlpBEEMKuBzazdhmB
ilVfc0rzw6JL0t+Z0Sg7B+Cdh7eaH5V2HgE0WRhnDdcNKLI0i90YPi1R9gHQ3Lhkttl7YdJ1nxSr
bX0ZFd/zbPTlYZrH6g3bgdgrzW7PJ267c4VtMW86QSXlSEXcD78FsSRxfYwMge1b2E64oJXSoZnq
Esh7SY+PnnrR+ScOIw+gUNu6HqozyzAPqKX5umTHRw1zC0oJ1BPuj3JjQlCKyRkBsDDsWHNv5yWt
KsnODEIigOPciMPzoC44YkfsnftDbZ8hS1TxCVwFLrepRyPuljp91Rq+ElqSN4d999VU0uEQNjYo
oGJHdAROypx4k5ZVO+0c233K2FTyuLjZrcCy14s5ZnIVyypjJ3HseAsOEiQ7auzdn+HNxcTPgMZb
6nZoVV+PYg0ZjjXtYPjxUvXnENPeDxGJ2Akz+r1cYHvimZAliODCqgHm2PVQdSNNWKrKhj9DyUQ7
lDfisxPn7feIbeulmpb/mzVJ/2cA0ha6YWg6ewqmtyYrDHrZNdRGN++FHuvRwN4x/IpOhz8mKRo+
orUYfjdzYw8xu3H+eXIR62ODwsTeeJWUjY5URaCaPoI+g/UULINkuWltOnRHWkliHUonGr+Vbdzk
BK9TNpxlp43rj2aj4DhVQ8gqdjK+W+tPwMwrRgYvwKHr9dfT2UIBtDF9PWxncPYsp1Y5f6na+qiX
puG2gfKzdcKTUmYPC/3ClacNCtqIAgwFM/966AXLk1E41PiEzvZhiOUARnrYnOOm63dmeesbC90V
3lCWny6A66FaCieAlJHlD8WkunCaME3pTDRK0kD/fP/sbGlaTAvhGjYUEQhoz2qsbsSTvQ5Hi/3U
DZJHZ9z4K8lqVBpzKV8+jUo7z6619Jk/j2k8eXTZBumpK7v+c5vk5nTWUjXaQ0rEoNcPj0jpCbxA
EYAQ1zyqoQi7ti4j2x/lRr+UQz58nGCTfbk/9xujkOMg4IgeqrCIWn1RMw4rekh6x7fGfoJzUrTl
j8Ew550L+MbXFH0MNEKRZfOxVrQjs4ysfpFymxclT6EdzfPn0VDGkxKZ+s6MRMCxWjeuQbFkxMgI
Ka/eSSvRF6sfZNvP7G74OhhR8Aq9jpqnlcmurAf9t4dXECEb6MC0j0DJ0Fc3byGVtQqmZfumFWRu
1WU06tndniH6rQV8L+YBpYt3ebWA/dBqoWOnjp/mRX8M7L4/KKWVI8gr79lb3dgS7x1rkIKEtNha
c9UwQiu06szx26mevbGrqgOKd3syA7dGEW4L8PhYNbSwrs931DTT1IP++EaH90mHuJ6XAPM8Pfxx
qHcgdy04stQhVnflpEQFlcs0fONVNM5FOfaurAV7zS035gKZil3AfuP+WIdmJnrCyGwgCVWNWnbo
Yyt9Trkh9zCxTRTDOX0X+aVsTHC2Nki1k1Gxcix13/Tc7hdv5tJavippW4CLdZNkYyWF95lHv3al
HOpWlentNTuY3dlk6+0nVMzV6TOmmTAWAAaa7EBwjvu2kJmQEtfgmvsrlhFdcWs8bB0PuyeHP6d9
IT1lAWDVR9seS1gQslVQV4kNI//aIGTy1nG3xBjump3sOv2IDBfqCnP2s8Sxs/lYWkgquEoYZp+X
KTbwCpKGrkpc6lABzks1AjOvVRNApNFCKUZhAT9Px01VI/lnTPEX/RwnRlc+NWqpGkcdZaPxdULT
ynJlBaT4r7GR4wXNKmU2XyU9Viw/drKyfo4xUghoQxlRlirU2aF0t7TL7OKGMVSuhERp2nghfEH9
p9LhxfPrwY1HaETDISVSioh0QqzSokFrYGKTn/mqmnenrqXZIg9hTT84igWB+R3G52rdqngNBBpo
ksy23xNmeKaWh16XI1Z/f5TNjSpGoX2IPjwRBq0DvlaSFJXGK9u3yz55MzFFcvMh1F8zbZqOwZi1
f94fb3OchLK/QZ0X+IZFXD8Wjl47JX+r+Ekfl6daRRg3anTj4VmJrkZCWdANAHRzdQEZtIbIyFuo
fhNajVdaSXWi7016NapJejbUek+rYbuKZKpCEwIOtsLTLk737/lbIku92bSaj8uT/obLnhO5EYzw
b2GgSaEr99hG319HMYOrlxDQDWq00E4QdN81BDa3Tlel2kCg2OS55RlWVf/SxzmqzmbBJX+uDWky
Tlg7TOYOoPMuKrgamuYfeLOwpwWAv3oUIfoJ5zvH8fN26udLNTnZP6lVpH821piGJytV+x+YGlEv
zNIpnNCRdNBw6Z2g/1V1eSs9OxkGVa5mZpLjsSdtKH0afI+vkWm36pm0tFm8ONYtWjXrqav+0qw8
RK6uT2bjUKVNHx9LMKXG62Oj7P5wAtP8L1AH6zstrNrgxjM6iK4MSfDvoaVAfLq/8O+v8Wr60BWp
q9EVQtK31ltWJGXuTaRHfHQDKremqucnzmjobjI7xk9tmL8V9uDNqPf/05RD+5femNXea7H++AIm
JHIEVYJOTvx4vd2aCK4V8g6OLyVpfB67RmmoTqthepi7NN0BWzcvk028BTooROhFv/Xqcwej1hVt
0zq+E8IyHEnNXHpkf5hTrruFVJ+LQv0U2jw199d5c1HYwCFwgcBDSe7NzRwbK5eNNE7exrjs/xyl
MnNRM1a/3R9lE3qJUeiZUKAecZGv4V2jXrD1SovkrR2k9GzlivyhmJb0BMS1l19t7ggSdwYCKgAy
AE5b3xHO2ObIrAG8ZA5uEub015SG1iGgJb/rh2jnfthOjC5XAW7xgqiILqxGC6NiKsOqCt+acagO
IAhUmrNKuyh5/7AlIfAH/GwAciYFqqRe78Z8mlDJw8PiLZlKijx1k5+GDNGY+19qux+YBSKKgBOg
kWSN16NIgHWlWtS8UU2QHYg7oucyCZ3z/VFuLJvImHg8qGMDV6+AxzqySisdo5RlS7XQq0qn+mEv
tPO6SVtEsnd/tM0lTtGEN5AZWWgEU9G4npMRxKOZj7y7shEurpGjrObU0j9NNbxKyVCeoWHu6S7e
mCBvFFRtZGnE27gasueuMJe0S9+guVfPgdFR+po7KeN0dcHw1/353fhmjqie8BCLTsR38vhvz2Jk
TaEuhxWiUWUbfnQQp/6S6Hl5fHwUiq8q769QcVmvIhhJJHWSlb8tygJNLpekI+oc5c63ujUXUX5F
t5JjBSZ9/a2iMFEKhAvyN7W3gxP9KebfYWQkPx6dC9owOjQpIUQOFLwaRXKqNEyMgBWrdLjECOK5
4VDvGWFur3RGMfgoNIshZ7k+sYslL2rZFsVbmWnLOaer6+jM6XJCcKp71iV1cmv0w1+7Ojf3aDDb
La8JPQIuJDIS0dBxvYzBqFSQjqP8rVSsYfysNrmZXOiNUae3hlSy+DKrVf/TrAIjeVjo/d2RQUNF
haohCJf4ab/txrbKWiUZ2/Iti8zRPpSVgxEdJruPHzGq5xSFCFr4gggYXY+TxXNgLXZYvgUDei1Q
7PODkSN+5mSm9fClKCQXeL94udBtXUeBWpKX0La78q2olv4EOmK+lUlX7kR8W5xUKDvQIoXUDXEF
PJvrGcVtovWSlJVvQ5KOT2aqp6fIkoIzuVh8VMfK9PIcXir4uH2YMJ46DvaoXwruvJ3refuG0rXP
UaeuLSoY690zo88KTmmVbxVWO+exLkw3H6PiqElN4CkpdbSHjyPaXXzC/2Hvu5YjR5Zkf+XYvGMW
WqztOQ8JWZIlqF9gZJMEMqESKiG+/jp4ZnebxbGu2/f5jrVNCxYJFCozMsLDwx1oNEa1L/H9ItGN
kTeMH+pGVB7Ih8cS3hf/D28KNS3O60UR5FsftlRzPbeLnh8wEZO4s+Ywt3RijJSqMfeLWW6jX7+p
v9mCmBIErxj1AziOl8UKaoq5mRqLH7BTNBenk+ZTdLcDJwfJ0Z6BLICnmrz8+qLfwyfkI5D+oEYC
+QIg3tclhLAdQ2RxESeKVceNIYZpuCpSS/vKJ/Y3KwTIFhBsDHHBoemSbqGANjwak1wfqq6UP6hZ
VqciM8v7FgZ/vsrpb1NTMSmGESccpSA0QTfvIi2x1WYwtMHmB9DVtfUiqR3kw2h7snkNi/zWGsCV
EFYARyJ6IWG9yMObpgbvM8E7Awqj+W2S18JFGYLppFrNoGNC80K+MycMbjsi7VZYtdXjrz/Dv1k4
AJMx5AUqGgLoJazX9mot5pm1B4S4SvMRrhvV15ShL9ZOpfB6BWkD6VRWslFdqec/x5e/FF0LdQYN
UpwdSwZ4qaCeppSBE9Qbh7yGj4aF88ngEFGF+AFP1tD/rOnK4SBGbVMInDcf3BpnK5SHgrXn0pox
dkayypzND8Vsq3oDh3ZnCrtRrdtlpkcuV79+UJeLEKMBWAr4jBZ+xVI7fV3s/YDRAzEr+UFYZeuJ
OVsnUnwo9eQBvePfxYmWi4GAAxBnKdO+6ayqStUr1szKQ1q1ChxfcwEPVvl3qxdcBdLNCFILlQml
0sVbanOudkXZNQe4F5quYUhOiKV2Zzi8csGU6K4cOZeLfbkcGHsosFFYoEe3POGfzmqug7lp21N7
oFyywk7HEZM7QvExUSXcwR7zsJ0G228aM3HVqU6vRJHLaIXLY54NORKyIxzjl6I3QtRKNre8O6Qi
jgG3YuChiWUR/HqZfL8K9vGn0gOiIkLyRewwW8j/anPSH6BSY+9qDIsV0VjUw7UE+bMt8vPuUTHq
DoMIeF4sLVXzMk0w21wqnb4fDsBt4KKjamy0w9aZ5TX0ZucyyO2ZPemGVCvHtIHgxOxhfAnysWAG
dNBKsuW+rQEtqBjxzXlCb5nQ5DnEXBsbXVsMkJiZBNRmMGLpMEb6zLTnMIkL8zWz5OKWxgANSNGk
DE7LduI8TtCCxZiPLN1pZmuy38yJ8GaBGqDsBWFr8R286KZoGUb9xrocD5UjPatCT8O0YuaVHf5t
XGm5io0oCAkBXArb/OsC1epEtQvKJ0CmQlH8ZjQ6ndQgvU3eLJVQfXLGEXCVNHYO1HqTMSkPuYbd
HzIjsdsAPtcMgiwNUD4yQttG8tBo0obfrIwW7wWsZGxbNHYBolwUe7y2B6BxMz8Ix0auXSjWXip6
NO4/1/F//Bj/M3mvUASAbF+2//ov/P1HxSdMPqTdxV//taNAs9rqo/uv5dv+52Vfv+lfN/y9PHfN
+3u3e+GXr/zyjfj5f13fe+levvzFLzvaTcf+vZlO722fd58XwZ0ur/y//eI/3j9/yu3E3//5x4+q
R+jCT0swNfvHX19avf3zD+CbP23p5ef/9cX9S4HvO7zkL/2317+/tB2+VdP/BCEd3ZxPeAmJzx//
GN7//RXlTyD7n4WkAaBhmSIrK0wb/vMP+8+FigSUA9wyDWgRqqO26pevqH8CqwXyARk3HYkbXvDH
f7/tLx/Q/35g/yihxlzRsmvxc7E6/zcgoKwE9wdIFBLwBUX+hlcLFWr4VWVNW3A7Og9eDC1JdRsN
FIVC/plPHeEabKwpCGc/PZ+/buTnCy8r7uuFDVwaaSC4c4sjxkXIk3kyORhJbrZ2OmdEmMzE3IVa
Rsoo/Z40wfIecSnkP2g0QMoYZ9DXHSryGg5RQ9lsqxjjvVknzGA0THrlDX3KvFy8I6gJg4u6yO8i
61yC/E8nFU3apIdjQ7+1MbpO5MZOg1Y28jt4g4p1R+UhMLJcUf2uGQH0qQy6iqOppxiC1p3hhUIZ
xB/01jS9Wa2bUJrVuHNNpeIVUWdLvam1HjPAgy7XTxXNdlhvfU/KbpruFDG1D5mohzdBU+nJkrSc
GHPtGISOTOxFI1UY3O2y4SnLqv5FnUa2lmLZjmCiNniqGHvwe2K5LkmsFeOzMyvS72G4nx/Bkisg
H0c5DLXbJaH86dmoSluoGL/tttlg9YEzVIUX9+M1E6Ql1F58AujzYl9AjGwhB1x8AiaTQZYZ7HZr
zOm9qD2t38MThoeaGV9jA3+yRb5dCzUoRlQXqeVLs7i2T9Dm5HG7xQh4UE+yqyaFV8dawDBS0/9I
WMBVA2Z1mOyG4tBkNEEvOuQqMrE7yBA1QI9eMpmtaF29J5Lup4MN/OVGa0cyqHujdSAkNLnpoHlG
cW/DqqevCzLMyHm0rdIcBF3LncvbUywzksrPOn1gYt1Wbl66EgQCUkv2k0z1YQHk2qwPJMEIm0Ml
5Vh0D218w6rpCK9fuERuGVz1RnaczPe4u59mthnoCbEoyJV1DBdWDk0va3IHM9DsxFfFgD++WFp+
A1WMqOxPDWu8X8eGT2Dk28NFdb9ghajuL8184PcCp7dWabdVSpUQfw1Mu5QDlpXvNKsm0IMUulVT
lmM0P6lC8HnSWyXL9rTkcmDEqeQVaWxuqqYYSBHLBLKzj2h+BkJ/xxnduDkAEq8QZXNkrUwPMSTK
YHM7b0aJ5n6XapqrtCN17UF5y7nRrTLLEBunEtbO1Nt6aXYoXoPRn7OWmXyVjXTAp1ROoVry9Ep+
8VkifHsWgI8W5TEA+fYFTgYmscxZb3Zbo7U1DyMSNEAImtYznw1XLzXx4QwjoraVCwI1Q+0RygLq
qoSQAEkGx3RFbNaEKkzxDFCtXAmZIVFk4bhQT+jdGPElGuMWP7nPCl/X0S//9Yd50Sb7997HtC0s
+yCwiIPrIkGS+tRIO3j8bAsIyLusS2q3TRwz7Pik+609lGFuT9kGufxIuNI/YFx7ugKs/M1hA1bI
ovUO+BmY6kXFPJSgTGRq1m8lG/Sn2JHYBsLvRmgb8TV1s7+9FE7TZWwGaeflKVDqaV23c99vnbqB
ioY+KX6hZvJTis7OtSe7xLPLpYFZLdRiGBld6LVfo2qhgQCogvG6xcBCvCvswvYABGrHQXTDBg9D
I1k62641NNk2VWTu877RCXBCsDr7ygzUjrV7pe2qK43Cz6ro641h0gXnIDi/+P+3sZMWXowqx4my
lVXpNmli1W+BtBLDlFOwWFpuQxADZmNWYkMOo9Me45pqXobJqQAC3cWqN0sWmfkwR8AaBwICavnw
60X5Pe0BlvdZH6C6XATcvj45PU5S0NM0vq3GDrhQ2VR+mo352pybMrSmNFsx6F1sFXQ8rwAY3z4z
wCWQTQNZCTkCxlYvyuc6kZXeSstygwkV27emjHsJ+gi/VfpgzwFZA4McWQ/ISkhKLlIeLhwu6pHp
m0JuxkAuKB67VUrBr5/it/MWCABUmFAeI5VDoL7YVmYim3M+iXlTTEqo8aaJ+lkG8qBYNVRR/pIo
/P/FBYoLfD7/8d9Z/LfiYvfStOlLnv9j1eYv5Vv7tc7At/5VZ1jKnxjeAV8ahT3E+ZZq4q86w5T/
XCjxy4LAeAFAhP+pMxT9TxOddWTgy0ghBNSxE/4qNPQ/l3IR+DBEwQHxQbHsdwqNr2sFWwzTIwra
qICacS1gKl933KAUeTHItDg1o9y4Sq2QWbbPYjA1ko61fSXgf93f/74aWuuLxZexDOdenDkmS4Yx
l3hxgil2FhRHdU5uBo1hbr7bVVpKCWB+Gv30ofxNRfM310TMx+ABHjFKmstp1oLFqdoXY3YSk3Uz
UgfnajeGvKW+LCorpGq2oc61idO/eayf7XZUj4Ccvz1WYQqnr5Q8P6mzMUeis1fd6Dx0kg0NC/Oa
Ej0OlS8nDp4rBEKB2wPAX54rDrivnyIy/NJmuWyewOgUAYRPNOrZ2Zs8EmVMoLv/RkFNL8vHPjkr
DMyuvd3daGVkZEDNXDnx1M6dlRdnJstAcfpmJ292dTfWsB06yGLViQ9NX9nMhx9TlwY5u9XbGzPd
5BjJMXwqXCt1myK026e5S0iZIJdtXPW2b1Zt6ulbdqxSf9LepupWF+e0hKjzzWw9wU1u5qFth7Fx
0iwIkx1l/WQbjLRKAsRcBZPl2MlSCIW83opoOKqRlMDAEZRC7WTHKy201hoa8mlBIGDm3M8vZuoV
RufivKBP+kP2qnI3kw6z8SOXih01uYu52Lo6DJg204t3W36a7LNhv9RoZE4CRRs/qvUriOdeWzHY
Er2L+BlDfaREi7cPWm0lqhKy5DnkZR/j+RiXHuTK5AHkzV7gHQNLmh4tlhNFe5DophnXpjmTfObE
UTYyh0gMaQ8lxewths7cKkncxAmwFqCO22QbPfas4amXXFMPoYhGqxXYVb/eCBcZ379XCU62xSP2
k1R4AbzVLGmSArnnaaBF7ZpmrMOkaIo9zH8u8GmsB3ZLtW051KAcSPVt1enXBnu/7QtshqV/DqYu
qFnfENXJ6sB/mkz91Nkv3dSlbje0s2vywSFAQtQrmdjfXQ0UisWVA2xQ9Ae/bgtDguR9BW7IKe+d
uzjlKbHMHoRqwbZjk3ZXrvYt0IAs8im5jdwKCj0LnvRzMR0PlpB6bcxvR2S8BBCnp3fWncXjVTcU
G9Ohd1NTXgNTP+nN/5vT4UPFVUF2QOMF+D9YqEvi+1MJP8UJvM4yK7ttJuOps6K0wJS206G6onZW
+woSJtKk5ghhpiECdRdrmae3tBBHcyht0va2tiq6rPLRtkFfgp1+veg+O75f7g94GWx84SMFnf0F
5vl6f1Q1MHSgJs655DurD/FpW5rb2ZGheg7qOUp0OZqySAnGlTz4PIa2G0m5L71nWIQOmJlEgM92
7iImuSwods1GWdcrY20B3iY9yKm16+zMHu/RxQubhuD7lMGrMcntQgkLmAt0jAOZMKC/MpHepG27
riKDE3PfvibndK1umud8nQRpCAECXwVhWSKqRRTmxSfj6ddP4zMQf38aoM8iNQPD//IATDh6d1Od
OWf7bphc7QeKLgbZGGyBBgCfG39Ym+ou74h6yDd4EDALiGWPQy/QIXCMbO7hySPVbn3mu2HD3qtX
vA+LE4AIv77PT8+aX93nBTAEg7sBoEbqnNmKb/WJgI6Rrpqg2lSRFJUIox8Knu1jtp+D+CgelZty
O6173yIxbK7UEM3xeJeunAg9B/WkrbTF9TegVeT0fpV7Uu3lqQfBwznbMt21x7su9UqNDDUZO2K0
Lk4wYZMM6AuxImsTr4aDchxPmJ/tLMIBuNTeCBgt9eo+zE2izTf6uJmNoI13TnWYoIZVPXXdqaxd
rSH6Y76PSRXoEewNj3xX3UABoTo3OxZey7w/U+vL5wZUGJNMADWX+bivqz3DrEUBtzL7TO/ltXKj
rOYbtm33xd4hRiQ96PctKY59jdVKsowkIzGgItm6EAKWFNTg7vBcjD6wIrty23HVDIemgRMHRkCg
EOri+/Im7FGe0ABVclrDGs2zB5f23sRQNLsxJ32JMVlfSd12yzZG5pXPOHegtC2l65pj0wX5c32W
1v3KfmDP5oOyE3v4aB1w8Gjw3DiiX1TAqhDB49zLxNDPjlilhof9UFeRpntSBWdH+ER7jvBh4Cd3
pEgJuzK0qX0txhDTEDMWFWZIdsDJABSdr09xYshxCuQ853gX7+h9v9ZW6V3sci/f1qkrj74kk6oK
0tbFTJpTkGJnrvog35QbGtaec6xWo68GeiCXRH0AVp7vrvkYooOEe/j5kwZugXIOBSPYZg40fC7i
LtcreATE9XTM7ZAWYaWsmUPgj2xiPya5ivi/yXhMWscvklWSrDld5dbRFEdWrmRnjUGKlj/pzp3d
rVvIfyU7Y3JlzZviiFG3/sHtIBEETKHuY7pJYw8j7Nqx7EgjE1Uh+ltWE+cFMy8fqun31V0yPdrN
jTL6+DqgxXwiLIVIvGv3vmG5wwBl1qCpPKqe58pra28a1hXbo3vQ5F5MwzwNoFLVWSVym9SFATJx
NOhhrIV8B8otvC/3c7bjdZiyJcgi+6PMInO573Tq9pbjqeWdqcFMxcPGFGCR20HdhYA62QlCmv0r
2t6aec76DVODKjsKKTSn1wm5ollieATUc7MktaX5GcSkGoh85zreIm5Gr8AgAFwzMDcuiIQYqRku
lmiZZuCPQ2sHtoSGZ7YJgZ0vaaxtMZ6s9CD6XWvTQNj31LqF0AspGJ7WNWndy+QCE0cm0CtsdbBq
UUJdbPW4UFtI86fyCYah0Lkd2So2J82vY7V159q6cnJ8uxqgOrSXwNCBAiA6VhfJhVww3UR/oTkB
m3lrG6RuWpYxIkOdGMeleg0putyB6JUABAFdYSkPFwbi1x2ItojZgmiSnJlZ1KRXahD+y/IHmghL
nr+GJ6zsUmtVCqFtEwiygsDh6XPSwBXWWjeVds3447Kdu3CFUEuhUEVqhV75JWdPGphOZUjMneCo
/NAMqREgcQS6am4TrQc3NonDTsOhKhVQ1pOgGW8dDbMqUI3IR2uCRsCvD8jLXA+3g7QGEozIukAN
cy4yS8SmMYFW4XyCLVWoQ4scRm0dVHyhU4w2jTcXVUwWfteVc/krigkxFWPRXEf6AIoNGPeX7NOR
ap2FOSD51FPe+nLWyq5QkhYCw1h5v/sOlx49shSMG+PBX2KzUpLraQJV41MHVxJSxX43ogmJDk6K
yvJZ05jpZYoe/PqiSM4vwyomCWDLtBjqIe6jKf514Y2NyrWGc/WUZZAhcQu2SvU3J9fcrNrPOWxS
ot7ZW8kLtIaJJhw0TxAU5L0t7wwnI7x6MupbvTvF/L6UD+O4KcfzxO+n9rXusErGc5pvh+6Vmhu9
2yJbzsoNNLvsKSrr3TRHoEEoOpozKYq4llC9cB8xu9MVwmUrq44ytULwQ4Vn38wgDcxRw8jIjxbF
rj+U/c4wo0J+kmsEcF3a13OkT7tM+qhQc8wQ9W1VSiBsaeHo1R/N5NQ7J6u6ry1UQpGFG7FvpCRQ
tR95dW9MfjXu28QbzAhnnLCOubxyjE2DCcPyw7EY8oGt6cC0D2+68CSIgVFBBIzRJjJLviM92OxO
nfdqekKFbZlejPdE8RSltaq/x31oiBelgjPGkda3OcpbCDwxJUwH7olpxfCsJBy0jWdJW4q+GC9A
5bFjTzN2sF/of6SVBKPkF0XBMzWe4ZkA9WTCzTBX3LSF0DVYmCh2omYZRlxx8Pr0Fepn07oV/W2K
l9LMdBvt3E7uaN/3TqBovqpFwChojMJ5idUt9zV0vK6J3Xw7tZGWLYRcCGgBfcV++rq8aloOCUxb
9FNKkxwFO1yEOLc7UsKTmEyG1LhU4ddIwN+yaRA8YLEDXgACKS57mSukc7LMd8vaaTbfSgGmzQzv
D1+uE2JXm6z+aKU9+GA6Wlt9ctS6dQLR4DJU4p1e33dFgIDSjk+SHeTWrhh3ENalKlTGjaONUsA4
TspznLi6TjjwBCSNzXrI0WQkjbmeMDejM3Qf8GSndV0FwvHEWrW2JSm0O2R18wH0KdM5OqL35ZQs
bc0kEFqgYnpTclt7DYsHwuV1Ka/H9j0pA93wu9yv3mIzlPHs5LVzFNluP2ukGW5S9lhNBjHyhtQU
wgg9lGGO3KqI1dxb2joRLm1uci2wRlLSK5Ja0Az4FjpAWse00GdDCYjfRc1itxAjnkpNPVFtjd4u
sgWxzVdQpvRzd/gQUKffzYI0j7oFYR43nqCOgZEwk4j4KM/rsaoJ2paaO1o7nm5z/XX5SwJLMFrc
ox1VCC8vycw9VYPamgvRc+k87at5zaxdWu5uKmBtmSv3JbJmfaXjbNam91FACE577G08ggq/oa+x
KhQeYArOyZ8d+jKxnQPMB4Rb2LvScwq29hhJr/ygtDuIpSjJJhFead7H053ohWsnkACfXhL9qHGB
QmkHA3rJvOEa0ZAHyErhFgMCQnMzTS82el2VjILpJFEMXvdb4VW1G3cnWQJmV7lQZi1tFZQoLzEI
GGWNGaYaKZLb1qj8uH9V0D1lUkaM5hY+Vcsjm1AP9lkk4xhodiqKa4YanhIw/OpsJKblTffKtld3
tRaqAzHlvU5PzcsAscLDgMnluSe2tMtNnST1jRHvYzZ4FHrxzZuG2Jbu1H6MaAdR+sHYls2hNe6V
JI6yBOU4v6k7/8WAjY/Rv1ajsYUg3AoypMQea8JHyCB7hfUumymaUpy0cwr9jbBsIMJaB1b3A5OO
VhEjrgew0V1KoRiaSDP08xvEzGwikn5b8HU8rUY4PfbA9fr+kGiQxTFfef5maLcqgYG9NIZGhq43
cuaILZZPOAuQ5geVTe7wYYbl8736KvEgxcRGHMiyx07SXS97yhtYBzaKlzoAgcypXCcDHW2XpSHO
A3Hs9uOMEjiA9gWoqC7LQ4g2sSC2wkqmpCr8OltPucfvumwDWDXAJNDsj2ClcaIlK9nD2Fg4QAEX
nkJ+0u5o76dWYEaO1/qID+lTBum/52TjBNU+e5EOdUoKhYjT6PerIQLFpL3pgaWaKwu4yyl9Tkoy
SkSO6jNluLtJx1nm0hXfsAedyLE7HRvd0x+u+S5f9CaX1AYCocvswDK+gAr6AieqkMsXGWwVTqwB
EVxQLpMRBGoUiCkxNR2ar4rjM7lUsUGBayV572FQeQMXAp3AIWgPwZ27VrK2rZxdobp+y4WBH4LT
/EnsBl3pUusKDeOCSqDFnFia925iqBV6ouKalOi3jBJvHZ5i4OCYOuiRl8QVraNxbbNJPjEINRNu
9PdyKh9gNY0if37p5PkwMOdKzIQ00WXMBFYJ0HLxwcSTRw/h63kIbpCkMjYppwJc0tmVLa+QIwBR
dEYkCOrSA/49ahgciUp1z6QwxTqd73PEWKDwfGW/K9R7Rfjh3QJZ9PnGUk4JgxgX+E517Y5iTw3E
jM2UvvfmYR7eleLRajdy/ir6A2YFK3Zfio/ZDtAUF8wFBwTyWrVE0GnImAdJSuScClB4YtUB1gBL
g3JymwnkTb9CJsXWtFmVljeCL9W7OXWxYwZMLk8EnYc0X9uAlQPQMSJ1A0AjQiJybH0Uky7wQg/Q
VagEk1v7Imj9ZG8f4+fqI77LPvhj5RtetUEfBa9D1yiofdMXT9lD8ao81RtlpT5PRwm/G4cBDkEg
D8loo8DR2cOvMolmJcjmk5CiqVxp1nYcjmVoaxEvXkX2YyogG7gBWVkSO5nddMNKaksCbWhCeSSM
M0N/vnosvLLeYoPPakDrtZJtHIA4ySqnUakFThaClYEDG6bR4Fvj/+Ik39ZPMHsonibA3BWE4Aia
eZKOEEhgUmI90ddf5+oodL8vHvBe0LBfEJDv1cjUgblo5/18ShVPq6PRjBjb6nqgjEHs+Egq8e+6
6al0hRYckbmLha0/O7XX6L7gt6X12ld7YPH2vOuQWMO/QgkFJTz10zkwKElQvjGScLc95U/SIy/c
at+6SK6BEOTEPHexPygeK3z1Jj5PjyZIhFNQVcQ46o/iXvlIT+V9gdVwTLY8wg2t610aZPgBznM+
eCNGsrfxTR9YPu5xVd7zF+NehHAXK4lkuNkZ4f7DaAg4VkCV4SFNFa/nhOIGo/TGinJO5BdMD1iR
ueIwzFNuocwU8HX6XILupZPcb1fdB5BAHJwKaZ+MXYZb22k7w3dcyS/CLDS9Nki2JsFh4soBZvwy
Ir0wADTYUMzVnoG1yOd4G9/KA/AOoD7ym7pKQgaMh4E+RupdtR72WiQi861FtParQH1VH9gGmh/G
EeMX+m0NptUj9lTJfTZ7WeYP09oAhqr4cxnJ6FmJN24dJ7GatHPK59AYt04asNbF16AHshwKJbFO
8lP5kO3Mp36A9ytJdsVdXRP8sriPX5jtMqXIrAJ4hSgdaU03zVyo4w243BA5i3XOxha7apCB1j22
0xqTARbi+6uIrNAu3G4Gau8PaQi6iTiC/abcDW/Gu9ipHboYpMFPskmBHmXmA0GSRNSYbp64MXz7
srA1QrXbZzmol4Gle3hxlbmlTtL3FPPvsFlj7sg8e/LkPoiNdex4DdvA/8dQglhbKUpgV+t0OGaA
WJPI7D90inzqrKFFLCJah62+gwmY1t4MKE2Y33Ue/rG3iM3DqvK6AaGOgPGVwc4P2nIEzhiTg/Yd
OpFXav/vEAhcDJdODybQdPR7Lqd7dKMpMKRVzKeit+CeMWCHx3TMSSbQ78DQ3brLTkqzNdX+UFY+
uImqJ+E/F2P6gHi17ApK+w2Rwu3g2ID92yJPgobX16Oj0ZoRij6pclIendKZfNmAVhGv0NYY7Svn
FFp930INiDPIDJzFNg3QwAXYJuexBmcfPp9Gr4jqdb8ft8M9aJSB4w8HbA1aw4zJLdJ1P97yzMXY
kwKI+E496LcTI/YBKDkTB2iKMSDmEuoRVMIBtDnb0lVpaKfE/jHfgQTqGi8FLGEMYnZubpEchll2
0GJtH1TLL7qbvHUH4VvFckD1zB8rr0FZ1hH5wD6WjX4zPfUi0thtou8n4WsIz4fpwDfqUxMlq2Lb
+fM6CWnonLJQ8rvNdNC9LAS2+oDX3SC835cvw5bv1WBAXNL2IAXWbG9hScZey3xjhr/LeqJhl+3m
7jBmu0LHfXj6YWQuEF+9XsJhrKH95UvWUcGRo7i6hc/GHQ7S3RIbd/IBt588wyIruZMP6K/Jj9qH
hBiZb4ATWwmJn+bZQx8GBRFijHnQTqZnepWrECOYt8hvA53gvPXUYP7ACIrsEOmufMVQJEyhcL/Z
3YB9Z5P6HQ96CTXRvDYf01NbEXpb3aIUktb8mNfYoKJcTk3nzTkMkqsrYJ8R/Hv7KhC00ErKUGCQ
/qPyy119Qx8Bm6ztfb92IvPE3hOcz8O62ea3xo9pre6yV0wLI+xaB4DC+F0a1+xO09BW9vQeJTTp
lI2hLVsVBLJcHNt4Y7f7wfGkIKvWuYimEeK3x747UH2X6AEFM9j0JM3jSkBtBB2EBy+XQqcNHc2T
+mimIVy2MHEDFEPnrvkMwNpsEbi9onUNhtVCsgenJAuzQCKmP3UH3u9UNZr6QJ1Oqr7LWjc13Rbv
u9xK/S7vILKHGR1j59B7TM3FLbGu4Lp/s2fRqQAJaZGcwEDkRWPF7mEmEY/dfJohjXIjabTciEIZ
SSxG3a87Y/rtGAEKNkS5wIFcbHkum9OsMic2DFJ2gr+K6XbURsRs6nUlZ2+TLV3jeH6aGX/pyQDc
Qc4Bhh1mwxAnLqKEw7gGRzE7O7E25h4s6l8NtewPGtz7MB31Axy4mE6oktKuwjw9GBfpWIKZXeJI
hfSv2xUYrMdpZTqTFGIACB6gDvjWTtL++HXqdPkx4MkDDVrQdag7YzLwAuSsR4wMdKygJz47FVo7
PZapaXYeih13HtR+9evLfQ5t/PxcluthOBU9yYUGAX2Tr6E6404x8zanJ5vOwyavp+3IYjvI2rSF
js/8ozZRUU1Mo/5kz2i0pLYVABou3UrPm41oUDPi/TREYnocQXCtB6zHrS1cRq+ccZ+k4y93Ck0P
aGmB84YBHNQmF0+mLaQa0mDafFafe1xPIWBP57fSjR4a5zi014VfHdEvTc/JunrXHhDq0RSlz3nm
SgXwWtKAhc0OehVA+wZwTQ4CRL8vALjQQKJBlnlISYzYUwH9KBTn/7nX97qInFPBNomyKWPXgJkt
VINylzUEBlcaNJogtjn7hi2gGLWCg1ffIIkI0Pp0BuTXXl3sShXg7VGKTwPSfebT2gcmgERk2uCP
mkToa+VPRwwK1BaGd5YoASRDaIBIXIp0CbkczqOHDtEPHCvLpcxNmdcgCYSc0nDlEX+SXi4fMSY+
0Nb51PjSL2JAZioW4NdcPs+82WJEKfM0azTcPMVByaVRJdi1L6LE+ckzZFeFfKMr8QeDe+IKTZHD
r5fmJWZnwosETk+LZSiUQTBX8HVlohROTWzZ8qyqVEEXJ7/R9UGEMf0BRzFkrXeTqCI2jM4VLtQl
Dvx5XUxWITjBywwaPF+vW2rwyzNbWp6FIwWdAlIXH9lMqBmT/8Peee3GjaVr+1YGc06DYTGdksUK
KuVSsPqEcJCZc+bV74eye9pV6q36G/hPNjBot2Bbci2GFb7whkyNVIpZRnOmofJu0XOriyQmCRMd
jjds6e9AHUkobaNoVXaIi7j3anM/wX8hySOaj7Nk/fFz/ZvBloWE5Bm9dEQrT+rcqHrpUanrPNe4
+hyFOQG2Zr0WSvc4pdG5yPQ0OOPjKSIAbSAcXI6Vk0hQqzSZ4nYwHPw5oeSWN8TaKi2bj2/p7bA4
nrgI+lFHpzW08I5PeaMxrNFGqYz+gOw+xawCdsxDuEgZOvLM8ifocy2S3mhrpbc6Fimyh7C0DqA1
f+yiXZHv4/Besm/KcV/qXuxvClt39XSd6p6awaf1unE1VNda/VA2qxTx9mYzSitbbJtk1UbQV/at
gk3XLrf3gfDgSNTz1vY9W6dFvVJ+kE7StcZUhMgRK9/oIXtQnswRHw1Pi9zymtiL76dPSe/IhVOF
nlK5iKapvdu1bkHLML2Gst9GEIyvYxNN/CWJhzFkSS4q7nW1rjQP2bh432Zb2d8kw6a/yjfnTJBP
q1C8ygUvh7A024P1jiYhZCnDVlLuDnIyu7bR39Djc2ZbHd2+rT93enGDANO5HWnZcY5fLAKe9JmZ
RstkPXX7yM0QDxJICAc4CzFp4LiaMjP04M2C7eobsYJgT0moH7e51AZeVZTn2svvb3vR+9KAaMNH
FubbsfQbiE4OZoxl9TE/pJJ4SqMscmsR+m5c5ZXXxqq6iosfeAumZ+78/SplCwaPuRgIAr4+dRFs
OsT5o76sDxPahBettZHA4umh7mZKIG0+Xj7v0J/UFIkB4AMYsBAW0b7jLU9q5c4f6oLBButQycoW
6dKYlsCPcLgtpBxZTgXlsdmmhZSWxZlA8G9GB3m6KAqBAiR1PSV7Fpz3YY5/7kHKZZuexbxCY/lK
6/RqpUfR1XQ5VHFMEzB4ojP3+eNbf/+Y0cWD4YgiIGxrtt7jO1dFVAa9ldeHJmv2SLMuhHmb/aIz
nNFuzu5T72Yzo1EWQ0RpQfWfFrLtQa6B+OnNAWhFu6WQNbS7Ee6f06nGk7ZIVUNHm2gwJ9aZ6fQO
CwoEnLvkFVPIBZWiqcc3GnI3plTSAcuwpFKTWn4IwUPn3aFrpX1eo4Daq7Skx9aUoECiBQRC1IJF
vDPsAAhmmcrrdpbX5iCMQ0Of/ePX8C485/JQRtE47Wns4+ZwctjHZSoBxg3k+6nCbzcYpx9hXzVr
oygbR03o7hMMmEDXaWXasH7Iq0miq/C5jVSaXSIT69bqCi8zCPdK7R6Jms6rMxBvZXzmUt/NGOCq
CBOgh8TCJFI/udIehxxjzI3yYJfgt+eGjoldVgqyOMk3DAjbMy/u3QG6YLLRUmSCKkgwnbpr2k3X
KHlgFgcsmTQg5eBWUr9Lz6xB/d0+i7wEEBrqNjQCQOKeBNeDXmtFo6bRoQKsFjmZrb5oynjfhPMu
rKLi0hCg1YJppgksqnJv6FyHLaXa1dgZN74c2LcwtZFenIH3jKZ+0ePsel1i/L5P0EZ2jPmzsDJa
u3Vs3NihBG5o7vDZVr9ZAHml0P9qB6G04zKollIUVtPx2q50qt0YtbmYBIE2kAlUWiFdSIlf3NtZ
voq1lhcwz2JTmnJz11Ed9Vurv5tNL0Wo6B5YwYRC8a1ZYWrfRmfC0/eZE48MGCL8GI4nDqcTnE8T
4TPXNWl8mNssdgNcdNxeroqVmSqFK8+U/KK49S+6LrllM3+A/DM4rWy/yq18hTyUp42if8ZDwZ1r
6gC1atdrmNLiTGiknlbiIRYBQ1KB0xCHoQV2svArNQ8628qjgz5I0UYbeu1GaQvJC/pWRT2Q6dT5
BWiCMndokAM9bTs88UImtGgLt6YQcBvkL1mZZhczQpSZicxcIroNnjXNpZCCfesr6vbj7eDdmcsU
hAmAjsIipcdaO96stC6vpVAf+gXRZW80JsUlvTUnkIGuW1DRndTCMvmfj8kGiRgmrluASE/GHFQd
hK7V1/dq3H6b0+Y1C9Pn1E92meVzCNL3kuRw/fGYyqk62+I1jdogE4gYB5ul0xMBU45aNbCDu8+j
lZbDVT6YNsYn41OeYzbbOYHyWc+u4CG11UVmgNkBmxk5PBVy1ACJ3cqLIrw84PNMmSvDyYisZqWR
qTUTuAJ/doIZKIb61WyB/341UHottH1NwQ/uj9rf9KjCpmIb57iW36vjdQ+6p0y2/nTbpitz8vKE
XJNE6KlJK7cvHzPl61B5De27Tt9hJ2+HP4D9piGVQWPjU1HPxKNRbK3n3FgN+WdN2w8QbRZZare5
1S2vm+iEAfihTWp4Rue+Sc6MP6TyHgMLJ6tW+Qhz+0oYN2b96FO/M55FKjwruUGFxanv8brpi3UZ
4LBDJfZ6KleT5Ugv7Lo0vCJ955triIwsJzSbkxxyBcc5QMiNUp7Zlt+fAjYJKOpQ8EJBX56CIFN5
wlTeQLa90TSQEyPFTT+6DoDVFkOfnJmaPzU9jsJgpsmyEmxOA6RETsmvkZ5lclSJ4b4T60G9KwzH
n2+ahpcnV67eeHpKoUD/bFpf7PLK5yUW/iFsP4fdRaO9aOJVEa/jQImrvA3K11S6Cn3Ejz2RPM8d
EsT02va+TA/mUbEep6lDI/g56FW37WwHheZ1RJtMit3Wp6MBqKIHMzIkO7+7H8KrQt0E1ufOBiJV
flebGg086he8oaaLXAWBoLYqmc/Ptn8xhbWDpRBZme5OOXV1Kilj0+76UPK0AQcRdwBAJ4aO0slA
UY7CcoKOZg88gl6aXcBniBHFn6hJygJ8MGpFWeBI2quif4+k0smVW/vzSDJVw/uSAPLnVAuCz1WR
bXoufaKeXfNdFQrT4GNubzyBinHkCK+WhtMkocHdv+h/QB0YqMXXTvzUA1ZKXdW6q8v7OPkuaB4n
qHqW486CFW0HD3ZwF9UvhXEvg5gJPxdgd4x9hQXNDKEIoFsW3/tcjLB3drHpyhfgU8CYx1WqgZ5g
xnYbPKwtcOlUoqudpTrzU8GZ5/qhY9sudRb6aN2j+kM5jOGKDrgiAHcllypMBeGaXHDodeWddEdX
sP+q7ZHnoD4fbYrcFbWHgT2VKMxwG+o1oNfUVQGSj0NSXiXW10F9kmyvCOC68zGrHqvXxAs0Fz0u
o9uY8RZ/HJvc2L+IgDEOf9gNJcmdau6qaR3X62Fh4001gBDEKJa/HqebtgaEDj+uGZ/lcKIf99IV
LyN9XFC4Q7gyn4bvM0ZEkddZG8iFNGhr9cFOLtAEztWLoP0cWLt0/sPsv8zMTAvyikW4sfSqu9BL
2MeYJ3RF7U3ReZq1ssY9eHi2Qn7l/WUtHRKQUcmOnGzEnjIFOHCZdV5cXhsARfLma7L0k0cnaXa5
cie4eKn83it3fXrwx0NMs7HByGDcW/XO4EQvksc8vMr9a03ZqMEmzC5EsPHjy6S7iNOLqlvSe23e
go7M5xsl3xvKKhfrTL+fhmeIfFr/2CF2seuKm8najGJdRg91AjXwXuluOxr//rPK8pjHnW57tnUJ
kD3Tt8jpIAARAoO6MGhInlMTE8tpf7KRmKDgyPFQICfcexe9FnjrtlN/P9MAjMCWpnHrmGjSrCdF
PsRxOuzmyhhuRFsJp8kCFLWxxPKRtNyEMlWUqlOpCyfjYgQBYq5KCH/NXmtd08jAMWQ+LRSns/sH
K84fWn/p36qFl5oy6IcFCJYD1mqzcNxUY0AFpkf8o284plJbTlw9fEZaQHFKM6tAyyKRSApiVK0b
pQZ4z7nYJD3QrDNn8LvQl5gIxuGSB2LchBjkcbAhlXoTK6GUHlRfHm6NsF9VWr5Shd87c69wGPeQ
Wazg69g1aATJwTlDJeXdO+ECFn7gwn1csu/lAn+rMOid0puzrqcHkjdxGZS3VAOmddmKH1EDdLBt
UQ1Ka4rD9TQObp7M3yGN03MqmegfP4vl7R/NjuVKUMdRaf8gF/9WH/7tSoY5De0URZLDnMovgT5z
dk9kXAWh7sZA4sZmX/94xPfh6TKkgUMPEH6d9O8kAc8zDb9AVVD6bIZ2ZRX54LaJ+U0rbes2EwHE
iU7dGXWegYdtfM8X9U09qg8ah+FFZU0g+ozsMUDJE+LgVBMC5b3b1oljq6/myKEF+3k885TeUF3H
jwmWwaLyRdAPJu00pI5mP0qmqEqAwTE/eiUPN/0oq+7gd/1KGaLWK9N+dtSAdMkArRvbWXDbArEI
aDd2edqvRWArm0mWu43aCUevUAFKsO9YB35jrPW8sDeWuXBgshgwRtM2m0Ypje1UgLpCTvPblJvN
5aRkm2FSz+mai3dzYJGBZ5OAZgWN41SrvZnK0S/EnBxUSBUO0kwPE+aWZ976uwBfOx7k5K37gZ6o
auIDpGlkGh34ZK8jpS7B0fBFWDD+zEBFNCelFJui+2U09uequ8nHtFzHJs5KuFC4Ch4howU/aOiB
fNF1cmWgDKsZ4XWCWE6GEe5Shtos2H1rW4oAWkIpmWt7xdvVzoXy71fxUkxXqWLhwwZk8WQVl5Fl
oJozS/dGC7AJaefZq+Se4oAVDLuwJGlZrOm64FIfl/JuENTQai0DgNZgnZmgp4qrLKalc2EAllxa
GO+klltb+BNpknTfVelGb7V+U7U8RWkWu0JXISmoWKvOoPJEgpKvMmk3dtQSJMCT8AKdIEzP6LTE
5jkg499eGG5ji64YdU1EKo63urwc8jita+m+sqfZbYPhXpurHfFBumJvg/ybty99569Gn3eINPxe
po7gmhMoqR53Q/TmwkORjZ/PTMd3OTLPi9SYlcx7I5k/yf3qDkXHKSiDQ+pb+fVMPmto3cZPrWE/
5/7O8O16VSZW4I5ilF3BT7lGUxp7XVe8WNqPxaVGl1TIGDIFTZsRKxg/cjuc1tWUy7iPFj8n2391
Vf6tahy//7uuykPXf0m739VU3v7BTzUVCdGATzAo4KRhjorBzWLm/ktOxTQ+4RZOEY3aFhJHFm/4
l2yjpH+Cgk6D6k1+x14UV/6jpyIp8ie0VDibFmEzTNW1f6Kn8ja7/zo3FhAzCk4syAWkRT9UnEyz
xhRlq5d6S2BIyJuRQO5HjdBTzzqxjbrG2uXNmG2MoC5u1V4rL0Tpl+t0MubbRhv7fZckKc3YfBME
lIqtokoubbutHhRlzC/NXAaJiqbHVtTNvI+UWQYZrjc+vFjYSahV1GfO7mWx/nU76KcutQtIYDRn
aexhhnG8mGVR6+hEaOKAZVOwCrLc8mLL+obshbT77SXf/vzM35UnT46LnyMhAwaCw7bh1p6M1GWN
HQ8YxR3UjJZcGI7Wbh6BWed6mZFuhcZV2S3Cl3aqzGcS/b+5SUYEbrCoGatwz45vMrTKYrQy2T/o
EbxmGKnBPvUFYZpuTN7Hd/luKCYZPsawgNB1Z6qc3GXMvOntPqsepMFo1+FkfMmMUEaGVjlnsfVW
7T96dTCUkRBiGtLVI+Q8iXnNQjaCzJiqB0R+11nQ7FBJX1tze5lXsleN2Rp1IUfXdjm2RL14rmTp
TilUNwYJ4X+BTiGERWmw2YZDezFlt3JNAtmLXSaydZYe9C58HHFO0LIFCtvsgbPs654QKITV0KnK
mUrscrHHN4NTscbyJHhm4NP42Rqn2AjVNEFPcAD4LRNMjX6uOtlEATMSUv5z9z1SzP1wNtIpWyiw
8E1p0TEzjqdEOcAyiKdaPBDKG5vZH2n2YjC7HzI/35XjYN8lksm5ip7wmRlyEpvRIKF7hDIqK48z
nkDjeGRsbUfaMZF46ExjQB0mB/mn+tmZ1XZ6SjMMhS1IrPiwUYSVT0XqlFLBNxO4x0PnK0AspDDZ
ikSaN0lmgle20hW10sbxAxLgoCauaPzQcGqBznSc1dE1NBnNk5BW7KovH6+Qd/sAVAQMaSiXUsqG
WXuygZZjlXZF7AePkR8Urp+23Y2pUJr1Syo1CmVPr1do5JvgGz8e+A12dTTHIF5wNkCuRlWFTtpJ
dKcgnC6Hhl4/toLSEOUoPQxpww/5XdVMz7XWP8TpNLlmYMvOlGpfW5STBg2CQCZ8YOrdLbKgjUMc
86XATSTp1NdA0VoHFO1XtO0JeefNWFbeeFan/LS7itY/FhjwOPCFBmZHBfF4zkgkUiKY++mx0tUr
fzY2Q1quCsu+bmx0QnLh6m3uRJJ4Vn5hy/4bpfybbfO3+fNO/e0Z5beo+RfCb/9ad22XM8t/KlYv
stRv//Y/AYvxieq/St/5RP+NWMb6hOy7IWgRcFD8Gawo2qclriFKBZSwQDXZAn6Jv0kIwy3N3cUe
hJ4C+B7ln0QrJ7uAvuw0pIEQgGS0BWBen0z5ANnfKFLk9jHuYmqttZal12MeYVuq4xC7WZrZTjwG
QeLNk9p/rboaiQZLbsjENSN59Ku2uk5HLbtXJgTnG1Orz+yGx/v+2wUiE0cOvphag8xYztPfqxXk
fnJtGe1jFYOfBRR2AYgbb+8kq8SZLfF44/01FEi0RQaSzfG0IdX25kDOOrePkzTBZRrqwAvkMD7D
JnsXIC6nPyAwFNsEy/WdksFA6U2qKY899cDnN4pBDS4DgjFWBV6xTVPR/+1A/bWtz2GXTtb1XElX
SZ3u69AHl64E+U7pktlDe0I/ZBZPXFLsZBVPU7I2/fvEpHWb9HG5jYNSA5Md+puwq3QUW2x589uM
/5uQ7QRwsDwyMjwia3ZLvHG0U1j+RGRYT1kTPpmmFH43ORNuhxAYOEEW2sBRaVP9Vi5GAYm+ExgC
9ensBlMirzIoXXkN3yRtshqEwoMu+tjrkyD6+VL/uz/9GyQN2rKktEsoKbMVmFT6/vesCvZbWb7W
bZH/0qv8fb/628/6c/+S7U+gFYkh6YXp4MM4XH4mXGRO9idiCCoRGtg/+hKs3l+bGEnV4q5FhREc
GVn3coz/2sP4FoVQlXiONbCUO61/tIW9TbK/ju13l26dlLuBZ0dd1Il412X7UMSOqbxmPf0Y0LsS
5CVluqbrow5YNrvT/FgFyAJ55Pqx7lnwif2LtHBCwHmmy7FfJFvzW2I4AkaycV9Vt4Z/PdsbhHxE
ujXnZ0jVsfl9oU/nlCui9lsl7hRx6QcPvb8LSZBMFxa4on+JwoOVXEvdtVleVOq+wffLuhTxbd/s
E77uJX8/R5h8I4AIBN3fL/LXanSNJjyEs9md22tzEQKE1J18NfOtD7bYftKjmwJhtDp3gC3X6J81
NiBlWFDpVQbqud8Zyrr39/C3jfwBgaxEc1UkX+OtWu/C4YvaIzxVgOX2Gzfu7rPpEGoPs7yTkmdl
/qNPdmZ45TfbrN0Z0z4YNqjvGsPaYCehwGRfGorvzOmTjRxU4rajUyQ347QxorXQb0L7Uhm8ON03
5XYML7Thaupv4dM0PrXMi7l/WTrIsBwJfbT4FviRr21NeFzzZwQHtnA1ll/FehbP4XjXJQ8lElSo
QWdgq/XrWhyq5uCnV3G4hZkXowtmeRFQhspJ5lUbbybjopa2CC+pMGmUtVpuqvCno+s/2kceioxf
/wdcMdgK2A9Ab6IWQw4DtNr+aGt4zKP29fu/Du2X9rX511XEEv7XTdemU5QHfydu+7cf/2u3MPVP
rGsFGKUCopHNgVP2T7Vb45OxWLHAFaPo/FYX/LVZqNYS8JDVYRcPSJCq9H82C4l9hKoMNyMTqlAa
QG/rH20Xx6c8qC52skVql2oGVG54KccBhdrR8OojI3ipetAwfR3q90oTX5eUU6Sqeh1KKAbzfPAn
5nZiIYwuMq+1qtqhDzB4da59/+1R/80ZetyO+XU9QHfwzwJCTYnl+HqGGrjTNPXBS5aU1VoKDKRX
li8JhOCVlCDYmHXy88djnuQLPEI0lDg2FqI5T509/XjQRlNzbOcj7WEy8NxWai/LBrywp7By2jpM
vboahZtXUOGqPHwyoCh9fAFMv9+yebGgG0DgkKeANV5iu5OXkIV5xyMdrftZnxwb5ZqwohsmkG40
pJ1MrIE+iHZN32M+E+O9H1hfTivir0XSiP+Ob7xughAcu6bdq4YEadkEjY19MbJnfn+wm2HdgHzU
lXJbFeLl41vm8Du6aWYwL5h222IBhmwz5fHjseNe6DkmS9ld4iQOPDnn6uqP3S5zTTfY9I5/qV/b
nn7dbq2VsTN2EZIM9R5ZhmvJQ3JpZbu2h1IIf7/8XLmtt/m2dW7rbctvbU/dqbetgwQVP/itd7/d
Giv4vS/13vbEyuTb8dfhZUJVkhwUJUX9KtiVnnI9XweX9uN4BwQ4dqZbddc7kkuz2O0d06u9b7d8
6LdvLb8d3W7Fc3Kj1Z2+6lzI6GsfIj0Sc57mQJD06pW8kTeFJ2/6db3OfsQ7sNOrwbW39lZfxZti
i04bHLn5u3yt7Kb78Wa8kfYIo3rmpXolbeUNvGDI+JCL+DQFtcnl8y1P30lrzbG386241nbLJ3WO
7/7Y7gsH/Q/XXC0/Zq+qbbVvtql7yBxgMi6KgRvIPDuEITb2Q7MdnHNyum+2tb/FHT/fJywlvHqX
Jtpp3BHBDfNxcU/v1qubB0RH95VbbIK7/msEbql1QgvMqAcPCWXKbeBBLvEUBwbAet7ij77hRz1q
KevXzfXF5AAYcQ+TM2yDFRgZh7/wYi9ZTVx1yiPPl/+vJsUdnLuQg9FBbCx/tHGsQwTTkVbDVloF
69xd/u12+/HEfatYn9wnutI4aNE0YQ8+leQqRTbgPKxld2NqByCyButi7KsYtEu+GSIoZMUUL2I6
FgWRtrr8+QUqbthl4e7tT1jBveRB32ywDMC5yATaEeVT7ypjifpnj4czeU0l73xlcGt1LC7evihg
9EKVbrTZsUJpB1B/MtkaWEYCLsZw4+exfOGz8C6IAX99yQsDvKgfmKu//u7t5yDdWWd2sTe5/pMn
gyIb1WrONQ6v0xqaP+djPCHXcUcb4EIS0qXIw/u4DS+t7FVq24Pi6yvIVteapFyp+nxoIJIurbDA
9mYKaSriQfL3IERyWQwPZpx/KQr7rjIj5B7sfZe1zx1KQ34zpE7+NRLDC22nbQFISJ9q+KndtV0Y
m0h5spTZ8kg0b6EEbapyhCQ8hxsDDXBUSy7HNsF4Fnq98L0ivKGOD4m99HxILIUJKdPotylyDcAm
VkK0+5ggU0sJEqv0Xsvzw4AG5YCK7seT6uQEetsMcSYAr468HKjZ0ypfFludrapZeCcnHDVtbPYO
PEmUR3/ILQIhUbtR9FvgYesxsPszgx9XGJc3xgvjBFx0ZmwOg5PTx0JgaBpbxfcgSI1uZQ+RG89D
6QiIh57etO19KUJQSLF5ZsIcnz5vYRNnH+LXiwQ2hIQlNvmtmKEPtdWMYFxu4kZ9TTKCdwDw2XoO
ELAIGt2JW02HbYNMuR03yubMIz8enUIS2TrCgQsfVywSkie1nlJ0aEV3uvyAdyIsZBHcx5mV7JUO
6JjsS+kaBUYkR/XiCvOZXTRH3VWiIxmmkFbR7gW3mn8RYs5XQTunaNeW33CKbh4ysz5XI/n7K6WW
ia4IAOFTz9bckqMiJX546JToBaoFhBgZLddIM/d5E710iQ5cBZhEOqdnuWxLQemvNU0llf4CrtuY
uWmLlfFpwUkZstpSkQ2/S/NulQ6D75X9vFuvIrOk51tDKcOfjy5IMiPrG4UIrpiwFPO02wf5Ajqs
OvvSLNjxERjf90L5bE35cNcOar2paxjfb380CsR7dYFWQj7RgG/l6bELKL1punxjVSK+M9vSfxTt
9ZwN02UcXNhm2B8KJazdsEQ1OBaTvApHPXabIe8v5jyXV/Du2nsz8K9lo9dXwaQ9vs2f/w8Z0JGf
4P81B0FKE7+to3dl3nsAX9FxbXf5B3/WRgwL2783B7v/tJx/ZTv2J8jWtBJZ9QtfcTk7fmU7lvKJ
IiO1EQpnMgijJUX609tDoR4MHxZoCVbMHCzqP8l13tQM/5rLS12Gii4E84ViTkJ26tfla0UoI6Y8
Q+zFgg1UkhwZbtDFdfd5FG2ZIvsWl0m7Lqp0rm9lmQbIvW9Zcby149qebmsOaC1xQlrnVkarI8n6
Ld0fxHpSxH/QxvBr+S4p7OIpDCK4l3WWEgnkQxLpHDWGb9yJUPf9tVRkEitFyfHdJK/QpWJs1k0C
twf0amwMtVdVanevz72sAuqS5FvYWs03W24lxDMkO75Qy1GZ3b6RKZJORYRJgh1UyMn4otM/K53W
wiCKbaze5IHV7SQjJRF98NGCSqIIWbgBjV7NyTsiBseIzLBZx5Ge3EuBQK1XjvsyXctqrxg7WYnn
VKyNZuJRpZJd5YqDQ2gAYPq3afQ3ed/xPvPz3VAyXbpwvGgSwOOzoJLyXuWZmbGDDWBcO9NQo1fX
z6W9zxKljlYfD3dCQljGQ0CFuUZjkV8IyByP50ccMEJpqY/FUjwLiAEBKM/YCMTwVVYztXbmNqrC
fZEXU/ptthvloS+H5vM0NEyBKeLgOvMEjnd5rghbhgUiRMuN32BecnxFTSDNcRDkWAA0MVH2SkiF
usKvQVKRz9CGGXzyECJil9oNAk0YxiIEkpnBucs4QSfiM8Vuz0LhRCa6ZcGeZOCGkXezlPrIZoWg
6oF1RX6h3iR5gj5MEraDvBa+5CO8CCU52Y+Bob3KSlqtsMRUDZDapTp/0Yhu7SemPH24TTr2Ia6N
+iJZDEZYkvJdHJV+4vVI3GV3gz9P/je9Hxv4/bLaDvq51GSJI35f97xmTMiXzUWGcokWxvGTlWMr
nCJQKIDPkdz4Y4bhlHlGqMH3/HhWHXdnlkenM4jAqZQmOY6lJ5NYzzWfOeKjAR+aI8bmUm+lypXA
bQfaYTZGoP31DNG8j0c9XTqMysLRAHGRq0PXPYnfMmuAyGSEPvKpi5BDmAB004zCR9jJrs9kP+/u
EKwwrTgWDfDdpS18/CgDdJhSNUnpevlGOpagCqF1bdsp760LaIy6um+7YRztM2vjuFbAgyVApTWP
2BNwYdxYT4Yl37K0rAmMAGg/dt6j0iS3mR9XaMnYfvOkTDUWxZlRcnL9pyXw/7ApLcNCD1y6gSrh
zyn2YFYJNwpV6Awrz3NFIXsYrzrLKjsnUgrx7ePRjuPw5SYFjkzgHATDcuqd3CTWpyp29WYcIFmc
dNu6Ls2N32naRvJT+7YxVRmupzajzjWe82QH/H26RpbqJBLA8NxJa/G+On6xvp9UalRpzJ/GH8s8
cBNbNPl9U+dz8iWFPNnYKJty3RtLn03S+SSgCQdQXEqR4U9KHCBoCjStgddCkQADuTVxdSVJ7zX0
z+S8S/GGHSVjIbKBzIpRlunmYr4bimYsNj4vOLsr5rxu18agTOAMYGdX033ZyrgGqb4hGXez30fz
Dy2qSn3Yyo2RLAjJwZRpYkS91L8GcjUHqC0NvYUQ9mTFyZUYIlXgtykr1V1uZ8boBmpQIIE2pFpg
7hMZmCUYZmWwUPIc0mJCY7qgwjkipFpP62CO1LlzOyWPkJGTCpLDnS2CTGAsEZt2+hjOqRahox3M
yrgqzRBRmFibxxltWzVKV0Gv5yToSRkYAjHJLpSsXZmmA6oFgayF1zU07Bjx/yITWz4jsOd1KI2F
37sJI8df0zxs/Uvia2wJECqx2Toa2ZCs4jo0YyvOdsxcE7HHctRHe9XOPWx5WCeShLReZ6q+7qWV
mo3aLaJG1SR+5JqRD/W2KrNUilaFhk6Z6uWSqELT7TR/EvANpx6RxiDKJOvVljIbJk49JNOPxABs
HDhjEZrlVwltM9VFRwNSXIQMRdh6tjJIzSvxjdlCopvD+NW20zS/kDSfyMTJ8RxQL6UxLw0EaoI5
hDOqyOPgJaKNsf4QQ9MVrhpbeQo/dFYGp8ZUeLhQOyOzt0MwZLTgg7LFfiPvJenakKeAMwib+LDB
Qyua8lsimPJHFpeWfR/U0oCUVFfqSvK5ESY+WTESLz0qick4yVfEhpEKsY6kZ9+PU1OstU6dLCau
EekXVgsFH33DXA/Gx6msx21gm36yLgsxcV1KkqJJU2YxatyhmdcPkZyhxVq0+AdJxEhBZ8xfrVzy
R+JMXhm6wKlViGQzKI2Wt5dNpYaKsSnzSAGVYg+YX06OFQCrnaUW+j3ErHk/GFavbcYmS9LdUHKu
jOivtVFnBRdWIOlm5ZmxLeIH09Sy7mlG0WTq3KqO5XA3ao0UMnUtJRvXiaqlJawWWQZwTjI7aNUz
6ZyQL4o+6I3M6SG7zQWUnFQvEDMUOeVapxtaDJ4DIWUDXMiJXiJQzJJKaFkayBuPUiKrt5Yx8WSd
oqxm8VWtAwVVXKPCq0j4SktLO6gT9UJNdMJSecAP4o9RBe631qui6q5LtSjzy3mylOnKyDpKDkqk
SX3lJupQmVu4av14ORWmEm7whFeCK0W3gujJTKMg6a76OCutBjHFsGgnl8khxl0Zya1vfU1r+ASP
ftQmyNbMdZyOFA/NoUVn3Bp9O3xsehFFW7jd5dBdZIAtjF2PX5QWrDFdbWv1pp5Sya8dOWvN4q6w
rBGz+7TR2CkopCkifZmGQaUWJWUWEqUzXeGnzOzkbm/KGXrWUq21/pXkh+29GAchvk2tbqbnDsTj
7Zo8is4Rmy1ZDNBaosWTIM3P9TCRLKifFc5kbpHD72qyAhsgswLTPpr/zKhsGU/V6BOBQKMAQeP7
JISKEfFRun6y14k/hNs8LJptYSLcYmls0vOMD8k/OQvfxlsC84WSs/QHxElzQPKN/+HsvHrjRtI1
/IsIMIdbdlIrWLKc54bw2BIzi2SRxfDrz0PvAdbN1umGDnYxWKxnppoVv/AGpbrBD1C0xPaA3Tju
x0TNG7vDy9rvfQMl6Mjfaq4lrsRwq8zgz9BA9Rc7Gy5PE4OR05ewF8QVhTmTpvWJTG5zropxM400
pXU9ab5RTpiOBZpriFG1uNzFWTmU+6zJ0MVxRWVcwcecxa4ElVSnQPtgjLmoaJz+GiO2tNQfsug1
mZDBz3rDPDpeal2Jr063E6HHAtN2kEOh3ONREFyNEmk9DJKxaF9zHtw6HGpNl7BQiCsPle3HiDu2
gUyvDLpOeGg4gmRy6TohL0E2tlpjl55iLbwuem04ZQqN2KrKD62pZ+OeTH1QxzzNEQCEYTmTpUZT
d/SjTJ++X95p55++9KECHF5AHzv/MTb6qwg5Om4T+VayBD5JRFp2qMcYFQ3kw8ESPTRkiejuoukE
5fnywKfh3uLpQdUTVyxuLnOBti0r/9fAaLtMptnA1LHov2ZhlIxTd/DN3niuuB2Tg0B4PpxhHC5K
gahK3Fwe/jRrWLY5PnTkKYvuIc1W1zodXjNjt7ed1NtPwGluCstsbmNzSD5EFYHSlZV+YyzKO7RK
lmoOuJnVShdmN1sZyeqeGDu4hzFehKPj5E+1m427934WkOhlO7GXF87nalaLXlfD5DQailGxR6Nw
BIQRC41SpG519RX9yNO05M9VwQNLVZTSFWYLunk6hxPSaNTM4/ggs9Y/Zm0eYHyDzrBZY2Fu+ZXu
hqCKrStXwhujgmJYOqbA2RFCXK1c7EuCX8vWkOoquo/CNIej60791oSP96nQfAA3mnLaK2u4alHw
scA1kaQHZQlmwbTXUH2/8ghDzACmtTfn+qHM1EBgb07IQJlG6e4DPdYw3jBm0c+7oqhLPNsm3cM7
S2+z+JpGzNmWokACYHBR+iANPetcx72K4tolquozQxs2dV+0xVfV43OI2lDavXfK/1xUJLxY2Pms
9Oq5zdrE6IBKNMCTWkWzCbjlBiDBsLGnvNz6Xil/927qF1euiNO7iSmHpkACyq3EW0RuthrWVg3t
rSaShyEfYSpb5vCsV3IAjdn3GvppBhrfl4/P6Z38Z0R6DAuMkWSby3C1o/Xc0Kye8O8QD8bObMv4
sdIy71CZXf2NTf3dtLPquezi8T4mnPt4efD1jcgyUvriOFGY43Jay47R/dSLxo26wyRIOvPCqChX
Cvm5sBE8Gipp7AetRt0+y8cr67sSk16+Gx4cLyyhFEUvIPenJ5lOEGa6alQH1cfzIfWR4A7GMvjV
zmo8TinOR/PQ5ZvAqNNdofrhxs1d95DDa6GjibCv2Su17SMTsOflOTnb52wjNJdYSouCnOusrk5R
uzwOXTsdtGZUm8Dp64Mm55+qhP95eaSz2WckoKsYeFHCh1OyulactCl7IefpUKSQ3sfK1G/nBKmK
PHO0H52WyHuUSt1Q8+LumhbkWx+5SCVSoGdwiNGnsy/suGrtOZgOVNWI8RzVgQgp4p8Bc/v78leu
JIxYaeSy4TKA9oFQAlJ3tdK2JscFumQcmAG56wvkfvWuxR6F5t+xKVy5ESZMNdNv4g9jgGN8JzN3
4+ut/qmeJ3c/F803u8RLOSZRw7vEKB/KPE9eKg1VhMu/9XRFFqMxwKR8MsJAHH7K0afT0pVlw0B+
tnVSAGS3hTba8z+aVmhcAHGUP3q1J59LpbvC2QTToL9rQ3DVw9sDFrWgwiiecg2dDp8P/qgKz5n3
g/DUsdLq6qPTqJ8gsdSBCkKxkckQ3FZa2u0vf/fpA/e/AwN7g3GONxX6T6cDO6Ucc3dMUF6zjep3
oeVDuU28VseM0/JqBEJsV31NaRp9uTzu6XW7jLskVBAlAwhAbI3lcvwrIjPMXMReO+n7PvXNA6V3
c1uJ0cQOEnER4FDF8f8xHmvMwSa5oup3Oh4mdSPFHgrqTkSP35v94UHL6OW0c/ZvYoz6lev1rc9b
xHtoudMAI0w6HU6z6rYAZ6bvXVsEjxXyZ86mS3qHDq6oKbstBtjv/0D42BQ1udUX/YDTEUVnBSk0
In0/2HCD9KAxDxNlwx3wsiwsR1tcEcZfduR/C/3/WUDWDTk3CCToaa3ukcLWlBxrkwm1F4WoBM2P
gf9nq9zpmgb/W0Ohh2AyGKGQ/6fX+NdeQXab8NmM5v0cVclOTpNGEx7a5C6Pxkh71yPwn+/idoTQ
xPW1UHpP5xFwTzzZfmrsswGzJ+kk/r3btKj/UK17vrxk59+1FII5esS1PITeak+WAy7tQ+boe1MF
3i5IAqxFnaj5ksvmmvr6+TFHWRVCIYm+Tgq2jjW6wCnrDGDqPodYTvu/x60iznBWHsj2dScR+B2j
r/f+71ugtawcS2SsUR+9mwy68jsdm4vUC8IussXn0QbRcyQuKq89bOsbnM0IvgTk/9IU4kJaHTkz
6HOVqBTPGk/rm0dDeM0UplXno0AzttJajJ/NCHkeGyWPzzBURpS5L3/wG7PMPU5Fk++1YYGvFhTR
CW2aFcKD5qxJmnQlfrE1khINhQCUIj13Z89Z8a7EaNmw7pLpcdkA0SDTXb1c3lyUpjMwaOPiBrmU
AI4xrx1GLJ6xa6zJ2Zb91L779FPH4OBToOLVhIhzekqY3B7EF4qRaeZ+V3ox7I1p4fqVvvwP+v3/
ZMO+NadLoMT2pV/irZvHmkzH3tIE2pQWwbgJ2uVI3kSMWOTzQWloXlhI7GwvL+QbJxOqNNa6gQ9m
iuz99PNSUASZM0uL12lKtp0ryk3fzPkNMnXO7vJQy0yd3qMsGQBHhAOWhuZ6z6QWhVzNnXB6KEtz
k6Sa9WHw0uE+GrXkuTDL/Mp4b3waO5S4byHwoGWwCj1LVygcbRnPFLG1NeZufLKTElPnsbu5/GXL
JK2/jOO/CDqDukYOajWJTT3keT/N+xr1j+/YE2JLoRdVduVlPx+GygNVOzppwESBl58OEyCROrYV
4jZSTzBy4pX34Z4I0/p2+XPO7xfqKuBqCJIoIvE2nI7jw8HWZGYbe71AQAYdqWCP127zW0/KeqMi
BU7ZcdU+Q1f0ypN0vkUWwA58S5OmM0WkVaI4+1pXiA5jL2VDQK8a69WnN3CvKfMHNuDu9vJ3vjUa
lUkalEh6IiWxuk8q8gYD2rWxH62qIePy+njXzVDlrKLwbpt08uQ7R1yq64vrAkUdKnQEhKczG2G8
IMp47miPBYj7BcZLb3q3owv1iTb0NfPs9QFgNJ51CmNAXwBHrVkYlVEqzCkDRNc1pR8bYsKDhmdy
EZYFomLvjMr+DEakC+we2Rc26OmnOaSqIukYrO5NTBfrAG28sm9uZxWjz14L98qZO60pLJVlPo57
GYouuR0E29PxfFAfEUoJ3W40Ogd5hXr62AcFWOCpx2aC8SQc7TY6mtJ1vvO/mnfeLsv4BjEa+wcP
5bOtKnNCJ/Q5EGGLi3FDPTXbT/R3UdZt5yu75mwdgWAgwrJgP8BjAMs4/dQxUBH4B6veDdKdfqis
qJOnuulldgv7M3+6fCjeGgzaCA8eFTBO4urwW+DWLCO1CZPqKruL/Bwen6BD2gWyfv93UW5cShEO
mxPKxuq7rKi3G9eud7ORwP0B+K4gpEUCCoMYmuqfd3/Y4taw0H/I0jnvp6PlvRsBB+PsxbTU92RJ
/te8CbJtl1T2p8tDrV9yiiq8BoBn2Bck22tIYObJvmgir9uVUdfdutI9klrYO5fwJuwnbOXqer4m
SPhHUu7vR4hBKVwS91JhY7us75bUt2hQF0LuvDqonjSHbRImbos6+kB/N8oN484z+2gPDg6HUUp1
0y4dbTy9kNoqAeLaNPsKkVyTfXljLpB7WVTpfVitXAyn0z4GeVcZHr18BPOrfTXOQbFpbDHtYqAr
Ny4yF/sWRbFr2PezYfnXoSxOeAzAGI2g1XXUZXZsgRRB20PBflI0skO7dawNmK35qHctRQeju/I+
nx2dZcwFbMhKkAmsjZ+ieNTGJBfDzp6K/DW18NyWxAtHUevyyma2mbWTxV6GggqMcsfSQF1HHFbW
i8SZ0gHCgYMBGMiEL2UfTFfStrdGIa3nfMIN5P5ZPvivdDSd5wYiPQIp0tZsDDPaeqPr0XDltLw1
bSRsRE9LdnhmOZJYU2eavTfsPKtRt6OZN3uVSK0IpdZcS9Te2hZ/VNM4lWCS/pBN/voiy+l6qwHc
vTMb09oGDr6dDTidj0mdRlhLD+6+6PEmvnwdvPGBSw16qbRyyxFrrKYxykfDyHoGdRG009EE/MDN
M+0Ms2z2l4d64/vo33ALsO0XiP1q26NG18H6o4o7mJP1G1Q/QraZhePSWKfdZ2Hr4yEiI/338qhv
feCCgARqtlTWzpqOiZ7gVAhzM3XUq9ULDKqBrVBXs6eP/5+RFtqtx+vEN55OpV1WVLQdHJ5BfeIA
62pcJoEMtiWt8ysBzToK5hIF1vnfoVZT6UWJFkFvH3a+n9cQ0nPcO1QNq9vNIZ5lU5Q8aSrONlor
hiuxzQo3R3CzjA02HVAkZfoz6ibmzDAh+nmARIT/lU40fAyQKnsqvHEEVVzmSkDelM6zcN1gDl20
/590FY2PumzlHW9EdpwC3NlyUWJZGtU0v8li8Xe5vBpv3A902XnieLtdOvzLn/91miLyxsCmwLgz
uu7VqIrps8I448r1sI7Sl7ngJQW1AVaTXHwV/cwYUVCxYcml8vLbmot377eRde+rxNoZ42RcqTKc
BZbLePjzLJoPVDfWfDPQVCj0F4rxGtvcy45mttXb6Z6iv7FdjApQTR9R5R5A/Bf1WB0uz+lbJ3jR
YSFNZh8QFpzOaY9gaI/j6LBr3LF4MBpD6Qfp+uODJ9rZR7u16B87p3PsK8YVb04zOSWoiaVTtgZr
zEYxjEpnyxUWrt8ks/6d7Dxz65ZFu1W5f60P8MYeRwsOJaXlhUbZQl+dLyUBM86uoXZ10xRRmEg3
e6HI6XyGDoExpipae4+rgvtbZYPa1m0ao7Kg282LmIwc/eCkRp1dIV21U/qYihBotMAvfvR/Xl6Q
88ttMWta6CVAOSjMrgIYKVRJGVqpnanIR+s5x9bXaQ2BbCqVlehK+H2+DEsIQduQGpDDfbr8mr+O
FIfNcmuQbTsr11UIYmX+AUGDWybqEr5WM65cqG+NB0OdvUasSpNidbqwo5lR2PUVsPlcITjkTlHx
RRRpX4WyzwKwWKyTuDLoG1O6yAIsAxIYgsQ6/cjOppuOO2O/k7gbHmY6a9/0GJx1ZMZZtrm8fOd3
lI8KAv8FhcSGW9v1AJ6b/EkvJsQOe/liKvwFitwbvl0eZYXvWm7s02FW8yjtoR3cdJ52ChzUVnpd
8t1o9QxbcILj18aSnvZgWAJ1j8mM9Zd4LsaPuo03XpPK6JoDx9n80uaGK73MMEVwCqGn81uQ1VmC
EGGPCEmCDBBJgEhw/JjIL3eXP/xs/1DM98HUEdnzXp2xc+MmnqM8b529SDGbB0lm7+ISsJc+YesV
Tnk/Xnkb3xjQ0BFFIoELLJjIqwOSDHnfJYg87H3pVPc6S/7V8uHz+EHiPCS9p41XHrmz94C0mz4a
f6H2ZjCzp5NJvlZ01YQl9hjp4tFMY/dZt3LrNbZhoIQlaFBKcTpNk9u4D/TyRqbatRzqLBRZRkcm
lPsSe1eewdOfQJwXWEWuzH1cJc2PitblB52SwHdddmLa5GMWb2Wvu1AzzObKxj7fSswlsp1/WHYc
n1XAhWtcb0fuZO5ppCx8JifAI8Ny+mNcTnZwZTOdvX18J9bTsKCpdtAEW+3b2vIKx55rc69Grdqm
QI6fmdHXcopTFGx6nBQG4/1nhT4Bdy3OaZxiIJqnc+vUej3wCpl7UU/aXT5pctg2hfSc7yKOdP/K
K/vGZgL8aaLUvvRLz8rtoxVoMFI7a0/Omm5tc0K3oPGRETSs+pNVD+1ej3FZVwvRr9BN8XL5tJ5d
hmwUEKjQr+hkELCtDk+czdHc1wV+UW5e3ka9Fx3nIOuuLOMK1MU0Ej6wWVlGukPA2FYxDPqidtlW
yt5rox59a8ZqOGLyFH2XZYF0eNfDg4b0JYtkV8zOWG8Esnf/UGv27Cu/5I3vReZykW3kIiRhWP0Q
hG4cWdMR24957HxtwJgdVSGbK42b8ytpgRdxO0BYIU5Yv9kuGitdRVK2L9r01TahFIV6wMqCEy/v
Ix88/LtXkZeTXHFhmxN1ro6JlbuxIjHBCEMffiUIg20dzb/WrVm2wkmFgYUjHIDFzuVHHLq69qTG
izF30t7bkxNvBH6QIdmXvAnMLj9c/p6z+aO4ABt3kahZALN/NF3+inm6qiWrg6O4TwcQ2ohcAAhy
K796MqT4GGW52l4e7+zTGI9NiQUQLvekWMs19Pd4npl23twZbM8k+qIvYg+A/ZEitdvWiq4s1tmd
xmAe+jvIui0st3WDTUO3VMgsM/aTWU2f5qCTX8piBoxszcktiRntd6SQrgQ9bwy6VIzh2RPbIca+
2iFlr7XwF/hCIJ31fa0C/c4VnnPgesUtKsA7tnOgw75vWhcoJ7Aa4iDXW3zBVztmIUQ6DmbbN15J
q3HvTSAQ98qK5IPSXDE+v380khX6RPRLcbtYPUwdVhAiyCLths5t1j1MehOFnd20yYep7K9U29Yb
htRugV6QEzIg4ZR5umG8xmkKQRvsOHS6/DWMZbTr53a24IBM+pUE4HwshHGZQrBkDItg+ulYZQzW
NvaG5NaPHEya1Ii5pKUB1tt2tQ/X6PIsro8e+H94pXAvmEQkm7zlz/86CkVE48JKsggCGSa8RTDJ
Jz2bmu2M090W6RB5Jbl+YzwSGFqyhBJM6VoEHEEsvczsxD3mowZ3xhiTG6WLuA67pg0OmUzTa+Hb
2yOChgIwtMC3V19Ijc0e536mRdQ4X1O/MdDYNuSt6HCAaR3MGS5P6PqBZ0KpAFO9oa2IwoW5Gi7v
Yl63SXeOeavN22B27VBzdLGzeszbIl2bbtISAxNCxeIQBVa5vzz8WR6yjA/pm+lFfGyBMJ8uaIl+
oEcT1T8OUZP8SHAGQzJj1H/oKIr/8JXW3TgiQFrQcir/vrT1aakH2rflbOtXfso6aP3zS3gSqcJT
hIJme/pLHKts6C/Y3rEaW9yn+nn6JYPZ27eI9D9mRpf3YY3r4U0+1PnL5Vl44wwtVr8ky9ThiUNW
Z2gmFJCpU7hHDT7bbQcEapcmZfrJE436dXmoZT3/fiaXr4RWy195jM8pTGUQ5SbMA/dYV3a9H/pU
bBu/wkpv6Ac4mME1RYP1zf5nPBpYeFA6EIj/aA3/dWB1P2sdKKpsZ2MilcXQV975okbmSerttp14
LjfM6rW7/fwzF3yDSTIJWp1kZBUlYyOJNgzmfEcvTZLvymgXJ9Ie+pQl9Y0PiPrKE33+mSB9YD/A
ZAE3TavjdPMEc2q7WjxYhGv2uOkg3G4DG/JbFFXo8zZRXDxpGGhdI6SdbxyG9YnQqfu5OvWX02Hj
KtKXW9fmOsQUwYgb5+hLaYdxZbofL2+ct76QSiO6O4QGtCRWxyPr00iqrrSPU9PqrzLy22/wkGwv
rDMXazVeofmhKoHqv3dmqbyQeCCoD1YFcMxybP/aQOkAM0n4XXB0E0zZGgiq2PtpgXPflZRStTEY
N63vpu/M2hcZSMCT9CUYeCncn47qlRSiy175RwE68Cn2uqWMXQ/ZT7SOBOqLdNOvjHi2lKRy5Fc0
QjE2AeW4/Plf3znGvh/5o+kcMw8yNuZRZXKTTkhFJEWtiyuD/SccPr0HfIqZ/13O1QEphWGKQcr6
ltt5eC6dClJ33boK6krZDAG4vCAPQjvqWgeX+rLW//XKRB4bLqfuqFdqjO4sCFljOCpzmEPQbIGL
WO2M6cSe3ipaULLKymlXOl377FWm+OnXjv0jzjxr2Fr6pH/mAcfXxzTiSQt9B6bFMY0d0T/pVhmV
u1lFJSRd6SJ1NJRa6z+hjB0XOy8JaufGplrTbic7iszvdTGmamP77M1bLOc8JKtUr4utQklafZVA
MaxPPHCGDBGag0yhtxMZTpUX0RcB2c48mJVnZjthGPHXShhavDXLFG4uOmfVxuCDP8BMM+onygre
UcvGsUBAwy28Xars5lNBAPbTM0vvU2dHM/RsMuYbVMKtVzOT4l/dUVLbQGOvBN6WWgoZusgowHRW
zV3R6zZ2H3WPhVAmjLSnIiOTp2EuTfcDaVjq37QGpt0evaNnnY3/oyJg/EFHEhFdz26D2yxyumRj
NfooNnHl++UXw6gW+cp8sL/DHWhxPzSMucHAOeqsg99XIxJyo/arbezC3A1aQ48A3ip2qfxz/V3t
l/7DkJRtEFpKFPVd6tGXKdA5sNSDp4KmCTNZdu6DH9Ui28BA1SL4a4npPiTZwLTOAOQ/9Q3040Op
8uRhYc3DIvbr4RcZrXNvVLbqdxXs7V+ZZwgMbaFm/4iLzC9wimzbRv+oFXWe3Dv0NIon6ne29m9u
NfMtCq1+8C9Q2DKDBGs25VYhdyA2yH6Mwa1WSx1mhj5EISjkpgzjbhyzXeBMRvNY0QvDVMqs0fAx
XMEL2+qGODgJuKDHGP8uZ6Ma1aSbOaGqfIBQLUfsdONU/1UbiKY/6F7QyF2Ddpv7KoM0RiF6Vln/
KMoOcbjYKp3XekiG4sC90d57ckgzKyw7aTiPEfWCPPRhlyPEXgz5Fq20qP+qFy2dIIi8+P51YMxk
H9IcbYZxa0+j9lI2wfzR9uF8/uw9R0wVyIy+/Le29Kz7YU6R9rMeOk5PQ2FftWEdwT/bZLKbEaNo
0trEQli0veg2wkr0+FOTWF61zbVJFXfeVAnEwnJXn3Ju7TTXcWqc5dKgyHPtE6dRtaAbhbqFca6P
n2G/tKhfdyb+adWsvHaf0+7Au5sHPPmWZzCGwnwKqPazmZ1ftAKi5qbohvZ+EElZ4Q4Sm5+QjJit
m5Fm1BN4HcMDY6LVMLbTqXhpG/xtt76qG0w+Kx/uGkjoovs25gEeM+h4lzde3iXlfpgc4UNjBGtz
U81GMG94EFHoq/O5m+6KvrHlbw+OqPytNLuun5CASZxio4xI1TfIGcAPscu+PVai65sDUpPDFAqK
qFjGYmmQYSGOogMVWssuHvNhLPJQAjr5DQ4nwLc15doO5TClWqgQAax3zKwpn9Casv2tkTrGt7Yd
qqfU0Vx/H7c+hsuTKZx005t5xsGQc/+pcvXxI/x+sYj81bKPHyQaGxoKqF2V3RtWm5gvbP/Ev8tj
3XvwYxEhgqlEGhwRB4xxJZ0NNxy8mL+BDiOmcp4b+6w1W2Vvc2JuW7upVahAttyVmLRrm7LqCuxN
pdbmeKP3Y7adukb/GpSz1m4HmSm1oXuHTWvhpeURsq9lIZ5diCa0UWHxsAooTfvQzLVv3zdN7P6D
go//aOv9qLbSXgh4U7Go9HuKefi3HfCFQAyhj9VmVGJMN6Y+YshXuWNkha3XyHhfO21PgSZr0wHv
9EmZYZMM2YsG5fB1KOLg3xHDlc9ua4HWXHJcEdZGMP5WfcbtY+XBdJd1cfI8u8J1EG4YuDiKJAm+
apoCv24mNDGgZTrzMWOboi8WiejbGBcN3nZ+n/4z5p7+4KHgFW+1ue4fEnOxd0N9olc7v9fGYxBI
8b3QKBaGw2TWXuh3Wvc1poPx2mqm9DZA9XDfjsraRhRl9NLfOU5DKSLqnghw47ULLqGgKrTkUCsb
akRtdMFhbIuCKkarNGMz9jqLhLtj/rg4WqUboq3pozk1QxJOvdMXj0GSj187Ky4+ZmmUznstcBvx
aGeNZn+E8xogS0XQHMnjmFXxazfZatq1ONHlH4txdu6mbvDmUNOm6p866sYfMPadHIX7NqBUXRft
fUL10QuHorM/yAlNlXDoXcx2FVT++NAYs4upmKGZoTeK6nOBKNdL5AmjOY6zNyDH20hWxZZaTvKN
K9CGDge4b2uORbFvREymHHU1KppDNHk1zO4FzYTk2vBgRlC9eXDs8kE5g/tliGodJ+HGCW7dnAdi
60obQZc2agZ5tMj+ul3WZb2+awWF6DDKMELbFJls7q2UhusGpRKkZtGFRGbKkehCoePWOcODI7Ly
cSDzbbYZXFF9q8vSxiXMctN7YHvBCPGBGt69jc7B76yNDJ44P0kp41GFwl2aUv6zX9oejrB+WmQ7
kv/+pffL+kdnNZWNc/Lc3ZDVoj8ZlOjkwlt38o9lGqGJhJNFoUID8aIspAqrBYd0UP1z7i+6lISA
xuMkEJFB6oM0N8hNb36sCtsfkAYDMBAa5C1VONIfEbw4lRAbAKICnmtudB7XUGD88ujDYcgNF/Oh
0/z2pxbrQ35v6YN8MUpqSuEsKll+0hHei1nTyv9mObKR2GaW6iXTjDE/9kFjVDemUUfxHX+HFWxq
TSZeKM2kf/THNM/u/EQOvz0V41mZuI3TfTVEl9e7WLZ6v2mL0jJuaCCOLRpx0yQeUnTkzEM6+92z
k/QZHvXARYKttNAODNMoAtqaj2b9Yeprt75N2tzAIZw42HpBaKlLD/5sRvm2qV0FflNG1Va4uXpR
vCdIESJaIsIBGIP94AB60kNo7fF3tJkGfLrdxsy27GcVII4DhZmuj65QgBHllB003Z+8sO31Jr3r
FyZESK8xqm6KfEh2WtA70aHwpPU1TRogjp2btwnu5xNxWRDM09LtHJtDilmpszPNyqXwRJyG+qE2
Ot5NGQTIBabaYO1jVyAlXM+e/5TFhoGGZ2MYD3VgifhWGg1dPmsy7Pymz2P/JQmqoQ8DrVXuvhyr
TGzKJIka3lffbLd53bPqgUiq7pYqfqm2TofT7LcGa6wWf/feOOjVnOlbdyLA28LpXb5nmlGmG2sX
JmakZXaE5m+k6WEqojQ75lFschAHA70+Ko+IiVRIGWYgc7REPLu2Ywy3CZsej/GqiT57c6K1oanF
dK9EHYjfYtFFNEaHUNDxeG1uB3N0b/qh4ADkeZTe6YXLCuURpVZaqXpf7GQQa1Yom5GbyEE+K7kv
mgxVAHtCZKvdYwtT2Fs3BcOxbOqs3BhFHO/Q2Uj0T+mI5s1TMC+4CX8owXyCCkcuYULv5S4f59Hf
jrPMH11hihY/CLPbSvR5yjL0RMf5lfU8dp/BzgVy6yc1vwCb5fJLVeaD9VmvjcUTHhEiDoAJZmA/
YLARIW8hEwNhK7c3crgKdTc+moNm4yruTGUQSpFilo4Qfr2PO9UO9ExMHYBh5BjowJFCDJz3YIjk
N+G3Y0ulw1fx1lBFhsnFUHvBTja99jEPRGn94yf8m8M6NTFD91O8f8CLGIX21NW2QWjAzVVv/bZm
2KY3S/GAG7QkTEGw6rkR8/DZb4MivXOaHja2rxXeAfMg7m+f4HTc5FpXiXtzxmf3aNtKt0IjWFD0
whim/gNYGi/YZFVXDw+2LAlnKDRm2hOR9SIbEDeV9wnGmPaD1qcV/TMPTfuh84yqg3Hd6NcIhG9V
FaxFDZXUF7LdmfhxTi2m75DORSoR6H3RfTKNxtxEvWbv9XJ6lUozD5cLGX+KIuvUF6mKhUSxaPms
S56D4/iNhhbJEWkFL7u3hBqtbUkA721lNqIOKtB/cUJ0dRvzFoM78ql6UOZN7mitue87pfKNS0zy
JY+TONnFXOFeSD03/U2XgVXAjSm5xxixb7dmnLqf7QBBqfvRr41fFNiqvTklU/LgOTmL101+om17
1Zd/4KOd9Vx7WWremeNQjvdANHJ3N9n4RuulzLNNoYvq0R8Ul2KotUE8/pPXtQ3ncvbtV2wdIvto
lIn/RYdtMN2LZnS+uR28W5THhPaKVBlJYACuPN13NvKWZF9+nd5xRpuOvAEhap6ZoSv2tihaP+xG
ulqHpucs3Kae08zHKUn1bk95aL6b3MGs4JYZibHDsTL/MgU+7o+1Fk3llpRwRAivzy187qfuGuho
qfmcrKDngNAG5wuoAjrDuk1KTU0OXm0lt1pQ2c+DtOb7vEzNMsTHHMBoEHvoTYn2kIz958ub57xK
AzQbTBUVKRhv4J1OqzQxmb2OOF52G3TuLYoX0YtXVsHewvu7vtITe6OEuRA1TIaBSAg99HQoLYL7
7FS5exxT1FCnjrPn53La1G3pfY6i4kof541KPMaKC6COjjAsz7WyiWvj8d5HEe4IsMJuwLplT9o8
4KpWoGP41WyDdOOxUe7MtI9moF0eMWCvavtWB0DycnmazxYYeU3akAsMHy1POiGn305YaAZd5TnH
rpkxBIKis89GIAboVRUNmbxo/5G9+W+WRJF3pd741tBLq1oHYUYEt2YZGzXKiKyLe7TiJa4jfdkT
KrT7gD4JoWpU9d89punOyzV1pQPx1hLQBkBgBmUbACVrbIdlN35cehP+HloXbU34ZF7I1QAwtva1
fkNdJOs3A+UVPCO6lOQ6lyPNe5r5/ocicIrxCpf0jS0IrI//0O6m371uPKOUVSMI7FHznfFpqIcq
ANI4avptPxbo0aNoM6rdu1eeIRfAB518CturVogMDNFCSXCOTl+a27RP4sPgaNo2Se3k1jSm8SBb
LSDXsMvnyyO/8RShuAz1krO9qBGs9pw0MHcF+O4cg67z90UUZz+pvKpwSgLtCMd0xEDBnMv3bzfI
nrSxl6O38LNOd7plllG81M+Ock58DXvJwEr2ygzyzWB6g9hSTok3dj/kBb7Ac9C+U1wDhvLStl0U
sOBGn2kTTNo4d16v8dE56tsV0JQ7XHWHp2bovAppizb6FSM+c1MRxZdXHuLz1iMg2kXCCWARuI0/
7/RfFe9qpJRKgYPeak+lIcwaLqUNiXojQmQmMJ7EDqLcjMiGPbqpch8gqF4T+jm7ztET4nZd2tbw
4tD7OZ190SsrkInvHKUU5r6cmvgokvY+96r5Cubm/GxDKAJDugD0YVNChD4dSnpDLc2Ze6Wnpovh
WWVqFS+kT+GsTOz/oew8ltw2tjD8RKhCDlswkxMkjTgjaYOSZKmRgUYjP/39oLvRkFPDksv2wna5
CaD79Al/yOVdX+RJFjZ6I7xtILNUfgRP2MbbOUv9u6E3+lujuQu5H3CQDDnwm0Y8kRKVnX8x5AAp
XRozWgOHuJbOzmxI4kObrH/n5sF8Gv0ID4eYafQHL5dtfup0lSUnu3Tt6VSgCrzGOIKORWYkuE0W
CrmYfzyQDPnZlIR/4qENUeP1Gwt8xRXsd+kxr3v6sW7abxmKIrEtPPPXDOOvlzSxbix6Ff5ZlLEh
SnigNBbPsteLzspWzB+y7OgUBkZ7jSvMh8bL5AltvHyGcZYYHT2UCdc5oafpLYrvW8sz/gFfhBCA
A3fy9fKOLk3uXDs96kPrEth9o0aKWPW0l3JD7tNWCmAjTtRv8APrn95/4deLL5DNJRmHTIAY1MUW
5csP5swk+hCJRh0TszaK0AyoRYUSw1HXuurQuO0gV1Lv9N/vr/1H5/B1TseEmHBATIAQqF9GA4uy
aKqLKTnoUzmdcwRSyp1utCOVV8q4Wg0Mfu7GUoIxUXHRRs+D6YBYqLu+sGgkdHWxttuqR7N5LjuZ
fzd8NFBOmOsIHfvqxtq7XTZ+ef9HX92Py22BzMIyt4OyfKndUZeDRu/PrkmZojs4D9GXqY7brek0
//VjYFfh+8tdRatlOeBZi7kqf11iW41+ZJ4n3fqQC2lubBqrv1tzzrYQFmHNvL/W1W24rMUk6Y+J
Eeizi9igVziBj5WsD8JO1CcwzMkc6pqFB11rjEmyGfxe/5wkU38j5biOk7xR0EQMXiHPEPHt1yeg
A+ZHZOyx+gpQ9zrSVTU3rVX29wmp11eUdYf7ZnIwekR5uojCtEJwuVlkfFdgG8QN+M/VG4cVCz4M
8h1d/0WV/PWPAWFLo6WV1sGo3OlFMTJ9tC1hBYcisPvyxl189coR0yDHogMI7A5M8cWT275E9L8C
ikNzy0QkH2a2sU/YeP5BM4EsLOzYDIVumU/5w/tf+2ojA4mnpCKvDbA/4he8fk7ZVjIpKXIPMyQe
E1ODsb63SmZTldk/urV3A1V8/VpZDsgC6HTwjFd5rtBQPqen1h8afD7WdTulH+AepLtxyG/lV9cv
FXlRcDULIo753yUa3rGbokjmsj+YiZ7uCsSKNmkGnqgQtDrDrjQfCkPckix7a1HAPFDueZ/XgE2g
IF6LBQsy6V05+Ou4dPN+1ec6kx4Gl5jGihlXyVQW4y0xrasQ7gOjZN0lf0bo5lKQoqZb4/lZMB+A
kEUvNiZSH2nXms4iNqWrI8oznkRFtsBOIwkiJHne30fXD/4Hx0V5jJIRiPGL66srikajOrFxM6sC
bCN1Lw5zO6+O7ZCZm0wVv6QR/ZsIJmnMgnVEjnJBNDmkcRfnJhkzLZ24Sw8V6gLH3HB6C51C02tW
mpP50f79R7w6KotGBVkj2N8FWXnVPQpiBgKG15xqWQ9F6Cc1Eyy4jswPkZX/RWeXN/zPS8IHWhB6
cCwx7lne+l+JclLGfuvnQ3sComcw6RxyZm95SoLgBqjuH2sh/1UhhhYOmapJAoSuD5fyReBLg6yM
2EjdSY98Yezi1mu7Q90yMPz1/rNdyQCwEoApAh6sOha8zPIaRv9umurjKZXgwg6JplyMDWndJv8J
NbpPvqPGKVjNNOaylSoT/6vO/i3umaekH5jSDsnPqvQGN0QA0LulSHL9sRGkIwWF3+jRHbkUmdWU
14+m6PRTXdCcDE0jpWcOjuCj303DvlDTjSbM1fFFZRCUE9wkXj9Z70UczvIYx7YxYHibj6N3VN5s
P7TS+Q0fO96JyDW6j6m09H3aD+nu/Q9xFZMR/VwQ+tSiKDJAin69yYx4cFrE3q1TGpi924WFZQFT
dsbILe7qfIhv5NnLoXyV7i3ymkChqUHQX4E++nq5ubUyv47K6mT5VWM/a16l59sib536xnm9fqVU
1ggLoucNgp7xz+uF/NJhLutq9Skno0mmTVtX/RDOepe9FA4KKAcN4FXzsfC0ov+J+F/19f33erk+
8po0kegZQmRxQC8vW+yvw9snQkfHwYvxCNKKrxjF2Kspc8xNamI6vIqaKv0+oKC3Q7UvF+v3174M
x3/WXroL3H/o813K2GWj1FRksnbF7RomTSyPjECYKHr1/KUdivJ5jJvx5f1FL8/Msig7mKISODFl
xEUHh8Oe+hPMklMSceyxuejUJ3uQcqafXGRhynxd3AiQVwQe1nQRdUSoCF1tivmLCAnkEb6fmNF/
QWkOlmYcHQaZtR8sL2nX7ujm+wbE0qrLotJYNS2ANa/DXOr9B3/jSy+9hD8ad5CEL2VvUnAtUjGt
OqGjbr0EzOke8TQrTj5eCz2e8umIY582rJ0A+Ov7S1/ouWKazAugEAEMSrKDrN9FvFYgeIzZatNT
zDQx32dMgEemoQyzkEcU9bnJwXMxe2tQ/JnreT7UE3IBq0xoDM7bof+ZiMactt0EugrUvrUe0UDc
1wC2T4wS0u89svA3Phqly0UM4EdDUOZQsDXJVi5DTofa8OBirXNshiB9cMeBl6MNQFfDIoh9M0za
0jqiGoKjIbCWfPyQYg32W3WWn4ZlmpXeueFC+VyaUv0C1jWcrTER+V5L8XEOTZfL4i4AtZh8rYoh
H7dRgInXXYHiPNR8hs134G0K8RxLO/41JnoWbLzSHZ6ttu37bTSZzX5inAvquxba77iORgMhfCuK
p1BpaS0fGVB0d7idNDPcY8xH0rVSXac+T8zos+0oZY1lEnxl3dxBMLANvoTuFN9RJjM2RFUt/oZa
yaQeKgQSJbsSKMxq0Wv80I1lX52r1hEq1CajEwjzWMrR97ZVVr9iZCQfjXjuvpWj4ZahFGZ/Foyf
8Pydk/F3Oxi1BqKzyeQhcy0qxYCQ14e23Sa4mUeOjd6vN2yryKHThEFKvDWt2I+OQdA03t2YG1EG
dTvo888VoJf0sTFafdhbndM8DO7CDZB4+Dh7LEtbfEkqJj2rtBk9bZM0MivumzyLDrYD+gfDUld2
HydXjpDPcQTE0Ai7rAxbFqXEWnpjnW4SQT9gnejFcMZRuCgf7cQQFWYes8CB1O/d02Q7EtfmrqMp
HCQzWsy1qtpwqsYeByGBUXgF+/9b6XWZBwdEjtk6ZeLZrUVhll/NuLH1MB1aNTG7jscfnVYxfE+A
jv3yB6i7D31mNVrY5qb5KUCPUTyU5pRP9zVxogwrvFg9jIhGcCrF1FonNy0wYoB936hNwozgm4v3
1schnrM2jGxvUrtZ4CW4YoYf44HdWcHWGxAZ3hmoc6RroPdTAxJOZVvG/z1QbXaauUJD29e30pqb
Yj8UUhcbMptOgMqU7X/9JORPXa+ddNMzk88/2F5UZ3ezH9nGDpF7adwHkcSaQXau/zx3zlwfgh6o
CxzzofuYYM9k3NFFzH96Y9zp4TybTE52aV8r9hoF4ZOPcWv/q5OjqE81omhgAjur+Aa8wxe/QT3E
2UdnKLzxt8OkL9tgGeRF62Ku3WhvCVm3odNlJQAFulO7gcqDKnW0pg+dlRbJxrakaNH3GEWxSTEu
K8KCM4DYhy2VWkfRWIETqIiSh9HuabODOtCNTxxczXqKxhz4htfHSbLKrcH+yTh2WCylFsRTlsBi
DOcub9szQCjzxUeiePygBhiiqsp143MSd2DNIsPX3PUECtn9gg7KQCk92QC6jqaY7f8Ml5cUgvbR
m5WXzcXHeU5cOG8iztZdrDtnWnFjdjap3/JzaXujCnM6n+pQiQR/+l5oeaOtfLsaDBgzYOH6dTbM
QfmdcK2+Myecv5UGls56UjBC62OgN99alTUV8xPl7zC6D4x1ZkWy32F1HXVAE7o5W48OCGxICz3/
oR20ojkail5MGBVK/5RnqEdwn7bO3YDvkrVVY+fItWqKqDzJZrTQD+9Fs/ZRPDFWqacn1grWZPc4
KklrW+rNXHzVmKQsoqs6By11etmuOA9NfccMNeo2uvQinAhHl96b2cbxER8sbhOLi+E77OtahKDw
3TZsqPSwC7bHZjNXg+dso7LGsqM0UOvfVBB4v6gEG8sVjU1VMbYKqi+9PQH+7JOh+TIFNYc2op59
sRIRfE273rbvPVMEazQjne6oNVG0Cypb01e9UF2xp2NU5SiZ0MQ91rOJHgMIU7KbotZqLGpS23GB
fLZ1+smIy8k+VvgRx+iZRd1BOjMWvotFUm2GDQB7Yw2UMrkP7Kybjh0X+1Gj226syyYq3c2CiX/G
vquO16Rqgx9GCnsvInJlfY0LQ4pdjSNzsaNiS721DzhFX8VjouxH11CYQIQTmA49C4O+rJ6Cguvt
xU5ys/xQd8pTx8ZvgAmltVkXj5K4o6F5UItfkXKM2QTTbfb2pi0Me1xbQwv8eAIKqa3hoEj/SyDM
4EVqWjKv9KkovDBq0DtaA8N1i3UuANAfgLP7wz6JbWtcA9PGnnVIO3o/j1PbRtUDcu79cKL1NYOh
LkBmAMeqEtyCvw4olSSHITDVXe4HWXZX9M14LPQ41z/1wWgfqZfwP02kqXXryW1rg2y6lwfL6GS8
pr43i0ONbxH2cqU1BBDhI/cJN5ngjGc8Ri9NNXnxS0RKOnxYwGRfCSDVj9aKtfs5Saz8GE+G2Xxx
6HIMmzifCUZapBVo2dTSzj6D3jLksfOjeCd1Qu1GTx1hfKd00Da8OFndLayYg9YVRr8uckRVG1CF
temAAcL9S8GBTOZ6N3b1XHOSRztr72ZzEt7D3GIL9wttZO9XnFdVtaULZrd7fW7b/yYlwANXde2C
MojslFGwwQC4Wi84CkBNVBa72Sma5ged0qFeu35u/woqfgqa9GNsbMGIG/Z6dIVj/Kxj1yjvgjlA
4jI0AGXnLxF85fRgz6YR/45wUFjcaqPyBT+y0t+LZG7Eys8x2kWWy/YPuCE5zxhDzEiSFJNOT4AO
cHzycDB3Nk3ZaNZ+0jxpr4bENvOTA7n2e+IlfbtOHU3XTrF0c3GyOy8Xq0AktncX9b6O4UNAEVaV
RaKf9VEPdhNjHZwK8dcttmgeVeUPQZwQq7KSNlgrb/IQ6gJT4uKWwBxnu3xOfClVFGDf2rbarrKB
ycG1oOv1QIRCFkEXAqnGHieyQ4Ekc1aHFfYK7ro2NL3eCdsvnjUrBZVZawg5bIvS4sJHcCfdgqox
h7WZlMh1evM4pVtyxB5AYtKyd3sDRc37EhvgYKUNouk2hshFt3bb1nkZg2ESq5ofWYWNIb10M1RB
/kPikWJs86AHuNgmubf17bgnjfGriAwtkKB2LS04mwJh1R9eWiVaRk6td7+9ygMqVrXIaUIHTegf
9rHpp/fYNxhmG7rFnN4jv5U7h8nzk3UeFXgfa/NoNaFmle4UGoOnHBSoayvakAJPoN+8zMWGt9O8
5Fsi0pxcF4fLx4wWqlo5wCK7dVL6vf9AP0bFj/iLp93T1GvlrnCCmZSOiVawwzrPK4FOVmICOieV
j1xBWAeoRCBQJAzvA3yerL5vEjomn+ggpc81fZRyPwZNS7ZVO6ZcD1Y9fdGqHox7WLtIWK96Rub1
XlN6762bJHe0DXw00PvSAabWlw6WHIPvxCP8WGBlZZjLWBt+mkklhtCrK8vesLkBqflmMdGYpJe9
IuAU7rcss9HBj2Q6ZEQqWnvr0fSUu5eJW55EqymxkoOl7hPLVe4DCmNJFIQ6cOH6VCUczo2rgQtG
I7G1upXQUgO0dW5bTCoGPyjvQZrXDY1XZGzTVUVyXNwNng1vZQSdDcgCqPWScdPk/yiBCjkkj7bU
vAXzK4nMblFMgKgb9RkVYydbG5Vfik3iuQHt1LHsHt051aafw6xVGFPihHiQeoahtFHoY3Avonwe
1ApNkMj8UAeD+jjrosvQBm6CBmqBwj8a9/qk0vW7uTDib67mxM0hQhWRuEVnxPyk+W02h9AtyD1h
oiqxUZj8xigO+LnmhUElwQ3k2EhaiB7UHRY8KTORdavyUqxLMeR7N3I88z7We+cHQPya8XobePFO
y/J+n1jBWIfYNWE82QLD0e+GedCsFVj/pFkjwG0U2wKTSg40MJvPLF3gwSWnuTomsnGHHZtIOtCX
0hHLbRVY2eOUq1nbOcoo6BjWsVyZmMkED32XkC7ZcVwaz8W8YEbzqYyzYxw1U3wes06pDQDbeu+K
PNE3RjZS4Bmggm28KAFfrp2q0pk0MwrSoiR0ZCArIpkMylWPL09BKtJmww9fIyEJ89Z3xo3Ad1Nf
Qy5z6tCBuDYdyEdMtEUXQvUsA7cJXbr0EQhYZonY6lhtwFZQpblRCcQDJzMy/74MhD1veMvwk2O9
odJo69n9XLgm2efCQxEnNRVKwjZy4TZ17QjtJ8fimGBVic2Q+3P82e5VtA3I8kW57oagefYis0+P
aIomnw00m6dNPsGNbUM0QD0nNOsurTZjUqLS2zddk+9VL/nnS1/YP9Fo0gqSnQZYP+DazolXEb7K
7qpIXOfr4iGdhxEa9/4GbCiZszOV9Yi/ZTu3DkWklhirOCNGVGFiOXl2Nyaup+4116zufXMszL1Q
6PpwkuF0qhCEYTtgpTrqfLdiylZ930RfXB/4T+jCP1vPOVVh6IIukat6GEvvKGKQVZts7PtvU2e3
PINljvh1QxTj7QO4dp9jJWrwse7QI48nbX+jWeNcro22Cn41RJAsAgXhts3PNqvSr7LQ7fG5yCso
eXoEx7AcEusnPBA53XsKNOtuMErxLbbmfjrqhe9jUKlVWftRRU17LGyUz9bxUFjDPmtNc2vUyFCB
Fo5lciwqT1SoTGUz/rP9jCDTWjhTxUVmJR1YCLqBmv8ZkbW+OQ7UX99x1jV+14kLlyT37cbeWR3f
duQiKzbB6OjzukQRv3fDGn9eGYf1jK1vSH4ODNJU8PxCAdz7o2GOmb4FEJrPx5IOc7v15qrGoMPu
Hcy0clmdp0ICGgVb4aK7WciMSKo7s/3ipWk+bqY+MuqNAfDcWEsrMVcdA/nipcp4iG0Rm5r7ZIJd
VmeptaiQJ3NR2GsxOzEKdZgJeaGdOLO/MqGgzd8i5Y7jA5fw0K6J3IVz6GlOU/k6OggzmWn4LINR
90zwOEj7H+2Wnw9XhCgm8H2kV7zLstJVYZqC7Q5ncCaxHUpMzcuHAfX3gSTRRcaYQgerTBJBe7jv
skZ9hCei8P11S9PZLTyD4+ACuAqNvIC246SzIXcznsM6qI9Sr+8zDs/3JiFQrK0gSn3cJvt0gkQg
MQXYRFZcjA+BK1vvmYvW8M4iMUj3QwBFzXcjclT6QUIWNu58Rc911Xj4JN9DfEIsfpimQt9Yngx+
EFm5x/C7ietQ0kugSJMTUO1GwYrZ5B0Welvkq/QXtcjRr5oOWwBKsrYH7ToN4pcr0lanjnO1Frts
I0HC+UaX8bqnazn4RdLMBjdmMz593U9uDPQWLU1vTkZu5v1j6hqCYOnnYPrhU9a7xqMf8alg56r9
+03G65VBOSDnjx6UB37pklPvWqnCTbrKT1all9tG4mbM9bi4kHpJ2u5UJfP+mNqNe8uX8woTwLgN
GjIaavwdqJhx0d1sM4hFwmRlUCGkcFTauUbfqzaZiQuhw8jyih9izCBwIFGbhG5j4ntMk+U/oxfF
jeH1m7+GISCwOZCRjHEvJiXKG51FxTg7FT7wC677eT7SMswruiB1fZbgj9vTlDUMrWB+fEu9mJYA
8BVodAYsjPc/ylXTmeDBn2Tm5FyOcalJro1THiNxJO6S3smfzXxOD8pAaIEolkP+yepxb7YexIrK
uiWbddXot8BIgdJkMqkvOLKLprvkgKKxNmZHD9nWL2bXYBZrWzA/bKs/Qb68pYx49ahs/EW7D2gw
cmSosrze+Wiui7m0puw4xLLCH2dwHrFRNu5nfiNbYOlFDe0LhzG+9cUvkYpAsQCEcrdiYrHoo1/M
cEaXwrixg/yIJZeVbrLJb9KPltNNIwzMPzCGTngr7JV6xCXisYzX/USGs/VKVFMmvYEfhDXlFGya
rC8DPNRHfd5lRCd767h5Gu+6XEz2IfeNrFxH8Iz+dUDC4JiP5JEjMJYBXvJngPLXFKociwLYSZae
lVDzxobNWoR2rAjzMLO472tovnd0ZTB2SOtsdGGu0Z4Ie1f9o2ben1/C/Hxhj4B34de8/opLdezj
4peeLRQAs3XcRfluSOZ4Z9Rz8yXoJ2uT2OoWzvVPiPhr3siywDFwckPtjNNybX+Ay0GfjF5+zsqk
fkSmIoOKrxfWoRkqhHGjhZwfxnEvkQ3jztw1PqgX3+sKOrkIvm7KCezhjQnIpaTs8qNomOOrQTxF
+uVyPpdGgTHogphRF3jch7CGuzVktA4enkISJoxl55EXQvAR67qcGknjODUh8uaV9hnzhvQ/SZz/
WUD4KUMrBkO5MvO422HSNtxACF3O6fmtHuDA5QXSQUPr8PK0w85Us4ynJw6JLEkKEdYKgwQaZug1
rRpCJp0V1KsoNzAPpB7UVgOQ9N92rxVf+DZqOk11VT3jVGpON5BTF5Hoz29DMA+Q6OIDY1zq98kM
aJ7VBeMTKa86AdMOPpnKSfDIK+vi4PBGb8Hj3lzRWu5gopHLH693cWkHqi+1bnzKkwiWVtbF0V1A
fYPMAF20JMTCKv9HZaj/PyWiPQtKDDCavsTHv84wJlqF2SOo/ZTQA/3kIaL9JYPF9WJMWbrm0Nu/
/+lq+bMegEK+N8Nz90phGXMpv+U7jk/27MDDL1UFCDefzmbtaXIdWBopXxSoDxSD9Q209EWo/7M0
SIdlOgg8/cq/2B3RviBFnJ7KOlP7ztecRZrK+bk4E2yzzrEPei/8c1Ha7fn9h76YSf5/ZaSogKNA
hAPf8/olu4UB0l2xMtd69hF5AYw+moneqibMWxbGb6zFaB66GYZkNhDLiyMlakT1C3uan7LOUF+M
0W9PixhWh0aEbps3RsRv7FgWA13L2AFtpEu1OyZ5fQboeHrKapzjw5Y02DgURdcBMNY7lDoyiaLa
+y/zzTWhFQSgpTz+ujglQ4sL2Ejt+UTw+Imq1lCvfGUH2rbKGhuFpFbV7Y30+K136qAABqzdQhDJ
vXinBp0jK0kbHjNpmycsxB9LlVnP+TT9eP/Zlv/R6wuFU/HXQhenEQbmggmepyfC88LgRwg6aFDu
abrCO0dYmOyhVTo/31/06oWCFCHzBzUJX2NB2L3enY7MZz9PvPGz0yQU3gE2ftzgWeDIbVKB0kE3
CNLmja/4h2n296OipAWwbgn9xgKHugQ2KFmjtu559RlEsIX03dxhZzcGWNWHSZ0WHyqZ5eZBmKm5
lzGjj60/S0M/lLBrg52ILYWrkvHiuXXzIuLZ+2DLUm3hns93cjBXsnVWuddD70VgJ+5WxehO+m6S
VqZRyTvaIqULQXjV2X0UPwk7GvdtJGSzcmNVuqGoU/RYQN9YHywRM/JABrd57hPUMEIuneFLGsRW
9B9NDDF/L9Ox/q/qJ/9uNKF+rIYhjRVMadPPbry0yyqB0oxCBSYRUC4iKOCx15/KrnsvmgBrnxtK
Bcg7IoXMZbbTGO2MBlIXsAKHAUpK3+IHwzza3rkzeCjtOLSpmqm0shvZxuXesX0sCUh8DIY64Me9
iw2r13WsPD9qz0Y5BDbgispHb7vUJPXrzMCxUM1w4zBeZV3LmkCBlvptwXpc4ucEjXc5VFV/Hkqj
G8KEQrtbpUhklLSL5sHeeEbW/xekde6vJI7u9yIYhhHJjN7u9iMm6g1YpYIh2413cRkllt+FRD71
G7BuBLeWf//XVTrWsCusaKjPXtsX92Luoj3AIjEvFxothX87tCwGRxV7BOgNEFY8+/Vi9AhcFSGv
cLad2PoRRZ3/E7OfAQ3sFlgs8yh/KG7svsvgxJLA+BYoEDUhggbm6yWV1QJQ8GR31gpGwU1Qymfg
ePpWqXz42RARq1OOrsxwA7y/bKFXgQKA3VIQszpGEByA18sWiBgyb7O1zxZqp2pntq73aHW++mp4
KQJqBUGfcFV61Smd0+rWR/1TeL9eno0NapIOHrBr78+R/OurNhFiB3TPvc+oKzH+cEY/H7/OqcBo
02lcrz1j/1Ge/GJw2HJVdPYNS3P20xSjgWTabfa9EFYS7AabKLtjnKue/ClFtSUzlaE2s92bJYTt
wS7XDFvMNBTMBVyK/M5v9nYkR22gdoC6Nu5iigVA1xEaPxqDQmPo1mNNfwPZAz04+9OCRccyt4HW
I4x0o9l9nO2yip0AyL+T3WYQkRntmFhp7f04xsHwyFQh+EUZ59e/MImc7KdJZV790UH4gHX7ZoIg
HOpVJpp7N9KDW47hV9GD/QtOCzt6+g14i15Ej0TvPOnPIviMEgW6FB7yM5+bsSxOtZnU7iZo2Cg3
zs3VJsYyFegx24mylari4ioHMFAhXkEzdCwTCdohje3HdsJmdFMIVyzKPkxGPhnCqKLt+yf2zZU5
q/Q3aHOZlxxgREFm+tV9eebWGzgpdCX11uwevdLQH8p0qhCriG6jGJdA8Pf+RYCcvN5BqgS4t39l
kuVliouY228ZiSBI3CjDeUEEwwuOsleTt6UtN/QrX85o+6eafvJrOt2rDhmU+Ig3jJscA7+id6r3
Sfu9YDp9K7m6fC80vP7QsQkulsWvvTjfUZzqlTVW2rnL3MYOAdTU3xGGbKpNNNnj99GZoieJDoB2
4x65DNd/1oV0vzAbqN4v6Slx0wNeGUvxrDlRDR6nQq+h6f2PSY898vuf/hJKiug1z7iA0rm0IKDr
y0H4K4hMgwHOwNC0czPW6tSqtv7eR3qx0RLTWNWGTKxN4ReBs1J5r6cHagP30DqeCm7k65exdPkd
C//ZMqEEcWdf7P7MZoKfBmN0nvrRt/a4E89fclWUzFIHVG/sBQy0KkU3m3dFwlV54/BdnnfuKpPn
h5IMitfHUeH1a5gNP6s9CKDPuEjoKXwKRH96bNpfUkbXEHSZxN1489cPvKxI4OY6plNz2U4UJrEH
l9HsGfGn7mhnTr0eimF4wPxT68LG4nbGdGWqYEW6avf+V1+e5tXJ42lBYBo4i0P9RGL69dNi8Osh
e9Fmz1Lk+k5Xg36Hb1EEIKBNHXBaQ79pU8t59DA12tAbL2987OsN/ocnZJNiUwwCwn+9fhZPkQ/+
M3sW/TScNEycdw7A9U3W2dqta/Kt98zeXoojskDUHl6vpTzGJZGR5M/jXJc41znFV+XZQ6jBLttB
vJu/0nqdNogyZ7dq0Ov4EUBLcqFKLsodcHVeL93JQWMMHWTPPi5ZW1Qm0yc97uRGgo45ziqQL5HG
POb9b/vGTqZ9C7rGw1FnoU2+XnQcC8Y2iuY4ClqwaUEwIQacGGgtrJIkzcYQiJVxi97wxpMuhT1D
cvQcyDIvupyagcZUk1TFM5g/99h2c/uZnTWTzWaJS8ljuV/aWRP/vo0Q0wl4sXRrPO7p14+atgF2
GdZcPoO0ODLoE9ZqoLuyMYcItav3X+sbR4b2DLLVtNYW4YLLLTtzWFHOLZ4rfG2/FdEYbAwbLZsh
S+sDOt7mqaYv9VUge3MPgfvWV317eUBHf9ja9JFfPyovX2iydfmqHWbup7Fr/BKzsYYubtFV3ic5
wZePjYhpYUzBupZ6m7o3YuRbH5m2BsLWOnQ7oPevf0ObjHSro6x8juASPvNfqHXmIZ3ajjrKpkE6
iXDUqlu262+cXyw70W3ALGlx3Lv4yHWRBM1QJ+XzPLli7waj7m6Qu1a7qlauWI1VK1d6GcDYkRRY
73/0t84SpdPCyQeNQyb4+ompWNOMw1o+exN4rdUA3BakiRp/RUhP5ZtqRpf3xp6+KqRpyTH38Ti6
NCGoIi+eN+6BmHuJlb7Umjl1tJYbmKLJ0Mab1kEQB9RiDpBQGNoD/kZNvyOBdo5eA6sMlJGe5jdq
nOsEYfk9sKMpGxFFgY38+h2YTjz1TRsnL1MkLKCO1dBHOxSC6YwEdg0iM6YOGjdBVifeRh/btF43
YuSXJ3TD/Bsf5OoYEEXRVV8SFXOZp1y8nElPIr83LUGemLY/JxANd/FQA5nt0hGtlFbpUu1KYFDO
qnPNND2UHtiQ9zfFm7+BbjDeVlzg1uUHsqa8TxnaJy+Ncub1wN7Za3WSf8+y/vugz945sQoUUMso
nldCZvGN+H51CnkFTLS4tjkTTEAv7rNqqIfKQenwpdSFt+G8yJTZcIQJYNsGXw1G9ndIqCU3UtKr
1gakLmZJS86ARCxjyYsAVMk+m1XaaM9o8GXramLQs0pqyrjcDJJzYY8eMsdyWgAx7Z0N5GDfTtn4
CTmC4XFgY94Ygbz1ERiPL616fhE3zutdOVKQwKTxxIs1IhUSxiWkinGqZh2lkVQPrWLy7kSUNftq
8qs153a+sQuuwhLvY5lNLGMi6sPL4ttwFhquOyMJ7CbiMyie4HlR57rLPTs/u5rtouaTyPznOGfD
8/sb8CoqsTQ+US7HkhKIKefrZwe9O+eDww4wRlXtUUNSfAlJM0km09Hpa3/3/npv7DjKUWZW9ER9
Bt/L7/mrRLDmxOhBeCQvZFjDU6fnLaWYqa/cxNHXsxPZH2LBbnh/0Tcekr1tA0GkOqS3sbz/vxbN
/AxF68FMXwJEfx9hfhNWpOEiba4em1m7xc566xnxN0ISgHfLNbP8+7+WmygN3P9xdl69bSNdGP5F
BNjLLSVRtuTYztqRk9wQacsyrMPOX/89zHcTUYaELLDZlsDD6WfOeQusMkGxOnLRFlXmjU7WAV5o
jM6mHYEINvTMu3G4WvzUszgcpiR3+VJpx9/s4lZXqgFW+uiKt8LIKwRrY6TVulmFOyPIt1wf0Pd6
6DlLIAqCQSNCPO+h2TUcqbAGTr2TZP5Isvql0iakwOfUAXNnCR61avzxeqPv7BJdR1eD2gBqBBTB
zxudY1sx1D5XTkqneJUfeal4M4bC2UaZ1W+J1o1+U4D9PDqp7dzYoe/cpMSiZGERPaISxAifN47A
g6qnlh2eonIQha9DuZHwnqQeI/OshSBQbbmNM6TXUcoNi3ZTlblLGhb+tS/abNhfH4ulubPJJkNI
TZ73LZOwROjnnxMTOE4VuP8TYuDqvT1ZoD6TplfdbdYCPLgx3Rf7Z2mNdcUDZFnXax8JqeuRaDo1
PrlK4u3CPlf3dSgOXYFaDGLck/dyvXe32lvdzKFej+0IbfLURSL5NTs4W/pO3Q85er729ySLWv0/
9BDNNF6SvNiJTFbTi1FRhW6PGZ+SuvoWKR3cpNYRrw1wNTpYJJ//voNLbc8CD0Z6f11poyicpqQb
05PaNsk/oEHzQ+5EMlBCquYbAkI3vb/e4uWC4fmokRjTFzY1giXnCyaxo4E0XJWebLXDcsLrNTCJ
KqmPvsrVW6N5cTzAFgf3w3DC5dXUdQ7QRdZRI+eantyUs04B6h8eit5pq+0o82neuk5o3GsxYOvg
ei8vFw4NL3VochIcFWsRQG3ShdXYVnKKR1Blm6nyMmWrmInQdmDym0/QzOD3XW/z4lhaOks5EfNB
Nghw3fORhcKAgmjYiVPbtuWnMIEcA3TY8x6xJ3VfwzmbfoaGzDEsyGJxy4LqMqImy0XFlkQr/CNi
h9W8lm2SmIowxIngJvyaSxcp7Tw2or2Sh9Z39AATxDXqUYfOHfN2b6YGa/qiqf/6POIz8F/l2P+/
Bs/5IIRh3OUws9ITham538nUEtFOFcNEkU5xXq+P+EW8tvSZeHWJINEZWy8vyNZT41WKgO2ioj3s
FWPzXU7kbTHMnoLEI2XgA9mrvhZFBOYd1oY4Xf+Cd9YZb+ffAfuiZ7pOMOZJPLtiJueEEkGnf6zm
Kt6LiNLQBmeEKFDnLNP+Nkhd0plcQRTG2VcXZTeNosaoGJY4zXUnm20deeSvbbcqXxQIandQar0f
kG3abp92RtRyG4TxDRzTO9uaYja5RKBCqMiuw9QMVwnFwhrhBEzTVfxKc3AvlUr/QyWt7O0oRgzu
GxzT8sauvsjt03WXM5m7FyAhVZTzxQXdkwBOhtkpN9O02aVFr0934CfzG7P6Tv8oufIyIR1B5na9
ruwOhH2eR8XJSxrjs9W6MAHhqG8auEOvDEf0NMJAvnHzXD6GQNaxjnn+YadD6ml12dXaiIFPmOYn
G/Jo9E2EZpXtkQ7tSEApRvRCKCnNrcq13n1XOxP9BQ19Nwkzt+/uUVhv551SD+mtR9E7FwaCObAm
lhIscN3VjYg8uBahCpafNKOO410Fu8inLOL2R+S/5XgjQn+nNQSBkc9j+CFJrIuupQnUoauYURht
Xf0R4DmqluQ8HfHTgtGX3Diz32uOxz+RDGhw2JCrM5uamCxVCaIOilsPm9zgjbUh39X8q+BT9uX6
YfHO8mX8WLvgeBB9WLtTaU2HewweFBAxLGPexyFOQocwLcSn6+282yljMVJDFYIobbWQkG4oU46G
8jRVovqiedCckKWnSl5q/Y0T+J07DzEF8jcugfiyK893JAqjaPggP3Gy3bnDQEqr+yMUMe0Oh3ne
7o2tvaJwnQbZbHQ3ZOXeOXq5Z5DP5eFKfWddzyoAqRuxMRUntc4xMzBtyfoXobNvILS+dG36l/6q
3DJYnXP6/K6fUZxfhdrjBDjUyJzy5KiR/o8X2dm24RWGDlkmPsRhVUc76lFAOa/P5nv9RMMPrAnP
e06k1RBrbd0mk1FXJxQV6g0OCcmuMkS5NaYGkD7q0jdu8Iv2mE+w6DrlBXDa/Mf5lGYT7KV6yrST
SWn4iDlAA7jFpPIOzxdiagNT9Fa98GLB0sqy10lBkbShbnjepGK6pNlxoDhFKKkGcTY1TyJucSLI
xwYw9fXxvIyUmEiKNqAi0aZHInB1i2RGWwLz1vRTqk3Ni1PUw7M7wGML8hwIEpKBlVXf9ZoGWzZT
MgyxaucetMAtWayLS2apS3IUkAEjfiB0O++0QdkRuQTNOGFupt5BPx3fsD2CdOD2BQaE1h6zspt2
vRcI5GUVM9gk0vBzJHhYdb7IhnKKhKmf8JHK3tK4RzAQjdjnbmp0mFXjWH9XRwNHOrWd34pKptsx
crAqwyJxE841WgWTjMdf16fkcslx9RHTAHNa8kHrvFspRKOqnWWclCJLvvdNkoW4WgyeDv84jPI7
mUjAH9fbvFxztInmHXpSoMtQNjof/pbHelqOtnGqCtf5lmLP91ijtgB/LNZ315u6OPcZczJ61IFB
HiKstHzKH2kgiIrzcoGap34czHaD3EqRbeWg3FIfe29FLblbjkSCQ3OdTY3cTjXrKbIwRsuqB8r6
5lc8w6XfRFrz08L2I/M7w7h1Bbw3eUiNgoUC0ABIazWQtjKNpeCLTm2nCtvvrB7uYdKgy0J93fk8
dh7SPtcH9L25W5TkiM44+y9guLKtKWNE0jhBQzAflMgx6302jOhjlL17S4fycvaomNAxogQOJ1o7
n70SX10lF6lxkomhK48OShnGrpWNav+43quLu5RXE+AMZpBSDaKeq60JMxXAzGxhWGyoCBSb7fIe
90So/hNzlgWFi8L5dsBBfI+ErZPdWKSXi4fWORcR7V8iobWHMFnDqog72zpViYY+vFIh9zXU9R0a
QnIbQcFUfM+e6uB6ny8Xz3mr+vngZqJOskxXaFWd+pcYxZf7Ej4UvAzd+jeFJ33jcntvjIliOW4J
0z00+s7bk6gcDLgX2ic027Nd5urxjlRi4td21HxAmKTepCGCzVjAdP+hp/SV5ACKrVx2yzL74xBI
+wg/nW62T+hX4cCZmWqyiYu5kbvSQ9wtniLccP5+cJfKFrk6wtuLFHs/Otgsysw+1Zkw72ChhTuz
w8pyC6TQBh8r7Pr79RbfW0QUGVUiQqp77JvzTioTEEWBRdeprWz3rZejngdjgv3OJo10yNNaXlLU
bRuUhm/xgN5vmmZBTWqs/+X3/xjfkR7VFipXJ9D4MWZJocS7UFI9lFJr7nFoYuTB6N9ynF1Ot7P8
KwQH0i1LsgmNYyy4z5sV0+QWKcaKb0h6qHcWUj8jMLfyl0tJrfWzDCYwUGFni1hJhCKb/bfrGRAh
eeiFzudC7lz3uutbFeKxUr11SaQjyNS0b1qidTv+X7ipUPX+pMnJODq5jG+0fDHeC//BAZNLaYMB
X0MXjHK0GoT46rc0SgsUGjRzVw99uTeGJEGDpYoOSZ7JG5f2O6MNsglsEFKMQG3X5Ya6qlxId418
iyWcHVlG9QOSgHKP/JO7w81J22FsX+2wBa3/MYdWubGHL0NHqudLdXCxUjaXaT+f7aqILK9A6ezN
RoGjQ/FB8X7ZoHLnJ9WYZnPvECxhm2pbSkPokhTFnYLnuX0vcBu9cV5f3IF8CjMOj2mBEFhrldNq
FCYTIJo3GFMYn0azgdnklHxLtcG6kXHSL67ApS2KC8DKyOsBWzzvdiRTpMoaU75Bs6y8TURY+zIN
TqftML1rHuTUKdGOYDZEaymNC8ybFt25GpMf0k9xAjXSHJW0wWkwI3XP2Qe1BOekCOfaVHGejdhS
wgBZRRsx6Spt543XlXPio8/aoacFc9/ZxKWYX7IGyuhfnlh0jZQLty0Yo8Uj+7xrc4YARYs5wJuO
bOp2LhcDNtuT2wTztvu2qx6J66obVNiLS482XZibyM6wiTg7ztsEEgkQ04naN9xGHfq6WKqP1JLm
GTk81a3+Pje8NLgg9RfOApjy1SEFtsiTodW3b2i1mG9VQ/GRw18JIkdVDiQMAbv0XZ3utHQu8k3s
Gh3qItgl//VQ02PKoEsxwKPSfN7tHgmPclSr7g1cU/zEl37psiTa9+aY79RO6ndhq98Cc13c9wiW
W4A6OJ+RtrbWOJ8xSuGOjWb3ltUodW9K9jQYEguBmW5SzcPg5O7e0HH288k5fb7e3980t/O7Ycn2
8NbiL+zLrPU861UD5bzP3shOx58GoeZ37ig7Z1MXUQFduG6mABthNLHaPB4eRs2TX+MW8SpFov11
3zVaB2+uV8qfA0rvTyl+VUGHjMsdEsaRb1TPcRmoiu7dpfD69kkH1PtGBHF53tIDHiyAxzniOfTO
p0xMai9xVMneLDGlX1q4WQ8tUm66byKTsVMyLdtqHYUFOMGxX8+Gfn99CN/ZKTBfqKmQkgBIvmZ9
eG3YlJFa5m+Va8TPNapqj7GChSpmhWgYRZVzI6ekv7NedHRgHSYMmWF9PWVdJjIM67XijSK6fGh0
R9xhh9GjdDnPPW5xZvnkeVH8WutO3vlhP6nKpkC26aOAtvqYIbz0Ms1y7NCJM6Ebz059IlU/b8He
e9vMststgEXlIzVM0fllk3ViM1pzeCfxMHoxYIhtnGlGjzQ3uN+SvDYfhIh5SV0fVn0Jc1crcyn/
8fyFjUyNbLUVR8VDtrXS8zcPHDJ+NVjMYiFgy7LwW6sZvoKV8tDdFwjqUKczoh0m2qK6Xzj8RoBt
i9tu8r5KvjdzpXz25tiUAcQ00/LHipzHApSZEj9jmx2A66Ab5eix/aHSs0LZXO/J+kYG5qBS/l4i
XKDH/FrdyK1SeQ7KM1pALjx61nS8bMzEQHqJ4p+fxoq6K3PkMHvNLAPcYK2DLNxbMO/VVfz7G5bE
OFBOlVToWn1dLYZIUexKC5Q8tna12vcPgLgWR+VQ7K73d3UT/24KrChS6hamIgiqn2/IqlP0UEJ3
CfTQEx+GcYqOc2r8ZSz9/1Yo7FDqR3aI4T1vRRm9wsU+XAvqErWbOAnTjUhlHChqYh4jOzePYWEl
N4Kr90aRoruzFPSAR/4OQv4I4O0OaUHHZSZHZnrTZUV2QNIbpaopv0WpWx0rv/uHSQiJnyXxyHP7
vH9uCA2o6QwWTYgDbE3WH+m4FA/kqk5IJ+jWjbB1FSv/vz2ApsvjnozTGgdkhPNMUlnVAlkK/UnH
VdHHNQrVOjHiwsat6HfISvyX8SRBQqjMvrDXVMVcn2we0J4WDK4KmK8VeKLqirdT0Tq70dQ74wl8
bwEvAr6nCL7ahCgAjnqP73pgZQh7IteMVh6mR6b3ZXZaRJMsR97gtr8zorRIcxgbAtdY40dzO52H
Oqz0YIiicUuAOu8JtBx0/HAewxv060T98u763ntngS7FQJ6XAAogJq8uw9ipZ7tjlgNlRPLR7s00
GBw39hEzvkWlWF1Dy4KhX6QpcMzhPtJXG7BSR1MXXgjucMTmVxhVuQUkTM4f33FgefkcoEpY7ULY
lzeW6nud5Byl2Af+hWrkqpOmdKci6XI1gN+Qb+Wktn5jliZacO78H1YNNyxMDVJbZChW4ZGHbZtt
CEsNgNyogVuP8ybFiOpJj6k46Eo7/If5I//KzU4cuDhDnO96YYdt1E0cMNGycOwpX7Smw/wuNqef
f79SABJztnAnEO6upi9VeLGooqBT8VToPwcIu/ZHnNBUNJORS/58vbXL3Uc2i+uHCwimHbie837x
atBRcuOgrkhVoB7kiV2iE1g3U5IdVLRfb9xBl0uEcjBnmWrzDmcbrMaxHW0oc3phBouw852Z2VoQ
63P91UZO9p/rXXvnel/aAjm5MPkQklidLB3CZjDDOzOwR6ey2o09OFnW+IiDy3rfj8CyAgsCcPFo
S10IjA5xeu5fKze3R6JkN4xuBKSX5w6eS7gewxuAw+mutQOqfm7rUhF24Ea4vNY+F6KIvo+2iael
NaGTtXPRiI0Q2wZqdKPtd+aZjDdAywWdvOilnM8ztcVKG8PeCiKRI4yWFa5+KJBMDSZUwzaOPd7i
3ywT+UeUyCn0+4AFdW+BR6Yef95glswDEQjOvF1TiqCb+uQzQPniPmxjdZdii/EhN0J0H8O+vHG8
r8tUNE0UQBKaRzInIA+o86Zjp4Ug0Y1qoMcIFuKozdwjIo80dd5V3+aeymReZJ6foC/9oI6j+rHu
q3Jf4nDzajr1uMu9Wb+xGC/HH7oIPMIl7+Q5PCzPv6mf49JA/JaoyCzjo6U3HSJWsjjGZTk/VpZ7
IzPxXnMAo1GpWPRxLp7L8BS45TpTD/BW6V5qfWGSpS5iZD5FZgQ1M7S09te32+XOphy6yBMhGUMo
vfbGYzIhGk2RERiCpJKPbvG8GAXaZdAvziA3rpo14IVJRkiL85iVhRYZOg/nAzovgEEz4kJtGsRS
Tbcafbvp9H/GFiVLu0Fp2ZpJ/ZBHzL9zeH5Gk89B2SIad1Zplzf6btLY+WKHzwecmFObCPQik5oL
Vxs7DW/yKsrbfdZ6KHWmURuXN14sl9NKO6xqkjE8wSgEnHdabXRU7uJJDxLUsF5z1UmOdqblx7zs
Fd/K3O/Xp/SdbhmL0BQ4CX6ROT1vrhF2EcXmaARiZIxjxbUeEfhXn6+38s7CoTfcCGTAqeOus+CV
21LdKFQ9QFXefG3HeEE/i2E4dgXJf/96Y5dn8FIspsoJxxse8xqEPNViotAS6gGU7fhbrHjWN3QM
ovk+6eEo7rgmRmWfSFPcMhN/p5eAPxa+HscvjJXVZdRqTrsEa8uLaO6OCIEiPaCAUto0k6J+ut7J
d5bJAjRhG8KNINBdBuGP15CroZ6JkwPadmimHWIOSwCUlelTDI13sSPiG6SBd9tbmHBMI5t/famj
xAkgANhSYAvSEfiJZQeHWOXerYW51dFr2P2H/vFsJwDkNr1gYhDRSlu2k4mme4rygT5p6BmFmIQs
77AptNtbN8oyOWf7m/uazU3cssA+3DXJyxBTbLi1awa1nB0ZIIzsvCjJWNd+Hf5OuzaO5qdLdddX
UJyIt07WePt5MoadWmhyY1Q3j5yL9bTIQBBPUIcklQ/S8HyOZ6zJ0bWprKDg9Xfkq6cdGoN1kDmT
uHHWXkwvTdFrsIXw4alhrO6uOJVzgsKMGZBiqh6jqkNeYx5h/6VNtesBHd1YThfHDu1BNeTWAqVJ
q6utYiVhqGBGawatLkGINrlRVP48ae0t+ujFGHIK8ESChY19oQ2y/XwMhZkTGPYC7XldTYN2NNP9
5EmAI1J/u75iL7oEcYRzh4mi2AIOaxUNjS6melHOIjC0IXph0VgHS+jxjVrLZSv8aHgtywGjsplX
jyLMFfQib0H/aKVi5LtEpHAufBxcxsa9cY5eDh3H4iKExYW0JFlXN9FsZGYL0dXdhyCCEIM27Luw
mKqtJlQ8e64P3sX6oyJL2h/gIzZ1oGFW3cocTVqlUbv7BE2GjVBli9OjYjyERnvE0jO8AVC+HEWe
sGDmltw7ket6VZBcFYhrwFkz7WncGcY8H0NUHu+ud+q3I9qfZwpoF2IFxAYW9tNC4D5ffL3tTF1e
thjMIyJt+4Yms0Lislx29hY9Jj3q/b6znOEDO4Qh1bWpCPe2gafRIVF+2wB7Qve4Qxon8wdZZO0m
E2RtwWE1kwwoGWtf687Kf+FpIl+GanafwDIZz1YozIx4GB3BCgsDDNts/WUYu1b1ow676w06eXpC
DhrFuHRsq47Km61+GF11/BYPuptva72YjpC5kbR29Amrqlzq3nwghcX5J8wKXk3hTKHh245UP0aD
XuYbT8+U8lEt+7Z/CCvHwJkmE/ZPz2jMfINcdfwaymz4lutznPm9Q27kIWqQ9EEef8ZbM7Ta6LFs
+qENUHdT+sC26mTewjbKy8AxoxwFeKGmzs4e9Eh7dmXV/By6Mi/2HSmgXTiHGlqq1jgPP40oN2B7
jezG3WAayYDfj7REbm4k1Ipsm5npmFfQkgaXIM5uZevjTjPY6KNagOKxunYj3Gm2uie6HG07bIp2
kYys8Jdhjl26I/CQ5ibB8Ce/b6sRlW83zmskOaFYyJohNDuSB4SjSR0giu4hXqlCsA6VwGvidLwv
C2iGv/KqRlJuIJfUcxx10/TWh46BGQHqS9IDYtN35vbGilxdcvj24fOO/AWyCQyKtYoa2kLOWhX3
GCxEablPcV7Z5lqpZSg8m3PQQSHzIakk94VSlDvZuuGN9tfbnICeAHABgUFvJ6pfjpw/opYed6LJ
mxBjCu0Rv1qn+Rb2XRHYiNUGjl62rze6u26Ptz8nF5cachgO3pCr/lp6iLdN7KQHSORVGIAYzGUw
jxLZqLKwDHM7oyE13FPC1a17p6ldPK06iIEj1pUe1Xr4yXsH35k56MOa8nVdSwSgKLtMkx9hey6+
lk2M/S6M3VH9UAJwC1+o6eL+aBSEto/TGKmHoTWMGoF6j78r7IWPOWF4/9ZGDkBZvR503BMdQdbC
MsTo+LKxceOx8kELn/K+LJstGP9C+IMTEQlRxSjkl6bPpBMkQkEEPsON8bXSh1Y8ibAzHzSlQlF9
uXS/g1zC30jWaVo8ejLWjP3QqrF2h4ig+FczU2EVSK/zxAIdjZrY8+Do1T8NUKQvzBRGFFo/zx9S
rUn6Dw4+8LuBWnjyMjS5UI9865h8F1ZmmacI/ur80M5TY+xDo3bKfYSRWeFuCqHp4s4WjX0/ak0z
PCdjUSD7pXhltvHEaHzwSm1KfhoAu/a8Z8NuKyjCeObO0pNW8dNOx9hnY1sCqqKtpVIiFJbIXP9c
t1E9VndDEsfVnYtkY7JHtj/SXscq8tDzTQYbQVXKStg5YQZSR8/GhAHui00R7WdLWKcdyZlp0b6i
JBWxPfUsX+xojGiDuLrbf76+Enm6rbYehRLKUEtaANkdEv2rpd/EyaBz5JWHKMXWqtnU5HKcoMSi
dfZjBTMZ/N3Y9jJwndx+xR1s/NeLOBaeqyLkahclZnF+IzF8oRpMovJudorku+oW8WNUcpHv8t4M
+w3QCyxbEjZEZPhSV0Nlgw/4pPtQkfTiiTU+pJsC5KD0q2nWWuZLLctnLO+G6uNcz0oeWG4eljuo
OhbaR3VhSBxNcGZIHnqJkqDfTupcdhs1RucxKEdzEB9wy8CtvqhzF9gWUMDYfTOnxpy/AD93rc+6
zMrvbhMbDvqSGi4lLg6Skd+lgGJcrJs0PXv0prB3fyVT6FUcRHaTTo8Ij5TaYeoEWmQFbnqBF2e4
JzJMhpGAEjGy5iulPWczZRXsrh7oSXtI59iqcs4zZLL8KazrBGeGvoQLE6dRGKSkAR9NvfSaR9A3
RfjFtnOsJApTner7pHPKKUgjdveHMIuqAexfSWIpRBjjEGLkhq1flCMG93GAetz5ujrOTmBhueAL
i0zMRzkMxd2EXTQWRrbZqfdTobjhUSHE/wghKnaF78oRwxp4W3LCU0c6bfpJwLf/POMq1+FHL9l9
5aZR6lhirAXEc6saiTJtw6wS1tYpF8lnChvA1TaNzl3nF0ZpuqXvGhNWgduyrzDeteMyUZ9gdofO
D2c2lPkunYwy37Wx7AbMHzQvzT4SuFinEZVQ8Uried4qGOi5Byt1ox8SVto/VRf12j3Dr07b2hnT
zy37J7pDBohJxkXFqZVtaM36Hv2P1MFqpDSsTTVGxuewMRLLh76S4KAdGfU+aYp5+laAwtKesPV0
pm+V1xhMEyYd2eMo4oxqcB2Or1HnOulGV9thWyQNddm2z4q7CJJBvJ2GKmIdh0lsCfZrmOo+ggQF
doHKFH41FVjOT3APZiY8BQgQ2E2V31mDMumvzpxOyUOz+BVt7arHEyY0mjzV90PmJM69J1n9qF8l
rSFrfC80kSNEOBTT6wzn6pfJbyoZ6Cl0qXwj0YgA0Z0RLZofEdfcXVRrcWjvJlM25iZNqzn9hqW0
Zr4NId4mBOd23ozH2FVS8xDPsesEYAGMB6k4zXA3VdA6PsRejSn0/NuBLUPMpKcqHYvIhz2I5I9e
dnr2k/pZ7x35WRbBaggJaqc6tbPv7CnKqm2UxKOxwycRbZQScVLPN0TTVF97rV7cAhpb/6HiX2f8
6KsqabZxPrfRR4wz5QlOjjX5hT0a034adLPceFWcHEEdiemDBDU0koDidtllrabck9NQCP76fgEo
dLXnofo9qUUXqHUFO4AEfB5/huGUlR/SIe8+1QUqZv8SgxmIp9dhWR3wxxk0f4RT/DNS4/RWxf/i
ygfHw0FL+XtRDoctcB5ipGan90rdqAdFjFm21+Zwwt7JoTQ3YsDYaNqm7aSivNw639fHO82SGyGk
QQQXvsDqQRtNYAzisbIOgnCx+OjKWXrThsSI/GHocWw/WrKfQx+WbazslE7m476KsbJbkG/W/OyN
LVvGxdPyX2uaZoTvyqJvQZBYHtq5KE8034eh6cXgt8OgwtcqNPfB9Jxa3+Z91/XiRnJ5DelbUpCk
eRCsXk5TGIerd7PJi0yM1NcPLo6Y7a4zyi671zsgSBg3NoKwuWySb1lRup/MwqrzHQ6ulfPsmpPB
S2Ck+vGgFFGiLk8bZMB83EPc8B8eWWk8+1Gkw2PJi9zYKQqH/Fsj2vRglpVmvRSmMN9cq9VaX0u8
rLu3Md1ybyDsfuMg/nyZUXUDyE6eHrVemPXW6rHuteg+oSzUHwacA6sgK1T1A9o9wLxaWTyl02JU
3JpdisJUNIbxVlGbL+gFo4mI5UR7UNzpCwBt85eKYUrtT/nUfzK7/qcbDrp94xV5ETjwqeA3dRB6
3NokNs8XtEnBVTpoLB8Ge5qqAQhNk+K4k1bUov2RBdVs3CRVHx11GMsAlKaV/WVhicFCw2MpbIOi
ISOwbLk/onaziymDhrZ6aMl5fqKI1e4gUuRg5FKuHBxniV2vb6ff7Jrz+UGzgnfOQn8CWrbOPdDV
FgeLwj6A80hV0Be4GmzdnsfF0amM1H3UCaMWt9LEPSg6qZDJl5PuzButc0So+0YnPeej6Js590WT
Zf1rmtpuGkSFBeFlHDr8nIhgs0ebf6seZUaN6kYflrfFWRdIbi3v/v+nvMkCnI8abiOOsIzRRdXf
He4rAiIsSx3vQdaj86uD3rPhD2ApcX3kLlslCUtO+LeiJajv1b71jK4O9Y70b5U5qbWXqfRQ6x6c
3n2OMmxsXoVntO6DqyX6rTrz75V43mNmjGVKN3haYpZ+3mOAzwq5oSo/NkL1HuB4N2XQCoOLBkPp
+lmp6wEvvNowG19rKkt/ikXdWIEZTSEuXDJU+zsmL3mc0rSXhT/V0sr2+KVln8dIz7qtkVZKuuF9
U/zb0EcjqERYeV+vD+ByP5x3YhHjoW4JMQJ5iDWCKmqauNPVQjk4dhdMECS+DVY7/eIusZ65C6Pd
pMXdU9lY1q8JZN6N9J5xsdsR8sYZYXktcJ9Yawq73idVMSPfdOxno9a2sRcND1lb22RrCD3y7ZgI
gcEXVNP6xSFdWnPzW82z3s/WuMGwOne+4JeNL57uEOCGCO3gU/vdzbvkA0aibhmImSfnphxLpxn9
GGyasss4o+Xkm52rt88DDm0Pk76AskfTBJbeqxVkbL+IK/OnaSkmL9FxsscgajW73SWQbKMjFStP
P3aTjoEvksmV8qVqeSpjtmoMtrtZPI5USBca4FBfjcNG3V+ftAscAGlDLLMsg0wvqoz8Y7X0htkj
Maamx8GOxtk3vKnFynkeHsmgl3vyAOkRmdfeV7XoZzW62sHIuvbb9Y9YrxwuSdQgwT2QygTktE7X
e2WV4MLb9cdCUgm6z0JiEZ89rqUHanrkNnGos9WtqUmsihSrVJOjiTPlLWmTdz6DijgqXSYHgXsh
Bz/O84BTWdwehTNJY4c25bjpKlUbN5aOo7Ifu0m7syKhfOhR7fQnPLVuLOLfaZU/9xAj4YAlIe0C
DBHM42o2pBeTkkvi+jiEc+RiU+m1s9/0rnTv57bTEj8Jx75+4Iklv5t16+q73DbLR9GiMDkjHlA7
hzqLogGGSqs0QScT/IWlVtvYv7eqPrV3mEB1aZD2WfOA/FoxfguZY+/QD6V7LEzszn3FyapD40VY
D/Hoqis7sDp8M0NFdMXu+sSvE+V0lyr80lEuV0Ceq6f9oOnGHCkIriuu/WNUXaXfprF4i+u2Mm9U
hy9q4ktb5A8AGDC/1P1WbaVpizcF77tjPyg/Rk00ph8iC2jt+npK9lVHbtRPpOGUgSza/NMQxvEW
wn33hYxcfw8m7ubeWwfcHPSQPqhUYRm3cLNXN85EQnOQUyqPCsjXZNO2PVahhcDpXLVIYW70Jpm9
G7fcb6TB+QqjWsAgLHYHHB7rcJvjxMaitu2OyQIdONpWVhl3fak3/d2ABSXU0rLO++TYqMCpXyY7
z/CjMvGOFFPWZp/nmATVZ49Ex1MSe5BT8BCTx5RIVpe+0EHRPjiobIT7lMR968925CTbQojU/tJb
ecZ1ZRTJYD1KEmnDRxhB3Lc8advPCoajShrUea6Xm77nlCZnY47uI7Qh+P/X191FTomhB2KFvg1Q
pQXBuVoM1YCjVhH15RFGY/s4xZYaATlpoGZqFCfxnwmFFm2l1dSzX3Rt9WOu3RFDijQdJkxiWJ8H
nbLjNgHrkWyq1I5PWRWV090I0zTdVpNu3PdWCMvgxocva2I1fagu8cKAFrdU5fTz47otqP3HQymP
jsPifWpKLvUPSUxiWNMmLAhroVmP6iytcK/omRU/Kb0pmk1n2AIuTCES5+3GFy0trr6IIitMAqzL
8NFZqxroEja9AAjBqWlUx9HG8zrsRuNZ08qnrnbj52HwwmfCe/1eWhbql2o1GtUCYh3fIglc8sYQ
vbOrFu2iBW6ygJDXZJgxzsNh6DLj2JBDJtUz29g8Y0a+N2tK/bNKBfpGixd3KEDLBTFLmZSDZXE8
PJ+UsuszLVTU9mgMfSQ3Q+UU48ZoMSrfMpk5ntPSHPTmHw1Z/HYHgdEmaUS6CLiNyAzrxoxcDgDd
5yOQ/oXdcfE1g2OGkQrl4AiLzU7u8XmWBcbmZm9/d6IhqbZNif/mjZfOsmH+WAVECGCNwAsvO0qn
ZLcqefa6M3JY2lQH0EDvN9rUza/KhHkOEUUi6xsj/k5rVGEcquc8sYlZllj+j3dVZmkFR4OzUAK0
udjN2byIV+tedzDyLP33+gpflTzpmgYVAmw55Vw23e+L5Y/GxGT3ViX+R9mZ9saJbGH4FyGxL1+h
N9vtpe04cfIFJZ4MUFDsUMCvvw/5NO6O3LpXmtEoozs0S1Wd8553IcR86ZcW2JCxCBNJzXr7/DKX
98SnA/+FHgR3NSjVH++pDpzJiyHWbzNZLep+NDo3/aYG5tmH2fbj+Aruct7Ir+Mdmg6kKmsXj5fc
Wk//57YQIBFu6Aj3VLKODBLIl6DL6Q6H2KfPY+dTe6UlY3IjDWowgo2xNx43AYGIvzAKpvJgyJPm
Yaz4skY0igv5e5u2xLMlGu06cTeuEE0tQh+ZlWnsP39Y52aR/Hpm+QiJmIkhTGbyffbrR+Brz17c
Uxe48omJVCDAEe2A3EiR3i+VK39ow5KEC1G87qEuq+JZ1rV6q21TdFeqtvXN/OfbX38LP4FSfvWe
Zix+9u2jd3PKqrTT5zLxOiNM7MSN0mIyfqg29V7SCa9dKr5rTs9ny5yrrmoO/seKYzByPhZBG02N
oMbx5Ksy/iceUvkl1vxl+aWVTVdtitFW8xUR11+eOtckbgGSMgsBrsbHp15KiDWg8/pp5t0EN/UE
C/uutqvSXw2UC9MH+Je5uyd9RFYdodNEJn/XOOmXzRyopN0CzOuEEX/+MZzV7euTgDq2Stmg+kBM
OCua68WOC7wsp5OeL9veK2Y34uO4wY3WdqKptsvbeLLZiQDAS+tAmAEx3Z//gnNWLbvf6msDqRQB
0Z826uODyb0+65EiG6eyQZ0cmvWYEdJZa4v2ZqlYf1r6UpXbrB3bMerSuUtfY7gg8rZEjKDnt1aa
V0YIrdyRm8RnO7o2vv4zn/7PN8oPZKMA2V3dA1aTyrPV3lZt7OV678I4ICpa3KK3CIiIkQ3eoqRl
6lLDBZosjxtgdnTPoTEsnhGJltSLk+6rYNy18ACYOcGjsjniSqsoX8zSSgi0JFn9Bn2vUv+2EEJs
PB80kH+4e0p2OymwXgvbgWBN4L6S3KApMuy2f5GTTHum+HOdYala15rfb8xEMw6GnB21m4w5kI9x
QMTiTgsSkSNg9sf55DetCxii9Wm/bUdqoa0oEke7JYvHaaNhWNQX9LjEoBRjH2OPkMpZ9A8M6E37
VOdmwvy50IRyn/CFJ3mpnBuwLxeTqeFgTpm+15Zc1575VcUbmBNjfcULLSKnUBkVsp7P8nZopgd4
+rZ8iivCPq7BX+erbH1X2AzTBuN/ABp/3qnUGgHWht0bJ4Xu/1hicAPeQGJvVIrakFFpi8Lc5EWe
qV3CHr4xJ9UwVU/XiZoezFeoAGe4Cr8GVRxDFyo7B5HxuaSrr5SdEAXcPPdL/Ki6KT0EIM+RKjqA
jjLO//XtMj4YY1xd2W3+emFwSTAxljj7ycc1pSm7NnOMkp6nwE4PjMokkT6Q6vhj+ST8WXvr6Bhk
2Lr5tYCy84puvWk2V5okCGmez/D547XTuuBbmOb0uVZeGmw6stwD8GMYshHamjxy+7iwvmSj4UWL
XmfPCj+Bb0Ug5JWN5fIZQC7kx5iQGQHXztn6ax5JKypteB48vnQ7Nsw/AfRHOc7tXrcbXAl0N42K
3tW+fr6lnR1qPAFQkD/8NbBz+M3mxydQ1CaDVVlpJ9+IJ2zmnDGdj0RXCnsDbXBGBtqPRljVVXB1
M/1zVx83K+7VXXV7VPKgQmfHjJ7ByWuDrnhW66AGsNpqirV7mXWjAJZZGY+VX3DWL8RL1CHZ5eXy
Mk0O7VY/B5ZIN5k2CXVU2shQgWZIxSeT7W76d4LGNIvfMzJFdT9DTWGSKaRK931iBlVEIGBcHKd6
SJvQT3NzDt2afDOmia3BkDov27tKJZXcFB2rcNuPjGkkmcdzJHV9QuvIgB82WmYk9cb04rG9j5Hw
5jvQ2mrcAalogjDnJh+6LxRm1ZOLt8UPbKaz+ORUDbnOE2SPcgvbegkQQ+ii2xOIYzfR0rs9WXzu
oHvvS4+AIUrgI8W3Dv07m0PfKv6/Vircp9hP5LEUDF73MzlQhB2bmkmeI8mcDPnbvum8TQ1YSpTz
SBJ1JDvThRnA2Kp5gcQuuqeSsB95pyZHWBFePz7T1MoZY6PEVUdmTINJNMl3Xjv5z+hDvCr00rj9
lkNqoAntxDJ9d1zp/Fj7eR/K2dA9Qbkp3f2QjVIw5mxTnBDUqFoorLo6YGWsqa/KnttDnk0CHpVr
tdpRKUq80K/VnG5dwdiXY6ocoXFEgdHZ4p9WMVXdjHllQoBJ5sZufvgq8dynVa60PEF21owbCIFO
l0ZzQMQ8gVi2FVHFWUtzaFSp3wt2YNHsFrW6f7Zy4HhbSA7xCCmprf576xqqOiIALe7IcMvd36jN
/KeS1KevZjVPfmhCYCg3SVnVwcaUkB5wJDCLzVIkwQE+Ek1SpEumkFGQpnAWEIz5t2mTxfPeUX71
owoq5sHKX8Q32soi2MzaSuNxC6tsInNJIDrsYezp4q2yOhHsscCt54gRLZy6tiLRBNGKk8ZRO5MT
OmwdPK6Lm9maCv0Gnf34qylkkm/wYq3qmU1z9F87Gk/rOCRy8BCWpWRrVmk/evLQFMIUERvCeGd4
0rNf+tkg4VOfweyyjY27zvzIh1DIn3jZzfFDPJmVutGcYHFCR9NEvfcGrZdQDlUu70AZeucLApRk
PC6N7nThOKXm+7LMOYtL1YF+p0zpOzmz2qxJwzgdZbGdKrveE3RlG1802DRLsnOzFH+hAM6fuVuL
Gioq6emvmPL4zBUNt8ZSpIudaid8GB3yQVZS1dqWBJTWihaRd6fRrkTxZC7D7IRDLrX4Cvf9cpNE
2MLMnCIc/A407+MmuYbZ4MSZ9c+QXswNBDh/K+pUP856lb5Ww5Df1sws/t8DmUW39vWIV1f09Nze
EHAa9gbaree8YNAicZH44gu/eg+8DpC6Yj0bdyDZ8WOJrcQ1HuLlgeQ4qFjpOJgvrrZtH+9Y+nqH
T5rlnPiYF8MIB38aLBm6LFA0n5lrY746y/EB1iBark1Hmld6+Pxk+svh7JBIDxcSe6ZVCXp2OLud
XIQ7ZdlzOemURm2R5I8dc6kbWzbxizXq9sGx5uzg9ot3mgKUK1qfaVc60LP2i/ORRUlKwUpa52y+
MHoQ7VQERiWfC0caeRLleIkme9bX5G8TaKz6jWO0rnelHvjbVbGFpSICJGCsfHbrhQS7Jf+zfvZ0
wh8qw0t/93G5HODWF496x5zlSm/1l2IU/1kfojcqWJrbc3e1sUYy1lhl9dx5yeq6VE75tIXuZYdt
U1UeLiWp7z/MjfpaJvguMlfuIMVSzd236HiePn/1l1+fi+sLDAuo56s57boe/4NZ1Cl0x9ow6mfV
VsWPrq+bo5zxz1SM0+9yBjhTJBN2BTVpw5VV95elTk2C6h9YAcXXRT3kcUoXU1M9W0MnHsbB0jeT
coafOAY64Ywjx1aKXjx/fr+Xr9uhAOLRg3IZFp6lH++3MBqtreZaPGMilDzVmeAU1FQl83DK6h2j
IhiGn1/xz32c1V6WTdmLHJbt5WKBK7elWugq+5RnC/TWUqss0AzXT8dDwslqIH52it2Ci4q16xu7
1Ni/4zTov7EbaPWx9pv1PO6Tqrkd7MISD2AUHMpxbC4v/HLI82wucklDrZqt4B/ykwcouvk8ZcSW
xliidCGRndRym89v7OLTwVwAYgSbNPad+I/bHx8lEpMKHsMoXqRHVuUm6LCi1aA87o161A/4+VVd
6AERQRssvebKUz1DKPhYV0yPXWtNClvbio8Xz0WvLDnVxQsZy2qHKy2fDJUS+tqiicp2zA8lCQOP
FozEWy0Txsvn934++1qvv0Jl/J3ROFqbs+vjMWfAVm71Z1aLsiJNFEFFCT06v6dgzE7gVjYmQ7rX
7UXjll+GOi2KcDWmfoVgIJkcSufr5z/pYjmxd3mcfaARq4DKPv+yGbc3WoGSWORZ8WwhWzjovrXE
0Lpt5yDyMT6OS3vNg+FiPeFGy9LFjROBuQn++fE9LBDJY5Bw+7mJtdi/m0dLHuNGQiavmiA/KIiq
75/f5xmqy5PHwHt9vIweIQCdTzhTjZpgmJL5eZg0+aVrtOrZywyxTwuq688vdflIwfqh3mNvwcHM
/OTjzSXEy49Y+yYvdVq33yplfleZ796VtPcyHIjP2LpaLf7fJp0qFoEqTSpScoxzzt5jy5APllsT
P+Pnn9zRs/mRbjQVZV7sPLhYzN81JWUfIe7zeEUJd/louTJifQa7AGJ83R/vdzGnasJUKn2pwGYO
SK3gwhpjmzzGLRq1K+cgAx3+cx82RrL9+FxhVzE+Xr/dj5er+JjpoTLvmfKjaU8lAfEN1daSS4XK
Utrdb91DsP9lQVmbojwwJLAjJbgIcRafYDqvh2wadn1voNswa+0fv2nybNdlmXxSfiDjnQUPpA0X
TWQQfEGZ0tuGCEGrCLH07/2wG/q0Y1Kfxs2m95wxw5EJWcaNUkY1PFGNG8O7kflB8ZA7fqPTZeW2
MT326+Q77DVErodBdWXGSAb3LJIa5WsjirSABUd4DVD5mCzbZNCbd4MNgdQ4V7RJNIvOGkOXXfqh
aweELRTWRO4aadn+9jt7luE8dHV/7/Sd9l3AcR4eIEB2X9O20t78cujei8WwxBbl1fLkOjK2o4RY
1/6oW4PzjEXd8g5hmOZTtqUR5iPQcoTIh7zuzDTjIcQ2Pb1Xlpnhh6AXs7jFCbF6HmJj6G/Ksluc
TcVkIqqDDEZbwvCpDIdeLnqEk7PC/86dluTgzbMeaT6q1K/NZGjBfki6+l8l/JxVQTZdty98XaUv
JZ279rs1x6Z6gsAtNpSV1bRzCGTX72JglmMirEILAXb7f/kL6jpFpnoP3FFZW7sfsjIEtBlfNTU3
5reqrcvbtuNcuEWkZfnbTMWD2MypMXy3ONOrLQou/AAA8LoRujPc7rCGcU3hzJ+7G3NoHWjCZl5V
7sNcJAvTU50515NPtzTtfL2a26MNdpG9Op2QzSam25uizkis4jBN1GphmhILFDl25RwwISMjB8QR
N7uhGoS9d4gWHu6bGewkcpfeGMm4afL4FrOo0Ry3ixlnSx7RbwX1D2nCxQmdhvCOAQFbvpmTcdiP
s59aL/hUQ6cgca2FWkIpSpYUv9MKUzOgQcVZa5k2WVX5b4D3gfvetDBkN5iL9K9NYgci6k3hiTuH
5OJqM/fGbB+lj/7vBh5+9nNILM3Fzi/TaOVHaxirzVgr8Z5wTH1LoO39kEUp21DTCQyGhBU4DyJL
/Pu+ReixbWIVe2/A31W9AbqbvXAxaxRqHt9/GmaIqjLUY4PzD5t/350GR00Pg7Zm+sAyZmgwsLkR
K+f2TMWyyjLeCmRv+lPeL248h17mus9+DOgP10yCOLVjoB9oBtlFwARy1QwhJrbNvO3yrMke7daa
pl3Qp4n3Wo2THfQhiYGpCvmpsy42rmSEFDmphhvcNKqiCuMOYtSB4E6tZ93kctp6XscvghtiOfci
bfu3tlTD+0p6+6cw+LgjxaudjnhRdj9KLLCyYxmPorqZ5rLG92F2saXLxOTd5J105I0+xRoGfBUJ
XM5QdvKfuPV7G0hgMN3IHIT53qBmjQ95PQSYV0oq742qZ2gdRspc8AYWduEAbihpn2Dj126Ejavq
3+OOxOjbsW+S5UUMTmEcymbGs4p5lpbvm3ySTmj2NUoKvkf0Dz6nxQF7q4nxIqFKmGSk5IaIOsvq
SIchP26gTlkTe4OXpBt99GMb8+FBJLeeF5c2T9AUM7an0oxB8HCs3fRxaz94y+TNYiMqJ8t2lKsu
QKFd1G8ohTMVDk6MpjRED2AtWGrZFsnSwkx3JQWE89pb8TDcjzFwWiQNv2zhVLpDFdqkgX9VcYMI
LLbb9n7gqQ7Opplh/t9ZdWosO3MEpAhtzRD4NDtOvRWdyRght9EgR3DchfscuNAjCgQRKckoU5Pj
OGVUudaFJVK/Lf8Bs9m7aGB/53Omfi+iLl8tg6iTA5a8vf0Q97M3IaHQlw6znEoDjPec7mc9QnB9
QPrijdRSbWFGs1Vb6e3c6xr2OWlfTN4GAVhl7jUEZP4praf230oFQgu9otJ+Y8WYjIgYAmdNvo69
a9435wxlSiI8pGFGUwCuCvbzoASvrnsIM2Pz4idpOt2QdOLfpA32ApscU5K+CJ26c/9N8iB7BOzS
NCSIrEaj1FvGTwP0vy2i/tyJiowvaes0tvxteG0LDqziuo+cgFjZvSDY4OjNmbwWfH9ZZSHcWMtH
ih2oDucMvcT1YAkZafsisRirOa+GYDsVhk9AuT5qW9tNxw3xee21sJLLFoKCFTY5oDxDxouhUNDq
Gg+ur18sVIUc7UFbyX0/+JDol6lP2XH7XplRRkL7m8qHRoVqyZPpShl0WUBTOpsrhw6NHxMC62MR
1ADEknNhVC8LepBfDdeF/ZQq5GlppUXIqvSb/7eoRVBNtw9ywbybGvrjBW1L2TzN2XqGDZAcu9Qh
r1i3/fJpcubueYSUiLi5GtT/fZ9cFvqMC9SG7Pc8QxW7YGl2ibKeVRpQui1puuNI8R/yYpEPrltd
adAuPyrOA4Rf+OmiL75ouqG3zqVldtYzPMjuxzQLJ9RFMkQT5KE5GpyyOzSNXvy/aAozfJeQDoC0
1ebs3JGuqqEtiTEtXpyBdoS0zwbTkEqOj+hzcYHV5loLe6Zr6AY7/5pbz+X3DIsNIyQ4WkANF/ST
TOolyNnoPw+qRkUFixWKNtnEUWs5abfBITU7dPj6W1GNEumbUrF5Ddv6y0+ABYkjBE3h6qaxVvz/
QZOgDLTTOOTlS084cDirHIdFZZSWFyZNUDMiJ14j0ZX3VgZaMGIg4IxX3BQulxNbIWM9fA5W3/Pz
7gkkVx/zxuteaHOsPUNF1WPUZNi3Ntbvz53Zlq+fL6eLCwYr5xQnf6KBA2ClM/gW43ChQec2X4zB
zu6x/Z03KrOdWyY7zS3qkPEK6nKJ1QIcQit3AHVWyPQcsPQqXF3RX8YvTlW2DRMkt+egCiCOhIOm
JdVOVZn7qhbf+2K75J+GpqWqRw1C4TXjlEsQZP0p3DebCOsaicLH1+056BwbMcYvdjko3HHs8sH3
mxo3ghIZjlGU2c40Sm2jEj3+XphxEWVGa/1I58F4rv0FO4nP38VfftCaqLASy3gXTJvPOsrZYgzk
s799MXBIOOqMQvDtxm4QG220UnhkddmmgckEPGYuRHUnBg1JHrAaHLPWf/UjKXaf/6SLFYEtkrNa
0/55V0xgPz6inGzUpjXSggmM3k4hMQT+TyJE1Q87XZwjm8Xb7HTWAbm+fpNnlVNfeSTnnyc+hBBm
Gb2vnwr6ubNXFMxm7BRD0Z60hrDyWyQtbfHkkSPUHdB5YVmLVSGKwM9v+nzz5aKsCiR7SB+Zq5zb
4+IYnklR+P5TjsHGP31P17zv+FNzb+Kzr7buJNthZynZtFe2/XNMkv0PWys4Y9gvgtCfb0BYs0NZ
0wDyobEEv+JeYuVcLeQ9CDNQwdZZhPa9wOLBjjq3m9Obz+/7AtpfiZpwGzDE4R9WcsfHtw1jr21R
WCenqmymn5OpIcUtF1lHVlfk31Fh9fvAxlM7qLC5nfD5eK2HcQl9CvBr2NXFPsFvWS0v8diEN71C
3R9/i9bEdgfXoTgZklT01SxvSxclDjGmUneWkbTkH+EPHmNH0sl97C/517FdYutw5Zms1/kvysPl
AWkDHJY4ltDRnZ0JIjOsQQEWn+ZRL2/aeZYPdjt59IFQlN5bvOx+evbUvVikVv4GoEzQGztXNunL
z8IF14JJzJ4JOHfOZwtyVP6iGJ3TMDLijNxyEBW6CFt/bfXenjcpWTNDZCNTckMC54drqVqXC4LD
EHEnNgrIASD1fnwXA8amYmr06YT9hjzlxiR3izcEkRmX1b6wlHbDI7pWV68P9uODh0GJLSU8NQcJ
3Dk+H2uORU5yMpy6fhmC0I1LAshV4Wg3IDvX8rwu9hkuw7Ol+NHxN7lI1spgDbSNNIyTrxcY/mMo
AVYhu/jfbNLjXUI0yBVs9nxjXe/LhtIBY4yUD+r4j4+0I25PCaS5J3tZgsM0LuW9m07Z/ADtYrzh
O86/Msl2tmC4HitsKVJ/+/mX/bdbZlen0IGtjtjmbIHZ1WxUrd7opwXbq3gH5jXOD8mA4XlcZoZx
UzDCK66Mxy8+ZO4aAj9PD/8Ok5bv411n8Etkl8/6yUmGDGeWfukOQCuDHen+6FlHUCT5BiIYy8iu
4vSfz+/4L898PUvY0imuKazP7tjtG9ZM2VonzrSqD5Hbtd/q1cg37zEZOnB6iX2ZglIhGfCiGJHb
lQ324pO2VuocU7SAggOCwPp4/lNfMmwge0szzdPC/Kff2Fmt2Te5gWtbG8RJduUT+9MKfVhBYNbG
Gn9icturnO7j5bq0xHoKgeapFLj+bZpmdNAZ9JWtjlAR+mo/dDluHzJOews1pAsts3LySfsFmcSy
QKzH0ToMJTyzJAsybGmDsSiskNg+yEtRY9edvOu7Wa89XEKddMesTDhRJRy6pNob/LA2u3SLohs3
m3BxYbQWZFpK2LjkzAOJZ3U94r0x+ZmzmZy16O8Du3/Mxkn0V0YDF3xc1hvTNppG9hJmfeeGkt2Y
9RXTJPdUzBOQ01idBAZUNroefLmqIaacT7PCuxuyutp2U6/2du2WPwc/nd8wjxn3cEf1az/q4mxB
J7MyN9avkYTI85lXapujk+JaczJKwO59piVtcEQxJQcjKvxS2/PAa1BGnCeCbd2bUtsn7GLZszDq
q/kOF5s8PwYXPPjANATBRZQt3Le0XaZqOZlmmRb4o6TxJpuneYw8o3a2yJxVKPLYutIQ/O2yKJ3X
bABqHv+85kAk5eH3UhknD6MV50ZzWxeuepWCWjdNPWrHDlrUrmv6/sqg6i+LkfOMXWA90eg413//
n8U4tWg44fXpJ8ho+b9u6y+btNXMEfJQoDdX7vJcx7l2VrAXuSD9LZX9+WkGblQG5JropxjNyPcE
jtAQDfRlJUBfkW5gCiziDvq+2qRD7ZnbJlEMLIxStDcGHOOj33rz+IQ/jvs2mrllho22uF44Ja2+
ad1ezFtVM414GSBopxHuNJm3wcuoOWSomcewyusy2NgqKxCPtOPKfTfmPgtx6gzkNfnTOWUAmjKf
NPTU1R0NFv55ZIAp8qRRVt3flQo7yvsk7kDGl1FgsI8wI4uf6twG1mQ+LmUUF4v7XqPQUkc8gNOH
QCNb658+N5uvJb8tD4NhTHeDIwr9Vp+CQtsjOYJjXUHkVne1VYw/hNmKYpvNmraL59wqr/QD53Xx
n/uhADT9NdgIVdfZp5KLolpM6OgoRYu8+9IHjfEoCrdhTsOMSYR5LJbsFhh5fGxJCCtPFsjbEBJA
LtKvKMjLK/qSs4OMM5saHRnSH0oss9Z1Tf3n06UED9KGWecx5ym3ORrgJV8iPTc6a+N6TAL1kGVV
fTUzt1QbNaMJDIW2SOvKcX5hU8AP+dOVIf6ga2H3+PhDOqcNlslxxVEQW9wMUVmpTr1VDhzMiClT
jnHh7LUMD7KOGXVYdqPrbZbS6I8zHPL+Tvlt76QwHLH9MThRKsqvUBsCozWiypK6/9vOkgl/Ljg8
R69u5wLjmaQqI5c8oPZKeXC2E5FEZPoodqB303BwcJ491RTLOdUnsXkE3Bq6b3plZDdMZZWxAZyu
xRChjIid3dKi3Xj9vDL5Y6T8n6P6z7XXXBtIbKwcfsDHB6mPAW6SQ2ffYURnTxD7oZPGGINlCOEx
MZRKfhG1l6b8FgzC0NB1eTFmURGrtuvCJjf7KdINEeP82rvJGwJv9KtkP/rOLoMFzGHu9PmdHHQ4
uiauffBQYYjroFuF1O5gjDXfTX+onuFsYpWQy6Bvj1qc6eu8yZwlEaltzlQv62UXpgPRxZERlNZj
P/kYQBeDmJMjDkTtrZ9i/LbFFDLpI2uEMspwiq/wTXbDXO5k4U/3GFzSNfQ5KY67xDDq6RWRR/a1
H2HUbnrM+941D+bJsersFMFJV/nvfibxL5GyHf+RMdOLkJqno9WBYy/3VUD/tXc9rb4rKgffzl6a
9Os5uukDjmooIzyC3yVuamLM/GMNXo+MuQNb3rmFMwd3gE5as1eNZ9zkdUBoZjrY47y98oZ5gR9f
MHAXpypTpD8mQGettVTAnuawpEeMb2q1YSQyHGydQc8eL/Hl0OeT8e3zK14uTrhpXBAYeVVhXnzP
TEAJ+mIHOjZVZg//BKMyf+C97o/7IjCTmpyhxeCoaOLS9AicTbwIAyW8HNHjCocBpFviC5biL7ww
Zzf05DbPM2PeL0nlTBtbVKaLLVeQfZ0JtM0enMSvvMMAqci6stud17Hr4oD2b+O3yYFIPXsG+Ut9
drAD1tKj2da9uFG9KGsD/wmMrcOgq8VNaqo4uw2aoQpgiIsqNekfHDH5N2Wc6mNIBdCb28rvK9Fh
MGnq35ysCR4dsG4Mv22zgOygTFijD5hQz1+aGruZbRvYxS6w2OFvsXTNX/IlM8o9y0VHxe647ZJv
pi6f5pC8RfwaIyOLTYQBnV38OVw9vwelCwR2s5+/17MeiqeB+AK4lj6CcRPb5setYjBI3Ez6ILjz
IJ7/rn3PgWSaYXtn2PGTrvGmwpEhCQBNWgbXXoV18RkTxfFHAcMAhrdydvHAm8mNl65/p2jSOIR7
oVAUdK4of3lpJZJX2qnCw40sMH4CFznZa4eFgPvL8VVGhAQOTGPkaqbxE+uXvm/D0vDmRwua/mjc
GoLku1dgQKgqYeEX4zBFqVNrX1mgCz5NTiyTh7hJ9WyDCaXfqc2C3muHGiIPviZGGjz68WJ1fNFs
cC2AAd5G1HNB9YDhbJUfuqltfk3GBHXiSqf155l/XN3rYIilhtaPKcb5Y1kcwUqsdeduGmpZ4W+A
K2LwYDgN8bCQg7qdRVe/d6Qo833qaPLN1tgnmRv7TrPUWE9B5//dtKmb3epM0LKw7DWgvqBtEAQI
ALBy52GZYG6MGhhGRLIV+vA8tX7Ta9uK2SfVR4n+DJmeLDhoHV+Q0w3/P5Eb1HiB+8ORNPUvRjP5
1b2fZ0m38TrR8QYdn9C5aBKZfdNaKEVfGHSW1lOO6fN47BHcQvFIp6WOlJHNztaGhUEjIGvTgIzi
L+W+LfVYvWCYyWO1vdE7tRLfiIfAy8VzCXMSasLkzm2NS0LdxN8qwSCLwwp0Yd5i42iLNze2MLro
WDnaKwxS4L2+nASGzg26idiGmYNVWDDjWFhqdftvluU+poY17dLXz5fWn474/D16DCeQ7ZIaAbn5
49rKCt3BOGUw7op6nam6eev/pFRNivelM8vi3fBFmYa9ES9bfKHnbDunq8R19FgAm8Ez0oQUyXju
zHuK7Nx4bP+wskXbW68JPvyrC53EMe9HlTmj95KkOceso6vG4kRf0vGt7govfW/Ssd2SBe7EwTZo
OjuIgl5w8vvJMr0EwFQZOgloBHVK2XmlUfnL7sJvIrfbhVHvY2Hw8QmgIfILXwbznQsfskNOFAxP
lmZbwz1rztTv7HZESBCMQ9bdi15fMnXlB1xWYZaHjpJhOmCQc6GgYPAzMe4ejbvBBWy/z3s9uW/t
ocdCoIh14AQhscXCT3lpd5+//bWK//jyKb7QT1AGMgKF2/7x1tOiApIfKnHEqlLliPu18jSZBYl1
ulN7V3bSc7U92zjgNoYFiNlsvrdzKKx39NbqkdbfGYkcW9ogP7GSQ1zkeCCzf5fV29AQhBApS9V5
hIkUye0YsGjGTuq96XebYpg7ddfMYtr7BHzZob4kYjyVdVmYN3yuShYY/JZ9cuUxXb4gvorVYp6B
OAEP5zYBupH7Is1G7Q5FpG/scTPU0WEuBEE9VygcOAyc8asxsF9eufBf3g/aFh4V1n38/Vx4wISo
mrReZEc/FcMErRLc4FUfEvy54Q1NznhtHHy5FpjAY0ZEBYXikm394wcBw2hoUpGJYy+Cyt5Rril7
M1I+x09U0n726OuxUUPg7NJfAwlC3enzD3Jda2cf5OpgBhFgNQQCwvt4fborMt6dLrhrhlLcTvHa
8LOt6qeB4cm9WcTLtbTSPzDEx0uSWLG6KGCHxNo+NwtkRlzUUk88Ol3Dw1xqYuxwQqbXdneaXrXN
W5H0GenSUwsjNcWWDnpN6aT+k5HM8rubGEmMVfWIqfYLilTcXU19lu61QelfSlsHA3X4Qgyvccg4
R3J1TXl14LbJkahh6sZw1sZ8eR9VPzxoMy4oYSszNDD5OrrPi7R+9HGEXC2Y+9h4TMu6L5MdOiKt
P7o9EoHQNWWqPQRl4UI3mJHSHbTJcn5psaG12WbgHZQkOMsxuYIsXK4lx4YVhAaBmRs2CmdbTjk0
9dIx2z5Wk2HcEu8OS2jUCcQ+ZGkBkTrULE7FLUrNsr6mKv/jQnH2rh3OOTrelWuAau3j55VWaesb
WubdKSGmN8eH6leGsP1hHHu1Stg9ll73if7p49jdoPP1sZ/T8WQOMRKKu2iEozK/zJhat5zeQyl/
LqRst6+CyerylSyFAZKjlgXV96aZrYPj5mMSY7qarm18n2CttQ184JpoWmQJudjzmm7bqUCbjo2B
COS9bbQ6ax9TlXZdu021UZRJONd5xaxJjW7pHSeL+e+XkcyDG5zianvXSdzz/kfZeSy3rWRh+IlQ
hRy2ALNkyaQopw3K8rWRUyPj6eeDZmOCKrI8NXVncafUBNB9+oQ/uATtGTaNZVjtokqa/+SYtlQx
0BNNL6DD/aPXZNygN6Vda0Sv28f2qjvDuZn7/DOZAWD4MkBasVUC7avocZiT3HuJrWLBIVQp+xoE
CHF6gKTQhNooJTCmQ1RY+c+4UHSpvTNs+GBvgRyaR2gMeZh2LIYNCWLTcy8geLSJltlKcmoqAzuc
ZDDVtd5vp9q0V4kwkIC+/fwfLAwFjv0MzANw2BIqhUompUiA6QXYAkyXqSCrjejCgp8gCTCFWRY/
Qoq5Vxe9Kwot9jPJNxM1ooKOq90cTv/qillhRhbb+dPDjOq2LE/EnSk2I3qnqVukdvdbHsrYdztE
452Dr9vTJ9HkebP2616XwLPrCCr3UWw/xPForzuyPGtu5yn+ZnIQZYfX72RIfsvocn71kwQhsLrO
xvoTiati73zaEOND6Iyx+dCNRtf8TEcsB54kC+2r01Tpyc9uqOiWSFWPHIzho6bdr5kvIK+/qvXE
z7sVylT3JG/fL6nLtzKr8pLQcofBZX634f7rrcxDA0vLZQcwdRFDgGaKL1Zak+TjqUKk5gsnlhQB
UQ7nTF1QfEfovLOHFQTgqQYazYAi3+Z5LP0HhBa12ttb5YNfR/jRaGiaDECgUSwbiB14g9C3YQGn
7QRPD0GLPtzrSkSN4UyJbW0Dpag/9WFr+q9qOWQk2JiFRBWKRBANzw78X22FwFWk/+zGUkT6P29m
+r6kOtC04Ilxji43VWPR1R3grj52Rh8fZDuGaiEEvZVgrzdslC0ezXjS6kCsc3EnR7y+/+dy0gSK
p86SF0s0SD/iBN6hYY8PRW3/wYcGCKcloh2ggxZ8kllG+p0U67rTjd0mrVwScHs2TVhSaFQrLtXY
V7NHY4Bj/9CmfmTuHL+3tyLKj7BKpj8J2mkuwsHj2RQ9kOaqd4qjjGhgeSeALXHB76+cHh5JMjzL
6+4yYFUbI/O6eYynThojDwS03K1os9kDyjHGoOifDXTNnlt0cSUPjXojPbZT1eGrw5QRRobbQ74N
sW2QATC+VEXf6Sa6B34jvdappPtHopAU7mvkwsrdrP8cfp4ApZn3Umbz6ksShMGKoyE8s6PIYC93
UcqlmWlVVD8GuZ3EP2JNC/MTwGAbnXlmswcdYHKBXDnxEjlVZAohNKRR/0UEfbKJTAnLDq4uBbER
iVZ4jogzzR+PmGp99+Hn5y+g7fOTzLgOJYp08n/4SWcFbgWDPl0VZWa/RhaVjVspI+GeyadvbZU8
hbmAYEcV6ekKRX29PxhFEsEGDP1hliqISQ+aVYP5U7bzWz+zUUZQjeCHiaNSt9KlRDbWDHULZHD8
kNJ2Umu8egwjb7OnwEg1h1mzo//w+1iRDs2gmvVJSgdzzstMaA7wgWwArYoa7RpDRMw/E+AZ+5Z9
WblKrzeNW8pMntfKxDhlbyJm6u/CQUEx0EhV0jo0TS0M2RsGaz/NhIH7u8twGZQuxu1wFVIzscHK
1b2dSl9NdOERCQg1gU7y7Sh2deGh9DSXcGTNACqM5TjGQHXcwEsmeJTMXGnfQqOD8+bD8DxglySh
kBaSdcwQjHvR86pAYWFCOwMDi7YyQeJyWzVhyRzEBgY9TjPkujCkcFebvVr9wYchqg9RpZTWTqDL
XXgjoeTN6HPz+5RWCTZN8pA44/fAoIJiMhgzVSS8REXe7hMTN4NDoCvY0roNUtdvIVfIPRvEJdqR
4w3YmJHaO4ydSeECnqAOyaRlah4/OhLNj60Sj9ZKGw0YGprwH5nUIMqOuzDe2H7ap9uMBkro6bGi
ufTCLPww0FG/03y4jn/8JrI3iNUEHATNFuEeIQy5EWmWPbLnmxG/F12PwRsXwnqsAwhHHr4s3NN4
h2ibOqjEW275zneIYbhwSlrRt19ub63rwEEGN8+omfjN0iqLAiFoLLIYQKOPJBGT7DpMF9dWmigW
jWbL3ssm6fPtFd8JqBcJw7sK4CybDRaKkcXiSk7JGNKkLTAdSOwyRCW4wq8Ixw85AQyIv6JH5zKC
wFnoqQg7b2x73sPKRmQNOEUWSFX3WYGIkT+QbQcoomIO4CDYrNOv6F27CKYsvHMOro6BzZSZQSR8
SRiZ5N2XxwC1UcZ0bW88WgPSbm1SWC922ozCVSFavsBdh/WWAS5+zrvQujMC1ec/fvG67Fl+YR5Q
kF2hObJ4XVibo94Nj/iRXWPnyV6qlfJLo8sFbjq9HWBR0lhayJw/LyGfqGsjqmPDd4dRYGdjQauD
xkkpCq2RcZvshviAvIWNPRafyrRPxHHW/Bm3MBpTtDVwwlI9gSzysa+6gT4zmuFa6NmS004JWjtJ
NL7IsqTbvxJFJL/1JI9weVKjLvGUTBtDT2WMfo4gaw3uiLictfZ1C/4hNkON85DLQ6Fi7dXVDhQi
EOcRaB5drYx4RZiRlNUoy3nwXW0L8djHIRAFNwWYqLVegNXDcdAUyL53duMythIeCA0KihqQIMDm
LW5OBn90ZCs5PwyiKwwQRQ3HQJkseQskuj1BVMVWy5h9lai6HkajzTbQ+4qdXOJWRbxutqMulIOu
hPYpznsU102MxFx85O7VH1e/VJf5z1x7kKqRyy6CcYg8dAx9XBzgzRs7O02j/wp63LsRxtK6VOXi
OU3+UZOLGDhjVwyGikitsv5iTToHRe/XUn9IKzQLoqHsPF9Wcw9+f79TyEncSLO6O1t+jjl/73gb
VDToaBq0dMe4dBZtqTIuYV/bVbvL9Sk7GxY6gm7IzKBxa5lG/p0dsIyA76sRi3CCpxkMNv7ycFuN
I2FRLre7EmNG2l95JLstmlXlalSGkA3qoFr1j0n/vObcGAHSwK7DL+RyzUDt+qrCNWYH+t74iiqT
mFalHST5kw40DbsrSaTnrCHRurPwR6+W65AqDZDJjAm7XBjtBQeve6XdFU0tVlZvFNMGwndUu4Ao
rHsGF1evlh4s09TZoWEeDy9FIIQJCimn5N1n+hCuhsSM106GtBLe32+iJMu/fZbfOw4XG4f1oFuw
IEio2Qz18unazOlhjE7mTiCbneK3VI1BC255htt/hkmm957VTub0bEZjeRCJVJqPKaYl5ecqE5Tb
1aQEP3BLUSPEuSQJXbVGAy8SwwGUVqoZG99tJZV/VkS0Ya2OSD2tzL6Iz3kMS23Nhec4u8jO1SMS
YkhdJjmCAY+5cMx+50RpFr4644SA1iZvfLjaazac7v+KgsxQfoZMgwkeCG03U+9VctukvwTdJ8ju
VWBAQM5iowpRrSzo4OV55DeeDq72l4wqa/ggo96WbrB+sYKvCdVuu68BZK0qvNKCPRZ0XeVp+mgQ
z4my6mNPGrzObYBbnqg0IJJqb3VFBd5BU6h/8hD2eD4GOUBlq+vE2YqdpPh9+2N9sDfoCjp0jhzS
S3npIispOpUQWgD7sQiU6ayGsQKILJN/94OY2qd0TNQ7B/1q7zPNnkUjaN+Q0BhL8Xsn6kj2jDTa
J0JJn4CPKmIDUFH+IUVNVKxvP94yZcBY5f/TCw2lbtKGxQnPiqKhfTAC8MGeU6OlQNcQafxhZfuY
moLDLNd5jbSV60jZPU7LBw8KvmjW80R4hBJ7ka4YUW/7GQRoDvngA7xQ5UOglNonNkz36/ZjLpMT
HnMmZtpgrslP0Iy8PHEppnKUasLccY/0bqUWMVYkOJrFd77dB+vYQJqZ2AHkBGC7eCTFqZF2LiJ7
F6CWoH/t5K43DpnQ5fZehLy6ZZEyQWoDjh5mBYSSRYSMIhVjCzzVd+DH/WdGsP1JDmxkNLK8nDCt
TRmZOX2X3hnFLPbLO3yTrUkjCJFj6vjFsgoVeyu6QTuWsROs0wRHT1OrMDAVmlbuYM2nuUs1Y/2R
8lDf3f6Iy4z8fXEaojNuFFoSRqyXX1FHCjCpa189Kg5iWhDBncSvvNqeOrEf0X7VXuou7reDVWpY
b0lG/smBlJtiLmzID0E42eM6MJreoIWOdeKnuO765yTJbXV1+4cuYsb773SYHlGLggqkZXX5O5UA
Ex/M3pWjGC35i5r7cewl9dB6BOs0XwlbRC+3V7z+LDS3mQDNl/QsUrVYkS6cDOBBqEcsyqbguc3H
+jVUpXRcDVanNPDFZOU78sFhsNesWv9ye/X5vvrrPuN5YYoyFuSfc3992Swbm04rmQSox3ZWP68H
xfhl+UbnSTmCcxIWnivoqs6mTpnV15I53dkX16+bdi6tZeroWcHq3TL7r84uT6mDF5+0Y1BiQ9MV
JZaYRqa+OggBK15p6810J2ouItf7A/MPdIso3pG+WWxENCFbB7N5/ehjzzN4iaV3r1IR03rQo0r9
fPvtLk76/xdj+ArpipdMXXe5m7Duk9W6zI1jM9IhfhqsRvqDPATqxqYmD5/wlQvJwZp/52igi20r
/NeCAWcvn5FXGksZe+3ItCJ5kyTAEB6tHOugI1H5jzXD+zOCoZ3VmRRnVqC6fEYV9Ym+Afl2ZGJE
dhsPknQ0O19+RlQThF4Iu2tV1O1wZ+x4Ta5jz86s/Rnmb5JaL64/NYxMoRa+fiyDycEoQQdmLdrW
Kj0j0oZVnmf1fzW6MpDOJdxoJyNYw/dSv9/+wh//DNy5ZsUv4rmy+MRSgfbRIFn6sdMkBe0zLdmY
qDyjLxbk0oPShObBjMfy1xhG9hNgJR+iaXSPgLDs+cwfAQgGt6PCMTWZKF9+BLzRm6LiJuUj1G21
V0YEfraoZgSgb4IIBc0OYNbnKRnMHJ5LgjaL0/fTHFDCdAcvuRrvXDYfHGzE4bivmQ0jJLqk4etC
z9NEJPqxyhIAYSIKN4huq+vYcpLHxi/Fnbh9fayRgCMLQrycVZnEXL6AMIbBg+uu/3mq4BrgspOV
X+UUXHtOj0LciSHXQZNMhPOlIz1PXrK8SR0/CaVSLZOjMpR5+9yIeNK2Q913K82UQswv7aizVnlY
Vd9NfIO+OXKHsNWdUuQ6tjAWohoheNPnuyKhN7QZpcIYi2PR1tkbv6f14r7XhJcUmT1tfT9QHxIf
Z5/bG/7qwxKn2e2zdCYtI1jnly9a4VLqgh5VB/ATQ75hIuvCpUYXtCnrTcnI+85jXq+HeASY2RlS
Dqx12WEtEPEfgYb6xyIZQn/faG1+1ktAZqgiBXWzTvRh+reZFQB2luSFzj0QIugysc6R/UeKyXaO
tdGU7b5wjGhbpRZuwaWRD/1Wnkw9ufNal53k90Vn1jS1LDvrilwTmoxM0iILTqmiBrj7YGMmviHI
ZE/noR70eCVqUtSDWjnpJxoIUIlHB5vZWaM7G/ZVU4lq3fVmKN05WFd7HekiPCAoosDKgjBZpCdO
OBolfDLnmFlN+5oIjLLQdrKRF6Kk15+7KqFaZbaZHvMuyym+regOxeyDHQCFHcCWDIGY4cTiF3RK
VhXaOAanDvutgxpE6ne/QFjTbkSQeImSBvcGpvNfvEiKeGbUM2YdXuCwqIZe7vHBxwwAnQ/niJb6
JD0UWprt09K2Oc0DRt+JPZX6Kowg9ni0CRgz3T5iV7FMRyUARQdqHfhsDG0vl0+VDig9wlqnEKxP
vOkTK93WZRKEW4Px0Z3zdf2sON/OzznDdwzm7JeLdVoT5X5fJadYkpp9CfT6PBmV9gOS3jcHibgN
qppg1NEcQpTn9nNe353zN0U4lDwM5JC+XFsrkN+1EAk9xWjgfEHyV9/i9yXvm14S383QKJCuA7TQ
+BLonD6P/gyIVN057B8cvFkLmG4ZnPBZP3OREOYmVj6IsFtHrcZXVDAWbpqXaAgk45mBANIACKaT
vURQ6Ger2EHyd7qUJ4OrVH2cY9AUqo+iV6fpzrZ/r6EvdyGCHkALoEC8d+cX2yBvCjXv7MQhi+Nq
X2O3bVQrxPeszk2FPGJsju+wj290ILcPtllHlYd7Tr0OAZUFOxufFqS94t6PPYQ6YsTmiiH7iq+Z
rR1g8Ug63fERRdyYkcCmtZzhD43o7nODovx0whmw7D2GU1W5DiEsvN358nN/dflsaMQ4GKrSmsSK
43LXxXEyKVbTccJMWxLrKNAsz0Sbl06S1UCRjwKk/xUd1QYEZh7SUYWzYYnk0ZK7e24UV/eobs7t
QwCDpo5aw7Ln3XLtWCZE6SMwLoMhcaoFXwJTEda6lvugczPbBrIVmCJ+uf0SPliYS40OFew3apFl
w8FEF7/wCUFHxxAKHi2QN74xCki6LRLhWK0lU3cOg1Ca7hy76/BCRiYza2Lii3v9sklFIMA5Nx2C
U9MYSoYevlJ5AKUrBUfWIb7TaL/OTGfHDXRbaXNQ5MnLCs8uASh1aImf2jQNfoPMqZNt08Va89xL
vWOsR6SBZhMYEyBjBgq1eEFITSpXmpJU2qqWK+nOufoo6lCuzNfZO5BhWThIQdDoVWeGp6jPrdeS
2/ypLWSoWIqGxCmS55XL9HDYZ5nuQ5ORugHUXdhsb3/9d1WxxRF4V8SYWbU0yJZQYGC5aDU1gXPs
pTYv93okTbaLJYOKKRBUxWmdRUWHkl6UCMQTO8v4Fhg1Yoelnsbtbiik3H/1tbHxXUlPcSQGZB2C
oq6sZxXbrM/wosLMTWljVZ4/DvnLiJ+C4eHIbjRPKHKNkdvqWfBpCsL0t9WSeNDszrVH4aDrugkS
LY5ebDlqQw/kho1Mo4F0FhOEBElppI9986AoIl0bLSDITVhK0ej5FWiLrVE00rZNbRTTDR/Ffbi6
su+sEL0pol+xEla0zltcdpJ41GKv7tj3mIvUNUaUhlKH7oynBLXj9LHskt/mn4GHd+NjA1GuX7WF
FFYHWZlk7admpPp4qBtdHdcDrlwYZ4R2AT4wqqZnDD+1H6WTKzB2kjh6vf3x3qu65cdD+5qbA/k2
eAaLLLhri9RQK9M/Nno+/jfmfTVtQ1syTWBpbaR7Ba4NcEZGKIJuVttZ+6ZylQVYpDtZuknqRnSu
6KrmSUecNXA7u2h/oUFZRV7iF3V5J6F4n7ksfu4MBFCo+akX+MmX4TbKB5gcgSMdwynPuhU8TThG
ReCPMmsbYfjQqV1aPQdNLdtbCWCVwJanp5KpM7/T3RJVVIoq0Wtd5UpDK+trtnbLaKmOA3fqNeVt
8mX2gZbK5U+lj5MXK5NjfY3CpzyslAbVsTX04+zZKPFyX0sAXVi4zqCyIRiqVuzyLtH5H2RZ9mnF
+3LLsBurdQOE4d75nzOa5cuA80uNCNByvvsvX4ZMQwZ3I8c/MsrW5J9cdFiNuFAaw4AR1Vjq33KG
Y9gE92MuP0H9dQ5OJEvFARqU3Bue32GUWtD1uVfDXie64DZwyAKjR2imErj8YWZj6YU5avkpYYIu
njURTt9jyCrRE2hjYwebp75zD1+vSDeWthuJPQNYOAmXK4aD1pRF4mQnyFSqjIkPc9cxszrhBvXI
iKm4h6v9aEFUgAh3TCfpRc///q9+H3gpmv1+XZ4ys7d33IAYsowtY+YSuJOylWu/rHe3z+r1NUsr
HSgt9/hHnec0kDJnUtryhI54bbg6luh1qk2K12Z57GlthtiiYLh1Z9nruon8Zh470fVDv3yZVmTw
PGwjsvJT71S+9RQhv1x4sTNU/2FLBA2ZEfzkIJ08T34nnJFNEGFqK9o7l/0HL5wTT/XGCAZtPGex
pzqri1RBBnNCBgxrmhq4G/Ew/G7q8KyLqijvpNMfrAfNlVENup7M3pa1SzMEvYSSkzgVmARts8L/
4eSAu+Ak1VucCsPT7Y/7wWXOozGKZdugNHhlmZkjOtSPo1adfPwIlE08hjBpbNTIfZJkbdwI8o1w
TY6jqA8d/WQupa5IoxP0qCa5Uyp/9OzQegiP74CnpdmpjAwKThGdOAW+328DdSoftUTRJmicxTO+
ueCBbz/9+3T7MpTNBD9ySE4xylpLRQ4mVjriBS04zEjHHhOisPFGg2xwdlNp0UuPRStsXBkClpZx
EgJoCI30WUYmMHfJd/vGU+PKRidbziUNTXfFgouOYiVWhHpCiV1pOta6QS7nntxOwCNawkgI0avV
0Poukm4TChk6YW+jOQ0As6iNz85g3fM5/+AMz8gJBu4giDlOc0r7V9hw9FjSBrNJT5Vo07McpuYG
EjOEgFjrD2U5JXvuvf3tl/tBYcg4ZGaWkCqacNwWl2YGpToX/mSddGQ9T3xO0AzqoP2oeqFuTamO
vzJRbjah0/Kmg8AsD5WiSKrng2TKcC5Uxn8+W0yJVOx5uLNm7cz5Lf31FkaniawaCchTECkJ9ssj
zsQZ1lsD6FJbfSwThOzuZA7XW3puJ8OwYYABqvqKXxOVfRJ3iXVKIa5ICKyj38pLGF+jGKkOOJ1i
uJNaXVcnrKjhjTg3/GZ93MuH7LFMAfjGiok/Td/DqNG9dJoi0xVV3q1vf2IoFfy1iwOEcDP6RfP9
R9jiOS9X842kIskLHaK0NbU/Q71B3gP6PbDiN9ow9VBvAkitHZKVTaTi1tcnaFIHYRvor5zs1PmG
nJxUyy4nqhofkB2VcFHw6zjdGYWZyr85b7WJ5k3c2asiAUz3s1F9fD8NfwKZFuPpK3aQ3IPDIGND
CGK0Id9CTn3YywOCC+eg0QL9aZZhTtzSgLnGi1DiVvtJgwo2xGFQy5E8v6N9l64AWEnjAXcO9ZMa
ZLXReig2yajv60arUlGOjvoqUaNxEZThcKbG7SZMEHX8N41M8ze44uAFDauzTVwp9q2vVqd1T3NC
n+wE2JSN0Q9hs6piOr+rnvOYovwDMtINJHkIR6/Hs1B+hfPZyG5Cyul7ZS+moy1VjrVODad7C3XM
LVe2UcjPWdPLL8pgKKPpGrne+fs4Lkr/0QwDG9BspBjHzPbrHDXAVPlq5Ek9AgZX/M9xMcBhzKDJ
i1WhNepv8lFD+5JzDIuHIjDwaoVJV71NYSl+ipb22baVlfqB8yyhIYNsxOQmSTFGZ1EwcNXwVf+G
K2R1jPSgGj3mSP4pS2hIIa6aJF7W0aZbFVVaPyCpWsReVA3WyUTA/4sf9N05sRL/V5c4SurSfc+z
facGwbcSdN5vWpOKv0bDugpeoNNPmpcl1AFuioaD5uHY06RPudb5/VMs98UbqjdUUaMS0/6tNCdE
/T/FewQtDxUXrpF+YbmKnFpuEJrP67cJroj9ECphXOFXZ2NChH+YE24oEgP9kz35jXMEh4AhgCRn
5oOtjv0r7c4i3kDHzh9I02zHEyaGHdwKIUosYzRWR3PKm2YNQylo3Dg2S0ztyc2tk4XlmOXKCNv8
MCyr+NmWap888VDhaho7u11PAOgPoJwz1dV7ue1fRhu23GqasKxfCz+pfpc+epike3I/eYVvtelr
y/RQxS6hQAJf72rFOuPT7b/1OuXtC5zcoXuw5USqPKts/XAbZrjW0pAZO7Hyq2KcvBKmp95ALDAa
tjnTtp+iYRzi1QwPs3WMSeR8vALsgKOoUYZVy7gda70hVKjFnBIV7GgGKHqxXKE2bqqd8q3L8Tz4
rpSVrj4HqFa3Lxqv/xsdnKJ700MLN00XFwK12IdB2j/KnSKKH0EPTPfIKHZCqKoX2CbiMl5bv9o6
iPs/dRjp5lONBua0yVA4GN3StJtDIUfO4M7EDY1PhFqpkdTOc6n7wnhIAiEPcFc6yHajwHjb68ee
qmnl4xnyBCzLyA78H9N1g83GYHqoK9KeTMmVZtFncoWd7VNxfsmMJMQ2UC6bfTpVPblm04yTm4J+
lF0jyCZrNU56ZZ3Q0QsKvm9S2yspk+vOa0TVP4tpmpQ95Y+0NbvYcLYwT8GkNYGJg0vUjlG3yZ0G
f0S1SkcEiNG0CPbmBArt3OmlI554Xr94jaFnUk2mAm08pVLNzzAjAmWtZ032u5GwkLlzVV4lDNza
wDhmUANjd4bgl3Fdo11S4kU9AqxRjaOP+GgCS8RHDa6D1HDQJ+hZWz/1k3uAhqvri0EVeF80w0i3
AfzO//6vOxoQWmB3FHgnM82l/5IiODe0LKKVig1YfSf9u7qcDQTOKROZ/s3129IzUdbxYIKiYiNR
0RWbopyyt5DSpnL90TBOaiPGOwnudbbNQMJg5M6TQZoHRHH5dBOdJSTDVCxlUHleIw4qP0VDkf8H
O0R5UkQ9HGSz1rbKZHSjhwKVX7lDp3+7fWsvKyuG3EBW6F0S1WmNX8GpmXJmsIayF3XUCtXVSqZg
SltEb1KRxhshx5RSE951A2YpPQqOImv/eSQFmwE/IXrX8MucK0ZdVgD+xEksfYGTW/kbOVaH31La
MqVIBBfvAR9S9U49ed1INdAWJCHliSloqXcu3z0+dGhrESVOtRYVbmpg9xJbVfCpqityA6dUyqce
X3F7NdZp/VYWfu7S7h5Blek0e/81L+R8zXLr1DokoxDtLn8MUml0DNV8ONk9cpljrDQeugYNAg5G
Yx2dRrrHMv/gXDEDpL4DKwSqYInzBTFtTWmrjSejTGFBV6Gxy7Sk/zI2hX+Pmr8MHvMGY8BPO2RW
koSbf/lwZmxLfmAHxUtrCDVYOVrjoB9ZYcjpWHHzGLZCfGYAmf2+va9t/uzfuSjL6ugEM86HB8VU
ZJHeh32JHpxQyxcbqpj/7Oc5+4mDWH+dtDDYlkFXBKssp976pGEk9PX26ssXPK8+m1FwsIG/MfNd
PrThdyXyiy80gVCJz/LCOiI81u3NusOm5vZiy8iFZx8tLqCjZORIxGuLJN+aklgzIUC9qH0jDxg5
QcgHt4jLKHM09U0PyjC8s+TVOI1RPmU5hoGQYBHKX/ZAQVn2qAU41TmTNESf3VmSS8MDKbfQIkqq
LNiBjuyVL4U8kKuTz0/OCsCM9lYEKqNPYQfK6KGWZaGbE8oocgVDbMcbsLbqo6H5JhesFki1F2YI
xFFhd84G9Suk+AsN2+f/ZCkYvo4gy7+naM+ZL7df6PWW5eEQu6FwmnHHSz6DY/AnVTtvzi1uj39m
rOKjoD44J80wetJQmw/R1Mdfbi96BepkQSZIM1+dbg+SFPOO/uuyy9rALic7L844jyOOlAnUrbzW
ioKHwGgtYx/i473CnjKDnD0KwzrYSontUy0JbYvidldCAG7Hcks5O+yckSxnp45SM5xu/875sr88
WLM2KoGK7BZZxGWzPjIAxCRVrb6MIi9RSqZX0mw1SGJ3guL1EWIdh9dKDU6rcSmFqzRFQL9ZU1+6
qo7HTT5Z/xkgziJP6WSGHP/+UARDnocSlsO7PK9ZUuo1ymovUi7hWpUEebi38Msa79w7Hz3U3+ss
KmQg7HHay5hrUAtUNlQVcAgu6iijv2LqA5Ds9mN9tBza1rIGpBBmznI4h22TVQ72pL1ETL9J2cro
wTCi9JccJvm93uj1vqDxDbJ8jrssuYQfRHHeWGGkUmn4Sf+9l0rfdDu6mq//+kh09WcSznw+4SIs
rpOqkpF2ZYZ8DoZKwQ+2bSauTWZtXhQL9e32YleXyCzDMmv9MNiVSVEWkdVEklSxcWA8a0XSilWY
5c4bhR+K5Harj4+gxKKzEcXlnwkyVn/nAFxFoXlxAIjwiJn6cl9fxgPAAtqU0I84UzXhGejApdbg
99mOG/tB6m+bMsn3im9O+39/aMQFyIABw82U18t14cPASIRleg4b4TPKwfNnnVttcJ6wUD4XKPnS
m2hlM3J1ozL/+TIDwEAbBcQYUndgbherW7jcSVpZwaaKaZZqfQJ3bciln3pdlfs2rO/15K6OyLwe
qTWbFnAvKkeXTwu20w8zYIVnpJVt6RD2SlZuhtZPQc8gieGsbr/cq1OCoNgMvZp1q3DWWIp8qSYS
nKReeICKoMnonGT6f85U3jPhulKXZhg/o+3mxBKOpLZMKXU9TLlns/FsR7RHfmAKrqGzW9kBPnei
az+ZKZ20ndqajr/WGFzRY+3Nqqq2ueGMh9SKjNRNzb6edn5kNMiwGiUSKHju1n1I1TuK6VCZVSrO
th2Wu0KWhYK9mNRmXtJNuKyibkNV7zY5FX2zhZuPigD2dCaW9yL+GUY1+gy33+zVh0RFlRvDIqOf
QRLLWYkgk7MaVAfOkylZoDEG65uC8+S2Mtt7MhzXS0Hpp52KbRHkfmS8L/dMP6kBRLxQnFHWbs5h
mDiq10f1CW8/o93cfqzrTOtdoB5SEs4n1EbvShJ/pQXgbSNKR1Wc25mKtvWHOt1Zve5oHhonjfjj
yE1cz/iWydiGWlu+gPif6JtPA80Oxa8zVB7yaQrzlVxb0nGUs0r1rKoeAA10gY7toB5Mv+LAZhJR
m636xyBb2zE7GMuN1MymnbEU1tVzBb8mu4NnuYqvs90FMjgzYYI0eamlwhEXSWRm7Vmx6g49P8xS
0LMv28+DKoqvo2qVax1X7G1M1/nOdrlKmuevB4uYk0iH/CpDV5ysCnzsGM9lSC8PKcGSwTlWs3rr
iUiu6m0WBtM9A4arkD6fRoaHEIc4oAClLjdOW5FUWjCWz0qltMMWqa0cTEoZ47ZAutY/5ZjLbNI6
+eerhHUZHyKsQDYAGWexYYUwgijSRHdWNTzFXb6qfAi1aW/Dz/neUR9ji2yq9zoqV8dkzg5hfzGu
lS0yuEWy04WDiBtkjc55S08TSy9gHK7TSWm28XsrLde3T8pVTc/M0gI8gjwelwdhffGUYI1AteVj
+DqCVX+IKkbRStjHj3T6PkWi2Jp6pDzPGqdPNOqMXcsjP1Wir+/srPkj/pUgEw4AXwJjB6UlM0uV
FzeKLMcxevC6f6hltdr4/qisQOQWa46x8Ma6slad7eTbVpN8L+6a6M5rWGzs9+VpJiDWBwQPyOPi
Ao39tO4LJkEHVUvybZEr1S5RsoFF7fArxAXnznqLPU3rxtDp2pCOzexoLp3LPV1OPi9dmtLD6FSj
eQjCXjVPFYoD8p7kxap/ofqWoUiAtEx5J3x8tDSdOvY29xwYvMWbLqcRfE8TpIcyyOSnwjSzyAPs
N75KlgmjkTHIHzTI7wl3L/fZ+xPPVKAZ/0PRqS72debbZibsMTuAFh81lxyl2NpjHp/g3udIplRm
ueWej6KVgS7nU5J1Y+zCgjR/mQLQ/b/t+vdfgxgkaGNgeISXxfcG5tCH9mSmB8y156nRkPnrrk21
sy7RAXN9iPTRBrjS9AU1e/S79b6sY4yaqil+1hjR3THRWIT0//8c9j4lBwoY1rJsM8u+7eRMzvDg
7n9HtDvWM23YBbug4c8VZA4TKIQY5FBt/rHamZcmreIloFbJGH+ZW6VDHcgC1M9BCo1qZ4ZKwYyr
t94Y5gevd9761SFnLS4QOPlUVXNf/HLXK+qQtxhDFocalbm9huG3sWKgFR3HECfuM8rSxXcmB5L9
0nZm86rNUjCuDCBpi/BTDvW2bJTgm4RSkf6gp//j7Dx33EbStn1EBJjDXyp0q9Xtdmhbsv8Q3lkv
M1nM4ejfq3rxfbAoQUQvZrAY7AxcqmKFJ9yBEt02pd9v+TEKz38Gu3e+d0aUantVG9Tp2/0fby0v
KH47FQaM5bB0o/K6eIWyam77OG3E0zBp01tThT+Sqe5eqLoEK1fhzZEkO5a/KI8ulWOsya7QNwzF
Ey1NfT+jKH9oQC2JXS6kjtX9ad3YeVxBzIqLgND33VHhr0DJa5psDAxNPHkN8DM/cfJhPCQIHn4C
AK9p1A2M/BvQFVP4yFS4w8rGvzFXNHAlt4aCssxeLneEoSYzmnSpeGqrPHkFNGp/buaG3pc6rFnQ
Xc+UgRAOkyo36MssFTCUsu7NZir6pxBNjm3aOtWRuoWFXLeevSiKHb2o7Uw7MFwzRVtkL6Cv4BZw
yOjIMEMi38s5ghlQHWyp2ielduPnvHMU2nyUJFeW8upeh4ZM1cfiYCG+RMZ0OUzrxnas0zd/mp1M
242tgs53WM8PqjIh3VbXzeMYVqf7u+fqQJu8JLIXQDQqO02LS91unNQRtoXKhK7GAXSYrNrhO2q+
qSOG4xhul87nUtRW7MMFC3F4qbP23/d/wo1pwyOnC/JeBwRldjntplTmSMfQ5kDhyzmUITLPviap
EAla+emmhFjkZx0iJPeHvf6okp0FCEYKJlGwXlxlapFi7hCF4VOpjWnka72SfjHaJtzeH+b62WTv
kMKQjoJex3xMHqC/zqcSi476Zh8+RV6SqN+pHzveBs/6svxRz2BV/SlGcz4GvaopBzRSixayTliG
vutmRdk+im6Mta/3f9T1V6fXx0bjLqedTC5w+ZtqMXm9Tu30KevsEfUQqwKfawJX55YpDD/wxvRP
kATDTg87cTBaa81I8Xrx+QFkIZDjWZYrM0mFyo7eWdnwhJ2G8W9jUowOnII5f/hEYbEnAZuyZIY8
kAwa/1p7Mvl6auC6PNGwHX9mRvaDlJL+AC7vz247DY8D7+bh/tpSLeJPvYiE4SqQKROToOBBlWXx
xWPRwt209fFpYtd+RjpMiA0fQ8UIqSq7T0JBAOwtdlrDAug9ovQntKDCEEqzp21gGaHuozqo4SQS
K9FT0Zt4RqE5OlobxIwSQj00EJxtro2BuikipEEBcWHK5scz1S3CsKbF8pxC1jc1TZRyM+atdmw1
tQiO+Ty6PXLVc5C94iETiW8pkDvPr2xEIjdO33ZvIaYH/FEF8tffkLSqQaEPcWy+mXapdK8cKPcR
Ka1U+6XVteP9mXutSena4bOx62Kog88U0D3Nr0cbX9JeqzJMmewIGEVWdnT2hFK2pzYIxY9AAJ14
qqzS+I1ASYPBdA74CaI1IKRiixWpbW1ENad7ymZd9iBGtKpPxKDKn0Kjq/KYawpgC7ksOPO4rXpq
+nz8D25p3jO4RDAK7L3W3bqTM3sPvdphXBlaWv/sjWBZAWwE9XczmdI39CHRAkF21kOxsW+sfht4
dTo+lGjrvSnwbqS8d875mBFwiHZNYxfRadZxin5IOjMZ/0AMiKrdOKp9tgkTNzcPgHKT31ljDcrG
rR1DebHx8PiWDIVR/YwHr/8cAGINtrVpCR3Q1RzOrwKBz8o39NoZPusiShXsKIz4G/6PbboJbdTw
d2ZF6fygVe3IB0uAPm+bGMqkT9kyr//DIuWEfaKIik2XuCjIDrnj/gqyrFvzJ39PbRb7mzIetWHi
DWARSzYt6iwjDGULkyNjUH9ELvwinLeErNDmjXHW0R6iX5TkZvtiZM6oBxi1GnKDiU59BcEVVps6
aLvRrzOAk/u8ZfaHJJqNOPHxt8FzbvAMMa9dxLKZsfzZ/FpaTODGpa/05WUgvWP7SUUNElkkclNM
TaFV6En5WEZd9z2InfFrOrnlY4ILwafG1atH+NDaU4v3Ba4hmLF9rEtBVMFf8AfkAwRZcykx32dm
gciUXT91biw2dMMrbOiUwdpis7jWgFmCLuRggBx46GRfDzayXJy/bkLk2vDucormiePNh+L9GQeU
CxvvHyoK/eccrPMGFfTq0YE//DUaq2gfZJSuPhoZ0zyjLQ4kk60jOWuXP8MjcewopjZPUzPZD+ZY
9y9I6se7zCg/WOkCOcPlCzUQ3B5xOI2My6H0tu8JOQYT+R29+pKlRe74fThxM2CqWGmbXkTifP/q
v4pkIGCTV7DIUG6pDyyfG0Epdqj0SqrsWV9wJikPMFiUF73M5z94uocbLxVrgPHrAAMmHoUfYnDQ
NJAhF89N0uNu6rWTeYxcYjQ/iQb710wjvnqY7aT9Ry+qJtxbsdXUG4Lb6V8DgO4IwFarxOdkCtSV
N/eqEAP9Ee4J4BI4pyB+FzttzuDfhaFjHZtwNg4zCcu+zUxlq+mdstHHXl85RvLYXhxrG719+qUW
NScKm95i+jNOerVZR+ax7rEJ5j0Y/kkyvdb24IeMcqe6TfIlxD8ueSny1FgzZ7765HJ0CoxSReG9
aXW5y8ypQYjXDcxjYHGIO5D2FP/r4VhbVoM+Uunmn0FLKupK0ndjkVFJISlxad1CQVpsbqsaDbfv
XP1YTkSTuebG9Q8gAfE/WQTO/kdCi/nr/b19FTLSXKD5SMka+Dh31mKZ8ccsesULtCPwUv2Hi4jB
Xps1/aGZHOMf3BU9DMgLO3hIU1N/MCn1iRWtlhvfmVIulCYpSkMOuIjXw6GhfAvM/ljHYXnOx874
hvqgsoV8pDym+agecC+rXoRattVHby0UAySgBlYr0CkqLZcfWe9aSF7EE8d0aqWDLzD+N73G/N0H
orAG0L++qhkNfQy4+5JOT4x+OZppGHDFuYuPHNbk0GhKuUsrrG78iBh3W3CvPSqeKP5Uc6Z+G5pE
Hw6jPiYfXu7LX7GYs9nHTTAPqnas6iA8gUPnyhRgAzCeCMb5p6YLc4MreQjLyyvC8vH+bpNzvDzU
XNoAE4Fa8Df+R5drMOGcBTCMFacl6WyqFLeuTa4r6iNyds5ae+J6Z4G2oAWKTIJMgpdik9i45apd
2foxUofUOHaqCzQOFY3DgNtivIVl1f4TKNjevWRB2a15mF4fZWp2AD515JbgESyLC0YSTaVdOvZR
mYNa2YTIQU/bqYunV0c4MfgI3VqpH98cESgBW5a6Eanp5eK61tB5JbXTo1HkYpf1Rdj4CNpqX4Da
2ju4tGuwwxtfk/yeEhMvMjX6JX3b7LRAHbLBOVZa5h0NuJ75LlfQJNtZRVutbJ0bX9PgGQTOShsY
D1P57/+KdDDztOi+OOjW2Lb3ipSS/S1x5/lJ7+fKT9ViEH5rpTFq8IGzkvpdzZPQCh6VTVyjkXMu
Czio6rd6nc/lMSlDs9mr6agSGaezKCH9VMVax+XqO1L5ZsdyIeiIPMBGvZypagLO0Cu1YqZSRFML
4gMaSiktICMCRzYWH11Z6HFcg5hUv+OFr2rcdeKEc5PWgGkSZY+HnbMRXtxibGI4O61MtVMKSvm7
lvXGlw9eB4xMJGGAT4OACdrvcqY0z6ze0qf62Cat/kW1Z+M1VfJ0k1RAtFfiiasXnbFc2RqVmSa7
aDFWlHOze7FZHzugIgcrbNMnGonWxqp6pA01ckEfuttaFffGt/QMDN9AwdLL46/LGYa0g/MiHPUj
zgFWuGmGWHmrK8v7hjMn+gaYp6y8adfPDC1DerH0TrgKwN4trtgZKTGoLFp7VAITThxu1PU/tprg
3UfGXlDm8+EDJj8Cy8p/wuDGf9tWrSDyqEvFJZ2dj35hGtMeBDuyFGAwy1+D9ShHK3KnI3Jszl7F
+P1VCad/CNvW7tvreBmyJw0aasncuyz24tiUbd5FtaPNx5AaQn7QZ5vkvFeD6kEfCiq7xUiVfDsa
obOrAFXUb+pMOBP7VmlOkx/OiUi+35/81ZXFL0L1Dvwdevuoqy6yIsQYejMK4/koxjZ0N7GtNdkm
iEmRjjOwhmITgcuIN2FUxO1DQebtvt3/Add7nouSW0vCWwk9ljH0BBsmpHk2HgEmhD9GF32sDV0M
PNLnKtbNfZxF7vDLal1jtZigs7H/eul59KDogdEjU3vv5sli2l/XNRcWxtdhiGalZ1XzMQMHFTnH
tGtGF9evAtV15KmGMkx/Q1FNu10YzmXyVQuz1PumJbXbeQhqWW3iy6nhXHx/YZabhU+CDgVRO+pz
UmhmKdU8yiGglQ3IGkye2TyDySJx9OOobZxHt1SGV2DgOVKnYzgi+LKbAwq8mT9XTlUelDZqO7/l
zpjXju9iy7BabBkCJG4MggaoFJfLFsyFp2ilpz2nFPImf6CE3TxGIKzqbW07wxHnpekFZRar3oMI
1/O1Yoo8JH9/NsanuPmexROOQya9HL+hu6qxLvpz5RriIecz2DwGyoj5XOGED7rocRXzpgykl59p
cAoOtZeo09Zr0cvUDAE6/P6Xkmdk+YPITqR+IjENx/ryByEUqAQRVN7nDIvrx9ahmIhn8wg8+P44
izyIhQckSKcEe0xukatHN2u9yW4y4Tw7mTKaT2bnjKnfWyk+W1mR1fEOATMMYIt4Buc2zXYQb6qx
cda81Rahxn9/huxdUHGQykOLSwyrkrkySsV9Ti0L7e1c4Uf7Nc46mDwXVrjWY77ebsya3gV0HVqM
aBZerq6XWYAiR9t97gDYo8Q+aeUB615x8Er0y6osHreOotlgrfDyWfmyt8bG+In+JsUcVJ7k0/nX
DRF3VS7GPnNxlaGqfSgoXdGHCnDCiSDKKI8JeZ/nR3gDfwPqaK9JOi/uRrnS4AzQYKCNQFC3bBub
eKX1Ewnps9Lk1pMZ9gWowMjaz4rWbOppUh5h5q2FAzfm7GGaR/mE9gwxweJ4aVz4Vqq23jPpeFJt
MyNpS59G0rQFzZMcw2ZoviC8ZX0x6kFbky++NWOyXYSWMFyhMrkYPIx7eIoUm545pmLn9F72OCWB
8QJT7tQUUb+jgu7u7x+rpccVsgvwkuh8EkSQ+vK1L7+yonThOM/T9KKmoZFsp8Rs3H8Z+Iq+lZaJ
3mxo9V7ux1rf22+FiirseawFHUr6MPHn3M2sbwiBZNnXee7NcZNZ4WQ5/jQ6RXhCOSaoBWKIKHig
tSemh0AHjbpyMSxPpOxMcyNQdqQCKI0vLidQ966CsbpmPIMgLNFVTDSEQbzae+mwo1JWBlt+Igox
tFpIbzQyRikBfjmYquczHGBLO4aKE+800G00kcoBldh+fhiob3/temutDHJ19TExqXEHzAVPQ2Au
l4OO0ZwJU4nslw67ltDXhdY4b/RutU7dOAnecG9tbqgtTalgpNmVDVE7qpumM4z+5f5uWR4PJq1i
JC77quwYDujlL0FdYsab1TNeptbxui2iRDPGFKU29PZeUabhQVTO0DxijKLmv/RYeOPq/Svfk7/f
Gyp+KE3TPSXTQ7d3mZKArkTxsKnUZ6RJaBrzkUX4OCeNafhJVznKNgjn9JjgFIPkNl2A7/VQcE36
k9GE1o+hHFBQ26QeHb1PdcAVgF4YbKl506hYuaKGH8UjxiJSTOc1r+jSbhjQbt5EGEX2LtPQzcAq
AbWQL3kwAIEdxx7rUgG88uAEnQoZuam7/iG08rLfhWaEOU6rq+FrQ4gf7VFRbPk/Mq/OfRcFggYD
+gDWQkWDDrXuvu6K1id/UMy9kWOayc9pxjdBxtli0k5PKt0qVuOIwu8Na2x25jBk2pcMK9FDHXrh
+KoZjV7vdCMyzO3QxZ3zMxnm+Q0CBp0pLcrTNW34qwMB11h6f8kUimqss3gkSpE4EdKj0XOoJaq2
t/QeJarKUD41waRvLZj5JTYtq1XRRdrG6eOuklsQzXVavksZKGMOByQShPfsGhV8dIjPh6YopX/j
NNpf0ALMPthBYUQCPioX8gIm0Fn6URReYiipnnjPXWG528ChbNO11gDI3RFrSNar6FfK/eD7zI3G
yynxwpfnLB1pjzW1iF7Avc3aY4ootu1HNJMN3ANrZ6Imp5YuWg5TW0MUdbIENDyC5NtY6oHJU5yt
nPzrBecXgXSijSzXwFk8E03g0v4Oh/ClcGvrX1OoZd9J0Wm1N1EFLaZ11toLV9e6XAKuPbg3NA3t
JayVaA89BN0IX0rLaI86w+5pacZP9jBaK0H11VCoq0G3kW6xsu67vFK6qA/Is/A4q8E0fur0ePyk
VDXSpVWzxlpaXuWowlKKo29AGkwzbhktwxEN0dxr7WPmxZWya5vK2/VtYNn+ZHO8fUW03mFA+cCv
zWj86RWT8/n+Fb6M16UbB289DB9QIJIserm1xqHuRFVn3YsaOXa5zRrDy57h2OTT7/sDvTNtL25q
RnJ5sNz/1gSXVBcot3aVDlpNOlT2xaaZDfySh8gItiIPjM9TOfVIZUyaiEjidC3chAjcK3veXWrg
fhOj+PGmdbaoX3K918gtsm5QN7VZ6hYiLxY9er9obe9HS75e+PgpS00PD/WAlTj4auszDw8IFNZP
kha1nIdW1x2l2bCBF9q1T13jaK/QCLSnABWD/3S1sobRuTEejxubER4NHPllRKb1jVZrdtS8oAhU
bjIzyH/zUumTnxr551yU9uP9D3W1/alEQ8iXkCTHpvS2eNQbJbF6wtEW1ZEKScbYRlxstNP5N6lo
93Z/rKvnQo7FcwGij7NN5/Ry94GD8RIXRcoXtar1Fw2/gb2Hpe1RCyt933TW+B89gvT6wUFpRyO0
BdSHa5sxF0nU4IQw9spKfQmded54nYUXE/onD1onwNcB8XE2fVqmv+6PenXQ5KhEbUixUFqiOX05
1WAq9dzyWvVFaDOIQsWKp5+gDKPD/WGuvh7IKWIidgt4QpcL+nIYQY/MNBRLe3Fqdyx9vTCR8+Bx
+aIPjra7P9bVzmQsuSGp8DMraniXY5kq8WWsxNrLGONzyBnQ94jRzk9W7CmWH9iF+HF/wFuTkzVD
HbggeMlldCHUmDpY0usv0dR4qs/unX11BmiFZW64qo7/jg++uLFI6XkJeOJZIEk5vpzf5BZV6mBQ
+2kOQtOFuUZ5eDt6SUe7F7cmqkuV4fleYtU/SmGnZwBAaUNlsrIteItq8qBQbVQ3eji2Xw2QSrCq
7Xh8VasY52TqbI7yq6fSi7VhUIrsn2ZE4GU31U7W/yJwC/Jin3XCqTZ91uU/BgSnvtajQYyo5hP4
fz+bYnECFKvM+v7+OuvXC43HM9tC8khY7WVgH9TRCJ4h1F6wsVUbjxyidvEZs0nX8O4xIhcmLwJR
r9TacKVAotr8nBhCr7aJSexPh7TJu6caPSv9kMajS6kpsbB4zPO0yXZOQ/kaOTpdT3+UQ55Hxa6m
iz4851k/woeZQvxgI9/CJbb7WmJEMv4kEtbibdDgzrFy2y1RVBZYHGYqZ0m6iI7wIpuqvLZDrHVI
T6iT10il6okBQgqU/EavBgRvHa+ctlJG5RNIwyTyO6E5h9wIg7fQKqcvzWAOv8m2oFvYAU432ySf
7b2uKtmmivL/3P8ui+vy/bcSaxH+cMK5nmUR968STI+wFJrCtTjZmaacpzLvPymI9GwMUFO7KGjS
R2EF+cpmWHYo/jsqFxblV4ee+PKYj3qqzQIB9xP9pewwEs0/9kbcHZNBA2doFPOPlKrtYwUQ6GkM
s3wTT2Xy88Mzly8gXBsgUqR5i4eiHXMVlmdXn9Cl6XxXtcR2xEb5p9GJ8ZOBcvKWtzNYadAu0ls5
cTJ7/qbGSDF+ie7QzIwMvDKaU4+y226g4c43LqdDFOnfo6mbD1ZWKn6RT/3KC2XzHf+6eBhYKgKi
Is4dJ8PQxRPslZbaaU05nFjc4dA2RnjgqlV2o1B/58JtVt6M63nKUqJs+SCSQhQqb4O/thVAfa5Q
ZIVPHrpUj44NTaea3HFbOpGxDY0s+dJgwvtl8Lq1muIys5EzhQvCNYPsBC/WspYBa0HLxridTiLw
+qduznMKmKZHRzHTvquBmu4F5mbQhpD2gwnqTtsGhtfjqHyYLvj+S4jo4PFSOqJFcbkI0ThXeTm0
4ykYJ/1PS3T0aBl1cmqqylr5vMtQ+H3WkvRNhgzFnLjncqy0jxU7s5rp5PWjRwEhnucO8eQQDG86
O27kZwJIJh2+Ikby2hLzv7pe02iY93RjDlHpRd8JCb180wVJ9WoIW1e3sRgN5SnNh/yXZWWY8ya6
VphYA01tCGE+sL7fP5GLJ+J9Dmi5ACeQVXgQ/JdzcN2ponphjSfWlDbkJADI+GT54sEMjHoleLo+
EKggyDYH8QZNSX35cfqqnFssl0+OEwdfIw0Jut2cz2237Z02NnaVjnbRw/0JykN2eQjJyXgXiKfe
IROLQ2iFPQpsRqedcizrNrqh9Fvy2nBCZF9Fqq+OtIeiClBhTfU5pIiTjiup2Y1Jgwqh3C5XGNHO
RfiRSa+sxk3000AmtEswj37O80n1B6Ha/4kRlP96f8LXrwu9WJIaRNb4oFd0KT3A0zSCqnxSWjfY
2U6K9B6D7myt9vZKKMKtGxna9v6gNyf5DmUApWjT3bjcRuQ1rhKD1zgJXt8HZO6yQ97l7SdrbrG8
ZDutnL3rbQtaQ/ZX2bmoGl89JNj3ZnM+GaeQptgZilSLBD46G1+msbe0lfLwrS1EMxdQKNtWgjEX
k5tnRCTTxjg5Ra1FUEg86nZD79W1z71PUb9syXlDc0iqnZblzuc8VpxoZcZXn/VdvQ6eOTGsDNMX
+5jGqojwA7dPgFRgWpv1rDxMYEc3Vliqk4/CovjEkRMrFaKrR4VhXYeiOHxvGTosHpVcsdzBgtBy
KmZIETZJPO1ay9O3SaJYJ6fu+6PTYAXiIhz/+ME95clR6QMAySR2XyZ4nGhFgV9unUQRJ7+yWEme
vClwvphCL3ZDLIr9/zAeUCO6DbQDADxdfmZ3Gt2JR9w6mYlZcG079KoApyTxJ7cvo4e6ytaUCa+/
KZ0Zm5HgqaF+bxiXI+LhC1eFs3rCoG/4LlUcX41eo+iu1XSpoqL/XoOZW9O4uDEqJHdJ2kRAQOqK
XY6a5vOQgVlWTlPsfPeiMNiUmtZtc1mN2FSt8SdX22YNV311YLmCSTJpsdtEYlRCLgelp5CZPR6a
J8gb+W/R2ryDRiW+973jfL//Ha+3rByKgq6sL3IRLu4iN1VNUrxBOQV2rB7FEIkHY4zMc214ybfB
NMnEWjyEiFGhAv0PQ9PHBpZH0gWp43KWZS86bYyj8GxMYTp9zbDj+upZeTj/zmAMVZuQnH6PagT8
nGKAprQy/NUtLEv27yBXLiv52lwOP1WJJAHX0dlMRPkft5i6p3F0qi8wdFVk9uFRffTalwMCroXx
KOv1SwE3c/QwjBF6dEbQNY9Qaoq+D1CLfjYCNTdFxSHh/vre2EUoM1CpltBOqCdya/8V4mZtbeRz
aHinSWCPQNxEMLFRutQSSCpyBa2s563hLMov9OhktXNZVe3toAknwwno0xrpzqpotvqqHqiPej1k
1cfXEvQhtw8y26ibLz8eZmZTg8A2nVjNqLRHLF/MfdtKQWBLVXRrazeiOnx4ORmSxIhQTIJ29cvl
FKktCGBjpJGtDsK/EfXKtzorxxG4VPXv+2Pd2JtSHBSkGL1/1nNxKiO684aDlsO5Tj2xpeOZvgKL
w3hoapM9gPA//8NwrCM1XjQUwT1fTk1BmcCauLbPVTcntd8krfmkJ3W7DzXMqyHtQdj5X0akFERR
WaOotTh8yCd2yIBn0TnTy7TdIDoa909NUjj6tp6LJN3OVop/zv1Bb+xQaUUm0x1Wl9fycpo94t1z
Sn/0pCSZor5UKJQUm0HEU7uHpmytPck3ng4ut3eIFCowV0AK8KlNlHt5dA7ikpYnzRyl2GNPpDzM
yViJF9H0L2lRlCskmOtZ6pwKnmXOPo2z5cus5XVM9pzHZ7fWUQoHkGttynrkpdamtWN4cyzubkDH
1Civ6vR6qaVzOlTxGfU+/QCi2tiDne9eUN4oV0787aEgX6gMhorC4jarW5yfDFEzLZtmynYsVX0X
dKn9xVORq//wTmENuar/32Dy1fzr6lQHgea76kZngVhv5ZdOP7V+qNuJ8ugmxVr34XqjMBqtTkPi
KaBsL0arFa3zFIOpCa83pw2qlNnGQfW28KHYlp9mlE+OBdfF20ePwzvmk1tGoouuSIAIwkayvxyf
KS/Hj1rWeWfgl9CWImXVN+fG16PgQaYFzZ/qzvJxEDZswyHS43PHtL57Ar30LHCkZkSZrZlt3ByL
SAaAIggcGg+XH6/SpzGvhzk6T3hIP2O9rLxkKNIiQN6sZXK3hgKq5JBm8KYztcuhkN/JKI0q0XmO
MFfyq6ZBIN7qhibc8DA40cq2vH4WpOASZBGVmBtRq8VGSdiXnW6nyblGLOKzPZTfh8hWIKZ02ls8
dN3X+xtE/nEX1QD5uP413GJ2k11GFsIL0bkYZuBOwB9zHp9h8H65jV29eiGEp7dmEBDPUn7Q7v7o
K5NdZjRK3FG6Q37+bPdxTz1A7/2A6OmzgiXDJtDMNR/FW+NxbfLCc/Ip3sp//9eZL4IAxibv39mr
3eGYeonyLXSdfuelk/W7pk+xBnG4OSAcI9iDsruzZCuWrV4WPB/xuZ+84Js66sVLaeM43qKFfwAZ
3n2MVoVKH8x1SHQ0yZBLoXx/OUHP7IyqBz94NikoG34DaV596aaoGnYFRgbzo9dVqoMHyDgnG5qJ
7Yqm/a35IhQE61Ii30GxXo7fK06L/pu8wYU50GkVxE+TU53yQi3/zWqstTluHU7ksSSAGpNIctHL
8bJMiY2oCeJzJur+azZ01DoMIIwHO5yLNTfrm4N5RFDwVGR6uojYaOr2MMXU6FwqQdO91m1fHfRS
TOLTCIJypUh/XUIGfw1dC04gj4a0j7+cWl4Z2gAONznnNNECGuR1jpXJGFsgp7y59RFryX65II82
eiRNwxDmwS5R19LnkUTscP+g3ni+JIcMrhyg8Gs5rKIosr7PBAdHK23rFc/2kY5gFHj7IWBnI2/S
RfEjpTUwW/dHfj8iixtKEq0lDk8HH7wECQVtHhtZ16bnpMCVZlsF7fTdtIN6Yzeph0Es9z7/K0Up
AVOU4oTPYUHs0Frep2nu+pdWF2usAvmhlz8JqC8HlwhCNhguP40hckcaNSTnIrfyaYPtEDqd+OKF
D/fnfuM0WVTRafGQe1MqWIwTjsg5WMAiz7opRhJ0VUke5rnJEG+ZoHx3VeN8uT/ijeeAW5HEg64Q
isrLMqKe8rxbVpSfszAPjtNEXxexcFwR/UCf/x1XnvK1CbQG1pnrrHge3pisRDxyOXOWJaLgclFT
O8KweDbzs9EX56pRW+Qj7bjahplSoP9lr97NN74ivVHK0FKsix7fAlLQq5g7dqCPz3qSd8OurGC9
+iiG2O3KFr4xM/TTKAlo3M1SDulyZmOmhUApRX4WqalivwB0cmvWscRkWlW5Le1mTZzg1uWBxDEl
JgAv0gBhEUV0iWHVKJLl5zoO9H3t0Lyemln/Q3UxfMIPNH6k+NZuaHub1kb25cCKzsk+0ZTp+/0d
dePmcKnxEz+RVYNuWNzQfaWH88S3PUe17imUShPciRAVBObQOGcsExCANlJ1d3/U5ZKD3YUfyc1J
rvsuJnu55GUJJpRq6XTCL6l5mPhvDknccXeKof/jpB5+ph8fENkLemzcUQRCi6M61z1vETOlr2a4
xzEJ20M5zPWIf03fPWujF38wspczJJOX/ROZBy7lRkDRhbmS6PrJyLO6eIxQjPiD5pHSbJt0Xuvs
LV8+ORh9PaI/CtAAc+Vy/xU3ZVQGaxfc7ymY0yzBbcLNm6+K54TR1qiKbF65hW59PawtaF3y2LAR
F4vZ6W5r4BEzn8RUt9oLnlt59oyah/FjTsJpV01TvRI3yT/x7xtdTpCnlpoPcl+87IsRqz7SvLFo
5xPkw9mPbLoatWoVx6EnQ9yUMxm8Cs/qJ1Wb+aGLpfHU/f2zPCbvP4CWMcVgWdxfAk8rSwjRi0Q7
wVSxcl/vdOMrumnZ4yx1Fv1e6ZLPvell3+4Pu7wD/zsseSncF+qjy9MZzp3VozutndSq0gof11lP
91HaNbf3x7nxRaV+vcxCiWeuanlTDt0iFrF6mp3BbB6stqn7bTeac/wQJ7r61uuDXe3/hzFlFVYe
DxURj8tNq7S5G6peqZ8CZMfNhzIsOyXHMy52moNmRn3tU5YrlZ/3R72ClbCkrCeIA4SQWdOl+rIx
9wOVr8E4Jc1cfo5UM9+qqFEV4GaqgX+MgLObUAz7yYx29ThAStRreyV6vHFgaY6/l/slr2i5nRKj
0bq06kzqwk5WbxrXDg5qREPLtzJ7jSi+DBrkjMGKuzQCAf2i6n+50LM5jhXOBcYpDabZw/laqbYC
rnHrpTVCg5ZH7aYxnPIZi721IuONDcwFwZEB3gGUfKlyFIvcEzSqzVM/GV2+hS6ApbPXhmuyazc2
MG83nEjqGnzbZTReZHpF9mKYgIWs2nuK8wTR8CYKzPMwzclP+mPVmjvvzWWVdEBa19z0S/B/nSr0
wuOAqQ1DOD00oQAy2sIBMv0AQ8fndvYy/MRHMzhnw7wGYblxIyLAJQHUVOJoLyyCFthSBV2HkfcF
BdPfAthW/TAWuZ7u4ygenkZlKKZD03vDV6sNSQYSC5Wgj7/iyJuScVB15E5cJlzwfEQPjFU7Qf1I
0uOkwAnyka4T3muONoH2XOguwo73D/DNiVOrQ0gCEThIZ5e7OQ4h96Cjqp9EHenpJyUY822juom6
M7J+cDZofs8yAC5Ka2vxH0tSS6Sd7/+IW9uNxsf//xH65Y9QdLTXZk3op0rV2lcQVfnPnPLIzi6s
ZkPSZ6xM+sbzwy1B/CIVJqQR9eV4lYNoXzh4+klXQGLwKmc9InmT/oaIupfsRIsxH5j0OPxoF1/e
HbwnhMcU7eEkLKL+dspaV+tT4xSVdfM7Qto5eIlyVVH2MahRJM2nxP2lS8bZxxeYZ55k3gD6R4h4
OWFlaADWC9M4UWNudhB7vX0AFjPzdXuOd7M1zg/3B7y1wg7bWKb08FzVxQr3tCCAgjTmyS215jn1
hv6ldMoEjk2VuvleKYoIagB1q/rjkQVYNGSkGFzWuuVW+yt2wwvWLZy6NE7KUGr7OOgKfxjS+sVT
BzjMIg7KegOJKcpWnvybE8bxGeQA9S8O8eW4uTn2mhnWxskujebTOHXj1z7vafjouM1EPl3ZEZlb
lITXyCe33j5wMDKF5PoCUXo5MEYnaikqzThhnDv3WzH11rjPQjHgDawCgF25pG7OU+pcAPYjxVl+
WKvNwgG4j3myMR48pUKZP8MzdQO/0GfBYa0jY1dGUin//oa6dUXw6kFZ5oaU6LHLac56GpUANc2T
aLv5QUnaJNyYXtPZ2Ih6BQoTGcWczf0xb80VIQeCKd5zUJzy7vxrL2WFOY1WnZsnNTY/tSLUT23V
GQ8klJbsbgMgN5Tp5/0xb73w5LKUn1DZIzpfjKkARjNwlzVOOGMlIV7eUbbHHzMx9/fHubVtyFSB
gZAySk7D5dxQMAxM0TuAmirF+aNEpZ5t5qEHKmpOajuujCZ/9SLhkAkO2DBqDwAAF6cD9/W40+zG
PkGzDY666Mp8W47lS1XXZ+X/SDuv3biRNkxfEQHmcMpOCpZasjVu2SeEPfYws5jT1e9T3oN1sxtN
6F8MoMGMDBdZrPCFN5RJdtA4Fd0HhIp1Pw+CcmX4Kx+SkwgeAFccdfClLjMAotZRHGGfML4d7YPS
B3aIaqM5nOpinOs7dEmg2Zl5PGUrI195cdasyQRLMwkS5vNpDpLBsWHbM7KFtxNCkcY2SPS49dsy
+I8oA2PMEDO7EM0JIQp/FLGpfvxkkuq5lDFBQJKOLFZUglK/MHPVOQnYqoc+12awGSPNjcizZsRt
R8SV6KOuSUjYl5+cVpWUySS0oLmzGFZz6fShReqcqsFQ411lGWnva5X3n5KEne6X9mD8D3Mt4Vvy
4MdVYcn4m4xZ5TPHzqlThrDrNtmYRD/LLsmjrdp3gbI3iqlRDp45C8fvakd/q/k/a5IW196bUrZE
Ckpk4vIiGHV9UifEnU5Jnde4HA22r1QjztFWgol1RrXx4zce0oX/b8BF8GQJzMCzKbBPaqeIZNcC
Gvkcj57a3wXATTD7A0Tma0moVLsPHyGk8HQKgRkCr106GNU69j9ZUfGFiwhTagWK2yPtpiLZmGHb
rQARr5yLoGfpKQP4lHSWxUYy9BF1bTOwTmFam4GvUKs1/cLt10yv5N+zOKngpmKURPlS4kcWJxVS
zYjUNERKKSJjMzIRKDW+RmOZItQwGlN9+vgcSvAGpBVpN7BcLaaawRCaDeskJnRzH+LIdZpNUNp0
PpOqcFf6VVdyLFlsgQ3BjQaCajGJjhkmKke9dbLxPlc32Pmku0ops891HuUny+vwgOfe+YwK4rhy
Cl0dGrg9JDNKPhcSN3aRUSAYbPM0ct0CZTfU5t5MzSK510Ec1Q86gmAQ4KMp/qXw3x/UkwDvTLCC
nAQflXsIM6HzcxhHjL5J29Y5GREi2lHfJ9/VvjI3U+XUK4Dvy8sGNBXWISwfrhtCwvOhdCxEBkyC
KMSoYT1sFNGUv9DOsad9lhlWt3PVGGa3WhW0Y28vpsujR6f4wwxDG+SyXX5eVxm7diCROBWFHUoJ
uzDfIoVm6l+kmcXdbLVR/9/tIS+3C0OinsT0Sn2VZe1SM3DAGqwekG6Vd59CxYzzTUUSu1GVOFpr
L1+eAUCwVdnFILKnv7C4UlRvhsSfxfZJ70X8r+ZMWrMPM69ak4O6No+IcqDVIgFrBLrnX3DUW80O
EZ0/We5cF3tcceN5m0yOYh1sQzjb1A7GNcmWK6tGemfTzATFRd9A7p+/Yk23c+zGSmvvRMvVqPZN
JehKJVViS6hOEzyWbu/+hqVcrdUqLyMU0mDqLeTD0vxmqcnFJE40dQGNBkJY3gbl9XAf096M9/jG
Gz/yxp2306BhY6aoUWdu0YpN14oQVyb872dY9qYqvUG+Owzj98JS02PYtHGyS8tciK3bobhuTnMb
fPgolNk/4HZZeZcGY4v5Hty269FKe+fKmaNHTIx6Y1PFXmr4ttsXKAcmZe0nU95+DZK2Wzn2L09D
OTrCICbiE1Qg5IT89bXjicwZI7PwXQ8s7W2iEBBspN3OW92agG7GInkhRBWYBmDX+eEdy24lQqL8
TyplL44no2rsLDNt5TRSjnk0FdjheeooX1oAQYfbQ137rNLSiwgBdYILiZsMmuhcjGn4jpZM7aPS
Er54STBtuzn7oo+e9XZ7uCtbyJYtBSkiAuPXXWTCAGFUXLJS5ZQVUVJs0Ccap13O5Mc7s4GVHvr1
BBgtdEZ7pZl75WCSHHuGRfqR3HgRgjVdiKakHUTvXVBO9j7th9A5tPhf/g8TSvUXQU2yYMor8jn+
Wja9USYCn/X4XSv7/MAlM6KhCVcrc+e+OcSWQo399pxe+4RcKTTDaK9KeZ7zEeu8j71kNOL3Ftbi
sI9BCBQHD+fo6A4agVPf52gZv94e89p3hL9IAE9Dl7RlsTnyNEA/3wQqrLeISwwzduS5gj2HJVrv
1e6seteYub0ytfJFzuM+4B5S+xssD4Mv60bKDL9Ex9r0PYIGO+KOK8S9Hhv5a1PDWbz9glfHwiea
PB+EHYX280lNqM8pwIqAzWdD9aKmarkJUL7xtqIb1GLlxa6tTcIuvh6kD2Dzi11ROKg7Ogggvad6
m/9QtVSEhzaLq2L78ZdC14YYndmDfrC4wJporhsjzb1TFjv9Hv8yJ9gYbRsa99Y0N87bx0djadAr
kP0JSubnU2hYiDxoiuqdendQkRZtkqjwzVYt4l2TGNGv26Ndm0OSWTrsvBqIEPn7v/bdGJROlBFp
nCz6+8+oSIEBAhVVp7vb41y7FriI/yCuODaXIiGSv+WmXRacaHtY+Z0XOvETnRL3adbAsSLY5hY9
UCiEEX+EZHj1yvDXQgGqI6StVG0RpV9Mqqr2LsyYSjmls+fSOzQw3kMOQDyKpoeZPnrVnimOD5iz
pM0uL5rin9vvf23nS2lA1qlUSbmoGYRRWgYJJ3jUlcFTALHtKSVn+VRYc0b3AeO7ps6Nld14pYUJ
phycJBIYcD0QQjr/umahhaoIYu+khVOdPglRB37j6JFxwHbGxP2wCPLQ9RGD0/VHGmb5c2AFjfle
IFrx+/YELN2OyFMokQErJn8gHaQCeP4sIWXXvvREcMozzF78mum+gzVfBshHaO2D2nuY22ppu82s
yToogILzDWmptgtom02bzKnSbWUVa8Sba9cA1lLsNjzpAGctDpGw0a2ZJmAAp0rk5hb74Gq4L1M1
huM9hd2dkulr8t9Xh2SLm7ZcCfQEz2cCNeEu1IXpnMZ2RgZOMar2iccb3J1hjgahWZRbX1dm/8o+
B7fzB3sHfpVc6nzMEkmPIh86+2TPpaudItVrpj0rQ9H21JfrxodkoRu+SJS83kRRH6Jbaqjf0nkM
XgNPRU84FVFx71XBWLwbSof9zO0nvHJA8FiS2UYOL9fK+QPGjvACwwoD+jhlUvnelHfeZiKPPrW9
riQ4QupWvrOMzLVerLIxPpjFQ8ak+C5DR74HQrnLDYriTjOkJTKMUxpVX8zErlQ/VVTtrvJAoO6z
ipT3LnCkyjKcDXve3359eQD9dUnL4Wl/o8+LyAdKNUtAM8ZWbkiIFTyhIiXwsdO7YNj00haEBi5u
LbdHW0w2o3ECyQ64RAbK3uT5ZFeaI418hP5UirjYTF0W7RwzyvceoIo7y03Fvccm3cJiWvMGXx5J
cmhZqyASgV7Hd16A9exuasIumvUnuw2Tx3qsYsokkb1pE89wfJAV+bYsW/2prVTjzp7c1se6olkr
miy2IE8hy0T8A5gFftHyMCoiNTG7pDc/BbhzHJsOCQmM3OtdkIppo+M4tsa0Xpz/8DYpmkrsp0Qm
6XACzme898h1xdRy6eXp/Luqk2+DtABOR9KjPGvNTTIn7t3tr3yxpoA5QM2nZQjuFMrIYsy4dZUQ
THXyNAglfgy70f7pdfb32PPylRLmxXRKQIV8MchMTO2yfDEZganWg5o+zalIcHHWgrLaGsUw2ajk
hN13SJrtGp742tsZksdBsCnvFPn7vyKXruybmu5L+pQlbXE/h52Cf9AA6Avvt/Dt4zMpeVp0e2Eb
ANM7H6uP3KaJEjt9GgM0q9xQ034Y4CZ+GkXcr0VK194L+g1KwdRM+HaLvSkYPQ9NLWVvlkgX1RZ9
FVft7oF0JivJ3bXPRuiM4B2nj0Qfnr8W0CmO5CDPOHRKuew79SkekuRgJTi17JJQa9fMoS+3AacN
Jw5jUszTlh7EhpEQ+DV8tJiq6VcrTtyvbuA2AUZ7ScvuFzNyA0Cd1iTVLo8dVihbEAA+1WiAMHIq
/lotWJ5TonQdvqDXRz8KKzV3fdYAE8aKr92X0+R8txVPizd5Ys7fKf2PX3Xss3e319EiDOUU4CnA
wNAxo0ADsOv8KbrMsvppjpnwTh1fVGbeiqpfaTj26n3titonk5mNLe454QaV1TW16IvvDYiNKrks
wuG9ftHWmB1YzW42TEezzUT/iDyr2e4AlyWVhd6smoWc+L0VuCtX+1LCSua6tAqRsmNU8CF/QM5/
TX7bxpVZA5o4OmlcubZfVEr6xTAqBIs2VV32oifmiTB7aanZfdakydujCCxoEraS29pmCtzkFy6V
ovX7Xgye5QODdIYHJ7ey6ZMTxLrpU77oft7+WsuQlef+k6/AfAVYAmxpUVAanBKN6b7qnmPsR7di
mjo8F6Je+IRChrsRDaaLTqMEj5GnKV/iVHiHxNPLdjPgtqJuVFNEb23Qhiur6A+j+CxYYBHDpEC4
GIEFSeA+X0ZUu71AKH3/3MdTh+lnkWXRJmsV+xiWcdvuerOt/0EFLWom3x3xDG1L22yIbWs32YC6
KsfX1IIzuVFj3UuO2pgo2sqJebHSZREQjgnQJzDjkFvPHzEWnSnUNkmf1Wks3U1k6ChldlbynDe4
UG9FMjTm3gs6Fy94N6ibg42A1xqA5OK0sYlx8J9EigIMPVnu+UO4lhgQDqjbZzsHIdNBafxpJZXa
7FyvoDYp0n5bmM58ur1sLl+dOhYyovS9gARcWEG0VlfXvWK3zwChuv1YBf29PSWj7bc4ADixvhFW
nmyVqXRfS9vpV870K6PTsYDKAmaV4GZJqBSBPYyd6nXPoaeiedsOare3HGvQD1S41PAHzPH2hTyt
pFPVZ6NUskKUd6XOdXHQ/IFyglaVAAHnoiUmQmri3ADts67Ywd5VIgJ6zZ1+uY0WbCpdqb/dnvIr
40lrLMAAKPSAPltsiNqh7koxKjk2ZNahP04g3DZekZYvWp6J3zYyPenh9pCXhwM3NI0o9iARJG+5
iD8mNxFI0XfFMSTMdf1JBFMIMCnpFQPNtS7Ai9s2opptV+amustHxe72hL51KfwOmNVXS4cm+clI
OyPGkdWsInVcOSjkI5yfE1B/CCWk/jsqDxdhmRgiT6+G+Kg3U54/j80Ugmaqu+BriojYGkz7cuUh
JcQsc7Gw/qj+LXabhtDkOFTl0XOKCZtqZYj4SVsbVtWXqnW/oY5s+Egx2A9TFatrggF/DOwXb0un
h8yNbQfDbNkjrJO8TmCDRkeBQewx7UfD2EACF/HLaAcVaMTRnLqvEfiKYut0aVI+R31qZn7F4f6t
qdMpQFrOcr9yoNXhppsDL8RfjXRsn6k5GUgzTRYwXbekc1WOCZ68liP08eCmuqD6bxVEoTNNfr9R
hWE+F6zzJ+Q5k9fcgzXud3FcvEIX1b1DZQ1dvXXGeB63TYWswC4QRpaHtOQbLDehKdPHbgLlSyJi
PXmNQqf96aHZEb1hAgd1OQw9Vs6M3gPnSJXqb5niBF9tF7TKgz2PU7JzMifIfgMVacrHlDq68U8R
qxCxPCOrja0VmWGwhUbUVw95a2YDjUCZ+AA9qMo9jGxrfADeU5uPFUyDb6PRlPHGGp25uVewETbu
+ySZ6iNLCCDi2M/U7wbhZSBulLBxYG+qZaTsb++3K6uLdBVNFnrcYD0vwmIVu8yoSOKj1bbDw1SL
8U3H/u9TQFmR3Wc21W8lrawJFVQtzllm2Vph9vIJoLAAeyGF4wnAzZ2vb4rZHbubKAaR0+5zrWTR
WxTl7bZ2VGidTYZvW6yo5rMZl8EepOwa2ulyfHYxEAdUB1hF3pJjndXOjHK6HlCjA4W4T4QHpMxD
xCrb6G4qKUpePdvme+J21VOHQFK29Whxpis3+58C9Pk+I+HijOU5JE1g2dLMLHuahafHx7iYZ8fH
1DRWv7i10Xwahr5xfU3P80/cy857gXfsA6IZ2Tt029D9PHP526csKcvkTQvor3yzMpTYH5OsUaw1
64vLO8ElWZMy0USd9AMXx1FToZOCWEJ11LBlepj0BKZplHM1+QrlLQWBM1X8e3uNLtl6iNu4dCDp
EFBhhtG1HDPOMTXyvL449s2sDTtFHYq32G2Keid6yajNIgtXcj/Vmjj5Z448I9/ohTI8DVpS4Zip
GGFqfbv9TH8u/LPPJcNE5oAqsGTML2s91lwgqjDk2kst6sx7LoOoa18mknj9U6gmzbDtm8izfSCh
XvQ6WaOlPDlpOeFHpYpewnuTKHtDAE8MG7XtMSvRK6VNd309FelXHDOG8tDm0+C9jWU3hTuBMvtz
jSzT+BkF0nzcl4ERqitBzh89xcVLUcVHuY17jR/LC9+outTtCtN4wVt9vlencP7X7URhfHH0IDwY
beUlp7iq2JdeNMTeg4ciQHZvtl17MuxKZNsIF8RPtgmf6FRnUfXJGShXHHCz65RPWpH2+T+eFcfT
59yh+ripCyc/ZYEe9yslmiUpWsKwYESwoSgNcUEvSQqRPRSJk2fdUW1Qm4O8aQhEXFUhws/90Dix
n8+KF93lsTXg7551ld+CiPsyh2Zo7FI6Cvzp0W7LlZTt4qz5k59TpadtACR62Y6No6Tvirwfj0Uu
HO0OtbrweY4r8RBAddikRZZ/A80bQ3x1+vFtHtx4JXS52L08AGODh6Yse3nI9EEi9MHxxqPZ4efo
Y99i/srtOrY2gwZ6QG2jYeWVL0sENMFksQyAHKgJBHnOz3cjovlr4qZ0VCGq/1SH/mGaw2QvzUz8
hLTc80c3RepMcwLx0pDoPlE6WUPVXubK8ilo9stSIb0izzx/inHUK6MlKTlChkLntqsqs90qxag/
KNCEwk2vFNp4r/ZoWQt0oIpHY3STePb7KjdGKe0BB3BUZiN5suy2N7cQJOBea15GCX2wGnhb1qSt
OcVeHnw8NXVUuKlkzByAi2BYg4QB6GSilNqUeIxmev+T+yOfd6LT5+egnf91eMgUtGrt7JRGQYgr
GYpXRdjoUN8+8C5XDmBgNIeIukGooYx6PoEmROGuTOUElqazjxL3l4lexZuK+/BzmjWl99FaOjh6
0Cawd2FE0jRb1HTmWJKrWnc6cpzX2AE080vZuObBjfXwS9TNlj+PHvvD6Wrr/farXuS3Ek7PBiUk
oHwHY+/8VSnZ15Sxe/s4N337tQ/SJkacPNScXUAL+cVosv9i4XVfb496ZYJRfYYmKEXdpHbo+ag4
f45e2VjO0YW/1Pug4dJ979jzt7xtkqeuiv+7Pd5FFkP5gIhe8ueklP8St9o4fd0MSmQd5xlsRl7p
41vX1t1GGtqvnAGXx975UItXm+20VlyRWEe7yDHkc6MasxgVdMY2qqJhjyhffEi9PNuNxpgc4eav
MTAvgysYRZQJqduDlyOAWZQsQoGadELD7Tgiapjem3lZNnd1UM+p33lVfYfiMkgYO3Hzf4t2ELA1
QNXM91lbmc89naOfxtwnrxVGVt0G19Z4X6TRtNY9uVx3hgTUoWJOAozdjVwhf9XzlF4rR4JQ/Vgq
A8Lm6thtVbse3pAQQU9MV+bsENBYFR/tMmB/JWXvpIgT9bhlD8X2jLFOiNCP2CWrm8B1yk0Tmc6r
oNJ6R6EhvL+98P6Qps+iDCQAUIgF5IWvO3/J4j29Jh7NEirJceJc1Q4pYYXhB2lma36pgj15iFoV
iWdXtcd7rRvAwbZh4yncyLAyNj2MemWTxFbQH1JAMUeyqHH4ZMydghPWZKq/Sz12p4PTFu1dp6lT
AIBLVKlfuaMj8k2gq8lW6Ebm7YDwDNahazXMu/Q47TXqSKab+npeTJJW4szhttEVK321Oss8wPHv
EIJSleELBcG6+A6cVP9qGrPCySBZQX4fl8N91PZT8FCD/3rP0Vp5jbumCz4NpMnCr3EZR0q6GFrr
9+1ZvdzO6ACAgKI8SOMBPM354rGaRnSi1pxjS78s2ga5FSi7Avo3Xc+uC9aYTn80jJcfkV4DZRCq
0NKg6Xw8YDoK+H3VOmodlrAbQ5hEfymtCb9WLfXgVE4zH7Qp7nKf9L8XO6PnuL4Hj6bcRbGjt98H
AXQc8bMZtoHs/W47cDKaH3s43SHJkWqU9ZqcuO32RF17coJbiZbA142LZTFTeQmFJxzS9hiEgO6c
KtejrT435tGhYmq9hWanbMBkK/p/edqlu5T2lfuiVW1R+XaBEvYuBvRxqEuKBSBcO9Gnvgqaofuh
eEJsGt0tsi/MeDivtZcvj1FJrsYaEtEO/IKXauhhGnd2hSnIkS2B/FcsIl8tHOOhEaL0a0/xtsVY
ffd61PO5Qz7caiUrZXE5gJyh1V2cTvg2uUU6dO1x4uZ81bwg+i5ApSKsHJuHeerqr3XT92v8dbmM
FssMgBEQAiCaBEHLu1hpM2VG8VccmxETjC3ya8HWKV3jrhybYDu6ddPeczzmd3koMEe7vVQur2RS
CFoCXI4UnN3l4MIUVuxaWX3M4bffqRVkq43qBsStlCHfi1BNf9we8MoNAPuVS8pCExQE7GJpongl
7HxK+qOogFJtx0CMmtRFD5H5j4ZN1JchqUKe/nN72CuTTN1DEghx+4DyJh/rr4unhQc6u1E3HF0S
peydB8Dx03EwDtwOYVM2v2rqLtZTMVuF+OIEU7tydl0dH/qMzgvS4FiGuV2tFIRhoju6+DukAEHw
a+6MCTTs5NVBxoqzYV0rExoZB6FY6lrn59q0S4gKX5hWJrfv+fsbA+aZmZb2xwTPkwpUYBK7e9Pt
g1ejQHIP3U+F6veoxCuFjSvrSwaZVBE4jGAPLD43jS6vLyeP955BR+lDDMkwwvDkpx7EnKYDxjIr
K/rK4QeNB0iB7JlyDS8FTQo7NSpW73AcXSceH4rRKP7jjM+MberYafOIBn/6K5UtxIOWecG/Q+30
yrauxj7Y6Epvm4/GoKfKQSlqBZvV0E5L6mOOnfvInXYARU03QYS8j+3d7TX6Jyo4PwkkAYlCEJVw
EthlnW7QE12IqZiPiRYPrzr8Q2NbovVFL98Iyk9jmCYvUUh5ejOj7BztFJsAdzv3fVs/NlEUC5qh
iLP5AkcVIG94o1b+5NET3qA0VXp3JfSBxqc8WxqPhSb09L3s7HTYiGx0/lPnVjvBemf/xdShvYMh
BgRChznEbPr2i14uChgrCHZIk0mJWVokWmPmaKXhKKgaGGpyV3Mp/ROSfT7lsEC37Ip+JRy7kmTS
zsAxDNl+yTe1F+lOq+Hd7al1f9TcKs1mf9YpH/qt0Nqg2URdPDyydSJvZyFwm2z1wsIN1Yor44T0
bRe/avZs//zoFEhvJo4/an0SabnYj0qOiP7YmPNR9yLN8DsMVPHK8uKHnnR4jygyBoC3R7w8ARhR
SimR2ALdWBa+6rH05kEZ5mNr1ok/mJn+EI7KW+CWnEdC7dR/Cw6ew+1BL780dREpmsJlSuV5yXEW
bp+7NeTLo9DxmiqK1PTTEV6Nm6l3w+jUb7eHu4wQz4dbnDYYwuAfGAzqsZ+QXofl0n5HF/k9TyZ9
5T65DFQkGJUyC3ksSfwyFk1dc9SyulSPZT41e6cfAmdPqcnKfjaNdFJJ9QZtA5BsyDKKOXXTTTym
o/dBZiZJDXUDbDik8gAUzWVG3cW550xRYB0dbapnn9a8DuwvVHcNzmwru+jKt5SBNyc5SDxOWDn5
f12hZuRWokBA4tj02XwAQTEhumhl+PjWjX1PipNr+9uf89qI3JcOOAAWEDH/+YhRUJv4K4/aUasU
CJhOGh280RyzTZh34XYemrXg5Mr6kZUoKXUG4ofG//mAddhoDegs/Vj08zjvzNzq3Rc1Mz2scXQ9
MFfSUnnOnZ/3RH2SZSblVgDZLmYUKzjd62tPO4qYAyZX0Fk54LJY6ytF78vgQ4IHaWYQd8iEZoFG
UaJyBiOU6sehFd1Ga0z6Ppk17HMspTckUeo96kPJFl9WysYf/oTsEPIn6TiE1PbiE/ahYYwVldhj
mlXpQ4SY0b0RADTpoEZu0RJaRYnKd1nOKfwHeK3ELCzWxSeMK2qJuBvqeDMX5maMkvEgkMT4VGRh
9EkLEm/j4W78is2I/oQivreJ627aob+16pRw5cCVQjoUZcCyQDORR8hf+4WcuioMnOSO3MDZl7nW
0l8Fwf6dybE7+IWWm/NWU3RXWdmn1xYxxWikFmWZ7aKs2A3lFEsttyNNXuPgDW4f+4o8gWwjcFau
satjWRAjqGFSll2myNSbzBSGpHq0RNV/rxKl/oIfIvjnXrPClQvs6lgSNkFqK024F1GDQCMh0kfe
qzTy8VcfhFjtksL25g/RuRjV3164176eVOrErU6VFLbFOtIS05trCqdH5Gm8O0TpEW1LimbvNer8
jd4+jMR6jv+5Pei1VwQQAvznzxJe1qlEaXZdV8/aMUaw/RU/CPUh1yt8B+mz0DD9HwaTTQuUA6iP
Ltdn27jlFNDXOIp0TspHFdnHneEqiPrGSmatTOeVo5xCDHA4rH2AVV3kmYPbITmUcJTbVuJtU6SX
VPJqT/9eVYOy7RD//qCulLwbqa3LY4/wg0+4OHrmKI9MoWTG0VHcagtNwCjgDbvJVuo++FptOHuW
tLbCob3yCUGNUajigqSTsOx/TU7dDd1scv7Epf6NazvTflA6ae645Ezzo2gpcEQ4+tHxARcLskE+
zF9HjEsy4M2TTTk1rrP7oeh/lw38ijajIM76TI01M58ru4IBpeo+W4IAdrErHLcox5gS1tE2SrX7
t5fqb3eUHK3uwJoOqHbr2JpuWwTl5xV9zmtDE3s4eP+C52dmz981zqwEsYvEOCqOUr4A1srTg2NM
uXsAo5Z+JyEa4Lfmw/8S99ho1aCMSI2EAvtiku0wbYuIM/w4K3a6rRsn73ZaPAdPc+hWR7XLRL39
8M4kWkZrG81KKSayeNUQJyXVaAz9SJVYeYlx23G2leiTdJ/ac56uTOyV7Mh25JaU4AyAGcu+16iV
kLbgCb/MNcmfG3m5vXXylipBocwPBGjxvtdSNMPavH1QDCeMn6NSCR8on2ifb7/5JTYOcyoCL9J2
STuAe3D+lV0jC1N4ydlLHNp8a9G3hunHxRh/FvU8PnKrtPdNMpUo2tsD/HBrRKWuHOtfwCQpUeP4
IjbQ29ek2C8jKErK1DGkWBJ7btlJ0mqwb47V1i8B1I/Uj4OSsAJs1icAP5R/9UH5kgKl8uMJf/mV
e+/P2Xge0rD4SF4lw4ddtzS0AbSWRrhmtSz68jfyzADuI8v6hMKMc4i0NP9c1EW/a/XY9O0urB8G
K+lXDprLzefqUMhpMUlO94X6L5VwLI8Ld3whoEm6zRgDeRuphryiCpF4vqvDQGwqVV9zaLm8NliP
1GJBL9HRgmxwvhwKVAf7xCuHlykw+t+z67X3UIAa5R/Q+lzBlhk64YdvKgClFKsIyvFPuChQmlOO
TVEbucc81A5Rneq637SJgECWu5/zuQp+3F7ylxeGTCMxC0Orjjvgz+786wyP5nho0VV2MBNoxe++
7y3KoXZwGvAg/3J7qMvdhasveB7iJ+nOylI+n04zD7lsi7R+xttqvu/MsbjvKuGkO2/IgwczC4Zj
H3XqLmpTo95UyE3+YxltJFAp1+L3yJjEv3GqiXZlhV/kQRAsgJoaNGmBtIBTO38svQ6qFoRL/Zx3
evUbEu8ItYnWhbi7/f4Xq0naM5FHomMiReyXVOLWiwtTC7rpGRKHOxzMImLHmC0putWExe9wtu39
/9+IiwkPErs1J0RbnzuIGc1Gcc3sLgjb5lMM/OUQx/rh9njLxSRtImj4gCcAQ84qXtxVld0ocJji
/KkszPSea9l4EkZw1KL0w0zAP0Mh+ItECj+oWp5/tKzKpyIs8/wpdgJaWiYWwyD6MvEOZhaLc7e1
f2jIt02bVEMy5fZrLo8jOTadEmju1LOBdmrnY3eNNepD52ZP40gLKs4qG9Zf7vqh3WklmlSu8btA
+/nb7VEXy0dySwEvymBZdnQ5jc5HHecpdRslC9+nsbGekFjstnbtFhszQSOG3TatEdXkZffXwf9/
BwTDwCVCyxxI4vmATqO1qj6qwanDISL/aRZl/w6aLrirpkr1nhJs4vLPuAxa9ouGPJW3qeZwTcJg
MdV/nkG2DYgvpVzJRTWdXlkfzLNyipM5iLZV4amkPhUA9F9DirsLkC67CoAGhXW5uz3fy4vv/47N
RLNh6aLTIjt/f402tt6jcv+ejH2/c7sw2ZRqYO1FFCjenWOlzn8V0eJzYxb1QS3aKNnNdq2sPMbV
GfjrKRYLvW+aoekbHA8nQzTDXWaUI+jZ2JjrVzuOx9/DbCaocSS1ueZdKd9v+f1plLG3ZHPugnWV
BTk+WqmhnCCU4RReTqbx2pSkL8QZ2ATenu1FiPNnsoHtsbzhQcC6ktPw1z1kxZZa1eEQvQNUrtXP
ql7oij9q2MtuCXnCR7Np3fQ3QfJwKMqiWTu5rm0umyBHKsWi9Lnk9zkzSveirsL3oMb80Cvz5DgX
RfUt9eAAENYV9kqQfW1zQfvg2qEZabKzz9/XUCYvHIQT4o8xuMN2pnmwAzGXGNuWM5R+r6k447ZP
3CnZtAJC14bytVKtBN/XPjE+QvQEJUKJu+/8Keaq7DQxl+G7g8jp3WB4wdaYGmtb2YDCb3/g60NJ
QBRJPXmU/P1fH1ixMsafrfBdG4f0a61LYRzdg12ktb2zliheG4zLlmAe8h4VzsUJbWickXaLoS6+
neMTlU0zw+++KnFz12JL/1jS/WftYtQOZJvggXxpMYsED8PcuFVwiqpaA0WTGtG0H5QmnHdQfQdn
f3smr61VUPAk+H8IakstNL1px1BIUSWrQs5ycPR0m5al+zJFQ+iHwbSm83ttMmU2JI0+EChcsgmp
5oVZr5bKySQw9EvPQSsv68PizTOjbM045sq+cEnxPSlnwOstO1NmjVangjHiCWRKtOE95wcNMNt9
N5d3zdR7b4URO3sjVYbUdwXW4iv78srLEptyEMmEi38tvmVJyw2AVhO+t9qU3DXd1D52EVAPeE7E
Fbc/5DL1lQuHwSi+088AJrh0lrIoApHUdgo3rKiLZydUnF9RWdTxlj9f7fIhqePNnKqUULt5VsWm
ciWIrwD702+rpvywPZ18IFCokN9knw44yvkmDcIxH7NMY2mV2nCAuUHRKo/QZi3HtnvQmIM1+Mm1
7823pp4KwcC5mO88jZW6iaz83dT7/0Inn/MtVV3P2DScfXfOrMTHAErQLggM96421oa/9rmlyp4s
1lGD+JOy/HUqhXpualkcYMFkJcb3zB3Qzo5m80fBwf/r9te+OhTlXJj/qpS7lL//ayjbCbvG8Ork
vYsjJdioSPYUPqqsQ+mPalat5JFX7lNyDHrcGpc3jbNF6mrqYzK2UCDes7kz6s+itHL1xU7scviH
wrHjbWav/z+cnVlv3EawhX8RAe7L66ySx7ItO3YmeSGcxOG+dnP99fdr3QtcDUUMoQRBAiSAa5rd
XV3LqXP64u/QMMS5daj5PN9f7YqT8nnHeVBVbZfO9+1qa4DVYZT76bWO7AnQBbzG/5Lc2r95lnD6
U+GO8RaAevUDK6Ccar5QNV/EqxDescGZll7t0p3GvTs6Xk7ERrvwc5iOxp/3F7hmTVXlXOrKCvC+
sBbKsbXGpMlQChvDgl5AE83e56LwC/OvZBjs978xsPyQq+vgwxTdy+33zLsCfJLupdfKRp5sN+Al
y4MU1fzQeFW8hWJZX9z/W1O7++qshiZz2kaUpFdLQvvxPDVzG16AZDv/+DLe4lZYMwYoS0nMweZA
eHBrzAFgb/caWsJlnYXy65jmqb+fO8Ron00Gxp0Nr7t2MxRMmVFjfM4bzBmVxUqb2im5mprVFzun
JnEyS9BRu8Ki6neOBj+oLCCqvfgHLuBB/oebQS+SI6MwflDg3i63BiZQRbWXXYVovZ/Cm7yzkQ7Z
sdKE9ZwAft16Zla/L6yWisAPhYAlW4a03S4xAWVfB6PV50OQwU2wM+FKGvaF3mz2XFfN0UyA40Tp
nC7fkL6Oe1lDQ311Y4tJWtEac7YXulfspT+0GzJD6mMtchRaHarUwAQvVaxFoDeFUpQyT/Nr0A1+
c9GnZLYuA6MjG9HrijsLmESjlcq4E5u3cKeWF0R921jFNSxGNz8Zie2k4y4Z2unkNNo8f6i83N5i
VFk1Cg8sLI8mJA7LwGuwYq/plfBkN4YlbGcjIKGd1o2DOMgqs9yTARfulrTkyvah3EpLFdYzugDL
xCSCt9AxGz27ak4bw0pjUHG1W3LusE4YwC2Z7bnvSFdXyVv1wq1E9LH4tJPZjtEsquzqNNPwR1CO
D1NkWvUeBY1CUlMf5Fayp96e5aGhP0c1hR0FGbR4mwzA7ukEAc51Lqryqz3jbakpz263dxq87BMt
elDzut55xftfZciEIWCFm52ncdlEnpl489FSyK/U0ovm5NQQ1XiZKKynfEY1fh+PppV0u6gOdX/f
akXv/7j/sdd2F0CESh8CRcmv/v8rxw5HXA9diltczSKr/vH7QHtye8sN9wzAj+f324J6iIRBRSAg
MG9tBRosvUnYoqUZNc7HxCjL76RGYbhLdfnzvqk1N6AoM+gN0l4hnLw1pdmSUASe+2sZRsZ4KCbp
RUdmxraUBNY+H4gyoFsExxYu59ZO1brmYEuvvEax7/xFs9xHRLIroQUp0b69v6ZVWwqFTk2Eup+9
eCcg13IR4g6Kqy+c/AF2n+oLSs6et+OEbU3vrdrCe4IBp8PzJl+OOij2GEvNr02G2tVjlg3iLEtc
xNlgeP23+wtbu34mcRqxcMAxXJZu4RqIEfxEjTTrUxehD93Z+UylfM4GSE123Tj+am1rfLxvdHWF
4GDAdBLvw7t1u3NMO8xVl3Pw20zYH3OZd/9MTttPB0eCdz7cN7bm0igOQ4RFnsbYz3LrFErM0Dn5
aV7m3rktrWLaJUYLZESfzQi575KZ/NN9o2srJEmnUQazrBo7uV1hAMWyltgorvp6WyW7MQA+W1mT
f6kjbwtPsWpLzYtDWkFNwF7YovznmuEcFtfAGeh7u8yeHStnQEXKsOKtDuTa13xhGWRpipxmYSyx
vcR3cxf6RirvxQlio7wAaty2R6NoY/8DOfE7G38qMWcMHrTq/5lcnBYfAHeNBFt5LQTsJx+T3Or/
RKCqbfZ+o3dfh4Yu1f3dW12k4pnCKdMeWiJU0kb2YshldXV1ZLiYbB8/hVpipLse/fbHyUjLb//B
IIkSTkyRMtmLrpczi7k2gqK6xl5cnAe2c+e6ib7vilZceJ7mDXe2usBX9ha7ODhRkdtRWV2HhmeP
FbKJlB7tX8Te5c/cqP2N2qa6ZMtXnrI91UagOEAqF756EhyXSLTV1dOLtji07mgyd1f5zUZouHYX
iBAUxzg0Pvz79t7VYxd0EQUc9IW75o/csLQHERXVs5yC9wE2X06lgvsSQKCpw3t3a2mWaoqm7Ksr
OoCpecwBhvxs8ngzBFzbKsVPqKj8UPd60/aOyjRFrqa6pl4bPRdVE35LZ9E9MMX3tWxaayMo2jK3
2KgB2DAY1bS6tr4S3OuLMthVpaFV1P/NqD64nvgPKSeTVmAa1Oln7xahCXFzMHemXV5b0lL74KWe
dXLDom2+Oa2ZbfHIrZ1EahKwsjEar8RWbvctRkEsi+Khgove8b6kWpdAmNfUzsYTt5LYEpoTXNKR
xJMs87xh7LNQTE557WC8Dy++GevdOa/d5lyTuXyUDqIV+zaMK51Bo3qLs3ltF19bX7x5uidUuOIT
Gs2W/hxVWSRORWFUwS6DDkE/BDWCS/dd2Np3VR9UoVtVc3DhwsrWheAoNcrr2BXpcDY1Y2hOZa9v
QRXX7ZD5MRsIG+qyEdjIgoI+qcIV8lmt/jtIjKH+ElD+eSf1y8sFV8wvEB0r4tWljm3qjVM1Jx03
oUkK7RwX7Qd7hMYpL71PcVWFW8qBq3umeDJA1cD1tXQobT2HGllgdbXHsG92+RBWhynK54e2kZ27
j51gC1u2ekZBWzC4AEiRdt3tVSgbK6sboVVXTRvaD341i30JMOzfmbbgmdsqnlEHyx9Hk5fv/mFZ
izqdV5YXV76V5WANeVZfZ5H6R20cpodcE8UuE2V8ntGn/D2oQ+3wH4yCOVU4e2rbSz8DaU8dxbmo
rnCswXOktaG/qwcGoFNCmYOOG+/2/mBvPUmrB9ZDSRwhFaA2ziLBrbOhplMe4XB8eidnrcs8/6hA
dhtP3+o3fWVnsZvBrFORSF2ClqE5Mjmb/I1aoKFYrWjKHxMoyZ+ySMqP9z/q2oMLCznvk0v4CWbw
9gwlsKEBGVT5w1xo4zmFy04/NdZYWx9hY3WmDbe6as6ChlNV7klZFoELWYPoxjbIrnCsmNpfiFZ1
2ZPeObXb71S3OP3j/vLWNg/GMJ3+CyMg4LJulyftkbc3liVTSi2FOsPICQibNnC3BGHXbj/9ATUC
RtEVBsJbQ67ROBVi1fnVy6rkL1mZ0fxQMaJYnmqmshj7c6zu4f7aVk2qzI9iL11ve7G22ZwsfQpk
cUWBq4g/Bw5g+n97BuHEh0iiG7HPYWlrN+KLJe7sxa2yQrAYDOG+FQ2lh954euJp6P/NkfNTzMCE
T0RThfHLsPtqPhR2npvnrodO9XM+5IYH22grLQeOPXuIu51XMSx2bhsRJx8ngr3v97/K2gkjLwXt
rfSHKYLfboSQbtQ1kAtf7Tqav5XMTPa7Kc2nx6gIgm/3ba1dWfpCYJfYBeoli9NM9ivLxNLya8es
Z3vQ47gevpnSTsOdTiV+H2Tpn74/F+6G3bVTDfiNK8QC3wIsoGyQRCFc2r7t8uAHQ9JSS/aGPrZb
MMO1M6ZCIKiK1SjrssRVjq3U0noqrgJmrfBgJuH0L7rKOrTBYfmnI4zpfP+Tri1NccpQ04CA6U3B
28sr4MpTwqHWCjk+x3Ju83Nb+eWwv29o7Zyoy2O5CpH7BjPCC+bMWUlWKrPcine90Sbdg69PnTiJ
eBr8jRdz9UNCS8lVBaUCaPP2WBZ1j/y7C6SulON4TqACu/gzKmy7RCaet0/jcQz/y6dEB1w13yll
LXWG2gxgmW5q5dVIkTo7zlVIN8QG4/7r/pdcXRriXSqg40wua2tZUcM9LEl+XU0mtH+6GLHVBPLV
YW/KMXYPKQC+La08FWEsE1L1MRWJvxpDWVy9IrOqbIKu7Tp6qIU4elp2u9CdxcGb/Snb9/T/PgK3
Cx+KNKu/UFet/7q/6rW7TxpCMZZklUx1saGIKOHd6RhcdcTjk10odaNm2FdGjE7VwK104TYQcyae
++O+4bXPDaSZhYMAxs0tYq90Qhs6Jfm/+pWmHwnW4b12exm4B5rB4rsAwTZvBAmrayXgQlpSMe8s
Y3a9rq3ek1pxlaU3pKcsYDz2g6bVXftTS+cYSsVWIii1g8Iu2wpy123jCRSWDY+w+M5NXjuDAp9e
Z4uKQOSkhXdBgEShc/y8/GP0Y2Htegsk3UY3bM1B0FSg58+g+dshFd2dhDtpgop7CqUlot+ZGC++
i+P7yqBOGm+VqNcALCC6GOIC+MS1XQ5x1QI6Zz9Lqbu3g/HDGeNHezCpuuvdGH2MvTb7s037+EOq
e+0PMysRZ3HM4pvRTc7z/RP29pPzflI946PT+eeBufVVRjJW3gxo8KqFojnlluZdfFmkMWNI8Gfu
ajAljAgEo/hy3+7bk43dF9JonhvGIxYBTQ/6Iuk9P75aXl+fzdwO0yMX15H7POlmtdV1thGPruBS
lU2GZmgMqiGVhR/R5xEiK4giybRl5u16b84fTIqiw/dAs9p2R2vJ9T6MSSDy0xRm/5AmiCDamelY
b40pvnVp/BQSAIS8aRq8GcD0PIbrnc5LrmlDZjMzKfOrHpI5+VA0YJWP4eiO8qyhTk+GoBX+3pGZ
7Z3vb8HKIeRHQK3AeAgl27eU7ZQGSqegoe+lRLCQdFfy79LqnF2dCffoJcgWIKYJaI1DPF0Td+A/
5hFU5mQpYpND6G00oHg9FcsLvJiAhtUdfdVhq81ZQlg6xtd59F0IMOzaKE7U8qAxvL/uVUMKb09j
n7L48u5Vkw5uyYjiaxMz1wuRcZYMp9zL2y1czYah5bPRmq3rNGmDIStoHhKKFPA0Q9xTb2zk2l0C
tQNTnsLW41Buv5zf6nqW+WNyFRkccjsqXbp+tuH+Gk6Ny6Q/LIh6syXyqpLF20eZU8MQKhM7DPXB
3HlrtKFVq5WRmVwj+EbiCzPL41+BkUefxqoc8zOoinjcWcPcn8upcbONPVw9uyyEgEBNUbpLklsz
cTrDahrEHPuu+uFZ8fCxj2XknMaI+tAuFzGM3FGVuvMxpVpr74yxH9ySUQff+FXWumwO90/V2yeE
70FEZKnOI38rR/vq+EpbT8MwqNNrOjjlj1yfW3otSNAd3YJ7dN/W2sGC5B2WVIpMuLTFVYlFbQhj
TrOrZAZpfIL9xYSKvG3HYKv4s25JiWEoMdK3QMsEjkkZC1YV2e50qEHOyn8Rnqi3uiprn49Ymfod
0AL+uahNpLkpGk/LAPeY+Sd9jKs/tF7+Pc2TF20cnbUlKVpkYlguApWQ243KQ4juCmSdr/yMIT/C
AtvBY05fQGwgz9Z8PCSCiL7w4AALWTw3hQsOvoTz/ZrEsTd9DaohT37CV5WkOzQY6+RT5sd9yBCi
3nTnXpPRZzm44RZpz9oD//pXLB543eqRfiia9Cql0B96P4eAsCBwPsihtT84uWNeQFZ0/UbKtWZW
OQclaASucAnYSGniOl0dp1cvHsrsEEWR/Qg/j/4bOCvE5+YO/oqPTMvOW7TxawcJynYwR4qg503P
IOkGROEbM70m4OMvgCmJX0wPYSrFZ+9uQcpXrVFHfylBAMddRKxBPDEXP4zpFV6y/NhMY/AtSOqJ
Et6YfLt/6deOE94dzJbC59Nfuj23VV82tlNnKYNaMcSRCBHUcsfUaZruIxE55l54FiDcOsvyZBcx
97rXjdj2v97/FWsLhpVEJSSkJOD2b39Fa3Td3DOBd/VDWJf2+pgY9XNVJIO3s/oKjdv75taeNiih
6V2/zK4vXxmTmTQ55DyhNYWeX72j/xg6VBZSSBm/g+lON8ytr+7/zSnf8cqJR409GXNRoGbrWll7
RKvOC57reQZeQXKbbL1ia5fkpaSkUOMq5rk1Vwjpm61RRVcX8Zz8Y2HqoYBaEh2d5NymgfanFzaD
c4y11q1P9z/s6kopUQDo4P14UzrjGZxGxqKA6zvu8BWRJaXYotX5wS/hlLxva3UTGYNm4FBNJ7wp
zE4D2NsWW3FjDHvE1JxLU3f6Dph+fIi90Xt3A1uNW+hgtxkGhk5l4eE1O5lgk9Oi62zb5XiICzcK
DtrcRRsOfu0bErxTTqcwwXuycPDeIMHba116FbJJPqdtW6iii5YVzV6aZmduLGvtM1J6AVkIAhfA
1uLqBUVfhF1DuD7Sf0IEaradn9pUWUffH9If82htvh2rC3wBNPo8yUTmt+fTyiiGuoBErmUR9ae8
j4N6r2WVhH4UNqDD/VOyaozGsuqq8WAuB9mQKYgqiB3ja2xabXGEV7GadiacJhJiPNiq7ltb/ZhA
qBCGU7pJS7SmK5CpbxMvvg60KJ6QbKifDBCbB1A4qbNP9IRY8f0WKT+CbFIc92S9tx/TYDpnSjvy
Gyh/S0h+5L9OG2bPZdMNR2Po443PubbAV+aWL1PrulpXQR19rRDFOpTzSBoHJ8aR/Dj5d6aa8Ou/
LE/NwjlAtN80KLuRwX6EkNg+6Br/AQj35Ewu8npl5067sHb6/+CqaQ9SNSZYVGKXt5+zccOkMWgs
XHu3NKZ9rTXTbyKTYXAm0rce7y9uLdnhCjhqCh8mkWXlwISKahioWFxzo9GPJjW/hxqY/cWN9UDb
+ZaoIO7Wg92MBNDP+6bX9pHiJ4PEzNgTty6ODeJ3uY66WHadpPVHro16unMjkV1sY0QzNdLz3+/b
W3uTqHXyYfEw1FoX9rKsEE6pjYxneG7zi9KqLA9FlZXH3q2sB8LZ4CEIW3M+3je7dvspefGXovJ9
MzMNOwuTbV4HkLIbzcdxoBC1b12GmMq01oqNu7FqjDRDSTIzdL/ki5NelYhIj3NQar24MgHNDXG8
vju2nt2Np/+wMrCoZAKAZoAQ3x7UXE9KmTo5kjgRoxIQqxbPvpbTMBJO/F8Cihf8HZAZ0P3LCcdi
jIq5h7HsOmpdMz94qAT9dOu4/AKpkbOTEyoJO7OPzK2J58UhVVBGbiBVNc4oqc4S+JQRmga1FlMv
krN+MSv/d8MWMdIV88ehqLONSHhxRP/XmscLrwjagEgvHsIs1cCBOLJ4cvUBldkI/mVzN6G3Ex5r
I2r3gtGpD3PjWt3GuXlrmFk3tpBSKQefoaLbrWziME8yeyye0jCePkRp9b3jMwtGXkLjIclGgoA6
H9/X+mW11AnpagPiANsCHdOt0YIJ0tApo/Ip8v0J6F9uBeKUJ/aIV3dCC62/QVQbb9XaQoHLwUwF
2wZA3MVC+yYKzZSD+4TvNU5WLoIH3UJkK0Jo7YuY3HwP1fyW0cWtfFkoVDHMdpPiELwtjEZxPzHE
U5dPzWSJY5/Mhn2Mom5+SkF/bE1V23y1V+Urqq60Nyybji4XBWmDxa0UTRICLXGCY2SAb1E06SHD
uYU+buXfy6uBoQDcNIV+KkM8rotVNZYR5n0hgmMcQtgSTrb9FeXxfqckvT5LX1Yb7+KqPaI1Rdvs
kCUu7A2paWhD7QXHtKq9kyg5mSV52REQz7hnoHvD3HLTXpanXn2V6VMhWpxOA3/mx5oZHHO/bv5M
NNkca+kmZ8rGWzP3K1sGWo11oX1C0LYspxrCYTiytRFHKCrnUEWm3JemfOekCQeDRilNRlVUBHe4
7HA6zZCGVjkGxxG58l1kV+7RjhFQMI2yOLkaZF4VU+tnOHjM4/2H4u36sKzeCagjeHuXnJtoExZm
6PbBsU+t4OQaQ4diX7Q1NbRlZXHwzSgAM9HJ4IgfMy7029xT7KIrcH8tb0+hWos6f2R8QArUsXmV
SGeDYdWl1QZHiGCVtOJgU7FguN93ZHdMpAh29+2trUphjKhKqHbaklmGCbemtRHIO4rZS0/JTDZL
cc883beytiqF73VoHyE1sLSih3rdyiLyj+3suw8Zg3XxrjVLj367NRFZg0V577oQ/AFSDxbNUNp2
S9SJ7s1hN0ojO829Xz1Jd2qemIFOD/fX9eYSEykgfQEbDa6KI7/YrSgzXGllSF81s9nsdZc3dGzL
9Aj+Z4uX5o3+mdL3wt3ymsEXAjHa4vxpbq1pwkRBSERN+j2nS3p2gk6b94Vhen/aRSe/4P+ToyX8
OIbr2wk/S1e4v6JCdGgPwbxqb5zV5WOnfhHTESC5+MZQuC9WX8854gLhkJ2CWBSPhSXKDyMx04H2
Bwzy7mx8mKD43kjm1z75a6PqqL2+IElUtTX8MCfIbNuTNNrwEGrA+/sUhe737y6VezJqKEQUefmt
Kafl62oxpuy4SuCgQeYUFW45lVSD03KL/WdtYQ4PnlJ8obm5pJrswqzTrC5H6EMkjFeTKfgulUhf
uCdA880WC+KbK8nmqbRMEdPTD1nSo/cIjEyyKLMTw8nJJx2iMCaF4GBJYV84Fan3TiiRoQ4LoB5W
BusiT6xyRK/2DUxC2Nsmr8BkNybspMN4hFejPDQRUdn9fVskncoUgwQMthCCKfDS4qaYsW1GZdCH
R7v0Iv97z+xs8eBkcdU+2jlt3X2O0IjZIY3uIPPTNwPKY/d/wcpekiApuCjnh8biItDWDWlFXtpp
RzMcnH/C1k2Nw1hY9ZfQSapqwwmt7CSFNJapA04FgLZI6PVoZjpI6kQSWTUCcCkTBHakp9DvaTcM
AVxl7VxvQBzffmMuBnkgAQxAY4bObrezzDM4gnzV7x8Kb28WszzUg9mdZkZjvnBmu4OM2hgqkTra
WO7SsiJKebklqmvIRP0iTpOhiy4UOJdLgZTDfFYaEn8mgSU+MbPFdB0qlyLYu2bRXtIshjPxfTur
2t9qPJq2HpOLYCFu192mXuSFCINe9ML32z2Sk83faJhYx5626oZ/VX/W61D7xRYgYDTZaV4gM3pr
C8I1QVEh7i+R6M342PZQh8AkPDWPuZWY8hA0WZp+9d1oeJRpGXkfCRmC6Hx/wUsnz48AzQRmDQdI
qrqMU61Yy7MsSIcLUw7VQxiY0XOQTv7XtBbBM8AQeXIKM/h63+jySGOJqXfyN3W41NTM7colv2b2
aqBEcQNe8xez2hRzTgGjTvKopcYsf5a4kfh95XYqYrdW1a965aL8LLZMiJqHy9Cmc/bDmL3cOQyA
HZ3fbZfZ3j1p9fDb/ZUuPYWyCYQE3gLVJSZRvbWpa5XTmyKfLqUmZv8I11DfH1BCy4ydn4hhSz9h
5cMCXSHae5EVI9u/NdfX1DTLIZguKK65596R0ffM5t3uJzOu992UJlsh0tvzAwSaVgIsgi7R2NIZ
a4YeNH6czBdjxlPsHEOC1mqENB71SNfch57n4JOEGmCjx7AEOqjdJCADbUnSA05q2etHMqF1wmQa
LjIytO9+G3bdLikSzzi0c/nF9BuP8TKAgV9CEbrpqbVj43uoweDyCHBQbglQvvVaRG54DgNmdcqg
yxGCoLdlVfbxeGnSLvqD4eDoQ1bpv7qh0r5xqbzPkB6nX3mutipMb52IChlVxxEeFyUIc7vjc9oV
otGa4RKO5XgyEys6ROCYf4AYMz6WcZw+D/S2n+xwFp81w4Xf6/4BX1048Fqo7nBlcEvc2g97QMOO
xzZQ1+q/QTEftDDn9nBZwG/hzvs4SvIfjdXkv8ASVj/uG185fLTpaBkQoYNzX9JdxbBlduHI4vN4
1o7oz2RPbTCazHxPvTwMjhTI/untRmq/apUkTpH1KMT74o0Y4SiC7sEbLnEVJ8fJ9qaLhx7BwdSz
uqXoLcszPnNL8WuJ0lMHHrpuRW1tqyfqTQHa0GNHopsILAHK/kmNwIGiSiqoOuPgSxGOybGvxujk
ZM5nTUV+BsJz5//wwcEO8GSRx5IY3e42rTC8JtT3Fy0O+58BDFdxrMdU3mnxfQ3jpPkqtTg43Teq
Qsfbd5KFA6pWeYgS3lkYhYJFzob0Rx781j1rEHHUO8gxw3/um1nbVsJK2rDQEPB5F9vKXLrinc4h
5RZji/fyJgjhdE2v96OZeNHeEpnxeUJRuN6IA1beCFVO9JU/gzB4eYXtKR/DLCk4xV5dn8JChl+G
pv2tFEW5cXLXLit2XLh0KNeCKrzdPlJEvTNFP15qBFR+E800fTerzH/QotwcTp43dZ8jsw3IvRgZ
3nDYK6vkrWdkDV46XOVyF8MZRUtqttPFhJF9xwUaLmafVu0HazaMLTXxFa9IdRaHwGQDNStv8dRb
ce7PUSKmi9H2JjlIbR1iW5qPpNhAipLiH1P3rX/dMf3NttL673cfpJciOLzi0NDBQHr7lV2S+Lk3
vPli9+EUnogpmSfbJXUTRvtx6oL4Y9knnX7wALZu8Yms7DDMugBh6FQpdaxFZNVZKcOI2chzjEiN
tkM4Lp4/2vOUgF72qS20KTLTutT0Zpcmfbk1b/pGtRcnhVtkEJOsGk3T5Yfv7Cwc8lZjlwO/x1IZ
ONohspgUfirNZC73gzblVbxvAAqWewjOIv2xnI20PlCAcE1oZ9O4OdqKfP5PvcyT5pIleXXozMHT
+42na8WvQEYMTAGlbgCbywhiVtyHiWWOF70dpqtvh/be05v0nf1t5bfpxzI3ZHHviAMXx6FHms0x
4mK6UFpIvaMx68XRtpjxZ1ajSMvz6HT6Rva2cvwZCFFi8TTzSMzVKXkV6UIxXKepOc2XgLIQMoxt
33+aU0//VEJr/VlKIyoRQ/Cs5jGL3eFn0urIiNy/BCvXnY4lxCGAMqhALPsINjP3mnRSnZ/QM02k
Z13yW4gEYANzX5/n76waqW+M5yTuBYOFNt7iiUgZAQTtW+iX3K2mp9rqUImeFDHlYxkVxRb4auWl
IF9TLCUv1pbKYWgyJHkIsdrFt6LhnPr2+DWBU/iHbnX6w+iP/a4Lsmkje1nbU4gBCbFBDdKaXbg0
XsyxMopYv6RIZuxFG9gfRD3FO6M2iyPQNwgDAR4/a35Sfw6tJtp4hNfWDMWOkr56KV4vzMeDFwPk
NYwLRUjv76KbvY90huIPeW0Y1Z4IO64O7qSkNu6fI/XnLh5/iq8UfJAuUBOGi9vja2YcZW1vXNza
GsIEHoc57z61vNSwAYS+Ju29WXtJ+O99s2t+FE4rXg8cAy/lwuxo6WVialzMWMusAxw01jd/0tu9
oTHLBb14emxHuotWPuYbIzdrcR6tNy4tDUYK9ssurqPT7UgHMV96ylfJvlNXR1AXaA3vtzzIunSX
9oyG/yHhWIo/0jsH0Jgx3w7bYGi8W39M3WEagbR8kKiCgWhRfbJLmwvU1/MlLlvUMzNEyBg8ineT
Xg+HaWjlbtD79gw/ZfDYpdCihJWt74QVb+F21hI+YHmK5lDVowGw3To1qPej1Hf4JaXWNz+nzq1/
jtmo7YWIkodkGq2Dp7kVqJOupYo+J1P1IZCUUYwh4kbePx4rtwHUHok2oAIIF5eY05gXMPUHkz2C
GezBoTJ3xNvMwwEGyPqTmenMyJdl3GxcwpVTCQQFL/eC4XsL0Y7dqqS7Pl2mQBM6I8XV1O8zKjvR
sXL90oHTW6Bn6IdjfUhtg6rhxrpXvDo1SHo8NKMh+Vlm+5ZG5a6DEvEST7p9qsO52bU+86N+4Rnv
j1WVcAntbujR0INc3EC7Gtue1h9vGFK+l0mkDJ5xI+vdgMN7MgVKpjsxpVkBwYNlNef7G7x6C8EU
cA0J4mhrLZ5QraxsoekGO2z0yb63J+eTYWRZtfMRkv8walVzYBCh/uwUNin2SG195zQVk2H3f8fa
B1fCquR7YLpAWN0e+lyvGsMR6tDbBiJ75ZQconoykaNPtI0lr4RDlHIopigacKIi89aUhRBNx1SU
fiHZMp8bNxdHMzGM5/sLWnnGbqws/EnUtMAyJFakmxu/yzEPr6Vn+iej9eFmNDr/m1eG+SMYq/Zg
ocnx+33zy4vLFDBHlD/whcQJR327SCLBxBn9ebpkbRg8+V7eXLNmTH/XpyJJeUnMoNzBqmxvxCfL
VaNvhd4PnRHSCsQvls2fgp5Pa8K+eQFGOYNLB6kT7Kykmc5ZIevuMLlJTaG1br410u/bQ55R/doY
jlkeJfUbVPjJwAXZ9BufFRiDCKbM8C6Tn/aMOdAztQ9Gm4LyyDPhvRNyRexJN9OHNAjUAJX8Za6Z
BxBGM8PnXSIi/u9FkTb7QoTFxZ2D4XlC2JVBOn+L7H0ZLbwYpcrLt2ab3aVfjvwure2y9C8Z+KN9
UPsT6C4pvW+VnbWf4OX0xPG9B4rRZ1h/QVSzvQT7tweqqQVbF9f+ZQoZudY72T3Ho95enE4TyaHV
RPUNNv9y3ngJ3p5jzL4Ma1JyQxx0YTbrnMqx89i/RKnpPBpWh4g2MWjw3MWdeSjKydtPoTduuaOl
j+D7KrCVagsrdYIliKaychfu+IAzVLsdpDNeHASHwrXRyrn/WVcOK4ZoDwCNRyVgmcfabRfKCLrv
S+FRgIE8vTs1oWM+Fowdb7iEVVOAI3AKiHW8IX0SVWMnwZD6F2fu4ifROibzaU29H8yo2jgsa6Z4
z0iM6R76jFneHhbBkJfH3GNwqTuneTL0fDgBg3J+H3pvS+Ft5SawFtX/VfgIGjy3pkgKA6jui+DS
aVH/uZ09rh8k3JchjOIvoh6Dx/sbtnYy4AABOU51WaFAbu2NRgXHm9calzTJJMD/Ofs7NON+4wOu
HXtglDR9KUApPOytFeZ2gJkQ1V18r0JRfCqEAGniSeexZpg3PFtOWJ57K/G34BlqZ16nIergKyo+
hTd5KdPdGvZCATq0y6xLbUpj3qGfOH2wkTp7EI5mhHsAiOa5cPXpY4dSt7YPnWITw7oM/l5+ArJF
zI3B5PMmE6pKzk4QueZl6BqbSTHbqw5tXuWnthh7WJ/cvCZKSJMcOfic/tL9/V378p6iPqRACgh6
ORw84A4a246sixcLZALHun3oSy5IosXttynR/J1ACHgj+Vs7VMqzqkUzjb+8L2BvNMpZsXGxoI0/
JLTt/kpk1fxxf2lvYj2+LJJflJYdhZol6LvdXL2s/BjYvHkpyyD9UNKkObpSIKimSfNIj90D2qbV
n5oIEfZcTnN1EEmwRaS88oERQ7T5xJwx2KGU73hVszEdaMvmIjAuo2P3dnREPlvYewhMCmNfjNaY
yWNP/yoy90y8cUf29z/CyulCIZy6MM1vx30zcpVYfde7Qrcv3RBFT0nhG79FlfROMXRVcj/NY/HL
8krt4PvdVlV6xVVRU1DFfbyi2ojblfOeVGLKGvuSJAwMPEBX1zl7wYzN1RKjU8fHRg66GW24khVf
DB0Mew42BrP+Av0TRk2gD/AUXUZouo6hM4uvzDn4DEJb7sP9b7viPMhjyGXU4Kcqvt8uEDqFqB7q
2rxoVlpWJ9mag3vo26i2HQC20FPuYxIK5/Nga2XyrUEI+rEc6qB+/22CP4TN5VOz0cvvjJBES3QU
mEgjB3mwk4mdH32vtueNo7SynxBmsJOonkI0v7xO/jSYvrAT6yKTIPq3oiDV7manEcdI+MOui/ut
geKVq6PA/ZQ8acexgMUBmn34kSqztC79oM8/8yGjDSjm56Sv/TPo4uHjnAbFRjlubZHcF51nXBle
4p1ss+8QBY6tSy7Q0/aH3gZvBCbWcDr7SGK8BQJftUeDlxNEAk794/YMwapG9NpDlZqkdnLwQntk
GKst9xBx5mcCmO7x/pld8QcUNxgXxhyV5ED9nlfuKOMlSLu5di952JvQ2lAzDsY/4njyuyOi08YY
PYQioNkL+XysjacB5swtkOeKY6bqD74qYKpWEZmpjX/1IyAjqepY5u7Fb2y//h/OvqRZTlzr9hcR
QStgSpOZpz/2sY+PPSHclIUAoQYkJP36b+Ub3bId13HfpCZ2VWaRSHvvtVcj24Qno/x4cFOixdBM
xffFNFmb9ns9rdMHEEfg5NduqfCmWQY3/639/f2hYGxCBBiGGyC/v9lbuhopG14ocrcCYV96KjZz
O0+FbWmWz+9muDC9q7a5fq2y9f+j/OOzQe/GQgmICAjz/34WzgRIhPBy3R1LsK5FLYHrIzViLtso
FtLeH9XObAv4LaHNBq77P//9hfj9vsTLDjMcVCbsveHi9e/PD+kuEhYN+R2izUXehJUfZ8sDmRoV
Z8tfrqrfb8zrh129JkGEBZ/i+mX+84efUlTCfC3uypX5vprG9TSrsbxkx/aCBmR4rZGu9LRm43oO
xk7rX26wP348njHgzvwKQf3yrJlhskC4Un6Hz/P3YKRhk8aL4f0xJvB68IN8HA3osN1RLtI1+YYJ
+C/t1h+fNkyKr08BN/Wvu6kazmFlGUqU44LzDz5e3m/pIW6Yc3876H/6JIhL0fmAuoLu/ZeDroOY
FBmr/C5S4wVJDsN3yvL4lFs3/o+IHvghV8YEDCgRPoJf9pcrDOVWrfATKkBVqTf5DNclOGmdwBrg
7pmPBlmNHeKJ6zfwOWN6F+DB+/q/v8LXjB4UP0Qy/hYNxrJ5WgpFirs5HNmdXjb3Ph6VaUaFXKf/
/lG/d67XhR8Y3diZXGPnrn/+Hy/w7OfMCFsXdxGFB1oLnTeo25Rk66f//jm/lwUYXwLRAS6Oqv5b
TQ8IqpC5VOUd5uXxlFTuHTyZ7djMQ5w1Ygh/A7L+9LYAO4PpAK4/IDy/HEwqUQuVwecNufWu2bYM
09B+rOuF2FX+5YW5HrN/D134n4Mo+AoCoAj9ujmNlCwVxpzyTlQLeYVY/dB3NVJV+A9fuVx/TQ/4
ljd62EX+l+r3p8eKCwYGjNdFOqD+f/981W6OIp4HcqdjrMybqoiqVoqiaCO+THOTiPnb//47olXC
/YpVKc7ItfL8x/uiM5VWglbkDkZFcr9US7boJt8X+mQ1r48ecqm/YWV/erog1uD1QdsNOtMvP6VV
tsqsjwg6fqmelV3tZSwVeSqkWS6B0Xhrl4qtf8MF/1RDcZ+hH87QVfwWGIN7c4YVIt6gUuey3cGK
xMCq5+V+YnLqkmL3vj/gRfPiTPw/Bj+gbAMRATcSqR1o3VBM//2UU4GELjay6m4dItOOYYl6xkd2
OlSM/DxkE/7lNfrDaYF8ooIrwdUV97fG36Sx2JIYnwdQt7gBQa+6hysT/3JkVfIXdPcPbyzenqtD
4PXJ/obulg5DbK48kDkisx4ZdbBFHCAJCUtioS4q/yYs+uPnAXlEewavMayk/v0oJ7sMpBwAQK67
VdAlR/VjIFx+C7HfHvls/0YL/9OjBJYMZ7IMihxI3f79eay0iOWOPAHBcl27ze2oxhOIny7z0d/o
/b+tGtHeXe0Or7095HTwvP73h00rl9tS0/oOJubFaecs+sCrCeGrq/KnqdC6zaNsxi1betsl8P2k
TTkUySeAstlfaFO/Hxd8levG7+rMhPXLLxcDYeixsQepUa5gbwvx0fhp9UVi+8D25YYkPnvNc0XF
CZ4J69f/fin96nN8bXMh6gILHwER4Jhmv1SxVFc0RexsfbeENIbEdl235ijr7esWM7s0Luf2Jq+5
6aNBRKYpRIkkwaLe86Xzua0+rcj6eSqj6m/nGNfUL+8fHNbQDGM0uZ4t7Kx+nYeoknIWOoInZZKC
ICSKec5awGP73o4z5VlD+BAvnfW+fKcLDPrNrr3D9tAgFg+uUodeuyKqzUcECxdZb0bwANo6M5ir
skUUuiMJbKAG+HkUfYA1VdY6lyOQF3ZUroPuxIfX657nksglitqjGKbMt3AlTd3eTlMN45qW5+mS
mNbBRIqa5gg8mUJrN8uGxynE6/wJ2y5tv9I4Vey0EvQIF+hXpnFr5ESK4TUyqd7TZuBZ6WAPs0Se
IoWn0vr4x4rrQ74Qb4+IwHeVH8eHPNeUPTikP5vTiPjn+DOgBeGfJBMru8lkHtVvxTGW1WWIPZaI
zYYSkNimVnbYzgLaQIRPpYHW/FbqxcKkeqKE3pBY5siPsdWQPBeVAuN1lsbKdmTUkdAU0GVJOAbG
eEJhnsM/hsV+MU2Sh0neeJ1Cu1X7SrPzRg/F730lbf40Uhj63yFTOWfnNN+WCjbRKdy3Gkid+UXJ
Ol5uVihO3UdQMxxv12TRQ5/WnuQw89N+vrAKUG+fIQDDN3B7KIpTpLeh6hGtkPAW6x+qkNBC0+3d
YZI0/ICBUJo9REeB+GbIgBeka9WF5/oxcpDWNbbCPvLZEDKGH0WkZ3aqEFkyPuwGuQknN0fx/q6k
6xLOM4E/cwcp/1VNlXCICO7AbrPU3YD+GupWL4ur3pDIKNw/WGu7BI7rBJPh7ULgAPwdAQmrkN2x
H54V/QG9dd4KhXDYrUmyoJalqcaVjrwBOyszaeuwY7s6JAtotj6mBrZ2SGgeol081IuXQ4fcsJ3t
zZIJGk1wKoKz1X0gK9ZrkXD7cUkhGsJfCwsTkrXYCJGRPQxhL/UDiyBBQ6Ap8dmSdEytSbg47LMQ
wazBB40eaXZduLfZPhM6tvLgRH3ywiXL7eRIPpzWbAHhrw8mmuilcDDDUD16aQ13E8Cs1X40iVfH
eEAjHMCs67jGIeXNug2S3K51CTFxwJJE3MAAf6ufE8myibSJQYDuox0o3X7QIcyshbfHtCX9SLjZ
thbR2CD95LUiM9yWhwgXU30ceMQt9hIjDJcTMWJf15kiJGtfTMGFfo3ASG2cieryawQ3ois/MREP
2vpJNEMy73VzlRvx13mLnOl3KeF7U2POBcDNtZxfgclUEezTh12egsJyL22zdCTpY4kVZ+gGu+Xp
vSmIKm58VWKU6hYBAsk59QNXXwaOJcHtykkVXo7FKje2kd9M0kxHmOkPybQBrSdOBlajn51UHOI2
jWKynSG/X8F6ikqB9JoQQjzgrqoMlZcpVqW5gTRsWh5cvKX+eSv8th1gu9KhvnOaFqHhYirzH7NI
ER3exNNhp4ZldXSlo9oyHn4MOY/810wKqV/h/OnkrYat4fyeMgo/F0hxKLy2gDrlwN1h/9WoOuT1
86BjE9+OUFSGuykiW5rejMKXg2w2geVBl9IdDhsnXhDwJWBezMmXMVMR/c6M1QUYQlhd9mNqJnOe
pYzVKTU2pbf4cbX8LmE1oR+QtRv5uCH5HOMswANpPL4Zus7hBGlYNS1NYgprL/SAIQXKTLUn34Hv
x5Q2MHuM/fto0PhLWcWG+aJTD3+7GWgdfZKbMvYxGVVkb2K5cfeKF6QkbXY4ZVqi802eLUmcuoyp
jceL3+X1dV+1s9+8KMsp3OmdYvVE7JJMN/suDuTYeiYtLikZYSGUUs2SrxYEhu1mqtRqTm6PB/d1
lSgobQUyErxViaiuFpgZ1Vej6kNW2/YaapHD5ndQOZQbMR3z+AtkobK4XUfv/X5aHMym3uABBfuH
o0JRSE4oO9yca0lquSFsC5TOfoTgYi9bGaZJtNNwHPKCGqjUBxhjiO0NTLnYi54YuBp/cR6vD4qF
29YSQw74S/IpRZy9v5krUNAeSzIC24T8Hhbi2Pu6tW5hJUrEDY8Ni27w2SV5CYc/2MeR4lTfxJhQ
3UVGKQPFvCiEZ82S1+ze7mTYMZlu1fK1IBE57gz2IFfD3H32xSs2APPy5hd5kBRpsjgzF16AqiBQ
NOctOc+q8OZoPDBtcjag/OzvgTHnokPHLoBNallIIhvQ1DCt1ApEwWcPXHvt16kC8aDhBRcVckcF
Q1iSRBf9oCbkgvezraJsb8BYpqzjkFxH7RpVZDPN7tCGNgbGIuIyeqNRLBTouy1+2xQWHJzl5EKR
JBKaaxJKfVevsRj7Ga5j4+eCiNrfZsTp/OhdxsvjFsT3qv5sNhux99TWqYH56WZ0dtG6HOrGbTsU
Rc2iiExVF+OcIrodOREfTQzG8L0J+RCdbVgZG3swhlkp4RNJWPg6b4dcfm5axfiGAkh3/YxYGBVe
xTTm89RKTMyh9TlH8lvr8h2/KTLMavcU9jrzJ+SQYLv0LYuCVXmLOumGlwG2BSfEoKgd9LLNjecV
usT0kTI/ijvsziBw7aD5GODTk1yfyAIG5Q/cSqvrd8GXDr4GEGX6NMA3eg1hUc+TivBT+QPJhS3o
NXHRRLIufi7jzF5KrUeLyo04pFtj7Ib+jDpzNzs/fFdswxY+Qmqe6v1YRrJFFnHxuZiqij1KuVbz
edkqvZ7NOqMBj+GBAZ0zPHxOEHYi1s/IIQUeigDWGt/VJOvjoYeixKeB7nz2YhuSRtrd/mCVgbdz
VVH2RWcDfdWZj0FrpKVNToyb5SXL6FA8uSUcUw8SiIGrzrzHoj5D7JLPJ+NLZe7dzDW9JJEBc1Mx
lNFbvqzHi8uywT0rVUX152GdE9ZAM0ze5wCQo/cRvCSP74ojHCMRic1atH3Dsw8Ffk6X2SK5i2Nu
fswQwM3tksv8ZdtF9owA5JA39ZrW6g4egnPnr0Kgm1jEcOaQpdunjic7QScMZ0y0dgiIdK2nPhFn
3La0uMh0czlCYbPtRWILwFAU8Jj+0SJXui0TuMt2FRkM7UQux5fB4oVskzLiL0wo+WOuqn04p7UR
/kvgZbb88AEun60vZ4K3eZRJ7DrYfyKxZzywufyCBtPU76JZieN1T+EwB+YudfwSYJsDq0weTfwe
fZIEkr3NaGY0irlCvz6o8h3KG4tvDywn866ufG4a2PlW8YnhdQ28yehU/hzA3cJwVmM8PFNwV+RZ
TeiW28OLYQYnwObmOdVYId6bRB7HWx5hbdVIYY61R/wErS+zwNIATVSg9DwZQrOiUzwleH2KzJX9
no8lgrM8AnrqBNfgvbUmZuckpxFhaO9qIhpji/j9Mi/unyleue0KfJMPcxbVe48SlqcNqaz1T2Hw
SY0pKkebgNT14GvWBZgbyLZYlJq72Vv422O9zMduUglyp6OKlvIioC+vP6N88qKfUKWiM5ZpLgxN
iGMddYeAIAy76oqv5zmrtuFx1HNGP82lLtf+kPGWnacjj0Xrx6LQJ7jWsONh89pgoyTXTXwFamKW
PipnlDia4Tr7rKYg0psrB5BBpHC4+kKzIxOfstySM9KbNag/PPOGN3x289jXB2HHMyaL8ujQM1YT
qJoqCTephHAU0yIsk+fhLhbVRHGss6m8xQ0CqmtT6EqTdpqVOVFQ+W1HjppLPNF0x+47dXzokKdz
lC2kdqM6Bwi19iav6Mw/CR1n9sTjTIauNM74bq7EgLQbxM7ENw7JcaRPFw3/zknOkCNmc0H9h3Do
Mkaq3SJ8uwo4gcc4Qmix6AVzlXf7hwAUFUQKMLTrA9TeLdm5aaKJ0IXdFYMrE/Uc2Qyl9miRlpik
AOYJ9hGLreLbcl+SvBuU2iqHkXikJRpYyM7vVbAJ/LhwFcH9L3fyH7bPmYJgMPX+gXDY0T9idl7z
byN+Ud4ZeP3jfbPJjhmO5viorV5BM02cIS9+APu0m4zBEORgv/VWgSSPs6ej7M3nGXM3iRoWLGvS
8chuEmp2fStTxNG3Y+XntWHxVr/A8bD4iNhv/6VALxs3TlmYSq7GywralMQvPU5xptuZeFp9RWZc
PLWRwc4FitQlwEtcztlNFpb8Hce8BaBkS2p149cIEWEqWTPSwDjEV53UYtsb5iLYjQ5V7XgXOe+q
Vkhhn8ycgCaUjA7MhmUa0v1uFrnHfQCJWDMBn5w6n2R6bMQ12Pfi2EyzdhQyfwPiUbOTYNWetZTL
VbUK1jqyn4IEhyurxjJHaO08rs1aceIR58dR5gKHTnbb1pg0ebpXP2u70c/rCDvxpsxH8jPWNf1G
Qhl4e0ywospqLRP80eAfiujKTIiXwpboOeop6mWd06VJJS3eDiyEf47OctuOSOnwLakt/zIjxR2j
E8M10IE0LjD9yGkdbsIUG2S/CjCI02xhBRifQFS6PWfo9pENnydNBq+Fb4WLDtXMWDK7RsHh4gPR
GE4aljoy9W5eyggMuXKZ2wPqUWhuDzPLLor2LcJdWpp368F13Q5AMe4jC/O7xnKTbL3KPYUzOprM
qMk2fzX6zv1gWpFqzhoezJq0DMPJ2B5C12UDf8XxaXWx1w2BEWE4W8wgT2Qer5TzoXD2BHE9YqvR
F+z3SLuC+tblJrxBCIy57xhUADqgHAyuKWxCPph0EqI9ynz+jvFMQCUcaa8v7nr27i0SNpI2UYwh
Ds3WUBLXfkueqyzMsEeIa/sc5flsOuY9AtZX0KXuD7jRPEA2sci2xgUJ00K6yZ/pNpG4HxAPJWGt
FInzznFHd2BLTVtbwvsfxdLBXbVZKMbiJnI1NqehXuGpuhGd/owYYpbbZIONSou3bNGthcfr+xzf
LOnB9aJjv8fehW5kHpZ6M0CLspmZ4R/kmrqjqZxEdRg3NPQdJSz5zrPY2c6IJJm6CcAjvgudCEoz
iFTPJnNIy1pJNH4V6b7OkPXOcdRgoAXbvTDL0aGj3OkpYDh5ANUKKCjsbQsMdA6Khx7mVcTCpXWG
ZKQqd/LpEBiy94o6irmX7K/Yk69FkxUhS3E7h8zBKy8Gv/KYQA0c3Aarsnrb8QNPW4UGpwojZoIk
m8yAZ3zt4FIkCIyd2MmPMrpKVHnqWZvOpUJCh8e5iZPXedyq62RbfJNsSr64uTq6WnvY6sTDOj0a
C7AFt8lQfVDUa3bSGUHBHcH4UY0C7wYYiAjZG8xKkwVSikJiLAd2cMExWzNclCrhzXZsLmumTOVl
t6bBU/y3D97DnElC5Z/Bqa4BcWk8uiRQseDpoEw0m0uSATo4nkPTu3qCHrRE4sSVUE+OZlCzhQ6V
JlY1pZxSCgNBwXmXrFX8SNi2xyjOMcwhQZmu05aSqf6RZ4JBy4aL742lY8EaMpTwXCy1Fe/Q/+yw
q86Q7tl4gkziJkU3cLwDeXEAQcDjaymcXAVkJVvgIrr7CE2PlOpoS7a4/IkMYPTiiSTpCep+IFwJ
j4uhK9jKvqFjSKG8USb6cYhtLnq3aPKyoijzVphRYr6Oq/FnPO1i7wE/+S88FUZ03GBqa/YRyrQ2
IPtkewFxmfKnsdzd9ijiTN2WlrAXNunKNGJMpgeDIr2eQgWa7+2yK3zJ1ZSJwHbBDLKnKx8Qs3ns
Uzs5uRRo7jNsHnP08ZcZYGLZwnAdOjwIwsnQ4N0KouUAJMYT6GyLOOXAnfwJ+CGGFoHg1QY5ngF1
XdhhbHPYRe8tLaDh7dFc6OluAc7M+hgblfpDbMMAXJMcCwZF2DD7I2JVr+B3iZlf7nzuUxNP7wiL
8vgmxYk5WghjV/N9iWIwo8Wic3OfKED8N4OBBuEysICQ0Bq9gOwQeatfZBYmwC5waQLJYk0VUGFM
yXur/FZiRpdp/uCxTU8at8LjAVxrUqRn6jZkQXhrRvyVvczpDXoRF7cVj4Jr4gwOGS0Wptg1JSvC
ky7SwSGurVgBnc4+5vjTxRxWIm3o8PwhisK6dzbPcYJTRFzFl3gCCZBpSeYzrNCnCWsQcI5aSB7j
usVEblmDBfu4nbkyK8avWh/FW1lMpT2VG/CgdtnNxBvAofv+XTJXYKEQYfZsJ1qVvFurAh6aTahW
VuEFiEVyhYP/X9NkwoeAmWZ+V4X0eAV9jclWSoKPWnfEYDyME9D180pN9LID4U0bpblm2EBZUYrW
hiiBGEsM5GeeShS4Fe4vvFGsxgi8Iuka5x7Unqg/MBW5NqRbeiPrXanzCtrFKwXnkreWQs6t0kKE
01AY/arnet4bjzdt6hbMexzeI1jo9Kj0gAwzsY1ln5e8fOLIe8EBHo89Ps1kwW2H6172Zc2iucVq
wb9PVVS9xTSqptuKBpM8p0px9Dcpmrce6uRNN6gqKnu4orYKAYA+hJsShKz3DJqNrTu2EZTRmeNQ
npJgYTeOI22Oth4x+95AhDI8q3inqjeySN6j5ta0G3i8vm2HKVQTrrYtdwwJoHm/5gqjT31k2fsF
aClrJBKCv80lEjOQX4NLAAJqIwFHMIo/pHJMs9aQXN0gbzGYlubc/MRvH/1jTL3KZkY/8BN+lxhu
VjGFpYl17rCLUJRdfaOwQzjV00Knfp9tTftpPUTVLuW2fBdZkFsv4XiC+hu8fRR7kX3Lr4NPswWM
D2cMA5xiUbyI27XCrN35akyH7pDWfGZckK8E+8CfQ8LEV1pHcAQchkgnTRzy1PUoLuiqpo0DDNs4
DFnuZyQu9YgI3EQ3Aw/A/zOmukYWs39a7KZ5u0++eIfftvQ4zPn6mqtSzHA8Ga/OtqMtXjmGnaSt
ZDA52ldSmhbfjYsTnVcL3HCrUL4GmHSsjcjD6HqDG/rheio/wgBr0G0FtRnvB6wywokA6HlRrry6
JBTHR40UIdexmQd18akzL+CxrGOX6z08qw0Vrq9WYcIdAyjse4xZ+LkYDBzqltsIq6AU+XgUj93m
U0vghKDbfVDZ0UpAJGuvkeWzN7UBk6wp3DJiVINBMZ7zuBLWhj0Pj9xc6V4cva/DjzrVClDBxsqu
1KrqpsXCdIfAgPEELCGlpzze3PcENZ301HN6Y2ETNnerw3IEi7kNnjjHMAL9mHIxnky+4gmu8K0V
jVBsfDGCAFPHu7u+icQ59EoHOeaWw+RRNrsR63NQTKkOnt7TR6zaY9Ziyx3+GSwGo44uiy5aObPq
xQmlyrMKavhSi2i5PSK9m3tK8vGGFeNG0N4nx8epOPa0ncCscFgt7avvoCtC+vbOxulmDqqsT9UA
g+a2wOYowmS3j7fAWo69KbC6vVU5OOJNqoM+Whtv4x1YSLNuF5IOsptRaG4xDSs4DpQ62zu+IfOl
1R6Ek1ZpOV5Rt1rE0BAA1wSEagVWuTO9hoSoQD9uMGpSfYG9E/oxdGJTN9Nof0E/LWxjM+RZNsc4
pxB8Q3L+MxsqSITnVIQH/I+H8aEoovG4Zd5i1E95Qb9W8GGKGm0BQrfXWN4HBFZPuLsRmf1Z+goI
esUcgs8mtZi3oH00NJ5XamgNsAl/ohDPvcYOGs8YW7nPw0iijzmNh6/IDdgq9D0zsGofagh1Ab/O
DRTCIr7VGRWIoUzG4i5DT2rbLPfrx6Dp8NPhBvYNhuj5KYeONGuA+wvTOBitJi2Nk+jz5CJ4nM81
RsAWNOow9RHS0bDfy4RLGz6s1dJyE10JenMK+GmWNTyOLMGL2B0WKsI+3wNDq+dlQRpiJNx5RE1L
1kFCbrauyiosEzEa43y4SR/YjETFyhtInpTtDl1gFoj16LPbwqgoaa3ZgBDJ3K7PJVK0oLh1O7K9
YCPGf0yuXsFJGrh7K6086MkXdWQ74EV2uImoXtPHCOTR5UQJwF6Ua1bewxj7SAHhcPaWGHgYovFN
BQdagDkR+QrK21OSLwmkXSRGpZQ2wdkolVfoO71jnzKJ1+9UjuOuGhHW8Z9KVQFm4snO8J+l5Zh3
Edal+Pd5elQXhommOpliBILmEpad63xcxnO0YLlw1nKV9nGHmrRs0vUACIi9h8WcrNHJ9lAOqapF
NzsxzG+4o0/gfQ3HZUh2o9CHpMmHyZVjOAO7RiO78fGYuxLeNe6JQRCMk7NwwLbXF/09lE4azvXL
oRMUCSSKLzjwiH0DEliH42goIYc8s31Lez7maj8JaRAq7k0l5wYIQh1fSL4Un3Cn4uVESMSMt285
qG8yYooIBR5NCWTp2t/JWe9AKI9o900ExIo1O7Z8wOnp5Ca4CO5V3R4xYapNpxH9Y41heWmGtYbp
ngAy/SnFaR06p1MkTwhnEOWFVw//VDSZb/m01S9BRDjOoLwBfbRruAq4cjd99VjhoKtZQVvoR+rT
5DIl2gd0dcXwNeM1TGkzt5jQxWU03pZw3/m0jyNYzEmlMSeAXVIv/USOXaKtB+UCPLcYBtyztSxq
sVkoXiHOnWwL+4I5dMak+duqqIO5jcqqBxg0onGPk0PfY38h6BlLw4TfVmUxzA8R9xv9AJWZii4g
m6DkJyG3WPzLxH+umVHYiXFYLtwVik37J7wRW9roYodxxoTOAdj8kB4Tku6JxcIv49nUs1GWuO5L
ZqsTPQYsuaIie1/rYUx759YIf3smLIY1NBVo0GOoUR+uBDv/eACA4a84hiOfm6E+Uv+wrMnEXw7U
/NeBpty/wD4QjxyWWBXvM3g9fMt1tvETvhYiOhFRMGRP2w5F3+fZJbt6GEDrNucjHbe+sujuL2Ll
KIkywCqlyXVOvjiR7bCR5jh0FwHH9ewSH3KNX3LQF0LnPc+3fquIxqUM3xiPa3AP72LGuUdgoMXe
qAmJHovzCuAqadSKhc69l0Aemhwt647oJYd/zkC+A4Zy2D4VNyk26uXbUoKQAsVSbd2zdDt+UKeq
dAdeOhXiZdrGiLfBZmq6Q/RZnZ0kEhfq52CJjU47EVb2cFHk4m6sEGXXZClWqJcirLHFqjljeyvW
/BD3I1uger0+pONurUNBPhywqnePCd4wil4Gy7ziJRQbwjN6UB+1mvqcYTBGM4mcpYfZSf999Rx1
y6LsXHSVDq8HcCdIj6zDLgyb96pslNHadsNM9TdjsfbrsRubvwQQhMYeeWpL3VniV+iN93F5tAXx
/IZGxrSAg2yr4vEdBmqNO21+Qr15HUg1tDXR+ttyGH2DG614Q3RvjokSGZxfAjR30WNy5Bh2NygA
cGKqr4hqla/lUXya4dIB67FFfqS2Yg1eEdVk3ODi6vJZrGem6fKa7C4np1guO6CC0X0pc1fXqFXL
YH4sWTI/khgp6WBvCGKaXKkQ3ZqaVaIFLwdY6KQ1jGt2W9T/BLNjVQE1ObtQVdRINHQAroaBlt9V
ltP8hOpf5+9F6WV6GtGtuY5PdIb1YjyTprCMpBdkg4UzlubZHfAu4Hq54O9TUFFPwDeqtYnYaL/n
KdzNN1AjcN/k097rSk72dKxid6eM1Wl4mjh8g8YCFiE9Nv5rHxcjLNkgHyu6ClMJFjnlVHyd1hEw
QGWu1wulfviGNbb8Wk3+CUTzeu3mEkERjdH1iuKZQl7XbNEKhlmk0rLXdAc4uiF33HTh2O0Z+ca5
bske8x0RsahRzYjM1LjDq1OLBrerXtBIYrTYXbAxjm2OYQGBE+adHY7tZmNQ+GJoqucvaBD4I5iu
MUYwoouLxjuZYRozGbiZks7VaVnY+BNuXeT/ODqv5bh1JYp+EaoYwPQ6w4nKsoLlF5btIzOBYAIJ
kl9/19y3U3XK9mhEAt29197NqJtu7ssnT8mlPYvXv22OW2Fvs678jgp+KUGwFeYFv2m0A5+rC8S3
ST9WwRKpI5u0Bv9nv8b623ZLzbDZMUymI1OsnyTn5rQH220AFLiOuK+bZEh+rhBA/mPl6/lnsQ2T
ZtLYLOKcqUlVgDlDYjlWoFd2WyBslDa94O2PjYdeOEATn/xsi7Jj70Tl8NALZUPkviL4LuLW+Q8k
Nh93uPEd53WlKsK+45e2+rEqB+tkE8/xN+sQeXOypaoPWi9jcQpshPI6UITdg1TVVxgrl7yTHJpD
8rsS6BjLeDBB3XavPII0gF2z1O7RMc5o92VY9cPBUvz2Kaak1nybrphmWByPy0Zw/rtnFx8TI82e
IVvqo5bM9+uw9C7/XJ+Aj3NB56eyilnVTtdiCmp0HYzHwg1yuwcQ0oneKxCQOs0il50KKlko4Yct
5FOFGd2fisDOjlOySnpteo7uZqoex3Qr6k7s3crtPkMFRLOzpZzIF+m3Kt7NU54BNyQ+01GfoIuE
4kZyGcSiiMbdAOsPDGbDurzmg5ssu6Xrgm9hZj0+rmKmuJMbKZGgKOwBqokl/ctqMNPuRzkshu1j
OfiMjYFW01UbJXbZWnXTVW3b6h1vnQHDL4enKLRM3HfcujI7mJXba5csEYvn8m7rD8gOkB+JqRKQ
IzmVFI6CQcptxxLESwVdRCO99kgZHQtQh2vYFlt4jvD8mdQEQ75eVF7L4lDywwTHeZHxjOgT6GIX
6ip4KJZKvXTFMnzS0GQ03MLRr3nmBhfuGuOkyTb1dKKbvo3qJyUuQ7PlzQ6ndVsdsnLQrysy7p9q
WZNH2fmdpY4Zyn+GkpKBMwpsu88nBH0G3dvsnaPVp/YCb3uqnHX+dkRZz7sFeM7fNX3S3FVtZS49
g0YSWNC6bpWpy5LmRnnfNO0N4KHvNW9t1NRVOvQu0ls95srdQXE50d6NzfKlima5cN9vdyz4dNA2
ZZGrlNPpJd8c/gvpxGKpFm6cqlitxDDbgi8+yhxwttBtbbBD/liTg4nlcPUqZT8kKfHBvs2ydjmU
dlXXBWWuvZI4qiSJ3GIKMDX21bOX23q+m1mX+K/UYJQ7XPlk03oIYD7Ljd3hY/Xa8Dji8oEm8EjW
PGoq6lvQVVnRmoh+jBiZ1JnamS2hGPeWsnsP4qr55jwEAKlzVTw7sVMcblf9lsaTH2ffMUjgMY4z
hNbKDRS0SJ8NHxkpGIixFMYxaftZoNK60ZwF3OSEFHoFABEvjZJcaMvKHbHIwU6sbcAdC4yR2+MM
s3+fbAv3C9NqNe5JO97KA4gHsrFoZ6Ne68rVX7JhQrG30m38S+0oo+6jNm9Qtbyp69a0LLwCEQ2+
8oD2Y9Rp5OcEOTVB0OyYNmmNfs9jfAiGouxSFfYSfcGvaBqWjRTsU08boR9NMjn2kjEsQiRleWrf
r9XriFxeH0yRV+qHymr8TBUfl9qh4UdkORECCEtIHXk2ZWZqfhGkXV7ZRdOafbDVkvmigFK4H3Na
pZT7L3dPG7FzdNuBFSALjfaY94VCOeca6J7efyWxZm884nJ2plJ6SlVkzH9LXecZHzpmIShjfnDd
iebnTxi1hZciEQfFPlHCd/bKyaLfQbAQxrAgXKdL3mO2b+ukOEYsIr9X0g5/+VbFt9OtXXfoaUKd
s6+jCOkMhBJ1KsspQqPKGyYIw6od/4BY07EDkHsP7HXf3kZep3ZfZmK+W6nFl4OrK+cPueb2fiVv
qzhZ4cSvFrOJ3HlKTcM5nDaq2aAxtbfnRakUpl3SCvd+MxOMZaBImWT1WUuh0BLTRIOQRR9bsDK2
Md7sJ2fZZV32PCqZl5cVoCPcR3K2DalVkT+xPrAMvGMpOocLYGKbaNpv5OqimqvEOa1hiMY3uGp8
3IgL6ve1m40tTyh0frDLnMgiFwxJMp9ktizZ2XoDxJOpWEAddDEFSV3FlX+hCcLKNvG2B3vOSisw
sjP+O26q8h/JDQUQcb2udFNn3BiuMoydol0eLE5HLa6X4rMoy1j82mig8lPLUEzteULb2WX1Wqft
hQsymFMYVeZ5C+hRlLJ0FiJbkk0VHaeImefe2iC0Z0veT7MPa2/jyoaSy3mmO66TNmyc3wlQ63cV
GE/xEbIxOLk0IdHtT3I3Vyuv4w+01GraDyKL+ZN9zkkNaOO8lnloAZSxQFU7KdBWlmhsflYZbNkD
sbl5cfStXj7r2gzl3pZV6B8lvRkyDTuJp9M0DQtHQBLV7mUU3NenuiRx954ddp040n9FbJZFzopO
1FhMMSuGeM4ZD4sQaW/n4c43E0sddMY5EMc1X68Q/X+zCsPpFJcmk1QgZb1x4Ag53IcLv7x905fz
i2mgOZkLBYO/S4YbZi+QdfUxyLYqf9qUb5I0nHw5HUPuiOifF3XRB5bYbDkuaJjRtUri8Y/Pe838
o/GYyHUhy7F2DgNbcvKaHFplG3Szp3gaHtzOqe4qd5THWsz2IekKl3ABroTHlk0G7yCSrLnfFJYG
oMB49B8AfJHJxOD7L10kt3w/9GSXXlnCKt+CoU+eGtmvdYrW37CzcQ70D0yAfnOXg3/MzJYLB30s
zsR5SnrGKuHSes4hQnKkp5HVxzrlZntvqjaszxs/8SOW0JogtxAg5iRqr7vHDwTq0s84JG6cSNVz
bePU5VIP8zCF8rT5TlojqXW3gMY48kfs5kISzQGZKBuUpCQzTNGIQt0Tipr/IyEyWU8RnqM1rZJt
+AsVCwtcMNs2SBtyO1q82Ae3LLIrcbimO8z+Ur6vY8izdlMzX9c1p29HVL3h43lhnL2Zy/JrEYx9
dyH3MKBr9ks1Y3SPUL28gKKs/+GJivAZMOZmQgPkSnpJUTft/VxKuBdtZ3mYyqD6mDqXMYzlJkwd
oNt116HsvMLJTH+XGXKSxqCKnv3wtihbF0SU3Wb63d2UL/F1LNrkrUUyfmQzjPoek4luaiykuVZ9
HTyX3jw/tYM7/XQ6P6HoSGb71PPhGPR3gfqseor6zQTTsjPdIL+bjTcVbIustzoPmrum3xzqLmx4
qUyc5aFvHKRE7pImiNgqO2xNuP11Jwbv3XyD803Q/DQx3c9aKeoaheTl5aGz72O5HG6D40M5hf2x
XnR32txIf3eL8i8mC8LLODn6fXRH9y6Xo0BGlbREge6KNGmR+oLRewCgnA700fYF9PS/Qs853wcf
RlckEwnlUlmQzATJ0mTbWRXJb/x3RHxUN/2p609O1JknOLjw/fZCn2oPSU8sfGy7yfKs/dycYh3f
5x0DcE+uckeULwJz0KsvQN7kEe33mCTqRavYQ97krt23iTxW8zre5WQ9aGf6BaHw3UwWFEGvdy2I
4o7/y9pRP1zux25s37KB4Mx92UHi2PeyE7RXpH1OexN3c5tCyoXv8W0H1iGIRn+v6TUfgiKMYMQ7
M/wXhpsXHmtXRQ/bqPqLHcMxZ/Q79JDwcQs8Us6P+NZ5upkZQHvHehqPWzu306Go6pUwm86N9mFc
Bz+Nt4mXDQPoxxBjCinafHhqhc7/s/DilFakOPwOG+l8TjQUv8Qg5JsWjfuEmt0+O6Nqrn0u7Jg6
Re0fc+6Ke7edm0PCIPoOVZ8qeVq95l8LZglo0y7FLpZdeJggh9DfveRxNcGNNJrNgTmr+uXWsFE7
lbjVVaEXn2IYaQQz0tY/Qr3Gvw23/tVDLv2XNBBH0aOLTtLD8k/MrKlz+iOkxPJAaqV+z11DFR/3
/R2jMmzrTb51P7zMOL8DnCcHygDE27lnXpds3pcYJKjoVnuHaRzke8y7cq7tXCJnzAwyy/pHzr39
7EY+f5UYIu9PmdxMF0uQw/sF65UzV6EeenoEdU9K94i4Fn0k+dbcUyKzwpezK3p2a6k+uZwjpLvM
uzqC0E8giDVr2UlXOqfFxurO0ZDZgENCI6+4zfLHl6J4WUJ8OaqsxGOk6+V1qwZv2flj7x3nzit/
iTnzv0o79AuGi2G9UKyJGeuIzH6QHdB8LcT5AA27svweiszn78+zktFIP3u/GAiYVwxJHbTKGvLM
La3i76kQyJ8hwFkiQI2dJxe3kYJZZIKBiWOE0Jo1zrENzJb3LW/xx3S6KQ+27f0HYMruzoBH3nkA
HDsT6e1pITes2IPnuSINrAaEjAuOOkUfeWBU2D4nXb2i6DNBfM/ysXypEb1BSx2xMG7O2/zXtGZ6
wm8FQmQ20f5XTGOejqBx8S40QULTEJRspXCrYu0hBmXwkFBGPnbCYEsK8X/9RVeBQPRlvL23OsHT
n+DwwjgW3pxY11wI7w/lVcOGLWhRc9k6md2Elc0r+jNFiStffOOU3pVujEnRlggxfbdNb50dMzbn
wy/6MQQbx9H+lc3A8Oe6z23zd55kNJ0M/sP6V63WxqHhi7PhQN+yBft4EvUbJGSggFNq7TYHOBOW
MPej6jaaKR26JBFt3YAtZ9l0HbT8cLb2rtg96vVCr2EA+W5bOfH8MGwgQanHltXhtGVpbPw69Ksy
7yIs4O32KPjldiyjPoueDfvPvYe8AY4+BEEeX/DEbP8Rj102+2JtpuJc0Au0z7qhaDjCBS2LcywG
t4m3x1aEfdQdR/qMKj+NEbO6chf3czdjxku6tfzR93C5M/ee2eIvjfQQHoKybM3b5Dc33EP53bri
WgjglseTP0B1lLjoNjaJtivawwFQNgZjMFvW4xoWoBTOvWqhGNk8hyRDd9s6lTd2MN6IS/1+AbVb
8tS3YeE+apSm+Ow1o8n4PhFz+r8cch7DVLv17mwuXsbKjs9m3GZxAkUrzbSLZ1henwI+m1ib5cRj
vI6sIqNndo5RXNr8bRIRF3M8ETv5CBYzTMw0Rt+pWQ6KheA9dNWkLzNOuwhRhLr7KkEGElraxdq9
zL2M/HMFmHkoof7q+0JGJkv5ucvRQUXz4uUnv5ECDD+0y+8Jw63ztg6clL/GyGkW+gN2Z9P35GPe
OF8EZHskz2xUrvVLOBl3eOxQdL0LVurWO5GgMUDKywFxhieh7jBGLaopH8MOTQ8ocnT8g0S6iU6q
zbT5F4a6HlFqIJB/4GrI9GfrTy46tPU8JiT+0lOvzmXnlo9LgwuWwTk7Zrx9iREpO21LuKCy0aRx
dfiOMBS+DfRpmsfEHd05kBvZht8j9suj8PzS/1mYMhIPKJ4rv95hFOP6mCFxxW84WzAYOLpoybvd
2qR6VqDDERyk9rMzbsoo25Euv26XZsWg9zQm5Zih9kc+/cUm+EeLHd9WnJ9FPK3Lui+ZlUl9ZJrb
li+k9QTVE9s8OJC32AGp0GEXMANig9kwPIliZhSyy0Vf58neoFsEwYkfMInOrhPVkMo4kyd1wco+
oR5HA1L6LrRtnhPsRAcd/HRUPLm/ZRVmmESswbNywFncZUiemKFu0UHZkEynNqcIOnR8Qs9NlRml
OfkrOzb9C2d7TJU9lQOzIu11vv+rcwSPSDTWwhNshI7ovXcC71Y/k52VUb/iswmW+2xmcrvjpBNt
mvHrjCbov9swZO8L3cFjMJLP3I/Kaf3+OYAYqp4yN0YX7xlSDP9gPpv8KmP+GtxKBej2zmeGkl87
E9r5BMNos98kctvh39C3wXjRHgPbA5RvkfHM5mt/mqLJNvckLYiEaXuVdGfTL3q+EzrLstSNAEL3
iZW+/IXrVFYHYvStfa7gmcRxZCKIp1Vjw96tUcyIDDcyCnahacqZBub9dhC514U8pB6pO6lTF9ZL
3Urx7B9jJt75JzWj6TX6t1h85xokfTnZI9eLh4AwlFEp7lh0O8ecAqyCQNiuSVnn+gg1fDtFz2IV
vZ2ehjsp56RDdB1NJdM+kmI1TEvM6v4QC/IDKhNN+Y9wwycCfOv684OoVx2dAoUm9G6Xho1tGBv4
/zd5GK5gGfB93VkwofmGJa/VniWBff+F27iyl7x1/YBTDldrSzJdUGFuSDpTHVa+lGk9ZwE5tj/a
vkVe8PxWVndt1jlwwn7uoAAcYqbC/ZOJqqr61blVzqtKr+9tKm0jrLLZkQKo8cxxqty26y4am1Ez
nBRfydp9hIZ5/ZeDd8VbGdLy2j+3cTCq8N3LfPzNu4LlDGHqllNc0lHlvYqvusv1v5mTJNkLNVfJ
McjNjIEZNt/ZTtni1/aeiHKssBsd1fwc4SXF2UouzUtkZ5eGyK+bZW8VsT68GaPvjX9aktdd3IoB
IkN4LFt2iDxNSTvUzZ6JqKjuo6AW8ivaWnaBsuRo0kfdBSx02HUcxYWDXR0L3qUPZZLdN1HoMpNQ
rNSTV4H3Wh18zksOWrjG5G5FAGgvoAsTAnbv6fah97q6vkbcs4g5FrGj3YER2ISHabPuMdRMZs/K
X9i0iD/GH/JPX9R5e2ZGmQjvPLtr57vvAxvi179F5LfFp65J8vLhUXHQmh264zZCM7G7Su/msQ6h
gyoDI7SwoaE4BDPzBY820o7mOvoJg6qDZZtTd6+Ni+GGjKQ6GvcjGanli44RqvVOxUsLdIwkqHar
GMrk90Bo4JgznBdFWRAeSGb2UQ6VtN6BwP7Qn5/iYNLbBYd1p//gj0Dw4KfwxUvXMfW8d2Ng6iLt
RE6/1thlyl4xbhsWDlimFtkOrzCAc+uxG/uO58uvkYy2PMgxi2ZiOQ1UsP8FW9ibqzQZYRRiDicU
k6hPuh+bUyTDz0KAFUjOtTrprghCRjCSRCBrB9wfMqPPqfmeirSILXInBU8f7pc8rusTzXqHDUIF
jfqrCBIrnkNCL5p/UJN98c+3t52erJYnnhzCHZhtpU4rnR7jVh/g4cRD6KfCy5uAcWw55x94HFR1
mcBU26cQHqF4US6+q+NWyUhf7FoZCqGNBCh18cs2oGWOcBVi8Yy3wEFCBrX7PWvDnUTUnqHwme3Y
NfNRdUZUeMdNss6nInDcvE2rGa3gjI0TUT67bW27c6Y61Ie+GdzvVStVv4DpB+MMo8q7d23gua6V
x6CUUh078M92SuLsL5T6ZMVOTRDVaQ8VFsVpmHVR98dZ6mxbz2ueR9NHoMmz0LvCI9hpl5NaQsYL
mg6D/HjO64Ao3yCm31q8JYzSvsnn+dghvfZfzcCwHXek4y6fIBezxmzB/eO++SA23ExClu2Qagl+
9th5a4zqtbpOfnIIB4OGkZ0VzJLcOjty+XOwzgzPUaviXiAxzgb186i86gaOIZH6COrO4l1cbxmq
U0a9NJ3biHK/ogKsavG1MeqAbC1LJ/mUU0uAw57xZGaW3RTJSv1HiZ8D7hI/S9cSoMdm96tvop6U
Doatr0hAk7+vYLcpuNBQ9XMOgLV+5DBgZFYIruu0jUUo/3K/9M7J4jEjajUrGWjPBYEA5c7vg6w/
lknp9Y/YLkV5iM3ayf+yyInmcS+dRtpjRXpXRUkCv7zwAfNw+M3wiqXBkuSrau8KyURoh/MOL+4a
KA/OOy8FeQJTjKIhnNkQLDfquWMJdabH4FYz5927iOYF6D6Yyqo5msFExT+TcZxBjOaLsm/Yr+P1
xBlPrjkN0JITOE596N48ZBgbgQXpSzy38/WfddOZddJOzdQS0zDzgoR6XqM3cu9tdQ9sg6u7mm98
wBBNZXMu28mBQWHXBmkNZqz99U2aZJY3qSLs7rAV01KJqFqrhRoSH9cvskWG4dQH+NDOJllUa3iS
O7H8IGICBe/YrSODmTWYcRmdNFVPkbJV1XPXo7AQxqc6zml4+VXb4NQEUwhNCcjk+fjKxiUDkG/X
HKOdzTwV3PO9b+vjtBR+d5RmnpM/eFI5sVInNobdKHnprW8d22+/oMHkVyfdhVusAy4q76spYBh4
ADMlmSHwJre4cz0tMIDxnFcD/IhhBpWyuEht96YYvPGT6nPsPz2LHZudwVxV9l45AgMohVg0pOuE
eVxdeN71GKcrVRWu2jniAhX0UbOJ35war0V86kU95dCjWbWxmEppMsPjLlnGY1+Pq/nh+Y2xFrjU
FloiPnTQm+zsgTUazyMuscoQW7RN7ZMb8WZrxvzjxiPcDVWx/IDBF8XzRvu8/qohVMTvgKS55U+d
s7Dx0nKwlhukqeMmv/la2/W0DiE8FObJpcpTp+nMAm7Xx7TUDgsQtr/kl2F1olibpcebGiUw4ohh
RSn8XWAMAwCew34W/Y4MDCkS1EcobW5vLtywv9+IMB6HA+PGqNXwDeMc+qkkN6KpznL2u+qd3Qot
ZDm0Q7D8l2z5sP5lJOCYvwh3ofc64WCN/hVTbb1vZ+nHud4hikrlPShIajseMkfP+tQ75cj7Pdpk
jmIuqdyaIHWXlkSJfdQPHe4W5ZhSnRTzfmIZPDztZ9T2Up6WOdfxS5uTi3JHxGlvXmvdxcHj0ItM
vw5IrNXPvgXtOhZ2S7pHBzUu3PlCVuzgob8vfwcM/7NLAD7NPcIt6qYzS7TLvVNIVjO6SEDyfWP+
H746KzUr6Se+vv0NaNz3y7zG/nBDKFcWdg1cIQierT/L5i7LnU19BoEKklc8bfj3aZNrT6dux4l8
TrIqdM89Ey55iFpOoDvDc9GfCH/yIX06hxDhuGA/RboueM6va9k79hYysNGDBMQyLBxKay/9Z7ic
TZ5Dl8inki/FnyZzGuIEbgbZ2244eYI1Kq8zD1gYppgIouaCLNV7GznUksnOlG+lODSIN4HhzoUm
61O2dxTgX20Qi+EPeTGNmvYW8yTp/GsvFnnXWVcvIt3Qsf7fqS3YkeF9K3yYuIG3oFp30Jq++LY+
5UjHbskwW05glLZ8DHqsN6y53vzimKsxD85GMroqiKGgt7iOy4bJC596O93w1BAj9gO/NWelKXab
DiTA5r13wYmt5VFvojEUH81GCECLgy1+oAbT7vOMa24dDtjxCZfwOFmnB1P1oT4W/TIFHSRJ4oS/
KdULcsVwAdOSjU2o6TNhZNCroa7EFw1EsPBEAy8teylB28cU9DInvbvEyDFX98lSlJreXNfG/xLM
quRLX3NgXYoFieNOwwJjEuTOmkkqqV03HXUYF8wSq1xX1wmltCKzaOMwI5ilZ8ZNXExfHDf+YPIy
F+E6nEYir8a3AYDkdr61fhR+NCvd+zfBCXH3PoVaYebKvCXCfqeRUD8w1DgkmYSwtB9zm/jDsad9
br9ABtYMDo+0kvKv7Zy5ewF8FBRyWBR5jaEvvPlFrCQZo6O5xZaCW6rmJW6mG8Li9i7l/xBPOCbn
UFkR7ZK2z/rwvmgVcP2Qg3UcN1PN02kl5qU8SEIvAjIaBviL+zqPcAEnclmaH62UXfLU1RvqozUT
P6uNqd7clKVuk/1pC77ejton4Ow9NRVjpqtiNl4fAr77JNnXS57IUx7Fw9d4CwPA45msoCSz79rf
8WRIc7wy60Nwopcj1YV6miWC91GHE/BXFsuS2Tw9XkfN76E7VB8b6QSWig14tqawDyE64dYyjISw
Ep34UmSbmjekKaPf0YzRR3ftNBb2ARLBbrd/mBFqaxOcJ542TLRLN9Hr8OQWQ15HhzVpXYbQmfFZ
FQLOiqdl1o6Pp733zPrIvdkiSgmDvwPcsq3HuUBsLyQ9QVUHYwM/7IMRVMy1yscskb3YYwg1w+9l
HbfuDLfdlvu8DAlAiCl3II3K3BIIyu6ZKQjiHUMBhdDSJ/EyPMjCV8n70rUJVK/sYkfuOL6Knv7D
I6tnx2hsCfDCxD0fOcZlmpZ44OL3TeO0x2pZZhxrh9Kt2KQ0BK3BTt72kcBgFuSu3tLWyVQsH3PX
o/K41LJnd3PYt97aPcPgTEXwSmPls7uarayRfKsSx7eXZVAEUDOxZQidN2sSMWeqSv9ISJ7jvahG
l+YlWJmAvxuyE9yfTowIeswIKlF3eInJc52duY2zXVgEWUi0QtTFj3YydXOty7HFIpqXkq0up2KV
lmWKg0/yfgWiuxaQtu1tYynauFc1tPaBVpX51SZTx5dRuO7Vxokon3DEdbSCQ0spk2pMIfok5g6B
eAeciMkvJXQJEADlriCnoIHCKDB51ENE24qtIBu2AwowM9QYhp8+TJShHA5kOs3JE5Pdpjxz2qBI
Me8TXvzVdlS9P9eh95ga8u3B/WNEZCKGC9iV75NYKZd32NhBu4hjZLiMJBQ5fGRar+oyYz6VacU9
1Vf7MtfMMyOWMHmvKoNUMvtIV/n2ZYjCIBiOHVEtvALQd8aj5Us9zYekhzEFDCwq1zsQFgQ11zhz
PD5vqFLM/4FWEhA0MZF7Ga05sDnJFKo8e6UxTfFwi70ZDmrYVkimkTZMP9UMBZzyMt3qspJCAlOg
TqfZtDBKsJvhFOdXhlT0fo+dTbArQNwHZvpHJ4xbco/qcyOvdFip5cdgXSLBjmxkd/UdXf/qfG9j
n/Q+q/yGwhNHTy71xMKgqeUb3TY0iBS/bra+qK5wmlcCXuLQXqLNl5264jox1SMGnerY0nzX30zR
mTAhWwHhGWyohIl47vTm2nCife2M/btgEOO+zDf7ylwijk5O25b/FTk86m5bgsmPmLo6o2h2G8eX
fxRTsn1KXor/spnIJjYIES+2o6X072q5DPYf5b37nEtdImhOReKmwYRdCQNU7z0tIzOqoxJZUV9E
7Oljo9bCx6m5jC+ze8M6AJfn6JfLSLUlacQSKQM5BFhpMSxXPwYSB/VjwS1c/5nxdTouXXlSzAyd
vNG375yzUezvnLAN149hXqkwdrRKrjq2jOZuWKo3bY9jhz8Rx+I2zHt3cEcaHznfOgLZBmxvxg8E
TVv0wEvegscc7hps/jhyxRONEeVj9MLF4/xRqoAAx/TjX20QFe0J2pnGfCYazOMZbelo91Pt4YAv
8IBlDHtKpHW/WTcvRbPT37OnycCPwKTeAHd8QAdiUL2fYxOzZkO1cGfnYOr6+lrF2ndJP08a76DH
sZruS0jG/iVgJZr/CYBr5GfeyMl7ymKGGXeCHafDXQl0QEqMChtv+GSEKYML+Vjq2o39wrg91EkC
e0PM6ynJCoJ0+WFFfalUlhmg1LwN/T+Qenpw9kNFMNwFJieqjoW/4d0KXScRj2OpZobdzUrHs0Py
jbePog4a+wBIRCiE/X9aPDnbxbMEFSVxQplkuyaNCM2X4LaMDeUiQ02mKrrg32D/jTuBvJG3NYOg
INUhKcx9zhPIu/JSO8xaN2oHU5aaIWzSRMuBX9ySNFgkoCaQ91rVJPU+kFsN/kUcGxNSMN1Mz58+
A1MJfRYzvnfrUcg7yqjQucth8aY7gR1KwonWbT19yiDoxdVJoPQZvweLBwWXjPNw9pjhB79F0hMH
xwKFwF5MXeM67ZK2fgI6XTQVlx/VBzcYKBioayynSmy3kIwXQmRqmPcw4ZwqXf5muhoA5apZZHeI
lV7Co2JKLX94hCBiIqwwuHYpnIj5TdO82DSmC8dQWtn1xyKqigmqZ33ClnJQyUevt1t7M2mEz6wi
n+eDavLcHkYkyOrZZjbxU4cbvXhc1XozI9jqV4lf5zEHTcSR54I/H0IVrK99BWN97wsCue4Wjkg0
rXrwrgovEyUyRQej8i3CMvXCkA43J4lNjn/qPZzTgOdMzJ8Hv84uiiMPa9IEJf/E3VOOu5iDLD7f
8Be5I26ic3kSYoxjcgpDDE5Rac0T8Gzt/7XkS+Q4RyXrfgRk6zpg6pr7EeiYqLSiJ6hYKuCSYZ/Q
YwfMxDqqXhaUjNWw2gPbe1lQkDu0+5yMVhJKu68Gx8wkWQiRUF+37j/OUwWc1P+PozNbjhOJgugX
EQEFRcFr72q19sWSXwhZstmhKNbi6+f0vE04wjPT3Sy3bmaeJERXN+c0x8waHAmSZePOYxu27vvF
pgFrTVH/iRYrdL9doq79hOlJkDhXYx1duw4HJ+YiZYNBWoygq8bYqLPpTAljxY+eCNApx1U2KoTk
3mZOe1oXt7JPQDxIU3G27u2bzbAYQ6ZpisA+tG3p/+t8v/1LJtSVx1hG6b2fMGLui3xkqnIbzigc
lTkSYg/vaVgmFZYPHxIb63RIGbZuVJpDkB4SpwJAseY+/29QFa476zocykOCh+UZW3xBeIsU8QWE
YEt6HM+2d+Bz+M9EvZovzxNlfir4cepDZYxkpwCh0W4UQ4pz5l++HApHrfmLlsv/kS7GsXPiUgi7
A3mAI4hDKzcue6UQsWLOvv0qnF4VT7hvRwSRveTdoMz90LrdG5+oDz7TuuzHPzJjBcRSeyibk5dP
pr3JKoMw2rU6TfaIyPBR0rgnl+BZwvCoIm2519AmsKBneT0+CSzt9uSwmgZl4lVleuHSav5Qh1yF
h9XkyfPIKtDf6YDpel9jjJq4Cohesi6QWbQDh4q1OqVhBDeL6V23+bLlINMtFzdTUc7RsNsL6hjK
P2VTAZVisZX0FQHpRopC7FwHmXATxfgqSZx11RSeQBOnADiigrGQNIHmRrJ7msZavUWJ6erdMrEj
/+3kgV5uRAcy5NF108ReKVEUrGLl1pUC2tB5DJhrh6F1U7g9CtwmJndX7Mcyd3CggYWT96nbD3/Z
1znyZ4Rs+mF6Ly9ekIFxgijU5nv0QcCx0TqLG7Qy3vJp51rnxJYz+mH1VJ1jB2IXqYwg0/tAKfWE
R3woDmE/A2ch/+nBXgYPXAMQoEx6WxkwdoBaCFPjoyWv8eCTcmUNmHQ58IFydUjxyUGL7YTU372R
HTXHhKW3ZcQqwWsAKdTufQI3p7hpY4nBOPHTVZ67mNsfGd6LHlJ3atrtsKCvnNkYThUTlQbTN7Ue
NkfNi2ZHzHPQwAjsfC9wZ07bFgSYh20qUi8zxzF9MFww/xxgqlcSQWs5o+JNdQ9xmdTJMesj96bW
VRdcWFmSr+zLK/aFo1X2WrLygfnHaUFsgbBGR4vAyHpfVh4JcIcKw7uuUd2DS0FytaUOrPmZuXDQ
ZCdKxEO2eBRHoK87lJbUCLcbL2+8kI0IZpBd2aiSHuMp7tWJSQBhdJpLF8sZ8hHdVvNqnnkaYOZd
86xfdrCMVryWCM9+fLRDt943SurHIZmD6hheBfEQ0UYdw0X3EFtjsgH5bUtlV+AfGn6o8oQMknJI
5qzl7Tunl8qcI83axXv3tCOHbk+4MMMKQNKk/j2PoVdcyp747pGprR4oYA2TH4vCdpuMXqSPw1xA
u/MJHnxk+MIRSjkzv4dwPTj6MT7RkRHynnBOC1Dh4WuqiNIcmTTXZpcWkkcha3ki4WkZCm4xZufg
NoVj6O5XFl32CxQKmv4f27UNUWo3qbMK4KBOXGpRieVGKR6JLrp1+ZuqfkV507xpVMcjA38IT/D8
yRttjZzpZbmX4iVqs2SxFh9zmtbvVR+vp7b3xvSjctcErKIAkDQdcmMbQ9ICp+5unEOAFL3wPH8j
/Cm+h7A7oiZ1uEQO2HDRjBzHASsUedxvuLANbUokTkvC0ry+Vuz1yzB+5OBrFyhB7VLufIBh8R7d
H2qvmQX4HK6Qs0sc05wmuivvI5urZadqO1Eok01j7j1TRTKVP0vXdSgISaSB+ACb8fxfmKioQNgL
jkbtjTAK1NTQtPFnh/IS71nJsQXPKy3Gk64HYuJRko5ngmgy+o4s2IcPnvE2uwCdMLslxjeOmjIu
NzlfJYuROoIXjT0j/xFlSPE0b1Fp0R+6+YEz/NK8VjDn/vUj+T9yyboCPyDkymOyb/qy3nX5jKeY
hJBNLwFWUNY5xQzyQ9SYdG4EUHm4J3ltq+Ncxos82NZU9iUXFIYipMaRPndwTTNcQiLpjpGpJUlb
zVp3U6xYatkFw38tWUmiaJz0nC34sSLgEilW+uKAX4fTppqX6ilEEte7fBClPiyZGAGiVCXvzjSK
5/Fu0YU+a651smZqdY61vpbpjU3nPiVd4UT7wpfjZe1WDx/4yp19W+EsJTHdduNN4RPF36ViLAkA
2BxbaJJ4SKAbur80RsNB9ZeFEDonqNUxlybtyNA1EwPbq3F4Mx7FxEFmo6ws5O96IHG1KVn4//CK
TR+jngT+kehY8eTMTgAH4SoWsXc2i8HRhAbvbOB4oE3N3iJ/q/CaWOFa4eROyhDaSkfSdGe9Lns0
AAr4+9OU/uopk5t35Cq86jd79tHfYAxc76EaDemW7ZHCb8rmDi5XJbGQx0oEmHoHIkYHj0C23kZ2
cn6HvTMsWCs8jnBjAdKN2P3wZ7ETga0rrgFDUkiHGw1y0z0se87KHi2Bb0urBiAgno/VCorx/Dtk
s5o/VIWbjkSWHeCGPDJrMzy2xghC7+SOimPmhsyxozMRR6DYq0FHWKkaMUtPjGCJAUkTt6vzo2l9
Pd51TLrjqSvn9M9U8BBms+our6mdZn8/2hWcU4561+1YCDHTQNN2u21FI8wJcPjEtj4rxtc4zWV4
qP15Hg9zMXffWcygfT0UD89N4UgA1SPmPIg7oQ9ZBxvtTJZ4DX5VmPyrfVlav9wsWcFFHFS8+Dec
5OePONWq2VVN4xc7oA8TWpcW0bFZ25xAoM4vdWqrtwHkBCbJpil/YzRMq1sNC/fdE3B0bsEX+U/o
/NU7iJ0VNU+k/TmKppGEOUYczG+rnQlTJsvqV/fY06K/KKqpugnAvs1nTHZtdx+HsrkZe42nFGBE
/EbwGqj6VBGrxnhVaHsf1CkR+7xEgsumqfD3iArjHl+hJR/WjRUrHUqg9BXblWDuBWQU/w2nqbbz
IeA8Px0KLVEeEgGP+6ApLEi2QCjic5lgZNmRUyznUzn54Q2AxOEIwnAgfDBnMc7tmeHknmxl7e7z
1jqkujVdFoThMKUL7LbH3M9ozhmw2nHyW23Js6dUbngATLa+eUkhnLusRay6ItANmURIAdzACbjs
ecg/0V9dLlmrp1jdV2GROM9IU6hH0SLNcHbDzu9vli6tzCHHCO5sCieOfy9dAoqiYuIDvrsI4lhh
v6TuiXQkp9+4QRB57cpIIro7i5IfhM2LiLdHj2HCLaE27/pReUmLhdwWLIh8q9ANV9U09U4nkLWB
jqfD+OmJmOPGJumz4W2iE4zdrzeY3Tg4Kn+urmbhzdDETvdQGjqkjkNFWeENkVDHHofCVWDCpg7j
ztqVnGf7nt3FdsVnx8GRvitzGaeoab57iAcP88Cp+5IYkLFYUPHps4gJwIRvhr4ImwsbfsBicO6m
DteEy8N/tiQgd+26Fk9loKrvhM/40hccdsj480WytJymV/Cgg2HhWK3ov8oC3Yd5jjygJX5wXzeK
VXiqy2aXqzXSp9Di2eKxVsbe2ahYnZfe+u8yyut76osB63hY2t4zV0DkCpSAVMoSc3mxjE/wXwiY
93eYJtHM0wUDJ6H00Wt3XuY06mudacs40z4YZce850zOKZPd8E7DryNE7EBFBIvC46YYiGZsRQDb
daPA4byh3fIDF7ZJeC5k0zIcmC6raFfKyQds3DrFRy/D+Q2MOTtEDfLtHa9EUl6otnP6zzBVlOW5
U2YO7Cwq9x4As7xrfOQGlMq8+LZu2lwyU5niby9819DRwlqaQT+CdkrJA6IV8zDwymmyAwrXHKzd
x0w0jihLze92wrpfvA2UJpRvw7B2dxHqb/0VyUB2j/ih5n8D1L5iW3mr95tpSjdnGNWmxgsxl3+0
dMrHundLDHqhgCxnSzfGuO4Ndr4T0iVLxImGzckQu8Y8xZlEbFT82hc7Ffn36Ceu88clKktgURmr
DlwWCWcZjl/VzhOKXBASYXBaelYBN9BupuAJHU65z/XKJMLDt27lclu5mYieFLl5f4ejfynPXlsP
P5MXu/o4znHV3lIYWSHl5BJ5spnxnW26qFsmlne2d3ezCNkubQbprN1LpYM6fsR/Kxb+k437ty3z
ODgLGQn3gzzr+NwOVTKf+7yeFJEIz+vhveLNfeRsUiWvmnxCsp3wrS97Ax72ecEO2CI5jP1NXLBz
f2kB9NK14Y/yWDY9PHDme4hLxBMKnBGf2NRCeRdB3s03U4Tfk1YxShdOZYzzkuRdEZeH3o0whcXI
M9sATvQe6DiVnGMeOP6jmWkZvCRWDFivunJctqhgrBXrOV6eMptS6sXoPkxb6+fys1yM16bbNvXq
eVPrpMafLeHe4VHpMpI+DAUgEU3i/w1aVgZ3Ls6rXxD3CveYIEwoKEJieJYzL6ldmLVipVxEF8OP
BI6G1BezmYFNy5e9r/mdMdf0ucdqZe1bucsLZOZL1rHYE7Iegw81dKP/J2L6vOkpSGANSEtN+e0H
1u+3DDotMQPuCOwQyRCfWTV4HOvXWl/ygcrJHbG4BM5qy6lqm7noWRuoeeazCbwMvb41UpIkVt2f
uGyARJg1MDmK1ID5H5zv+uMkPicIsNDBz1qT1rhL59EickVlggbQcqTp+lFwVOMo3G5o9GBcg8SL
a2AylcOptZmg04HhVFxLVVD1D3StsLBBuE3VVpazhWTa0/NoMJ8bSEklPSMcs9ordBAz1Ak7RMJS
bMQx4eXw95CedNhv6a5tOjY4nnhjYg8h8fsNZLGyhMziZ3LcCF5L/zyLqRw6rmm/KQxIKa3gSMGj
OGFPt3GnZHgk9Tny9uYFmQGOjObXGZvJN8h3aA1xPs2Wo4MLH4zcM05naeVy8hiOlw17GNKeHdym
px77Kl7BCobKpsMx5O9gQo6fWbnCFC3ZXFG1EtRhcZevCnSGIqmArVdO7cfaI7hf7UUKuNRcP1er
HY9cMQB5YB44Tx2emYSBrejOfhy7xCqlI6AFl2Pwz49d1hqO71eH3JbOH+z1uLykiYuHcdE85BJQ
Xprtb2XecVoAiFUFXWTsQkW/LfV1Z+wRdrjGReCH7mJ/Ee9aZO5LX09ts0eQxn9djrXgl5im5YdF
Sf0mCQJKkFxINRtR+yMNPGxOyE5A3qvBwIWSmGq9frZlV/1ZQ5FBE0WkoSyvDki1JcOQsLkrw5AN
OrvVjedH9XM2K1xI1Yzhlo82hd8WpuqJHy202wyKR0cOLs+dg5uFmn5wezXb1mWmH7tai5SAZ87C
AavbkG19GwPipTF2rbYex7PXsQm7R16dFYBCyROdPGNDsX2I6/q9dmc880vWrr/GOsQEyJ1ZZ1s1
hdFD7k0MCpy0R4KRwrHVZvQEJlFImy28nYSQ3SEh+RJt6XSuPU4IBRtwvP/6ferF+gVDoFAENnFP
pwiGwOXllP27no9B1q/u8qJUKcG5YbZijOP7ZmZL2X3ahpqPoB0dcm6WnLJLo8ZDJ9QCaxdeb7S5
2i2P1M40MRlbQ7i9YBuSbwvu5xv4dlF3thVy8CaDa0FeNovwt87kXj5nUc6Y4EHAPk2lQFeqmiT6
rgjTwjAJCf4elA6jd8/WLM4rZthndpz8I07Wa4FN3nNjOsOo1X5tFayPHureuhdRUj3lqZd96fFK
HiRx5xwaXjvZ1uieqwsaTnIfejV5YqYHxEK+CN7GNokZplUaL+12ya9HkbppmJIqEbbpvp38nqVf
kXeYKegOe8NditpOEOYaxbaxuZk8rCG7AaPBX2d10r80ARmBkh+JmySs118Tz8FxG/eV+lgWx2SI
Tnn+Rjh4/qhqKSJiYMH4EAFLcretP8Pem1zeWpuco+xL3HsJC9xwhB2EhM2h3y+wrLOIwIZIrqqU
50L17a/YstU6J3x539gI4YgAk+OIv5aZOitsrPmhaqEjYAIYxn0zJuohlNYZ972ss4uoFx7J/pIU
GawOqR+mvom+bc7tciCQETsbOpREvQceicA4IVOwh0b9pY4g5By66gXRaZTL7O+kNEBWEaO8Hy9T
Ho6+YJH9KR/75KmsfbAYEwb/bLfALm63bTvMUKlM7gbVZvaF4GJx5+BM4sz5ilk/xczgS3nPd4lu
3VMJeYP0xScgBZSOh4Y2J85Y/aJv24J99y6KfcufsOp/8RPEtG6DxOMxMwLqJ+xOkJp8Cgug2rv4
mZMAUtAwt34VuKPUIeqB9RMFYmdiHiuDNXZDoxJ3b7N2QCdQmdPoNpV59McVBtO335ru3zzhPKAi
pJ0Hij8HwJ7fqwcZJdjUnjbR/ZUOgBuNy6rF9MaK2sfJj6OjEccZtvf4UZEBMISRaVhYIBPhXKJf
JslPeKs1uwRMDNNAE6zLqPuhpGVHf7CcIuUJXCqSJooa/GGUbF45XRYtJ/RmQlftZOypoBiB2VCV
GeVdMZlsmfndV25CE+2jzKuALHdh9kfzYPpSYITR7Yc2zjhhZ6ztlmYgsWrYT/7EsQ7XZFtnnRra
82p8P7phEazJ28bYavn6jTRjcJl4EdV/qeexnGqHXjTXSihzPcqAcas5Uuh4jH8rD8PYjqVsKgmZ
IckchW6yi19jO95ehzmI/dVCHM0SAiDRWZm+2K45O4exyjwy/34yf6FJB1gPPN0sFwvgPAYdL+iW
58tt6xnbEMzWqXuWpCy6kGSPousjZ3QnyJyyo7kZV2PeSrfg71FHYfVDvrAQ2ajKib7iBKoVUxkZ
g02D57p8nNOyp5GlTMo/ipVrfBrVEL05JpotfsOQOI1ft+O/zgZkxGrokfwwDmheWqI51e/h9EXm
GPdd+4pt0cjNyNgLtqJRNV05qVnU20DD4esMuxszgR/39uQtPlzrlFIde4wJVuu9bBu33g1q8O/R
fMaBRwF712hDXqvsbmfP5MOfFJnV/evgVxe8JfoK3g7B7+PsL+FjOrNx/aXzGdm58F0937RlVBMI
B53WVluWWXn1NaJ3Dv2uycgbM1PYlDjuxiP151w43HBz4ZJWP9M4gADkozjVJW9WPwbM0kvk5KTo
5G0fYcGkVClPis0QSE21FFSnXjxEyXUM1BQArAA5sxAnnF+WBRaQebZbZLcMOBfWkHrZa7dKDNRu
UfrzA4+WrP4rEbrNKWBxS/HHyFZ/A0UobV7It7f22StC+2yxsLKqWqaIG7wNoRdyreYzVPi1EC8r
2/eM13g8ZW+wnePlV9YXU3txvUGIu4wqcB53RREAUyAvkNyOePmoN6qJw+1VSDyJ9HH5vwBVmAc2
CQXEI12UZqep8mZUlSgsG3btSf8QjcbaU1e15pbXO68a8nbz9MNKjHojif8I04FNMJiNjTBvqS0a
dTeXMpY7d+T/+Fc1Fm3wQarUU08KtivfNpZk1q6QsjAP0Yw1PvAQbxmtNWy6PVpR4h7mcUyPTOO5
2lazQGjn8hvbTY2Tt//CE84iFM4RnsfEzizvgPYAkUyrZereSEsBwkgjk4z3SAKt3LcjO/bPceUe
qfjN4Pge8DRU+RO8MRSSIByrd0yTXbgZOjs/ZP0M4ahZpxWLKDxXdfIrqZdbRN1OvLe9XqedIw01
kBt0bzLdc+J6xT/EgsW/MWQuhseeAjz93vohlwm7FNYeEkc2F/3PjK6Ln0jV2DFWr1fQREe89tRk
zth1OJQ01CsAow+IziAf6VtOpBy7apw+wRPtFCZ684F1kXzFipF8RiLM3GfYhhP4L065Z6A0Rt2P
OFD6S4Vce2T30TS48DEv3BAtAeKzemwl/wDjlKg5GJ+Fc5NPTli8MjBilAfMXxl32tYFQZbXSJkm
eCUE5oMTZA9HhA8jpLPtAVgQGCSS7MI6hyHwmuOFCI+M++4Ja0QVvSL+0cnl4avMdzq04nGu88ye
JPCDyzyn3msSlwQQHdIC+3Js8rNsXHZvaBYpeJW8ZliKBy797eJP1WXpromScEQ7e6odtPTzQP6G
VC9xEbIGk4XOg61wcG5WPJEZKUYXNuGD36c0R/prP9t7ZCSsmjR85/7v0kO1/eSeKuQeoyeWD04q
klf4WOHh/E1zPMZLxUqBLrdKmammtN6ysWDIVaQiNirg3XwWLLm6u6ZFvScZlgx3XezEOAJdIHyK
RFpMPNUg35NAACudxejBA2apO9+Pu1dMTs0XZ1iVfMV8zK9R9Ww0SyFKlJR8bf6RczMR+7JKoCEt
y5JlN0ubZk+4sNd0N4A/6LcjmFfoJcgHd2x7DcIcv1JebTtRXB9HkjTXtnNqsZNF0NXPidW9dwjW
mnPqsOBdBZ8yr5b+L1c9yKiW0aGMGxYFMspQIpppAeeR1F28CxCVuOryfG53E+9j512y0g0/hsF5
S0ncEKZonWOgeFUEDd/whmIIEd3R8LJOrG78lte6IWAkGFlj7RT3bbCshIyHMkeeNB2KWmTVchkE
NdWMaaDMKeGI61GvxBei9q6tXPNmO6OvOLfVcx8LtsXOnQGRHjxCzi+D48jdbo6R5Y57bwXj1Wbw
4M0BnYun8lgMMv7Mskj9jbAQMxCs8fRT1mFN2UM/apAEAN1fzBDWlG/SvdNgx2mWd861eDpsPnmX
oMEqRcPXnDGMdES1TgkbTJLX1JVkN56WwIVwSBAjXXPaF445EYwvhXHBvlwZB/YhxnQK6rRD1N3X
Nk/zbYizsDhWbpdT9Vl331VcuS3nbEdjnHTi2T+lDGvtXmLyv3Qxsv6Ozbo7s1TUYgaxStobn3NZ
PUy2kyhIkFLcd4g4UOmgVXMEnFQt1suyFsB6PT/W46kOe90drMvSHXNOJ6otra+ecyrJbnNA9wsY
XSLE4bmlmtFlI6hIOe0SZLAnyRwJURT2cd9jXh1zrkPrNPZX8H/bTNEtOVFbQe3bHRb75YZJKMju
hGj1ByfTuj8KL5RAEfoRQHsqsn5HTEuTyoGgdvDDZj44ipKQDV26djnUfWzymzrH8w4JxYvZeHLT
sOULZ7UcE/Sl+t5jQlhvpQwnuR8SJa49H/lUtCchs+AxGadAf8qcGmnKQ2w/HlFz1XtCiRg0tgq9
k1R2BJQNsDx1BblwhpnjkhAwDhQTVRB2IeN2nKWhfgqsV90EYZU7YG79fj14LMf0Yzit/d8Y3ysS
hrWRV9/2bWp3o7iysNkurbvJYVl/y7YWecNpCTg8TuD5Kb4hcPFYiUjnB4+B49pk0hbBR4dpnvD5
kjtfnu+Sb0PpCeo9brzRz7cT8InqhPywPq8i7eLlKIgjBQzYRPQFP8fso8z7q+PcYmnCH1LXCaNm
GjrosDD1iH2asjjwOHEecTBqb9sORK1j2v3KsN5HYaCmbZMhKeCuNj4n07EZf9s+Km/lglFrG7N7
j4/h6Icd9CTYPiGjpGLC3do6NLzBiQOoGw7T3oK3P+RFMDfgipFEVrADK3pmmMV4X5twKZ1fGR7E
WzNWatmG8HLsgSZBilA7B98AEyWTMGCjdfi1EgqqD1jxQCQPI4gi/MPtEw8494WKkGR9Mp1iwEPb
bBtmpYXMWaWvDGYpawcQQjV8UFyHqcPDR4QjtkneEpxwvxETRcFvuLDAwBwl/FNbR/WD1wXtV9tc
6SFrBzO5i2PrXwqn5+U/rGKBq1S07m2tPTv+qd081k8uAcYDA7PmTG9l2Lx6upbpWSF0V2eXRdkx
yH2DpWJphPukkQ/xfHih+Aq865WSR2Km96+VLRwUPyLmaYEfzvuQapKEyWT0WH57Xqp3q06hfFMU
SXkQGoKfvdhlSoJdjR1C7RZ+hXJ/ZakGPOKp8jxwgrINb/rBFM/GupN7DEYKODdwMFiyoKsB0piE
S1CHnfnoJEfE5BDhsE8TJY/JpMerGNL763OQmeWHpovwb8dIdIEKmWFQELRXH3ujpvUNMznThvSW
5MeMOh3ujOckjzxwIGRhXB7AivmgWzf+wJR/839HyIc7W16QeOBNIr4HldL97HYESvaQynly1jpr
nC+nJ9krhCmjhzLL5Tthj9b9RFxtoue54TmJlZJXoUuR8qrl1pPuOnz6y+Q6qEZX68Muy7oowQ1C
dHkzcwLAIV9n2tzkgHnVKx6dADQWoqjz2a9BcAvqyhoAgoVHXCouRyjko/Thp7v8AThVSVgHilVz
nj2VzruAkeeC1a9P7/iJqk8inSWlG71WE3UPbX839iA9YdzqabodvIxSuU3m1yk3ND9585WyFwo/
At33goNDU1LRxcoVrzpnIn6Wkd+XCQ+kVsCzp6aHO6oH50L4D2zMQJDlN6yDOOIZ4CbTjTHR0pwq
hV/3ECgeuOeMCU+eXF8mdxUnyfUx0Cumj16tS0phSCbSG07BuLE3LkJlcu6uXdyPeArW9ejmUrsP
ow+EvAaWhhXAq+FamaobmVIbPi35xzIW8qnxS3O+hmTXfXsVCIBl+I8hIKu/wrJL2024pHAL0yu+
IwHonYkFh4hwbZSm/Ws5zf30PTh13wwYv4yyz22UVc7ezMv1Qhci5OjAJPWaipJm6M3MhfSFIueI
z6vDwd9DQ0z8R2/Ox/gm1hzW7upaheeVagt5wV3JVjDiFh9+scQcq2Nc+c6yzfp4gAZjTb8DnVIN
+56lBW/T6BqD3VZhEC5fNkl6+MRcvsuwbmO1zm8OIG//QYL1Qn6mX5p1/05bhxD89cx2h6vddPfs
EsP+0HKowIWRVRzcMTSWy9dgm5HFotHzdzHrxD7KaekIbw9TTHEOz1uibXKW0xObFM/Df3f1V/HK
ye5hYKqaDRwLNcR8SrW2Qtq5eaKws6+O2YSguJ3pEDm79RDSdzEPPEXLvNDtDnyferhGcjku0c8Y
bMLFq53Hhk4yu5F+T9XK0MFfPLgzcXAIYBTC72bppC90gAjvjMNX8THGdKoPBozA69IB2N9CUFf0
pyxThvy2TCpVhzr3nDNNSnhWRAGVZ48UyjSlh8jrtgXVnqRwCqxNFHQUhVdbKMKpa3YrGJ3w4LN1
++PGhU2QI+L+nnXQ1ZwJjXaXksZe+TYWeH0EP5hA5mwED8bCom4OLGCQ2KGMX8lngh7JrRpgjfud
XgxNNL6edyx128e0II+97ZKekwIOd0MvwrUh2HoA57bR4Ewuqt4gv5Wux/ZtIPktHpB8XbHtwtTD
+gmw8A7fYXlroC2u27UgWEZLWl3MZ4r2ir8eaKD0kII+u/WVyVO4B363vDVF52BvHmLntqBVKbzk
rr/G5zyXbQUwK1j+xkKP+S8eZdNTHeeqPaPVkpXdKASypyL2liup2J3ZJEYTHlKfUkuKzBfN4WJG
MmUR5THmeONAgpYe62GftFn7QQhxrR74NZvmTIaOojabg0O7QUMkVMBl7tufgpGHd8YY9vWWXJ+g
qUCwwt7xokGfd3QyU9PdUEnEQJ1UkvaREl+7Jn8fbbyRbFUEONfFZJu35wqYNAgftmEn1VFBAUuQ
ZdZuxAtFAzqC6fOKM1CdUAnD5a0aFCGUHnLDyQSmTLdY2a8dlBThtM9Din8njOfaeYkWopU83hD7
HlkfBE9Oy17gMeUboi49S1jxBARYj8opMKlqFK+vtqZyeKNnM+ItUMFydGyd36Hbi+BY8AQ5z+4y
Z1hDgHHex4EcaU7hAVz4ZF9l1DwQnHWPIa02ICvbxvQHm2Hof0GuTF8pUm30qSkj5zjXA20kbheZ
cxmxb3xakDuLL2LyI5y7KFzzH1M4FKLCBeXCRyD1u18Tlo2zcjqXzsyF1PrUOWl9mVdSuZvFlD6c
Y0WwfhuRetZnO0LHRgWLZXVQo7NA2rHUN/AnM2Qdj8+5c+h4YCsxoabRqyLThwkE3nKG5AOQPYP2
+Q/44YiXCV3vmd8/4/NFKlf70gdFgJ9gqMZfVZW05KkVmqGgo5gNJHpLs+d1aILjwFuHZA7FTt7G
2AoQKVGL8VI3aFWPriEFxe6C/DCNqHm7n7sC7iACyMr4C8aXVsu5T9Z9Ms+gcyUrGXUJoJk+ZhMd
dludZeWvoY4K/xBRO5/Trr7KB9t4Q7Inp9RJ0opXCPeKlPOEiQaBg52ujx2i8OLfhJAA3gASGbr7
lqW42uCr0b9h0mVsnpIr6bBglEMYm0jQOGFVUNhXcMTbSAsm4SmeXbyEwi30U8tU5p44KIhfsh89
5OEimk/0jzbr4+LizsKDhhebNPXq3uI6onhsMTqKnzNVR2a/isKwFh7EPzaiM8c7rrwfRur5jFEU
B7LLsxg0ymTcf1fzMw2U1Cr65y7U41MEz0huHWfG/oM7jdyopfjrSsfu6Cgay+rH63Mc7Fsmu+gA
siVIXseoz84eiMvqL/klH/4c8VeBky/vO4CEM5t5Crv9xZ2OI/yJ5T3gMOv+JJ7f5acIvxNLQQLM
IPO95nVKJP6ZNchT8r9pRxfoDrlsGm4BYkSQ5YkT7Vdo/EQVmsC+9IBAmLTizMafdAEqCDsCMCBk
kya7p2TBcktbH/NR5iiRg61ccpoYc7ykt0mUF/96FeIxC8GfDSxlosIjpHDt2iS8zlCkJpO+LGad
LrNFLN62lNImW3eoLZWJBM0eBO+a/lU2UdJu+m5o8mMzOQFIiP84OrPlSHEtin4REUIIAa85Dx6q
PNsvhF1VzTwjBHz9XXnfOjq6uuxMkM6w99rRnDywUuMXl70hXK92G3mNRpiAmz5e8QxYFKycU4hd
fqiwTcJfrJi7b3pDBuIpKKF9nMzgdMdG4dI/ElNwqwwdFu3nruqK09yj8N8uZbBi6kvc/gpYdv5B
3VOVBEhQaT0smVHxLh2aEHaxQf++A4boY0fVwA4Q2RPhcBJ9uCTEEaiYbD63KuL/GBdxZMAKMdGO
jtn5RhdN95g2ApRjrJSp3oolXlkz+VjXn+nrQac6AS3jFoUE2jGZB/JEhJ5ZDnptdHuxZeo3d5R6
M/+hdPz/YOyNEKsGGRzjKAwJONQV+tsEO313Jk8Q19wCayxmlM4H9haOmfcCdj1kQ6zxVcGlSSS8
jRyh4IoLoz8x3WjHjyRsg0BfPcrk5bNe5945z0Rx3g+6worEpFG9aUQsepsNiqgtGAYrIQzWaQYk
gDptEQWShQkIQES9PvL+pOpoowJ2X45o52XoiSc7gUBP4dH1uZG3aAMFEVYMDPRY1NG0y6mgNXQj
UziYHWZzsw2JcK/6bnkEJSQV6thouPVd2Kn3Mvfi6QDjgJwYFPhwuZtJhP2GcFmYpFy45o44yxvQ
CnUuvckyO0CavHzdsUYw/S6yS/8+WTKdqGEQpO2ZYOE+CANpXmHpjuRO0gZ8mr5hmdwiJuZYh7Qm
EPITW7WJaWciIpaH8QmkFdkU9KQOtjUh20s/WN3fCZrhG21xDOzRFXX3wGuartelmNRX7hR07aR0
DOtdkS/ieyCYqN3Gaxu8Drao6crx8pNMykmabvFPVwsLftqBPQxH/UpznJCjkHtOR8KIiB7mQozh
/VBaLmiwGe5rarvogUl1kXHnpSVz8trau1o2hEPBTZkO/Qoa7b6wWfY4uzZMtl3Tk7Xn5KZOL1w8
xWNF20oUpBtE4f3MmBWrtjd6/+XQN45usBTo9WFIHpiCOPoCEXPmsJBx+ovLTNgNi2zt7u2aocFM
G2BzEiUMj1PXOR/Y+eWfsOyI18Sp3B2JAyr/tdJpfuqR8DRESDGDeDrZPK+hzibuL5/8SghDSjpI
MeHr0QzLhSnFdnBHdOixO7DWjb2R5NaG6e3dRJib3PJSQ4Ea2xU53ybg4V12ybr4ZtsqqD071zrF
oWGQ522rNvPUb7bohdnPRDndVvBTH+/XFdQ3alWnau8pGkj920wkGj7zwNQkHzK9pIvy4vFNFw2l
mMiJlcLyHaEadSdein0dIkrfQT/AKT7g8v2n5BS+FpS1pDPPafsDXRK1iJztYu5b28ju3WPjtw/6
0viMDB0WJzDcx3ciPQA0abSMj6JNUa2T1YxiB7TWe0UWVLTFegE5IuO099lUTePFr8JZ7ArpsSAp
yHH+tSiG3achH+fxbIcsfAJpwNxAMbWI+NENicMZnzl5S+B0NgRU0OXXUUyGIo7QNDyFnR8g5ZG4
Ls9EhSNGBkImifojQvLNo4dwftAYx3C5bN/fz75Nkt/eFKCpZm73gdAHwY/vY6vcM3lKWbInpaqH
d7+Jo/VMt2Ym+KJNBFo9jFdx6vmkmX+TBihu1CS/fCKJY3lcTECbkmI4O+NxS6pDS2Jm88CqK7xC
4vV56DSmHZALDdzpldya8lqBZnOPcf9/PvschuBJG2D4IxlZ+2iNVX/MFFiPL1T68tHOFIU7l0gM
s5U95C6qrwXYxhYBSEpYyWzboOw3LcSB4ohPcMII6Tuu5PJSbkkOgbf+nqQXMP0t7PC7gt/GxHj0
8XC9+YJcgO8KRIW+RnBmgYlFQWLc9leYKjTVO/62enG4rguX0QUzT49lKBeihYEUlkQfr3AGeLCz
idm+i7jmGaSCbQ52tuFvCkvV7Md1rq/tUIpp57sK73qzUpB80BalyZGtwcQovJDDJfKg5u0oNrxo
X456eK0XQ3vQpsJCHVoy/9QEzJz3spf6LyZhw+FouD42bV3L93yS4RX0ZP4RNoRcbIhoMeTl9br7
bnpBR901xC0QhYtiZuOzIKPDcUf/F2LOmLS8oBnC/dgPdYPpsSnOHiIbc1qaZlZHxjMkB1FCsrid
C5TWRxIbms+VDE/nQ4iFrHUHKl5JPxNPJ9JL518RJl8EFk5XNN+Og0x3G4E9oIbVDVJCQvgcRh9p
X3lfsGzX4jwSKHA/AFiZNzJexv+gWuR6tyoPu+yqcXSfyKGwes/0rKkuk11v1gUATMhWSYGLWO9h
ZEfr5g9/Ajfxf9K2w+odOmO5Yq8j/jmdarwSuFTL9JzWrvMbd3uPKS1EcnFHPkMsrtTnMVLoRXbW
PzaEaCVnQnrLXWVi5BpbyEdxdYoigCRX6y1gaOARIGRTDLS3dDRVemVzu/yOMx7SE3bOhbtZpyR+
9j5XKJI+ODoHKnvkcWtgO/8ZWxyxnVViUm+P/QgbAUJVa0FjKJKYIKvRuWQD83OI6J5Js30wlpr0
DDhFy3xrIfCXgCnp149oMtY/O6Icsj9FUWBRdKpeEr4Cjh8t34b6caWy58/B2TuwYS16d5dj6PD2
xESRv6cbRUNb0c6tgCCwB5Icxf94h7EKyT6AiHFPtR/9M8hIR+THHYugRtEubHzafuY4fZm8J17N
SPNRs4aJn8mLw2cJpDHCuMlLghDmupRD6/2jClnzw8QF9a8hC+ezHQnRPkdhB83KsqBZETZItiY8
gXV0wV7RX0glSOJL2w3u8xjpiteSbYV7KPFT2QvZEfN/pDKLPzVToPL2wpThHvONZgk6hu266wWE
brSEzvAArs06r3LCChUvGVMG5o2FR6OcZEi2mI4V5qUCMCPu44RZ9t+2IC7guCBJ5DMFY6U+eAAx
X2wHSE/xKeXLlz+9HoV7XjLUfMy32tkpT0HgiQLzqlT/0UR3CPhnvqJLPGuSZHeOq0b0kYop3F/H
zynAQ949whLioRdnCFgYih2kvPHJXXgoLzFuVywdEvEoJ5KERh/7QrUBSa7Irbc6ZpRrdnKGFgs6
Bc4JmzjP8bnGjMclJOLU0fctYGbnyp2XrvskAr6+B7uh9ZPrduydsbtM2UFM/MQPqKMRZ9nB78/a
cbR3XgO/ZCanNFatCVKXRy/j+N0h6YLygec0JuFsYkoP9LgAQBOMld5n0LEUHynL5PkiUkR4zIj9
MHit8DgAiiv7wGNB3JgPkbXyu0M7E70MuBMB47MgvER2MKTt6jx44px3SDhbLKNW2AT13dQqgji7
tUKrD8EmOg0sqci1d0fvasAGz0dKTJrt1glDpov4WqqdH87KPyAxCMp3L2f1cU4tJflLlIIw2Zgx
SfU9UROIoOFK6wx1QV7p9JmRrE/zXjAo0Mexg+LNaLe6gSkiHz4r6PSA3c1uTRx61k3QkWr6jMBK
VQ8rnKrswCQt/qkbIKV4FpGjHaqRjMxt5VoWUrRI5PjNQTt/OOs0f6SB1c6p9dtA3TNTw8uHlLLY
9UBK/tamVcgZde7Bcx1c19lUeLst2kLNoGlFq1Bslkngmc+Nme2+IvgmItdKtfVpdMix3Pt9SKar
AMLinBs99ebCzeROp9Cj+3rCSTPdvIUVre6YwGTPIpb1mxWnAaFkShC3E4rY/6J44EQZaiqxo1wY
WGxiBA1Ia0vijI5VpIiZx+AJ6lSOvv2F9josXwPGdrcIYSOv/AKLx8mIXGRXxBGETc+D0RuV7VJ+
RhjVFwgDbTY5T3qokblkBsgKLl/0Gm8AezUoQZw7KO4t8gC9700+ZNeYTGdEuI5Ki+vSWlV/rprc
vm9+qD7+bn3ZBe53PbA7PeFGT6JD4w3ewxjSv2D5ThNnOxVALS7cNyv0SUpA/k5X185TDquK8cza
duv4bBvRFKi/DcSBi4FPpg/GZwR2YTNhlu9UFtPHjWQKasauE3PHOBY7MA2pYmTjVkl6xkUdOBCA
2wAV6JhM4ur0QofbmfTB9k6XE8mKESM4BsiZSmpL+BlnJxgLyHPp1i368OG2dUG1lGcVZEkD0GuD
sDe45jJOyBCHaIPsnfRwemLEUABeb91LM61BfpzDKld70m94efQA5AVyIg/CM3PmELbQEnG2gy9x
7HZO0KyhdY0Ut1gzJvEfLCxT9LvtuXnvinnVfD6aPxs95toswwtZeH3+W6PPualzjBtTNZCTg3uZ
Zea5hnsFig8yH976fMk0RCtMyYdgjiTtAuT6FllfFsfHRqfA+jfuzOeEhSKDorruqtnrJQHhgarf
aXTn30J7tQuINsOHwIBMXwSLJIcm3lEI44NCPpO+vZLVZUvAHXusi1W4kxyrOGqytjka3XXBq4oy
ukqWkesBGzYuhw7mz4jsm00N2yfLFj8LZPDK8YoaHOew5n3qA0McIqStr2EK5N8UnBy6Io5KOKQR
4yJkFkK8pwxeiaREMUg0uWj9rzkrSK2mFCEZni6ToMm4JYgHtgnX5S9UQCR5eW7tPXaL9klUgzZO
vdgMAefYposh+GA77+E9yCLKxH5B1nQLPdG+OK4AWl9YNLNHqdFUF0fNSAMZWPL/SGSgfbhCTC/F
Rc0yyqHPa0IE+opKhgXhSELp2M/qCxUKtBI2ZngMl5C5PKTVzi+vUdX7B48hBbEuXannHaWj5GQl
iw5luc5nlm7GIPTi/GnhsuOOYPjM9RxvoWok/7JRdAQuNhNo6Wj1/pqMFL6kjLMfeiCwFmgQ/0KP
JdvBxSN+9ipGZRsCyHPnh3MYKX888BDuKRKJ/iwdN0BSVkIfvGsaBY9OeaarT9mMKhYRHKDyh5R2
+6tiVpXvgj7IX0SrHmczR+Vjn8/yLghMMW+X3vfIiFkCMI7R4gjv1OlZgfpgHchMHOxDxhGBVvOZ
Pn3UB3arK2kGq6HMKcslpxKtBuorKH+rrbFfVvSPUIoQAEKwr4vfQSun7N7Itfjjro1y91WFtcHw
mzm0PVv69/WnWNAQHqvVa+ct6lSitxNDT3hxGf0N2zpw83bjFLpB8lBX4r2fCvveuV3QHarQutG+
z13HuzZJFH/wTEzdEY6pn7xPJUDubeAMDMiDYNH31UJPsQvR+xETPbcJMU9dLBdu2Fi+RKElnK6N
xnV66zsLgtNGvrhrSDipdoBKSAZl8OXNu8ZV6Vu9CJxXXgEmA6sR+8VoN0fo7bZiHobqHm9JQ0Vb
16h2FncRV7H4hFW3OE+BY4SJEajd8ora70Xg/BNPExas7EpAWlt/MTYf4UL3KVaphSdxjssnOt/k
A/wewzWsWMy0TBAnausnwsGLmFSofavdQMwAIrtGw5Hb9mnjjHdrHZh2u9D3ZM+T3/UcYnPgR7sI
iRlGwokxH1gzPCkzMuO+i0vFoW4E3rjBMfyMN40JphQGrKCgeMAnd0iOdTPgfm3Lqo1gpsNmallj
dEnO7Cxv8e90rWU4WWfaIPS1TugiD8eGR1NRDp7biGNKoIld73EdpyxkOwe7ff9LtlnnHui82uZt
qcVKcpfntWN0KLJ4wEeuUzzKg8bj/FS1yvDBQpYDOoHI2OC2ZJkdLZd+RcZ4mInLqe67sNb6Ls9G
zserm6iGZBWU2uEEzo5zTsE9aH1zZC1vzA97qNn/iNmQ5m99WqFlJgIFVsLWHQi13eV9u9Z3gmE9
arKKCS6YsDAewUV1Ae74iRF6eXRr/vhzWuJ3ArHGqgKhbmt855Ib5tTHVVRp9qsr0WpuaPg7/qPK
2hSIXUJeAJr3qb8b3bmcP/OkkQSwOYsipkGU9TZq1XAli0atzwLOnHdppxI4lOMuU3A2NMLzJqME
JT6UPApmDLVeKHdVB4bpaFkf/KH/sXgDisBFZEYRiZKKS7qGApSADaKTgh566Vmpmm1sPLnSH4PU
3rkQPiEhaGHr3digId5F0jHlk8jJ/Os3nSY8975fuLiQe40Am+5ZP2jzlEtvqO8ppJbhzbd0v8w2
iyTZ+c6Ma9BDiAu7RDfjn9H31vQB17y8q13TvyDzFtXJ6yR0MI0ZRDAwaIizWTwqwbKWzIIatxZs
grJuvMtnAwe5tPGM1qSbbkSwBlDUZ52jjsUGVIQ/Be+X3QMW1SWRLJScmzEFJIYUVUQQ0PliVHD0
ughVdwaKV5+WaB1Yt5GYWW5RbBGGCqoZN1JEGUiAbAC0j1W7te393Eja9LoDJk3U7ox2sCB0JToX
ozLhh8vY9r1B+YvmBRHOfVrm2frgTJOovkCM9NkvEg84Cdjw2xU5eF9GwbOhT+t2sBbsdzM4lOyN
T2VyQg8ff6ANbs/QylDdo4sTvPS0U3dT1aFiHG+FGrGOTJxeWDh0wRWgLr4CgfjS3dpudueTQVcg
913ljvpXysOLIayE8PHgGDIddjPX3k/YI6c/Su2bFAckw8VN74Y637l1W0YXnmjSKSD83fIZbPvJ
ZqTsd76mF4AkMiyXme9bbK3PYPmuQ1eAagP27Hjt2zZZzck3q1v9Xf1wcS78DUH1nLnd/Ivk11nc
OVL471SGqipJb55zcJvQGdCWbNt8CN33uVLzUhz5LoqERTT2QZ/JIhGnX23qmfhQekH+lrFKJWat
4OXDtncDqD+zsIxS1t9RPb7GeZL0WOxlj4kSFF7pHnwqtPKe9XMcf/Hyrh4wXBb6aBe6NBE7Osyb
b3+sLHHJ+Jv6oAIDIPP8eywAdt7OSjqg3Jfyxjop/EDuZFgy2DNlPKChNFmmumfLP5bnwucU5gxl
8qxemnWcL2mUg2DouFtIt8kbLMqthhkPJNi/PWpFrr9pw9TwXmEsvfCEWVT0U4gzS7aaRpBEdQXl
NwFC/IMPy1enIMzJqE8h27fvJZuTlsQpvnXM/IuL0KwDMXiQqMTffeLiH5AyEBUI62qwB5LG5IjI
Im5nRiFBNTKiCtUbiEhNZFs5Od4rGn3VHC3CI/dc3AhAlFNkGD1pHz+PseNUnkrg5+k+990W3yfi
uKtN2yQiSgmXxd5zcf5RujjxWbQzHqNhzYsfXvL+y2JzhyarhffB/ohcugUqYnRMtSS0mS1a+1EH
sUuE7TQkb2tXmV9gpphcN7gdkLcRLI3Do1FT/UNVFtl/heNxv7Q+sZi7xPTZfMFcUj3VkQn/S8GP
WDLZpQ0Rw4aQsfJ0rIst0vB5fQtmJc8D+Wje1vHYWm5HJrItKxyuoiML1RgpcG2gpGS1r56bsF8K
3FYQqXq3vFVMrVt5LC5ukepozvOZcSExo+dwnJDVVO1UVYdsnHW/s1RmREFCZCdRGKExeb9zy9o4
jZIGiUyfMbsET4mYkdrM7UkoMfJgiCl39oXv+/eycAyaj9XLH7le2MRPkZSw5PvAZ3HfzLoLtpnD
6XQgRWUOj/Ec3NjgwLXz8T0ubrShsg+THt2OwIg5JHb4LtwM7FoIQAjDL2kIE/6Dgbmp9KqXGmEO
7zmFnNpYjCpQY7FHy+HJmgg5wAat/SrvJ6zE/60ZqPBtb5VTbKuFWQ5EBLJwKqhuybMrPZxVPPPL
G5s9KmgYgHTjzCEG+KSZ2yDhDazzb8i77KqqJiouzZq06cnRSX1fFwRnY/rrpklu5mz1yO5WTHV2
E4ayzxmHXHLJNES+NyqH/GpEX+c3C23U3FuSI8SfxZckT+HTjUHuOLL/4LGBy51gUui2zI998EY6
T948F3PNsaskSsszYO9q/pzwBiBfnf2oPBomZ08QAsO/EzI+dPhT5apPG49mvifmhyhP9LEAm2Hx
N4SAjZjwN2EqWzaNbv0Hl0V4T1QuAgYPl8dzYCX5w2gmlHgMHYZe3dldxcp+EwCLeahdfyQ3RvSV
+8tf58w7+txGEVJwRxV9ezBTUdoOETqpCQZ4GAJCKvjaD8Vyjaj8ApBkbqCmDUTowqFZYYXPurAT
4V9cUaHihyD/+YQeZwqIO0aau6mygfEDfkYLDkcMC3bpzB0A2deLhiKl6JZw3FW4Xag857uoJZn7
oKwIL5Al4p8pAKm5M6XrtR/UkVNOpj1nxbcEkvEGxsQQC5LU/4J+ssdazd4blozgX8qNTNSFS0eA
R5xkLoLOHyK0BXYnO1h4GFPm5j/662k5zSIH19cSAPKGJptDH0Mdt3EXCzYhQSeZ0qRW+/EVTPD6
hSpl/caW6X2BNeaXkSFrHSZ4WOoOARKiW5QOpruMMJf1tBpKhi1+EqxLEaXgBxHR7sonH0XziSQO
c3MK0pw/MjfO9S/UU7VA5kLF1d37mdTrHbRCZ9nhFgzwkxOhAvvPvXG3+pouiXc7AAzYo6uqfrpW
2+HcAmiCbRB4eXmN4Vk5AJmJRXnyBX8q38SoMhkGo7Xn+AQZ4d4DcC2wFU598LS2IykbyPQzEqwN
vjbeBhKRM67QV68Vzl+M8K53CuCTid9zOsbc3qgJCE3Bl9bseq+q8oebuv2Vt4Q8mSEvly0YnFyy
il2Kk3S7AmR1ERPP9QcvC+LPMZbqZIhFYUGaq/lOR/mgzjmhnDDZqPmh2WM5Il0li1jbN29OmVc0
YhldM1m2GOL33lQRtqPMJEe4a6ltv+Ze9sHO69xxPbK4LZZLyFyL3TvE5fovOuKIDyLn/W4+Kw1I
8IivwLOHWzjQ8uYXzjRu8+LG/gRuQZoIa60ujp68nPecylVpPGPY+4EsEaO27YuWtNpNjlZlIxqH
7NwkoZy66KgaOkC8aM7jw+06BwZTkqQl1XhTt3qufKlZl6VsQZeh3noErcvtSkDn9FxSyacHOFri
qUlAb27E7VtmsFmN2RF7TxEx4mg4UctktCiJbCXuhAirE7GTZFXQIq3dCXAPQoGc0v4zXwLMDBEn
7WlC5crvi/zsF0AaHf/AHsvwziS6o+SJe/IAWS8t9+wvSK6IU9+BfTn5kLpCjtxXKxdEd0a57Etn
7fWQGkdn2Qvpdd6vdJlWbhuc/IiB0E+/jKlccCKuWXc/Ca7nSLY2OqTKZTLFQrZeUfqWirxbNB/9
E/1Ej4kXH9G/sOq87krGgCWrYM7MHe99FaDLFe0LwgyCv9Fz0L/0TmFjgISLSfem8f3HnD3hCj8T
w2jWd+tPw/ue0F0ZuMaM5X0X1yaLPkAoMG1jqAk4X4kqCE54btiBA5KBudfR/iG58iKZHz1Onfo8
0IVN+x7Scm0OLE8yued7dTG7pzZkt1Qab913zHeiYdc3bFr0EVXHyPkoMpCU7pMscrq8rvcd5zg2
3tIffTnwKciMXQKPYoI+JHcW8WqUb0uaLQclQiuYOe1ElsXBvxm+S0wKFKkdCM06wHk1HGw0VnYe
eMWYrJZPCBeX5SFvsVfxLIOxbczUcpmSlHDPMtQwEDWcbkcACf43Sw6JEJa+ejx2Ncj5M5JJFFZZ
AVFh6+PUeLkZwVLuZ6fDJlFPw33uUOCS7biw23FmOTIbTkaqxrGUiP0IOUhwCqFnGC/W4cLYYYLh
6CRvrU4umvxbYPVDmDwyVYcBZPHp2H0QqnV+nfKRzBTKhhQ8XUIq5UdYiPI+SuAYkMiMcwbDNlLw
0VNbhqUc57HThT8KQQlEvA4N725gXs6IoU7N7zUZSDhh8hBeSN4gfbEt4uTqFk4YvXXCmFNJBkix
0eGENIIksAU1GWP5mzbA9qsS9RFmp7R3bF/T4An4EQRfpvThQ+UKgqoavGn/VlIuxx0CSqu24mZT
OOkqnWEa+RFduIN01aKr8tSpTRcorsYnbYACqA7DA/WLsY8tqUj7kgY92CeAOLy7IYz6bt8TZKI2
kwFHcChyScU1kaeWn2ewaP+6ZEZhhx0R0Ca5gP/1K/lxp1QHYL0htpCocmL5lK3nbrIACbOcgp03
WRGsDiarT44jmxtWukHHFf3QoicJPL6NoZ1ORTEMX0M+jz6KJvKebynf4By4t3szZO0d3tkunE6a
NL7hUghZuuh4uE4/3K7FfVBZmENIsrqKr8bKmc1mh2dxi9AdgGNPG/PdBW0xoThYumVCmAne5TMW
ZXMEJ1aJN4UYvHiC3xH3DzMgrJVzn9rCzjAX9S0oNYux2UlWz8wWV0gL6NXwDG86Bm35s64C1AcB
udohi/uUijindsenVCSDfsAzQQ4QG4Abo2UlXGjZNnJgy1AU03DzrVQFmXZZwUDRjXz9e8nIHTgF
aciZtdEls3OS7EaiblDpcvyzGS8XVrPxXpVhTRvFU6ni/CBTQi7hsxhww09FJdzoBmBxhvkpQqKP
zKLz22rcFERYLsmBBqNU3W5dmujLd8oi3XWusw6vLcltxa5EkfyA5Wx+zpw4txv8rgx6Zrr4cDtA
Lr6vGUg+VT2FMrvJwV680EOl6WPcf0qcJKObsYS0HwjNzM8Bounl2EKqVZ8O3XpORgvqn3w7OXkC
3m/NSriUwzSsn6uyCHG3vNwlIF0hbYt6Fg7Zz5iZ6pZ/FVndPXiMt7gPGYCiYQ/9ooxZlyIpXcZN
FbfoWUSQwWNTKSPiBxMgL7mGUOTYCFYx+sgdd52vDmR0OyFpFsSTNw8cgLFC1Jn47B8x0gPW2vYc
S4p88SCBLAOYChrojv6tMXIjWThCbkfHlpV/Qg8VGqcl5zI6fLK2AKgVRDciSaQOSJ07p5vlcm/q
xG//Mgycmd7ErtCY1xuZucca/BEqvRJDOwZ5yM9rOO6R3xfJd+OGkdyrOZ2TqwS1Yki2dOc0Xj9m
rqu/KWq4mTJqEOVvwl3wI+xaFCIzxe5Qug95Ft28UzS/b32FT++JvaOnPlpvdIB4SDW52V0j1t7f
zzM4lz1y4cL8U/QQKmapmsLG6CcuX/+Bva1foWVsYji2VDpe+hgSj+6iaMryHrNduUz9A27Oqdhz
Dpb1I4AohZYQxF1yl/lIN371Lg32TzwPcJ/27qDmmOUxss4UrzxLGv3Hp5yQN+lvXH543Gx4PAxT
rEskYC5/LFjzkMBXQysy9m4NuyJrWe21O4lpO9pT5MO+4f8Ibvg7ms2qkxeFvYGlIiuWLDg2rJan
n0GFbo8zN22dg2167R7DbqRmXsECppCIAjI2dgOKsIjwqzC2AtN0RYm1lQ4ZKuy506C5QwUeJYSr
Zati4YKqZUrOg9v7Am5Xp+3y0xAbHBwnpVmRQuTFmfxZ5NTNCC9lmuwm1bQL4kobVXdz0cmG3PSU
DnqKYYD8uNaHY2MZRY0IH7gE4keYH9wOePZcVllRKqDu1u2E/XTIQFkGUwvUBTBz2Mrjmq/9/ACD
NlBM3CDkIPgRc/Q6M/Io90MVLcHR4LEZDi3a7HzeVv5YkXgP6UY8kx1EsibDKdmfhdcO5Apnqig5
87D0eABMmnhi8Axq0glIDp/pzTBTrDIDJIgYCE1+RH0DDRcewwGqYFcXpwrIg2owYHAYkp42BS5v
LdFBudgs7Mbbz2IcR/2iO4Sy5C31mlgiG5B6uW1ym3oDVnI6WvbHTMKidhfkWEv4l2wrfmqzFPUW
t91gN3MSC/VZhGmfp1fem8DDFl2gy2/wEoDM3xAXwinNSFiQ4ZeIPoZapkHEbcK801Awe0VeA+uw
GcATvCK8BXTMLb9Mz8X9MTP78O7YVxTin65R1iPFnR3wxYilVUiYRME0FGoxaeZaIJsH2xiok9cm
xkNiuLBSuFSaSevJqjC7uR2Fx6lOVAiZV5hn0OCNzPy3PlKOr5I6bvqLvoGxHxFGMjSkoXRQUhSE
loErz1rnaSQEg65KWR565XZaa/zf7NXvA9Dj6lfoQdAxMHUBOuEEbVLzZCi/uujCNHsAFLfF9ZmB
36mx+5bZQwAxyOYPwAkbGx4aIGtdt8f3KysQi7UIRLgFm49PeiH7wKJeD/N1OhR1HpSfMXXAdA15
8sajrXuyKaokyixr9HqITtPsjvbYCpcEPmdQ4IoYW2B0te6ykK50o4yeGfePEzLgFB1nP1QSPJgN
QxLVE2hf+8ro+VzSW6EG5UOqdhV6NRbJqBUYmOVl9oRStmPO708FyUYdbcN2wQfR7uqamn/n2Gik
NGJ+QbeW1qTToZyWm8FbxvTEwMZfTgGbP7FjpSVeJA9QdBKEKv9wyjNkrHKt7hpvJMRW9ut7Vwpp
9qIqaostfMC9pTCLMFPyY1QEuA2Yi7ZzOp2JiIr/DY1HnHLrx+HwD3mI73/T2rgtXwkKuK1GxuKf
CFfu7G/Uc8TemNmDrtDkQxUcmOvBQC66wdk2RKux7vMmZ2KZx4k07Fo8fRajyRqqnyK0zRVtSA5Q
r1jpolyqdgqi0p8xeSQSM1sIkhTDeFdk12Hom+gKdGFqcDOX6NgSQuzlntUUpVqQJESWBHnGgxU4
TY56s5n9lUMRciNS3jD9cMYmW08VyMaBZ9ut4yunADKpcQrHPylbxxdRipmVL44zlPJuQz1cK+Qf
zKaoExiK07BtwiJs/M2MXQ6oxKJ5BxyQp8QrRTr6coEE+L8Wj0JkT3WjEaDQoKQX0mWC6RGpeJ6d
h8gfxTWYy8XfkwyRvg6TCkPUv/SA9/DLu7c8RFz5reuEqVztg9PaxT57gUNbuM5XEvrlvxFHec23
4Q6vxlkXLFVk/lVbi9LrB1gMFn9yeFkhtPEtf3PSonvCklzJ80py258y0W0DygnCOHq+ds1IDEys
ZM2X2+sAffPfOKEBg0YaRetvcrPSxwbi03KMq8rvtmx4b+E1jQiafUCaMyEzfVCfUBmnaue2TdQx
A0Xk+HuU7JoOY08s1eM6Mtl/ZltFCgefT9pw3BKPtGFh4B9pkaDlpUPxBkLB+89vsvyEpBrMPcat
7EV1JukuufZAX5CzAxddh454WJIJ5y/RotXTJNTUHCq9uCEJS5EiSg/UbbdROhueu3ouGE5zGB1y
xM31Mcya5DFUrLZPk8e0i9idMsKWOhEVuXeGTgOPUmksNl7AAPoxrSurQY0bhblh+B9pZ9IbuZJl
6b+SyHURbUbSSGOjqxY+yN01hYYIuSs2hKSI4DzP/PX9MYFGvfB0KFCva5GLepmPIp00u3bvOd9p
NQ2ZIDbWjoywIJABYLsHeizjwTUkTu9ucG2OCXmAuYcM6OoeLi9xO4bj4jiViIcIqcUaQwyF5xi7
vPZJxUhQCiR0n+2aqJ46Yg5NsKjxUOgRKCFcm9haIUoLUGXidFpWa0xtV5XDZ/zmBxjZNq5vqCd0
R0Dru3wIHqtMxD9sIxa3OW1yGnH/gnQZnkK2n8zzsiDivUeUmE0tDPY2ppUGjje/VWAq0Ie1jVh0
0qPvkYEEzixZoIXtDawBF7lZM7PbOEk2fEhJDeySZABlwy2iQ08UwdJnwv2HFLC3yeYy5qzdCKes
phu07UF5izgNS8QYh69UfZNDiFcZfO3weqjrQYUkXuFsSI650ZbvMeHxP2Iom/J6SXL+atRILtdM
GfPriluKNiFWcto1kryNr4VsvJeAdfRJjUmZov9i8RVo8GvxNQOpWx5I4+mvmPvxlLXvEkRolWpY
u4jPG4obwLEj8Gf/nbaVhZwDSlm6Eyq2zL2odPQxCzH/0AyXSFzs5njnQbDFlWekQu8p9SbGlB53
T0K1CLCq8ul4HHLF4G4yxB9EewWquW0BCdpMx3lT6JsUCnKnndAzI4Fpvh663oW/hdD+DqlVGxz4
BS2gzRLt8yYXKmHQUXqc6EYj8YF0t2kjb1o8jNGqs0Z8Vey8+f1UR0OPPWGQUIlMmW+sGbrO7TzX
1Uunk+6EzxGcjmfoJNm6AXXkumvlckKMgvJ7RTMI5klEk+01N/rmRz0LjPdeOxCGhFgkdvRNauZO
/47zjvYs8GHnPRgmPsrOtKtxxXBP/CT2dPrJpDXvbqvZR465cnI/+JBIeBI4dXNj7XVE0veqALjD
aooa3rxCRq7zu67SKr9qONZZa8utVP1sZz6DcGLtvCvkgR0ZH0S5Lh9t3X4dAigsW8aoC0oQEQUB
SdTtJKjBf+G0G+ehheMIodt6aG0ME0EYmq8O42B125AGNn7NcU8DtbHCjNheREuYnY0erI/lG/Kg
Oy8lziWpKYud1lf5DbIyMkIBThQfsTHTjY4o7J91YScnnGTBuw8Hb9jmE3s3ag6Pk2nbuzjbI7v+
4pdUiesg7KGmF20dvILWxn4EtslhNFf4Fc2ggCEeokcF2AddY7dRrkUWFkFVabZObFz+BNy7Syih
bdhPiH8YODoRQcwj8dz6IZOO9QNgQA/o3K6ttzRET7LHbsGJ2CoQ+xD2Nblbhzij/IuFbSRh/45E
ci8FRr37IarVQkGFf4CJSuMu36RKzweo6yOIwmwEmSgyr7Q20Sjxu5RD0thU81UHGhN9Ybuv+mIE
bAZNQ+6kh0KQvyojvKgFRbIJsRWLFe4O3T0ONUeela6xql4XjYr3eccp4WaqwgpAeE0HYDVzAFLb
0Ohi94q1ezpwpLARAxPl6hj3g40Nw90Ln0PPFoOp1R9pi4biS1YyR/iFrQaf9rZzS2CjVz1i6ii4
Y/hHiPSOQYPVtNvYxVPK+cPsVcxzToJnYxQqAsbk+V19m3fK+sYi7rpbFYZxs57cNHhtcEw0P+YJ
f7W9pZfbyrUz4N0msNu2srcqTJ2brsU+gL0EKUFGCBQa400y2V11hxBvaq66YSoQFCKJMcaNohLz
edtNAxdk5dO6e2LGiyNCwcqtVsmUmh6MBtesjw6c12KHC7cs7iecoQa2SR/e8xoEVx4+kPwVmXS+
Z5o2qG4mxMMMTqE64C8nEQfqmJOuE8Oeh5uBhTHazyzQ6LyIDQzwICMyOqAfaTlM2m6/BA04HosG
lrd0PSsxfgtnr7Zx+zZZfYWsSGZbiSLxSQWYzDZuRn4Q7RQj/RaTEGDe+aVD8UpDArkpnf3a/kZX
rvvp8QFTK2vVEwk4OmzLeH8cwTSQ4No1b82y/LtFle2cUvXuvpS0lplqgbDZM9wxgx/EeyGGBFdo
O1dFGSL0djH4hnsSdCaLwbldi/xGhV3b/WCDN6M7oBA8rxjD3gLRKexnc6nXn1BCBP4zlKllojjN
NnCCdOK1vloc4+HVMIP6Yo8LtLm3VYDokiq2O7pTOEW7IMD0v6qaEVMZJ3Ik65zlBY2VUHJ4cSgZ
IdM4qc7WsabmXecolOST4lDPbCEjSj3+EmoMquwAIKSSGbIzRRHUR+ANWisNmKicHqh6THIBNFSo
O+CO6mcDoGO6pY2hm6+9FIS+0ROvEBC5hnvIEiBJj0NE6XsqcUw4eyugOYSEKh+wnodzv5oCZXTH
MFS6uC4GBLVrOqulIN6qqr0vVjE2YkujUrA3EE9Z/DIlI8Er5GsKxmmYh7RALTiez+jb+/TQhwMt
M/oxHtKnAGmn/WghQH3t8INZdzWpxe2V9CkwYCiY2H2mhJ/rqie5faFF1ONQrTH3hSRo1zWikw86
JPi+SQmwbxEDjhJYPFEGyFINvwy/lpme3qgrpv6x8ghwJqJokGqHAs7EMmSUts5WaM3z8i4I8ia+
Ia3Bje/LguHPxgNgyMgar0dOcwdot4VhExsgAH7Tgq5KA1zDYUKPVVYeUQG41ZrbAuVLWz+OmfLj
r13SR+j7+VlYtKaYYTzbjOcbD5Ej3br+ykljIHo0kEHGBMqYW4IoKttvnWOJQWUEYtHhWeefaMs7
ttqbmh+xxzF6jxGqU/teKxkd2fKk8UDHfPCf7CCumj1lDMmCw+haeMYtyZaSqcbOH0a02eF2mfnI
vVB43rZOhHKLMzXjbGZNggwS38Zu7meK4pQypyFmFtKFUSM6sq/oTQ9U2CZhRvq6DDDcbB0VNdkH
QAK4FmPoRqfKHoLDaGNjoaFkkouFaKT/Zjp0OhDNVcN4kH2MJ8wOBufDJ2+9Wdc0pkkfSgw2Udfr
zXta4USRJDHv6mbZwZyl6+ocPRO0EA1vOFEMAAuwNMiEgG/mjaz3cy+6hVZVYagSHnJPRjZTUgIV
0KBI61zP176LlYme1wgzsuq1qAAEDuTxNPSFgnXSIlCpUz1+N/IofZxCLwwxToUKxSZSbMjNMPGO
Y8n+iCWyDr6JEOYL3fnBuDMwOeBUavig1gjyqOYRrdn9EsEbvaC3bn9FQ4kayUCCz0S5jBT/EwgZ
NNSNCGQ5BeAPjNdYkBVqYp8ZMl6/jfI7rJDIv5Em58Osj4mTxMWmQm5/QtfPcC9yxoGcWXyGr2hq
TAKDyFI5OIr4um1PY/ylnZcZT2Nm033NS3oH05DGZpoUujuCFU3f5tlsFqTa4Bvr0O2sR1BBw9Ng
+u0rmZX5L7Oxk3efvNlr0xw6II4lwvzVyGaOzQ1p0RvNUZRX9VTV5baGw2BsvSyNT16Xg8CT6J9f
I3xqzwba+BB5M/KTzYBl8T4LCcxaeXWB/gqIW/3RJFQrzNnN5BErrfXiCcv8lUTRv9Kaus5dzzqr
UWd3TiUgX8qEaEDUx0zvglxuHGmyLo5IT5MNU+TsRqPMhHxEzHG1QsEIU3kAV5qz6FX4Fye7Ir0I
eySDjNhnXSMVhcFRph1MQqYds97O8YSNogoRr610IzgRcNozUhx9dvGrtsvGWZOmWf+kziqirTnk
bkQBk0PtjHPTvWkRHQqcVDaTcF2U3GtFuE3EscL10mvHSluMRaxXHWFRCFe1QKOCXjH2+x2LQfZz
6Cv73RhYbxcgeGZcd6VTfbiM+Dw0fFlO8qtHQ34bGJCvtt1sV/etJfUze07g7EniI75hQjcLDCPn
Oa061lVOb0bk1oeaFih4vz5In+uqIZTSZL8m0bdgaLuVjFx+2U1nfB1QBO/nqjS/wFRe6DpgmRpm
ZkmI4IStfT14sZntIj/AhDaFqb6p09n7lkPB6NYdHAfUjUWBbSQyKVJQgWDv9ZgIPhiIZqrDkGnz
qe/b8LHyJXthYBOgBXQgGO9l0+eAOZCSW6sQONkNpr75XfRU5+vQIut65YycwpmwShy1dj+OL4OY
4GRyGGXuycy6Rp1t5fSEQy87KMRO/bqrVfvIWK36GgdTcRfnxGOt0MzQOFON2zymUB9p0wTu+Esm
MdoRJmHOzkratLhqBfnkV4ZBAv0a3TkBlroa5+/Yp6pnXfcBIhKxeIPbXubZFXUTieZ890W/Fgbl
1DZX0Tysh0iDt0JMJ1b0+JKHOBHhO7Ynlx7RUKhog4cxfvI42LpUjX721lmG++HFbR9veBPIyCo5
kj150H74MyQ+ni1DhOrGW2wK6znIDDptc5l8q70JnUpmDOo2KGVuXnlUTtXKbWIW0KCmkURsEOvq
ygNOdqrH0cV87PD7UzX4vBpsaAiEWBtgs3dlJB/IQmSdAsgl3wLmRLxURWfvmqlNT6oz0xPglvy1
bS2ElVJM9i0Dh/irnzuwoNucdv2hz+Jsl47Q/jYjc+1XZDickHy3Qso/zIigqB1iyl7XLCBvmqjN
wz2UB4bjDfbW/mDnHJ+1j+AbvNPEnKvmYwTPVJaUAwTbILKSroBmzNmRPMlkdj/Icq8HMGaqPmWc
Np8txyB0GQOIxg5UWY8TbqFxa+DE+p6GYf9l0Jj0KK9NRdHWZ/a8CLHogoGUS78ZAqXXCuuoQBMZ
BN6wodvTxFuBCAghZ0MfeNV03oJfZ9pCN6dw5Yvm+2Wg7uQJ6PGBw+4qqIOuXdMc6kvm4igBtggn
4D2Ta5wcFcFfYjUnA7HmSd1osHJ9SDJE1fgcwQKwYfZVxlJ5r905uEEYU44b+Pdx8Bo3ofUrQurk
rNBwNbTX0xYTRhYWbxGohhsRDQv8f5DQiTl1BJpglSk/wv2V0xeatTX0DxRbd+E4mtlBxiMkE6Ad
Gagis4LsGXNwKfZ5HS/CSxgUcJ+qWgRbA/RyfwOqkmGiXaPwpFkh1X1fZcbPDjH2Ti1/OrzWYMA6
R6LphzNlEvV7twjYrV4tktekhknoxWX1nIyZ++7VzcAuyhqITxUWyHYSpg1ViVbord3ZYDY5oIHq
0UDT0h2ph3Dj2CerYVWbZjYSfQBADnkoNkI4OlW6I7G4wCFUBX64V2UBaUQPVO/bEP6YYlFXwy+L
BKNgKzkKtUyxG2MxJZTNASunPKmqpWVs9Gx5awO6C9MOBwQQNph8shE5xeTLmQmk0JXwGvxHgHPL
by1UQYBjTM5vmQkzxhKi52wn5JAfU8JxY+j6hf+CUB9bpx8M1q5sGVzy4+Anl+QSLpmZo1781Tln
N7PMXus0y8MbCgj7C79/hSq8jMN3LMjFt0xntJ9L3w6y6wDCBo15Q9AhiBglNVd1r4tnn4Qcyuck
UHc2LifwO6MzvAZByy7NjMOuN6E0A3fbO+TYr4SZleh66FhvBiZdetXHOCQR6jf1F4uDL958ZVTv
fOnkYTiOX/wacf2QJ4vEAqGq3cVv2sNBbXWcJK9yEcKBwpnXPnrEDdFqjIv8gIC97Ok/ucSOLUUn
zQ53NI8pkHnmIcyKFy8zMTTgKnV+SINwaf83CXrBDpMweQXMX9mNqhC1rWWNvKUEzOT3I8DtjwBO
EWE3cxVV67BNgpcGOenIh5u397rIRoMhBh/rykw63CupVbckHHj+T15w2jmQhnOa67F4ZmXMnoM5
r/ONapvpu8R68cjAoVVr2usVqG94WPf+3C5vDJl1R9edhgNJtbZYz40nFh6VDzxDBn0SACYZ55NE
6nyHGxBjhegAafD4BG03V/UlOn3CpgeooiGMRx4Gp/1plLC7BINVipbEUMUm9QzrTvI2ktUSZfqG
9G+sSvycZrGxaovR4TRaFGMtAZNibQy1yQyb6gQrkJy9YVsnhlNvEWnz9FmG3JfUjujZhoh76HtU
pbXn/efWykxWR8fUHN+ysaeP0SJ4fpyyxSpFcas3OXj9eGn0YIutKGnxDaU2x7IO08C+xnVDYEvU
998INcyfOXj372MYJ9iKGmJyDFoN5TqnZ5mtQiLFxTqYM7kzW8IOqVcX825t5ckLkvX6pYG8F7M5
Lk6GyJiYWHvAvOExxAR6WX3k/mJR0e4G70mst0PaDm8hVKzjXDJ/XTkWXdwtcXGRs680xrJdQM36
pdEdRy/U4THaryGNXiwb9wIoToLpr8PGyJ/QFYZodTDI49Py8/E1LKm11mFOp3IDq1EeWLk40DeI
UNKNgVxg2GMlCO4xczHVsuh8QGWM2HZIJstUvMZr6Hh48KOAPYBRN5D0oBjes5SJzxXOqGYriQ5g
SlghtqHdWdfGhil+Hz7RXw4ot8rC2Iw4IcV9O8Zy3Hh5is5s0oxpDy0Jo1/x8zZ7gIGC8eCM3JFx
LSNWRthm3G3jbvZBL/BKWBtIPNZrZ7RwI2sSKNtDqDGzXy2vi+Lx8hVtmWbD3OAACq0S3WBNJpfh
OtWVge2ZAxRx4BMsQVLHx6KivEq1DRtC24QbIFIi95XJaiNAIHrFsNNyqLo1xSdbBzbl6sklqyy4
qqQzfm+icSG+1CaGYUauNgoG5B7EdrVd8Uav1QZbYGJDWRnIjb/FAG2gxEgy9FZVjvhyYycJLB4h
IsQhNURtMHVRId/aEsj0miXc/DLDG0Imowayo3o0WwSxtjaLt/YWrGwTJsN8kGMcNVd55qRHPU2h
WpVQthBgUC+k+7YpPVKkcfL5O7K6OIbQPQRVWnO0+RV3MR5Is0XNdcgMt4FWSClD79EebH8f0CrB
2j6Sfw1vKL2bp9422F6CPv/quMSfbLBN+N59zPr8vQuHkFlRUWm5qXJ/4PhKnu87jQFYI93YlDSV
mOVZj7BhynqD3zJ+iJLaGpA18A83GJZnvgusJGRua4qcjaWM8DTbGarvILKCh7TPrXZLupO9611B
ptKoku6Oem+MdiZHymhlsxEJvv4Omk5jJPIDwFP8JjtYL+u6NPL6K5x2/ZiJjsniMJu12KkOZSi6
5ZrDHTOECH43BCp6PGYVv2E7zX9iLpfFOhU+ng2iJ+W8NWwnNHB04e5gWY8MeiqcUyDtUdyFpF72
GzbMmkoGstepTzSgvrprnTfbmXWNN8aSCDGDcEmndrp+73fKRghJhF1+pal4f1o0IINNjI6cAhNb
ywN2ITZcVTC2w4TV/tS0aGpaEqYLTAlXnL/rBa57sBQqe0ExxOiubFp7S0MFRQgdPQ5yKaSFr/Tb
ytuKphweq7TOh68ZQEN3hSCHaQvaHFKVkTGbtCVjN15w/USPBpmK9o1QmctbnE1A72m3dj9mlFXx
tqmRWGwkeo1Twur+I2c5ep5A0EbrXDnzVnPkhI9fBOrF6uL8RjQkmWzswmKKbqnie+ZayGhgSJUP
gM3CL7OlbYwGXTr9oks7/hTYWV4pJ8trTb813pQg/qBW2W22TaGNvoT8wE8MqVAKJR2t/SgsANdX
Xm6jKc+WTptXds3IECcjdgozT3LPFwbTiFq3H0qQ70Q7dz8ovuih8lGWcfqIaCZ00KjqojdpRbA8
b2Q4dSwiwlS99+zhRcuv2rB33JUppyHBblML1+9XmWYO3a1nOU7tbZSYBfNlhFbNd3IAeExuwoyZ
BncTCesQwOnvGN0UU4XyiLYyc/Z8Nul4raWRMQGOeD+XGI3WinYtcYEjs+5J8KVUMvASm10PLexh
wXRYpL5X4EPaxLPGBxPZDF4KxQpWPfimazK8gS3gkL8WO2kXvJiOFJled/zmOECrWAH+h5EFxvI5
JhQaSP5Qut0N0XWefWV3U6x2DoGG+QeeVtOFF2GWzQCDsSycLWAHIInXlgeZlfo/kB3Q+TCVDi5e
mp5jexfqzm3yvfbIXHJu8OszgNhGoY54IKNVQtzZNgnuCHsLinAEoxKSW7cS9PfFcnrghI+nb6RU
84z5IYXTn+2QfDO6A+HJIpnZLRs+O1TjXsfkBxrrUeYFqROInQhcxWi1sMAGQO0x6eMzwBySgddh
iGUd5ILJ8oP7JzzGHoSxVVyjS6WyiHKJh9ZRFudzar2NTWTpvUJaT959jVQkbVifVvivje81Dbdf
jm3XL/Ry62YdgxqgoMoIalm3ka+ODLVJ8OkKU6LBU4Seb6ICA81GBDq11n3v1L8WyTAZAIMdL9iT
WuHDR8pO1nligRwFQG5zHBunX9rBaE0QdjYyEULWT+WDpSHZ4sMSeySFpqIFUdZ3ZWeoaQXt23t3
02G6gvROd55IjRblUdfSRXNtC1Xc0LXR64hE/3tAUF60HXMrp+/EYY3EMeZias/fwexdG7aY9xim
qPIBBFOUlWMFwj2YVWfzn4a+s7MS8DfnOhcR0NziOBwdqtU1BFC/3kI8IiC+UKSKRH3uneisI1/B
Cps51w4jfCSVTYIA0msz40k4Nv0ZZcXVr5Am7LTOZqW6Gx3X5jM1H8qtwKMwXs2C5NDtYKN5WSkF
WMkWwooPZJ/gJylzBiprzI+ojyJTk+Fu2YZbXbfLK7KJsc0YOzGMcwRBSiLe9f3YDdYEmMUgP+Ss
vzmcaBmmoqMwyc7rTYxgaD/JEqkS0tSHCX3YyBiLGs6k6VOWGMBZHsg/4xCMwBsaQU5wSBfW2tk3
dd5ex34TOJuoN4d+rZVPMwL8Cv9tuDpqFeeF/46SqDl6qEIpUjFZ/FSysn4ACOt5TZyJN7s0W2Dx
I9zaVdQCL91gbbOPnqD7e5XTpX5EMEZ/iXtL9h0a+0cQS+O7yq3yznQItL2KmOH4W6JqbG/bEMLG
jmktaCOrZm69sU2Mx2tV8QOTz+DU6ZpUDbpqsFw9sYK0BbNA9/7EsDSOf+RpTjZr3uTGPVCnFPab
K+rrPMnhK7uOrnZZRIDjwcNyfyPaOjm5IQsyGaGABDfwDtAgom5GvyRbx3ZX/hxlRzQeEp8fMK73
MEqmjwGCMedr1CbNSk1BFK1oDHP24TgMdJbHwc7f0BP95oTm8GrObfHgK34o+os5jYjcgFtPhJgF
LncaxFucqZwxfRc9JXLpsEaZNfVA1jXvm03mHPa7ka4Npz1MBBSvGALcYIjfRAG0VSZRj2fBAOSA
72mOjt4kXWcToiX0rkoG1OWKgoBJAVBlhUlPslkDOB9CQBEEbOH8xT5Hcps7fHD4m4hJrsb2ht+R
U3ks/Wg5ddGNW3UsRZzZS1PphangvirPXmzJcwaNhrNXjhyOPIovHLHGYoOfQHV7OpN1te4cqR7A
+Ixv+Bfrt5gTywez3KDjwDePpxRv8RPzz/YEtrt+HmGUQxkKJXgdaTncMRBIHsR/4HxDfUmlv63g
k5b7SrghYI3a68ng6koGQdcRun7iqRx8BOb2n//4X//1fz7G/x38LB6KdGLM/o+8yx6KKG+b//yn
/c9/MFVY/r+HH//5T9dSQtjK9lBVujQ80aDyzz/enqI84L8s/yMUUdjUDYPm0sraux4UfumH/cPn
F3F+v4jigCA829PStJVnOY77+0XoGbrMSd3kRGRq/WoXWt+77Be7ObIGeLOSeKs/3Nbyb/zLbf3b
FfXvV5x1pDR4iuTUFGJ6YP0jI9Sogsfa1/bammYcA5Bowt3n97n8W//tqo5FVozF0EtaZ1elWdDr
DlDqyXPd9jFVsfNsWblhbEkji/CQTcgEdeqIHdUq3u3PL37xIbsWLGjT5T2wz35JZCy0PNCvnuKm
nm4XR5t+pJDzb2HF+vmhrOsB89Tn17z4mLXJAQq2vWu5y9/0l7dHZiQLO61IT6R2Yc6e6Tj+YIgb
vfYzVrgplMNVPkgCdz6/7IXnLAWXJOtaeB6B8L9ftkfaVqoqSk5ONT5lPq3sXifogqgx0QyMnIKP
iVyETwh4U2/9+cXPvpjl1eLimjGqxhooLfn7xSdzYrCZN8kpNStK3wJPzTWi77Tbf36dC89WCtvB
jeKa3Kjj/X4dp+aAy2W4SYNUHcMI2UnYAmnlDH37MsCU3OWEPLx+flXFv/XsFZaITCkPHde28X78
flXNfHv0czc+8ZIvoFNsoBNhBWWM0LFoy/Du88tdfJh8LryyNm4Qd/lz/vICYasgEsgoWRnqgHmr
jNUxtEJoW59f5sK3IYUnHLTtmuVHnb8wcm5GGBrpyS9GHKYk+NREuDOtc9ngUGxVoelffX7JSz+f
FLye+APQ+Krln//lzoxFz1ujezpFg21GT4NOqB8NrjRtg6G0i++6CkQPM5Tj+PXnl770UMl14gNh
UXfRavx+6aCBfQ+Km7stJyYDMaDfCrhu0P+NN/Sv1zl7Q3WfzFpGCk8KEj8s5VXwjMiu2pK4hrkh
jCD6FkH0/jdujvaa6QB1Ntmzfr85WeqZ/rSVnlyvaPsvSVKZ/aODeGrzd65jeQ4aWc1zPHuIeP7c
bMRqfBo58IEab8QcPBU1iss/vCgXfy1HMk/RFmi28xtCDYCMqcuzE5JntUuIUwm2IFQJfPz8hi6+
kJ4pGL0K6Wrz7NdKU+XT4Avzk4Nv6xslSyi3lrA8yH9x43KmVFYj0e3F1MefX/nS14d95/9d2RK/
/2SsYThAUOGdwJWLL9JNoTmy9EhsLqCI35uWztrnV7x0r6YwwQWhlzf5DH6/IgitmNTKJj/FHTJi
nyLnrq3H7FGAUgYVWTA+pUmV/OGql9ZOk1cSuYHj4D8+u2pU2XM5NHl+IsTFQ+Mv5vId6mF5ckmK
+Pj8Di89079e6+z1ZJhcjNjq+DUjq33xjHbBeFVkIY9Ylh97HO5P/38XPHt9PMT7wurj/JTptObm
DCfKt7iZymfZmPZrleOh/RvvDasX2GNaJBxlz55nSGqlWRKudyqG1N4xrFPtnY6J0lvPqVbw2tzY
qW4+v81LX6Oppc22a0pln38liNEx3NZdemL83FTr2ifOdjsyLv/D47z4hv73dc6/CZXHlYx1mkJC
Dd+Y/U4YK0LrMdKJ0l8JnR2iA6HB7p8Ktouv6F8ue7Z6ttBFwt5t0lMPHUvSr8l8lFAVY8Zd6I92
9Ie17dLl2P609lxp8lOevTRhC8RjjqIMuaDwrxKcWQcqwwCkdRZ9/fyHu/RALcnXrhztCCJHfv/k
2Q7LAGMt5a9pjx+L2+E6txA7rFId7Dgf7znZd3/4ES99hCwvSij+z0SN8fs1nYyRgQrZAAfmT+4a
3FJ5wFfl3pAOFtCyzKv69vO7lMtaeV6fWRbuSFQzpmdq8/dLTgASW8ew2ZZ0G765KB3qvj8YfYEM
BO3W0pDCKksHamROaeiyvVLDEuX5+Z9x8Xd1kIlB6fRcrZZ//pfiZvbaWmWWjk9GAIhjBbCju4Hn
g/mbEwdd3s+vdvGn1RTDSjJE5Lf9/WoqNohAnML45COGPmBDLpHzY2t+cjJ6jmVa6ePoCfsPK+yl
lcCCYbrUb7aFpfv3q9pA2pb+71IJhwL7wtQ3m4be5bj5/O4uPUsKGSpgjQdLybMXN8VXjrKlT042
8UM33eiX3dWYzJVEC1H5f1jeLl9M8TVq01zK4d9vqi8GAja8KT7BT7XfAE8b16IIHOCwott+fl+X
Pg7bcgSdBWYOnn12qdaaUHUZFr+aFJrUekZN6zGspgcSRhDwY0ms/vCLXXpPaKDZCq6CFpY4+xyr
rBCZiyH41LU1eOiwGIf3qXFo7HQW9mUiA+ux3tEBggL9+b1eeqx8Dnj5bY7eQpxVOLrxKzZESbHP
jIBk0aiU2zlX1rDR8CX+cDF58WrKpCtCrDRv6Nl9siP6+YTW7ISgtl6XtOW/mtKFKuJW1s7AvrVh
EejwmDvT8GyDbYY7GTr6ocGWeMOkUsFYItSNYRrd5ZfEqJzD549DLn/B+SpFnbm0fWgpUUL//pqR
9VqkRKymJxz7SMPhRewzo55/JljiUczJBJmwsh57j4RMeKOyJRSFc595FZK/8fnfcukz5vjsuXxc
Dh25s5+mHQYhYabHp7QgOBKEoQCFUgyiCf/GXvfXC53/KrE5NklZcJTNRPN9LuHCbMxeSnnoCrTu
f/i6ltXn/Am7vLouMglTYeT//QmLRqEK1RVdCCZRxRpproHaqXZcBk0Q5mgHEiSKLDy6B33UrD9/
ppcuDrBo2fKW4625fIh/Wf4diw4JyVb66EKrQqsd44h/IE/CNp6B+U7xrmLGGt9BeU3ar6GLjG73
+R9w4QugvOf9p/eEH0ee3X1XDmHd8HcdlQkTC85t2jl7u1X5C6Kt0Pqf3y7LP3ICdjraIufn6bSH
KEELzcP909XPYDaBvckKpsmVwmMQbdy8gamTB0N9a9ToA//G/me61BgUGsyEacn//rjNEctiUtne
UaLr10uPnKWVkUHlPU6SlBzfRjf9pMgVzP+wN11aauDfmLbjohtirHb2IS96tCpm1nJ0eofJXt+Z
kiUmmL2HMkPWfEWXOsif8CuhctTeYBypnjFpCKL6tobvgQm32n4YbwMYQWSblFNn3U0j7onT5y/E
5T9UL6sv3zmr3dkraTGcxNVq+kcPxlOxo0NHGrZQ/fQAQUQAVJkYw8leM7PT7Th3B18sYpMwikZm
9WWv/F1QsV0Rm+0l7o63Qe9kKuI/1G+XXly6QR67r8nXq86eZ40VcvBLoY+DgU/UxgV2GxF68QGy
pZv/52WTSSnML/KvNfi8t5bA4AwE2d1Hqwe6zOBtZkpZVoO8Mfo8qGCZNkNor8tOetGXz3+O5TbO
Vqfl61R8mZbNQfjsNomHGE0qEO+Igh6OQ9eScDGkkhO/naO6+dLUqvgFXyD93pQyfRohncf7z/+E
C8UAzSHFs8bOA0LhbDlOGX9iSfe9I3o6psJQanAzl4X9rfNnjDhmH+vvkMITdfj8uhfKHqpiIFrK
svhozotVsro7TIXSP+LGGVC3sOfmC7QO2nYwJ9EOPHGU/+Fel+Xu/HHDNpaSrUAzeTgrtWY7gS9T
+v4xAeQcXZc9U704KUyPjEEMuPgou5qJFq5tmG9h//r5HV96pwnwYwjg0aWW6uzq0NhyiSvNOMaZ
YU4bPH0pEl5TV1a87+22nv6w9cnlX3h2u4CDeMqO5bAg6rNvfeh5e4h392kVN7JBu6Ddw+wnhXwJ
4lE89VUxPcfttAQERBU6vtGM99rIAS5mxBfzaPJCbA3tiz80sy+VPVQ8tJiFtKx/35TJRiHmqrSM
o4Ly8RLUc3+X8GwY5gKMjDd902dAAVsHBGKeYmtl0O49pCHEKGBKy+P6/Ie58CqyEQt3ObxIujNn
+4bv0qYi+9I4pj4jAw6FKrZ/zmmEOo+uVL2hcB/NP7z+F15FTuHSgmrDCApD6u97VeY6gszHwDt2
lWtdFwTVE6ZLrLbeeE6VIIwjXKvZ0fwIfKSmUeq/fH7PF8o9bpc+Kp1vIW17eVn/UprIlKw8JCDu
0RiSjPxTr8TlPPUotD6/zqVny9RCAcdiEm+ZZ8uLRCtYYcbwjmmUodTKJylu3bAnCaQBxkrYQNH3
j59f8sKKZrGm0L3huvS+z25tlL1XhGQoHFFvNTfxYA3hro3MBAEeEYdr5FoMtYtgYNX5/ML/l7Mz
240bCdb0ExFgcucta1NpsyXLrrJvCNluc993Pv189Myco6KIImSgG30hoLOSmRkZGfEvi3P92ztB
S4DoMq35m2+qN4Bm7K6zTxWy1rdJ7hYAsRQ0kk3ZNL+2wkPs4B9GpPROOFOFMKzZLmppmA+oaLgn
1JbtWwkTxu8Qd+HsULRF/RibVbG/PuJCEOOm4gk+9b24NGbrWTYZMGG3tk8RwXTvIXN9FynBS1T2
zdfrIy3tUDJJIhdHUtH/ZjJvviaIgKImg7NOQ6mh11XWCGF7KF1p/7BqEGNBFct0Kt9FSYRDqbMn
knXSiqo+aKDLkXtujPBZlVCG3aeZJH5cn9nSN+RAAMP425SdX7lGL5oAvgL7ZNLig15ED3GD1Sha
J0WLhdVKLWNpW+rC5jNSX5wqUZfbsvf9IMTOm+IPMDrgm9kIDxgDOCeEabFFztozV7bl0tJxrRvA
QEg1ySouRwxRiUZ+O7BPFjtyp9OpmTBPaGD+w9K9HUe5HEdti16N29E+ISLVPcc2Tnv7TIX3gjLQ
JNtgKXXy+8NrN7VcLFvnYwoSt8shxWC1uJ2o1klSlFfNjezTqI6nMiqMp+sDLVUwGckyeYpyfSPM
fzlSkvaoh6AOfrItHCyTupQfMJ1irXSpTA9osuAyq9vwezMpsE56B5xfqfL4v+s/Y2HzaJQESFl0
MlFzXrGpec9hMdWzeWpU8NXQEF87TCQ3jJc8CmxXV6a9cDZ4KVMtpVwjQyKcRbTMRwKpcW3phJA/
WfhoeU+R6wtUdBRIQdfntrBNp+RT13mFYwcoz8ayo8JNUkVzT9KYIuCO69iAUW8wlU2vD7TwEXVc
8ATVNrJOihGXS4l2IJ5noZBOmlUB+kXIHihpmehSdYObX1p9FSGo75W3xUKGQdyYzrwKZID+3uWg
cIxcr6xHj64Qvlhf/NSzdkLpsUjRO4Tyt7ilKP5D7nsBtth9sbZxlpI8xjeBftAZBoE8278YfRpl
0bveGZ6NaPcKG8mGktBODghADJ+E7ilHahMBENAUD6Koj9PvcK9Rs4aNjrPEx9eAn0L32CZblLXZ
wTWAiCipKXln2C4QFQWytXRWU0QvIiD7oT6Kl+sDKkurztVM9kgNCPbE9Pc3FxiouxwRK5MFsCQE
iCmO6OeEl1BxM3TCN9E6xMnS+wxyVMXCPM9D7dzGbTvi1oax015G8jO88bBwQQjBGkXwiLAq2rcd
LbFybxsamlEi0TwMBUZSgO7Uc40+hFYliU9WNbG8uF7kCMRo3IGGdXPN3OXgOrx7dMjq8uf12S6F
K4McWjdIuYB0GbNYPEgZIrVN6J27kmTZx9Pw2fAMLdxpWEZpOyNCJwuWgHseVGvv+aAY93oGVObj
eTUwGVWmjIHQB2nD5Uf3UP+qOq2RTriyu2YEILWw+0+JGNKXvk3Np0SYybGPDfO+xSdqd/0jLAUv
3lrIPCJryMafbfmiAmwf2HwDVPCrb26AdhGOdmnlRJRcV8aa/l+zxx2wKpM806TcxkvqcqJoYCBi
oA/uCQ0N3qsITbglShwIN6E/3T1g1gjLX4cdXaGN3smdgxq+Fq4cqoVUm3Yz0ZMoqtAbmBWNVaVq
yqGeXphotGFgi9OX98VNffmZCyXutg2c/Ieh1vvkz8e/NLnF1A3iA1DbvJy9ZyaQk8zaPbmI3O2M
Cv4wrrZQ8WRfHw/Xx/qL7Xz3qW2AUXQRgF3PqzRFoYOuhjR0iuXgDP44+OQiO3MM8sS9lyUwpOgO
hf1nKdQyb4+BhwKTUocZhlcj8G3IomWfr9THlt72ukXZhj4YHeN3SK0Uv1iBYRnFBMMK7htc6j4r
uW0crEFg0OhK6RcTnwqcRQwEbhJd/WbEOLNWpTQSCpAYc4Ley+yVe25pO7AoBqUMmq5kt5er0thU
MZrWck+5kqATboD7lm8y3OtlB3eJXDgycpBICxEJri/R8sC2TpeAxFqbI0o80y5Eju/0KYgtWIxm
1TefZH+yqvPoKWxGCQjYDgNu3KyvD7wU4y1geTrGujqAlumHvY3xfqd7yCTaJzVC4NJCncmRGzZI
GoojKvPdyrIvDofwKnnhpGI0fxPJYwbZu/bZ9naZfDV6qrJOHkrKpjcRcrnlJg7ax+szXIozBFIy
eTrLoMlmRxyxiS63w4Y1bXGwdgLXwCwWgYzoMac/CLGw0BI4cVETfy21Kt1rfm19uf4TlsIqs0U+
mNwJAfMpj3vzkTN4aVXZG/YpwPnipiVpq1F0NX83od9m2+tjLWVN07VBwkLRQp/XgoKI8r7RM10d
eZgb2IzQk7iU+9+JDLZGYP8tPRljjTS3lQM9XQk1CzOlOgkAhBKlwSUyO0CVAK1QIop+qidmWq/k
ZnHQu/q1lYoiWJnp4lhUHmwQghRE5dlXTaIRZS5cC85jUgbHCCkeBC9x+tzrutYVK5FhYeNOLQcy
EFpwlF6nv79ZwqaVe1x1guDcFlb4NOHRnMFN4ocWYh6+YtlaU31h1/7tqgK9gNzzDv4BHS+EDloE
50aNVHjWYdAjiF3WZXxveMNfMb/B+Ckno3YLCcH373q5wU/3+l5a+sJTZWYqYCBR/w4aiW15hAUI
IAJp6rODhMteOtCfZ62S1ZXI8Le5NbukjLeDzbZO3cJManolOCPqZ/8KACjLhyQUzaEcUO0n5UZ8
wuEqR79E5y3+pc5ahOudHm4ZRA9oQZSiVd14taRsVDYwhIdyZQ8sfg4Wg+sBBIdtqJd7QI00MP4+
v3CQtR6Vp9K3tEOi1siWUxFHxOn611/ccgDfZSIXPUl1Nhz2fDqoO5vhSpjZ+1jB/Wrfo4iNaCWo
H/9eM5qf14dcXgTbQBvcpJtC6n85Rdf3PQ9IindOFRuYlQNZzXjGk2dA1gB17OymlVEROtaoHN2n
iW3gzGObkek7DdqxR5mcYdzgDwkyCdus/LfVaJ1YAT0vrQI1menCooJH1fDyJ6bMH+dXgOs+ug8h
imAaZhKYHtxIJdpAK2uwONjUDAbmOcGSZt8DxWkzqQwpOAvsQb1P1SjV9X7EbbU+jCjK/bn++aeI
NT8CUzdBnTJR8Gazy7ho9cHE5yA8J0Xqx1u9Arz4jFjduBamlzJCupLk+bwlBSCa2UhA1HVUXRKE
RgsJCdCIuvcrmhHQ1xR8l4sN8CdEJxQQtFSew/7oqmG+A9ya4QepFzfo2bf763Nf2u06CGxuLKpG
PLsvlzWu88ZXOzk8Wz/CoGxv9VQqHoXrBy7+FFq1Fs8Xn3sUS/X/N54+q3VXWuWpyGQEZ00LRXvE
7qtJ9o3aQzqXDf+uoNrifsZew9sYRo09ES8QiPCJX2T+P0RZAyAqNX9gb6z/5cynu4TMBX00JU2K
wcFFN9yOaav+1ummbj7+lanbagZ1VJkcbLafx7qzR3iqITweHfeBqjcTbCobMH6O3Bb4JZASySs5
wUJGQiGVW0SleDSFlsv59XiAKSJLgnPC2zJ9sN0+qg8CxcUHZFq9aB8UnTccmhzNTdxa+hTp+3+Y
tAFmC7Aoncs5Mgi+SKMMEUFtNIBOYBYjQU+VfX7rLmi9ye6VXoy7MuhS5ACgKiwKoFQ/1envbxIG
STIaV+Y4n9VMar91+YApdGxzMSVtcr4+v6WhqL2Q2OnkfGLeiS5Jo8ERVv7ZR38svDWQ/dvhWaHu
kzRr5Jvrgy2VxYDG8GCAf8bz/e/BejOxrs8byFfUAhOF6gcVnIzLIVXl8davY+Qb6EfQ+EOHSJIP
dM4wfYD8mwML1KEthxWzWMkcliIHO1qFhQwkD/OSyy8dqE1qZu7goS8ombfeSF7UFJoZ7PIBtZEt
bZjk8/VvMO3YeZymQML5Iddl6NmTIq9LdNTL0jsnSlTqSD13yKIPKOtl97mke5tCstp4i/hDV6zE
iuWR6Q3+35H/luzefHzZjWScSS22smU16o7Grt4+w5y2QbD3kvmQ2Ak4LZsUKN39w5wtUyfRBiIF
sOXyK2vYzEhcJ955gMf0BODQvbUq5D5fW/7ktMB+rFtzlIv/Pj7sX4jnlJIopjlbXAFwkRJk7QPO
FfW+RX7MCQjcNz6yG9/avOtrlBzCaPyH2Vp0CDlQkPKU+SsKcV296T2KrRlWA19cLHO+VFj63RYy
Qmz7KMFwyfFiCYO+69NdKosQLbjXpyANymk6628WGPkknfs2kE6NLLrhzkLp/IiqBFo6nlxP9pCw
72MrKM07ELZ4JpvmVirYDBtRNiOKBHKufK1BVnv/kHXRw6ETzr5XqJBe/i4V2aQJHuad696HSMfF
ClE89dzw3Jb4IqwEz6UjTUlONYHzTHFmNpqBagz7WPPOXow+3SZrzb7dFiX0IbMVzTZG4+lfFlxj
Z/NCh/dtTKnZm+9OgQnikhwH58l257kfcby1grz/oyRRi24wL/itLKG4d325F+epUQUFXTlF8Nnu
RsohQCbb98/hGIxnejmN/LmzC3V8dsE1lVsNFdu1lvu0g+bBi4yW2gtFAq7D2bdF4wjNYr0Nzqia
VN/LsJoELkcr35hqYjUrC7kUr3gtM5RGtsl9cflZMyVJgxLuIBxav0JOBMeWJ14KWEtkvVrG+9iM
UBwpgwz1rI9/2gkLTNWF8gBlxsuR1TGseaRx//ooDL22kW/dI4nVot+u+D+KgQbCyloufVcKrFyK
E1CV5bwc0JViBf0G1T/jxwDwWsHuRr6NKj2vdyjVhMEKBmkhq6KZiWQ/D0Mq9vPuFKJl+aQJxHOZ
p3l1X+GMlRMOvAGFtWSshsemifAkMeNJXinAgTXfX//AC/M1wRxODENaUrTDL+erog+djbh1nRE9
U7a5kvNeqHXr9wDM8cv1oRaOCe8httAE64YOM7t7cElCbklLwnOvpZjSjqMm8luJ+g9uhlYP/rOz
0+EfrlqqCYY9sSgpBc/PptHgXZJWWsATqRVb2y59G1VGYf5BYk6/K704PrgCoOvKNpoCzex48vzh
bUZ/ntxxzkYxUfppJdxeTyBrMT8DD1y2T5hzdNFKRF84mtAKDDAcBm8gmKKX6zcYrmJ4ZQ/YWcNT
fhPHJlYXEaVbd2shrR0/VZlqVBt69cD7P76enMuJ20SZQVizYKv5Cp4yQwy8wuuyewNiw74N8xov
AU3Z1kIaVqLQ0jcFPzLRbnhgcmgupwpRq4hx5gJk0KIqfBR6BErWzONuBaiyVD5BIQFwBW0dlafs
7CmH3Fgq2cjvnQAkdscQRXYU+6TuOJiDtEHzJ3pREhSYDl6ZoZncSb8p76Bv4xm1gUSfbiAkNpp1
gW2s2q7sq6V4AdFRBQNBiv2u0F8kI5L2TWWdgAvZ8m2BJ6l3o5h117yEmEFITiFpzTMgCrU4aCIL
vOPH15y8gQocTCv+O1tzs211lP6Ay5pFgt2MXw3bAczefugNfYOvyz8wg82JkA9HB5yiNQe0Y67u
qziauacKevlPOVeVDO8vA/eHbZCPUoA2JxXju37Ehvvp+lSXtht4Ba716eYBN3i53VwUqukGJNLJ
NYFkbVSpaFoU9s3q1z+Mwx0Hc21CgMzxuC4uSQnio/RuxqC/ifLSjDcaRbk19MdSpKe3imoDtSlT
zIuCGRrCiGyAR0TysN6gwJXcqTICkDACg6/Xp7Q8FMVHEk2emPP+UJrUElrPDKVKUXTTJvLPyC27
r3nFXfoPI4FpAAJFQkvp5XKRFCSyMPcN3FMS+PU2SjMscfNWvmcPuytX9dKkqLJRfZiW6p2SQRHp
7ZjQ4j2JADnyIakS3OQDXHIdL7e7lbtyKayThQBX5W0KP3b6MW8SWSSxKxXpY+lk+B6mVoHcYTNv
5u2I9wJ260ebFt94a6tjtrJ0U2ybX1z2FM9tmfRZm1dZ1JgarA4i+MzjpHzlfORfYlP+mTeKfS9C
30UT3pjk+IO8uK+julxJRxbmbcnkI6h+UAt41+OWXAixtdfyQEns9ItUJf2wGVo7v1P0Nv5hFHbw
pbRRnFwJqwupCc81LpapY8xVOisFRCgiDp4V+efYtNLvSYOFjtVVuusYUqQ9kzWEK8FlcUC27BTC
eRPP922NPHqb6yF5Le4835Dddj/3lfdFJE0kuEhib2WC74MZGCgKkxPUnRHnOO9i0vLN0OI6DZRx
nhF65L4iCVNfrx/Hd8sHd4SVA4PB05HW5TTtN9tWDeUklTDJPVfgE77YqbBqp+3N3HfMQa3RuFOt
AGFO/cNiGbNxZ6kBMh1hL7CvOEPw5lJwTf0J5cTskFDUwdUpkNGWH9yP3oXToFRwhLAJB0DoLycb
92xMHyeVc8tqbnn6aduoRN0XEy3lGV3N7KOxjvF4XgJrgjA7xfDL8QQkSKqj6FMYkNhbiBK5Kjs4
zubSpwCQT/zRozgNN5UGKY5Z3LyzdB1/jkwxu6hAq91Cj8bvsi3mQukNtbLykOWascEz2Fw5F+83
EMef1zvxGbwn6JzLOQ59liea3mfnqYBy7BX7LnIDxI6Njgp3UoSSE/pduQJRfBfZVQblFW3w7CPa
6rNd27lZ6SMWm50FvlHm1qdG9RwPoTxsi3r1FbQ4GIBdlhKqBw32yxkiJz8g9xHn54J851uTZfmT
mYNEQWlc7j+aMU8TezPWLFtrA6vslCHNz/GAc8wOuXSUfwEaIo96/dy/C2fTQBPkjkSNDzh/RSpj
HtKK6pBOyXPrqYsQgMXwOtq4pqegO2o1Kyn60jaBhm5R1eMxAAD68iP23AYlcMX0XPM4OtZsjiNq
80PnYGmq35lZJT0VQb27Psl3uTeTfDvobJsIPcC7Uw2zc1Jm4z07Q8JjNuhxCrdwmPnWFLH308eZ
02lxiFoJrEu7Bs0h8IQA+1TDnD/TEWzrEWzIABKkFdip2Gq3fYto95Z2dn+6PtF3l8U0UdJt5P8m
qYy5qJhrxSbo9To74wRQPEW4QyPAnqWpt70+zuIHhYIPFd+EhjU/7IqkmtJYNel5HGhJ2gluVp49
/lfK7s8+M+UBWVjdp5WWp/FK6H6X5fyd4f8fmR7a5f4pxlbxcPRLzwjaW99yi+KZMQJ2VRoP946m
tV9GNe9xzcMFzJ2A0tLL9akvHRgB7Yl3FLsXJcfLH6A1KL7nGDCeAULcKUquPSq4XeOygG9i2yvp
j+vDLZwXsDWoRxJTaRrOy0y5TdDm7CN1lGm1k8t9gjenRVGS4BG9oExq3Xf4QOyvj7owSYh1vAAY
G/7svGwYIWeS2o2VnoHqm3eBnLkH2HXpLaxHXBYjNEGKj6Y5QJa4iEFWg7QwuUMuP2uRd2U1ZY7n
NK+jXe+XSnFTIrdbf/gqvhxnFn8yRFp6tGTTM7rXLk5AEM0PbdMqeIfUFD+uf8aFzcpjm3VjMUDz
znPFJglICIIsOVdqXghI3XZzFE1Z/ZpQ1OciCuEm41TAY8wpJ3OZ5xDXSvtw/UcsrqUOD4rsg9t5
Xogtm0IEFH9ZS7TcKS1F48GrXeuGhARh0BrM/PXxFgIe2DNLgH5jzHfJTiMk6M6tmp7zCPcRqSbK
ORWd15txtNN0ZdssTg4cL5KGMgy2eSanYATj6q6XEYiCBr+rbHymjy4fy8oXjxhueivHcXFyvLAm
DBonZK4KJEwPe9uRyWVRW973jSZVTt50frqVgt5WV47h0uFHfJLyIK0f+srT7N8k5UaumGVcBdmZ
04EZb4jpy+ia8pOwmuYzl/q4c9XK/PPx9UP2DwQMYh4Ub2bZo2fIaYQxPCdEE9aDnQussxHr/5Ga
yZpkyNLqwaeAPE+PSSbQXM5PZGhhdwOmQnWNpPp9ooaBdJthIDY8kCP37g+5keguruyZxa8KbRVM
F8VI/r0cFbcBytUwd85hLssvoMcs9VDLffRTFIr1UrjRQyb7qFJf/6wLV6ZAAJg4/re2Mi/3mrUG
TFKtkrPsVsFXGwNUp26U3NpaXSAwQU1123f8wVKyGx/PbH8lz1ucNEwwdAImZac5u4JeT+YKCdWu
OEZ63XVxQmrtwrUcqS7FrvFH9LXjFkHt67NeWmEd0sxfXiSxZxbWUS6ofQx9CQZdmYBissYNd2R+
ExaTpjsYmX+Y5kRmAMJFuOMde7m2sNnUFDtE1PqEEn/HKaPYlhCUP49y3R71GhTpJlK8fAXivLS2
7OFJ/oE+BV2Zy1EtSXZV0KlohSkuUtoDwkCkQd5JyPg49l0j7RpVq39FtR99uf59l5aVNNqiWmfw
H3m2l7GjwZqyQqWsaGvzAZV0rOTwPUicPM+HrVIm+dbW8zVxtIV7jegy4QEYlaatuJxv2cooeAQe
8yXZu9FVo3vuMAbepgNsym1Q5Xi/RBgzYyRmu/qzX7bmz+vznvbNRbFrkpcFFgA8kw1Nx+/yF4xR
K2S34BekymiFt0Gb+J/on1j9/vo4C/GecaZ3Cl0L8Q5so4S+VhYmWkMFnij4r8VD0xzLsYwyTOKw
Qrj5h+FgL1JOnvQN5iA8ajAK5XgjPKN7wU7K4G4p94aruSM8syxG0e/jUYl9+78DzoL92I0G72Xk
uxsiLR5DpoSzqmRXp7zkEYh7HA5zfZD+jIpuXAHxLIQGhgZKQxt1ouDMjqpZZkoUmQgrqR4ORY7R
4Ge/xyik+VbYnf07QtR+ZdMsHBZGnIDUSOkBk5+NiEx5X2t4p57LovQ/yapvgtPqMVzFGqr8k0qt
jXeYgaXO9UVdOi1vh51946bFUlBoUnS2vfI1yzPzLtXqCPuarC1ec7e8A0r0CSuz5hZ71qzYXR99
8TNTjgZWgZIZidLlSanSQXGVmhUe29w7gze8KxJveK1lbYCrbnYfz695LgDc4YnGP/MdjGZ3JIVd
FJ+Npv5ZlRl2VKonzlIr9DWt6YWoC7KPgj5qY2hzzR8pomnc1JZ9ROBj+dYt8uRWLd2+cSrJaw5B
HdR4EfvuZIr8cQz0FH7eDD1bUruwogAB5vgsyhAKi1nY5s6WNP1UkwaufNGlXcs9CRocGAcRb3aF
gkGn9x9p4TlLmhYfllGp21uliFtcBCXT3kaSgmdaW2AzdXN96ywFPwpdtPHgQIAdnW2dtPHsOpZA
eoNoHe56HeqXBRngl9ZUzUqesDgUOSCvwL+gr9lQLrLgjfCl8AzsuDxaxVgd2wy2ZYyc+PM/zIo2
KlOCAsUNdnkgpGzQowE70DM+vOHBwo/Q6aNGewxMLpJ/GAr75kkkkSL+nLBgjmxcMZkjlGOBP2Mb
Ddre8DXMqPzYzPqVOLN0HlB9+Z/RZhulHqIe/Ue0ERU88TCJy4F2PQi30zZBjElAgdGS66AhbB5y
vUpXUqD3eG6OBPBAlERQNmC/zD7riIO67LWMnjQkhPivdzEynorSoaUAJcsEV90r95Th9C8JxuG4
goDsv40xGF/jbSztJZTJCHlwiXnDzHIDpWgGfCDD5Jx0Vbdv/ci8ozFf7gwdI2rn4ysMhh2NGBjD
nJRZIMDDGoaVkGKuFDwfgqQJxSYPKoDURU3r+fpgS98YHI42iVEi+EkD43LrxnqVS0OahWf6pvUA
6FdE3W6Qx2bXxiXev6ohmm5TYTk73ArM3R5t/NzyLaiv4un6T1kISrwPib04YGCbMAcIenbo91WM
ulyQxeZ9GnSqvTGlztHdX24STWueKGv7e+Emo/mNYyHiMROWbfat6YQZ2LgC8CpAnf7UgeaJvYk9
r/m9C8sCUYDASqOP3550+UDIIFU9ZfizlKFWMmRXxz44W00a3rpjn2FtbXf9DZRO+dFrZenDWtwg
fKanqc5wk0zOLBIi5yDjGwquUxok04Ggax3x/ow/QxO1NkbodWsDLqTSYGZYSFIEZDPmzSm1qzPZ
bBkwFKGxaWqlz3aR6IS88imXtgzS1DyAeXRzoc02byU8o/eExadspehJCSvsxpNM67y7jhandyhy
i9qii75E/9GROTG0pib8GmUiUA2XxyYIQEsoAlpP2tk8rFvq5j76TWoeA+WNPLRIcA8vN7qdmr8/
eEymfcO1xhMNdUccTS5HRn1IRmvYbs6eoD2+MXHkauhMGz706cDo1Y1Ix3o/tGItVLyLgQw8VY0A
pQBRpLpyOXCYWlaQ9UmHIn5dPmRZe+s1CBHjPp90Hy2JTUnlJMlLk0PQbJxtWIylcLe2ffMcadVw
wqKyfw7wsdrY7bAmC/R+VgxFS5iIA8CBU3I5q6Ls9L4VoXluaH12u0wCD7BTfb2/S1Kc566v3btw
M02LKhhZM7gbcFOXg+WhSkYVavF3C0b4zqu88Y/WGcPJr+Ts67TP1vLZdwdkmpxCUY1qP/TGuYb7
mKtxVdZR+r3z9WSnlVXpY9ZlJ3exnY8/UCHrj2ht2v8wTd7xwNKwUYIGNVs+162NtIcM/r2wS2Ob
prIkO9BPYgcxgOQG491a/NOIOn4prBJKp7MWTs5JDGmGx9+TfOycHl7vQ2I23oOPr+I+z6xuZbx3
eRHflbzZmlQuJg3d2QwH1cg7qbeS7z2UoN3QBNKulvX+K92WZo9brF84SdSHPBxs94MeRlwYvOJh
1YJHJq6/e3Imaejj1jyEX3JR4rw5buo196I5H4gUh5yLEgXXImRCkp7LfYqEh9QYlSpeRV8M+6zM
6++U+n4owyhDSlb973lfSfvIiuqv1B2q+7CpnoBD1S/Xj8tfOaA3JRl+B3C/v4KEE8CReHv5O9Ks
Bikij8UPXYkNKXdUKe7bO2ydG8TWGxuRKSeDUxDs0J2QYUpEoadWjulWYfdpjLVRu/EaK2t+1XWt
jNuktq1vJmZ9P80IYBcMF5zI0d8PMoAMYFvt9rHsjOo/sLr6Cc9kuXKElrSPam40wa+VqU1x5XJq
uKmBjIFAN4W6edypjbrLA1cEP/oOuPMjSIf6B166OFOT9oKtH0zZ20XIROs3gVpo6q4wejlWd2mQ
xuPdIOdCfDYDyY+d0Tc7fzukoTfA7gzG/CANWeQ+CiDV2TH0KHrgkYm+zjFPlEQ8RRF/NI1W1VeQ
E7Poxl0PcIIDP5HLJ8nKqWjxprUwAuhzTbMYXoEaZ89KYweNYwu8FWrFRoMkbVdIYqQ/84+IcinA
CaB+FEhJHufxNOhSKYaM90OPg1w/SNXAQ8wBGF8Yt0LqFO3eBBAjHsoG0piNstGw091MpHh2m1qy
L0PP+iH7viS2rj0koQPwq7U2RWDk/j6U/DJ9TvDajJwuG71PegPr4163ahWv+tru0oNvFSI9VZrr
enea5qlZ8anIqkGuH/CgTQ6aSnfleQzRk7yJsgYnShwJpBw7Ya3s2wN9mPJWDtOkwl+4F8HnUXjd
Q2qUiuWYUhP+NCofh8VMK8cXLUXxZltJLacxNuNiHw5D395gARq5hyxslWrTx16Gc1xchOG+ye2+
ue2tsaT21qmDazxmbRL/iiiItY6puGWxM1VsC18HbUBLvopiM9zESaR7To8Mpxbujbhzgy8wQOLv
9sAnu0tpkZubQk/i8CEvkOpuKBNoNOWdWi906U4tXPOHSWLk79TCjj8V5djUCCrgeX7QEU7zdpU9
xNqxx2Y239YKiMnd2JZdvsPeNq6dOu7tZ5RVldyRO72yD2D0ItcZdIjpm96rVFyLc3Wo97B5muBY
SlRo0DEYpeeKa8y9ydAZSByAV73/Yhddbu1SYfjWtmrAtd6nspzHqG0bid3u0M+Qgw0o3N68a7VM
mLQN0JTbFIUbQgwaeuubSoHUuDMHxS5eeDdpzaOe6alG93+MbpUG1YAvuc9pvS/Tsn+U9bJpnFj3
AxuZ2rH0jkWr9DZXX1noO03NRHKQGtsMH+RIiYzHPKgNcL2o6o83VWCFtlNbPvj1ZEyh42u9dBc0
tOI2rRx26Q8PPbRm03PB/7SMyhw2hZHlnwmc01cLNQ9lH4TThzsVJYn40cy68bc31j4y2XVm5jgZ
I1aC1EMsl66pOHkbdNaG28oYDh6+Mcnj2MmSiB01IqzmWylBMOBBIyVxX3C5Ec2xKDxbPGhyKaVH
FxPsPtuoTZEmL16SSN6+R/HQfxWtUaSfKtmM62xb1bGr7DpXyVF+MpNADr+5kt/4itOJysyUTdIF
if5FBnRo3CUZ4KqjWWReRruId8OGo9fUL7IlKam3V0ZVzb1NF0hm63SJobm3XWf0GJWUgReVcLnb
2AprBycRxB1LV4n8rWIMLjV1PJXO+eB78lffK+Xnkbag55Qt+MBjQFAWe9T+lf9c7MLuNIEuwBZu
OCanSlvK6svoS0P3KtRcBYjSyk34tUNp/FGTVL+41xtuJYfYhGayZXmYuRZuZ/cbT1fqctvaBrCc
TskS+RmT5PC/BpCr/ijLvIgGanqG00thMm6whtUPIwrPwpFL0/hpjKl6KhC/EGxvH5tuYxixOXZz
tYshgJpV5WRoCXkbpfBwQi3MKqvQt7IQktCSvAdqNAYCxdyx+WXhwp1sqkhKPldAFi3HNzKrv0lp
swxOW3kuPsBmmiW3BW5U1V72a/84qrEqtmWNbbpjD/VQo38nhY28I53Kki3itNanVhqlwqk0IxVb
zdUz/6BqoaLhq6xjebwvYYtGxxbOUgUKAf9G/TsyJMkvt9U413ETV/4WPdpW+wQTr25u4xIp2nvE
6MM22YfyqBm3Qen6Jz0Oh2obj6ruo9OvYFBuFp7+Auk87LbSOJg40qL22GaeU1i8oDcKktmfPC1y
63Nsg1na0CBSQswB5Wl2Wd5KW7r6Sr7n/lfGXd4Qop6yVmlv5C5VeK6VsEg2Se8n413VxW7zCfI1
8ggx7NxzSdvoDxeb5n310mHY9wINqV+1aXjKRq9GQF6I/MfVQc/H9LNsR7a+yYwy1HdqrzX5fqDZ
1G5yo9D6vURbE+x2hAmmM0RgHm9i+iP+NnU184QVbDDcdfXENLZiXWuOTW1PDqiwkJ1urOv0voxA
e+1yI+iNYyo69jNkbcVw6CBm5bMWpEF+AMXUGjtXTkGjV7kpifu2RRtPbCuEocTPIUEM6lGGYorc
n96HsXLvTSVUcAAe39Pmzmg2Lu+Y/NSEXZ4FB0jqGEJv49wfk831PGjWyKDlN1khAWSh2kUdaq5z
T9vcbewhGl9DT6/am8yr45cCgenmk6u6nHGLawQLbabY77O6VnMnSRvrg6I406+gtkfGQp0EYZY5
zw+bA4ETtiFeXTXGOJmgfxa1HaWQS9YkKN8lSQzFq53aNzxN3tLaZZIEbSH0vTpXXomK6bkaau/O
9IPyR52PQ3vIhRmteZvM3ipMzqA6ChgY+UVe8POCQYQgVURK6/+0Y83XHcnMu0fRJuK+lhAj83LM
BMwsxzyhr0W+sryz1/XU0aWuSJni72tQn0PrUr2jJ1RK4c+6zvtiEw1G8D2hGLU1+jheey1Mn+4i
pbaACP/txgERgmk9K+ZVpWfpdKbCV8+vpecQNlT9wN2RZVsBk8Ha6h4l3EOqt7r9KUmgfu8KuS7a
XemNJGWRGsIpgE1WHF3g+C8aOOCWAm9tt3/czrfQeIam3wTfOsmX5T0Mk0Q+BnZZ/S5Sw4iJm1aS
3Y3AG9sbcr1UXUG5vts4EPURFOFRxmHkmTurOLVhb1QISOmvo6rw8OM2F97nSPHLu05qSzZt0WTl
7vrpfLd8jDlR1yfO5CTvNnt/lU1qDQql3tfp1mocmBFdcNtIFE2czPaaNe1bff4o4uNQFJkq/vBf
2TqzOXodIqOjH8ivfYgJ2j7PRdp87qUKW3SdJ0y300sxwudh9fRtqsTWj/9D2nntxo20YfqKCDAU
0yk7qSU5yLZkyyeEJMss5hyvfh9qdgE3W2hC+2PgwQAzg+oqVvjCG8BldPqGtgw8qVFJwiHxIric
yXdZInVnHeCQTtVnvcha7Qpnbcv9NmElXmCOPhsrZ15hGLJ4DcfCNwnPO3gJA0LbmE7eF7xkwc5H
hCP97DpJmm50QIvxTm917RFFx17zLFGWoCYL+mekN0VUX+epnOQPURVm9TXI9LzFuN0Y2nwLvlsN
NgrW4YqzQRzTj46pAE7q5aGv43UMXVPZ2XpsRt2msTrN3qMBjN35ZhC1jVIOlwWl8V3amd3sZJ43
Ge0zPyq6+puYeMJ+un6QZs+2rMz6g1Ur7qqZIkhip0KIoWq1uLLQHo7CvurHRzoFwS6cMsyKZOh8
tifjGXdHZaXDtXwSLHhvpMawuCih6jSzTm/IppKD1stGfVRycoW9NcbBflRi/auamElwUJ2p2+pO
YkReLI0y8Gorj8XKxl8eNn4Derxc0RQ/aLQtNUT7QFWCxM30x8AKjI3txPGPrM+lR+1eEHJAYvMu
n7SzksvbiBxscBMoB1ATOJ11XGitWUa1/mgLooqwgbafyCrc97nve0pvTQeUObRNFjYPSqhEN1or
go1TJmta+u/MnJXn0CNWQYnpLeX+J4lPTZlywBPj0W/C8KjCudqJrhrvgFypN23T9lcrEz8786Do
qe7wQM1aprwWpxOvRrvtzd4Sj2Pk1n/sJrE+u+Q91g1EGlv1wjZy3G3TxFNywPlLIcWtlGrX6l0x
bf0eZNoelIW/UspY1E1pk/CjUHCFwUClViwpBQHuOy0kN/EIAEhudJSVdk5etqo3dVn/O81RIdhP
leGrP1dWY1nRmAemdwnRhlfzXDS0jkeQbdyMj1I6/gPokirdImFZXJWyMdydzOU4bWM/ko+xm1c/
6ZtGOyi3qvbB1+btdzA+MCVq0lQDT7+KcMM8MvvBfGzrzvkaVbq98V1pNQSBpU3Q6eRxe7g893fW
HLMfav7UcmYy7eLypw+pKhPasI9FGP6NepHfqCLHeCqFcLWlUNc8YEKkfwwxNH9opEHgEgt0e2f5
jNN5dholCTVtrcdu6NUroUosOfppGr5R2haeY8bBGg3nnesNyap5UZF5ANCyWFmXGDvpisx8zKp6
qnbZWE03WL3Yk4cYt/8ZZFYTb4zI7PoNTKB8o1bGuNJYX0aE86SZKqVrWgJst0W1vDXKRk1qJq2i
A3BogH1cE6Pnm4Eka6vGkA7T0Mi242CumR29WRH8G6PNQ4MYBZsFchXbo/n6+ed6aQ0KbDgXOo/h
4Mf9pyhjR3yTiTDBgcSm3u5QC4urz5C8UV+yWsfYdWTw/SZCnfxzjsCdPKZRr1x1lt9Of/Gd19vQ
U+k3hPu6trXhZRB900aY5Ejt2wSxwtkU0LhuIQXVxYcfCWqPNKlQ0advBDT9dC5llSNOlScsY8ET
HpltE3lyEAk4CTeOP2tgiVbC6fO9w4jA2uggOXQflvL5ViB8raE6/dj10I0moTS/BqUZ941M02s0
nrWr2lDHQ8HTdkh4SFcuhXlrnn48vh4Xo02QNp+XxRuFGWEjyI2tR7eT7UF38mYbSHdAOX2Y9pcv
g3feQy5fjiSKs0AkaXWcLq4sxDT6Q2E9Wj3i1l6LdtOxcbVWenlpiWbbOW1CFavVPuEln7lXDcdt
p9PRAnAXFnnw4cuJn8MzBXhddeY++unPiRtfdMmoWY/lqHd30vLLnSzGZG/LQvMmOKUHOxEfFCfl
cmJQFhwCFoLqKM+dDjo4CrzLorEeCRHtg5Wr/XNk28BBapg7H2u5/t+xUO+gdI8p0jJ5okRs1FUU
W49arkcPPdqJXobW/7HO82zl255fP/O8kNSYX3yQ44s7t3QBZCl8+cfE6nC24gVGYE6vNmOcH0Mz
UDbBhG6jbgbhyv59f2AUuIDMw2hbzlEa1IREZ1qPSl+72yHssiscKTCAylwkq9t81/XVk29q6cp9
u9QQYXGR02FQEnBiSgROTz+k2bWhKWSZ/BYDGiU/QBa7mmc4gUbTt1UTLzfp8+zH1OjFvkxFaW/Z
W7GGL07RpzdCag0bvi+oItedEe0MfFbWfDLfOXB0E4nwZ/QsVOZlzy/MmzzO08H4LYvmt+8n8d7s
IrkxkkTfxgHug6AwxUbUU+GVwZBs6iFwDxGlu+3lk39+yeBSBf4Sew6kDqxlANqEat1K2TmPyHRJ
IEfd8LUuO+Vp7E1lrfp0HnKAfUQngsxa0NdfgumAlhepRQb2GNOBuPE1ozr60oyA26vKw6Q1MWqa
1dqpnk/t6S1KnwikO7UfuvIEAaebIZoCO5msLvxd6QbNC9rvjy2uEDVJlWi3RdUOfy6v6HsDoj03
mxLMZaeltRNliV4GQo1+d7U5/gS6W+/cSlcPUBnGX22jPl8e7i04Xk6Q+AJSymzkRrP6dIKwbu2i
te3gdxk6hfU9T2O92FBPq9WbRKqhpxSURpHW+lMP0r+pDFwVvdFutENBzLvrrDoGQ9mHbbI3e0zo
fxWQXFeW5J0Pj4SZyz1ODALtchEBje4wGqFfO49+JYptbhJ4RUOTUA2L+xeRto5XyYgH5vLKvLO1
kWeFWUZuAdlrSYxW6qSccNZmVNRdACrF+u3kDuYvVYnqaCWhPL/r2FtvkpJEmwQn82/5J9BSEjNK
JIppv1U7jDZlnXeHtKoTLyN8v7Gk2n4btbbYBDF0ko/OktGgUAA5w0jxjHBQYAVQ961MfiMmZhse
+KRs09f4b3hxKtaEdt/ZbIwGjg5QJuRk1I8X88Rlqx37Ov6NY6aqb7KmHDAtFMju4n2Bp+NONLk5
boMEna9dEveO/QRJe/hS0IP1PVP31b8qIoj2zVh05bhDg9KJfsRNzT794LKQS4GqtrE+otB8Vr8L
ccTEG6SRz+HIo7PJcRrdEiWP/g4Z6jXkxNnXnyMVJD1JYclggXGcrsoUpxXmTq58TnU/vu2sODk4
aUqHnOXxulwx7lF4vDXqrlp5Ys/umrlMRAGB+BRhKrgYpwPLbKBSRmHvKeJ9eKJEN910XTHcFUk5
PEEKWTPZeH884FvE4VSnzopFmW3kYoj1J79Osys9waSrG7JklyGVV3oBGswr1an3BiSDQSme5gxP
5WKCtp/0YegP4gkIhvM0dYP1NUvojqlYHm6NTqy6OJ/VR7ieMGviDL9lbfbyU2qqrFpTV16ctGqt
bd6XDRmPLmmB+26Y3RiVTLrnRBttUzlKqM75N7DQTfM9M8Yy2GOomnO1ZrEe+Su5M/E4X/Pkpp/Z
v7AkeERt7TyuqdUgqpoh7V5ABUjF2upuLYmkQPGG9qYfMsf0bx1qN4dAcZLpi6joBtEWrEnulMiU
7uci0NMt8jOZvR00M+0/N0WLKExmC7W+qjK7z46DEiAxlECxRnoROJR5NdWhCK8qXDu7fa92qfKr
8VuAjxQqjWTntI18MYgVpEfsTHTed1qYfYsTRN/lBu5nNkY7qzCqsvQyOsf39G+V8ZcrG/vRMEmM
P2kiFI/E5lHyMokuaHeRmyVyA2AheZZNY4dekdmY7RWYhR7coERTv++GUX4t9YpSRVMY/K8bUyUZ
QXePLmh/zAPLDL/ZUdR+Q6XSH66UzE+/AxlB0UCZEUzbMbJpAyrxUNyMeqP/mNy60X6P6YTRVh7H
afSlowVwY6EGGXoTHcVktq+y0vtaDKp6dIYalJs31SCmt7VlRLcuZFfnWgSO0Xp2oFTYkyRVjHly
WLjNkU6JLF/rlMrRpi61io7MpOffIpjIgiZ9GCe3uPYYKp/P9e9Nu8VFpdby0fJMKxYIB/VS2YY5
pIADMs3KrZ+mg7sJezuvfljlKNV+14qyiLOd5aPHK3HcCaSzHwCz/5qUSBUvseyifh+mVHn3bqkY
f0XoT3kKhclxKZhbPWCofuUBPrsW53LWDPUmvoWxuizraW6ghmmhji9cEc1BJn27D0UT7Oes2qtA
3iG8i5q4GvbxSgpwNrINPQz4LH1USi48A6f3Ym4hCpCOnfhj9WpaIS0Bo2gLdk67o7+U31egczCb
oPqZu4cGx3gaB5efn7PSAYEHcixoTIEYnClypz9gTIfQTNMs+NugzhfcGU7j/FJ6bSIQS6svsM2j
6GYq/WoXyTa953UaV+L6s5ALhC21A1qRZF50mxcBCe02LSNxiZ8J77VDiP9asC2yMTM8lEs+K9jI
OTTT3WINLrm8sKkmogpDwE3IPQfdi9wrccpmKCrVeh7Rb9+X01geC90pDgm6o2gjlvhdXF5psbgU
aWOjN4FAA91PkLdLB8c2CVAatgf3Ga02ewJD1CWeMr/RK/C3ZTQ5493B2PIKoeRhUVI8/aKqohQT
r6z7TKUo9MRQdz/MPEhfAd2YH5REQ/gJaYI5niR60WfHpdOx9FH4Y6j3/rOK99JVVE/NdR2WKoq4
CLOU3aqI8lsA/u/L8jYgsCRofxwWwpjTAZHDTpLQzV2a1qa8szu3++I70I87tW+OIzZrgecX1AzS
qhBHoyye9KZQri5/yLOU+O1HwOYijmLngg04/RFVpxU0thP3OS1bvdr61uR4IRHevWy68bofHbGT
VhS/9EPgv+py6r8kZqamnpmqzv7yb1neH//9FErV9IeoGS/p0UnWqsPUdO5z4TqtdXS7Lqu8rsWK
1HN79Gu2hlZOtB/z6E5rx+Du8ujnW5rPj4LK/xt9sRBIcAmzRejzueyzcGvVzhhsDImI3Mr9fH5W
GcchrIJ8Tg1iSbMaDX3o3aZmwRM9/i5c2DjW1JgHnsb+xgrdaaXN8954YFdgPmMABBh3cSflnWON
rjs6z0NvGui4Djidj2O/wQ9H/G7KKlyZ33tHFtoGkTGHFmD8vM7/JGXdjOEd0sB9ToLK/KoPVfCY
SWc4TiJK1mhk782NTjqlhplmRPR4OlZcERFW+B0/41FvDwfco5Ob3AidyVMSxcWsNzGN+w9vE7AC
GtkNZRtkjBbLKbSsd5Qo958VX2uDTU33KtirMU/5yhX7zmmYLQv4aHQqadQukr4ipZCBO4H/XKtF
vskz3wUVUSg7C5veK70ak02Z+9WPKKrqw+UpvvMF5ywD4j4kA+rSiy+oN0hvirJynzUc3N0DltUR
HlVCTDt1AH63EjUs30xOPUKUJPDIJ6L1teSzW6HeKIkWKM+JUEQ9F2THxKt1S774hZIQRTSpFxiu
/+vyJN/ZOlzySD9QGWOXntWdsVGhwmyyvH4VIDGRd1ekisNRwcRgZ8btB81c5teFRv9MiSGFY8w5
dvnnWNAMrBJNHZXnGR9xrcDH2XY5/Kmd4oTRrWAV1trt733GWQGLOGgmx+iLz0jbKXJ9xEueA9Q2
gy18Wn+j6FaUbTIZrdnGvHN7MhaZEkf/rf91Or3E7GVdyM5/zkTR6jSSBfAybZjUldvlvd1C3EG+
T/ee7bI48W5XlUY82f6znQbtcdL7cRcncXhN39q/tcspOVbj5K88ku8NOtuOU9SGgQdm43RyQ+7n
bly3wYtCprARSdXvcI/GzENq5VVbtOJToYfRyik8HxSlNIqZOg1UdDSWTIPe79TQV63gpQ0lxNgU
OXc6RNDR9s4QlLeZXrmFB/9bbC8fjPMvybhzBERdCwLQ0pWHinU1BNLmTMSNUXklH4KQhJLR38vj
nG9PLlDUmVhO8Db0aU8XFQ80K63zVr4Mve3eGmM6elFvW9+Erri7jw818yfAe5Ab8INPh0qDMI6w
GQwZqk9vR0WPfuCDDLYZEYsPXytvdovwXnhzZ1jN6VBBWcsaQgezco3sU6rUynEYNY5CJ28dWef7
yzN7Z5OgysHjwB06y9gsbhXhF3bahjB3arU2t6E9NL9cxUiOqRuFYOYMHe3ZfE2SfZlmsYh0UFAI
p3VBmW85R/AtVSayPHxR1b4/GBRdtgZepF44xsZnKswNDMNBfwDkMezcWLVWHsb3Ng6hxVwKm3lb
SxV+PyxHuzSU8IXqXHfkmYw2ws6Sb/bUhcfLy3v+SHBvU8lGFJ2zwG49/Zpm7nTmZJXpSz0kRrlT
0zCPvzqI5ev3VKiau6CAbr0mOfXeoNTCOGgkk4Q2i2+aFnEMhD3PX7Qeeq+KW/AddSHjdhwyeYW8
xrByu70zHnUCEmfsOknlloFG5lpTBfwpfzEq2/SAMoeoivZ1s+3HXvyNKBOvvPjnH3B+BWlIoa5H
UXNZzwQYFGVBOyQv6qhPeycP7PsuNDAF0rrpg64xfD7odYgV040ApUu1+PQLEkbksu+L+EXx6RT8
GOOK9N93/VQ55tAFflzeL2czm/M4eO+zpBXt3+VSoi8ZFL0RNi+zwNPvBtUjTyNA5fFVjO7/Yywy
MxASc6mDYtjpzECPFZY6he2LoeYmKAEErXa8iRA8aiVca0Gc3TMk4dRm59yImZEnng7WCdjKpa8P
L+5Q17eGH1obpCfNL0MXHTs32oV6Fq+cvbN3CLQcYGDwaTrHwF0iMvPC8bMkiPQXNVYJXxo7K9Wd
Tq1wJe87/2YznQ9Lbzr1VOmM+Xj8E5i5cVd35Gn6S0OPAl4t7iLXcvC7ZpOo7loUOK/TScrP95qx
djBPUV6mB3w6mFabcF5aN/mTmK0B+DEz72GERptpSGwAoGG2gcjm7oJYz/5c3ppn1QYEQhFXmPWt
UZ5VQSidDm0MlpG2VVf9pWRqPYVInN2QWY3fygi2UVIF/Z8C2cAfkdCGa7wlnQc9HfuVtV7ahM14
Z9tApZRCOnENf05/RJgpg59PZvNqGGC7d5MV+ZVnhm1QUhcbW4RNQhXVI2T+xb0iUgkobjS0q7Q3
q5iacao/NTHo92Oiarm6X1mh5Y6bKRo8Z0jUkiUjXbH4cUaIdEiTmPorMkXGt074xpMC0uoXFe8K
9zINOttA9WhXkonelFHW2RvXVLSZ05jPwYToHqopHn7CwmjXtBiWzqesHGpBPLuzhSxwkqVrtFY5
SdNpk/6qVo37KaTz9EszlaT09NoxvvRwBHvPbRBU8nrK9alHd0LKbVcV/VUjJORZKUpprnzP5dMx
/ygSYSIBspqZp336Oe2OOLGLLe11GpPh1Sy1/K+ZUFUVfLVvyJStuZ29s384oNSoEWlGnALlhNMB
B4hFqdQG+zXKKxUfij5r0EO008YrZR18yesiU29tOaqeSKLW2eY81d/8THQe/MD0TzYSz+yl3qTR
9vLmOV8JSr9zsk4CBKZ7mZc4SY6iRKv5f+LWfFJiy6fdn3X9rW+j2phG1evl4Zb3MZVeeuuw8tlq
JCTLWqXvtjVUCD14DXgEvEnFHaZWSuWmKurm2BtZdy16R+4uD7q8vN4GxbWLCj+4XSq/p4sPXU7C
MWPQfAKy2hhSHGh5uRACc+1ri+LpYUBd5lgHMHovj/zO6nJHU9em0D2DlRefvZ9kaZqtEryiUNQ/
Fo2Tb2UUGjeiHeLt4Miry8OdrS4MItRGuaV57VAfWUyUSEkNwyiKXjk4deoZSGq9DEY71ohzpL1H
XQttXlN0a3nm8ilCBIRVnSsFgArOC8IafjUtfhHxa5VwdKDc5NvArXwTZ1/evY/uWAajtQmnnFBs
Vq0+/ZpFZeudk7XxK9CKcPRKOK3KLjGofoC/V3ZIdlTFByN35kcdH+qZAS6IWGK+gP95aiFJRjTK
u/TVDILsqvId5wY2sH+cQiCslz/hO0vJUABweWiQr1ly7iZI3UWsFumrTPRwl7qash+krmfQEikQ
rMzrbHvO88JrZM4wscVYKpBQhYw0BcOxV9CLchPGg3HV0ow6jGOnfE1xm/v/GQ+JGocgE2Du0itH
bUA1RVqYv4aRGaAFUeRlc1T1wbwJqixXvKIQxgp08uzsz1PkNMzXDfjQ5aeLJT15JbbTVyuKhjs/
KotdlUeWV7UxgBu11pvbUpizKXLRrwVN73xLnhcUkNg7c+I3//t/ts1okjAEUD1fZTvk0Jlo91/V
ZR+FdLpT6+vljfPOt2Qw0hLucWL5JVUjy4wwTYw6f52y2NjleNXvgBQOhw49xk0P9W7lrnl3PF5O
Wqczlmy5sKmut7JIh/y1rSLrioJEjE9glX7l4cquap75lXbA+WKiq6RR1wUfPdsOLRazHFI76FMt
fp3sXv1WBm25pcA8fqWQv4YdPw85CaLgNpE4vymeqYt7VCvAdxIsJa+BUxbY70x6guaCY/10az26
wx8ezlikliCnOuOLBedwX3dTudJCPF9gfgQNAl4PFEiobJ3uHqqSoxqNOYfTnqKDGecRchOZ8cce
iviqdvOPonUYCXcu4LAUDSg1LevZKBp3RaNM2Ws9iqe6LZurwODhKiZ7G5Iq7S9v1/PPCTSMTixl
ydmofClYBUWojQ1faV+NWPifQ3VCsiZyw6MwutePjwSSkLCD5j7t7UWsF7oYZDZK1b36vV7cTror
d30XhHus5avD5aEW7y+wLsQsQccCYdAQAFsa8YxTjVSHkup/gywX8IVrfUdVLXgogto6po4ZbH2p
1muklXdHnSFl3HMGAfa8kf65ZnqAmn0jG+0vhAchdo1T6g+NaNoDCB3jxSj05GeLyIr2sct8nizF
EFo8JPM8/8v8k84siGit0f+O+oibu5X5xrcANe47mda+5kVx1a28/PMz+08S+t+IyPPRep7vgGU5
1BpwjtGDzPgrB7pIQZtPD3pkKytVnsW5+2+UeVbEGFB6l/C8tKEwmWWa8bcBx3NEcAWYZK9A/czj
DH/JUccx9GO4NYZ8q87zRJFiEm8v7jZnaAdXSYXxt8xx2N7Nf08P5RhC4QhbQFITAcflnbo4fv+N
yO0Nd4EqIbnt6Z4pygx9QD0Rf4EghrvajaxjKNEpVTqh7C4Pdb6eJFv0AWiT8RdtudOh2t4NZ08u
GXhqMFYjCLEp3Jp17iMfrqZQJ4z2+cMjoqlGQmwIoBv8OR1RC5y8N0HOBJ6Iave6ddy7iKzX3UaV
gOhbY922sjPPjyBiY6wjzzwPPhyG0xFHH+vRWCDd4bUaimqfWogoCIEo4986GZwdTmfBkwEaLnu6
PNP5ITo9EYw36w2Sw0LNXgKJ3diUlptUSKqC+lQ/BUMrj+iDOZ5RFsHPII21r2jd4HVi1+LGGlV7
zW/6fB+hWAnXiZcSoQmW4HTije52VqPmUeDFpgB8gpnjF1YZCrfI1xgiZ8d/VkAF5jKPRdlrafNZ
ZHmvKLXdBfRb0E8BsY2KT1ekQfHRr8lAkGzYP9CoOI/z1/7nQrX7chirTh3YsX46xTsXxX19mzTI
d91lXImWB6KuCa5bHQWOldvnDYR78kkZnDhurhzSp+CeOx3cLy3ZF5PBVvKhL437iSqifiOTIvga
pgYSZIljNyrYcMCG21EpVfda8xElg4U05ZsyCqzMK7N8bDw97lOywEEjVok8hBFC8TVPUVTbILXQ
CA+krIUtLiof4ZMZtblyZ1WFzK7NSOlUiPbY5HmGpY7ExdqAWFLh+XBDw2EjjMB5Rqko+yVTiQ6j
NdmV0e78qXKMfEsRaIIvVKHW8evybj87ZTw2sysS0TRlYwSWT5eGinJpJIOhBZ7lpvUxq/30kyHK
dCNlkf0mERx+1Y5TrTEDFikEXSNUMrjDOOGk16QRp8N2JkIzok71wJNQiOpjX+Zjtek7NPhukqKz
k2u4Uv0NWm5FuitpgqzlEWc3KBSYWWt47szBTV0ibyxoXtB7ekOiRKW7owfwtaGODZZf3eRu1j5b
IjBXbu2zSTMmopZodhA5zWXf00mDFEdIp0NPyRNm/ifHxO1LhjI5jdvevdaHQRxM0P17a5islRPw
zmyJurGp5umd6RiLu5T0KDbdGBVFb6zCK7sJyvgq0PUp+NaERi1uc6LgdCXWPttZ9MgpRs3SnxCt
IJ2czlYLRBu1FAojELhCeA0ahM1Gq0wt9dI+KDZKobifKgAs/spV81ZfOznuZDRgIGdmH0gSKL+n
IyOWlLupYUAxadSuya4H0sm62hStoSU/G7j+IIxFqzVXDl6AYbOxHeA7t4MVZu0nO+t5wvdk1Ghc
VCg+fmnbSZGeVunA0FMlbYut4zbiIAlW4fEVNcrRBNkIvnlQeQP7j4wTq90KwmP1aBskq4gt0bPz
b9yG06x7SmZrIU5ZSj3tRJqq4WcrpsiyRZm6KrYJIMcPinkT3XHn4f9O1oPCJYX80/WIiZ9V8h79
Z++2W1O/dxPppeP3j10ky0EWix63fWNMmtR/Gt+Ry1C8YfTCL+7Knlru4+UgiySykfh+m0qg/yR1
8wxtEyjXVXh01pR/l1t3MYyxuJ0sG0p2obzNJbiyv6nfx+PaTJZRxnKIRQaVB6ZJEsE3QWhA3mqN
p4xb6yX40dzr3y5/mOWtsxxpceuUUMhttWIk7Ut8jQqXuTM/yWuMWC4Ps7Zmi4dEB+ufw7vTf/qf
sm20Vb/jUf/1fxticYuFvWh8xQ/1n1zUG7H1PblT9peHePMv+ffuWK7WIvgKMR8yipJplE/l5/Kw
D2EdeO19B07/T6h44S/3GGyVI1Jx5lpFdKkVsDyny+wvDZUybnrmFwWHSlzV/mZMv6p141WKea3p
Hnown01nFxhHzVA8xSwB5BwV9Waq9/zmbY9mh/UDcbYagvHlZVmGpMtVWdwgKuD9KBnYQ9J+Tvu7
Ontsq5X7490DwXMx15/pnSxJm7ok8kODg/0Tez/Sa+23+zvYBvv86vJM3t2m/wyzOA35GIWujBkm
/xtf5S/jL+U4Hv63IRYnQbGKxkhpV/5sd8Fu3qaj99Fo+u17/DOLxUloDOjkUzIPcV3cBtf6sTzG
aydhvoHOTsI/YyxOQiVFYVeCMbQvmet1t2Cy8FurnovKa41N/Ed9/t+WbREv1IGrKk3K7s//TjfK
g3GdHdY+/pKX/t8J+2dOi31sx5osFOSkf/q/i1v9kP+2vva829ddtW8e5L2YvOaXXLFlWdtxi4ex
ifOhkiFjjuNG+WmVW6XYuD+s+/9t9RYvY1YECQqPrF6/G67+23TG8fIQ7z6+FE2JlxHv4piehhF4
60yA9GL9p11d58p3R3w3+8kz+sf/bZjF3lbzwE+iiWEKuXPNQxRfF8UmFCuH9K0d/e/2JsWHbkTq
Y+EqABZo8QA3NrzzKlGnR7d2ZOZp4dDe+cAbO2jiENP3eZajTIgSVnilYNORbWO0Gv+GcSUIOzBB
WKk6LBcXQAa4qxnECtSF1vHiXhr7oTKixtcenTjB+E0dsi8VETLhWml4pKHDSiQ1r+Lp9GcxHDrc
iAFRVF2yk1Ba4+fErvwdmKkrPD8KE/ycfXstLFy+HET/JD3kAeBWAc4sherbwUeQW+j+Y1frTik3
YN1a9ZrEeHK0Dc2q+oNeXQBqgMkR44KUn7nub4/sP4WGBLhqGFRJ8dsoU3PDucvUjaPgY2WbE+a/
UVOsiQYuDzh5M0/WXCdG9MLAV+b0XDTUqcBeGeFTrSvhzSTj8IuFm+EnBI2dL1M+5bcJgP2VYuPZ
95udwTSHRUWYhtbK4jCmRqIOCsLLKHjqoFCoOhywBNA3l8/i2ddDD3/utAPkpgYH2ut0akrhILWe
atlTpZRusUGCO//uzmbKByAm6cqLcz4lmDCzuyb4Q9LUpSipU1APxPImfSqsrL2tMGy8y0pzbeGW
4TCLRYl2bkUhhUE6tFg41Z/AxNFxuKfDjnSsYpmfOjvUruxxFtkJrREEaQCDP6H08OPyai57YIBC
aCI65KTwbzh4S99rU03iUpGBc19KngRoroNTPdmDCmg8y2WLqq1ThSE46wkG7w/UKDPd9awgiJXX
OOE/W1nwN3DlySVAIwwhJ+qd9FjAjyx2Lk+hjyi7CB4aBd1jZEDi2s4OZtt0wV2KbId9UzWZ0LZ0
n6t6EyCC7HqqYOd9r1BaKF5x7m1Hf1OjnBc3ngUZ2yo9N6mt+jrVa7PYkuo2XboZAwpbV6OoI7Fm
aHR2+MhtkVyY0VDsHdb0dIeWiYuZQR+L+7GzlM8ghBEU7ujM/hSDrw17atbaH7VX1PKDTiN8S7p6
1KY4g3SJQD6dDlyxg6Vjpc59obFyVD19Dy0M+xqReePoAxT+JHK7XHmC5w9y+sE49OCKmDKpPID8
00F9ve+Sqaj9e1lLOl9VJOoEE83agCTeNo59SHpDG49h2qkZ1AA987d6D4l55Vo4P0P04yD3ggbh
SAKUPP0Z3ZyHCTjW99YU1NNnJFWCaov5uGUcJbCzcjtVFPR2fW8W9i5QRaHcXT5JZ/fSLCsyt1go
p8HCWNaW1KgQZqjq+cMUj2FPVyAahr1Z+qP0stYK1m6ms+FYawB37DAgQCBeF+fECSobow07fkim
JKHoU2dQ4JUIXrkXs+4r18TZ6s6MFp5M0Mo8zuBDT1e3j2GRmbJV7nGaGu+S1mg3RWJkhyIOes+Z
KC6NSTRsqdg53uVlPb+g3iqE2ObMf4HlW2xqylQmAjFJ9WDISvlcpa57K7rI/ZyPrblh0uLGiFP9
TvOF/Cw0+VfXmnQlMDs70DxpM2FwZgzyD0vKoGumsVCCknCc14YSe5F0O7+d1U/ZTtm1KIPHEOWy
3eWZL9ccdW8a9aCgiIQw7l6idkzRzzFFaz5URZ59remD3vVpL7o7xMOnv71uN9Y2Nacy+uzLyV/r
+JyNDrAM/NU8PutOFf70i6ONXsad0w8PVm47t35CIfK5LnQ32YRGVNE3AM+THnig+kM+Iov70c/+
VgDnQaQNwN/PcC5+F1D8tMLxoSc90jYy0p3rLHba+NroMKDxctDrn7NaL75HZW1dZ90YPhu5P5gr
19syCJ5/B+B86BUzlpFi9ek6KKbWu2Nbqg9l3fijR5hQVIdeb5IKKbwgAFvUpsUKBuZ8TKDHCAUw
7H8tt9Mx2yHF5wGx/gcXc5RtIzr3y1S6iI/Eyhacz5rk83J7gwzD5QdlE9IOFdm5xVUSm82k13VR
PUQTkiGya/pPyHtMe8V1A90rC53gn2b/n8vbexlaGfAQeKIQWGV38eIvznUQm0YBZt58MFospWeh
y+inKUYjXdlJ743D4UE3kMHoKC02ctr2Tlih/MNF2Snh9eQrib1J9aoSKwMtb2QmBCaTy5hIbSbG
zP/+nyi/bkYXobZWewjiofZizee1Qbrbk6q/Zl94fjgZirgeSgBgVwCnp0O5LeRJDJa0ByTO81tj
quybthc+zVm2KHyEaNvIfHpOOkSOLn+1860J5272oAMCwzdb4oi12rVRLdXVB4zT7H2WVLZ6XRJy
OF4ZW9YPo/0/3F3LcuNIdv0VRm9mJsKoJkGCJBwzHVEEKUqlR6kllUrVGwREooDE+/1yOMIbf4TX
Xs3COy+96z/xl/gkKFQxQRYpCTnd5S5HOEZV6otE4mbmvTfPPQcSSi9+Ipr/cRkMF0VY2AZN5LbX
t+Osb9xPTDs+UceT5EQeePJiCoKT2QQtlUdAGjurAZBT9G6BhRG4F0h8tebW8HB/X3ppdW/5orOM
ShSWPAB8lT7WyJnh9seLwE8fDr/jjo8CNUwRDCN6nlO2TfZ7DjIbLeiRV93bviy8t53h6GQYl/6R
A2XvU6bAY6EVHS1y7ZZi1YCuQQq5wHt5UCTzMnRGEB0yiyMbJoaO0W5HhKCcoqg6KPFCHxF9K610
Rsq8KgVZBvmgCpEASr+ohFjpGMpM9mMxDkncn5k2+iOkGaBooWzNhhYxvYcqyiSXcsIDQ70G0iIu
T8e5M4XQSuKYULi1POjNKA5gV/IjLkMmpT2TQcegPgxlS81CRTDHeSTPALlOBWvmFuNxpQyrXHXf
x0M/RUOxV8TJeImr7xSlLgs9KAMlLyNTsucqRF3LAtS7k8A9NwIVygEz3M2j9ruMYziJqVhJNRyj
3j6FaNAZtF2A5p+hO9uZAv4RuRlu5IfOKMik0xQCwJDpKH0xHIxnJjDS9gS1SXBPzrIcbRoXsgWN
mit0cQyjfA5KoSK0F1IYT+1zMJOZ/gOxRN+/BUOcSawziLuN0A+dj/sqdJVKrygNcxYMRAj5zEyQ
2YTCTBQDB/I0g6GfIdsRkjFuBHMpDM9Q2xhYHytLhJ79zFTBWSHOqjwwxynyJVQsTt2+VFbvkxhk
SEvkdlP7M5BeMuQnRga4Ht+rUpmi8Am5QuskgjQWWaGryvMWBHoxAyBAABiEJcDOs3c5ThD1BOn3
2PrsF4ndPwnB65MrUlhl4/sh6JPC2VCyRfekIH7Vv54aIzO5EA1HItCxGQapbcycoUmJ4qwEUqKz
ychOnatkoDqAvBQpdJ1P0UQ9EU4NY5hkNyMgYVywF2O/X8iF7EjXdgSVlk/9PkothTKwXBBxKOhb
Gg0jOInnG2cDUfB18GYHlLtWLMhCdYa5dCIZ0HhZyrIn9OelGBfxbZALsbcsEeuaywCV+fLMHCPe
mwfFULXmmWca8XwyFYyRkqu5k5+nxjAaLSHUIudKFA4hvDRSsyB6B5nJ8fTWngrp9KFUSzmqFCsD
4GVRCI5vKCRKTWkJ+hbXRH/CeJqdIB5D14I0jSGw61TTKJuVsE3m2QAIFVuRCTRLQDEDoPOknInj
fGpHcHaIaC1AaRFCmA8qh0l5LZiCUL3DnZSRvM+zVCSfMjEeSctcBZ7kQ5U5QyjFG06Rz1ww8VWa
YUFfbwE1lNT1ENTFVLwN5be4f4eGHACoJ+OhOZ4uRpMATJzgJx0NT8ZjyM1fAmo5oq2t4wzULTMj
luK+h66WEg3js2kKIqnZ0FHj6A5DmOZnBdJW59QKM7m/SEfDwr3xAUIN9BDJvg2JHZCbXJfTQSj1
FQJeLIDhxBwkXyLcD7I7YTUqfSWwJ1LpKX1nEMVgqkdU7M7x6YYEWnAV5FOugpE5gX6yQ9RM/SXE
kCDNI0BcTZXmTjwCDUceemqhjbKiUNGcMzRA2+x62AguLVt1jTM0eJLpWPGDxEqojlTfG9xNXRNM
mSNgBhAGEc+wKmmGPtQUJ+vAM4TBaZYB1L72AJ8gySkY3jAfczFESrRGt8SULDz0IMmPh8+LnVMY
pBsbcU+kY6iXtmIavIwFkTdHuBs4sQcUWB+gQsWJouJy7BBsOH0vIEeOxXZ0g2ZlAGuxbSMJRANp
u6gBnA8AQpHgfrLkQUgUHwVc+yQVyLBYgVBFmnw+/IbtCGdE40KAshB0A6kBOCF7InoWpBHkyI4+
WWYuy0qqBpGpo3HBm57bUYY9R7StSebhw1dJvDRFqRh8OjyCnRcG5okKn8uA2qJ3vY1PAag/CLDx
OB8DCLd9lM2huS760/hncRRC0O/Fz6q5fShjIwC+7ZN5GEPKsEwm1scUvK2nfiAV4hyV6SSbmW44
DY/EcDtzC10PJNMofI/AjgXiKnZuxVEpQLsttT8Och96aYC9yTfQpk2uc+K6S0gSip8Q5triPJg4
/sfDb7pzxwEsOCoJYG8AuB+cAO18iowkAcLJbvIRjPLqXTC2UL84iY0iCKCdLHijdOEYkLVXoJ8p
rvyoNAo0OKEDIZ0oYjUqBj9nE1UojlSu66uF7ZAF3IlIDTAdaJGBu7WnJHYJeiSNqH8P1rlsSJYm
OKTAHO9NEZlcY88qCuckAfx5hIqOVU1QUbTMaPpgeBMXYLw4c2IfhOB9aN8ocuhNjVOUBb2xMYcI
G/aYYZAf5cDccU/kxKjrg5yL8rsCrsZ+RFnwS2OoeuJDAUrA8dKdhLZ4mgcyIiFESOaxjGOnDEO5
5hE5IioGmJ92ubDPIyE8kZRS/8G1qtHwCgV4sZir02EcnJAidIGgyg1sD0tRFBJrMJtgCzKujUDK
hyeRNIH+5GE/2vFhgH4RLAM+CepoOiR2OEXYF41kNCEPcaxOFgPHLgCaA7+uZA3iuViZ2YlaSaFS
CLZ35JaqvfeCUrmW40X/DUJfTD77ZHx8gQQ4FR6QliHeTCzw2yxpbUyF9p8w/JShjdt9YUEAz0Qs
TdsoxrTNqJ2hu0keVy7i34dJNbHP0FZGzsaxLNwQM7HOxqnovBDVgueB/2uAPR97EWofrdn1hEGU
qE4RPwwSX4Xi0Thz7xPiqtE8CX0xmsWVhOa7oauOjoACd70aeRCl3KeLEBj5Vikix20u3e+LB4lA
f+ZdaMmCd2kSr7LmEw+s3UfmdY9X03MNPPhodgf5eJvLwsM9mZtnefSQWxZxP4C7L4fEazj1IHxS
GiPrHcoEYNfzocLhzgEGToq5CbJIokx9Yh+rVOx6FjZjWkNAFQa15HYfmWu7U9POcvOBolTnpTRW
z+LhVTQZKgYKW6eHF9DuTCPFQDcg6scIXvBE1o0LVQTRd1zKD1MwJ3xAJ8Lg2grGoNvugwTz5vCz
dhBM+JLgJoKqGCpplIOTDmarNKKOvUQep5Hw4CaegeQKNLmTmChgoZVxIeoHjlv+7CPAdy/AbNUX
IAILDoL7IMSt3kUwFAwjwT0Q1brApTC4hgcnAXKR/oVdBqbzzgVqDRzq0AeTPpjFNL89PPidiQLa
H5EAyqBgBcEFNf1qW2NPDIjJTrz+4CPucSbmO/hD+GmKbNAEPYE9FuYvfRpYLEA5Cpbq+hajNVND
N+qDItcdfxwJtvQRWrZAlI0FaREGwfSI89O1xJx5lDADlGZosKFkme1r8BL0bVCjHUsUfjqgaZgx
J2EVn7pgSJ/jEmU0s/Apz3DeWgujGvkvDSgplzLlYIcMBCDA7UvPVAJgyCbh9KOKRITgrkj27BPH
gIzKuWH0ZeFI0LOzuNBZRxmS0cBEn9vuKkhBe4paTx8UzlKaKKOsGipWahjvMAUx0NyedQRi034e
vAbYZlxT4/4dVdw2dswmULOW8774mInj6+k0M95F9ji9y333I1KhYzLcO0/DpQQt1aNNGiw5gBmz
ThrEeWLjMqFYoWcA1+5V1IcE7sSXyVKcBCRYlCAmPlYKbJd5gFQZ0/Cc9sJgF2239jlZEuWpXfVX
sqx61+iw8M5TaxIeWRB73gxlacp8Qo965Drsm0FplXijqd9fCama3UuZVCygYuDM/RJ8jTNRCPWX
LUBIMvWB0UblHcV+IDdaz0shFY5YVLVX0C/vz0LZdBZZVrqzzAqrF0YSeBT0V9BTR48fBDHttY4O
dBnpb7LyinG07AdVvkQ2chkgcrwEmVL2wiSjBr4DykNbHGjDW+txiF6tsBxXJYg2cyqqMU1OjJHh
KGN/fExiipra3lokRPcoTNM1gK0TTKLsRysse2RjcotVPEl9SLS71RkBMcOFCYXk+8Pfa8c/8KGg
PABWMxyciFRacSkIaMflsJLSVZnIzsMUFC1TY0ICSD4m5mlkjI8cZTTyYd+MLi+UNVGIxuHZdnqp
XwGegOaYlTEJJg+S1ZdQPCv6OTSt00nhLUCxAbQrRR0ZL9wvcf0IRgLch2HJ4Thq34OO8qBfVlPP
Xck+TrkZIjd1ViH9VYoMgtBHfGV3VrGf4BYbd8zYveCc7AeMxmEGzVipxH4ylk8N384+T9B08HHq
qNKH1PCP7V87OGN0vuCGlRJLAJAC2FIrnUFty3TQ3yQ8gttmWjyOgW6rzoSJRdSBMnUi1YuVSVXa
gbiooKCRnwUFgcaEFxLfPCtVCWSEs4zAGWdBOk3ceZIRy0ugB5Z7VnKOEH0gzgZ90hdSCA0NVXcw
S8EhNAGiBgzHAkRHoxQ3J2CgCY7RYLVnkkJBQGuEEwCX12iia6UL/XjguuUYnN+lOihvfJQuTx25
DBfgcbI/SYMyP/Ll2ksPzUOoVdSiPdjHkLCxX66fBoIqhtHwF/AYWQoQIcUMEvf20sa117GsuX0C
UK4mHN0UYoYdBX1s7LN8gjUwQg78CJbHbKwHfdkCo5hRGqngzFNI7PgnRhWifixaEk5DJSPAPxYz
EtI+UUVOqEqEgk41a2jNY8C5RpBiGUXpDNsvpAqOTMxO5WEMxhKAYpDh0z5cIK3Y0eLkNDNHDZxV
OpKTXBdDaMyiNzWzc0h0o4grLIZm3Lf1zBCGCYSYQUr/swFxYlQcbYStxtLDce8ei0taGwqqMJSY
B+1IWNxQB2rHCZI6ElQ1GCQ3viAUc3GYySelkzhnYJJIFRssSShumccIJ9t5T/1U9K/KEzQGQ92s
XT1wjchSx46U3HiWCZkErwgBCJTDd76Iqkck5dk5AojsJPQgjIUqnfQOCqjHMOmtlUHHAJgSAk+g
BrFC2mR06bSKfHUkhzdBbgeWAnqzwVRx03K6nETx9CoxCIZ2+LDYM9ko51ECBKCykGm1HBYQ3jwo
/EF4Y6fl8NrLi2ApQIjmwTTkZD6dYsup1JG4fMVDAYjElRuQDDtEogIBNChx8+jGhQrPmYlLimUf
JdRLsKmpCvoYs5ngW/ni8ENb20A9uWALk+BUKG0BFMU6eyhNA5RdkvgG3eyRIuHqW4FmbzVHG+Ux
ivZ93xHRBGQYgV/GMUyHspUgOZYQ4XZDjG5MXxh7Z2hi8xE4BSQTbiBcL02WA6hkhy87DcHZgd0N
xz3FCgL81IYtVmhiK3Df4d/kqTVET9vUOU3kPq5J1MI+4jStXW7zKHra44mofLUJOkCZk4h534Ok
i0OMS0EeZIvUN49F061srH4KWruxm+KAxwnfOieSAcHuEgbeTeGX5mXqx6vKFYpbwNhMkCxJ0WII
qg6oc1nhKSCSv7zMW+hsoiI8ohQPaD5tw1wtwZhYmTEiN0IlWz/jGBYU2a+yd2C+84+shj2zSYGC
9KRHagR8D+stuFoqHEFy/RshA8OgERfJe7D729rhF9ozmxTvgYIDEK1QQWtFhY5rqxADEoIbe4BO
PCieRYqlquP5UDYniwyqKKdZOcIFdEg1yyGufowIrr0mKNMJOstx4gDVS/MW9i2d0M6HkzRPbtDm
Zr7vqwHun/tD0nfm4NcPfvEkQz12GNMVvRWZwoEo8hNJNSjeKGsW3fu2liHwGoFthmJ6A11S4dzM
jcJY5JUQrwHo8Yw5sMODK09N0hVI8/IzqJAIq1Q23dUAXH2PDl7jSWzrx1Xxz6BQu948O/7pr/h5
5Qdo0jXMpPXjT+8D3btNIl1PLrXgr/Q//fKr7H/40yVZRX7sf07av8X8R7D/9Py5lmjMDwsPjLbl
z6kelTd6nDrJ4X/djBQvQg1d+8RL7vwdE8/6pfpFvmmop9fjuisD/W8/rCA2n9DxGcT3fnj6p7P1
336ggMofdwzVL3PIgKPhndM1LAui9AZxBC0c4l6g/vNDz/E94+nfQWn2hrLlA546Au9rfeLjgVuT
+a052BnVnnk6/DuH3mAzO3QK6AVbpykYjd+AkQOQKArx2np18Q0YKZH14pj4MjPf16uD7qLju4vi
G0q8Qsly6q9LVcK2pmAiv0FtCOE66PbrP5ih72sKaHNRp68vDPpvKPcjsmT23QVp+GYzKUBW1X82
j/qOXJ9y53d6+bH4hvLW0p76L6+49fkFGUsDt/Yo9351j+/r+9eFtk5zMJTfQEsCnHhUdpH+wZpi
5kB+gyAHywB12frPZr/5jtyA1jY7TYE0eEMlX4DSwE0W/cNuhHSFoKuQFuQ2M4Qiy/flBeiB6jgF
Q3g6akkAi9L0kv5hvAAoizeIbwDQRZbyfb07wBAd310Qp29A5IK0lgKCt3wfsQG0s9BY+uRh35HP
I2Xs+NbY3uUang/tqPoPYv2tdxewNQLyCtDJ09ZIj4fnfvlnTNSXEFExibOuI0iix1th6NFfaIKn
XQNbASLyMkCumF+lIeXG+NcQ8ycmwqzDu61/pKH61o/M78Y7v/z08vWwnp61/VfMqzIDa/6l+ctT
okdatDLL+h/Kp7e60lzErYrmaWskd5th0TiQHoabn/bGzF82yENWl8g4PEejHPRfDdPEvavhS70g
K7+xU0fuFMHU1eythvyjd415ivQeht27JGGqw4sb0/RJwGw3P75+Zj6AHFlf924TLdHjxlxtnd50
dX0PBQYizem9dfWIrJjPigIfvQb65hMwmGd9WkWLyOOjrjFTQyl/AdFDOe+I/X0O/CUL2l2ATSK5
SXlf/u9Pw6HzS0u73Rfw9vj/YWtyppkRHLKZzNrLEUl8c2qf++XKIEoZn6Pwnq5Wl1qlwZ0jEjS2
6vHSXb6r6bOo5WX0Gqyz0TjSdKexU4+VwmU6m420sLFSG6U3bF2NvvOjdWsKKJN/V7PoRdJI0tip
R0u7hruavdAfNY/dMsE53N3ue7c1B1TKputgf0bVKWrM1FNAg/WuVm+1dE16byPtkbCbL2UM7Wwc
JT7WKo3Wu1p9OpDomHsLl0Q75xIlWe36kI96nPRmmmc3puiMQz2h+fH15+kn3dWZnRLqgt2tXvk9
ON2f4l47hkGFp7v1pQ+zvdv0cU1ibJwrZimi8ZTHtnyXeo+9s5iOn9nyByD7A9SSwxy9fUx7l2nM
eOSTdQ5z9C83i9vFzf1i/q896jx6hAlr+z8aIIGgB7SLCqtQWnWKyz3sqtvn94IWhpEr/DbxxwDd
jH/A/OGth310lbSCTSjcfL9fAkhLNHg2ydF2etVOz+AgHvxpJzNjf89fIRo+8jvfQ6r39nM7J6jh
U+yCeXrlZ4aU+79+7eqthfhCu3HrpEMbUNuhXmZxkUZ+oDc26gMfugg72+DLjF75UWLuTbbqakG3
KUhxNmhOax6QxHWciFs/3T9mIM3knVX7svl4T1cCO2IAttFqA0wZAOjgaqIo7uYjNIf+y55xjcDN
8NtPQVscALC4O4eeJjA16HdrPyX9evH33FQXPqO1HHGMvgBASSjgFqg8gKYPBnbPfdBMA6n5ak9R
ABdGWEygXaEYHxAX19337IJ9xXtd6rEf+Inmsp8Kx6kEamQRODKgkqiq+M7yeM3DNMOM9Mfmc9CV
R/Uo6f+hTg44B6B/FP7U+a2+FCZ6V3piQgKrHfpQqBMwR0A30g4PwAJo69CRx/5+8cKmXvOcU2rr
o+ycQtvj/8fVK3SHVMzeyiNnUPw40Xo37ciCQzaycHq3mpNpaz9qHKB2Sw5h6zJF/uRqDhMV0zuQ
b/rZM0/aU99b0+2osbQ5wXb26y1feKbhK0xwpBkpM+LBwVLhMy1fo7TssmYpDO7wTGw77AInw28X
oNNgqOtyYwPD7yLocwyUgpmvwGEFvfUM5LDNt6S+yMHFwV4Q5/CZbbMUV3jYYTal4UOXETPdY4up
Im6oOhuFlJO3Jo0hOgVDDmYVU1tv29yNUNOvccwz1+GNHqSPDuIL/3MPB2NPASqJuUIZHToHn/mQ
ue76KxSP8Jjjz+PggQpuryKfrTYeT/+PO4viuz5wcNvfgErDdHWXLxczdQ7mfZmjxjL1Hx7lMEUL
9N69Hq2Z4/hgNPzcD2yRR6QOjMePj27nxyd8YZRBsj0NtJW863QvQpzDPvY9p7eEipjO7CmU0rTz
AyICVCVjloJ2O5tNTOIH7HZN5Xe62r3Dsl9qbqsqTVtpu1peao/sIqQNL52Nmq1jYDfpTV+8De46
Am4tu49V+fW/E723/tNZ5hOq0rx59zo843F4neteybjZnkrIy+figjy2owKgU5rBN4n5K+wiswSz
XWOongWKMN9MSge75LE1CxRR3tXqJZAPhhYj/m1sbQbMYX+41Eo/SVh3OJhuPnMXvkRqkTN7MLr6
m9G/fn5htmWUwyq+xEG6aoE1eFxtXGopdl/CXmVDYp7HNFDL7RLWgMcxd+lXdP8FqqQZZu1rVPWy
qxtfEYT4jZnaKo8jo7bKnkQg1mwe83pX22zDUMWJYy1tzNWj3q0+vnwDuvn176nXxvZTsa+uk3yD
zITFSdW8i13N3urlytQdR2ciTjB8dR/xU6F3p+hf4xy7j9vTDY2BUdQcYZ3tUgiW1rvQobfcTAF1
DrSWNz++3vVufVRmWJeGwDUHu2kLpYHaYnerdz6bpaG/vrvR21//0+/d+e6vf69hbtfRr//lrQh7
MYLOsO4Pwv0zadXOwUjAwa7mVe0NGhQY3Q1/MHYWOBW07erQszSyiaf1TrSYCYvAddbdOCCcpBXT
ixKHSV6gDoOrTyYkgM509wH/spODQNaGg1niPmqPObtj8EAJbfbQ2531PeGwa8xI1LtDMMdsorgg
6z4dbx9Lnfl2ExFcs5TOHi1YQEugD+Xogvn96rBQV0bV649YiQU8jj19eHxrD7cYEZMhcogd3tLL
Z3asVDet82aoOxBSdxtDm4O9+en15/rMjzGx9YF2qkeVDvoTbLmN3fopHDbbme5oLfzsLighfXFZ
YpY6BiDVzHBpC3/XuZ7rnqtFDOCOBzLuLMI0sLh+HjnMIk7ad/qUhL3rJCiVvjLZueWRw5yQneYG
2u7ddbQnWuTr+0B7By/in1k5OAGYesWckLTht+uQl+QRIJUWlJYy2XU2jD5yL9bLxhJdxcdvD4+X
m5d6BGQna5bHPKDhhZ1dHkmnEvmIw5itAWd3MyWv3zBPUw97DjMJ4OTrbvdstbM5gAKeg91Ec9jR
Utmyri72To9aDgZGEw5mge1F+Y9FJYMJqrvlCw20Waw38EhRLkhipu3QBNyz3Qd86/iZZreHzGGO
Lwj29UT3AAxmr3YHPNKqi7TQXVx2RUYzBXT3AR1b8+PrV96l76wxJ42h2i4li+zqy5e+p7VLrRyW
COrCCTtYHunaN/BZ4OrsPhGAZOYau1fwOJrBttKKemp1v66f7RoA0rRVRwNdTfdpuEGpq5VsgHmg
u126ogGnYHwCPPIcDNe7ZkQ8tkrCI+u4DVrNdID/cRhwpjmPWrRuLNVpBiU06+oTt7m+Zg8PcP/w
MEuSaoOKbIxthszB2z7YtF+RCS4BkG0e8/rd8sOmWfYcsh5rn00bedxW3lO4CvxOAW9RM9h6Trjc
1PkeDijdiFiH5pHV3OpRu+rHA3yAbiGdYoQuW+120oBH0+EGK3+prfR1O9ODCDSPeO4c9FUZM9uy
DIrk47Wu41nDr/9Ot/99qRnoTkBqIkMtG+KjlHT3+ON+v9Iaduo/ZA/SZwOAEfTSsY7LYWN7ix3z
USMWa5hDKP82Qtsie4xyOJPQYWk42lqPTWY74zARl6VGy0mMWR4DNtP2R+OQjIPq2WML4EMOYwXi
8NFfs9+MR/p1G5HeBVpjmZiKx/GGzja2CsojNwIO3eid0/93+/Zm2x2g0tT8+PoD/wzVbE9v3RtC
jYSLZfbT1ZxvXWO1d1rAbg01gVJXq+dlZJRVezvDBU73adicwud+C7tY64h2HfbmsmyPbQ6OcQ6W
CdvcnRIO6/pCY+G+OMi7zzPiHM3fWSJUY7frLCPTB/a+5cs8Ln2R669JxgJRBlSkoPOIgVkr22ua
B8r3Sg9YCMqAqg90He412mFQx9wX7EEtgod9eydUGfAomV+DAIsEARKxuBllnc0c7K575u3BLVIw
LcC2wVimMm5dp/vO1Ei7tiJSBtHOhjWL7M40bsJ5mCaAgzV26knmEWHcAStCw8L2Ngee7eZZrz9a
P1SP+p7p4FHUvCd6glavZoybFJrDVvcel9B+1jtL0GsT9H7sLQDp95P0aWVuP45qiHFwmacHnqee
FpuAZ/zYa/4n2ffQCbjdm1G8/sPcBmibccp9+w2af3nEPpdkvUZqv9DipBku/UYbRqxvrzPsIs9i
BHuatVuT2Ggq9jBrX/7nhoBk+6FgwUBvMYe7JhxXWqnhA0XE+d9/+4/Ypj8toxKYbozgFG0JrtZ8
NWY/RAv9GKz8zaBe/+HuCFqFhAvKTtIYo9NKiS9r+viuG9itjqTAbtw9/nFONL9EvkR6P6P1TGMr
HRMQbvKA/c59e+1jAu80G2kkYfs3wdyJPvSjH+/3K3B84aHrCh/afgXqIYdIYphnLb70rB6vKr2N
0kcm6+OwZ4KRg6CZtwbDzLToEdC1befkUKlH72dKHLb7k0cgQEeLlmxmrfIoC9LeJzDqoRWZMc2D
O0vRSlyz7Nu5eRyrSss7eDR6zH0XuE6WGZLHIdbY3d/ZyCOLAKVom6mUB4sVGvbXIPpMWQg0j1aE
U3Dske21B2WI5sfXHzrv4Met7we1vO52L7WIIn7b/Sk8el+RsSYxhfUz0QcooruP+hooocSnJBHM
aQj5je62N5yw5yRJ4no3vdIzwu4gPELOzVMu0hWb0UOpqPsb3OE6lay1dT38O/8RvDmN0TpG54FJ
oTnLZn4U+KUf79sMRR44yc1E3ROA2EDVS29jaC/7ZlfYSXl5dAfOaJNZbPbuSWSQvZs86Oea+Xz9
gv5we/AJHBx5BmxIqzUVenjdR66AjwRVrsZQ7VI8QtBbjY2KRKoU1zmYpgTPC8CaceebssuYByJ0
450IYRLz1787usvcJ0MTiNMLXGp4AgsOAKyfRy1t8wKbU6D35w1Y9C/NqOmnHYIz6WjStB02f42E
9/3tFkH73vj5Wf/+5BUbz6NNDYypp7gdcfhX5/l/x89eI/HbXWs8ADe4CfjsO/aeugb0cEWQeUNZ
Etfn0MetNSy/TuGOitJXMn9lm4L/t6HV3LDW/QG/e2TQKWcv8HgUg2a4PGihSHnAO2aRVrGtTDza
FalDMcUVHnUbxXf8NhUGj5uZxQq5BEspxkOb4ASJz8qkPCYtUgwecMkTzbG/CW05Wug5XuJYpgAO
MBWIAZfrCFT9UHFmXGPAo0uCXv6gfMIc34Mpj0xFj9Lt43TAgyflQ5S2ByvyWCH3AK5V0L9gPhyI
E5sX+Fa0u++g/22OgX00o3/AQ2Ej6wEqbM31mY/DI8KcoTWmXS7kEbjS7dbfm0DxQDQoPs06/3yu
g4TSM/6yL//kkQ3WwAnKQo4QmW7E+57DA8iv+H4TkzFZisShHnBCLNIsYRoz87gtPwFYmWoGNJI2
NYCUSonuwHgOqsM886rp6Syk2qe79jmktE/2ayQL/di0zPCF45qitNbMR+FxMKAAydyc7vIjpy/u
KT3VAUx/8tD6HS5XcxQBnObvmJdAv3XjFN/a14+f8+cEqkBIrRtL1L0GPHgkFDPCfThq93sSFchr
N897/civ9LynaM4eVDIPqPYVaRH+8ABq32se6O3YcIJHjeQKxEqsVR5rlk7wLzpua9muYaCmu3+8
a5KsUNvae7iAnZvDA7QAl2n0FfbQx1E1v8N58fGFc42JYedc5uDUOKRiU3P2g5h40BFvykWnuoNL
mX/qvY1RlI1Bu7SpNNMVi2sxXMQrqWcycQpI07vP2Z1vIzZlZg2C7TzsAuTUmKmLSkMeo03RKdQa
LAfP/IjPSzaV95M0AWKFGTiPu8KdIFM8fvV/3OEVilGjtzbNot0et4Qi42QClnYJrRt9gA149O49
dRHd1pJ7UPbz/Kj3PgXkBvHi3jBuQmEOfUjLTFEFg27BccLQ3zHx2aN80DXx2X6bpyLq9l8tniAO
dYn2N0rv9sgu/LZvuXHsVoHzuLcvdR+3R8za5IEhvUnjFqBW5HG5fPfr/4CtqtS3lyRENZofvxVk
7XOO38Yv9ulj/LZ+se/dn3V3cUzacutuY58wxx/vLffJc/zx3nKf9sl39pZHXPoJCrdykGT+9H8A
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2A98A14B-EFA9-4960-9B3F-D03102861642}">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rich>
          <a:bodyPr vertOverflow="overflow" horzOverflow="overflow" wrap="square" lIns="0" tIns="0" rIns="0" bIns="0"/>
          <a:lstStyle/>
          <a:p>
            <a:pPr algn="ctr" rtl="0">
              <a:defRPr>
                <a:ln>
                  <a:noFill/>
                </a:ln>
                <a:solidFill>
                  <a:schemeClr val="accent5">
                    <a:lumMod val="75000"/>
                  </a:schemeClr>
                </a:solidFill>
              </a:defRPr>
            </a:pPr>
            <a:r>
              <a:rPr lang="en-IN" sz="1800" b="0" i="0" u="none" strike="noStrike" baseline="0">
                <a:solidFill>
                  <a:sysClr val="window" lastClr="FFFFFF">
                    <a:lumMod val="95000"/>
                  </a:sysClr>
                </a:solidFill>
                <a:latin typeface="Aptos Narrow" panose="02110004020202020204"/>
                <a:ea typeface="Calibri" panose="020F0502020204030204" pitchFamily="34" charset="0"/>
                <a:cs typeface="Calibri" panose="020F0502020204030204" pitchFamily="34" charset="0"/>
              </a:rPr>
              <a:t>Order Count by Country</a:t>
            </a:r>
            <a:endParaRPr lang="en-IN" sz="1800" b="0" i="0">
              <a:ln>
                <a:noFill/>
              </a:ln>
              <a:solidFill>
                <a:schemeClr val="accent5">
                  <a:lumMod val="75000"/>
                </a:schemeClr>
              </a:solidFill>
              <a:latin typeface="Aptos Narrow" panose="020B0004020202020204" pitchFamily="34" charset="0"/>
            </a:endParaRPr>
          </a:p>
        </cx:rich>
      </cx:tx>
    </cx:title>
    <cx:plotArea>
      <cx:plotAreaRegion>
        <cx:plotSurface>
          <cx:spPr>
            <a:noFill/>
            <a:ln>
              <a:noFill/>
            </a:ln>
          </cx:spPr>
        </cx:plotSurface>
        <cx:series layoutId="regionMap" uniqueId="{38704CF3-58E8-466B-8288-4F4185C52C5E}">
          <cx:dataLabels>
            <cx:txPr>
              <a:bodyPr vertOverflow="overflow" horzOverflow="overflow" wrap="square" lIns="0" tIns="0" rIns="0" bIns="0"/>
              <a:lstStyle/>
              <a:p>
                <a:pPr algn="ctr" rtl="0">
                  <a:defRPr sz="850" b="0" i="0">
                    <a:ln>
                      <a:noFill/>
                    </a:ln>
                    <a:solidFill>
                      <a:schemeClr val="accent5">
                        <a:lumMod val="75000"/>
                      </a:schemeClr>
                    </a:solidFill>
                    <a:latin typeface="Aptos Narrow" panose="020B0004020202020204" pitchFamily="34" charset="0"/>
                    <a:ea typeface="Aptos Narrow" panose="020B0004020202020204" pitchFamily="34" charset="0"/>
                    <a:cs typeface="Aptos Narrow" panose="020B0004020202020204" pitchFamily="34" charset="0"/>
                  </a:defRPr>
                </a:pPr>
                <a:endParaRPr lang="en-IN">
                  <a:ln>
                    <a:noFill/>
                  </a:ln>
                  <a:solidFill>
                    <a:schemeClr val="accent5">
                      <a:lumMod val="75000"/>
                    </a:schemeClr>
                  </a:solidFill>
                </a:endParaRPr>
              </a:p>
            </cx:txPr>
            <cx:visibility seriesName="0" categoryName="0" value="1"/>
          </cx:dataLabels>
          <cx:dataId val="0"/>
          <cx:layoutPr>
            <cx:geography cultureLanguage="en-US" cultureRegion="IN" attribution="Powered by Bing">
              <cx:geoCache provider="{E9337A44-BEBE-4D9F-B70C-5C5E7DAFC167}">
                <cx:binary>7HtZj9w40u1fMfx8Vc19GUwPMFRute/eXoSyqyxqoyiJWn/9jXTZbld1Tbsb3wAzD5M2bKQoSmRE
MOLEici/f5r+9ql8uGtfTVXpur99mn59bUPwf/vll+6TfajuuoMq+9TWXf05HHyqq1/qz5+zTw+/
3Ld3Y+bSXwjC7JdP9q4ND9Prf/wdnpY+1Cf1p7uQ1e6yf2jnq4euL0P3B2MvDr36VPcu7Ken8KRf
X/+z70J7V2Z3r189uJCF+Wb2D7++fnLX61e/PH/W7977qoSlhf4e5kaEH0iiEFMU68fP61dl7dKv
45iyA6YRlpQytP/gb+8+u6tg/p9a0pcF3d3ftw9d9+rr/0+mPtnBk5Gsq+NHIcT1fr3/vP2ywV+e
Cvkff392Abb87MoPengun58NPVdDfOfu7v+NOhDkgEuqlUD8i4gReaKCSIsDgRRGipPv44/6f9TB
z9fzsgK+zXsm/W+Xn4s+/ud/XvSmvVuy8psJ/hvMH6MD+uXzXOicHjxKW4oXhf7zlbws9G/zngn9
2+XnQjdX/3mhb9o79+nh3yd0BvZMmEKayCeGTg4YV1QKJb96Iv3tnY92/vN1vCzyb/Oeifzb5eci
3/wXiHz70FZ3bv62//+7oXN8gDTWCqz5UbhPRb8/BgopJJV6tPZnbv5PrOdl2X+f+Ez4368/l/5q
/Z83+EN3/++MsYQcUE44Iuo3//1DiJX6gAoqJKJf3T+o5kf3/tPVvCz5r9Oeyf3r1edSPzz7z0v9
uu6DffXPz2326d8YXCOiDrQWlCD5NKwC8EFKYkY0eyrvP7uOl8X+dPYz6T8dfK6ED/8FAfbozt+5
b/L4v7sdCq6eM8y5JC+jS3mgpeCC8G/vfHT1P13Gy8L/Ou2Z1L9efS7uo4v/vM3fXoPO/11YnuoD
Dk5EMiofnTh9El4jrQ8QVuBrNHtUxjPDv3VZeLh/dR3uwkP3R8t6WfjPpj9TwrPR58q4vf4vUMbx
H236r+VVAB81o4oS+tXu1VNdAOTniAv2DfLv4eePTv+ruI4hv7yvq29jLx3IP1TG9/kva+P78HN1
bM1/gTr+rDn+Nc3875Q8zZ3/avb75y3zr+nlfycm/BFp8Z3EWd2Fu/UX9ucHzf3x6BcXAZzUs6l/
FHgefdHh/a+vFaQC3yml/ROe+KnNXVs/vDrsyjt3/z1mfJv2cNcFoJjEAeFCKb2Hv1opCfh2fPgy
Ig+EYBCPICBJrbiCgOTqNthfXwMnQjUlAi4C68EhMXn9qtsDRBjCMMSQ0EJiQYEV0d9Jt4u6nNPa
fZfG1++vXF9d1JkL3a+vMSSV/vG2/TI545jto6YmSlJF8B6J+E93V+B493f/v7x2FrPesTiTWXfZ
5Rofsja9SVTI1sMwJ4e6zbo16ZelMD7iW6Ly7CxPSnKU5YXb4HZcKS/sdYoKtlsye6ZGGU5QFIrL
CctHDPJ4Il9YLQVZ/W61IBeJpUZaELHfzQ+rHZVP8jpyNJ4S3L1JXIll7OtW3Xhai9HUzIvU5PqQ
ED/WZmR9c2WHtppMkDk+DFnWdWuNabXJLVU7yktqSluG2mjd59bwbOm1yefooZjycIaaKpzljUyM
n1lhDWH5cmkFiVZ9vfBrr5K0jaPJBmREzcMnwQv5oZnr6p1teJ8bIqLiApMExVkpPYldm5QfdFHV
2WP8+ZdywWAOz+QCmiRAkykmOWMCjPZHuYSxXBivGhKntTS6192JLerhZMBp1u3siGxsfSapqdVI
D7OUVMh0rR2vvJd1Facua+MFbliXaLZ47YQnl1njdGUizqvVzGjzkxXzF1bMmYDFcookBo0+XTFi
uFOd4DhuaRpdB5eUh6jm5FMolWtNm3F7hIhPbjOe8mDqfhFGLGm7kXmfNrFIGxmZkaL5DWpoeJNU
3mdxnxRjZ0LS2avBd9PlNPT9FLfLjM00D7OPudQJh2lT/mHJC9GaMimjdSBYKsPDiFsDdmHv4WXF
EOcD486g0am4n8NcrqZmHm9TpP1RL6JlOzTpvE4i3zexjOZiWo3S3kg3Ju96ivN4ELa6Cpn0dz2C
HeR8yclq0b7fuSm1UzxVKnpvSd/uZqy6+670kQlTaWEbddXOq2ER+hTgbnQxaunP62ouM6MDzi5/
cFgvnKm9Q3tuO1xpKhD82Z+svaZ+OFNRU7VtgiIcj7TJtq1MMmdkDsKhpUqyeEpbUaxHklgTOaHW
Dqd6I/ueXeUjLXkcRaCZDsUDa4eLTOaSrRVF+KYZ0mkxpaLNeaqI7mJBg+VGjWl+qmdPRtMsSWvX
I/bzaZ/UO29dO5rWZ6AuxJIhnro+jUc8nMxJV9iYlz2DSVHI4ma25draAtyyi/o35VAvYVMUtTJ1
l9pT15aLNako8usgBFVmSuY2pihPCtMNaV3Apua5i9kYzSeyKQz2zOdGJXO9ppaiNUVdERcdqY6j
tOpOZV9zsSEl8WdLNKFVGEZ7VI/jlJtsCmWxWkrWnNgKboh7kdGLjIjzqFPTyvWut7umuCR9gyqj
F7tBfk43zifyrZgr3m3Ac9jrVk1tuZJZdIzqtK9izP15Psn8vWjK6YRVtLwii1ZT/BPdv6B6oCG1
4MB7KUGeudOSLIVAOJC4L8G4srlFJwXV4qwRGm2XkYqV4mX3sV4sOv3jN2OIbb+zOg1BEVMKuTHQ
E0+trkoXlVRjTuKO+HrNIz+9z4EdPW45Oe7UUB6y0DdbzocKjqCNSx35Fcl6exrphq21B1MZO+Qg
p/kevV84DATyjufLElhzDecAdk75ftk/HAY8sXpS5YxjPWZ0bZkctrnvWpNksjdLPi4b6qmIedGW
hg9RAUc/LW/TOglxbTtqBB3Qtm8TuqJVmh/ODe2NHSK6aa2sVyMqp8qUjn4CUNDETcenn/hViV7Y
ACxfK0AIGlH67DTPPavawmocJxHLT4TL52mdYDK7XVLga5fY0MV53up3qKyiEOdFe154/9lWeUJM
we3gjRx7mZsSCGz4t6rQOStwk2/E5NM1ydppU45Lbmo8yyUeR4gwJnFjs24x7tdztnRn1IlmlbDZ
rzkI823J5RxjPeL1WOMEzoxH/rhu5/meoKHVxk7LeNy10XmejOeLaKMxRkJmNySIFLRf6Pa8gsP9
fsR4yeMs99Npv5QQ3qt+OqY5S654WU5nlcvAfNFsGHgsU7cpPo7EvEQmGrU61oyxPAZckG06lS+7
tgB3xWg3vyNB2esyyfG7KsNkMhmxwxAvESm2Szcg43K7gDRpOxg5l3qF506ski/hY5gtjP2xCb4U
yyWcL0EQlXuss9fwDybY58wVGD4xHbPkhvSY7eQoPEQQ4bZdkF3Mly6P07lBx3Rash1GFpkiXZpt
1vf1pqzQ3RxwvrGNZaatWLZqS26N93NY/fFa6QvWJiUwWFhLYHiB5nq61i4dZtpbBLFjqIq3TUPV
cRRVhqYMb1wuxAasiG6RqPG6tyKN26Z53wzFeKTVmG/JkmmwM0bjEOU2dgKTw9APzfGClXFdmm+w
suy2mRe+6pYg16nw84W3ebTWreHvi6HOz0Il7LaSfbVroyb6mTJ+56YYFxAVCYZ3K8kJfbrBKMsS
VTUjbBAX5KL2WMV1vYxvyRT0SVsVco3rZoJ4taKlGfSUrYUYYPE9RybtxT2CmPazM45/F7FhUVrv
oygFVh09x+xeVYlDosIxdiy/YNIN62hu+xjL4bBQuNxlrdMmqHcCQZjE7GjqR735Y9Xv84IneQPj
EjGtGNRVwM2IZ34my/IwNVA6j70fP/GMid2gB7ypSLr8xCfTF7YriaSA+QkkUJCmPNXB1M15VKIS
x106lRdDJfUb2FgTR1KCDfVJ9CFbAGnHwXF/0RHXfaglTd9gIdJ2lUykMwPn0TGhLAtG6hJ/LOp+
p5eQZqYp2SDMMqNglqpctnlNhTP1QIt8W4GvPCUC4FBLO+ZNO2vvTFFDvbCUoTQYZc2RTPWk1ozm
5z+R7wsCBrJSE84UlEeEemZ5kLINKHMNikeAPCs3zVXMiHAno1XLbT8ztqbpNKQQlNI8mG5k5/XA
ZLXq0gZu5Xl72qYL3Yo8pJ/7ig4iFjOOPqZj1l3jyB+jvq1vqtZ1nSn9UHMzV6q9a9ii3gBe4Jsh
SutgcFkA3OZDb0acKLzOR8GMbrJ+xbDXcW6z8ZxWi78f2yi6R7rK3qe1UO/KsVDHNCLy4xgY4Gqv
OT8pGiJqE9W9OJY9rxvT2eIQL6FsTOVkzwxR7ysylO/8hF251vUtpGMD3nrb1VuGc3gTStbcdiR7
tOavTRBfA/9jXvyp9nObpaC7L7zA96//OP3W5PKld+K36/uOlt++nfsHdx3ah4dweuef37l/3/db
4flf37+nDZ58+R2B8S8oisfGmX8x+Of4C0LBJ3+HQL8jMG7qtP5Gr+4JgS+3PxIX+ACA4Z6dwEAO
YISAaPhGXKADzDB67JjZF7IhAHynLjA+wFRzGOZMEoYJDH2jLg4wJpBowEeA0+BY/BXqgoj9EfjN
B0FNRQJ9AckZnBAEWGe/wB8jpUfLzGX+WWYFE1s3ltGJzB2DbKKvRRe3UrfLHSS4MwCSSuMT2015
GY+ZtmcRwdVnaclUQJYjkou0mpI3OaHogx0LfwtkikVrQnqaGsQb6oxNEXFroYdwV0ekoQAqAFwY
RGzaGI0bZAE8Df25D1GyxJ22QcZWSUhlE8bqC1qytt+RpkV+PUcNfY/Hjs2fHOQl+C3u88Ru227Q
dpvmmZ1OhSqyQ700FVqNORbNrcO+1mkcpVjcwqkqirXHkdqwuRib1VDWxbQeZBBNHjuIUXQtRz9r
I2sb9Ydw7Ae/zRtd480kHM6vwJm1LA7pZE3SR0ycoDStTlMPYHCTyzqwVTHMSpjJdu3HKJ+WZqNE
yHuTFnVxXnNGt2Mns+xiwCy3aTwnuIXjGibwBJsxa4f5vO27GfgUaHdo49Asg14tvc2UmZuCJydz
5l0Ss0b2NyXmRRZr4pTeLM2MOmdIXQ3dfZ1UURrjSPhb3k38LHNT1vNNZzPRmIWStL+Eri18r9MM
ckXERveZBZceQ3yYOpO3bFw3wasyblgx1hs/YF4ZVaX3LEn0bICa6Iq1HhjKDKpKrDZzDQScGV3e
XquCaL7lqR7mVdvUCTVDViRFHBHI4A6BQ1jQds7z5iQslR1MOvgimAYVURnzOQF/m3SpN30RwAra
uUzaWPBomIzIdd6Zulma+25Qnd2OmgPI7kKeMSOR3ecYqMud6ZpO3+ZlW5mhnrPIqLyal72rH8Uq
9U3yDuiCIYtJmbM7ydVxpifnt3Ai2WBc0hfXzVDDxrqCFQ3k9eVSg3nK8kzzCL0lCnr9joty6Gw8
8K6cDKGjvBW0H4t4nCUEzCRIO8e0Tat70YhuWJGFzMuq08nkY6LatFwH4cXZkjXZw5KpXMady+pL
klWQNtXdUn8sVToep9bqYp3oyFaQEPHQreemdO8mTsLHPC3YAllTJR/IAMzc4bzo/GOqc3sxF67K
gJEc8yhuCtqXhtgoImbwYm6NHPoJWD7PMmoKQJWHQ5FmpDTI5fnxmGWAhjFvlyi2hYvOieOsX+kp
H+dVTsN4mC9k2JRpa2tTIWuD6aNpGg3wDjT2NCCgYfoOtNoEUX6gOireRyHUIZ6ygoQ9tG0/ljOt
mGGVCqsc1ZKYWVYy2amaDNVap5MTscqIjlYLzmGpISLiep+ooFgsPnxsF6WbtWRDjjeLTtqtngbL
Y9iD5Fs1opbEMzQldnGSBJuaKYToNjQJoNtxyJKHEkndbGaap+3JsiBWGodp8Ea7qbpc+sieMiCT
3Cpfyvxhsqy4taW2kfFg960Jvqqu0rnTven8LLZASw1lPLSovOt723wAi5nQGhWFqneQx+Uatpz4
I9lVjBg6peKW6LwZzVKrScRAkQliKuyiYzYk/GHMRtoZnA7ipMZ91hhWlp6YrLMuXfvStd1OLhII
11oOQw8OtWVbp205rOgw2W3JS1Ecihoyo8fE+H8R/jWFnOVfB3hj+/BbS8M+xO/vf4zwmhxgwgSg
dCYVx9CH8C3CK3UAbgMRyHooYtCSBuj0a2kCGkooIZB8QDkDmBKKYdLX+E6g3WHP6UAvp8JQ3IXn
fcMuTyAY1GK+fv+xNEEBDvwY3yEGMwjtQGHsk7IfMuA0cQmbAic7LqLxqOaUrTKqCxJnQFburMra
I9Iged8661WsOFWF2edxs8lohcNtVqriTYT4W8t4nppM+wB5Zpi6YiM7q/I459JeBleB4etKDmNp
RIQvVaGIX1lU6vcT9vbDSFpxpaA/lUnDGIZcB9MeZ4bVXl0vY8dHE3Ak05OqzflRN0zpVeol9gaV
kH8bYCZFXOQoKAMEO5Mrjid/xAeSvmkUSeYddVz0phc2YascsMEGMz9fiZbP2UVEXEbiiDZlayJA
Mn4dLXPu4k7Mga/6sivaOGPK3RQVzi+5L5YL5urxiOqy2yW0bCEiNqWhi3CnFk/lh0Gk8xHEB31C
RpLtBKSEcelHcJKua+sYZ6L+mPSd28y+GeKmXcZtgW192tlqOk6r0q4DJlsPNMplKrk9bWRFWwPc
YZUaSpd+y5uJ7MYxM70r/EpH/E3LoBjTqCmJCz+q3cz5DOSXyMT7MovqXZGm7GSSU3NcNVV3GSS/
bprR75Ik7WPWo2WrwdvHrQJPlTJ+6gSdPiUDYaYk83zGim44kmWY12URsRsPYOt84c24mFFlw5aK
SK8qNTRvQ4n4UVPmLfC8Y5CHcx2lkJB46Q6rgk03gDbwuXIpuYVim9zIpZdQzimWywVgbmFEUXZr
FvFsWs0o7678Av5swENeGAjSdbeCAtCypVFRmykqGdgPao6bPOwAvgBiazw69DkEinoo2DHASPZW
Qo/KCoDH2yhFw/GMC3Y6VkP6Nhl6t0JL0N4UQ0Pj1jdznAYv48G2dsdAAGYqrIptJd7mdSaMHi2Q
Q6KHWhOrAS2bZpID8PTDOIaYV5EsoIAzAohNGpWMq9rBZky/1Ow+WEcyM6azP4zGOgPeTuEtOON8
MV4AhE6gCHZM+wKCy9L3bWeKua26VdaMiOzScpqcSfOqvxhFlFxlC3d+s3CcwHqTErN4sQ0972eo
HaxTWyb1YSjJvsbCc5qtfDmPx85W+DSV4/JG8kiqs7qsBr/r0xSflC1HN5ne11gyp8a1CN4Rs6cj
8FWreSMHMxNNwiZqchziqBtIBDOb9EgUhShMZXl9NPpp2rgUAN+KYhZdklS2K0KI3EIisT92Y4NO
54iHt4A4/GlGOhXBJmuo5nA8qq0ExLulifDVzi+FW+OR5adRD1S0hJLQcTkAObKqo2oBHAAqMsqx
xm6qJVUAIWcb1l2w0S0wOO60HPoWgGVAV4zXBJxS06fGOtaPhjo9Hgo+8EOaePxZzjq5THFStavZ
B3ITaBeA5y6hQrWyeFZynfBoqs2cJO15wxVOTZ3glBthPdCVkeynT30ky0OhFtBcF6LywuZhPurL
fBlMno0I4ETXAc4klNfnC8HRZQ381yZyC9RBuE27LRr7+tCLSnDT5yOweT4vJTJK59MIfjjFH4LK
AQ81enRH8zwuR4gqoMNDNsFJzUfFLsC45hPSyCYxoV58voJaW9QY1OZ61UB0cabMBrvrhswe05qS
i1DmYHOiIWVcuppiyEsGcjIPBVCLQRX52nmlxq3uKnmYRGPCgPAoyjOeYHmChj3hUVZYHHZ6Zqsq
5fVaT5anhjR9dTmkXQhGoxAd4mjPN+dOZceKZ90JlODat02YAOYPbBicyZL5qu7IrYRq+LXQ1fTe
K9F8VMOY1gZkT3ZDMo0PXwLyX4Im4GXg73M+4Uc64R/bh3rfHdg9v+m/kHRgkPP/a0gS27v7HzmH
/d2PgIRA2xh8lOKcawQNE5DxP/ZKYHrApCDwWyMKfAOc9N/wCIxAgwRMYzAqxL6V7CsekQcQlved
EojsmQyocP0VPAJTn+AR+J0QLItJCHEYOBEMnMhTXFIvomcNFkd9VDSRNwoO6njYRlb7Q5VYHEPa
WEUIap6hKm6oru1lliyZAbRvremTpojtVCz6RsORZTshOi82WUXn4njp3YSOa5c3V0QuywgF7lzr
Tc4anphyWaIAXENRZX7TtY60txb3OsRp9KVgkQ55RiEtTDkUb0Ip5mKORZ/Vx0ACjl13yMcCVXFO
lzZaTQINO5alCSNx2RQBTjeDmG1V7S5s5tutq1APkYyhbZdRChkqIBFDUipMz9y8EkVTGVzVKD2b
2sihM6CJcQJlW0fQiQMW9t0y1LraFWXA4p1ypb2DCLZAkAzDYlDjyAX8OAKaMOZW1+2Zl3yB6kRy
2zs7e2WqRLYdNxHEkugthUesCqit06uxr5b2rIHWiehd24pE0DjV6VVeuU4BEKLUT0XsoGJYnkA+
VnEbJ2lFz11rlb1C0dwTa/IEO38/ZTx/aJoI5TxWEJKn1YAcS69TqwO/4lHL3HuftvW8mRe7Twin
8R5+m4Tpsira+qNt5Pw5lDNroLbdU8nXrS/FOZtLtOsSDz0kgiYV1Jg63p+qyi35ObRBAiERdYSc
N12WRLtF2Miu8tTh+VbVaHzICS78ZZkICxglDaNUa5Km/qbJdHLURrNcIaBjdogN2aVbxmI3AqUD
DQvzPJku76Z1lhBLr+ex6hCU7ySrpk2WSUCdQO1qoVmMq7bSp7qxGupvbqx0h8zkSJc0xkJJEsjs
1EJ8Pa6pHvshFkCg1vEcSAO1eAXe3Q9Qu/baQqUjomEJK+kSD/JNKw6AgrNSrqFyStRxSEeLV5TR
aT5MMZXd2teAEY77TFTldkqEuiBJEP3RMuW5PRIJkBmmSaDqs+ogk2k3iZJ9uZNt0bjDrh75GzE2
KQD/ZVrV9dRthwClM1M1Xg5r5IU/masK+Lyq6jYBGk5q0+u2OgPibnZQ9l+i08RGst0MJZ2v53bO
23XN53Y34Xq4TK2fz3NgglakmKfoTHVNfznWDpqKJqgjFBBKSqgjRJHbEVtzkJWDI7Hu5irasqH3
EPqTtrwmte7hCAXbHPqGsMuJQNNH6lLxPgHTamMlI6hbduXoIXKjZeEQ49JoNlDDpP6QAzlZrFRW
QIZOqXaQr3RFEZ3kQB+9FQm3N9PcsDNVgKTbgTRJFw5nYruquQ39mGfTPdCYeQLtWUlgVlYREBcR
nKYxhnPZhOETeAVG+3UyNw1k1VMOHQ5duvLV1IN9mhHqqyUB6OcmQIAUQTSUUDMa0+UDdIt1Izm2
HUPhWnf5ALEYiAQBNZ80ysmyTqZ2qavDQneurz9DSZ4OuTdRkUibr7qqz8YTNLncQ8+Nr9XQurXT
YewyM5WI6uo4UX2Dg4EIO1UNFBimwData1EDIIWObOMBYegyniQI3ywBFTdJimCZp3SffI1vqsQq
IG2YaqHDyHBvSwSIsYtIZVLP9m1CAwHuroMCmb2tU+jz8sYRMdo7ptPOvdGhd+I9NG/UxY0i5Tht
etzX7akuQtaeiqRbsrUubItLU4/QyXHRWkibgFvMa+BRirFauRaP0iQtF3d9wyEVQkUjd5XO2DbQ
lJi6RtUHSFgBWukJGpZA+ivLS39EhzK6VrObYmfLKjOiyguosINfmAl3hSHwoFNIZ9ojVQh1ZV2T
rmZoCVq3GQWsNSnVR1vdI7eT09i9p3QkcdUSKItGkIytIKWtNlk/aGWAUcXbqdLlGwts+XkaZjca
VCO9JnWHVjSkEhCzZIculNF5L/wYjy0pdolwYjv7VB0iP2aQyM0T/zDMvYzDWNlV1Y/LCgEg27V2
qE80uPPITM0y3xQth/YmXfKwrnJOV8lQlaMhZCJbqM3J1jBA7xtG23wLpXZ8y4vqakFhMXVa9Ue+
R58Fi/CN9BQa1nLFrHFtSw+19e5NOeeiOp5B1tuEyo8BF/+fmzNpjh0HkvQvwhgI7lduuWdKqV0X
mN7TEwmCIAmuIH59u9p6Zvoyh77OqcyqpJKUJAIR7p+HHj6rEpX4ONfLor95447dpRedcXIJLbuH
0BuOr4YtVZ3KDpfth1BB1ImsbREDhkStPH4BfOOV31KM9devHUzeMR7L8jy0so0KXteEZzggLHNX
vDLJWLJwSaE7r1HqibF9NOHW7wQUtA2gWtBeA2lBCXmt52hYWmG7FcLjYoFhWEaXBoREmzkStVSr
bdrVbNwwb0MwMJhEoHfGanuYfOvZ3G1nGmeQLUA0AgSCNJbbLXILojqQeQ4kQxsvete4ffTpz5Zm
evUgJ1Oczkc16vD8Syncp8GGfjrKGFOv67XmT0Pc9Sxc2X+thliazmKSBbpq8BrW3+STQVYuAExX
TV9LQPHs922FayaprZD271j5VXXlslzDYlOTjnZciO0EG4WdVY8oTFKXooIiSqqfzXrlthstZL/f
AjmDU/2ft87/f/p2v8DU/7uF/s/c+f8N6f3Ker/f8F/GXfi/nICGThQD5vNgHf/vJhoBGZhkAGd9
UCVIhVEYZv+l6nm/4RjYeLDm/k8i6b+6aORV3RAReerivgaohab8f6DqsSD8le/+m21HISnGaNQR
i8LPwz9+//t/k/fwekzwsE2d0njhxxG4W9xsuVnDd44upHBDfYwHzKHuzu3pXhhvyj3zGYp6ThfW
BGnjtNVz7G8zUB9SyZe17nKidbqVJlmrZ1yOMqmq3wrRQd5zYSIJP0hj2aMdYr+d0fO4QVJ0vOkA
HScfPGBbHXR2ZxJJVC6HGVWTyfdp9LuzG/8Zhvm4MTAdFfBBzwwy80aRdaXMRHiU1Y3N8cEECzwK
xi5ty9JJmvvIUNm9N+KAR423tCHhQSt0AQ21Nw8qTOrW4o1xBnfGNCkOS06Gy0riBL5FpmR9RDGB
CrkCHB3kTjt9oUmdDq1KvJG/LxvZMzlVuM3nXPg8G8pPcOFJtR6d/nOC2tkL0B8y93qZzO7H3H73
PRRJ87aQmWWbZO4+jFW2jAxEZDAeh5m+6Ebt2nF9gejz11YWIlQsXzp7ZFuUiVjGRSSnc4PG0a3b
DtKkOcWS7MOlTTEvFbMnyyMUU5vCwNl76901/LhWrXkNIWWN0XMY30I94O/0wdOCXTGduQ3AbdPW
UfNOthXsLaiyug7AytE9ccOdZgoNxGe11PFjA/31FcKrfnaImC+Ud6/TxKCNTp8APfOR0ncHHkhD
9Qfz+uMEOa4bnupqTNWI28uWEHkBdJRZUEIZ4UO3bzqWh/EfG5GLHO1pasyS9abPR7sefQS4M7m5
hwXY6xJp8QpDM9WrUjap6ZDTqHsYNv4KUUj/sXpe/0X9G59V4pvta5B1VvLoYa6bh4FBZtWP4O4T
wnE5N7hJYKJkSvVdqvpwqJNQ2TOzUGsG7zn0YlxWc/uyNXJMjGrVXnRbXeiat8lEKZrtDre5Cz7R
ddGEL6nfvviYF1bnImzzyIL+FHCypMp2EE68tKrjK3dowqGDjbPY40Z+7GP+2nX4SDedSHn0Ggaj
sKFJHOxWtHNc1UlQXvrgwIM6dYGKU6iMhnRZSeZkYOolwsvth991qQBDnWSobqOCm+b2wEVPPpuL
bVlOv6hHHI/PrIqfRPPXlqdyq19Yf8KXXgJXzjlbvCxYPq36E4+PgVcf3WrOTLebY6jwjoHbfIoZ
rsW5w+/vbKeVTH8cHibUaJN61SNn+PeuSmo98HQApGnLNtnImLZaABqjD4Ot37YyulLrFRYGoROk
7hY7AA41mvIjSPPmHAub6BizVlA+9uHBNc0hhMicKd/Zq7EL0tJEuMVr3SdsKecEA+GejOTHQCE6
+VH94Mjh4ur5B8bjpxrmCld0/d6VNtxVYAj04l7BUf6ajEJnbe1vfx2ry3fb99Hjipj0ruHtlFHU
jbx1necKMhRmo2i8KRvPxaBbDBmug6M1mCqtSQR/Nx4e2Og/DW53l9F6AR+5q5u6/ZHAIV6bcF2d
ZC6hBTP+7LsSX08SPLBejHf4pIU/VseSjvulIpdZ0myIbDKE46ddoioFTNcnPvvjNMO+4dNp2MgT
h9yXAkX21JpiaJ1yEy0gmJtxTkm0OXk5R2vmEa9KdZmX+osb6PVdG6bdwm6t+7NqBYohMO8z5ktr
4TrMy1uEvjOHJ1F9rxyAHFgR2LsWhNW2N3LLKY/G1A2Htk+UpZ/rLMOzM1QcbkXU5QKCXh5KGu/G
Fq+pxsiYyNEn2ahvsh7h85YehE7+C3i5+l2x6LlyBrqrYzLiprD076IjN427xktHQAd54Ie51m8s
1O912PgJ5++DOpIhju5afPdjg/PchKnUdbLhkNX7BYejN0kbZCS8CXr0phKDJ3r+vx14hxJHo/81
b05b0x1UuXwGNVpmHvF9U7pHOdJC4jVEcAUgw5eoULjLNnfFltLIS+TaZHyjaWe8SwNtBlNsmYRO
taPb+4h6xkLyQW2dhRrzBlxZufNth+hGiOjHFq13cFrAtIYzi+y5V/W98mE+o/UUKW265tSr6Br2
4nP8Nb2r2Zwj/HkLZopleBLsPMJdCjjIrCOjNrPRY+SVH0qIrFzblIsom8ez5z1p1FfNaFrR8tOr
RwzQS4LMz67sTLrG8S0OwNN3h3E4j+U7n/QnGXGo9XFxw8QH7zWrASZKmMeqySoo85KUV71Mu7Aj
F980HyI0aHlfVDO8R/0GY6/bTpETN7As3C1vKcaIiHc1zIqmgHITXoO+rFJvAKmzDOBDJmeFRLyc
yQr2Hj/74MF4T1VZ2n1vbKrCa1uuu7CKU6Bi18ZDcmDBU97ib28bilKzLIqGCMztVKZV0+zmRZxM
rQ+/QhKUtt83Nkz9blkOMUDVREC/znpPfnSke+Zr+wcO/MkM8F9WxTMFzB2o6JnYoOimbnmaW6eo
ZPQN/ijIWAk7JojfJgfGz1pORw8nPylHBuBDDUGxQaQ/gebmSQv0DS5/lNLQ4ir5MAFBwTPWzdUI
B2ht3p1yMwejAXZoFpkkgvAArYRldHnWpj50MVTDiYgCrGVeh8O776pn4vBHR1unAC4DZpjHgF1g
PPW2ETsPpaqabOHghpddnE7WPfWBKbjZzW6ddnOf1sH8OgXLIVQePvxeA2ERFjoRQ2diu1xGzqnr
2ttcHzzndzhZGd3pEJ+OBoTTymMbLvtGYoj2VuR1d+gOutkVUPkXhggGL2A+7KyKs8CIWzewZKbk
3wLrsY/DLN7Eo6P0U++qx43MNxaYO6m63ECD+3A9CYkueJJ6+qD0Ryl3B5XC2dzjOp6c8qv057Ry
28NK59SQdR/qZienARXh3NMBnu2l6i9L9MnZkS6vDk40/43JqXyFi7u9tXGba7rtZQ2UFFXWadOt
WjISv0LQTaP1a1RR7oOWZxLskpfCHsaEHuDZeZmh/nON7Ezbmf3qVLgu1Gf92+BNtGVvoLUzxv20
Q3IlWuGaRWbbszWCnxGEJ8c2abgAWiLzE8yWIBdDBReo/qERjtIsT6WH6a6LuiQclmtdHeCyn0yz
ZW2g6NUYnYnZ+zvA54oNRVan7vbORArqlqi6/b5v4jYFJZ9pv4X21z0G8N0RZfnT9nq/QqeGCEVS
J2JHJoJDU0IaodYUftC9RPWYT5G+O6BmB7wGFXucxU9IkY9xJKotPY4VO7q2fYgdJjKroioZJok6
P7/q0kH/MeVccCdxB563/lr0In71luEg0DpdSSN6lY4cGDAQXPj9UNo3w2VeLsoggrTplMIaM3gW
ddRFxUTnRI1H17/MylAUHfcn4PblV8hJsPYrLas5vMe1y/fBtmKoqIF3axMli4KdPvwJIjqBGsIz
CUx3EjW5N238abYptw6gosG5TZs8rN03ONaM+xgdVOV1x4b+p9SRjn79NNsXKMsJlIMUUsvBlXFW
WeYCy4sutBmPzjC8Tp7di3h786v1VYYM6oADWYynKzSsuqMn7dIMKsmFdd2eEaQTHDufzIikX+8t
K2q2SUgQqqJlXlFVSJgxyfocOvRJBzTvPQiTFlyEHpxUdfNzPdo9iKYMo87zho+cQMMaFYpKbdvz
0rIoG6cGNMQyvUQK8a16pkho1eCigSZAWPCzvp6+RoEpYJ3pX7SuwwcyJmMmjUOvpQIcvIil3YnR
HdMF0YU2IyULssCRDqKSIdsSQvQp5L3Yl2zbacCK+wiO7KGpy0xM/KlByu+hMaRNl3HoXwY7oOJW
nVrDG9mMvBlbg6Nzelp4S6uy2O+TXwYKvfSOQxQPnCDKgvY3odag9df4MKqWvJmo42AqMOwtLoOh
Mpli4+7BDm6/B4r8bAjU30jHeOEjvJE9QkDFQID9+zRYEtbafRdh8OuALEVhRd6qCONA3Yb8kwTx
Q03JkDAfHbvD5G2rQ1uwVY6HRoL96MFMpohtQgjvjjLm93BwKYTB/lqJrk/btn0YFrCFC7by1H7e
DBPLAq93cy0kSeFwfDlBXT+Iuhy/HSQ/9lEDqBFWGEhWtG4a8EW6hjXZRR0Zz1PotWkwNugMBHJy
Yo7PwYSLbCgBERpKwJ94z4w0VQakv0sbTFp+22ahYV8LG92ia2e9Fx4irqte48SOgQJvB/kN/c+u
dwYUv75ONwoQfoxthIdU9BBBkc28TVoeRDg8jjS+AedOK8ETRy7foYW269k5CYYyCy3757by3Nrg
Fs4avSZaUwZRkSl0j8BpMP2BbEjt2lY39PEkExh2d9OEx8YtuLreh9K/DS5DRg44yUTHz35g7+vg
3N2e7bcxPHda55Pb3gze7JMUP9qLPgY675Gj/GkFzOhW/hsWHzo7/8Iyrj1Tf6P4tVydV9cZnyAF
PvtGVUe+VX9JGHz5AwIFavwIyXwXLv564rGbqkC8Djb46kscBQqAIq7QMpvpMIIhcsG2C/GtMMSf
qgBiYwSXPlkWuGj+6AfJNsukkzU+XjQS9WzfBuqXRUdAgWoETeuovxJCbDLaR9abau82n70DaAC8
SJcIf7p1oQ5ypJ6aLJjHC/GJf2Vjo1IVdQWs79R29D7i+vAaeWSgjpSY/1QGwm/Y2h5FJjCZbmIU
PagWZjp2ZfnWtNVT1zZX7o9XwASZ36CZ6u33IubExcWbQgeHVSOrTE+4rk2Apm1b8y2iGW3qHaby
O5jUYgJyCj1j+1rJsp/tCCY7Kn8E2hynrE+NXh5aunzHExJiHeDhxIYlzmP7HtmwoMAY0hiqr6th
FQzR+1Ajug1fd0raPkaeOizTkGVl7XwifvIgKr73kQt2fy8SFui8ieoGWOXvsFpmCDceGy8GV43Q
qXGOYCRPQBsAZ80vPnzaBODpjpuwWCInkw7QBqj0oXBTH61kEqNSyWDbD5NJwhIK0eyyt1/+NhEe
5A1nxJiNRMg6Hao5QCsVfnmi26toPMJ4fYmm/jC7kDQMJw3y2FInW9ycS7So28Kdh2Gorr5Y08kl
r1h9uaQd6TVu3DqiSYW2dV+O/XwGuV6hFTWHpdlGTK31NL2hI5rPsWZ/Pdx1E7EZQHJ02tBnU7qU
/nXZVgCnsEOdQ+Vu4rqGv80JcSuk420fmcdwhaeVrX6wPtYjWCGoGU+uRvq1pu72PvUM5AwoYBM7
fjItVZvO9fhHBz6Iiu/agAxX03MlzHUR7r+u9eDedKu+lm5PEK/2hu2l5MEqIUgpCE0aN6+Xzxvd
ZlzAQ4n0tu72NRnpXfP2hF8bCUQ6PrUbniACoU4+rcTA/DG3pZvypR3TbooaGITtrcGTJ7FK105f
KioKqYJuB7iuzX45xsybfj9z22TRqlNkEvOqqV45SJDIgywzr4if+BBzrguORupgRHbr7b1vosOA
bH/ReqPO/H71jsHY3YdZijPopS0PRVusEcA3NZkjoHOVSBBrid/W8lkP/ZCpbQFtvFYyI71E4BdS
UCKU+au6Mfedfnqo560If1WKNvQwiexBoMERWQpH0bKgvJQ6Fwav/bSUwRVFXr5FDMJejVkA9foD
yXOYWSv6lylQu8GHso5Vq9t1BhP/simxfSEaVf7IFnLnfNWK7IUu/7psEruydzkYdL9LowrDForp
semHRJLguDSvvoM5uuNp2S8yiWb/aQ6rlE5mL8Mg2C3uYTTejyugfciN5MoXj6ZrC7e2xcIRnkYG
yF6quX8jLj0oMtyxgaBNFl3dR7rwpOT+z1QNcEnBOAVrzum5qk/EoVkXeICGxx0SA88RcrDTkjYC
NHnj3uMWHI7S7iWc12+2atyiujssgzyJUDV7ZvkdQMRFM2dHDaSpDcbSfpnw6je/n0vViPug6AX5
MFPQcvESBC3EW8M/xtqc2XSP1V0H7b5c/UL11rlBmAp8cPqy2fW18WGca+fTjgiGj7Xf5guts143
V280F8H/9O6TsCFAOAtNbnDf4ZYM/juDLgdNz1gFmqC+CkNSi2uJAP7KSMtzT48LehH7DtHjGIZ0
jwyrTRF2O4ZAzRKwcplx9NPCCQY44X8Qquak/aXYAnToWB2WRDK6i95P6in4hAU34eKO82BgInUm
FUJZ0afafx5L8KUoZhPu2BliAjbcnprOOUYB1B4BBWik9b6kW0rQ7TG1QkZg3qHE2LPFLGXrsiXT
Fr0ZXiNYycGwEU9hlO6w82PRSTt9jOQ2QpXeyiTqWR7g5tl8s0MDjvB/nXmhRT2yPC4zWpr1vSof
FfnsJpavLQjJsPz5PWDB0qe01Tsy0PepQS0GxAW5fruu5ZMJo+MY+oegomAWBbYv7Jb4TeL9MZw+
zqr7lNgmlS4Lz1nfHOIJJXmdnjqUC7491wHPsJID6QW0zWa6LIu302AhhjXeteavcZpPZHIyy98D
CBPzUqxb9K/GlEMggMpZZcpWyMfRXRDOR2mmolJ5O+eSPVXmH1NfTfS+NUvCq+8pUqd4WHJnZmkg
P0bxAlWDKrHroUJTz2bQFa5jg6AKMhbCca5eTAq5NJDV2vGkyp++w83iqMvADRxPuouwcYRvAPMr
7WWA+dNKxymIkwQ0SVSQ6i0MZIFBF5+cVx5Z9Vkx99A26kCWhwaxoFQG8x4p370gIFL94MFvnyL3
C5ZowrYqXzp2Vw2G+sEju5ktU+IN8jYKeeKY28DCubkTYLeFO2SthUqtyfwY2PWPgiHaObgJzdg/
NBGDeOM9+IqeLaqebsWhiSzMCVW1x4Gyt94B+aLf9HJt4YTw9dVxRdGXPwZ+Aringb21622d/CRW
rx0i6S36Zy+w6sGSmR5Xrz0Qc5cL7AgzBrvATKB6o6MnljMdOojCZba478JOB9Gvzw37bNYtqZfw
vozergbqEZgqc/ip9D88Ee3bfqnhu4QvSBmuybY253aE26ybUzfdeDx3z46ooDmRva7DxOkMJsU4
C/mTqDlyokHaGrJz2VbUfplbuaaSIcPgRYiYPugqRDic4yK8r95zO9skYkxdApGX0+fMjhsE3+lA
5grz95TKFZtAKHD11BnOmKU856T6C+xuuKR4nY4yOozCHkh5bNEhV3Uu0SyKvIXVbW9NoAqffhJc
4/W5746mDPc1eojKPCM7cllFjn0tuEQ43p1j3LuJkGUWaZ3BKS5+R0MPmLWw39w1GejNxwa2sTZv
kQdM9zcV24wXaMzd+is92yvyUUW7ugVtywfgtXnjuLva3VeeuA764gMq+82ZpbWHVgnqmoiWDDtp
DqH2bwA2Yv6GKyDhYZuDf/bbk99cAvo6kn03QS4qXOEkXf/PtK/uCOMrFwjhOH141wpf6nQXLiCJ
sGbfLEFBLJbtKPI6OHU+CZgdCwgJ7bE8siAS3H239mnUzDB4rgPDe1vuwKJ+uPWjHbOtJQkklsSr
+3Pb7iIxp5CIJxeFRaBMscKLbeYZ549jo6cqBG4zqAdsU2AwK2CBRH6CrPuJMKKzUikYgZ66LA1S
MFUcvoF2RbrJznuJEQwtVC47e0B2PIFbkI1OnVR4iLS69oY3OBsUJA0T8nmpIoYhAVz5Al3Erw4c
kDTyYpE6eNuIAa05I1ie1818RswdsRvS36aKf61B9+kCNLTT/IaYsH6rl6Y9xixGWwhi7LLFw4c0
75baEZjH+LdrBDLpNgW3DbVnTsXc51GVTTQqFLlJjpgwRPJ427DlhaAKB0m/3TjFn7x9klZjEvbS
WXfixfMoJI69581kD+bKsE0kG1zbX8n3WWK+0Hb0QXeIXCGbpQBhaTT8ba7i18151fXVZTxBi55Y
ovMO7+fmNgUHH+AuD874d3XJQXTDgUVf8STuNVRYJh44neDKDHloN/QyuhigJMvuUDWHbc4r/s4A
jftPULmvg3LRf082ZT4rE59ChBr19IS4U5WSyf2I/TVDiCNa+nMP1B7LQmq0kCIJdYRSog51Yy90
c7/b8o8H8TgDEZ/HzIDv4qEodNheoRe40KJ6k0oPa5QofsmRirRd/T12tshbywf5EVgeFHJjDzhb
U17DJ8lttYugSMTkA3M2jlMIF2icP6RtEUbD7pDGfSxVhYRIIP7xEQHohl3ipbRHYdp8kuVej+4A
YQ5dSoSFJzW26STagToNOTQDCLhfQhLDWJZweAfypyPxtbXwcQn1ro3EmotITMvzYr0vMLEjrB9z
d6AOmXj4mSd92GpOkk2WE2wvKP4x5Ml0QCgPAbjHOK7p1+STYD/aOToGGFFCC8rb/9pgtSex5xhI
RZBYyiVQhzDeLuPs6twJyyBreWmgCVb6kfj8bmdMH7NfvcTgRlMokX1a8Z7iPI3lvlaO+6icgscg
6UJxWyuNd4usa4Lk4FdcWQEZtdwwchrvplGPkmja1n3HPNjoJRX8DYNhjFcotqfaKSfk5WJyVHp2
/DzYSiR8IL1nWIKy70PzVho8DVAxJveGtxUhFFL5X7HrFxLxJdAw7LWkFiMYK4DnJZLZW7DoAxzi
oozwBo7VoQfXCuTwGiIR2NTYddQxY461pUk/x9XZyIFmjSV0F+NNegiD7eR0JTZAAPErDy2gPSz8
AR6ULHXTvDEwgzV2qITDbhw9VmWU1eGMMcllBPWkfBZyRroEISWIl7LCz83qrd6tQZOPiCYeiesH
OVwc9zR7+JtGuA7QaCfJecoj4Rec990OW3Huvsvae+fAII03Ht76kumd29ZTLgMBun3sL6DX3Byj
ZpfacEWQp8dss/TUZKqDVIGFP9OThuqSQ9F3HtaGIuZrtmDau7aBVz0bZUFNMLE96kXDIwdM7RQ9
w2yMdR7geF3nSfL+7xzNjry2HHtC06bs3I9VhfoHIUYnKZmzpv0KpakBxPVjBZVJXNr5H84gUGHu
zjfbDWHuygHqCvC4U9wTfVH4PpAM24KxyhL8L+DGIPQKg8LksDK/l37DQoOqYQ9DEL4CgLOJ1/N9
DXijqObW/YDlDmO66+fbzCzJPQq6b2xXJ6M9bQofK0neS1mhz22m9TOK2D+wd96EKOTqn/W4ul9D
CdO7BO/wr2/rVSHSjM6eOmBOVrKP+QSoMrYaSltQzWcPR3+/Uq89BwSiU8f3eBYTaqPxj60e/k2L
0998gLUZ8tkN7luDhXa4mqD1kMVDX7fSQ0XQl9Fxna9Os/nvSxtrBLbGMf6hwrhd4lGy7FgzFJA9
Vj8XdbdlFSYa7E0g0H15pccwKeFnYQ5utubf4IXyaZ54f19aM8JAsV0mVvs58VYVVNnmX4x00ZCB
m7SwYpfexW0s2voR+7hCsNlo3RwYSHjIMaa7JZJoDBRLY72yD6edgTlTzj4mzDWHXvrqwlaspmGD
z64K8wM6nB4dVbeFHoC6GntuJqk93Ior0kO04TrAuXa6c13HkAex7WLXa6xVQdZtwHMbYKhw2SPu
Ty8yQpQer6IXfffYE5XD0aZDBvyd3WjXxn+agTi72pIwX/rBv/DQpwVFf3CEQo0mCnfpbVyIeQsX
s6VsYMHDiN0+RdAsLcTK3g9O4A5jkLdumC39BBLGxUiBRDA0HaMRvEf9X/40a+kPO0EIZhbeUOyz
G1p6HMbIO2+sdO7OhCVGaM7CDjlo2LkYwLasQwAuAnUBmrB0sWUESIg3QBTeyocZAnA+e87yIMGD
aqxxIXClnXAtYuyHvPgO3ODSlQLyFDYvQe6fdtItfUTNevoWcW6HQith9p5qos9FTiXC8VJZrAmg
gtyZBPYThljVwZWBzLDxbzV4SPC2MJ0Q9nRyAZyqhUTB42tcQjUZmnjOpjqM8FiEf3BG/8FwLEbM
YGKKnPeyhLQROJgUu9B58xruPkDgAYg6Bn3jgIWUMwF7zxXmg95JJSCSnJCodnBmWXeGtgH9u/aX
LPT8LGIdydytjh7DHuSg4Wt9QmpoybsVyFAZBuE+wgbNO2+MeOwxX2gWqmuNRhLQx8p/kGDYVqTd
yujSd+LBxP22Qwoci3IGWsyhCyOXW6jEPUOYdOnL91WG3rFe/Tdg3/qGBQLmgTGwqEvNsEUB8Vh8
1hzJbm+eTlpy5/23FBZ+jBmK9e32stIFDwHvxL2UzN9tQ4/vNQJvkTfQA1Y/bM/BHEB1McrBXjxA
NAL6xCMd2PwIpaonsN43sSYRXeIgq9Z6AD9JPL/Pmkm9VHASeLR6iWrUeuJym47ROmqciBJRjsiJ
/nkCib3/oO5MluNGoiz7RShzwDFuAzFHkAyOIrWBkaKEeR7cga/vE6pus5RUlepa9KI3uVGSwcDg
/vzde8/LHH/Y1g2qL+8QogrEg3RlUuZ/Ziq55qrURz2imPd+swuWCSV5yGnHFHqpbr064PiU9ZT3
Q17aByIIYu9qi0dYyd0c4JzpA//geTUdf99rw1q0x5Zz9n1Dgu0G0dLemq2eb+TczxuDsOVWZF21
JiXsPuiocm8sX4138+TofVm3+YtfZ3ScmsCyR2wKeryVqCQtgDURUe9M+UUPOt0m127sYCUPc9nJ
u5l7O64oTuQGOcnbF4l+STO/uHfcYDxPthd9qY1Z0HHLX026C2Fp9OZ60bred3W5hfKgtubUNeuI
qvE5cMZXMkb+plHX5mg9F+MLXMzEg8wQu9hy3YF20uINzb5rtRM6OrdusgwjchzXYkv5g45UoEr4
NkIlrEjrznNMbFklXSCU5JPOlbztW9AXXb58pdFDf6ZW+iOKpAjtQuO9UEQQtWuZG910JPMGlHRO
DHNkbRqmNHEKFxFqcVljy6i8dOOpolpTMAxsGhQiVd4323mcCLAaLsk7k+PLEn214ty0WbBdTEMB
Z5B1XAf5u4nReRVZGAtkGYClytOr/6LVCm90jOdkaMvoexWbPnk7eWjx1qwXaeDkyQoM3rUXCqHE
kQc03weW8j5K/P47gSh5h4lD8kGdt4O3CJVDmZZxCxKF711jIB/Gjg5MrN2DUBMikJYxR+d5iO54
2jiXp31b4HWKUizKFW2vwJ/qTdaQTh6oP1Z8rP+lKCAGtDjr5hWpXm5L7JseWZHeStwVbUF9Z+Xj
QMsIF9utByTq0qlKHzIryrB8juMS2l6ffWk4I+D5alNr3Zix/qHKNr2zi8UNa3fiSIYbG+iFCvQR
/yuKTsLvg7bpLJN59v2mveT2HH302uPS1e4o7ubCaD9nwo0/8qKoj8Ei5nzjxQZKgZyuCqyOv+LA
cO4MVvKtRQPqaE1TWmOOcZJ7Y66qzRKbw0mNtMlVMpj7RU/92xAv8ToOHKppWTQPwdimN/Sw6k2p
YEsmiX4rOD/wJtYGDcMBk8fTGOnlR5Fn5U0QRdO2LpagXFmWAf2DyGw4Cpx/S627zTzTsoA3hTu2
SIB5dAtxpHWp/O4O5/leZ3kZNmxJhEcr82h57PC50tVN2zfVOs3m+U7X2Hm61HuI0Ce32pPZW+Ln
LThEjq2n0Rhrcl7uhkTc8rWFFPLUDwH2rKxGcvX08CJgU2UrnYqOBt3gnVwfVSlT99KNX+nAY0YQ
c3dbtJncDZU13mkRoU+nuRc8d+7Y7Gu3ULupNNsNDKn+XhrXjUFPBbsQuZf1NCwLXja/wr6ET/52
qTBd8c4Y54QI8EcXczETwDHsn3GLzF7RxvORhlZRvKj7JcPiLjG8Lxh8XKL22mOJyJ3M/MJi8jGi
Kh6QhQNQAFmzUaBDt1Wqs5toznhHojjjXVDOot7dYA7u/fimiJA+klPgXKIyKY9uHHefZSXZnaJz
my/Q76KV5w6UAF20bD3zupsvxqmN6VNCZEZwORHdWVlkhwUMQFuVJxtm/HogA81xMlo0L70vcfXD
HPL2FCjONzQJ+42dI9rhVSxSxBLP+Ra0RvQyllWyL2hkoJ4j0etV0QnQskXmrr3GtO11QfAWjl3b
wXcBqGd2+zhPXwTtvzH0FzO++PLo2d2+i2ivN51CPK675VB4NO/TuFs3xMfypQdfS/DWyJcz6Z4X
o+ZfJFGHwqKT78z/b5Kz/3cJgf+P8rXXmS3/fThg9+v0pGs44OeQl/crdNxk7gsDMq74QN+CSy6B
bvxnxNb5D/86igSuuBSCoSWCD/nf6QCHH3LNn0N6bLw55jU48H/SAd5/WB4OY0+SLTD5eed/kg74
le/NKQmpzudpIx8Af8SRv0UDFg+QM/nCNIzAKKEM926l4OdAzsnWqa0dUlksjt9MXfWHf1yi/4I2
coUI/jOUwCdzVaApkkpwXU7+v4YSPEXKxoihL/d9WfJignFA9hwioJOymQEIKZe27shh+zvJtrJe
/fvH/54t5puDe7cdEn6WB/3zJ2nzH6GIwe4b4sAZiQVKLYEXvgCL6aNG7upeB8/DbBbfbTCuiKD5
Yobp0Jj1buiFvfv3P+RX5sr1DkhaH7YV2EyukSSuf70OjWrUMhloankZ2dMTTGR/7eRRZtxgweA6
QArU/xni+W/p5b+SDn9+JIBN8MOC788T+RvfcRJ10bYzTqssW5yTkHnySmBRHcdEs4v9+9f78wEj
wwJTkfKSKDnDYn79ehReehhFBixyuXprm147+aEYJvbMITX0rmN3amh89eLj3z/4v/qSZHG4vtSk
mPOv//6P+9tXrjdbDT44VMHOvXWJbGJ4hxhCKCDu8//51+Q95v0BjsfH/aSv/+PTmnGQ/pzLMsy1
65ymTF9tcqivRZxx3jODQ3691P/+Da+X7tc3SMIdptttg0mx7d+5tXoRo1vIliJCOOKDnj43L2O9
+MvH/Pmi2kLQv4ISwHtCM+nXCznNKdhf8MshhZdzwuLzmXE4G7cLSBI5mfnWmBc47oWqqr8sEX/e
Qlt4rJ0OCjhL5+/I+kr2jDhriOsoh+WBPQ43boQA9LkAM+n+cgevGKXfLic3jo8BOcDa6/++IHiG
mVetZdXhlNnZizeV4HNLU4w700zHnnODa+froYCCjktPEidWwzD4WG+0sWnrikKfQlH9ldv/x1/l
CehPgiabuM6L+O39yX0BFRROeggqTM4nuggzufsgVzdw14K/rEV/XnDCZsAkWRiYkGH//mFQWe1E
xwVrYqOc09CKFCafTJJVb6vm7X/69PJZfATUCZa/P1iSLqsdR7yRAh3P3E4CPsHRSYehCf/9c/58
fD2TVd4NTJDC7Da/XcAhMjV0SdL1nFOmGyg7BaB15dBDbuEuuE4QfxOGLp9KOv7ZXz77z7UdrDkf
CaCLhdZ2fluDBpzqg274jgk5v492TJeZktNN49C1Miu/offM1vPv3/fPVcGDAmpbsERhjP3x0rSm
H7tV5JZhYi36YixF8cLK66///VP+WNZdYWPVY9dibSCbdf33f6x38MqXbOEbExU2jYtvZ9ENyCP7
mKdjFNIgbB5NXt6/IHrN3/ijwmQB8gABwUhFaYJC+uun1p0B2X3S1MfE4oNTJGN/X5QaR0mfLGgN
xTLHuwmtUG2qmgAQ4RE3/kyrstrjklmCQya8XO7zMTP/ShH/47pzo12inNchXPaf9Yys82CYJ2MO
FwdNANQKhooMu0uCRxV5wqu87DToKuFwEgfhjP/3QMI/5jVe8u8pgEGiZdpp8U/JMf3be/3HS8DR
yRdUPExwgR5r/3bhaJAtfgYsNBzMzP/SDVP5lekGpouCU6ScxCpD3KSFwYNJnUgZaC6dtjbzYnmr
igLxi+MpkAyjNxEBiCcLY02kFBLP6JFyKzpNFmNpWJJzx3KRBbIRD8sYENZbcRvxPs5NlX/WHQ8T
idJ8Wraz9ge1VVXJKbvB+hIhGsw9qmqsxY1ytf+dY2elQXzgxd3qui1wp1s+/59FmN3bENcvjqRH
xnQbX9+tTkBlXjWJ5o+gbfugOzO9CBlVW6uE9EAKQhffPNr5oVCqLEIfw2kc2lwTdFNIoRf4Y4Tt
EqLYJ/IhLdaqhuz9Gt6on79lbqZvUyFRHf/9Nfr9vrCqU8cH1zGoV8CN/xvgRhdou+VUV6FxW0zb
sgplsbGxbI1/WRSuu8WvG4lNaA3xxKPcD6TJ6KPf1sFM0+cOuuQqsKdu8o7gTsvY1HONM0mkGI8W
1DeaX/SYF5E1gDYHeYnSDteEiOi59kMnz67G8uhWMQ2K2A2Sy9Iv2yJPzlJbxgpaNjYqpTIbZJeF
LPmzCy558ZJNUiJt0h8odpYqEdx+ts3VkH6FDWoYZM6iJuxV6m7qRhUY9Brxrvp5X+s2exVdzpnb
Z9bMY4oHHbelPxPU4Gr2TNmxplU/M6dg7bbt/XVJRFCuIxuqnddc2sXypzOtzSxs/NoltzcIbECD
n7D2x2PECfsqNsAGw7wReegvmONyJTaR8r17dVUx8iIJrdwQ7nb8KXfAVm2bnXGVRJJk1lvbc9BJ
zNFcvsg4PTDYRC7v3HQztHty4es20UW/M5h3DkOLnafbGpDXnsRV0Imu0k7f4O4dhzm7BxuM8jP8
VIHM1kUZxvFtYHZCL8qcor+PxNw8tFc1ybKS8rvdjz1Sx0+5ySycnob9VYWKxviOSGcrd10BSebq
VAh+dHjJa141w3mNUKHmsP4peqVX/WuQvaQp4unxgt7b3pvOBNGM5+RctZFzROHfukTztp3U8sTF
F7fVDGalsQ08PhjzZWiYzgB57qdwB6f6exLNX5kwgKgHMiV47XiiHhIDabgecSet6pRhUYUy5dsg
WhOfOKJhVUQvTqWQEQUZ7mmxPk3Cj5sshUO28n8qj/VVhAzQR0D94yy5mUs3O5Wl4zw0gYmmuoyx
O6AkkMHkw7ofeib5gdWXong3/RRGCyRSL3GxHfX+auwsNe+mn8qq/VNl9aX50qgcf0sUW9a2yRpB
+JBISSYcTbACx0+cLt+6q4o7QroMAarB7wOY++AVzdVCFbS7KCiXfM1ZCoR6nfmhy4M4QBkJeifM
R65gxgSfTW8Yw5EBygO+t+iqJ6dp5z1h2X5K4PXgTgJ0c0DrlpA/qrTfWUHjZJuFsUhfej0sXMmr
1F1eRe8e/QJoS1GPl/IqjBdaiTVRkOWGgQj6yDEb4H6Xvk2SRmYNbRlc5QC3itk+o9wm6PHgNF+y
q0DPVXVWYKYO+Az1RrGP02MmOWklqlm7Rplvi/Yq/C9T4HxaGbIrKZfBLNa9rPRdU/dYUZerm0Dn
Mg1jRy2btMDnseT0Qyc7tu8n/TPNk1zqYiDgZWFYmHAuVKAL8DjEj007tPfjTAo0udoeqro4Z0P/
FDCWau2WFo+p806g8D33ugKQc5VPX6l2PgObzU0b00enW/s1mxeP59m2D3qxSHpM5YMOYvIsdXUS
rW18Ad9zh3sTn1mcvpkLYNP02Y+DzwQmTrj483EW8Q2LFDnQcdp4Q78jr9euAxefvO7ttxhSNSZY
6840aMANTrPNquVZeoMOSwG+09U3FQlWdtP6OTbwdYH5+DHOpHl8C7dM8yGSFFlEARJ0iTyXY+tf
hy28w4oALZk38zfquwctlydf5GJr9PQ/LBO/odM0VVhXZYuCFJ8bnrEiiXA5mfi7Y0CVbLxnoCur
Dis0+WmAwV1N0CdxzbvCnrlDy6RpAcdnyk9sg0VNm6dx6YjXs3FbDsx7GkuC+zhgQMH0cDw1/tA1
ipJclWVtA2QCmBLL+rYyyQfAGwTJKqExqkHujSo3VpXMnmLl7ih1FgoEp91o3pMxJe5eNPGjJXmH
/Kq+ywncwiYqqYTT736S2AeqN8dfdwCdIJ+YzmdO4cEQltLQnwNsm1dnMKtjxHt2tkEchgxtwc+G
vgBTJdgbzXSX96YRTmS2Hm0oBSC4qmcxT6fF67pNF1wPGTHmNMtBGGkWfCb+zdKjjCGjf+8XEwFQ
BfamYAbVZPavVQ4pA1DaDqNQhdoxbgabZhGtviB0HA3+rUuTTTP5/S0d2WcvTpnrhimDG1N6Ty0E
uXXVj8/ZYG4NJ74vqL9WdClozDrqPs/8b7E7TyFrbHw2Wsg9jZF86604XU8WK2JVefPKw9MfVgYB
4cDK45usab4h9RxbgqxH7LhE74rqh381PvLZpG7kTCC3iMTGn2t8s6R3TiQby61vB8Wj7QzF8xK1
3BQrIXHaGAs4L+Lew2jizMTHs+RiR9W8wyIyE/O1sOEGC08dJ/+xn9ObtKz8q3n/gQEne1NNj2XV
nIexeajA/L+Sc7xP45TxZAnDh6zG/2bORbypk4LU19RZNJfmbOOmID3MttugJ2PAHVLme2XuQ9dO
D8KpE/iqegdWOLRrTca/hRbU2M91zuHCDzBCt/Ely5Njazhn1Jt7K2lZ6Mbp1rLz29xrnqIFG6pD
v2Sfq+kHM8pgUjTzOYlN1o2KwJ01Mo0uTrBwGFCPetRqboolT6mkF+9geMvrHsdRiVptFYqkNk7H
EjWPKgMOJhPuJFwouTW5kCs8GKFdDm9ePPXkuWxooLbdMrMtyW9FjE9Fwk2zgqp6DobyGycbTDtd
r4CeWvW47ujC8SwuNoYEb75t+/mIzgCCaAzeWMAd8AHL1+iKaV+ZMZu4dDPqFCM+m6klbmyNv9ki
0Fr7y3iPxycgf4yhaM5BIpEDq1fVFE2wTQZjndRzFFZRtp2CdAMzfweiL5T2zP+DFzAHYUXGS+Gj
aEoyRAGp+6X6xLqACoJZb+uPRE5sojWlTaqhn4DQUUeHSkVPbtWe3QIVJ7qyJ8oACJsyT1McaLyP
+bh3YtsEAY8R3ZiNL7Dk05uinL1wbKLbui6jDQNddkWZH0TxFHnxPoIYP08NHn7zlIrkBqoZ4I+O
3biqRqR2Aqht3tbrIZKbqWg/QZp+Y27VIb5e28RdnhxBhAoGkndQTpeHfdnxEyW9qs4qyBwBr2YG
notNJ90ZKDFbp7MuPkZqRzy2jh1tddvvXCJCYHFWCvqNadkXKo2tQMRf2VCW6Wh8WsV07IE9LsLY
4cSG/jviDsTouY3zeTt5/oWu8rMoo09mY2ydwdnQOdoQDN3UtfeonPIOLyeU3zLHGrWsW6meaz9l
6WaH7ZnbZE+2vR2sLt9Kv7jQPy22ekSotUqpwhbsEz2wa9Jv5HYwFgTIcNbfZpmiYHdxIIICS2Sk
9oHmKUgruUscsgax6oA990iFRrP16aetnAlbmW/UL2Lw3ZWnxbkwxAPU3lu7pN2EFQZj3ZDheM6H
o4uflEcKRb4u4pNhkxuvnYULBPmO8IUbfE3p9mwwTHTXrcBZ62C+zHN2WvzqjK1mup2q+ps3O0bI
jIHsXIOYDTEPfWHW08XzFXF1II17B0Qy6TO2brAvHZLqXs6R8Yx9yHyK/eADTZJ2kXeYRPvgu8aT
Exnh0NMg1K79I/UwSDcLs0Mmz/sqAoIVqduUK+W1Jmmy5Sb1LYLBbAKU2NMbve73cfDJwXdes3Er
/8lFTl8lpkUmk8FEGmDS0S/lUx7jW4ZpSFujvUe/ufdiXaO6O4zwrJevzDQ8dsS4wsQdk3UhvQdd
MCXI66NoU8bNxUD+J0WtcRu43oEijUEWTCEMdEcABjTdmqb5HRM1GOhQu+0WueW+brOPvBuJLRrJ
Xd0U1FsMqoQu0Lc/bLMANYb7R9NHwtbavPTCKsN2bj5rqe5NgOGHBkjfs0FaZWWRAAgL8kPhaPb6
OClSox6RFsOKp60DUJoEw1x65Nnad+jSZ6uAzMwGdmyvjnvJqWfNfpUKlG+R3/DcLSedTm9DBRWq
KmfWOcqRhSX07AWEm9alSd4nSupvoCn0ES7SEHpJetdiQaj69KimEaBLmQW7ph7YdX5imGyGYJhd
ozDQJFZY57i6hbV0m0ySMQHGRE49K18wQO89X7OcsbKsROthUTSqc+Fgx6HvwbST6rkuje8g/PyL
iPvkRvjtfCS3aW3LlNusa9PYFK6Kb+TUbkUeHRIFhlFI4w13GtmSAr5fSd4IAna0qwrjkvnV1u/n
l3gaXuog7Qm7xPhyuh2r2VoMAYK/lud66O/rEdiN1bRnuUSbwJmJIcyVw+ZFkZOXycMYeE81YT4G
yXWXVjivcwWxY5T7sRTmAXstUG2E8XUxqg2x42d7MZ7NlHFzLTwAOAQPrVk/lCOm8HxJ38R09Zby
3i2OfWYWjQ7r3jp2TnBcFr3x2+ZGi45jCScYtuptMuA7M2pva4/dTmm9oY9xIJGNHyzuq1vfqS0z
xIIAQLpzJgA6wSEtIVTYVRxOHphXoRhK3JRbWaoXfFH+Oi6w0ZgcanXuc1I2fwyNvr67EK8S4bkb
j+G78P9NhDWkdktwZmXAl78yCyuv122mFJED1TFALXdU8MyBEdyliBJGxwgjL/E0NAmrSpZFeHQg
qSy3TkEB/eAyZg2i53BF7jv5BBO/N/J7Hdftj76eWPyMrqdkJIQmb7Fn1lcQ2WAbRwjSFJpx7Vif
dHKcFwOAwd4QibodcEIMO5OI4QuDjps7KF74gISZGsU2dUbrEjVGxGZtTpF7qGWB9O5Yub/mlfLb
9dUiumlG86mektE8j87gPbnNkFwsusqkwua7BSRQ4M/3Jh3+D62Jc7b+O+sdFI/5Q3bLnSKcvkpb
K8OuMBfs9UmW4WAWYnjTXCCesB7HT1S7nHiT6Z4c7bj16GcZPYeFLLmJjPhJ2+Zqqfi7tS4eGNNM
vHe8WHFwTyMYRkanxhAf0p2GC69Xc53dWBpkKOD4Pvpwkiy/S/BX1JmXhxlRzWjJ/DUA1I+2A39e
WpE6FIjErO21AuIQEfoSBs9u6HTsMp2KiWlmMSOMdX1XV91pGqcvgB3rVd+K8anzrLfKb148DyuR
wPFAxybxPnDjEngHpb5CIFuYpgNJDBjZlyR3iLaYHczkkrVkVfQAlma/eCyxDpKis3jmmtrBJ8PE
AqOGyFUMckXVBx04qivS/9NicvCM2wTu58Ss7DKG2NlPB+BAD+ko74aFdHiireiEvP5BJrze4cnS
j0ljlNN5BAX2zrks/mhxvV+KJm+3OvUL5kxYdHZTHabzYDhoCeqBBuUa2NUxUe5ywUsEoq2L5x1A
StazjMAOA66zM+Ee55EX/L3v9CWlmr8DJ4Uh2g/qfJMRe3rmIEzHFb/m/DiDjjywLTKPmY31qcG/
fwZGnV08b5yP3hJ8WQR2WhxZl1hmX2zuw6lmDMUmIXX8YrglDwJFW7/pe188FzUn+jHJAUokeBuD
hQaCm5bOoxnHfAXXTLBqS/+ghxboJemaS7MEyTcmqrswbJ3pZSwciSvbfmlN4Z+StCzustigDnew
4TCreKKUQEXHXC1ggmmN9906+d0E3qVxrpOH+41ITET8Xn/LvP6G24KCprp3ZOZi3TnNvWpr9d4k
dJ94Y7alZkarldvJCXmk2nRtUx4mINMHn2EF+3SCllJjPH6Weo5g8wXuq2Xi3W0pokNKKZOoUUlk
3oOEg+sWe1gQbFJaQyu7nS2mf7jgE/DUT+GIxi7m5RFjThLWlsyPiyA2yguYk/YPmDsKshhjU/+q
ZvUjkwzp8GVE3N1kMO5oWZs0gQZX1DMht3lq3fox7gSGqNJyu5uhWehYSTmJZ9shlmQBd2lWoEbf
aJIQTFCugKbmOubJSjUxBt+ifwYxO0yG8TJLKunCcYvDlEfVenAECKa209N2Ek2Pj9bx1rpU1wF/
VmEc6tnNSOe4zTGNbYN57Mlcb2sXBOPsx/EjKBjnpsrGs1Fa5dpl/DpepTR5I5znQDbp1Yzk5ol3
AI7dFgOp/O4zBgmRQOoJpFnavRNSSexz1mOtQkcvMDB3vfmN2QAoA47VZus6GilUeHdiO9RWkvFA
zg48x5lakHJRzwSCts0yTjSQfOYQ4f3XtuHdMy2rYmbmaPNA7mdc5m4IqJBDFGefkSEcWfC+iGnG
0tksSUDF7cdNdDSTtMPXFDFNgy41vd2jyYBu+/swqIm3FwMk8dgS/OnXjN+pXmXQsReYOWzgD0ae
pfrMuA83Pahy7MHvICu89OXwU5VgJs9mJMqBd9ryGxGySaBFMoaeRoo5ChOXbwQ2hb3CrTkC4eR8
FKXtfsRl7F5aDvzx3vspJ3Rt3mcHytPZpqCo+v0oUthzBSGM6WgHkye30dDnRGyGcviCxY6H6hpA
Vns9aUmGa9b4C2iEeEZ2BDXNSJZkHuFgh72lbX1UDDgrb2Vr60sxj1m3laMgNThNbhB2DomqcKTv
SD+7K2fxwagX3Lkl/MTvA1wuG2Owa5ebDAyvg1RGlmvdxsrQpL/IR+9xs5cMAoc5bWwQL8sAnq7A
+ehNTZAfZXrNXEH55c8zrDXH7Z25GPezrenI+u1HSfxKWoyNUM2DVrl6rTPaz4H5zSCVSUL/rssb
cpI9Y2qGhuUmMNs9aRbnfqHduvb7xDxxt98SqtpkGr/7g1g2OSNL3vqCLCG+0NXc+0xWW+jdceKi
37CZFSefQSt3zbSennXEUsnWrhuPo+bXLlFdzGxjA9ko7s0tp3hs8ZNc8hBvYBr4+8lQXwk1ubfY
UnHq4rSLp7i940fsR1rm16kCo/MizCbbj47+8AebrTtZvH1Ltb3hCJWMqwJP/LHmb11lOaFqFiEW
oL6TFf26fAqCYgfPu3ahDxa+t84CPIax7lw4vTYIQEgbs+YVcQklnUdPVB+xreKWQUbpZB8JwJSS
XsNVbt2aysrUPutTDvQ2E7H9dZVA0WS0l+R4wrlxHOnuFMGurv3ZPqdtxnz1tvGdAJZIk0K8Uy1A
qyo1eihSlUX6hAfG77dympiG4JW94dwxCMRz9xaBCY8pPFgMompx8htzioV7Uo2Q9YHbmy57c7Ks
hXGvA383SX5sY7hVUGFxc8RqW7eDld9TMev4CXx/Ic+5FiwF7mTw35lVCFK2qAkDyqaHHbhU0bmz
SfNsdRX0yTZxbBJsdeQz36Xu8lqeS3OZ5WMuVWeeGB3QF3uRFova+6WTNy3klOsyMfnZWH6dXLdN
L3YvMenCB/eY8qPGHuaGbOJ+WQWAuYybwL06n/nNEQ2MLilO5kAYdZBde0c2hBOW5eVMcKpLtkQ7
7+94hhl6301yMDYSo4J6GYMq2MhOw7kNjKTflwbHwKKgvXHJRdPt8ZEBxVvUSzv0DFiOGjLPmItx
uFF33gLPTA9ocT8Cb/nClsohiwL81HZyvmPxHk7M+D1Vk1/sywRSKHaFq/ND0cuRzrArrXrZJEtS
hz0jFEKzDaiNKlsdkt6A8nUV32eNrkXKbZSfo58ZWzTz6DViCIF5baslr3BaE7XtFc4dTvldl+1p
QVNbTt0wn6uuSSjqUp4Fp5ftqfAkjaCkcIPbUs96b6V+z6EryADFO3AXojqfszXPMpV72Vf901VW
2Y5AkV91lwc85tKvvrUGrMmxc85xlOcfOjbne4NpqPdTn6p0p3yGbMHujw+LEI+jVV3JBJBHsGe4
NHIKL6Xn1Ufh3Ab91ojJfqcsEe1RcyDbWWPxvQDEvQb51D5ancWphoaczTeZF6AGdfc14KY9Jsgn
X/O0UlB0gn49VPCbGANIPljAElwYzMTU9WqmvbV0wt4vvUxB2UT64hm2ung8dwzPlF9swvspZvbR
+ijoIiCceXCkUDjm5xyh9SXJZX2fm96rVDR2lAmbrtRTdB9FY6OB9M2XsosEK0MNXc6qmhu/65hd
CX3lLg9GRYKXdvZKgKVFnezz6dAFQ7Hz3Tz4UABJds2k6rMJ7OFWRmQXPTqUnL4di8lE19WuTV5M
EcmT14wfXW7h2J7JlKSRPs+6ddfsGAOpeU8esRc1KExd885U1zRam601b3IGvdEjzeRUb1ET5aZw
iPOuHU/aH4w7ZFyYEVStuenzkicsV+783np5Bqk/MiyO/VlKRBcgcmLPAwEen21CinuD33QjTUBU
o0QZosColqNAOQ7WM5LZraIU2fZGNX3aTtszeCPpLwYsaLJY9I1MV3l7Ggp0rZxO0igyMwcEKoFw
+Za0i3/FabQbWc/VbW/HYt95+ABWPk7HJWTga74rM4Zzuxh1GBogFrAOzMYA91AL0jno2kiwTcO6
6o8YuRpNnzghN2jk1gk2s7szA8Yu+kkJXlg1jqC7r2KTV8X315b0vUcpKo4DuDd3CJIBol4SWTtS
kZzZPYgxITTPZbvYor0hZ9h9eHMmb7N8+j4K0oWclZYDZxpoS3U0pGvJVJtDVdb60LoUok4eOCcT
Gh+CsXB2dquYUDoskX2dfKHemr6xAgJk7XxjBcJ5AIhB5cGYlM2yVP4tDRyfIdrRfnKWPec3ZqUI
cFiN0A94Qoyn2a2G+w5VjPI1rbc8/9gjAgEDuUjll968ol5E5MhD7PAkrsj4kEdgnuyaYBFckG4K
9k02Rvsx8+jQpQE0LQE6oXQPMKaXN9x0dLVjeo8ic7t7sJo9aAtmlEDczIhFSmW+KmLlt04OsR9a
HJMjSte6s3TwkhOqxj9TltludMx0LWq8BdjxEuDixOrKuLf2ebrIXZTk42VpmLoVwt7g+U+C71JF
/WeZV99B9aqwa8fxnZCZd9vWMGJWzYgD1etBWGo0PcRuHQokcTiSpIQ5AxfH2eu3fkH+GnF7a7cE
86NqOhAaXuiWOkcLYA4kxRSAVj2/9VaWbTCSPJdl/s0ZsJkwqmxl/i/uzmw3biVZ10/EDc7Dbc0q
lWxLtuThhpBtmfM88+n3l1rrtKsoniLsPlcHaDQaLawVlczMyMyIfxiwLDFS+ZQZTqFzXQAv6KoI
DMiFiRqZoiZ4qiXifgPFcZMOab6mrtKfIl7j1Wrs/QdK4eltL8cPrWAm2Qm6XlnFc0JqaEdqwG6P
WS+zWI2BJ7OXSIN/W5VFAAOr9W7BedRMBDnR6RwO4IQaVtyOH0e5yzYRSXSLzZayjpHnhCjlICys
f7Lk8Dv2EfZOmJ1taAhCeg6UR4wfDpTaw2PiDN/ySqkgcsTKi5RxHgVaF+hrUxseRzvvkNkNOiCD
CZSQZBX0tn+UxsT57CbY9Kxkawj4JxSEE/UWEVWE2ngYNB0nGVoqmJrGEs/qrO2kTxAh6qPadMOt
x/G8KpHaPDhU0yjC99X7qrApKFn4LtIm9m/tyIKiAVDznR3n1NApOw+6Le+pKfII4dm1Tm3IiNg3
yOuwSPJPgZAQjEiqW6RdDDQ5ABjpoxriFo3IT07t5Q7vZ2rBMvo9aYA3rFJZzm2dwg7xDc94kF1r
OI04YzwaLo/YhErlF8mUboZBOmZDI6ubNsyyE1VsVJ7Kb1gpJx+axnBukSYOjqpiKAfU2atH10ai
pCxk+5R5RfGT4rF8i+2md6soKQI4GmpwkhfK70F4Se6WfEbXgTYZTR8vXRt1iF3eAIjQscWdMcP9
qu+1aDsgnrlTVez26FsY9QdcMhBcDGhbeDz8P+VSbn9AppzMrlALU70Rjd4W8eQHWc2fba1KT1XM
cbirhjY7WHmG6qk+IJeKHud3p6bLj8cy9ekcY6EwUW/Rj2nKu4Ey94PX+XSGxwTGDzIioXOUWkqN
4spIByhrt26hRBtXtvo9NRNUmXARRwaCEaQlAKywo7K5wwGyOpo9bNJVOQz2McMfRjS5s28DmQZe
Y5Q6H6G8xd46xFcHQeOqQk+pQX1l6BVyQBDXW5xTqCJZCIiCTWC3BUZZfnZLrpjUPmyn3LQw7FCC
bhQZ5WBJP3rUVNS11hTWo+6p8i+8bpxDXXInawdflx9zw6zuO12XHtOgUe/K1CqPYz1+Dgs7uet5
Yt1roVEeE9fMHqRkSPxV7iXooFhFU1JGVyErdjTHNlra8rKX++GO0n68NXgYyquWMn52E5spWd5s
PYX6tVei1y7VHmbWJuKq68zI0x8DKncN4hmj++ijC/hLi1yHnorEWWDbdBpqFG1BRDltyJIPcJ2B
JhyEn9R8MPQVqDgUR4OsQBbIRFKvrqpoT0LjzhZDvaNbGpYdkF9L2VU1MgUrGu0fwTCgyjE02Qe0
HHz7U9KR/cwBZNzalTT7fUFBDy2tUSmVJx1MBZen0PSOdorjOC9yUzuoKYUGOU+CGofzjJaH3rdG
htpVrgxrRW+8F7kOW/qiFjCt3EdBUUuV71rVFcfaGckPhtbTxdDQCXboAXrwxe+yTnI/q+MoVBZt
OvL0viODPIYq/CmKrP6d1stoU+QSrEvfFK9kPfup291NLeeoKjrhXWY1XwMWOdXEHuvXIIPnmQWG
vS16RAQ2bp4nyRrUVfreADEFjd4ryXrctg+KC008UAMqS40Won6nutle8aA4rswhyRiTKVlAkGzE
WU3rB2W8YIew/L4yjG6LJkJ1F4ctnM04kmlfQVEAkm3COQPdEpaGs/OHMrlReTSstd7+4VgeIAfA
lPukUOrPoaR4N07mehWM5aI8UI4SOioAIXjsIjZS9N4Hvjc4IvB4t1EfoqeYdlm7GyHi7BBaoHg8
MkmSX+ebkS6GdOvIY/KpzXh7bkzoiQp/TO9GXRk/2PDoqcoPnoS2Y470yMGie8wNiqIX/VGdZtAq
YfHZ2z6ow5vKgzsr/iZvK5I0DeSkkKmYAVHhQeIdWlND9sqQu3YLS9XfUf6TGkRedNTsmC14BvSH
LB0QlrA+0gxDEtZ3rD7VsFASqeovYxp0B0XLYy4ONvKamE/lX7TGoKGaZ7r1pTSE16xVDsld7Rq4
k8s9v4NLn0vPi/ey18jourTVva9R0qzigRpokyIqFAjC/HVwp4pH4jmjAMglKB1TluFq2bx97Qn8
O8uaGjXl7F84/WiXAwo7iRBEozAPqEfnikDOEq/O2nJvhs6un2nWWzSC6wrxiNrhFXzoEC9ixfYp
AFeyYf/BoSPJbSzssa0aa62BYhsjf/eS1APNmahBu/cf/PD/a8PM/+9of4Ij8n+n/b16Aj3HE1cg
/pF/XYEM538g7sE60Cy6tpr4l/1D/ENn4X/g7ai6w7oAjSKwuP8S/yT+GZ3DHzYYsldUdy2Q9f8y
/+Ay/48FV4L/H6chRdFU+0+of1AIz1anbcm04qiZaZAvQHPZU4LUiCVlZBm4vqIYvwrkrRccobaP
AEORH6PHbyxsh0syxD/xjNct4YDQxhaJ33NGGcih8RoS/oYnGQ3GMP6GCjB6Y3s/0xYCXbJY/g1E
2Zx8xleCYnkZKLHKoB9aT0WDzr4puKDbAF4Ab5zN9Yd/eFbnbukzUSw4HbqFBoaJkOSEAcE1TaM2
lOknr2+7T/UAgDmmCLDh7qIdroe6pBa8DohQlgMh1JCZ+0koqy/D1ItL/VR0qr22rHjc9Lrv3l2P
MjM/pFaVez0tVZhzE4A4uoW5ApOGgklX8ARtjU8Nd7ktIrYInyH7tzBL8FTfrD8Ic46lqJA/BWHl
cppa25MKW0W1BeAp2o5cuxPE4jPa/33QY56BZSFKtNza0N63OzT9Ik7g56ZM+mhTZaBpt4jvgD+U
9BGIWmvl1nMTdrm3o51MCWykk/opAyrL+0QOf/lF2QWbIFXbr15Ah+gDwr3OIcyjyNhGPX9cGJ5y
mfz/mTST1jXNDksR/NrL4TVVJ+uoK+knDSjTtlYKDNQDkJjcCg7yCJrEld4nevMtdxG6iSupos1j
a6frczpB/b/+CgeGp8UppOAA9joJZ5vOzF04tS0fWdUkZaNSZNSd+i60KUtU2BxJcrE1aHCkDqpH
uPf8xUeARsIWUSn0qfzX5UfQuVO4tTYayDIhnKl5+XCfKg9VWQFDrFHhC0IkOG1ZIGvDm0hCecSw
evO48BHeTgXcF1uw2sg8LLbJr6htNUxqHmAnbF+LL2aTugfZsr+2WMofAt7xvJZAtzTD2OwlPDm2
ihsoFG/pr13/IW/2MYcAOR8kFIvesgz18mvkmlNpHarxt2Y0YPXoWP3H0ejchcT0ds4JYyC5iH+z
zGbGPu4i0UK6q2BONtKtkH93x2Nv5T+dCHVzDSdRP/QFphs0alEGd97HPx+hQTOY08Tm/NImXxqM
TUTHBVEFWzmW6Hx15rfrAURS+M15ZT3Tldc026AVqJlQJMRUn63nLLaUxqkcHuItMpXoIwms7y4o
1RAtGzdCxS/2t9dDvsmLk5CTWcPvuEwqJDFurfdx8VVRH+3osdIerwd5kwwnQSZz1kW+17aZ6dx6
8rcufTaUmy6+vx5iZhzcQ1QVwp7Cx5vShaGhVxHIPf+E0D2+UjZlbBr13n2rtbvrkWbW+UWkySR1
VZgq6uj7p0Zxd5lh75ug/3w9xMw6EJcqkxOYXjMiBpfroLBbtU+K0D91eePvEbu5sSOvQoWZJ4+b
D3eVD2jtesi5UXEM2+gloJSmT9nIaMI3dQG659R55b4Yuq/o3S0Q85dCTJZaC36koHHmn8qBipcG
AHwlgBTXxyH24GQL4UgNMRU7SoOr5CQI2GVkgtzGP6nqveu1R1vag7Ch8dXuUufWLj7WtraQkuaW
ngVH3dZlxVKhkV/OViMPhRprhPRUyhqqWHVSdx/g43R9aLPf73ec6RIH/BhardH5JzNCCr2jdusP
Sb8Q5JKz95qCxJ2P3MP1HWNWsZXPUhCKeWVgtARR3pvpFk5EM8Tv23DY22DWENa7PqTZ2TqLNlno
CbWMES8u/5R4CT2u5Ag46mfiY3zr4PSLqFtZ4QPQWQtJ7/VMfLNKzuJObmcKMBlAYsQt8XMv6n2F
KJ1XHOmh+qr6hV4DnAF0bAGiBA34sujWj188/5DQngukb115lwQ/OiThR6++87p21aE0hUhy4kT7
SjP2fVZvUkQXFenglcNfZLrzGRIzeDZDtYzubIJs3CkHC6Bw2vMJN72krYzk+frszKWh80iThd1h
EtAYA2vBb+5LdCyK0f/plZ/x48UpE27f9Wiq2JpvJgVrWMRk6HzY4m14PrDWaaTOGjX/1BrYDNmH
KvvlVN8g664oRH9FGfKTxyuuL75Q8k9w1YvvQ3xj/BL9w9FCP/AYtvdmONC2cFe2tfOomlz/hTPH
mAVB+z8/cPLl3bDxZeCsZP4sdnYyV793TS9DSxlRRr8eam6vC/EY0Gg8k+3pCRDgSKCAvfRPeOyV
m8bQTcBEenJzPcpc5jqPMvnigGV8tzZ6tkHwXFHi7qRv9aAfgVMtfLnZ4ahI0XAtFDz3yUoKQTpG
PFv9UyR/8vMMGtC4EGFubuz/ROD5f7l4Ajkcu7JlKDVymhHkXxvroL+4x1jMhQoRAmkAlNsvgzRZ
jRhIMPonV7n3BpTD5QJfxnzhQTw7FENconmuch+cDCWj+6jltUsKZulL7VM+fsMj7vrMz8YQSgO8
G0xVccTfz5IIjBY0o0PTP4XpnTtqWOPtQ6NYOBjfvhIN7R89g3+jTL4XXlKMsPCDUy/QDhDw1A3o
KP9mdL0cYVn1ztTyLzTUYAcaX40KtqgH4GThV8xlsVdRhX9/xGSR92h8uBSLfUhVlQTOQqch3wfg
krG/gCIigHIU4a9/3tmY9KwsUVMAVDi5I7rBIBcRluenGxxdVi2OAPaIUYn6fni4Hmh2B58FUi/n
0ejNpmwtkZJaOmnaM5h5j0NqHLqFES0FmlzhQ/FqaWl3njLnYw3Gq7ebtaEd7TzfXh/R7Mq0dE1+
fUXyaLscEWebo3WUOE6p9OiF1hYPIClYugDMjsZWeGLJokqjTNZEo8JLKqUwgCj6y6LlHYXvHPwO
9dpfONReRWWmh5ptU+9EAI3niSiTnm80ENeShV19cGo1EzZKvbGTfdHdpd/R416l6YHGPP1EZyOn
uwrOhbQwbTNf06beZSDEwK2YKsVleMxfw8DqxUAR/dIefd5fS6lk7kV+EWOyNNRSRufWIIaJJwi3
YIv+WbDNd7C5DwOcMyn+KdnqwjLR+eGT72oD+CF3UfygHjBJLY2ldlxUveBEi/0+LIwN3vD+6o+X
Iu98Vja6IrpBkeny47lWU0tVmgQntzF2PI0lWs+lWywskdmRnEWZ5IrGlMK619Lg5AOnbqwCuW/r
L0JQH1JMpJ+QthHyfeeLMCtav5fxRjiN9l2TYkjbmgsRZjYUD1Xq3iYVXMr+kzXgtH7sIQiEYYT8
FKh3XZ89+OqdJscLJb+59UxqQAIZtQKFHXw5kgA4ox8XBuvZfNGTB6l7FAaT16d95lFC3+B3jMme
ySpaBujlBScd/42jF2nFusn0fE+x/Qig/HPoVNG9bBf3XRgtPb+Wxjf5jvUoF1LTEruyPzjtU2h8
rZ1f14c30Rl6feJdjG+yGkY7UGgbmsFJuq0Uc2/gWArJBNlSEKQvCS7ulrLXMR7j6YVR1sLHnVso
5x9XfICzi0etghj0O402NlYfA563xucgAeAR/bg+ytk4dEcMRePwt61JHDNVJF8bLY6Rwem2RhU8
mCXM76qMtHWAhNNfrH9UuEQzlLcLkL3LYVkR3c4CgvvJ8uEAeKLHeYwLhG6hzl0f2MzVgoq3ozmG
+lqqmSSlHhZ2U1pk2xJqL/dQQNNrM2hAHZSrpFlQx5s7vi6iTfabMrhu0YREG8uN9RlntlUZ3ytY
SSKWUN02obbK+8cOf0qB+0W7fRj0hS87uxvpCska127AhpPdmPY5OukWmaX3eGWrNAMguID5g0Wl
Q11zAOsUGvLDQ9TtM0DID9c/9+yGPAs/2ZB4I8LBEJ9bcoZVE0ColR4Xi5evt4DpaabLpuhXIm+m
GpNJHRPfluSmFGkNVKb0vmgDVuldmHwJOBSc8rP1qGQ33CU29IcWngIzFR9AWCjjIX9IJ2Mq49bI
MINh+AWnJ9SSoNfD0GnhDUW3FsB9zfqL181FOLFxzxJAFoYeNuyEkyENG9Z9XL6M4dOfT9r5kCbX
O8hCvaX2xMjbY5Y9B839YCx8tdlbD3qYfDX0N9H/nIzDxR4YsSDWZeU3ay54uK/Bo8NhpZF+Nn4O
NW4EzN7e1FH07vro5kOrrBcE6sR5PgmNhpSmZOKAgjcIAmsEeeh0Tb8JlNzeo1qOqY5blHuqVcpJ
K6tubyaJtzR+sfDfLFlwk7TXaT6h8XU5jyEG2oWMxMGpUu8zE2JW1GBh0Wo/k6C8Q+TtpEnjjSiC
abm8hX3cdjcBLhvXP8Xc7uSp8J8fMakrAD0sPYR8g1Oh3DkQC2UgbEtNmdn9oeuIa1niHj8tu9oY
NLVxnXEdKAEzpS4a5MBk022DostNlDe6wK3cypAOflwf3Fym13XuOIhs2dw/J+e02elJBgE6ONV5
LB+VFms67B7XdmribuFBogqKfri5HnP2csBzweBKTbZFnPNyWpt8wFoInfgTHNY74J9Re8C6Iqvr
nYLXF9W1xn5yI30bKPGWGsm2/Xr9B8zdhnWQvTYtHC6rgEAu0kNX225jtuLOjeiiVesbmi0LJ8rs
ojkLMVk0dhiYJnKZZKDsacyL9SjfaeaSsunsqvkdZFrEKX1fVi2fIFKSf+GuBRi8t4SFfHDfBj/i
eGGtiC3/ZjeiAGoguq3hIDs9QFwXs1wnZ0zJccRPNY6P1E79ZOE0nF2ScAURdwHHQofqcnZaVNUK
AKCsDhtEquOvLeNbbKQbJVjed7NDQsnZNOnjUAWbrEQlDqECom56Cnsb/TB1XWe/4ClvjW4plc0u
CIsHnlByJqVPNprTxXmdV6TyDI567/70h53a7Gzjdozd9Y1jgzV1boM6Xenm2uXmY6bC8fPn9YW/
9CPE38/OxbS2OEwUNl4YPvslslvBcQy+X48xuyipeYgnLcgoZRIjsXOMuAJys8O1ybAPfajgD/rB
84GS7txxIdr8iH5HmywWSFDIVZS8Og3Q7yXmxlB+cv/++pBm88XZkKZHfYoneRAzdzWmmKb7zYMs
dz3C0kebZCRLA0aTVXw0VHpq88FD2cf3EYZEasx5KkdvITu9TsKbrXw2okl6anoLeivaSKc2dNcq
YkORkEN7nwU3orHRBEd00ZBKkx9gue4NrUECqcZFb9dFS9CShW87TSqRqXQh8thUJmCehBbsriVh
8dklgkQycA6APFRZLhc9OmKOb8UDWTJoflWNNd6MpvElxYZs4c40m0zOAk1WftEVRh9DiMdh71lJ
sBiD6+MnUI7aamG5LEWarHrFLXWwWESCWHoo1OxII4Km/SbNnq+vy9nZORvSZOWDQG9yre5IGKOH
+435EgXl0tpfmp/J2h/0pMvKhhij9Zj42jatvitRsr0+kKUgkwUPeNPSfJllZjMpkfuL/vniJW5+
VgyHWij3CnsKVpZDvUr0noWWKPEestpKSn4Ncn9Co+1vBvM70GT6NS/1Hd3ji1k4zyVIDgz2Virt
hUU2ew6jWKAD0cQV9/UWd3ZY5HVnZQPCtjyKDetW5VW8ApKbCWVBvKQC5db2IIr8zch+x5zsVVwV
gClCWKXV8Cwrw5YVl/d/pmf+T21KB00HlFa4G0wTAsZKPi/ukVdFhhUSnpDtQQ9eoDWVJtRp+ebP
h2SoHPhgkk3zDYQ9rcMGBxuHyrWfynvg+voGoZxuX0VZvBDqtaUwTeu0w3QDZDKl0im2q2rQvNLB
3gGwGQ8V5AqbQyvCidPHkwMjtXonHpFdVG0jfOut8d6wmo91ox8rjGwjCTvLsR7218c/tysMAeQH
YwRkeerrgMLEiFALvykI+g1XOSX9ldbSqm8WdvhcqjLAEhtokgjc3GRTdOGQ170dh6fYexi8X7R0
ro9j7og+//dPUiFunFSEpATlNSyaExNVJbQJvM8YraxLDsg02lyPN/sCB0MMDFDB6UWeQhUQ8tGL
sRYDcjqMXYsIX7vIRFQU+ugBNZ0IK17HW8ODhKHk9cmXwQELev1HzKVNgdYC6EQ5EE7X5dmpWVGd
GSaDVrwn1ZMh7h4l8+l6jLmJgzQM/ReIP2lG/P0sz0S4iNejmoUnaISPFa99ONtF/hfJjJRsYsKh
Ip3taJdBiqAYBojNIX6o8K0b2cdiEmzLps3zH1Xeclg7Zr+QzOZWDA1G0+bqIegrkxVJvbYc5GwI
T4N8hyRZa2AAkn1V3AQ1EYywl/x4xFxMN78lEMKIhBu6PGUHBLFDxd1vwpMdWk9oxKrN11A94Msc
9O4HJf/A+3NhdcxGNHVV1RHj5nYlVs/ZzGUa8hFSbIanFnOP6DmzMfGD1rbOdCRZHQxci/5LYdi7
6+tFeftddVkDYQ+ync4cLZrLsJWRJ8jUe2AXfiDJFuNFfIucZvPdfaFC0yt4UZ+KYa93axDvLcJE
JiLngDW8xTL5TEmVXwJNwsRdhGexPllVgy8XGkh4ICcdTwJo5+NBKt0P5lDcyMZj178IPnJXwnKW
3HcDKj/Xv8Tsh6APhlMwzSptCk0vcryb/bHyT5wFKy9COJL+b6uU63pb61/pYi3Ee3sjEDZLNAag
HFDGNSbDRZMuLdMm8U+FVeFF+q3CbLztfsTmzodffn1sc7EMqCeW6L1ydE6KDTFiYn7mATrQkDNV
k4/jJ8kaAd4iovrH9T2dJh84REBQwG2mgBun8S0/Qp3wJOm/opBLTnxUomAhF7zdKjpdXkAwKlY0
IpdertlEqaVgRIacyyBtheSx6MO18zyYz1L6on52uoUX68zKIJxBaYtTV3QxL8OVidob1UCtH1Y2
3QQMat3PqLOqEUJgDheen9cna24jXMRTL+NJ4B+CtOIZrpjxLnfhLefGTexbe1tpnzRQqhhYjvU3
6SaGwbpUcZipJ4qP+3u0k4+LJUPf2QienyRfEhKXkG7dHSRARGaPIdLHCBBtq9xGHbfeqXK2yVsD
X6KlptnMgc3PEI0VOCsyjjWTGwJEDTszROXDdPobtVbXugzb+gl/kH0Vw0TVvg4NvE9t6Wx7e0iz
KR0HbDD1TO59k7guCpgeTtz+ycE8wkZ7jdYHXdWlJTxTNAC0DbROwN+p/03XMOXUwBjgScLZ/ynv
ETXP/WGN1tzaRz4RpYJH4waRnfaAAFhWLTQJZ9IBaZbiOERQOlivZ8LZUSMSBBzagKqShZUeAo3h
p7J8ccIPYfhjYS2LzHJ5jjKHZ6Emdx7banRbEiToonsOh5fMeBegHW96D9a4182ja++y7PNCTLE/
rsScVkH00VJymh3sV/j01TvfOKAzELr7/ntdPkBhXfEf3aHCtV8IPDdYWjxURShK8ggWieTsu6IL
wefu2Tp+fNLbF7l4xixQ1tZehEVQ/Um30RSUlh7j4uIzHa0JZ5KphCnHZf0yqJspZTP0vF+xNBCF
V6TJhZnGWk0X0uBMaxnU3Vmkyd3SjqpR9USdK0FqGTabVH1OS3XLk0hz4E7ibBGvB/kWRc0PiH/v
fefBHfo/hpPwGwQqBt4D+/Q1bZx94r5CC0UWo8WmRVmXgk7vWsARTA01/IXpnEsFvBlksLqkQ8gd
l192cCuUCJQhgFKZrXWtPsT5e7zc4X4Xuh6tdPtJQX4tttyNhYSd6OKpcXTyw3Fbqu7j9R8zc+Qx
7t+/ZfLtTRUbkSajb4Y7xypHqdB1hOcEfg0WPiPJKsS5crH6vPQBxN/PPrYDCUg8t8nBSvTo5Pam
Sy3Uul/+YmgOLWZdA7TFq+IyCq6XBpQFh+06KofS3iM5v6lrc4O79gvaryM+mGEjH64HFd9rumtw
ngSIxkOMNT15TmRp25iIgVIbiQHlt3jHrBMN3c/rUeb25nmUyWGiZhIyhB3FEVWK97WvHpriXuso
DCz1z2cDKSRuGKp0t+XJcJLeaBsXh7FTSqFrC3gsRxDd+qWzAXdK5dkLt7zZr0dVQIfRR1N7yj3C
adhGK0GHszOALBnvBxwE/uLLCWod12MDfsFk6UVNBW5PIocnhbPWjDtFzrB+Py5W/+buGfjX/g40
+XLNIKUj+q9ctnzjZCX+tkB8O+zbG6r4G6VqcRkf+x3y7T8oC3z97wY5WR69ZnhlLc5hczygp1jE
H/IMGSZvWFiGs9PFu4qSEX1a3ZjEsXOYaShm+SfuU2uoITivba+PZOaKDFcA3pt4PJk8ai73sBaX
XQwxAZy9mm5oYrrclE3lC+quu5x2MOo61+OJ6X+zfTETZN74L2Cyl/EGSWtDGH3BaagfwrbfVB7C
tsMSX3h2V51FmXw3DaksVcoAhXe/sjpaWdY9yP4xf74+FvFvuTaWya0h5yYKLZyx9CoSUHGB4As6
Ke96BE3ycGGelkY0mafESemmgjA+NXl1Z4cI0vsvffFZDcuH64OaDYQ6BCVKADdoxVxOUBNJrVLL
LO1CHjZ68aQM2l0lb3rUg64Hml0JZ4EmpwfYpNLwxFuwUnIuzop4njnGNzctjIUjY3aeoCqCIXIE
aVDssrPTsExyxUkj5gny9nrQMLJah58QvEpWeub/uj6q2f10FkuM+iwWtgVKPyLMdbL0ClX2FGnG
ZLAxS1BeysoK9pgdfDflMVvYVrOzhpYHRp3cJt9sKzwycVVp6OBbKMRucZLB1yt1P6a6AT/bR7rn
+ihn85JDrQCbSgGYmYyyGuVBLwzCxRaFSiOLOIlhcy2s+bkVQtkXS0MhesL/uPyWY+nmVp7H/+DX
2MO1dr+cYpeCTDZWENlJi28IDQLlWBsldMg7M1sScZj7XgJDr6HEwqN4Wtx18wKYNhLSp8rSio9K
WxQrQwqzhdfhTONDB6n6O8xkWkJ09+oh5dqnOE52SMNCA6gWf4vLMNnFsYO1Ya0MGE6NzbZ3GnPr
qpG8aV3J36SmaSIrGOFyEiO0hTy2w8109I7oeyyyGETZZZo3z3+mWMxne6T3UDd/RdCU2HSYiH1W
9bb3UBPQjAPWr417qznRmqdYvViAmksFVLlMBEYtIUE+CY1wuawFIxUaLgu3wOfsbamnW9RrEkoj
/nt9XHJMnb2miLudjUPxa5X0crDdQDvKG7hJ4rjmbHNkmjZJJ2fYO3XRNsKdZ1WgX4qqIA+ivM7y
r6WBjef17Tq7xtmo3JbQKmTTXv6GOOywlHFVDg/lGyw3B0cbP/p+PcZc4qMSDZEOYCvumJMkm3qR
2qluRIPL2sjqsdAqfA7xFfxGN96rFlq/r5W7N0voLNpkpStOZsqpRmoIVHln4bQxDNwyh3saHNu2
zndS+S3RBi40zdZWq5vrQ53dzQZ6GFQyYaFPr7huO7C0JFJG7yYbRcXxNFi6+Ims82Z8ZyEmMyb1
ozRYHQkWjdZdpAY7VbmthuYQyp8y7clAim3pYja7M84iir+fbcra6EJJQxXtFOo/4l6ysQONNqja
bKrBfwmV3fVPOLsiz6JNUjuy2ardjayWEODsWJTvRc5tvPIvig4ciTqm3VQcWPqXg3IVu5VRQGWm
ouci/B6Gx2WWwOxa5HoOSljUHjkQL4Mg6e/Evkx1Jca0oEalLUw+jSYozhrfEUtf2Rqmh4bPuzjA
synBouvPvyXVI1p6GielLk++pWIWeoCKIRlG/YUv6YbKfUPo60Fmtjf/dr4hpzHNnGmTRdOSQE4z
gpQtfRxN6N7u41Db8FLeZGg8d+nCJpvZAQS0HN6QJqlzeviDJRgsV6FVCS5qHbrhe13mpFCRFxuc
J8MIjo18rK2lXp7YV5N9B/wR4jEoaxWdrEkWKyUTfV+zCE+lQ8HIxBqsCqK7WircTSpb8Z/PHFkE
nDMoQSQSjEl/ItOjPtaRFBXN+pi+WK7cdfZC8W9mX1/EmNznjTAFGe5ilVbTFRt09xhZOPv1d13z
VAb25i9WiSiOI9VEBX7aGnPRX9Y0rw1P+vja3E3qVYG49k515RgF3O4ZPdqMR6X5cj3uTDqhu8M7
FuYKczd9VWZc7PE36cKT09l3nlvfUkNt+wXw6kza5xqKGhKYbYpP8mRtVGbbyI5HEEsFV/GSWUsM
1rnFBxwcwp0jEL/TbIViswFBywpPyIHYUMQDTA7QDHYfrn+suRVxHmZytmAe4/JaoF8dxMhnxDvV
vlEPQZls9PDL9UhzSeM80uRMoRBTaOXAgKxhh1h5uopl+UsvnJlaBXu0baz9OTlMR7Pq9yec5MIU
75pclvXwpDnPhnVnBtsW80+oEf/dwETyOjssHcSAK+5A4clTbvQO5RYpO4kKQ/QUFSX+tOVCMpxd
37+HNS2eh0iYIuypsb5x8M4tF7Nvof7WJL+uj2vuLOP70VqCakKBZgqdGiPDiVLJBcuAaVthJV9V
Tb2Ru/JdmNU/CmEe9FK+GD5FojHDp+R69NnlQq8b1CByTLShL79q6balW2mScHUEllWhDG8quDe5
IZqslrBnQkPmx38XUrsMidCPO3YIm586RXmPvuymT5FtC1ESqKobPc63vpf9RUIWHf3/M8pJGkHJ
L81bNYqws0Sl2De9XZngwZt1ioQ2OSYdXRsthJxdPtyBxOsQLY1ppykfkZIsBewT/4aGxmtITawy
F0rLs0EsGgHQWRC2mmoz9VKVQy2gMK83z6Ds/OZxsZE1u0B4TAnGCoIt5mR3x7kfIpfJOyboVJSk
oQPJ392ctxRANPWgugvH8/xuOIs32eaRlPlpWhAvD8J7r+hWY360xzsl2LUqNgSuukKWO4q/5kuv
xtlv+TvwlAjlSIUMkVyjSqrc4MWClbG9pR384frin48CGEwcmey3yefEMt6tgt4EjUER1sqOZVwi
fbO/HmTu1EQqThbcEo5Oa7LckQ+zgjohSGgop6iMb1vdfb4eYm4cAgJFhQ/ZBcRoLzexiam8eOpT
wgHVPKTPuvOIKthfxEDABRQ4v/hN+zI1kqwxgoDraH2U4GYlQ7kKKflejzJ3AwAh+p8oyuVIbK9F
K8P0yPPlfaqN275G2So5GpKxcKC8krumF93zSJNca/Y4TybY8p403yuxTDeSVQ+06FA3fr8tg7zc
eFpt3csSim6FnpgfQjW+r7ruq9VZCH+j87/PFC9Y5bqdbfwhKFby2IzIsssIrpb2Z9v0ICxncJQr
zXNuihD7AdT0/b3V182pBmyNdCCvlNarllQeZpcDl08BbKYDPEURuLmGFAZFz9MYhmt8HbdcqwNr
6bB6xZO8+YIQImHdQEoFDXY5VxoWKrbtAUw14h0A1aOjDWtbTwRy39wOavioxh9VXeBUwf2U92jH
PylovLfmBy39jqXjZuyym6p7h2JqYt8Dg97J6qMnqWsj3dbxOwmdpRWLend9hc3VCDVxiUW+lOYp
d4rLn52EcPVlP+eSmd+GXXIftOAxx+wGA09hZXgaMAOtE1C9aSHs3X0EVrEaLqoKd7Bgo+L0MwQq
5gs40l7/ZbPTdvbDJrs4wpg8rwxAtmbTr3v83oJjpbuH60FmsxFET8CvQstkyj8riqFgMksubv1D
6IRrWV7IRbM7+CyAGOXZzdCvMGCXAgJ08QZdROZeVT9G3tP1YcwdhOpZlMnFulRsvKkGdq9qvLOk
DSZ2Hip+JQZIZv2Tabseba6GCawS/jPoDVbN9Ks1I64oRsHUcH/Q1HHdWdAE+wTcyENVYa2s3PJs
bTH0vB5X7KA3O+ws7ORbZq6kZGNHCaD0t2jeb3Rugdiz9WvFx7VPc9Zmj3GCUixBiOceSOfDFXN8
Noc4iNlxJJ7lmvteBkDCwBR4P4azLbmGXh/jbCyIpIKrIDTbJhl/qADUD7ivnFrrGNeRu4oUyMdx
e6jwyUKGeeGTzm6ys3CTtB9aBmaAJfUNx3umAwCfGpOkhaNy9toE3hs9MiBySKdPMqNTYgmZ9UCw
VRc3TiX3j6O9VsZnF2JpgogETsl5Ij2hdJmW4ePffM//xJ4m/3QskrbviN3FH9yhOtR6hd+Jtcrt
FwdXk+vB5r/m72CTyfNbqcQgEmi7xNOBu3yc7RvQh/dpNCZ/AW/EBQKVFUHsoCc2ydu64mdl1lFa
uc0NzG1zZELlfqGsPrsYz2JMUvDYIAmGJ2x4wtgLKwl7PSTPZhluOlSeacz8xcc7CyY+7tkuYzsM
Geq34Smx8s+KFGxdw/opO+bmepj55AXJE+kIyNSyPdnNZlN4tV/CvMm1cjUY8fvcNW7z5Nhm2Y0U
je/y9Jg76+T7Qlgx92+SF46YpiHE8Gg8Xw6vx4/NSkbCFviUYcO1TvJHvfhUt596YUaOR45GN2iP
G+PCFp894uz/Je3MeuNGki38iwhwX17J2iSWJEu2bLdfCNvt5r7v/PX3oy5udxVFFGHfQQ8wwKAV
lZmRwciIE+eQz/MRgF7g7XZe7KvAVz+aIK2HpDw1HCMchrveE+vj7fVtWVksz5MY56yQ6T3LkEw6
glGMO5QYvY21rH5N6dnP3IZQgS/7zGoJgDsdyLqVKJDnSrDmTInIBwiVnoGxiD8yBwEO3Tpqifp8
Py62Lm4HLVBGvnMitPrKPxoEQ82nKEv/YO/mmix4HvqChrkIG6OuGmHfE4STZqIbe4co1P726awF
pksLi9OR/UiJZbkmNzV+5jVNXe+pLDfTgjUfALEGUAQYAEyjizgvhIOQCD3fyaq+Z1Jx8HdmFO8s
9PVUcv/RGZIHKT0hQ37I/Jc0e8y8auPA1gIWIzD0CSDdg0hj/oUXBzbGU4faAAeGYi3kxbAZt626
b3VtlyFwh9zs6x/s64W9RcxSEwvhSFQEoZow75htdZS2eBDycSNLXYPyM9qjqEwxwklC++N6XaWf
hEk6MAzWdsWuMh6sfrSL8p4SjiMZHbRhiN6mvBaUbCcMkPF+areYtlc96OIXLHwUJfaiy0Z+gZl9
bivtgPKeY0ZbDJSrHiQBWWEkXeM5uji/Tu4ELW54jJie8iPw0VUPCmna/cmh/WdkcWgRE8+ZNw+9
8XQPS/ne1H42XrZxZOv79Z+RxVcGybBM6ac5sQqLk+ebu2KQTpto0VUrbyASKMmYNZ7fBRf+bnZl
lJsiCUeOyrPttdBG1R3CzZMgpIfbu7Z6tRhYnSnegZ6aCxcspLwY/QhTgaTvja/CGCN9e9J6f6/+
0d6Bx8DdZk2iJfljgpQbBYhpbvWJTuZ/myGjdbpRnlz7lMygj/8zsnBoRW00Aj/phiWHui1NPYpB
/Wgg55Zm8O4oW4C91f3TZm0mHtozuvf6qELDrJB0EXFtXZAoFTWRA/o9OAhSXO0yS6W4HfbpRkK6
NhSoMIX4r9VFSFaDtJiaikbBVFf3cj05uiQeRwnamByh+866M8ZuJ39XO+swhNbfILsfDc0/69GH
KY7uFeF5RkvMbA23nWnVb5lfozIMPE1aVhrpqJbyZJnketRJYuNYqb5jbvJBbFlZLB6JvXrUUOQ7
qyIPDHpa1qs+btUzV/2Idu2bIBcjbAsjvZ+JKelVfM6RgYPxzBOhNbJGZ+o2HHZ9Nf9nCOGZawfy
cqYKRkGI3qqaMRLuotHYCEX9SXT8dz1096/N8HIRo7pjPYU17GTfOulqvEs2yShnd1+mw3OX+3+3
jUHRazNqHQkzfoDJY08+0Dr7wEgq0s4IOz7Mwz7gtTfeMmvbB2Ubs9RMAjOGtvi0FH2PmLNIUAmQ
6p5+jd1DG27VAFdt0K2l6gzQnbbZ9aLkvIhNSEtJs7LoFOTqiQnGSAs2Tmht60BuMdlHSjqPNV9b
EQSj9ts4is8h2qTwic6q2nNVWBIyRygnO4o2tm4tdGmzTtg85WZo6rzsi6+MwhydMnlNDLK+De2s
Hb2//Sk0HLPsTKewoIiWPelP4iXgFXjlZ6A7nLPXRr0hscyuT+Ozqn4tsgOfuqPwWQucsCqOt4PR
6n5eWFp4htZnFRqIVXz2uv4wT3cF3qEyOwa3iUhW2fsnUdkKgOs2eVgw48Ho65L+oSt7OVemPj63
JYBHGlz5sWiU5G6yYrRF4kHc857bh3GkbyCgVp+/EDb8a3kRr8bcG4oMYr3zWI0Mz0k+eMPxoW0l
xJscIDCBLaPIUUU/gGVufI3Wrgepw1zWghKFccLrI80Shs7kXIthq46/oJ083qlj/DUcdX8jVK4u
kokWC4oBVBJ1dbnIMjDzJCSPVPpin3vaAWXvLs4P2o9a0d2u+Jz21q42/77tSGv35MLqcjhbHj2z
S1USy1x6CBo3K1BoHj8O/j2CixtbufbVuTS1iNJpL0MDF5FeprTea3A7ZfVQhz7Nldfba3pDwC4D
9aWlRaAWWJMYzyiXKkeuOtmXIUCNIf0Fiif2KFoY3SEWE1sd6ed4/dc2PUbDPbrVU9499ltXdb6K
734MeAQGimFyoH187UGt4adGkFPN0ys0ZmFRS4vD7fWu+SiM8f9aWGxsSIsBGgUswLa3a2Njz8Zu
pu3r/smEDe0WMsF3EwhIfJPxhQMZbqAdE2Y9c5FJADJCz9v1E3LByiDbTdu6QrI1DLnqpBemF5fQ
rKQw9yby+Co5SMRvf7CttILOuHF6fZOUYj6Q9wf230IX3yrTSDUSbbLewHoFpOfofnho6hgNKlk8
1uqxH6Bys8SnJhI2UsxVV2GMiQ6UgrjbOxSkFxmyr80QGf+76f3j+xsXY/UGXvz9RYgpQtQF4gpk
EToGRVU9GdlRC/I9vKgbC1k3NEuSzYqqJDDXPh+NsTUkI0VYVc73QzIhPCQdJ2R+QQPf9v1V1yA/
gitl5kla9s01NSLvm1FMTSo6dRLO+qb7sEa4WtF21RZAfPWmXVhbOGKg1DE9KzZQsB48kw467M76
t9srWt07Uhe6Dug/vJOJnGQrqztY/c5q9LERd4ryLYL7YMMT5pN+5+P/GqGkfH1AJgoJQSHwmMHT
BAh44QCVdSa4f9EkOglKZCfDVvF/bYIbli5ak/gEU5vLQcDIy4KqV8BltcOnXvsgoH49k/CCYj0o
qG3CxjAgz2QUey1XDCdonDQr9wUsb/dF+vuKHrglFAtgnuGxlpYwRU+IpLip+S0hbMjNFD7kb5EM
6izzT2rZl6YW4aQY+zZuY150kRgca7Gya0nayAZXLwFvUtiQeJi+A50xhxL0+sD7R6kf5MBEuDy1
S31ykjCyN0meVo2BwwJHzSgGOdG161hm2wkNwvRUTIPP6JM2anUQfNRCYSQp0AG4fRtWb9wbIQY+
yRj84lOu8K1uYmD8VCufPSN2quw+QYDotpHVuItsFnBfwGUgV6+XVPVFHWtGGDNcJ3zTImP8IDKM
+3TbyNq9BvIFup15CyiaF37AvGipxUoRn8Ups6P0gSJSA3QE3HnWbphaOyLoqoARI8dM/Wvxpuu1
tBCivozPhrQTJ+WYJcHOTMb7gqIUEi+H2wtbOyKDmgisIQCLeG9d755VJp2WtcSSQdTtNEdaNbKc
Ltt6fqwmIJd2Fq6QiaMv0Fmm5ZCcoVi1A5jujPpLCYIHJq6DZFb2UPyq463AtXpwvMDpEkCrDbXQ
9fq6JElRuiRWZN193cNAVX4J0r+TKdr9wT4yHgr/FmO/YAau7aDZCSg25I0M91URV3tmIAJrS+Fn
1TUujMz//8W7uAvyOJRLXD3OaHaBs0g+SrFeg/6975stvvW319HyMwOB379LWjiil2Z9345zrBgP
mYD6ngZlp+9IfxX1Uc/l8ziZT4n4UU8mx++fgwakVV3eMWM2BfIu9L+l1XPa3oHUsCQ+7i+MnLVz
BWkotZfbe7/2PQTqj76YAtkGuhzX2xJmkqfXKnufJY4lfJN1Ya81fyMwiLzCHQ8U/0/grJcGFztj
9rUa6i0IWrHydo1V7GY8azZu9KdXT/tiWQvXpcViDKGIlab9lUFCL8Qn0fqkRbuk2FL8WouhdMJ5
FyjM4FNsvt5BBfycMIyEt87wflrxqauHn7fPaDXOXFhYfHgib5Aas6QK0Bf5vqjSCCqswokaLdzf
NrR64ZmB0iHdosayHIYK0toMa5nakRV986jvxf1970E6s/XiXz2dCzuLCy/mYe9rAkUcKspD1yP/
4A6hC7nFsag6dLgdL/kRyK9tmznj4Fp98WBE/jPc46dsHOhk1BsbvPV7FpegKqGObRBGPsPuGUSn
XjM+5rMUe9ke/SbcQkatHieJEeUyesikhdcOEwOU14Uu58pZYOPL+6qb7H5rTnetZjUjXanKUVbh
G3VtBGVEq5+GKaaJ3H8tA/VZCesDHUE931HFOkTgejdyiTUCNcWEN5i6OouDU+ba5BTP+m6MIZ99
U3F64dSl9x4ipAbN3dLV83ynqhAyMRPTOrrx1+97LmmMSQuKF/q7t0PeW2MqJBm2hQ/C1N1ZOVPJ
Setk4pbUz9od+c/SuwcE2m21UImcnjSV90EmHOCt7i3tA5m//f9ZE+j76/2kZNQYuo4lK2kYqh6f
wF49CGnriGG8xfO55pOXq1r4pBXHaRgI8CiFE3rtwrfK/DBk3/9gPW8FVGa9QPMsbUhUg1JE1M9N
f1TVwPXrhzgvnWSqN/KJVXSveWFpEZK1ShB8Ue64z6PpULqxgL/uLW8nMCcl1frffj8+JEN1tNL0
wxjJTmpkz0aSf5hJpKRJPNXf6zZ5jaPu4PsSZXvjGPd/Bf10GsXaspn6uwuEZrLBW/KEErfSrvWL
BMuWZqBYifrAIjz2mZ/AJs/Pz/rpNdIUyOyP1fhTMgPH1JxaiF2Ebh+11HQDv7EZ+dyIz6subtCJ
BJM/l38X4bDN26KHi57LlHrxUYpM/a7LU+WzMknlYyX8gZQlmfos5M6rSmRkdHbOi9QMZYshQnIC
56MJuFPFVj80GdOHEJLKp9s+uJpLMyEFKQ8MVLJhLJyw00e6xQK2cu9DJxTHyTBzJ0+KjxTC70Vz
fDX9aq973UFJ6w+3ba8lCpemF17ZBM1QjKUUnxMm4FEE6cApdfJW1XX1JpsGxa75jcq+Xm+mDHiM
XI+6vQadKzeZHt12R2TNQ3hxg3Kh+mrxgbk2MnnI+tW5R3qbNXeTkd0FcXWK27a2gRttFLrWtg0I
A+woSFNSRllkP3ms1KWRCTyE5fijQflVzutoI9SubdqljYUHyo2Q6UE/r8eHFXZ4aKZst5mTrm7a
nFqZEOcwJ7owYpboRWuJRVRqhkPifytoOQRhe4ggbP19T7MuLC2OZ7Q4Cs0zsaT8g/6BLXb/3Daw
ul8XBhZOVpSqFwcIl5xD8Ug5y47BfmymMFv7tcgn4LSNPCaV+V4ID0pCkaV6GDvIT7PDHywGcAMI
eQbkQZlcO7PWo9okFiyGuZ2c3jmw6s0mwqoTX9hYpGNgiuIxCXBi1Hq7GtUaVG1vr2J1t1BB59wB
+vP2vF5FVzdM7qRxci7jfF/VzbFRnsu42fuM0d62tEaiylsHtua3wbN3PCxM7fhlZrWEmDrsbTkg
oROEuN9JWgdffyv7sdv5nggJTCXsVK/5qozeQ4tOkat1cbjLRdg4Da23K1PQf98xr37awjENYRgi
9IF4XXaV0w/3TaLbm1P56xswo3Pnqhm08ouQJPhd2g4teAhYa3c+0IHIf+3RzFZ8O/c+06rVh3vB
6GzVL5xQp77AsI5oB38g5s4HmlK5RqYBEE9dZIihIXWikVNlMCrh0Ah7K5YdJX+9fdwrd/3KyOKL
OWa++dZrOM+yh6GCoIUZ242xRQ254r9MNDG6zDQFn2V1cXJJMITkCEAIhMjYoeAIzcFOwJVhzfv9
mwLhB/WOGZzJO2xxel6q1ZUuYInfsS/hTwra4iAZrgaJz+2tm3/zogqkWszTgl2HaAZe4+s7ieaI
0ggN72kqyoxfNeq9kYEdn4T6LypHudOFhb9xOddO69LkIgxYhZ42mkQ1AvinXXjjS6JGOz+SdrdX
tnZa87gmxF4zEcwyjYoryc8maeS0erm3O3QxT2V3CtonTUu2lE1XYifDXuSHM/ETz6j5t1ymh1mX
tBpTruck0DM702TNGaxq6/m6snFXVhb+JyYFMo30zElpDkM72PEsYzVssXytWmHTmAaBEh4pp+u1
oPNVok0YJWcUaYNmeqFhbTblRqI5u9XC7TTEdf81sliKnARhaqIeei5zo98DXPkICYC2C6LGtEM1
T/aN0Jq7aIo2Hnjri6NUPLMEoyC0SHCjoG1BKVKkFqUh3IlljR5i3++M9vffJ6zvPzuLC5wIlh/q
yC+esyI6WdnnwOhtKx8cozvd9vKV+4sh0HvzrCXgrcVl6qsSTrGqSs7oF5w8eEp2svooJ/KpEyRY
D+Pg7ra91Q1ktOBNshSi8IU9xWqrwKgyuNNS+cC7dSeg9pUYG+6xNkUKB4pKOJ1BafyPaydkEn+S
k5pl9aD+6Sz4NuLgeyMWHwJGR8fWe+zNH31kfPUbz2mm+0AHNgKPQ/wJlluYAl7NbGvlK/Hk6ict
Vq5ZgeZR3khmOu2OF0uM5AefmQ7ag9tbvHqk/619CfuR8s4cx65Ozp33OnjqSaqRhTZyJxsOaZtv
+M/aSx4mGNQSGdqd0+XFdQ/kumFri+Scj0LzuU2T6K7sJeBNAK4cIU2zZ7Mw25cM2p39FMXRDsnK
73CSRM9ll1lfby991bt0iGJnxmfaOotroyMXkEcT3gUL3CdBLPk+GCKiP/7Gt2ENhcRbDWIkXvMo
q8iLwzQnuZksgT32pqS3qVW1BB4tq2y1eIaj+wBm9eip7bGDY9oTj2r8T0qPM/4YJ89DsOHsa4u+
+C1LEJIydXEyyDhWVPPoouseDPl+c2pyzasurSwSsRnvjzIP5yzGX4TcVlUbFVpF+2urKbx2TS7t
LCKsqtRprZjcXLFQ9in18jSqnTJ9pVW3kbqsui6NdWrHcwSEfvU6SDSRbvmCyMZ15bNR7+j+ERsm
7V6K7uR6FwgfBWMfS07UfbztpWsVGlLr/wwv8s1C6fm0hT2tzsGDeOi+b/eTYufDQW/eWmfgh+yu
TDacdtVPLqwudrZoq8QPzJabGum2AJZ0FnHcfDmsWoHK0aCmBZ5eWWyqX6dj3U0lqQxUQH4NT1+/
zXax6oy0bAF6iEDvlqzQjPYJlR5z/SCMDJTqGPMmqGE/QbAs2QJurY0L82mEU2tGO0n0v67dBPR2
KnRqlp5Ntd03snQHHuPkT4dG/wg3gtd3e7/ca+W3qPmDAwPqyKuHoXbgNfMuXGSFIZmub4R1evaK
x96nSYXWfbJlZG0rZwvzpOsMXVgY0Sop1WvDSs+Vof/d9uIndLYOQyp/KkAKDehb3Pb9+cN7lbgR
M8EJwfRD5wZ2isXnYhyoyQqRP7iQ1dHcE0TpEJCK1pLrK+rRr4eNPVyzx9KI97M4GxSI13topkiz
Df3Qu3Jr5T8zI6wcAru/Q00oOnSZ9p1Gj3nKI0ZRbi/0vduwUjiFeTowHgo/+mKlYql7QyX2vdu0
jK+kWhC/DLH+JVQn65TF8ZOolH+3jSiflSzqzgFKEXeWkskbQe7d8fIriG3Mps7X5R1ar89g5WyE
YHDTVqFy+S3LNDuxyqNVuCIt8dtrfhe7eWkCsdF4dMJOiCT99WZXnRYXfmxwuMMjPOr7WNUegHac
wkzfcKMVS9TuqTJSF6Cq+e6bJ0xDWqEh5I5gvMY+dywz3stCbKfBFqpizRTHB7897WI2cnGO41Sb
LQR+ozsAhbfKe6R1ZiLELP58e/PmzVncDCYoQIfPul0z1Ot684w016UxakdXjr745Vco1G///TWH
hNULyN1MWSG+i2MW7aBUic3RzavwIBifIylzwCw5UZ6dzQR2/YzUtzCcSf4K8vZ42/ra6gByzlkZ
VQleuterU8R2Qr/eGlxewNAs+CkQwKTc4v1eOSt4DylaUaBj/HCZ/zWDFFZxQ0O9FrW93ojPVSg+
5HUV2RXlltsrWoks8EdQy8E1JCQrFn4hyxNkDrXPdupFt2s6dPu6omd2LpfTH6ERimd4HWi0pfVv
847DzUYhl2wbSBZY5vmXXXwXgskIxzHVBrdAGSaQmtkdy9+mS5uNMP9N/KAkwWTitRFREXIpkYPR
FZmar0vNwYgsbzynV88L/lSeoHwW4Ke9NjLC5K/EbTi6bfIrjhtbImO3esfc3z6qlSA4a4kopvrW
OV+WV3LZV6sWvQA30X8awkGjk5Mk96oForjbgj7Mjry4xlyt+e2hGnACLDt9miI0XtiEk0sx/JgW
/qduSu9H5Z9IlB1ZdqTqtdWH59vre5dzcVaKBvSQdhg4jiUX7dBnQslPGdxGj2xPfc7MZEcBYcPh
13aRcMvA7TxM9o5AzwInE+ShMboFoI5Y2Be18isZi8e2MNw+yTbObCVgzK0wWJDe6PSWFHO5qFZV
XE2Tm4Vt9ctMk7azwZKZL7e3bs0DIbaBb4rozqkt0tV6SPQ8UrXRDYMayV/dImYomvLUxUT7XGrk
DQT4WtSYqXv5L1VtytrXHq80am95hjK5UpaexMJVAuFnV9mVER/qcjrAsLqRh6z4I1/luVQFtwir
XISpOmotJE4D0Z20Zh9I0z5jnLFUPuv1MZX3g7qjo7JhcmVPMQk0B5JYnRC1MNm0US3A44VgVxkc
GivdCwNsXb+UcmMvVxwSej6JEWGIsviozdfiIg6Ok0FlR29F16sl1LrGSP2Ww3p7KPTAPAqJmjyJ
k1cebzvMygHOpXugsLNaLLX1hVFdC+vMkCc3HJ7Nuj14iRtLmm15Gg+4wGZY+7a9tUVe2pMX9sbE
rLxcndxOuzOS577p95Z81JOHokk2lrYSRuiqz/0CEL8GtZxrU5mmGVk+pqMLLuco1KBU025f9d7G
+OaKe/DQIFLNMCqsLa5AM5RNNqrF6I6DFNmhVz0zXhi1ndsUW72yNVNvwgZwb5ikpQsPSeO4CrM0
4/tSOHETvwoqim5aLe9Mhspvn9Pa5l2aWjh9boyy0kqYSrQXKZZsor43bQSrFV8A/0VbR+OUZlKK
6wPSeOSITTSMrt7mtqQ+qT/bjv467FFbBa6V6EvYpcI9k7LyKVt4Hfx6qFbFhEXYCm0BxKI8/bq9
X++LIDysSJyYfeaDMuPprhcjoFomDarEYvziOQ8/eP6JYddCvKv6/2VFDo37WPx02+raKTGkQlya
1ZfEZRqKT0L8HciEe00YbcReT4oSh7bvt7//SWbck7o65wVZz/IuRUqk+L3B6nAH3yshoeO9a20N
Ja9vooaJ+YmHncWVNfW+GnWBc0LfazcK/8Te9/4QPmVOe9cJj+MW6mIl+NEjmPk/KdHNRPTXZ9b4
lK0MIZlcOuY7XwT8mNoCfAmRfF+N432gCPvb57Vygefx+FlkhxkYcCXXBj0xn4KkLiZXRSkXRc/8
NQxowHtMYx6KSf5529p7XhvmkEFMmaiNkRNg89qcJfuB0Q715Jal2t8rBop6A20ux4j7/lQwwgJD
fVTaIVq2bhwOyglt7exJNxK9ssPRatw4nbbEUVauIq1cEhRgtBAGLKdkZAmpDblpSITaQCR/hBWy
K4utqb6VNIHJ75mVC70kcvE59Fx8SxvR9FUx78lLPOgvPAY9XszkZ2LEkHMlIsD+Jr5ThnzjOq4E
NBSBZ34kClAM+C1ehULLXdeNkbXpg+3V2a4bIWIiVtfTrp1+bJzu6hrpv/MP95Lgc71Gbyg59po1
VkbjFrJ4YgjqVHr6p7H9mSRPmvfK4McDwjDGtCsLtxT3MnPGZUoO4zup9pKKgXgKldi+/bvWfJya
mAGcjVBLwLj+WcGkTwwFtpOrKC+q/BD1ka1Oj9HvM74h0g1VE3NkDCvD6LiI6b4J74qscXn1/lW1
Phr0ZcvkIa/+0aTmcxSqjmk9efq94P3+kwjDb/quMDlTjVr4lo+q68zPySWuf5QIH/tka2bn6Nqv
6lug2QEEYLd39P1BMy5HU4oPC1Qz70D+owh9MET3k6uJ2SNhhSZbywkW51YG8d7fRYXU7xJt3Mh7
339cZrNQOeNcOvNZiy9ab0EGajREDz35IijHxvo4hRsR6n0AxgTARwvei7n8vdjKqk0Y8QkwAV3O
OIa7sVcgTfhsoZYpdvnB+22oJT4zt9OY/6Jmoy5ztdZIakFTuaBiIsunXKW7R0IefJOKcKPj/b5l
+2YK/gmqlEjhvHs1jJM6EH0nt/iZldkxFdpdq9bnqhnspgx2sM4faj9jxiVwh/qxb8rndIK5IXHy
1u9o6faOmkgbJ7rmSDisyX0BB8V/rq9mTG1EmimLXCn9C9i/PR5a+l7yqfbPDXWzjRTyfaTnmcYV
BQg8QxuW8Ymie+XFqsQO9F+66Yfy+/k9wxJMLdB4YhLqHTsXLOd6hmCn6ILQPcDowr0I2s+CEW5U
Gt9HdeywAKB6VB3ITK53bTJRzVHKUHTlQLYjqT1YVrhjYsId/WDnWRtntHbrAMQwnMiTU6ZPcm2t
GrVUa8x517Jo5yXFrqBHMoybZPtzeLwu7LAqqFF40oIH4kt5bWcotIovJA8/AffXQ7tXWiToxgxO
8XLXB39nVvVRGoqnPvaPigAJxiaf4bxvt37Bwhvxw8zjY0lYa6KDENTnOQJYvnU/xgeS2ERsPkMy
cgi9HTzIceMM4haCbXWv0QJnn4GKSMsHiNfWat817IFYPJo0ZHPtLDQbA66rNqCe5JNIgYRe0fU+
a0KXFE3Hg1fvv2fTCyMUm7XNtWtNSs465pE2UGvXJsRZuakpPD5IuvwgBNNT4sW/GE/9rMgnz+s+
QV9mIDiwUa5YWxgvN1yVyzGXp6+tRkLSxb0Yi24R105UPQjyE/KbG7dhdWkXRhbJBNQWNNC1SHSH
zvpc+O0+H7oD07VOYcqOGctQRBuHNI+Pt7+4a98lUlP6pCq4L1Z3vbYQFcEg70tKPtUn3figwxqr
qE/sbITQ9lh9uW1tbSeZbKCaSyeBftPiIshJMdJKwZrVDF9rwXeFoT6jknL3B2bmdJi2BUDKZeN3
LFUdXiTimCZT2Al8hFe+WASY21bep3/zWDoyAHToaI0sG7BWm5U1WFvRNcPTCOy/U54MyuBdvFF2
Wds0+ANgReC9aDF3c31Elaf4UVV3RP+octQAii4/sKXox++v5tLK4miqTEnLNuhFt39u61/STMx4
lLeA4GsfGAIw5UzGM+gdzEu9eKwInEsxjorIkNBjxl9X29oZfMfqxv12QX/lqzyLRiINws2lrrl4
E2aDzNtzEDp3gq7NbeBdtyMYuj7e3rf349SUMpHRhqmNsERLaXFx+e1iFY1e55apWxpf++zg5VA2
nU35L0H6XJU7L7off6kf4IVMMzdkqjsZz+bHULgPTmjcqbHtOeoPpd3VyeH2T1t5FV//tMUXNoqt
zDMDflrDsOj00PuRreQ7w9pnyl0AJdlfffysKqfgFYe6bfot2C8+eVe7sojUMUei9B2mq/wuFO8U
76hlVGtsWbrX6lMafVFhnP0qwLc/egcvdcJPufChODDNXwmJbb1MOgUK/xyfJnUvW78a+Vjp52p6
8PmXc1s+BK/RS+HbWVOeauE+M5mfm2wv27jib1PFt5ax8CHT6LtK6azOrRk9DO9hlTc9yZb710bS
7ZjipGHYEe/NNjhMvRMg3vZQp/nBF17C6BiDEozyO3P4qhXBnepq/lep/JBlO03N7KZQGUrYJVPs
aC2aZa+R8E/d+3bIYG+08W15K6jfWsbi06wHg2GVg9+7avaBWvcA5xWifbp/muf/J7tz8tfgZ2pX
d4a3m4gwbWbHT1ru6JxC6Sa0fINTaDwKTux/Gc0ddJ9NF+zi6HMuOqXuNk/h83Dn38t7FZIaq92z
aTbHUt1L6cf8kH8QBkcen9Rn03pOo9dYeBwg0rT7j8PnUrLD+Kl71GM7l+2ByQv5LHpPVrqDcMAK
NjZipZXOjaBRD/0xOh3M2l0HoGI0hXrgyeFC+gGWZEzrvV6V011a5hCHDpnsRnmS2r6iPyVj2n9K
6xYyrWHcmvV7m7y/PhFZIpmWyGNon0K+f/1DpKQr264Pe3fCXQD3OJLWfeooEVWt7ExV45q/SiQ+
K/qCeSntE0vfK+KdNX5DSM2OemU/aPbIG6uxBfiVEiR/oUk5zeWXJED5V4SMT3CaY6tXJ3MuhjGq
ZKZuU+sncYsbaXMti02V21wuCysAMCPcw59ufNVOAtcif1JcP0aA2QTctR+GE3SAIYJaaQD3I9X8
/C6WnqInxbBV4RTuw+6Yx44n77r87/wQ3FNgMJTnvLUJ4/aWTNFKaGT/QVOQH1Cg5Hlwvf+hEpAr
J2nvegzLljCJp/KxMcEs5s5coxOkR6ub9s2Y/tUq57rwHyY92CqvvI0HvnMCQM6QjJPTkoJd/wgz
qiIxbaOeHub4JIjCB1hN0GsLPuSxdp/BKlrIFcA1Ik1OlW2Ud2LpeF5yzGXrpTWnj0E3/uSJ/RBU
JhKIXf3Qld6JWuQLEkzsuxNKys5nwkM4WJBGZ1O/b5SDYrpG+9JnQOEM3fGFjSv2PitiY8EeMFwi
W7SBF9+cQlS6NDGz3kUbHNRNtMvTjgrh3qNQePsb85abvtu+C1OLO1RUklpWftXz2dVfKj9jtIku
aa4/Mzv9qmjhLskEMH/IRivjQ9cnX7u42GUvTfArqRubmfxTZ4p2q3zvq3slVR1ZG45yetr4le/T
EDZk7puRH1DuX+pXe35n5nUw9S7c68ZhFLpDlkn1LvV1fZcJCLTkgvcIXpCwHEMxL6DP2ahdtBPq
0bLLJJOcqRZU7kbbHkpamAeVYd1z4GeM6A5Ztg9L0yaQpTwfJ51XQ6MfalltXm4v4z0BNPM00HIh
OzFHUCZrr30V0Ctzy1bduznUUoYMtVQLG5mQa3fq1B1r7c40j8P4XRUcK3iAK/lgWnYmwYMqjXcF
yUYff5fLLQb2948muN0Z82HUjVF0EA7XP0oGkDVvbe/2pveSWccmf5Z89dDW6QkgVNm5wdRsJFUr
x4lJxnF0+HlnDu5rk0PJVJYVi5iMK2eK7iGp2kg6VheFAvhMXY9U5lKQpWiMXmgSkI8Z3+ggODby
oyEnTt0dEzop7X0+bmDyVr6KbCMFn3nGlHr2EpRXWcLQJwNrkoxTlEcnspMH7dEXH+uf1ecu8Q7+
liDGHF4XVxfqppkgECgVXZLFLra+GkNVK/WuWXh2On6zPOEQpi9K0N216bduq4C2EpSuzC0C7Sir
YxmPLLBDPS1Hf9n/2xDOcHJsOMf7p9osfffvspZQwKwcrFw1xp5Cz6lrH+sBg1tdh1UbTJtR0QKp
xOjGtQMKQ5ghpIp7AJe7T2ocA7GqbAtzvu4TMwpWnCdEGEa8NtMwWRkzO8hSSMM7eTq1Xy0t3xuZ
a8YoqougN4u/4EtwetXbuABv2J2ld8zDq2C2Z5TeMjlKpqYuGk/ju1gGz2pyrPUvRtId1ew8iU8a
mqat/6NSbTViEl5GNRNdEN9t62NffRrnH2f9JVoHXz39PkEUAuUMQFFRAodJI2oRBL0w76CHSgDw
hS9F/48wfRv7z7cD7drxgvphdBHc6ntZS1HIDL+QMDEO32v5cciPqvF828RagLk0sThajbFrPjzx
AHjvo2HFth4JxymhH6EfK/Gubk6/Py4/7xt13rn/ARH3Et5ZK2lvRE0KiDTtmZUon6ThRyB0j8x6
HW+vbXX7qJDDtQOTCyDPa7eVI09t5BhLGkRmj4mg2VKRbSQe8/4s3RNUFn0VROvwhIUXxNmUhLqV
DW4Pp16/p2HnpOWnuP1weykbZt4gBBfFklQcsjbXMdOZJ6H62E1Pk/o4br4Nby/mbdbmwsro5ww3
tyWL0b+KwzEIJDuuBohkNi71HGLfb9pMogJkhL7U4lOdGvDTeDy+3MGK6Bw+Snq5cSzzX3hvgb+N
aA8Yr6UWROoLulppxeCagBr0z6n/sfwAfYu9WcVajU9MHTGDDY4drpbFWmCOl8uOEiZ9UV7Sln8W
lZ1S/w9p59UbOZJs4V9EgN68kmVUYqkltVNPvxBt1PTe89ffj7rAXRWLt4ienYfFADtQVGYGM8Oc
OOcUPQ6K6JiI3Zrjc2ad/OQl0H9aQWBb8cHrT2HzK/azFz/7Eg3dh2ZU7sYtnMfqp/3uly3SmpKB
vlwtWnymelFlwVaS/WTY8q8sfPZnOc5xY8+vR7HmL/s/BpcvnuSpaIKhF+NG5Sl5qkYf0NGLXh38
7nMl/S6T753UQUv/3GyWmFYd6p3lRQjRoHMfer04uL6ZS7tSGEBTeYKyERutfoTvrCg43bvPI5Sl
BMnVfmDo4q6SbambD/Ne3br1V5/b9/s4r/adHW3M49hvcSnC/+4kd/+k4mMrofLq2Uqhz7WRXHhU
kA+/fcesXZcAMGEIJJ7Vabtfmk29KogQCxvcfIRTezh2KNb148d/YYRmPmggBsuwdGlkQG0zi2qF
J02+twrJKZtnGVng/87I4psMcmYnNE8e3ET56remLeqnJttYyJrLae8Wsvi6okJFVVjGhul98qKf
Aky+txdxTcfM5zTjA8AwUREgobrcqt40zb4xJIgFwy+MlVCw9u4bo3TaVNuZNaM/9StzbNn4qSgr
SuciE+xVa4/+Pxu/Y+UupdM8/wpiHQt44uXvqDxfbSJD5ciSELG/TlOKH6YZBveRPCYoNSWaPtph
L1LUlRIx/eQFhQoYOpKk4RRXhnXXAa1LdoJaijHzdql5r2nZcEYqqfUp0xZbvce130saMYfEePMV
BsGMzERoek5GrUG2ZW0q/MrLMjmiOzM6macFrjEpwvH2Lq0anf0ZYk1ABsu0aZAHMYT0ZnDL7ovc
/7DqU1movG2/C/XTbUsrn+kMfSToZxZuVsa7PI4OerqkT7AUD4q6U8tAv4vkCgXZprU2oo6VRUEz
BHEMpALAYpcn7yuF0KoifSDo78QyBk81neEl9YSHUU8/317WShZIE4hKERq1oH6WoM7RqlQPnQQa
q534QtBLqdP6MENilPyDGE07cNkboe/KdQ6KAlbkGSiNbqe82EiyNxCZkuhmleUf0im2dib8vqeW
2b4aircND1k1N28ksTywtWVwFWRmlveZSL+TWWiF/FNo1GMsmq++UW1dgCsHN+tz0X9XQF1eTbaH
ZgqtbJ9Irpp7EDRUTjBMDvJxB12dPlfNVoK4dnYM5sAgg0tyty4u9bIIDL2hBctoznQIx7umrqxd
GAl70zfuayP7VurS6213WdvNeV6AnaQTyuT34vAMXxS91BTd+I+SKn/SpoRx6xdaxn/+hR2OjIqS
BHxz2RNvwsqAFL+V3Cz+kqmxM7l9I9n13+vJU0ibJxPxD0Yh6EZcrkeSSy2Lm44J2jz4ZljFoZ+0
HXPtG064gjWe0XvA24AZK0Ssi6PK67jWqTZKriwU07Ompc0uJSo9SIM07E2rM/bj0NSvphUJUBF0
/qnTzK1x3hXvnFUG5tkqbZ5QWDydrRwPfijIkmvSHmri7pCYxcH0/YfGkvdB/Pv2Ca6FUxfmFu+o
pCKaBYOX5BqRiH6ydiyMcqcOP7lCrSQ+6jxAOlJxQ6YfArjSN57x+a8vMhGsQ3VEh4EG9JKfYBgl
r8wYtHdzKbcNjydv8o69ZdKufCiKYyKqvxOh2AChrXyQvNeMZ8y4CjgJFw18EwKGmt2X3DQLPkPK
n71knXISxM+5lhwUvdgAxawdqEbTAsw1BrXl929KWeBZHQ0z5oR2WURz1yvOYRkf0tqH813zNrBp
a8sj9gJlN/Msikt6AjmeZDHXU9n1A2cSKQhR6/fLh86HnaM6RxT1brvQ6vpgkiMeg+zmKslvxrHV
86aT3Xxq7ZnRwjprSXiX0hVN5a1Zr5WbDQzJ/xlbpvr61A9madSy23agVTqpdKOMfCYNw+Cp6bYo
pVfCWGbKgWkBKtSZrF88goGeyLGBBDIoBabXiJppWEP4tLu9getWAIfjlTzyy1tHjGuvRdhGduu+
oa8S6n/0LNxSPL6mu5ubEfDYzBbgk3ij232XNwHqmNpGbTkmlNYKu2qi6SkTq/GJ1LzekxWQeafa
3i8QIig8CH6FHN6XaIBNNxh4lAO/VO4LcdJtnpYt5uJrtpm3Xwcb4czTwLj74tYzw2GqSrmX3SCY
GBWUISS0jrFunXqUM9PE9bT0Rxu2bl09i+YxKw3bn75W6RHyXgbiNoC6ax7NxC4aiISSEAMu7kRB
EKNU0LggaHW39Q8rZbg6P3qozOjxhqm1s6ezjSYq/AUybAqXL1vgT1qdy4LkAkJu72J8zUliIJa3
PWytf6pT5+MDfcuXllNiSVYVadf6uFgK8VU+yepd7wXdnTawvaGZiR8n0phdbvovucc5a+CbjsA/
T1CEftZVvT21Zj8cqtGQ9lJTlodBnnyn6jvFUfnLdlR5oGQymCLNJpEPY+/lu9qTkr1pgtxBy1C/
67RCs7OslHZNj6ygEqenoJM8tlX8VreDeojbNNjfXvfaVWhC6/VGVY326eL7LY087vpJld3Si4K7
1hQ9Vy2K+Jca1P/0KdVCXarM3ZBUykZgtGqYsueMv6Q3tcxOg9hS8sa3ZHcS9EMFuUkWZIeiRrMK
rgjFH+/zRNrIfNY8iT4b8DdCF2p7ixhJYIZ4CNREcQMiXtsP74caiMHt/VzLuiFmn9UhiU3Aby+M
1Jk6DMCv8SPUvgFKRRCB9ntNfDGjPSrYdm6RkXyNRMFOoj9AYjbMr93+Fhck7CqUE2l8XH4tQ+7x
uvWe7AqCOQFBUKsXLymNyVFhyjuledEfOlGf9pMp0ZDzhfJQ+kZ+n/uqudOs8lMmQJOmS02878Os
OtebGLeV9BMGbPAJYHuhnFleY6EliLosRIorFeb0MQcUs5eVRjvmSr9Vv19zsf+YuhrFiMcxs5TE
V9xJ2euILerqyZI9MHP5iXfrLG+p1K4VMN+tjSj4cvP7eNQrOWZtrVrcj2X3MKbioRfKD+QVh4gc
u5BdSUkOgj46QV+idfTj9vGvrvgN1Dyz6yFGePkDAKd0qPuFCqULM2diov5WiOJONqbvhQ6zQjT5
xyzcaiKuvUxzyo1QNF0SQPGLioIueoPgR+RSoXIfD+bR03xHHeUP1vS7efGfy4aK9vDgG4WLPNNu
4oeURn8cYV2otoiM1t5wpHV4J3gmmSpbltM930KFbCJzNWYUg/bZqwW3DHUn3Cfdh7EVbbkQ78Xi
0dfvqvSjnnlPvvld9PyN223lfeS5ZqKNM2DQ31hsSWD4daKoveR6+QdO+qkLvP04ecAQX2PmIG6f
+uoBzCSbzB3ND/ISkZ8NfdkX3pwQES5rEhR/2Xg0i/il1zUAhiAmi13YJPtEbommXcPwd1nqPw9V
/RRmzV7YLAWv5UwGRAo6dBQMiIIGv3TEbtSDNBfIWiqx/DrJXwLVs70k/WR16V4b4Z4eTN+2/OHU
KC9ytoUIWNt9qDDmKhctIjzh0nob63prUSp2O0E4pOO9VMf7DE1SGqyS9XFj81deFao/BGTIbM/d
osULGnEcZlLEsqsqHTX90WGA1A5+P0cVMNTU7hGS1ZvRGZvAYYS69J5HxpVu/4a1nzDz+VATpyUK
E9Llei29jWK1tXB632x2cLx7jmUk/uG2lbfZhEUqCvSIYIHGK8iOZY0S7FzIhGhIrN95R8n/KRna
Z4XSsV7Ry1eC+3yo3M7boed2EsvM9ihmttOhKIo/wSgdLW6FpA+d0P+dZ50zTOlJKoJjV4qnyN/q
EF5fhBSuZtpesmZISpZZc6IWMBXHJEFN1fYE6/vS/xI2+1o5iR66U8br7a1ZMUcIw1gQ44aoky+n
KhW63lI1EJsXfjc3PazSrrS7ivwu7JCyaOZelt5vqdqtAA+54eiDU8OikkX15/LcJSvIuH4k2U18
cNj6zxS5pNTaWVqEdvK9DrvT9Cspf6sMLaSoRcfNViXm//kFGhkJ01f0sBcvHoBwS+gZTUbXqI+c
esoZq/TOrej9Gc2fqfQnEKJPfg9phVC/eqHM25s53dAdb2//dY1k3gfmLUEKWlDFLL73IUgyn2K+
7OpfUs3YB8DvxvTQonjSWtpdGT+PW2HzygV3aXJxwWdV7qfoKstAWlqgqLFSHoxpUj7KTdTvzdFI
d2qkZr9rtU0PVaIkTpOGpi20xd9PY13+kDkgfJe05qiWhFy0smsJkXAYkqB8Gq0pOahVJz7f3uaV
CwBbdJWYTeDz58QvbekCFb1cZ9FVoB4iVQX8pIZfI2uXdZoj1I+h9QxpZY76e+EB+M7BTNjT10Z3
dO8xHQ7m8MugwQSZJkjcGaQNXdvtX7jyEl7+wsVu+H4QN1UjU9nJvd8q4GC/OSgWWltgXr3hvkg+
yZJ6CMUXzzyl0B3mji99CK3JbqWtn7LqlKBWKaQTBIhL9EhQJFaDjLzsikrd233/iKb61J+rwrQj
TTrJ5u8yKu6k/DhoKEQ2h0r6PIblsQkMArfDCAgpdkx/owX9hkW+vMMV4jQqUSi4zRJSiyMs5aLM
hYIcqG675LM8hvU+87thJ47TA9NBwuOkRQimAtz8GHW1xXWSiXu/kZ6hBEhsGEn+Mdqm31mebjpl
HiS70DIhRLfqH/xHLmSVIgpR8jepMWKajUn2nMdy+qFtknY30DR21CkdT11bbymkru02SHxtDrbm
8ZlF3jM/wHrXCW95bN/ZFHnG51yyKsdUc8HJTf1JsXwjs3NRsmyDovTutuetvQDMVM3l6Ll4tGRK
U+GYlJUJ+3qn7koaJuAtzSK0GYAQRt2urHQL8b2CooUtjZo/wCEefc5z8TUaguGVQaa4qd4y9dGJ
1acBfPCuDZPgl5YZ41lRuxFynRqWaS0XY6eYlLMfS9WdnITjrqp860dfNJLjh2XyauWw42VJGZyF
0lM2vob5u1u4HQ8xqTf0JPMA1eKdoGCfRKXUKa7oT8dSlaGsK1t51w5x68hAL/66ZgQ9Dt6NYDTD
YcShl1uTDZ0UtcyP0iP7JqshvcC/f3HoxtLdA7IFD88SgdSFfqX6Sa+6XlYznVDuStO0Ff1ZDz3H
T9q7JLbrl9sedh3UQsiBNNAslgVYeInVzNO8M4omUl0EpLW7VBGjh6RlNkYJTMkR2yjaF62+pTy/
0u8Bk2TCPTXPvhNhLHZS5xJr1CTU3GrKv+m+eiqV4LMXWndT2z4Civb94VhP4T3yJxtX1coXRSZH
g5UsipLAspAyWJlVap2pulYlMyOkTsE+yrVhb3WDfghjAcxXJ4SvVeZXG4c734ELZ50fOYRgaUoS
1C0ies/QW9Mjp3OTzmJcIsVXv1bjxmN6HbOjJkHOMGN8+S6WMEazkCjVUIx240qI9v4YGrYllMpG
PWhtE+lzUDcHZU93cHHdD6mQR9Goaa7YdG4PD7kR/Bi8U+AH+4JhuaKePv21lxIa0OcALgkf5pJq
lwu6bos81WfQSZYexPgYAukf/dTJ4mGjZrvyRdCBBJdPTVxjRGRe/LvQRx5Kv6UorzODIh9DFF2l
UoIDVjgqaBNbwbfbK1v7FN4CH12dOTeABl6aa6W6pOWOgAo6Tep0D5NeFh7zXAlsOX7uWvNsqTuG
qp3bZq9PEJ4adhQsPQPC0LZcWq1KkDLa6Blu6vV7P5M6ADQE0pZe2eLQ73QFXXOrGrbEj67dE7Ma
smpEMAy5LQmHaiuYchI505WreDwUEoi1OPJPt9e2Uq25tLJ4wkYBzEiuZqbblsE3xYd4XQo/8j3s
PDM/KLUHFK986l8Un6G1wAXzCVnF7y4K98Ww8c1f+xK/hOuV8gnEdxRwL7fZEMpIEFvfdAsmMNPw
gfpsMTIvxthg4G8c6fVjeGlrjmXe+a1n1WWnc227WRA9TeZAfspEXvJYIHy+8f2vOO1si1ogsQnD
y0tuMEY/1FKrKhNKJ7ZU6MIfYVwPjhgX8a71K1q7eSXf+6k+QMphGA96Gfcvt095zZUUIiJKMeC1
AehcLneIcyaa+9qEM6MDS9c0PTBEVd04wNWVwhTKjD7uCtPrwpeYd1URXm9N148+DUVhBykk18pj
WmZg29Jj5JX25CMHs8XGs3aaVEMgbCER1wB5XC5PNqBtKnx2OC/T8kT3dXjWfPHBCAbxQdF7ceOb
WTOnatyvb+z6V2qpsVBbWRdP5tvjJAiPffU9DMgjpK3qwtqxvTe0eAWtQcnHshxNt0sLh1wyMrdA
1msWOKt5CALGG3pBlzsXmlWfjoluumnsNQ5Qo8opJEiGb7vf9WsOBouuHqP1tH2uuDq7Rm+HqqoN
F0m6fBCdESHMZItXe8vI4m0oYguCtLAx3AiWiLoTZzbm/9rI8kSUNjO9omUlie/IxQfQMbtwq7O7
shKKpmQVM5GOjO7l5aFYEumgPMIPNIb+XZ94zM3ETqlWu9unsvKsEZnzzVCie5sKujRTyX2vhUIq
ujoTN5afPxYM6Ku7KlFf5vERvR42IC0r3w0T0uDrgcLy7SxVKcdsSieuHvCBxlHXPhtOrlS2FW0E
rWu7x3QK3EqEP9c8RJnoD+2YTqJLPNbdmWGyixnCOQTD34Ot0f/jGvhfBCKR5OX+GWiWiI3M/kVa
/r3SSycLrKeu6jdu1bX10Keb+QC5Qa4qa8CSdDn3MKPEuR0YD0H0qdW+/L0rzIOCc40EX1Dna+Ld
cxgUsVioVi26adnYYwVvQ7fvitcuezEbe6snON/Gl7E9NOYz1FCZC6fE15fGMgJt0DG4gf+h8R6a
Mt+Vug4r3P2WfvbK5QZl+kyfyrVDjj7747tVRbI/iZHRiK6g/1S9P33+1ykuC3n39xfPTi3JEDr3
/P1p/GDmP/7d3ydgoE07x59vz+27369Ay5voJUwxLRK4XJrMHsZWdXf76Nfca8aRzdRq5NLL0KDU
0qAqIiC0cf6aKKUz0DOXsl+3jawe+Tsji7vZQ2uEPr/MSroQdezuET/2teCHIn7PIcm4bWztmnm/
osUdLde+H3cNKF2gVkdF/pENrR3r8U7bAoyvXaBc0RpP9BvD7MK/lFFHrZKjcyF9yRmK/zpMH1VM
6od0Kx9edeUZwworH5/MkozLg/HVUmqLu7qm5zPZ+r9gv3xj4MLP6Nsyhb84IlXrpUlvceYsTX/I
jfpRHMt7pGcSf2uqdu18KNjM9bJZBWPZog8EbTICWluurhxS1dZK8io7Rwfpthusnc58O9MEhT6M
1sPl128CqglSIh9Xay27/dAgqkHdUUIKWxQDu1c3gsK174h+5wxEJ3ehbHJprgjjIFfIhV3DEx4j
epH8N/s8/uf2olbwDW9IP14bUnu6uoubOo0Ab2hGOPdVy4cM/Z4QdmjmSsxDo93rVms3oW9LVfux
yf3zICY7KGRv/4S1fYWn35pFJel3LvmrPGYwwgpeaneErURtv+bm0yw0LY5Q+uzy5Pm/s7Zwy0kv
dPSSU6BnaWBXarGvfbG3qdSY/gFC3j3IhnwjWl27rKgtIKE8lxgAEF2epJjFSSU1GmGKd1SZCTL7
7ghn0cwc3YE5/vv1QXRMZog/gNxYBOBI48Udw/PwdBUc42C5LcUE0x930BsDzrK1cAvNvLq8mfqB
VjWVvaVFPfIVachxVBnEoJyifJiVtpLeUckkyNzqi6906XjrQb0wyjOLfizR9+kU5pYW05gYCMuB
wPBtqE5jfu4laTeqsq0iv1jvu/BX02446tpCuTLJCxELYrmLpJfnrpXrvpLmYtEEN2Tu/+p1wRnG
I7Hg4fYxrn39M8etAWvGPKy6eAqkoFPa0ceWXnp7L9a+ZmXhNHW64ZrrZhBBo4EDyc0yopn1QMZY
YpTByp+V1q45vT4pNoys3c8c1My+zd1JGn/p/1S7SoEoUXJ7v3T6+OjD0F6ZT9OwAQFfedMgSwIJ
OJN4XnPAZ3oBEcocqEMSPNkD/Zk7Oa/l/e2TWVnN/A3PJQnqEgwsXK5mUqVxyLMBWr82Hfa+otZ7
ZZLszh+gQi2Ejetq5YBIPChhAWR9A4BfWsv7XFOCnkBHjT5FxsNUfyym4+0FrZuAKQLPhlhg+Xx6
ZDOt1/J8JiBsbNHXHzKU/pygrDfOZ8vQ4gEdzDouShbr6sWfNnSL4HnUNiLoVROU3ufSFHoKy1J1
Q5NTDue1jFPGlPU9j4udbW3Yqp8xLwN9AEXqq7G0VAiFMOgDyVUkr3lIR0s90SZ7uX0qq242D8So
CteAKC42qweVrsVSIbmJ2je7wtNiR1A1766ZGCAMLdCGt+2t3atzKAjFC+NG16jhqbZ6LW8zyRWn
sj31gjDtVK2MHOowIoUcIdgbYaodpbjE0bsIMLQkF7tO6LcAKGsrn6uaUCbD4Ep98dLlGyskIBEi
4gFkwH35oba8r12204X24+0lz1/qIm+EWmvG2NBYpKe/CH0Gasad0ZeSCxbG1oo7b+RBRuHDKIqD
qn65bWwlypm7uuC5lFnxfineW/j9OIg125unTOC4gglwUP8+tcXOVL625sa1sbaH3ObcTiD2ZrTU
Yg+biFsyZWmdZAvGzyL93muIBWf/4nN7Z2YZuiW9xURfz9Nfmy+dXjli8CO1NpaydkqEMxAPzZSg
sLFdLmWyzLKD34yXUCnQd6mnbK+i9ngi/GmdDCGuxwnFkf3t05r358I1QFgRyYC8o/dP02ThGnUY
iUyGmZYrT5Mte/6p97tvTXsYLOvUqYUdTr/7OPh62+jV5UUJY75VeCIB3AC7vVypWIVqV3Wy4App
/iiUJ8jfPlpavUEXe11Un82ApJs73XMyswxHkyIVLNUT3CQtd5L1Wf+tlnYJOJ95D//QhuVpyDYK
dSsr4yaj24UMIkD5ZS6YxRMwZVUMzjGQCRSUm25CDm7DUbaMLNYFv7OspDD6IrlZ2zrlGZy+2HjC
1jaPDi6oaMajqKAsFee6MLHEzGAlffaBequtvVjGP8lw8If7Jv/jpyPKc3/vFnNNFRgcun1Mts7r
fle1KXW1yJt0Cs6zHGZoVTZjWc7QbXzKVzcGuR/dDogv5+IDT+illd4PKNM3enAmxHIEMbYL5MQk
FO66P7e9/Op7vjS0jKLFzNSFWlaCcxd5JCYvaXj2IBYC5ihuITquPYIsnamQGUbImq4ueOg+cr3S
0nOI25XTsUngT/3rO5A//N7I4ni6WiV5nTAiBN69aGFBqA+Igt/etdWlMLQ5RzVINizhkN6oRV0X
qel5Mn+oQ+1kyX0WbJzMdet2Xso7I4ulwNkaU8pR0rPhA5BI+32XGruqiL+NZvdgRalk915ly626
D0ZQR0rVwp5UnsElOUNVAM/fSi3XVq3P6c+byB21lUunVCdUeQIpCM+D9b0SLWf+vkrGZf9+b99b
kRZW4sBCSjQMz5X+RasLO5U+tfKWDs/WUhZRzazXW4SzEcv/GIqFI43NTgv9jfvpjX7h8uGieEiv
lCY/jk9N5XIttRyGeZWK6bnu0HI0g7sR1ZdYtemYmm38ILbFPkdjjFHLs5S/hPqrklSHrk4PEliy
OHnlYO/EWj3JYWFPVb+7vdPXlwypE+06fiF1R8Z0L3+dJQZ9AZAjPxdqDYwPmb9DK+mwOzcQ7Y5K
Gx5v27uK1OkRvre3OFkD1WIpNoL8XII/UKd657X/pYXFscZJC4VkH+fnIfYdXX8Nt+LG60jkcgmL
V60TvTHQNJZAH6hrZw4V7Aivkv5c5fqOctJeHzbi4q1dWwY/cUy0XyT5Wck1OKgfOkPc2LWVj+Hi
XBYXjdXnVd566Ky00nGYLCQs77U43IASrRqBOldHUYeywHIMctTCwE+GIj+P1KIdGl7fuoI7xMuq
17/3svltJnvig6MbeenVcYh6iDGV+TkNppnFPAzVD8xNbKEhVj4eg6dZQUKG2gMMHpdm6gbm7JBY
4IxEa1qIz2Uu/lHrE8jOrfb6igOwZ4x6wL1JVXY5cJX1DLR1epafrSnLXU8P5IMV1l9v79rK8cwN
HDgnqInOnImXyxHBURdqqubnSPTr0yBV/k9oRiO7oeaxdfmubd17W4ut69HHoJ6GrXD6IpbVSdP+
GXjJVMhzby9qJT6cO0UUH7jjaIAu6XGaboQzs9P5dtAjTnhHnSluj0VVOYqS7DoxdfLSf0wCHR7F
p9u2V26KC9OLDSUTRwBRtvD3WX4Tr5R3CQFckO+b5LcVVTYCf2c0mbfq96sHifQiA4+EWNScLw/S
U2QmmjvcX+zNnVd8aaMAJguj2yqjr3klGS1lSqa/qFcu1ge6CkWidsRhmkC9V/J82I3bSuPX4SkH
CIPMjHNE03zp+7JZabHq+QUhB00IIXUHo/1AGeFXyJSUbanyRjq2unugmXEVSDngKbjcPSVv1Uwx
ODUzRPorHqd8LySVechFNJZuO8jaBiKOOReV9ZkUeRkbxK2mV0pcnK3SO9ZyzRSVp7U05G+bWVsR
GAa+a4BbgHwXmQTV5JRfkBfn2nwaEU8PCO1rBGdvW1lZDNnkjDMBlEE2Np/ju6yoCRNzUsqmOKvi
UZZELPyLYIVMmTgKnjUGy5fvR9Ag7BNUXXmOw+LJzBM3D6ZXVQ5etUz56/eQ4WlQ4IS6kArRKrpc
TJukcSZZYXqOoh9C/oKEs2o8396v61O5NLE4/CZt+7bLo/RM82LoQhuUsJR9uW3j+gbCBihhqlxw
HF9xvkxB6HUoEqRn1AtOnu6WwZeyfzD9jyieiWgjiX/taUA7+U5hYqIyxN5dbpsc8w+VwvRc1JCJ
+7qbhA8qc7G3V3W9c7ztGoO4DIG8Gbq0Yka5rwvZkJ6HQd0P48dOzXabhYXrrcMIAsBo2FJZ4OG9
NFKWXGqlThbZl5OTD2geoMowdX/CYHCY4smPdb7F0HX9KF6aXNynzSg3RtuRUkaa4Ej9VwOoDgfV
b9UiV/fPQgUJSmowgcv3AXRBqA+ijJ1e3adA7y0GSjeBdCurof1IF5lgj36JtvDvseBxiHUjPctF
4iADRoqRkp2KnzaP6vrm4fZ8Z2lxv41TKhaNhiWrfQmHB6vfIny4NgAsQ+HCYegIVc9ltUw2BYnK
xeihGHSHqPthDLcwOtebNYPrZwQYlVUQYItHJ84CRSrq3HIRat3HwleUPJnhy+4zudj4RK+n92ZA
BggGxuaB15PLXDr2OElFpSilR7v2d9bsLPEr9eLDZHi2jE7zJN91wj1TdII5/ixIi4vm7FcnpQn3
iC387Xf8pnVJdRU6GDgSF4suIqudlG6CDGU0+3NhdHDf9tRzK0vcEnW4RlWQBuCITBJRgddRQ79c
dVBFAODixqNo3RwL87UJor3S5HeDIN8PafKkI3BSjrXdJT/DYvqSy9FfJz8zbGQuJqO7yXzn4kXp
IWKpSQwEt1C6naycQ/9LhrzS7R2d/8hlsYFlMnlI2MJbTGvjcpVDbilK31DKK1XvYEGlzO3oj9Zh
DL6jmnHb1vUtAjx6rljPfUrIsBYXpKlVpVJ0fniG0elnYnzPpOc4077eNrLy5XGB8ITxdjEjtKRA
Qq+tiUst9s/hULa7qTNkRtvVrX74yrZZRJYAbsArMXa7WIqctOU0UgUFcvPA8P0Hpf4Qqc9S2t2r
48/bC5pvvcsTIlGkk4akHtS6tCsvT0hOAzgKPIGqk9nt0gAG0unoKfUB1RsnKf5sCjBenxL2mNac
T4kvbEns1AaEslNghWfVG+/UYDprheBazEvfXtZyB+cyKLk244Cz2CP/ermsUB0mI4xbKnZhirBa
LZQ7xUyzg5gLxLSwijkRu/GXnxSDJFQRgBmDL+B/32SO3kWcaeQnKolbdK6ze0H6MrcXmj+317X0
P0zMugYzPx/trqsOUO2FRibHYXwOjNaH3tT/5Gvp1vzf9eahrTZTSuDo6HAu+wlhb0ZWPDbx2QMq
Y9LD9Qx5P3b9rzz0kI7a8valS8xrYtYJ5hZAGQbLWpxVp2SiBoXO2aipN0Y2lbjQ+Of2vi2jpzcb
aOfMwkK4+rJ5YbRmGFXWEJ8zNMZHCP1Bz+rDE0Oy9tB+Tiu7q77/vUXm1HhLCDtJqhZluQmOv7Qw
4+RcVNKvqg2npyhX+0eTi31X1lV0Cjx9PA5lXx/jst4iQ1l+1vN6eVUg7iDjZxR94f8w/4tVJUbJ
WbUYjI4a865otW+N2e/afjgq0/1m0LO2w2CR4Kvk64Zpa/GgDVWjhjIsL2dzkusd82uK4/XNQRVL
w06EOHK0RMn3aSUi18KQ+cb3fhVFsGDyYwCKXGOUv5YQOqEVWnPQEgQ+WpNgNSyro4ZGGnKXlCiN
ui+OYlOU+1gu2jupsKLB9ofIOmXD0Cp2pmfjHlrt7mPeeIkbplX+MUnF8Om2S6x8vAx+GjNk8w17
srhrO1/zolSRkvOQGPE+EdTqe6IJ1Ua94Iqe420rZl0XJuPBbC2nd2GLyUypNJOz9yUv/kSP4Kry
o/4ZDizvIZadYnCKV0W4u722lTtjxtYCriKc4RNbfMSW4pnyJHH8hfSn6l6DD7Jwn36Kvty2suLW
F1YWEZraGnlK8yI5x5nrExzFhS0Zn6E9KbXEFrfYHPTF2/i/G/mfNS0+YU1pUFKJlOTcpNrg9HLl
Q4qgiXsvUaAOrRt/d3t1KxchTX3myvl0YRNYBhedH8eAUOTkPOYQZfHe36fqRhN37ZhYFoQe80A+
f+3yrtWSuK35gpJz3haBg2aw9UBSFNxnUmI85XKCYly1FWmuHRpoAi5DwmoKxgubVHbCJk7xx9Z7
GveWPdnS9Cso/0Svt7dv5QaC3Zx6DBmLSl1pYWc0g1I0KtLwuhOYLPN99SO6BfVD4WXlfuwF7USF
Mvgw5sJP0HlbfZ5V6zMJ35wzM7q+cBYhZtYSvoX0XA7xAbL10S7Kf4wSHGi171BfmergexZveMya
hxJcUxe0KGER0F8eZ6/2JXg5ncqDh0Q9jTz4zr3qk7m/vbNrjskLjUYxwTwMZ/P//y6wyUINSbEK
M0lzX8NyoPgPxVZv+Q1H/j4Snb82JKTB0sz5AujJSyNh56u9lRbZeSyewhCFR190IM6M6mdFtMUM
uqP8kLY0lb9XHqKVxWNuQSpv7Svdt/sISRhPAWTZGE42hI91/00K7rwuuC+mrYx1bTfe/9D5G3u3
G23Bz++iOjsr8ArSFbUn5TDF6caeXx8tSQZEH8Y8tgC//cKbxbYc+zEGaCN3X+KPCrnwJCV3EIpu
PRfXy5mJ5XkVIE1jpn75eTZlC0irELPzgC6uBEmHIP0s28gWp9yZJ8+1HkBJE3yR4k+mKJB/x0Dh
kHxttUMg/L7taCvP+MwFjcQ8XkvctEzisp5JjVH3AGRUhzbbex8SNPmm32F6z8N9CJr+Lp3kmBFf
1xx+F1r4XCqVM+p/+vBw+5dcX1r8EEJftn8O5ZeCCeVQRSXUZ9m5jOPqECsTLmcalSMlbXsUtUjZ
14Hu7bOs2QqHVw4ey3O6PItCw3Vw6V7KlES6HEXZOZ4ERH6PZetUiV03p9sLXDMDQwQ4znkO4H9I
O6/euJVgW/8iAszhlZwkeWRJtuX0QmzvLTPnzF9/vzZwrmconiHs41cDqunuYneFVWtR+7o2k0m8
EPJY5WfZSFOCYOiF9eKhTkMv2srM1/bSJBA1gOeBvFbE1XnxwTgTrQCn5IMZawiBDABeXX/W/Hew
tYAzqL4ZW4LnKyEQMHweUsGOBzx2iW6c7XQCGhLm57S6M+TqIA2vFguLvyMVoaG/nB5TeOGCs6Gc
ho1h0DcwWe7hS9vL5J3hGL8FyZYjNv2vEx4bhVpm8C2t2p0fuVXx3I3/Fv0h2BL72rS7uDD8uYyT
uMCuY5sHa3B2WfNUhHfKvYMfFZo3d3BMTd8LSKRve9LaBYJyJl0j0WyhYnh9vLFazHk/1XwqUh17
YZLHtDEpHyhNsdUGWfMkOmjgA6HqZpsXnhTq08AADTJ+kQGxHxIE0rFj/B+K/GE+FE4b72PT6qA8
yquNz+WNZJc41gvTS52qIavmFOxpfg5Mw9MS/cUxv7fDQUGotNfbO6U1XWBPM1xeH51pR6oxjPeR
+mWs0wffrI9T+0TN9qQ+mRUJx+0DeFNMXP62xdFbeqRZzKFz9M69au0a5RSEIKMFSckhmJ4ctJM9
lDJHx7ttWGz39ZPNnpCwU8IUkEdjcYe0dWs6UjJwVeXHLiq8Ynqcs0OR5sfQrWLHredmw+JbXxMq
FBwFODTqLMvWIfTao9pBAHOO0xl55zp45zsykmFhdbq9tLfX46Uh6qQLp661RtWTFmBQb7/zE+tL
ACNIrdteLe9vW3qbFQpLAoSIMo9oTVxbgjV+IHWla+104Q9S+s7r0yzcCBRXXOTaysJFms7swtbs
gaBYDi98C5XAq1NVHmG0NxWzGxr1Xukg85X20Ag3bmnoGwWR1aOj1Ch4U4Ht//qFF6+AoQ+zNIod
tZwXqmO18iCrL7e38m12wyKh4xT9BIO8TWz1hYkp0fQq7mRMtAbO90WJPzpN50X1vQ0L3G1bqw5y
YUss98JW6LeVXQbYaqEx0PaTEnpBtf+LhO16SYtg0w7sOssmpTib0U87jKlnfEgpG0jm5pD824/5
2tLiGp+6JMvLVAWl0RXHzsofYmusXcTKXBXEX58f/El5nLRgA/m9dWaLK70ZIOFPTRZYz/pD6usn
K+53xnAitUG+fQP9uL5Grg0LdSpA9OJQLw6tUcYADKGBsfGnH/1noOyIjhz+oWSRZz2NyrDhJeur
+21wcXz5TFt6qthUxfiBEl9jV15z5+uP5ofb3rj+fUP39T8rW5ye2fMMh7C3nOPo3H02JPvT1O6H
+PtU98d5ODnEeE7S3ZFG9EisbBhfvcIujC/OEL64VCFFKM/AN3M3KpvElYyEAmANwMkNzOmrpUzU
OEE7Wfs4cWB00qroi2+a8c7M4vzebiV4riSYJTd+mbg8r18onFqMeQlifnqLixvB0LLGiSYundA+
RvpXlH81f/TMj83gtfI3FdV7uzz+lU2UqaEE1sVIyrWTOSmSr40xcjMcJtnY+87Xvvqo2kdT+yAN
L8H8OlYb997a/sPaguQvVQBGDhaXe6kojd9n3EVzmT+FjvPQKtP+9qrWvhxK2bRpRfnozbjpIKdj
N+Q2/mWdWj7NIXsXdoM3yE+Zn7ph+73SN7opqy59aXLx7WgzlJFx5rOP3Ve5HT2l9on0FAjlHWin
MxkOyWanO/CoRh/s5kM4+X/KVwNFBbIwvxe9+KicoIraSJdAoeoHq71PEiOE16FxEyt7R7liN2/x
O4hHY+muKghOEn44s4xleKPLlBdNnyXr6anrfS/MTtRVN2KotZeL4Vf4wQBYUwlcRG3jnOf22IOt
HY3/0NT0UXNBvSYwtr4D4XXLxfxaCGk0Y7DLDFPug3CmjURgE6Q7W/3qeKlSeAqCyrClH9UfffGx
haz3tp+uVBDIQkhdeZrpuzDIdP31yZNe1tKsF+fgsyTd04vL3PiTDEFGnu+046SMbvWfHx2q6lhN
3qjvmm7jNhROsVy2Lkq4DPOLMuvijdG6URuQWyzPKfF3mz5Gne4iqutl0VHVHspgS0F3zR7UoCTx
1Co41sVxZkNj9FKglWd7bF+K+kUvooc8/ZqXIXhO5zQ27fPtLV5zUqJ+Iq1fhf4lNkQpjbJwirA6
qygmvR/UqbtLB+s+rSfldNvSG7Cs+ADRbREpBi0TBqquD1Op5yS3IZEFaP6tkGLPt7/G/kPsWyi6
S4eyMu7jvOVF27hPV53o0u7i2Wh0exYDNRWIrvGgZ7s+sz3Jgdz+hV1VoGiuUO8JvgbpQfkA+b9Z
PNZB63VbriRuuIUr0e2F3o5pckcwF10vvzdjlE4HfkbiDDuGu2N0tRW4ZTShtVFsxEZr9y1sTIhX
gP78NSR/bS2Z+mxqRqzpFIOIm6nUR99mgy6pNd/JMdyI84NkM/mbTPvJSE9tZW38hJX1Cn5UoEC8
1jRqF99uoqd5Zg9Zc+6GD8J90QqZ7kLlMYba87ZnrXw0NKn4ZoA3CVYo9XqtkR7KM0pHzXmw37fS
uNPSh0ZuvXy+r8dTG97dtvbWjwWPFsh/MG70SKlLXZtDyypMmqwMz2nwXU37XXKybc+BHjtVLTdC
sLks3/vKhhe/ebKFUUUlBgFoQbq82M1ISnLHaIfwLCdysp97NT9LE2Bvq6+ThzxTC48pu8TrtOax
SeZoow725iypvImCCfRrgiNxCSwJU9+ci1EMJaZZfB6YKvQSPfP3TmXV98EQmG4yddlGvPcmECIG
QuCPEQgCPqBViw8mHkvdTnPwRoUqe5WvfBubfmtUYGVhgLAFgh/4N71m8f8XOYSW2PZsl8xBcn4f
I61yzemJzrFU6U/Kll70muMAnYLzTSHwImlZXIB9J0+2kSvsYvyl7kzSv/dWdUzfBckufZe182ks
Xzd8VfzJq0tH7OGFycXdF6i9xJSs2MNy/MC0Lo2X1otGY2dOLeOYpNNRe+j88Vke0bewvFl/zZLk
ePtXiIN68yN4yMXUAKJWy2nGvonnclLZ5Cac3DSbvch6nuHsuG3l7ZUn1nphZuEvU9LmOYVrzrI5
qkUNbXHhOsg8K9FztHtQul1efKhnFyKg24bfhGALu4v7oFCzQYJNn0lk9TW0EeYadW+I3Kze4tP+
X1bIEDdQKDjEjcUKnVkO2nxmqjCxUQSJSnjRiYEiz5mLj0qsRB7A8m9KOf1btFHmaYUDPCbMP8Er
ZT79+ZopzlgQ00Ix+Wa0L6nDMZ8q1gwG496I9rbd751hdqUNO2t3AASFMGNplng8F3vbOSg/NYUd
no2kbI5doX6xBr3auGjevB8c4KWRxSUQZ4USa5PBYurk1Ry84t8Snd9AgQ0jKndm2cXeX+weJUJy
PMFkqC0erK5JtGhUWZUjPyXTN8cqPcv0WvXjbTNvuwgs7BcTD0NdvMRL4JBtBCboryE6F/0utI6U
tb04vu9lJDw+zpU7qZ70pDIdcNvs2naSwArMI1MODKhe36mBHuW5AZ/1OZFP4XiglGz9qH1PLtyh
+FMCWnqd9FV/21r4x9CFfhJl2FKK0hugud2EQq154KWFhXME/qhO44QFhzEribmqtNuAcaxdj6I3
LDgmwRosJ09SFB7sSZwSs2reaH43jNLLmz8t2P7aqN9GFg+BrNaGJEssIwxe9I58Sa5c5mH2t49+
fbN+W1kcfeo7aT7pU3SeE8ONuufNCuqWgcV5+7pZMKExQyKgBhCmPjfIxP/flrA4b61uW9bAEjqL
L8RhQjHaaNKL37h8DlWCOS5PXkMCq+vvQ1KUMFFtjqJSLK9Sp30e23un+V6VG6ex+iGKzBnVXeAe
yzmj3oCtoMrE7Let3yEK89nRHhvtA7c62Y3y0CfT6fberXryhcHFygZ5smKTlPWsWC8BIIqqfhjM
rcHAN7wF4psnJpTRIAFjClXv9f7B4Z+NamNG53Q6DM/zv9nOrN45/v1cPhupfp60z/TXk0fp3yAs
qTrvbq9RnP/y9C6tL1y8CVO4fejQneXmH623GWaXobJ4sIfXbPqb242iC4E3cCD4aRa2nLAIjdzX
hbebjlskQ7ZjPs7cWNHaN8UTLvhaTDzBXJQ4DaA2ilFq0RkpqJPjxPcTIsC3N23N5RlxYUIQmJoo
Vl0fWd42nYGwRHSOZNnVEZj+ak6foVm/bWUlRwJuogFa1KF4AnF/bWWwtUhtAx8raFTmLjHKATFo
j/YROi/uPPWeFm4SFIrdWfrDpdHF0pANM0rdxGg2fad8OfiyC1r1i6m8msF0oFF3529RxKwmEqKC
YILwgfpuCeFKDJQAiiaMz9Y4EuYekWSzpghW15Dm6TOdAzeGxnPYqmC80SsSXx4jnsy8U8UgG13c
jUXTVKig4/sa92Kk0xnoMtWzUL+ihlEF76cvkvJY+dW9KjQSPfVHdtdXh/o1Nj/RLd3wqbXTFqw8
kIYxEfgGiKI2TRPJFRuvDi+VkA7RbNqEXg0NIHTdAEqhnt0wuXahiuFTvhXwj2/QPGUQJxFonviM
zMO9iTad1T3AVVaFziF4yn7c9ubV6I3RJTGTKpa5vL4jpeukokvjc69B5JmZnmG2PwO/dycdkfKk
ehLPueYkD4H/LWq2pn1Wkw3qnoqoIoHBXKJLw6ZMpDFo4nPdjid5eGa0898IPY0CEbzhpa09Y/ey
Rbm9usHsKxQwFF1pulx/wUxk5mUfD/HZMD47s39CuDp3zrr+j3TX15t67GvPlUBww7NAlEqV6toa
bPIOdIh9fC6y1BvDQwXBk1eFp8jem3f951E7Ao8sPjfWg0pFFAaB2we86sAX5sVmXNQeEsvxZwPR
xbP6oE/IwTAqmT9Y1idCgdI03GrLn9ZuqsvlLl7neLQHJaFXcM4b7TWOrWNeZnet/eQXpucbd/74
PtBcNd2KQjZ22Vavl6n2fTn3DcsMksiVpe99/1hXG9Htqt/wulCmEqRWSxFLWS+ErOkUn5PimOnP
MzhOp/mgDQ/G9AgQeiN9W3swxbT7/1hbHNw8VGae2qzI17NunxhWzT3YbVU116wI7LNgHxP+uTiu
pgxpPaC+eUYMzhNT9X9MmCWuc7oa0BGg+ixobq9PxkDkRNcjh+tMf+3SJ638mW1FS6tPxqWN5ZOh
1ZDBNj6nbyNC1JUemuSHwk+PbTCdSn++l7rmFA3tMzpyj7YTvu8HRK3ScSfN01FTqn2g2C9z9yht
xflrbsnwhkZxAYLGNwxoTdLIk5QFCfP+9a5WjplVePHWEOobscZfW/zbyq+X/OIb13u/MaDXSc5K
fRfFP5UxPFn2yeF7H6f+aYR2KTQdT+1LL87BCmnDKVS8zJ8QGy3ddM4+DZLl5l171PziMJcteZt+
SippH8T1vrW0R0euH/wq/egkvts31f72FbUStzF7wnQfcSFJxJLfpFQGWkNZC01cOQMWhkNFCz2V
4dItNr+1kIbJYXp8vOe0SpehbtaO+jhC3nSW2+pU2OljUyMRt3ege0heOm3X9AimpNbu9vpWnAD/
ZxKfWSMm1t58Y1Naq2bWROeAinbdhwfNBNFRzBtVrA0zywh7CvSk6bKWjKW9D/t4J/BFLeTqf74Y
+hLkeZDfIJQjLpQLX+MgOyUG5nxu8J99J79uZt8r7kDb47cFsc4LC5XkFK3ekBunc/4OruL7zB4P
dT19njv5cHsxKzc6ooVwslLTJdRdMmL79czUrEqir6b7pI929qRo+3Scd128H80mPfaob902uZLZ
YZLUUswUEm4t8qBogHFPcdi/YdznIKXqZNjHHdgsJz9R/Nl4RLasLZ5Fuifo7ElqdG6teTz6geXs
pMwBoZ+Nr52BhCzqvFup80rEIeaQwesRwAoy4+vza0q9VIOCzLmq1Q/5EB6UwPekVjqNs7KvSikS
5UFp3CLuWHUbJkJ5acRM35L7KVWz2jcag6pQPPw7GvPRUcPdkKSFl9DLv32Ia58aE8JMjeM8VFcW
OaBM5VG3EzJNI5aPcXHfzsk+qzZam2uxMQMdv60sPrWh6oHKzmxkqHdHJiUPxT9hfzTts6J9T7Nj
bqEaZIZu0Exe86daHjwpkCwIxhV0UXlaFm6KaIhkGhVtOG1+nYPnP8cfLf7+Iga3NL9p+4G/H0Q/
Dfn75iUi9maRMPNVA+gEZs7ru6Ty6e3Gcia0tM9NWf2ThYyvjqqzRai/5nKXRhYhWmtkaWGUwOci
5Y6SahLqfE9PdvfztretfcR0Q2HygeCOMfiFmQmtzDztWMsYn816OsqB5KoAqpj2k+KtiOUXvu3N
zl1YW0SEYWJ1vp1QXovDAb4YxS/a3RQGCjOMLTKnndrvMzlpPxWMWc1W3Qtkw/C+63JjNyhZsxvy
4cVOUBa/vQmrB/r7Zy0hcvZcFxZQQap+USB5A8OQh6SW6w0ra3cXyBg4mrm52OyFW/ZdPrZtV3Gi
pf6xSJODNPpupA6u2cHRrLulqt+3W4ySK+eL8APTS8SJUOMtp9mVNlRECYKbC+WHtk/eNU351HWM
Q7QC0hAGp9tbuXJ7XdlbPAqWnY1VVWGPU3ZDut1W8DBVf3EfX1lZ3JEhA41FqGCldB70EQ3inzAp
deZGTra6Fq4o0Exi55b8Yzosr4lcUbxE8u6UGvGd6sr2hlO8nQ1SILdGDAhmaxmeOGexYR0s4mai
cxE3cRcf8iC6a6QweGraYj/FkeJGSV4cCqv4mfRJco7NikqxFnyZam2+a8ZuC2P4Cy+w+ET5PXBD
QiXGEMCygGEGRqRnKc9P4KTvcrO6l4N/ysT/EkXJwQlN1yy1Y6Lld8zcMd7jkhS5dnpAYf1oJYkg
//8mx+aP20616sTUcNFUN8Qs5uLaQDazbOXJ4bEqi/s+VU/y3LtVaNwpULnXcXG8bc58e7/zKgnu
LGAqovdwHWQosdH6qHEQuSFDz9zMsEu1r1q/UetduXSwQpwGqgxUwVK+u2p0Pe5mSqDIdnco3xiW
x4DlVo1xJQq9srK43wGm2LmuQqhSO/eWPXh6ox39+amRY9eAh7ONNgKL9aP6varFUWlWExNjR5Ro
jPZdbJYvSfq9TJ9kEwrosN6IQG8ujlHdRSCRKbVOYk41M9ZUJu8TNwJXLn/tisdEDb3NFO8Xa8Cb
bwPwC08/0lNUoq4do9ftsagr7DltEO3jzKqQUAkLb6oSyZ36PP7UwR2CJlSS7qsYYHtgV19HrRmQ
1Y502L0aH85dtl5vq5/TSMUzCCGmmKM+83A6x5vH4R8jbRCxUvLPYTglOyuL/XeUi2y3CTUIkZLJ
p9I2R9Nnpyt9r1eC8HEeAmWHCHTilVUKlWXVMzzjjIWnj+Z4VkIwrzok8HslGCQ312sTrKmmbVxk
qx8NqA6KnsBk4A243hs+JrujTBAzwPmsBGdtOqVyj3rT33ybF2YW/mz2bW0WE2aC2N/X2ks9WF6g
Po3x59t3wOrd/9vOUnRADbRJ81XsWOiIjBGazw8FNbnbRlY/FmoSBhcbAMPlXas3Q9cy0EsZrv7g
pDICGx2TCrZrvZpbcMpVUxYz8yKvhu1ocTwpMEApQh7lDOeKBtIgbyw3s5CBK+8r829uNlIl8lBm
xkGlXbuCOveZrw+U/buOqLVJdAuZZ//l9t6tHtCFkYUjIFOf1ZZMkJ+P71vj1SjuyyjcuF9WNw19
JiFxaTNQuti0gEybwIDImAG1cK7dOVVcRpLdQj4PWzpva/UjRKeAFSOCQkBgLF6doIQzZuZ2YcI+
1uE3mt9bQyUfAzRYdsHURR6N8AfdnvTd1I2lO9pK+Rc+L2qJwHooplJPuj430w7LPKnpl1RBu8sT
07XyH5W2cW5rzW9mndhNJKlo/C2b31oFqjaEMO9cDu9SmZk/st1z2z6NXepmagUTL7NPhe5pbHiS
PcedfRiM1h2NJwstuj93Ii5ces8AU8W3cb3irohNfwz5LQpUkDvC4sor0vSxb7aYMda8lSF68EQO
c+ekjdeGoC70VabAo3M/q6+znzt7LZK6XcR3sb+9pJUsg8dJEEI48LW9hdkW7RiWFlRjfpG89GV3
LqfHXL4LZ9Vrmq9F+CTNW6Jsa88wO/hL1FgQgi520Ri7ZKybkcQmCQ7ZqXZyl9HAKVA9fwpcfwtE
uPbSXJpbuGmYtYVaKwopRmTdKU72CYEYqtNK5dZydPcXu/l7aUsBgF4twNX1LM0uPgN6c8MB9gkH
sTYoMJ61cN7JWw3EtaYp4FpiDApAAJWXPpm3VRTPkUzWMR4MJUHSndbdB1sZ97aTuWm8C9Grfqyi
rdnAtXiUwWloBGkoCKzdtYvmimr2qJIQZFdR8JOCQesJqaS/uGMurSySYBh+5qEfWB2cJadS25Vh
fJjbLcq4NRe5tLJIqrIUkocOMfSzpU7f1cbV1PmeEQ0v0rf6I2sfNp1/RhR4VMmaFm9dg3OEuky8
6xMTn5os+wFoSfagwf2LIgWTCMRXAFx4rZckEmNlZ70vIh9zttt9NifhLm2qreH9VS/4bWVZQlan
wJI0naxE0l4hK/MsQ9q4c1czTFoWwH9plNhvGMTb3E8UraWyZVR7xz4G7aF4kaX3VQAtxDunfe3G
u+k/kHHG9DUOci+dvay4U5un21/22tsOMTuXJM0GvF240EUnQJulrrWqEhRUchcNwSEs7qrofW9O
By3cwietuSMID25IRoeAAC9uLMmq67asaQX0fnbsG+9blgZe1JsbO7u6JBimmThnwlRZcj7VVWum
KE0D5KHWP8tny/ia1FRgjG+1f7q9e2tuj5wkzBcwP4ro9Xr3MhS/wkQgrvKx/mBWxoewaE+G9PoX
VqhDAOEAFsXw2rWVKeSvtqDCz1kLfwSJ1fDRmrZU7FcrMEw30nX6RV7sLJ6vbkjkZkzpY4z1vqKk
oUGlajifEtP2stxx0+nkZEczPAJ9dXPtXpKtw+1lrrkHLCgwkALNsSEevl5mItex2k9splXHHaAv
54DczLRjAL52AykIN0bc35oTrFaEIgKTR19+satzJ/lZ6RA5t2Pl9S0zXNWABO2DbJQbr+eqJe5h
Gg02klOW8KKLb2zuHCuoavAa/UAlJe3AHstRvR8Bwvh/qjZCdUhG0oRRGFBljAMur3xbKvPGIFZP
BnrSsaLFp7zIIOUzI8e1rcQ+/umhXdtbRHSz4PRu+o4mhgSIzPmp5T/x/02o7dsPTZiByI35AXKD
JaVaW1dB0evgQljfP3TYn/ImfS8F6RbkfaUhBFkdVWLeMa4QfTlH5Od2ZucB61HS3FWD0LMy2TUJ
hKsgJmaEGsmJT2kDiKP5pyvv2tLa397QlcCHXyBYmWB/NrU3bDpy3ugIreEtabRv6xI5VMKteBdU
GZ9k6Pp66PXI1ejV3ths3q9tM7IMZHpik9+INBsWqy3HlkpSJ+2N+mR/KwHHUdUBvroLp3/HaVcZ
vceQtcZOdAlzFf59nKlfNvZABFnXFSaqwCSa4CLF3OFSD1Z2smLwc04hyFsgcbrXQFI9JnvRBDT9
+65Hqbo7h/NGort6+lQ6IWyAyBdU5iLTRbwdtKTE16NLhivX/0L+sg/D8ag646ELi4e4zZ/S6KAq
PcbT70Y+balwvH28WDkpksAK0r9eIkLrsverOJRJPqfhPWyxB9VpfvCifYEt+aHp9W8bOy1uuTc7
TXmCHihErZq6uHS7GQYlB53Hcy0XO/AV95E0BO5U2h+MFzv2GvlLPd4ZjAe6ifzjtu3VpYoOKIg9
vuvlWKDFle77lsKnFu5sFKxhHEEY3JWizqu22ohv4znRVvhtS1zRF1dwZs5aMFk6g+ed/W/r6G6k
SB9uL0fs1JudBOkoaBLZzGVpacrrnjSWk5t5ILVW2tvjseiZnlBeI+nBljq3KP44/GBVbB9SWcyd
4LDXq9LMeZLD2eRhMfg+zO/A1xW1291e1+oxXRgR/3+xdXFdlLNeWoTCmVPsY8cM9r0ju3OTxG5p
taFbV5vESGsvJj1x+RdkVQUBfm2zjhG9kzIjPo/q51wOXTv5bI3fC/qff742BnGp82iw7hExXtuJ
GA8p1RrvH1nJjgZxf558o0dzro88dUj+A1qqbNhcqXBR3qI2zHyFeGnehAN+2E+ZA+pwQGrlyzg9
mSEYlSjwtNzxxvTerp4za2M0aW1DdRqc6BXhJnjn9UJhf+t7zVbjM9QOkuT5McUl6UkvtoS01pzl
0s7CWebEhO4ZosRzP9Y/5OJjk4RH5wvDXYdJ8p2NQF94wfKLYwiVVrIo9Jj24vTQFVbHfMiSczV/
HwIfktzRLaWPnXSvtqE3ja+3nWXtcbw0t9jDkjeRxngOBHAw3GJ4thkT2ZxSW7tFLo0sNrBx0JNJ
a9Hi7B3A+E/+kO6U8dkYd469T9D3lDcxMGuP7aXJxceWS+041jkmg+KY16c4+MxUqNtT3pHqL21z
VIyv8aw/397MVYe8OLvFu1MyYTZmbZqQpDF0oHyweOEV5XHutpoLb1kjhGSyQxdXMCES6S8KOl2j
Jn47FwkjK8faZLiiTd1gcCqXx/1xkqJjZJj7EY3eOrlDtvGgZPO++GgwDzHLxTvZ7zaCjDU3YjIL
vXYBinujtTAqaWtIRp2cJ/nB0l8ImDeRP2ub+yubp4qN7NpyyTo60dGYGsmZ/MlV+p9iVDtoTFdV
tnZ3zV2pYlPDtlAvZV7n+l6B1NyRqtlMzkXq6uFd0Cvv2jxAojp16/xem5NPmxT+4k8uv3oxSCz+
CWmHRcbRW9okN5qenGttdGMi9M0G5wo+R8xvirecxJD7cnGx1LXjD1FFPd4OHk10TmPpQSB7hx3i
EfM7pWw9WaMq+ALkcd8Mh87c6B6vLpGH/RdNgwBqXu9qFUpjmQW8EEln54ewlF5yx98Cv6/5IfnF
/zey+AL1MJoChoCI9f38oNWJW1ujtz2GuWHm12t4ET4ETeW0tkYonzbqXTA+U0c5bfvhqhWa+GKi
HjDaMvgqS2ewlUxjMTMgrlyxIRTKlX8kp9sa9lh7dEisATgz5Svwl9dnUzodPQeb0KSUUm+ACDl0
aEPpRkhK5ijHrglkNyjDDdqt1S8aqgBGCHFHiBqvrQaRQXVYFu93fTdJFtopz3PHcVV/tTzBosEo
nMxgxKJ+oHFcdS6WB+TnFGvWiYkaIyY1iLRDVkxQXWzFQ6tHd2Fx8T3LQJ1RgyCIrZLpTquO3QSv
jbER/6yemkUGwICAoO5ePAJChchve/wjMb+Cq2sOhn+nDJ+rksenfrr9tK1+vaKoq1FNs7kWr8+q
DdM6o+JKS9Ya2qcgU6XHIqu6/W0rqx4B+gshEVzxDX9/b8C3WoU25Su18ijsewDvoZZ6KrYkzLW1
O54RXUTuIP0QQyzX65Fx+FklID/bzWB/a6XE2E0+rLV0ZMN7X6CM4zkgXw3mc1zFqscwSujqeme+
K3tpT4nN3Mlppp+qUXkJJcViOkpND6h9pHfKpDEa4JfzDu0VdGba0TgwTyK7dkSppZjTD31WD66V
dOFOD9XysY/5HcHYKfC7lNFpTIfIK0yACXJhTnt6ysmxL7LwXcBfdrWYlrvDsOzGCy4+tuULJNif
SL6YNSOkuN4QBqMruzBmoTOafJxa/SM5tPmcJijFVmUQfgulekvad92kEBQgbwCiufDfKFMSWYtR
yil3hdPcj9a3oH6VtOBuMF5u+9Wa98IX4IDopeLGIMf14hIDKHtTsDi9siNaicmn2q82NnA1BaLr
8GsEgYGUZTmPKketdNKE8I+tnsb2S+LUTzLdbWc8Vs4pywdXTiu3iz7dXttKjZu7+cLu4s2L+KtS
7xA7hIVUuoOcvMyI0jyWBgzk2Rjkz0EexLAoDtNusA3pzleVr3mgaLtxyso7Ok5/TjnDD4J5BYA7
1Ta4Ba93W2oapUV9C5+OgaHWd2kGGjzbd6z+9tLXrgvCbSSoZUSoSZmuDUWhPiVOYyVnuIFkyohK
27rWP+HrbSurkZNAiTD5I3TEltRwqWElcT/0ybm3/q33FEJSvfsm5e0J3QdYfCjvTPaD0UP4CVOC
lbp9vsUetHbTk6hTz+eOBW21+Dh7rWfuRfW5rVDkjBm+quFFKavPEyKWjUmwWGzs7Nr7xatMYs1g
PIHw4rqntBDpSoaokxLBleHI0X+gV99nyVZqvWJH4UVGfYG2FpqzCzuN3lu56fTpOSt/AvNhYqAc
Nl7JFSehxQQKHgPgfZfckEGUJLZkCrmg1DpM/YMAujby6zbIRzwZixtUNADRgEPIjDbuwhupjvRa
2NDRiuMXa7jXhsmb6eo7MMHK4S43d2nk1cV+SJGg/fcvAt8r42KjLyJSeEHmuOS7P6eDf6yN/SCr
R3s+3P4SVi7sKyOL0xo76DXNEiNG+YlrO5M+yOMXSL2djTx6rV1A8xE/J9kwUCZcbGXoy52VSkzP
lwCUNRemdz8B39p+btJ9ULll6lpm9phZG6DwNVe5NLsIClRTalIjokFuxdahHUGDJaN6VszuH7MP
twjkVr5p1giZpsjhxZD39YmZHFigGawxUc27uDkSayt5cEhPjnForOOfnxzvLKE9HzXsAIu+oB75
vlEKBGeD+nuMxA0Z7r4pniN5ZCR544tbXdmFscXpZSl0AH4PbkILp/eG1TwE3TfT6ndRXaGclRwG
fYvZZ/XgoK0Eti/6C8uimR0Q+Zc5qMS4oRk5lVV77EwAfXmtK24MOOt0ezvX7ZGWoYoLjnyJgnRi
KdWdHjxfoNx9v4tjrshxS5xl7V2nykO3U5RTiYkXX5scjYHaWAVJmfJZLku0HxBZiD6q1ddQvxu6
u0AN3TT1CSRfK/2U1V9ur3Htar40v4iZpjya5tQvYTtAVMIFtYf0xfyRnu+H23ZWInGWKfRvSD4J
XBcfXYkEeQAWAGyk9k2XjXda3J7qDBbrfyrlKY2zfd/+sbSDAknlhcnFpxeAb6BPAxgSwFKzY8zv
VW/pe2ZmtbG2tQvz0tDiVg60TJqVjCOc4vqIgsWuRGyttdFD08zKleA1uL2X4ocvn6BLewuXmSPJ
B5Up/JJZp0j/0Nn/3Taw7hS/D2vhFPLQOYovDJSfjC70yuKjbmxcwlv+IG6Xi5esisFI9RV+l3cQ
JKXRs941O1l+YvhTS1IoZH5q4VbFb3VZJCFknCakA8bCIfxKTvxZEWWjxvox+X3i+Yr/MI5bQ9Cr
56MRhYjpSAEOv16bUaWGnbeiFTu+mN1JMj7+xfEwvoDmI3xJsJNe//0o7AqCfdp1A2NomUHjh0a7
3BeH22bWys9ABn/bWUT4vjwlkjlQeZAUTPmHLGE8GKz+TxKM42CpdJ0q3Utr+xuww9bNmycjAR+i
judMjG4C6779g9buY4rOomwgJk+XXVcJMknJmPk9sfPSlD9aQjx9eNKTjbhk1U0uzCw+rywwh5bB
Kgou+R5MrIdmmpemW93yLSuLb8wa9SkPCxajQb63iyTzuYvy3t0cD1390CD1w1fIaSg+XzsLHurP
M98SBDO+8y6eHNvTMshXqwSFiqIb6mPtNPZdoVY7San/H2lntiS3sTTpJ4IZ9uUWqKW7WU2yxU3k
DYwSSez7jqefL/nPSFVgTmHEOaar02aMikRkZGaEh/uel7JLAmcbVU1gj1Axby4JaUwHwyjoUub5
cmyd/jGx+mDqxlNRv9e7c/XfB/5Ehexfe5tjxpuZ13EU7DnwFZlKFlSUyez60/1AFGu2TcDXVjaJ
pKo7rYRCj8PMnllD73ntvDd23z+NXv2QZv+9KEdnnhkGaGsFuHeTTsDueUvKf5fWXNWgKqI5MGZt
Pdz3SVbYoC7EPAQsxx7CUxszdVXR1FLJKo1VobL7oFSHVg9adzqvdnlY8vzAXP2B4bCdNCPb1dd2
N9uthmNGAQ4AKrZ47Y3nvuhOHgOuFNbuOyjbcNd2NllT8aayH4V/epf7qfJVjdSjm2n+b1iBUFXw
2UOUvX3TTDUk77Ol0EX26vMEcNkuzP1WqzQAr6xsw9yDnEFdIY6xtI82tDw9EoZTrh6r5XtnfLjv
kdQWPKoQrjF4BED6NoEoQCvNhWLahbagBVM8JC9GlqgH1GvTM9cei5t41p3vG5V9LKZERdLiBNK2
UPaoDDUCAVlyzfxOlSnIR2bhfifRm1ztBR8g5PxbqFaIuyhq0xWfTe31aKmvo956PS/ezvVQ6guQ
OEFvRPVq+yqLJmMe6r6m168WAlkDQyVc/zt9N6kRuOcZPIIOHpduv5IxmnQs1QlfqF01r9OiROsj
Ce5/lZ9cO9vEBx86hy/UCRDkbGJBXTqzc4wkv6gtkuf5uE5Bu2qftaVSO38N7ZALQkEp2e7i4xwO
bgBCuw4qEwSR2odPdGHqwHCW8pyakwJE0Pb8iAfQYTRWWEfmkampxVjf3//VsjOIOWBwYirHIPC0
26XpxzSNxpZrX2S/GoYPjIO/0bvR90bBavR9MtrjfXuyT8GQM1OUgq6eTHprr1Gjqho0WqAF+oGH
EQWWVwYgBd9r0z1JFLkpxoPFOKsKbPbW1JpPgwYyneMVzbqucIIYjiRvD1spy9Dwxf9jRWSIq7t6
a9AfyU2sdHp5cDPItpc88Iavqz28+42l40vZLB4Gt+CpTtdgDhdseH3y1YKgPXrZLeBJnWFkgNod
LCb0ym+dsfOhWfKe09RKPyxQcjqwdNrey+5NRHbvgkPwHzubDWl6XaboK8daMRhHq04CU2mCRoGM
ZXaDeFEDDwKmOd5ZQOkpzhwLEAomM4SG5q17SxJZ3TJxyi0wOMf5mwlasagO5nF6sMsEDre/9cgJ
oP3Zo1cV//AvqYErHvBTrudoY90aris9RaeGjJ2nKUoJPxB0+Y2jVSjE/B8LYjNchSGoZ7ONO26y
c/iBmf4Q5Z1p+Hg/AGWHHQgX2tUAO4EYbLzoqP8viQJiMKvd01pN/my+CaOzY4JmRRH+vjHpkoGj
ofbBDAYg1luHYpsh8Gjh/HEjFUXqonxbVfnOqMBPZoXtd+Gf5kpHq5WstDHizHY79W1Km8Z68dBh
hEKyS55Os/tV0Y999dF8l5qBmn8K22O6+FZH75FwmQ817C6ZXp7uuyxbX4Y0CVDo4FHV2Oy+QenX
Zc7BvY1qeSyLF32sDouX+W7xMu2qicqyI3xuBuhABC/oCN6ubxVCqgI9KyH5iI6633jPjNXsfEPZ
NhebTUglwd62vZwvmleHM+Psl6FHHCoF6F7kx7pV/WzUWtzKD0ZBO9hS5h3DsuABviT02VhHqr63
zvV21msNjdWLOpXvSr7ZNGePv/GxrkxsUlg2wOamhDyEVTeAkPadZj2nRnsqEZCeHSP4/zO22XmF
y5CXYoHeMPJTNtWXNvKNNjlF5nyBtWHHmOxKcL14m1SiDLPWpaGAijBba+XrwYbcIZ+KoxO+7vLy
mOv68b57PwPhl31IUZ5a8s+Z+s0tpKi8FhRARz+l4xnnl0tRDUGnFNyP1FhXPpV22aZ+7iIr5quD
Bsgv1br+UC2V/pdZ9BDBJ9Ag1gx0xMPfDM53b4slS1ImKZbkVK/M2FVhO32PvLZIfKcL1ffx7CSh
GHUI3w655oZs7rFNnpUsn3deqNKNhtY7qGfQ3Pb2GgJkKcsG1KIvEYLyPKmi/mHS9koJUiMmZF00
90FXb5m1w2iN1GUhdShh5usrAPXGV82v9z+TdFcBbhbVO+7SP5vEV2dMoeSlbWUASvUpTF4lzroc
q9n67wRxwOMcFTMuw6AIC93u3dT1sgTlTp5v3ocsfe3Erd/HOyeZ1JMrG5vkp6IyaJYJr45uKiDW
rUrFbxK3O9xfL1k+Fyx3iIgABPiFX2Felnixc0CUeVIsCKAPXZA75fqojGv1SpnUi24xKX/fpiwQ
rm2Kv199I21Qy7TrQUI05XRa1fq5oLbUtfNvucYIN9P+NBK2TWst6bp2moAdxKZxCN300KTmQVfL
t96gIqyzQ/woc4rKC9LyoFFhE9k45cxlFOU9L6umegsKnQKFdVTS6nh/6WSfC6YZ2vAgojiAN1bq
xCitYlRYOovpRIZlEDMsvVejWlzqak/QWOoSiDVaZwK8/Mvxuya8F1YAIiECvBo65pPjD/bveHRl
ZHMMKrYd8iTVOX+rOUhHpFGS02ownRi6B2N4ub98co9oX4ExFDMX4m1xFXnVwixCExMSo9oKGP2c
tP44/8ZLnim2f4yIb3hlJK28bILrB1Jg6DTSNTwno3Ww1GQnvPd82ZxHY7EuXdQCtJ6sNKgZ9nGL
7pzsDW/IstCVM7+yzloIJDc441pdMA4d7Pg7jSSpH4Kjhs2j6mzV2+WyptCqQkeEdArdifdXmmYw
n+xd86RWbGajGDAWiJnNm14rmx4ZL/yw1B9l+xwx6MV9fedKt2dk80nqJIdbMXeB+wvsu/UsxDx2
pzREjG7vIeCMmdQD46T/qkOPlIfbFYCMiviTMfwojTOCfs2eNvuelc3poy1uEsdTTDrTnstDm2rc
bN6O485+lFth2AoYDhWQ7Rx0O/KYQAshv3RW+aDHT1nvnYz87FVf7+97sfC/rtm/djYxFrkJRGF1
ll+EmpvuBWqNssMEbZ6DBIXxVw5dxO75LRvoFKwGHDyaOFvVzSWhLyBZRRg1v5Tr21VgDWFIU7rH
vA9+DrCqfmd+r9f3DSQ7jWEe73ssrSPw0AbOBEAX0KaI1assZGeq1nkpVd/aDKHbVvOzmSyvnbE7
FiCbljeDFflAMbhTljuJSfJRaZmiTMQRBWxmW0FfYy1e5rnJL+lkPfDON4fmlGcPZXq+76Lcjksj
GOoP+Ko3HjarUqeN1uYX11Q+zGb3dZycx3KJniruuTs7W3Lu4tO/tjY5XW8ya6kcbI0NebBI+tHX
jfRtm2cv2QwWqNkj9JHkXRACYh5cVJ1piN1+vsIwmq4y+Xxq/Gl1Bt9NT/dXT7IlbgxsPMrdvDPm
nsN9hRx+OCIhdY6KR/ctqIuT3XZnc08FXe4RRR7Gj6jcbSl767a3tFwX51Vkf1d06y0DmO/v+yQ1
wfw0QELEe+hX3i7a3Klho6hs83IuHkbXOsXzDmZqz4L4+9WuQjvRCxsoDi8uvWsKnH1Y70Sa5Awh
Ff7rwyaq48Q2ChA9+cXWXxrahXn7jYr9jhHZx6d2CrCNKqqA19+6obbqaFLKB8+pjmKABL3vxXsQ
0rNCAsicXrRFfWfp8cP97yPbsddmNzE3L30+lQDALnH4rHbfFZN6DpRu0V4pU5b8uLb+69/mtJ8p
96S2jn+poFENSx3i3Z5pxtFK3ubWm3zR3iyJ96WcTJuGR1jsvAUk1Ykb85t7QKSNg6nXmG/DN2v+
fpwmf/WHpUYkGYndcMeafFUpkPF+E1Qwm6hPxi7OawNrJuRYa+fr5kHJn0prD8Yti0wSOtJNgI15
UG28ymOncyKR15mvICFlzieH4otb7iUKqR0x1Sdma/FnG5w1TWwoS/JL735wI/cweI9TvTcGINvI
QoIe8WWmShhNvt0B2qK0odLjjKEo5aFoqFYpqbUnWyM7NuCV5b6JfAnF/M1mXvpSrzQYQS+dZh/C
6SVU3zbaU1uMB30PWylziMRBkc1REWPZEvQWylQ6Ra/lF6+u2gP4dvilq2zZqbvJvg0ADbSHgRWx
wzaxpqy6NSYhKO00yWffCD+venLIPcbk72cK2cKB5Dd+VnLQONzcnRYjt+Nex5tCe6rb9AFAuB2d
NdUJvGzvTS1bOYYtAT/wnbinbePaSLJmtcbi0jXRifauqEbc90Zqgfc6a6brzAVsvMl1hRtoTE4X
RDVKvfjlXvdYlgMQRv7Hwua6XtTjbBlZQV+3+9plxVM5/FDzD5GT72Rw2fe/trP5/ulgeFMrTifh
iejhtPAF7DwIZb6AIAUlhqY2gbZZLTcbliFjUvqih8ZZaZEF7+LT2n8Jq72BQ6kliD4BsFPzNH8K
71yd5k1Rtc6gkWkM9WPVvPW4lydG4nuFsxPOsmUDJA9E/ieX+bajHHt9iIbnnF+c/qlLjEe+Tbab
N2VRdm1kE8dV22d12rM3I9viav/U9XvsZlI3DPjT+B/i0Vv2iNQcwnEYsTDB6tQz/9lZ33fHJfeM
bNK/EWmKrReslZmgVDn8EPvFm6bD/S25Z2VzFZnMMco6BtUvdRlVh3x0nWB2mw52itTbyZmyXMb0
kyV0DwUPjPgpV1GWq6GnlGtaXLx2tdGUbKdvXVS7fhyrystSll9He9B3Ak4a2eAXYGwTVKfbOiE0
04y+5VlBnkY0mWndNoOCsRwP9vT9/kLKLEF2pxMVqDv9osSRKLHSVCWzY5qFGEcJm+QLhC7QN+xM
IYvo3TzhwT6KAUQQuULPZ7OK4zKXtVUU4kE0T6+yr9X0ClRIMBhCMzXYLbPIdhNYd/r/ENNBiLTJ
qDAxLKXhNgVhuPirbfrDXqtadkuk80jeoanEWbfJc3oHYWvU4lHWhP6QNcfS/jP5DO2Si4rY/gyX
9FJMz0x0ryDJZBPfrmCxcieoiwp7Yfe2K+KXipJOpMIRn9qKP+d/ReWPKTlpcNP/9xC5NrxZynZk
lLHoMNzF7RlJNn9JxlNYvOR7OBfZpoaeQSCLoU5gTTceqvU6d8AggS7jSRIsw9MY/bjvjNyG6PlQ
4jCwc2vDsNLYBWZbMAcRrSchIxi0hvPDWrToeN+SLOIFZw4RQiEFHpFbSxBv1lo5Ysmd+wlMmDZy
c7TAfXjtrEKhE/XPQ2g3D2vTa1/WUd+rzEs9FYwGhAwXym289JGSu1RU+WxuHbhwlFRrYO4BoGTp
gzHmf4xsYkNxJ3ImkiWXJJrOUTQfpvElcfW3u/OFsixso1rF6Ar83toWNpRnEO41VsiMa4y4bvvc
udAIq4p/3DlYZHbIGaKcCZWevcXvWL3dle5okqf06BCXH8Lmh5mPp76DI2jcuY1JiLx1Hf4t0cpw
AEhsAZBjkYwJWhlicHe4OKMN80RbBW6JRkgfHxcwREAY5vPkfc+67BRP+lM/WH96+hw02R5xiNRx
2ClcDh0Gna3NxlDDcRr0NC4vg/o0xcZpQGnBKV/11rtwMh/vbw2JLa4h1FVhSaYvte3yJta8uI0K
f61Se/abZlFhPYuKAk1ZUI1OV1SwaFX5zn7UpFbB4IjkyXC6tXkzWoXTJ0bUJhcQbkH4sbJOhe3P
nt/ob5hlO3pG8lZLn3NlZIL8yzzx5Nc+adVw7JmFKfd0lCUbx6AyiHIQbA+M0202jj15ymCNkOfq
Xn8qT1YX+7ZyTpq9EWO5HVHMJQORWzenRmlZsVrqkJnPYdqcgN51Pnqf8xHc5PQAVrTZ2T+Scxfu
CmZ8YCXmhbk9FRWlm1aPhb4sA8j/NQvLwzBb+o4VSW67sbJZPaYTE4cJNqSPl3cTYqJxcirtfCdK
pUZgpBb9M0C92yrbVDtdbLYT6nxteXb0t0XNVP8ea6j0+1wZEUF7dbusi5J7vjtS5QKUnL4Pje+I
Ixj//UlGzUfwuwJzg9V4E/nw4a215uDJqBtPmXr8vi6B22Y7hayfd6rNHe/GzCaFJIuFWmMI1XuU
xUGmPWX2m8RUzrW1BFNvvoMTB1rUF638sKiPHgP1XjcfwqY7mPpr2Dn99ujNzAR/RXkefdTWeGAv
X5Sse6ymFDDOG+sRsMNxqJVj2D27e/Iesq8NFZyQpQFeDb/E7YcoKj0aexMKYWU4c6gHWcadsTf/
+2PCELPBEDeAivulMDIXGvVtYaU0gjB/8lbYtd6G/SfTef/fUyyJHBwoVRUaJiLuruJKmx3YuQeq
p5a1gmhwo29tn+iHNSyUswVNysEVUjr3bUqX8MrmJpbXWJnybsA5knlgF19n7Sn5De4aBlih/BSs
4xaov1u/rH6edD1n6pkyo98Xz0wSVs45Ot33RJbFQC6SmnkpU8oQd/+r1RsXaAcThxH1pAz9vPsr
Ns73Dci6i8a1hc3tUJnHLtdDMb1tZ2eqqSd77v1RfZ/rzXEuDBpGT631Yo4Hx6n8cvzvfRCsuz/H
CACMbSsnkdmOapozMes0EXMEeVkfYghdduJBIvws/nHefGRPoGneJk3bYdlwRrQMDConK/0CM9qR
ub6HevAz3+wSBKccn5pquRygAfjDnB4o49rZeAJZjKzTYdmtf8muANc/aBM9XjGHXRSBpHfgAWhB
Rs1aMOtOYCIJtc4754fcfTHbQgzB7Gpv9qAVx4UaDyXfGA3QOswOK7PkWfhn7CLU+Gw8l3/NOnQm
4wnK5tP8rP2hLqdIEzRMOXJW9wNO6vnVb9nszSZdFFRf+eK2fXDWvyeFAf7qobL9OtvrTsmYXED2
wuNC0RzKke3wUG5Q4rYmBjBC9aVMXbB1vZ9pz0rzFC7OKYwSFE0Ojve+To5z/bCIgftp3Kk3yHLR
9W/YfOmYrpRZCO64JSoOgt/WsoNdGVaxSbcHHq87kN3Unz0gHbdpwkvapZlXxiVg3+G2o+tPXfk0
FX+pxmUcv9rhXpNA/Hu/2OPOTI4Vj7otQY211qVXWiwsdcgmoUycI3eJwgSTDfejRVZsgAoP4QBR
3+AuaNx6FqV1qNDyZTw8G5Gd+6PRnEDUcsOkDrwRZBfJipfBHztmRUL4xUHICXj78yrgHnlrtjCy
1EHaSJDqeqdmzQOESsP229T62iVLvWdv/aCV61O6cz+SkUDAUQb5gy2uAFTdbu1qalwb+QRHnqf/
nSL7nBjV0bKQLqxelXF0aGOTDuvi9xGsROvq20n3wMV65zko/bpXP2ITTXNYJmlnMTqiOp9oIwcT
AyoAix/TPZ542elGRQyIm6BGgXtz4+1sQ5gglIvDxPpe1e0UxErq7ISQpDxG9YRKs8ZLS3DA3Rpx
0spN3SglCTjq42KKkrY/v0SzxsTP6IfdzuLJ9jsE/44ABhJA2+ub4yapaJ+xFScjCcomfPby/EfY
hntJXZZIYZaH/JKaMLt+c6YtdhR5mcr8Um+0D5Y2Hori1QoRShNo8at8uURN6Sf2a937CF9JO51y
1X7oRsTP3kfaXjtP9iHRX6EqzS8i027Cdq4mtYX0hmFXo84eXadPj0nUaTv3elmWI0yQb4PZHizU
Ji7LajWWejZhJx/Dc5wrxzIBERR3B3TS/b586prxJXXq30jgoOOQUmMMlFvYJn4YrQOSRbnuEo9u
wKSKU2cw/Z3vJxzZAl4bEX+/uudpWmVqE0igy9q+1OtHM96jFPvJUbPNaNcWNp8oXHn7WRWLF3tv
Kns4hAwZWEX1pDIQUzqrX0TiHVBAPB0Xb9LsWeEmAhcY0pfnuugn8Jqmz7MEPqvkyaqc1+l0jPL1
ZBrnDuIdrX3o9ZOT7GH9ZUF+/as3nzxbWgXwuvjkcA1Xx2h2/TD/kuRBn/1Gb43nCZRJMEuA+tnC
EhhwsbLKI/UyxXAQdwOF6kSunX7jQ4MrolbJ2QIs6/ZDr8x+jFn4kwTVBZOTBEq2UyWXJSA4Nf+x
sPnQSqet89yzZJUGumKyAze+VMjP3PdDbgVqYZ6O4gK/8WOIzLwYOnaFMzuHkalz8Ryel51tIcvd
0F7/Y2XjS5GETexZbItifdZD6+BN3ylPj4gs6PqhVKP/ziuC0B7Ye5rr0O85m2irpmU2C485p6R8
TWmgmLPnAQIEmvHR7ywfrVoqYbBh0mO4DYOkDbOyC2GGERwEC2eeN33YZxQWv/eXPX9lZeMPrq6V
I0g34qE+5sPy4o6i3v+0dnuwaFlqFtUKSseCdtcU+/gqfzl21vZOyIfKYScv6Ts1VmDlf4Jqq83s
qI1Hii33A1CaGa4sitC5spiUTqTECRupq8ZDqOunxUN2zB2jh6qPP7XhXtVWGoqIwyG8KrQ9f/li
VVY0meCcycrW8+e4tR5mu3ssy6z2mzxKDhPxdM7ndO8KLN1pV4Y3HzGGAmFOSs55W0wzDM+6+R24
6O/EI6TM8CUKuZ4t1jahER+uIUQmoWecAX1kvI47++U3PhmTyDRNyH6/KNNEYdyBeCVn0NvwByN9
nD9548qpUp29bI+iXtbTgCeZyi/8tqYA698GiFmGY9cr5EG3Rr5eWx/gXPC4v4+0h3IfPbz4WX0q
fHhK87NjH509MjDJ5gN9AroJT3mX/aRQuArQODIUzcpRB0iVnMd1VP/ZxA0UWqgch1G1c0mRGgOy
BViVKhviP7fOOkM755nCuNqkLuVhbvMxqPrCOLgMYqNujTLY/U8ptQdjI9ha8T23F74kc63Jmnqm
bWYD2PmoPRVLF6hredST+O/7tiQbADAVkns/hdzdn+2Uq4UsGlevVTYfnTCAdVE+Uy5g0uNg1mG6
81bYM7VJKt1SpbHC2N9FC3lXJoOvzanfatnxvkci9DZ5GdEUcdtgulxwQt5+LSVfxmJwAGW307hQ
bHNPTTx9vm9DkpHJ/AxEmR7PEXQAbm3EU1Q6tQVM2myQZmEu65UaZce1OhqddqyS4jPTob3y475R
2frRsYTEHmJ5Zko2e25BKRrxcpfrGlDVrP2SU0tUlMf7RiSZWEjPiHc5JT1gV7eeFXbrpD3vjEsf
dUHm6Sc1+sN6iuEEVj6sewVKyTEDrkLsKQY0YcfdLGOxDLairhiryo8FVJ3JFyMN/SktAoAH9/2S
Lh44UsBqgqHkl0Huum5VBr7wK60MPwoV9UxXvwjqdlkO901JvboytXnTKGvOU6AmzhPacGr/ZZr+
WNw37eD4Tb13fsmCHQimECSDToFa9u3nGsZ6yIsJt7zoj9EGkQK15H1vZEUiMrwg2XBR8WYG/tZE
mk2xMxmkWkYG/MhruBoudLCXIMsVP+nWc1J8s6j9eeoeyl6WBxGbhkKE0PhVB4leVoyaFGOv3ZK/
z4cZfazqKUm9Y/IbbSG6tP9aEr/kKguOSF0Mqc2wa9S3daAlNsqI4awHrpWrO9EhC8RrU5v0ZKxu
OlcVM25N/KMufqB+4ppP9z+ZfN04ndlY1C23ZBStXXh55eCNaqZBBZmgUz2VVXRKhp1kIYs+hqsF
FRJMsYgZ3C5ba2RDmpWwF4+wYsF3oaTF+b4rP3Hx22wOuQ+vRo+SD9enWxNePSlwdYuBlNzvjO6o
H6sqAOMSPTjruyn5sZaPKf0UJHkmBFjqTz08M2vQ5F9Q0PLTpzR6hBA/Bja+88NknxHyHFDcgAXp
Um8+47Iofdu5/C7HhcFD+T7/P7Bty5aXuiylYGanSFybqJwaY3ZGxyORlAsVfA1gz15JVJbur01s
3AgjHc02ZDIvfZE+RPrzkk6BjZRUWbwJ0+gpNELV18BszM37vnX95l1WHazFOVdadjDiP6zkVVvv
Nf+kv4l0w1eno8QF7/aTL0Y9ZijlAZF1qmfdfhcv37S0eaWXxuvWMB/h79sDcQkvfwkymoDiriUw
s5uFztVVHxniZ5yneqtpzal2vg2iCla8sosP9wNa1jYxBVSMYKYYzTF+692sFJodZYyfhjrxaqYP
XBcCJAceEtU9Z0t36GsKP8PzvJiBmyQvZTe/dXv3E5ig0/2fIksTuAuimukKaFU2u9cMs1qfFdLr
YLxY8eTr86exhvPnj/tmZATkJvU9qj88XUl9YitdJVetNdFVcShED435zrPab17UvzJz1BzW5L1r
HrLsWEZ+ErbOQWvth/vWZfuU2y2XDDG+Tg65Nd4NSqE3UHRcMuMcrk7Q9PFproqdQ1IWQD8Zs7l3
WrzS9VsrkbEYFmS7QC+y0bfTRgHbUIJRBzJXj+bfcafsVGulbsEIAe8O348kf2tQ06cIChSTJjyV
RDHx3XhfdHcnQO4bsbbtIU/JQjKPldBNfKUWT5P9oLk79TRZigMp/L/9YOlu/VDsdZhyASZQxifE
J/x9eSnpp7mysIm+NQ5jyhlEn42YhMHENzRI37LhCd7dnSDY82WTS1M1RF2GvsRldZ8rKMyXeCdb
y14dV4v1E21wtZHMMQbtGeLKOvjUaqvk1Fn+eCiXH4b7Lh52rO18/W0xdY4Vc0508WmUQxPXJ9Rr
jo29A1GQFhLAzwq4EoWEX+gr2riM7Shlf6oK1edZ971VR8nXOY8eJfJ2gdTpTwQA47x4SQaHpnZ+
Rufx7NrF6PfZXjNf+gmvfs1mH7uzHveLS8Q7yYg0/Oz8YdbGXud8z8gmIqsp07xZxeWq1I5L82Ep
lOP9pLdnYXOeDabVN4WHBa/8UkyvKnWvIinP6VcLtYl1YEWxNQ1YUIyP6WAew/RxSQe4q4/UWpPp
SYvHQ1WkgQvv+H3f/i8R87M3Jxqb213QJsiie0KAe9KzXg3KwbL1IBmyIQnquSi1g6tWi0UWzpbJ
h/F5ekk1F47iZnVW6J0qo34YdK1MzmEJSf3R6xMK0V5p7E3HyY5XYAMUoHm+MPKzOehtbdVtQ2B/
2iwMAOL44XIKp+YwKt93VkRE5fb6cm1pc5CrY2K40RLRUu7yILVB13jPqfJ+/qMHY/fB9HzNZrPA
O2do7+6blvoI4TWCxiBBKYbcpm+r83KlNAQNuV74SWpo/uh6CHAbTyx/tFM/kt0L7Stj4u9X6c9A
bXMcZsAtcbJ+WabIeHTKWTxDYzVoRlg8Fqj+Tu7S7t31pXkX3l04cin3mNbGMGoLrRUXdJ378C+P
i28yvVn0SzSd2uhNSnGaGuf9ZZV6emVw8+TOLU1BAxiDSzedoQCg/P16Zrol1njPWdYhXndejNJc
74IFoXYMHGv7HdcGziIqxeypH6lRPi1a99HWgA3dd0taSoDgWKwk4Gx4tm+/4ERfaHEqzJSA4BGi
ifW/q+S8KLmvtW9BTPpVQ8t0r/coC1JGofluADKpbG02YtjqYZF5BClTGW3/UtdPWhX5w/Rxxzvx
Ltluw2s7m3dLuiLL3qbYWcqPLdXhZzOoYz/JoYAKktflQXX+ghve5ly7b1jqHyAe8XixeFZsVtVb
EzV1VlbVa1/AQHnzF9ipnWHnpBZb+RfvwEibcIMCctuikhYgCFFY9LSELJQzh8CGiNE7rBESlzul
OmmGB04CoBAQKD5tskrFhFpZGPTvjHcOHATuaaIn7SYfZ007ja4e8HryB7qizmAyTBCE2bNVfC2A
Gd9fV+lTzWFajnoh2ATNFXn3KuGkamHPaYjLGmz69bfIPjX1cRyC8s9E/dIyL2Gvs++hqlJYl9V4
2ivFytCj0OPRXYGaG6mRX94uRZK71iz6RrUZDNnf5jL7JmN05fQw/SjS0wTB4fSozU+z923HdenX
ZgxHQHoob2/HrVU3RgQopr+ju6NPMM/V5wRROFACivlQDeqpL84AZwScko0e9OaL2jf+utS+YF/Z
o2ySJWAwaoL9k+Fp4Lq3H6L0jNyqc4ESyUrXz1skvCvvXdJDquZl2XRMc8TxJvoyzNFkn3eWQpye
vwT+lfHN6Zr1ddsqNb1Q+K4Ocau9N43PY3Sh+/y4pubrbmj8uIiO1Y94j8tBurGZSECSFDg584e3
bnO/iqp+oGMOtUzvPicu+iBv5r1ZOdniitYyknyUd3lO3lopq6S1kdMhPbbjqygpn/R6wLPmfRPr
HDz917XV/lSM4u/76yqLsGuzm2wZdiud/xWz+rmnZRjVxVEJSz90mud+GXa2sux8o51GJMPeLdAb
tz4utqHU/cpKZvUPGOUquC2dZCf/yw5thhuYQhV7Vt/eEjozj2OFqzaREQWV8ZmjxqzKQ5YeFyja
s2pPA0EmHMNQPJhjYLhikm2TJlW9qf6naV5bTZB0X6MGxoqmQ6jrxXsYcuVUxzx5myO05n63JA+N
zvOqX49u7X6tY3XnJS9dYnrcwN2h6qCsdLvEg6LmphLzPQ2z9RXtQ2aAlXP2kDHShweDAWj+gP4j
O26uRtOS1joahOyJhC7349Bnvpo5IJbGw5gegbmbdZCUaG/vHLJS90C4i0FjWmNb/hbUXawi7iFf
LUZXkIRYs32Ywp0wlXoHwhgFZ+bXsLLxTtd6PTfqgYZYklSv3BIV8cyA5d8L1fSxX/X+xMvLeLXU
/F+V+9mYGsj2eRO/u783ZUN01ChpH4gCN605kZmuTr6+HVNP4U11GZe3UXZokwk9vQZZigfHOVbr
0VKMZ4iomrU7RGX8WTcfQvNZgc63Egy5ffRw//fIFv/652wiHcZdq6UVDg2Wkz4MwOzX+UOp7MWW
LBEyEgq4FIgwaNZNol97pZymhlOm6Jyj431Z5vZV5QDbs5nU7KLXjt74TfUbA+ZiEPUfq5v0m+d2
vmSwQ15q50ehj4ELumD96MyGXxRrQIYM7q+l7FABm0TJDSoAjpXNWbp0s9tHOtzrXvaB6ewTUmBu
EweDu3OLk34zmFrArP6EsG2+WZR0YeQu5APF/BErEATB4tfre5UOqRXKygBXoWDj+nsbqBEFt37s
6X9WXf5sDd8pJZ2i9fv9JZMdVYid/mNE/Iir3bA0RdMMok1tOl2wND9U+KHMt2txKKd2JwNIY/DK
1GbVyi5LBjWtUOGdjE8aQ9CFPRzn1nx0coQGVPPRDedjku7mVWlUXNndHJCQqyPqBNzqEnXht55C
rJXM31ZbebWq5PH7yyk9uP5H79GBcQkAwO16tgxkOZFQhBn7oxm/qHOg2m/L4uSOb8roqwt7vLs+
O06MGvBzpP4ZUeqruOfP+d7DXho9PAvBWf78IZsdb9WePpmie14naaDpH3Q78+v1fN9dEYLb+yNb
gEE23jQWz+tbb70MVFI0Ej1aFB2Ye6CWae9EjfTrXZnYfL1lHRdbGYmaqItft7Z1cNruFDvmNyFo
fN8b6ZJdmdqcUGFTmdMovEm6H2oNAjH+Xu9NLshtMOoPjxmTjdvpYqsGrq0K/FOrloGrfG/dyudM
/x1H/jWy+fa51xf1wH67uOuL4DpXx+dx2RuPkGYO+18jm+Q+FctiJmiUXGizIpJ2rpX3Gv3rFZ2l
Kvr8Ow7Bj8WjjQrLFsCvq+MCeoEgaDVAY+2H2jH9NtuJNOmnceFCEXQoINREsF+lwjEppjEWFxS4
7yefKaXxwZ2r8ITwkvf/aUr8lCtTU5VrWlixdmH5sRyKw9S8LGDm7y+a+L2/bE6662BobIBc25Gg
pU3KITQmICat82Fa3e/K7rystJzhiU7vT75VBjluHSmc2DaLDvGKwomYiYzH15pZvCoRrYj64ZQU
/duebcp04LNSU6Yejzb64MAp4kNmRJfJDncqOdJvePV7Nt8QJPQYxjaojU60V6YX+KHq7OP9dZVk
JPrpBu919NMo9m2SXluO+DkQJ+UwPMyqm55heqwOce4s/qTuUTnKJrtuzG0SYK171RjNfMaink5l
S7qY/tJW9YOrTp+E4EOcP2bOo9Ihu1IUR9gtD4m2k0+EiU0kMXHACAtjSTaImM1XVubQtMsFYfsq
RZ0TxndLGYJWXY+IM75N55d4/u/nyv8i7cx6q9aWLfyLLLlvXu3VJVkJhE3YkBeLDcR93/vX32/m
6pyd5fguC65A5CES5dnVrFk1aowLg4tlTMxQniCrAtEGXzcADWva635ub1hZ8WAXVhansEFoRc91
hjUVL7DzlwcFUVJKDOUWbHMt23VhSWypN+edOKOLW4pjcEp8Cs3HMhp2nXY/nxLjI5x5O71AVOe+
BX/b9RtO4P8wDX5JvFwhYl6sHSRctpw00OxG5l8Jt3NQ0m3Du/KYKNHehtgA8vN7e/o0mupDVm3B
fVfOIwM36TUDAum8a2rLxxhYcQK5/txnu6S9TUC6Semn6wdyJbCkgA8wHIgvxFLa4t62yxQwtU3V
LHqBD6V+9PW71EDzej6rRHuZ+eu6uVec6Lvj8K89fRHjwYsc1HJP02yYHYb8Jjwnp/CxS3fd8EGu
Exc5eIs8tfp5omFQofcI3H3zUzE++KmXG7tgcMtxr3yQjspWn9uKxwdmwEEVJTmRSLjcZiPwVjTp
Jt5b+gvZ8sLeGPnqgaFPg0qDio7KO/ncuGOtQ5EGGpW7cPgSQUId7gLjBajyBi59rfWcsRC6At+h
rcpZ7NtSDUgYRLwdFQUM2t9DtlP0L2o7u1MNkVz2Ge6WXapbZ7sIvN485OOH0DhUdbeTiLZN83lL
oWb9gwz6pAV/ExWXxQdFfGg4OnwQ9EKojJrlLnmg9fQQqM9d/ilN7yrLoUS4g1Yx0p/UXdk9z/op
hOHcyf5A94vaATocrIRDJ6dYqDf+xJLDZJ4i+nNGcLGG8c3ZSvitHqk3BhaXzlxrSu6M7CS/+dLZ
03GoxhvNvjWqH7Vufxu1LykdEdeP1aqreGNycYqVmH1Q9pjM0yc9ug3invqStrtuZK1Mx9FA7Mqi
7ECRX3zFm5nDRRVKnAE0z0u0UVISp/vEcayDKiOhIzttewAXNLuBPFIL1SX/2CtRv3HvrE4uvIhQ
VVHjh8/m8hsyc6gG8qn4q/K79je7aM8zMZdBCGmzZ1uP14e8enlzjii1oCj7jneslzU/yFCfOdPC
/CExuh2SO24znIw+v00+jnLbbSzkqhd6Y3BxUHy5CGttJDvSt/eB0BZQtrb/6gSKhD5dMmTwlonS
JCoVI7FRChQksHH6Pes8pfHyf8xk7+elhwjYxpDWDRqg0EktgaFcePy4jHmXiFZey0BJttTP8Tjv
9TjdB5nkxcZOl/ehvoUJWMuYojSvkpOl5ZNOoMUpr9o47OIgRD9IUIdXmRJ51liau05N/WPWQfzV
ztoM17Z1rA0nPqnWVH+anCDa2K+rhwaQOvyxYHW5XxbhiyWnDVUo5ptb1TwqhbxXtJfeGA5Z/Vh3
z4p/DtONIHttE8HRL15ipBag/L48I4PvtPoIgegZmm83rF5U89v1Y7FWAYWi4T8WYHe5tNBOclfb
Da0MZe/Gev5dHfbjndz13/KivxnbDyqFm/FLkD8FtDrMMiBwc+NkrsZmtIySFQcBTvZk8Ql61eCL
hK6v2Za/kj4vXWtSDrTCeFI7fkitFOHNnRHS6xucmkC9VXP1tDELwtcsYxmwq3Sno7pGPnyxx6Y4
HcugIWUqKeGXHPVBwC17f5a8zFRPai17MmQSRg7NKQw4IyQI1+2vHay35hfLjO4JE2DjK+BigcOm
pP2zctWfCnQV1AfkeqdZ8cYVsHbPvDUpPunNDaDEsVGNpfC+3fc8snaiYBZsAiZXB8bJBcOFchUg
3UsrUd4W8qT4oIfm1G1l+ljDfT181YJnuThnRnWglLTx9l09phoNpqJfARb+JaoxSZzECBuZY2o1
3CVf29GhRPc1ynxIf2ePJ4Y/zI9ZP3jXF3HtrIp2KoGEpjdtadcKe7WaLNo+gsQUbI+RvvWMWHty
wwUmuKyIvuRl1qwflAkxXLxB6dxrUuxm0ZdurNzNerHY7cvT8NbO8mYO1TaUApKmuT7u0taPPC3V
iLDUbt5PuGICz2Sr+rZ2P7+1qV7ulHame8suyW3NycGuvow/7eK5Qxt9cNO++YOV4h5BPYF+J57z
C4cD2a8mDzHFpq54kfzKNbeaLtYOFwEyf1D1oE1xMRhnHGvJmklvzn/Fzb2EMHfUNhs+Y01DHFAe
CA6QCwrKTQunEcso3Tkpj8o2atVT5NvTboqKdpc7vYQgpqacQNBBKpBHjqf1abezhhaSXKMyXNWu
y+e0RzTHsXdF4PseDWDiWp3q/VjUtucjqOk5abAlTro2MVyeBA98NZX6xcQknRbGkYzIGC21HoyA
tu2a/RYIbe0gcptwQOgzp61tsX2jzgfkFEbpOSVNqvQvebHV7r22WXmLcczp2WH/LK6LsWlKPZTR
k+CB7UlEkFkTeI15jy8VqKVN0tzVaXtjb7HUes4rxOYdDQjzsc70Q18M3mZCb21QxG/QS5KVhyJm
cSpCozdy1WrQlFBNd0o47wplYHncO3J96Ir4pDfF6fdd5luTi5Uyeqkp0BqE/T34TnJvJ0NvfN3C
anDx1sRixzkyXSi1P6S0pvTW0awHkMRyONw5VRUcc+Jz+JTb+VjKdNBJUckTWmO7ZGGqPCJVJ291
SK/tzbefs3gVpHMqdZbBiENidoFyG/6gKitKUJAQOHROviOrg4TUT7MeGRqjv1PVR6WDlU16uj6r
axcRRAQg5yiaokIiRvkmeEhCo659RUxq4Xh9PrgxOA3FQet64zJfix/A2sB2SqM3T4vF6nW1Vk59
rqOngeTIPM5HXX6OjecwN279sNjVk7UPk6131eqewbHSD89NC5/JYnhAhCUJnlWUL2AXkQfjscgH
L0p1FM0+D/2816a/MyvxLCQKinDY+Q64uesTvHYDO4BZHXKG0C0u+Qhw3L2vzL4YN1RGIvFNz2Me
e+1o305Wvpc21eJWTr8JT5tQa7KRBrYXLmbWh6JQR1SBa0k0V95Z5a7XP0xz4pkQBm1dkCvjgy2D
BkAgu5C1LTv4/byjYz9lXUP1rCZ/5+OP+ntZPMxbRYo1O5ZAXigkq0ygCouNmicWBS0TpYz8TvfP
iWl8mJrmyejgflOV79cXbe2lylUMdkho/b2n8UqcyLZ6Ya2xMtWde6XclQ1yU0kdOxTqnM+pk/W3
Q2q1XgEKF71qfTgmgB2P1z9k5XjCswKMFwiVCAwWo65KpZaVDkUDqa68vvwxdzub+K3b6olbOZ2g
9UmyCs4nUuuLN0SLsFE+jmV2rnXyR0PrNvZNdaM5njJDTv0rT/4gAAYiikgpDk7UYBbuoIyjbIyE
+ERsEoTKf0lltFMc0fmwxfe1dhxsEvVCmc3CxS2mEPWTwcp7Iz0X/l6S40MSq7lrmOFhKBwkFKuM
LJm6tX+E81/E3a+8ViQXQKIAwr7crWouhYHtozRgKUP8gIzeN8WnedN3/NBxh7SA/r9MsoMPZvih
C+byqNpj/jQmeQjl9DDvS03hFXd9L62EHvRECP4X8KNCa+rym/QB1TbbR8EkD/rsMGdp50Uh59Tq
1a16/dphJaB69QnUapcwijpBYQo6ANR55l9mPd32ENjveBUce2mr8rwGUMG1CsUhA2CIoy+GVSpa
pPRRjlxKXQ8PfWj5ex+AONifMNgbqhKdiryw9xElP29SBoq6OM/9OAgiqKFu9sqAiEuYysPdOOfj
QW42Cd9XZwOUIJ2fjiAgEb9/c8e2Wp4h015nlFeK4pgUpXY08tA5JIWZ7mdDjz7qvp/fXF/tNc8B
0EoAZgAnvns7NxDrzy1oKGB43UNgaR+n6WttyoUr+1uE9iuRkMkVB2segGRBP3E5PiWNkJrI2exl
fWuYj2mxdYRXxoJ0HUjLVxlKYohLA7kW2O0csMSl8amPPknQjiiKV+mn61O2sk4W2StTh+KQqtsS
6tRGdGwmysQ6hVwz9kNqz64xSu6ktjfV+OO6sZVJg2GPYIeyE4wE8mLbKnnmBGaocBrzD3F7n+Vb
AqtrBpAz4IXG/YenXUza2ORJqsSMpilKe59oiuS2TWsdrw9jxalYGiSBr5I7UM0v9vbEyk/wqWXn
rklcbZw9ZXwiebThulbHQjmUGhHkM5QDLzcA/WK0teU0aDs65aeacuGe1LC6YWVtm6FgTq6JEhRt
gItLsMnGrqAGVdCa5393/I9+aB2GxD4F6R8IMlLaJfNDgAYl67ILCJ7SSKtmJE2ksrLuar1pXCvU
s1OkB9r++gKtDIqyGiYEsJNk2uKZUtX2GOaSg+aNlO5oYIXGRIP0DiqT63bWQm0qGCBxyboKouLF
fjOyvLQgKcjOIkfySdK/dOY/9XzODdkdpDvbm6HPbT9K7W7DrnjMLq5aeo+E0LnA1xO8XO6NcPTF
BaYhD1O0pylM9nr/ycmHu0Ght3IM7guj5kF/Z5nShuW1mRUCWtTpEfSBmOPScNA5Pul2NqV4W7Q6
REXFtxGCKfXp+ghXjhiRHyy6AIARKF+6paABd1d2UX5O1ZdquKdlTAl/v6UQE1TUHLhkjXeqmt1M
rCJbWX4epefceg4p+m92iq2cYSD5gkIaltj3NZcwG+0wNovXYRjUIpotto7V9XhjYOGKilIea+gc
8nPt3APfm9GvqOr7zZTqmhkePCjDomJmAkq4XHYIlfraVOL8rPR3pY22b/JPH3yNiq/XV33VDIki
UmzkpcAMXJqRJlWuq67L0eLWjtm+CRiN2nrOVt/SWvsA3UT/NfSahH8TnUxWktRS0bP2neNqdrvH
IOri0SNXedPfiWg0Gio3NT7H6S46zIF5thvndobQrP8lO59/e9iUdV+DFurZXI+XwzZmpZzakMR4
nj/r/Tff/CSZH6MtjayVI3VhZfEmCMpuKJScOlXqDLfO3kjQGii3yKPWyhc05QEo5TIRSqIL1wve
Xo0sneQ0VcZistzhyFxWsizohQ3jOEemq2r5+foErg6NnKxBtpTq+LIrJc5KpYph1j1H8jEsKzeW
Pirthq9f2ZtQY0LKzk0Oy+KSd45qjGXlHSBJXZ92/RB4U1EcEnDufhJuOFmxzRfe/cLU4rQ5NajA
ysbUJN+bcX8XpS33/w0PdE/Kf4VNfgq2KP3FFrtmUoz+zYHwtVxuxhbIpT0+QaBW3FmW6TbGvFPo
mLy+WFujW+z2sJ5lVbIwVRp7/8tUFR9j8y7vnmvzY5V8851yYzbX8hqQzwFvJdB1HFAjl2PjUPj1
pIBDnJvHWFbdWqJPFKWtWdd2Uxi6uiDY91QroCRV2Rukwmtb863xxXng5ZApaslaqogJqoqraI9m
9/P6jOori/fWxmK/8IIIpiHHhtIXOwj3doFZbQxj3QS3MbG1BjhvEXDEsD2Xg85rXrCKPTSB3+x9
RbJurg9kbWsILA2CMJCK0X9/uVIk27S87gy41IQgiTN4QWhDuUSWRP3atDdJ9ymfth5yWzbF79/s
fEme6rqpsFlQJoAon2K+W8eHZupOdO928i9nq2167awBt+bVCM8WD6/FAVAjIkpJdwAMqN+U4h7t
ghMsXsQeafzxD+bzjaXF2Ig8eraEz86PRm8YSm807ubmLkie1FwBrSoKJb//bOGBR73cIPAhSFt2
meZqENmSQfmqoWJxUJThcajl6PfPtLDCgxVSD1EoW+xHc0qrUUtRkK6rETEM6RD3XqUZR7VX3Cb4
MXVg/8forv/iGzfX5/T9PYBlcguvL0ySzYs6k9mUETcNBQpdvR/SVIRbjfZEd+F1Myug/Es7ixGm
YySns0rRLK3kUxF8jSGq0WEiS8BT1O3favWkEIIjVTZ9htSwzy3KGAoyNlK5weT1/ujzITwPSa2j
l0O3/eUBsaVaM+uMAZvZg9aGnjE/XR/qhoElElfLnBpx+4JyjFW5fv4cbwHRV4IShiCaCQW2QWS3
L4eQ2FqX1RZzqYb6KWmMQ9l8zOX7Pv8YTx0CTLfpCHPotEVCJNzV5aWKWYF8ooyLP1u6s8lAXa5X
UIdW0z3BSf1TlT5mUbZvZXu3WbRfnUV0Y0TlR5yMxX4ZYwWNnFEYCy3Xkj4SZm5c3O+vMoYjkkVA
eQm2lh3GsW+o4RxiIQkRygRs0wHMLoqt4HzLjBjoG4fMow98gzCTUb4UHVxNfj8Z3R8NRkA2BOUu
79lLK3GtqEbnz/8rQk6PCfhuqPGvb+yVrg/IldhyhngqU8FZXP5xSppWl6FtzB70zJ04rg0B1UPc
HXX12Wg0L/BbL5wSGiYDMFob52rVhbw1v5jJBMRN5GccLHvyiF4fMvMvFT1jW76XUsXN+p1U0r/Z
PduxsW/V6mTBQ5pJMNqbmz2G7+88QTNF+oe3HTSpS/4euylsP9M5gfqxqn8EUU1/y6+YVpftSX+f
G7k0tQgixiA1pLhi1DF6mX51CIOHKUoOyDt4WbQr7MxVBi//cX2p107f2/EtPEzpm20/TVkqkgmW
/lT0W9eq+A+WvoQ6DvA+Qgau18WoqlouZHmm8i7LrKC1r6JPQfAU6CfzOD5J0sbpWPNcdPfj79Ey
ojF0MZx0lstcn7AWBX14UEraAf1JQq3TapIbs7OgbejoGLKsdHd9HjcML8GUVq3lhh1gOBPJs1Mw
7FLlx2gcjeSvEITFdWNrV/mbUS5xTnEKiKLJwMH0he0a+lNgBO6U5zAJHK4bWncEKvVw8UiFTXAR
8lm0u1ry2Kfniffv0L5kQftQhvfNj0K6VbUfkobWp7+XUTXrYSbbwqmseVSqFLxcSb/Ckr3wA2pl
xaVWgncYs2c6SqLmPg9fro9w1QSpVi4eCgns00t3Ks8w3GiTmp414yZuH+ThIFd/XTexujWoGYhO
CRLiy8DSjOVADSqN6wfGg/BeG15qusryk1b9pGztXTe2Op43xhYHYB5re/YFcsMYA7f1UQMIvWFL
D3fdCB0EsJIY6MAvJk33IaezO4xY4ZMgJTGlL03db+098bx95zmgtf2PlcXegxxZiWIVOIiFklzU
7Tr/pOnnwfjWW8+atata26ODPkk/Ca3L67MoBvDONLKTEC2BYKBN4nJXaAVacpLPkkVKNx6DWdPd
ya6VnZLVUDBVtrZVYV/Bg+P8SegSp76etMVWh3m5HaLcJmrW5x3ER0rvQm/W7QztfkDvk3vBQz7I
MR6TgIRDQrJ8S1p3dZu++QKx6G/CF4V+6kDq+ALZG4y/6yRw4/yY3pKjt+ItN70+v/+OdrGBHDMc
uON9XkEz/VXhrzH5S/LpX4q/XF/HtcuHJiU4UAGYE8ssT4NlUCVs4+xsfA2rm8LaNdbfeTR9NIIP
atvu1Uo6XDf4Wqhb7hwoQFhMQJCiQfdyFkfVoKUyDakzOLV+2wxa5raa0JXr+4HO4ySjldScDwTf
0U03FeEePKl0ctqm+zAkpeYpRV/eDq0vfS4c/3tuZR0pXpIJRoVQSQ7U2c1pStkLIY6jmXf2bRLW
MFzro3NvK5FzR0E8uLk+prXFguJZJE8s3uTLkkYaFFJDMTo9S3ZzsDRwlm3ktXKyr+3f78KCVx/W
x1cQHfGncAlv9mBvRENiwttyNprRVWtYhypXkjfWaPVVRQOh4EGHjYaqwKUVWUdULhBwljlQfW8e
pmBX2v03PZ8jzymG73HSpQelTj1dzyB66Kf99Qld/wAK/bQpASJGX+LyAyLdLJtqkNj+9Y6+4vmu
zQ6pfh9qj/bfSe72367bW4thBa7gP+YWjjQe0wjQAaeNnOXPOn1SfMSE1HJvZvGubTdaJ8XkvTsA
MHIowBRlKP4WxsYWVjfHAriiSd6cH6QfaTM+xPaNYccfpsz/eyy22NZXhwfumCwbpR7u8svZnCA2
65uwz85J1u6C6k6oBDrglPKdFCZ/cL1CVCXIGukKkl9fLm82aN0l6qQkADWKqj5UUrmXC+e2KLeu
g/Uh/WtmsUGsmadIFnfCDOiuIjz2tDpRaNmp/nwbzfaWXuFKqplqs8A3UFC0RHLvcg7l0IdxwgJS
phZfxvYUQ6NQ5/VJDwBVyF6dF0fSfGH1tW22VFDWrp23lhfXjpqGJE7NIjv3wa4x0p2c7YxgPLaN
dMu2Q2Du8fphWItdaO1VSdRy16pLXVUllWK10sH3KM1jbiJ1Gt1HxRYRz9r6vTWymE5zJC9l+WyT
1DqF8NPFcbEbOs9Jjl32+/AElg7PrIOzBA6zhFQpZl3oXWiAGTAz3euVKfdmCRIGyB63hrU6dyY0
f69kDO+6oq25UayuH9iWWm/exco87QrZvlFzYyv4W7tzwNoI9CjhHzSdl/ux0GAcnkofnIBdulI3
7rrwi0xnblJu+OK17cemZyzsBbzWYvvFidzT2A+yJzIO0pzshv6TrLvVk+3ne7vrP1/ffKvDemNt
ca5DmLAglQNKQnQ+7udIAxzaWd5YWuFBt4hxr5tbGRzzp5BlBtCMyNDCnBkPRh7r+OIGLa1pRmfg
HygK1PY2rx6yZONgrYyNDAllYEqAvPOXPZNO0RXl0ImDXJ2m5gwGPjSh57Y3FmxlD5L24takTPt6
ii93RgLwKMgpTp1lEOCG7VXdrbGp371yfkGg4g0JQRjRUg1Zm4x5chK2H9nPMND30vhswqXcmc9g
CTYWaQUTKfIjgE+RgMLgMkPSSRXNQXWSnzOVZK722baLQ9bpOH6rODuNftaaFwlMr0wOO9Dtl0TW
j+HRJ5URKndaPm19z8q7i+YpSiB00wnFw0UQ1uZTm+sALclD7cMxdG2bwqpU3wtu5zD4qKee5uy6
/mvgQCqaKr+u79nX/qlFAIF5KtWU44FTG/rlAutSO41BA8QhT6Jj6d8Ow00l3dWhRKqvf8TxHIJm
4vXXePXYyZ6RPw1yBY3Z/WjSE3FnSL9869Alx6F7yKlyD8ptr/3KeTJJ6l2kHrP2xt5qbFvpCaMb
QxQZQHBCgrrUoawzWerCucnPlbVLI3IyZnBKHd0DJRZ61s/McMtg2kvKjI5p7/JVvYzIxEMy3Aul
vma2jgTDH4ZmK54Wc/VuLhGAAPKvI862hFPLo9kTUQNbkNQi2I/EScdSr9qtdPGKnyE/I+J1nAy1
LXGc3kRFneI3ulHTxOD8FQ63ffjDyr+hrewWWuwh81UP893YBB+c73H9q81+hVH/V6fWLu4VNcFT
X/sbUdqKKxL5IiDN1NnA7C2+Z2CJLEAPgrAr8dq0e+lm9TjH1qeh3LoS10zB9wielhSZYPW8HHrv
R7NfCbKzLEp2dnijGrFbjLHn5FtVjFc5uMVi0v9P0AnqC0+xLB2S7pTyoUNQMlLtXeo7npT+I9m5
ZwTGgzX+bI6xwZNl6g+21v4V+s0u9E+t1h8CMjRMNQVNCY2+j9eP69r4XxGrZOcE+Gkx1bFkm3U5
Q/Az118V/4BAhVl+G7dwgytOn4MFLprIFNzqMh8z0SRHFpkeXxKB9ly6VA1d/9P1kazawAFDQ6vZ
tDlolytp1qAtoGok56N+NuZzFmRQJ2/41rXZEqDY/9hY+LZJTjO/qrFBssLVCdfi5MAudqNpC2m/
cvJtAIhc/dQOqeAt1oUj0JdmSK0+Kh70CEZfmKCvz9faoX9rQfz+zaH3HcAbWYaFaT7JI6U750Av
nya7gFNQUvgDYxTvyEKQWYFB5dKYlRMkWp0ohD5L1MldE4lmQ/4sW5+aLWe+8oDFlUOUKcoiVMsX
a1SoeWDPObiKPG0+WHrzlxPID6lJEs6Ozc8K8pZAwUHeZOPL9TGubI4Lw2KDvplQ5HbLNCo5Smow
7hpdJcnTIDBiuLpcbzjItTESbUBAjPauwJJemgr0GRnqHt6Fmat9Vm6c4Wf5ARIy5UmTGy811cP1
oa3QF9FK8a/BZUDFq6dL0pYbwi8q5aNhtcEBOYzkIRhbSP7rLj7Uqdq6XaJI3oS0i6dRdPCcETHM
iHZLd+ij/jD5Tfg5G9LIBFlp5MVBpXn9AIfsuIEcWHsOX3zu4vmhQQqB8AvEEHamnUPnKayij7Hv
7DX/LoLymwRenAW7bpxc2/j9MBoSYcIu8Krs6SVqIQFSmaghM2Uk+b5V0CBT/rFlcuymtOHwVOHR
FheKYJvkhrRhiQBQfLkL/DyvrFLl7oII+zBWeztu3dGwd5A4nLTmTsvuAqiFSQx7jZ0fEQJQrENe
/cijU+s7O7k8OqZXjCR6YNmZWjd2yq9atwVzWoGqs3X++5XvWAPaqQlSv4DwsMn2ffONt607TR96
rTtIkHcAofk7HOaveX3T9A9al2zcbyteDjQQAjyg7eCgWdb11LmUqjABFpqK/sxH04cBHR1T9I8D
X9uBOvh/2lvsvLQcEmkeWJM2Ovup6mqIYQTOTdlmbk8GWPojcxRLofghifD6NnnjcyIpRNfBYnKh
TnAl+0nSGtcEkSNBEiepn7ug2XDkrwLO7zbdax+NgOJzGV5uuhJnlhsTZITGQOq/T8BSxgida+1t
LZm7kqZmLT9N+VMd16d0kA+Rb3l2NT9lk3/jK5+y+YxuGGQt8Ye2OBTOIdDsL9ed1ZofFrJS3J6C
AGhZr7PNKrDqSMcP9z1FOgl1XNVqD6U67c1ZmzYAimuumKkX0090R4Xwcj7C0urUAr6vc1IUez3V
oH7lsGe/Mi34WKEI0zTqrzk3T9fHuBLsiDUHPyIYYliHS6ttm9PcB4CDPrzPkpWjNnKy5q/XbazO
I3hjAYoEurR81xZyBcS/Imiz4u9tawrAmWBpiLYoxtbsEHvSeCuKhZCEXo7Fz4L6f8kt1Pi2RANI
1gK0yw5msPVSX/MFbw0t/KWkNloemERvTYggWxV8Hu1HKPh6vT2Otb/XmuB4fQZFkLY8K/SkIsZG
XgB81GJvUOEs+vYVnOE/jYF+n+v3cu+VtnWboQr2B7YgoKClTmgdLWl0Cnnog1YBLWdHOtxTQ7cv
YGoonYc2iU4wvW7xqKzesdT2/2twsQVrv02nzATugsr1LB3SUH9S5H+gHNsVnYfoLxIwO59jDkvK
9ZGugRoQVaPmj14WyarlQwr2FqOJdYBateUEp14SgKKmmpFA7HRytLZ0zE0/vcuTKrgzzWrcx3b/
GCoBwjiVatwr9FtseMW144g2gi66baDHWaZcGqsPnSodQBk1oNOcFxu9qWAr6FudcXLeIh3AD5C8
lwelai2z7zSFCq8+PAxwSxejtTP67FYJTH62RzVydo2k3xrdY9LOhz+ZdlFmALmGo9MXT5J81nJr
HCxi+CCFxNdX+101ReleRjLF1Yeq9/BKracnub+Lu9EGLTrmXmvyEOu7UjoLLeGNrbA678DCyQaY
cG8vX0lyNhZpZIg6f5e6SWyhs/ScdFvEOGvHmJVFbJ3dDm/z4kVhO3nTFYNgXWiq3Uy9cS/HpeP6
URcfqy57aLKNGHLNIOkI9pHgseCSvVxox4RCpe8BGTexeZ8N3xT5lvyYPte3ZpTcXF9W8fFLH/XW
1mJTzY7pj7OAqDah4PhXfWkfTLq1cV+t7l1LpgINtQpEwsuGxUK30yFwOLOxU5UH2tPifRja/oHu
X0j5p2E8GXI37bVRyfdmOjuKm+d+fZ7szDxeH/DaLSDApFCOkYJmPS8nVyvqyexTkF76XEJEIjS5
Auh6Dn2QjF6qhS2sZ87nIWr7DSexds8RodGHCvTe4oFwaTgPKmTDfGa6115qUp6Oft908c7+fQVk
7hrIZQTBuCIUni/toALUjLrPAPt2Jv6w9eREprXatVOw9dZeHRL9p8gswYvKo+rS1NTDktqUXDqG
FrlG3d4niIWGyQsv8w3vs3bSSZ3RBiWoT/H6l5b0UveHpmP/ZPUnWkHcCAZZNZv+wJ9ACqpBfcLO
ICt4aYVujCavegouBQH0PZH8U6uF1ml2An/jul6bOcI3so7qK2RiccTVInQCw6baEgt3XrlW8TCm
P4xw4yW8Om1vzCxO9zTnPVJ5NPNTzlGjl2AwXGcLbbw6FJGvJX0uVMQWSzMWWtK+4ktQWQz9cqfb
NxacxWH2/frBXR3Lv3aWTznKHXlt51x/UVMLTZIQvsAy2fAOa+6Q1zTFI8EDZSybxXFMZcJFgjtU
NNovs53PZrs+jvX5+teE+P2bN9swSbnU5oBkSv+Y+/ZOVz8CwZb/AORHzP6vmcVetgnNarVmJKl/
kytPnXNT+7+uj2RrshaudKzrrgjA4p6V0HalqvIC2dpwmuuL/u8oFpvLT8NO0ivBDaRYhRfV4c4G
pgtx1p84GIfghisXxSQKZ5erAjrQCSwfQ52eHDT1u5aUN4r9cn3C1paeqiet+xArkJEQE/pm6Qsz
zINkAFfAcXSs58aQ3HAsd2PcbmxjMS3LW110MvMudUCyLd1lZJaTPzv06ZtEhulj1H9XHGpsmRdK
f9djsFfG3w5ZwOkBKwB9wl9Cl8uRVQklX2vgcCajeWNNH2e7cWVE5yo1uRnqb787jfTUQGv2yhxB
XmexVslY0auXU3FtckjUX6biXA7PAf231828n0TIe4i0QZDCSPlOEEwurMxxakrIg36ITBn57OxQ
9yV3z+RZgenh3NGymE7Xra6ESoIzCK4DiD5QzV02FRvaMA1ZSAIb/pA4Ohraizb4sQt4w5PogUz0
xB2jwkvm6Sxv6ey9P27YJl3HgYM/h1aUy2WMUpncSUpRgHvvptTg6hlG8PBb2/P9Obg0s3CBehG1
ul3SHwiJsRtnaKaStlI+mfbh+lwKH3d5DC7tLHygaVRKPtNZcraHbJ9UwMuG+0FrvXH6PMhb7PDr
c0ddD9gL4l1LNRulmuNYGkKCofxDmn5QmpbWrt9uOBcDQmkbmKV4Bi7c4STXc2krAXdHLH/SKse1
2+peHbayfOtD+a8ZcxGdVL3kZ7KMGZN3Vdrcl8qjaf28vjZrewB3C6GpDu6E6PFyq3WmJQ8hxFhn
OT7J35tnpwto3P/1/zOymK+2GfQ+1TCSab1rDp+UDGI+PfE263VrvsKkR5+MPyUZqJsvR1MxnLIX
vYSD2MrJzQiIoP81KMatJdH2l6lemmUbd+PaDIL340GuAvV4Rzqk1KY1zoKy0opll1u+tIND1Mc7
GFWvz+LadnhraHGMNHNQBzVryC01qZfwGI1+UpTYGM2qEcrDFjT5RMVLTWnHmGmWE0bUEJb87Fer
HjdD1RUbKC6RQLH5V8DuLlep0dB5kRsZpjg9phRyC0jIzXgkXZ+ulXVRqKkLFkGZK3jJg1kjyk0L
JiixfJAezbHY2Y0NnO/bZn+pCBcW7g1DQroGfAg93YtN5/d2l0sWWKq2G8VwKAdtxBErDlTAmmhi
5T0JicHi/MBUU8dDCbwOtGVCHzexl5dG95UTHJotcsu1xfmvLTF1l4szTmbSxzKLk6fOfoj3ra5v
M6OuGxEiNKJACKvMpZEgDZXeLwmMGtNqz5DWpgep7mUSd32wcfmsmsJTA1YhhQMs/tJUnNMZoPZp
LshB2jbbEYFH9dZjYs0IkGl6+kURiA7cSyMR7Upam0OQE0SPbQVvc9u6UKH99ruYegq0Y4KIB/2a
ZSK7tWJ9SgTbD5wqOsW69NbuXq4fmtWBkK2AzAoZF17glwNJYkmWSw0TUTl7EnImmWD6NDY82drR
NEQKiusZUOWyphHnSuanpHx4TqBSHGmAyh5RwLHiaGPG1g4O3FwAijg/grLqcjhW31R6mqj52Qk+
0eHXQBEgKGhkupchyd1fn7u1UYkhEfGzQM7S4aQWrxerdmAVivKbWI89tpqCwnY4b+F6V4aliu4Y
8q0MCxT05bDo9YYivKTzYU5RAe5ulPw0y9EpSw1IADZyFyujurC12BHyZNpSKGFruNWnaNfKXgM1
+dZCrVnBwZFlxWFDp7gYUa02UgEVOXjUNg/+h7TzWpIbOdr2FSEC3pwCbcb0kBzD0ZInCFp473H1
/1P8QstuDP5GkApJR7ua7CqUycp8jVtJQeS21beZvHxnyZm/8aVWkIZol52FWwxqnuIwsQRcXv7c
hPgsNE9NVh906kttfdSrF2P8Tv9Qm9wsPtgBrGWU1Jrh5NATY4fs5OlG2pqBlZ138ZMWiVgWFHEW
O8xA2N8jgTUP78OtduXKRUUIBGHp8HGZLDsXc1przmwLesKUuUnwpNQfr++A9TH8DrC4CYsUP5lQ
BLAwr0BVO68/DM7hf4shBnn2eK/gCE+NBPOgs5/74ONg+26TbZxPKzxCsT5+D0QM9CyI0ul9DF+R
mTLMzkNQtX1GAEzINoyBN0Inea+VAfpPJo4gc5oUiJTLyiHS2+S2HZ3UjUPV8DpMJp+uD37rCy62
SZAFtpWICbbt53z6LvVf/7e/v9gXkdxOuo/DxIni/94xmvsO56K/CEG1gHSJJFNe1t97gBKBlAgt
OfpVang3Nls7aXWSziIsJqnXotzyJ8QDi66G8y/jDHG8PobVdU4aBlhS5K/L9EWbgy4wpRkty/hL
NN7J+WdEua6HED9ykVTimPQ7xGIQkzbi1lkToivRpSq9Tj3IzxPlnOth1uaKGg68Tgodzht1F11u
+rjqBHGj+yK3n5tNSu7aVJ0FWKq7TH43KHJEFu7o5VEauofMlB/iIPl5fRxbYZZPCjMJ4gEb25Pe
W25rPSih5G0VQTfmSlcvD4Vp0DVpnFWGgk2uYr+o9vfrg1j75ijYCQaSKkx4Frsv7ztD7sVc5YN6
g5DZD1N6V1qQx9p5C0K7Ohb6xwAfIRi+sctQct0KQ5mxNOXriIdJYWxJb4v7armABXv3vxEWX0Qq
DWcUAq8nf65+5iguulAQiqp5sfR/xuRhtsKtiFtjWnyfOuvnzlLFmFLsstOPabd1LYjf/HZMmpDz
0anqO4tN2WWxUmmDJVh2ab+rlfCHo9a7ORG+vaaHqxByLLt4Nv7BN+pW9v+ijgYLAVA1mGTs5Jbg
knwq52mE0kjaVw6uH4Z3Va/fWfnrPOjHWqbNf309rk/o73iLWxCNdlJ3k1uwNz7G5Y++f7z+91c3
rdD459GMO94SymB0KMhSDEA+VzoYyIpO8n266XYjNs2bbyYefug/CUOdxarQAhL+wgrgBU3x1yqd
3RnOmNncpKq+2yqmrQB0dTS7wZ3CF6M0uCwaK0kXDG3EY3NIe8hF+hSANwzmm9meek8xJN+ToV49
2y38hlAr4kPcVI9lHH/qban1oABAPQyCAFuA2LlJwPbAzCrR7HG6cesNsTr5vIht8Yu5aBb55pgW
ulVnOfdw4GN5IHrwhjtuSQdciwLiYEnpQXBal4KQKFX3dSo/9vW7rv6LyxiOLwLMFN+A3y4OGj0v
itgO6/zk2/47OGcR8ldyiNbDFnBt9Xh2yJxBz8KJWT4mQapWs5STmw96fVDGyM1DBUCxvwe9e31j
rJQxVfEOEsR2nsfLi0COWxgJLcvIagHKBgd72Nn+d2n6NtjxDR3dydrqOKxt9fOIi9WQ2tMwlw1q
yLYsuYnz6m86AmyNaVnD6suhziQiSKBM6v5DhfhUa95Vtuo29Ulv90n86fosro1J9G6gVNFM4T+L
+zrL0K2c9fxUWj+0GLZYvL8eYG1x8wBHC41D2XSWzcqmU8zYKjlakBvPPllpVXumlYWnuMeh5Xqo
FbEDIH7A7bBf+j+Vt8vBWFrrt9LMRjJmWPnFY5PLhyCO9rJ6KmXlcRYascaPzN5KptfGyODox1Jz
QvZQ/POzl1AVF1bZhNAYrWral3HoOdGPeN6gvq0EgYYKVwTNKZKRpXmXFcbDqIagdy0jNZ/rMhgP
2qiNd2Xb+1t3+EpewgUO/keUhDB1XLxRy6juhkCo6xaRf6jC6L0WgjpS291cHUfrzi9GDmp5QG/k
owoX0nL6R/B+bv5go0PdJkrmqk5Ej8TvNiQfVo6Xix8mlvPZTJtDjxqIQ59TUZxPIb4wEa1UM4pv
YmvjeFmBbgLTOJuDxUdtp9wKjQ68etJNB1wYqhA5hI+djRi29l7RbvzyZI7pzoz2YxLfzfMWUHN9
qKCI0PhmAy31sAqjl1Ofl+ApyRt3Cn6qCURO41ZN/7m+a1bXFTX+/8ZZnGoUsic0GOnhZsPkv2+H
LLs1oukFWuyW9MNqJMQsYIkLg7QlnM02ZskYSkSGNfDSBh5fOFEXo3m4Pp4VkjMf7izM4kjrKxC1
pYprojl7EPwiHF5ld879w6z0X5Ne5wyo9uCAHvpAfycXw8Fy2qOujqWbyfPeDjpPHrZUe1cSLJBu
gN8F1QYo32JD4QlXTPRH2FCyHd2gd7FLjfGjWVePmdy9jva4JTK+GhCkP5e9qFAv/dtGf6hCU4Lh
FUBaKYydPLvFpy4ZdskWl2z1rDiLtNgnmEVTva6INE0vqvIixYmr4Fxq2lQCp4M0vGx83pUbC0Ax
ClaAUigtLEcWJ04cVjGN8iGWZ0+usnhvlEO4SzU58Nox9d2xStqdEvqji7pOf5v3QXWjl6j5zmHy
1S/bcRfWpb1x+awubqhagt4CAXopIGcP6tgbwveyye/A5rrVXLtq93x98CtnArBttg6ORsgjLfWR
EO3qy1iB5xBPtbPTp8dOvLKD8jGkWr+/Hmtlnn8ZMlAJFQY7S8By7hN+LDkXjFz7XNftTdg1G5Sg
FY8Bnhz0SiEUU8chzOVxHhd9L1s54Ip2rm7xcXH9nnTfRAM08XKVBm71WiSvc1a44Ko+qUPsBeO4
sygeDkrh5RMl53brN618yIvftHgLAbunyG7bMMwT7Z85mm9SOmF6FqGd7A7jc6Yabq70u759V9cN
a03+EqvFZ51zJtGjjYt4ZRdf/JbFsdH6sTrJAeCGIEz1W7DAlisnU3lndaXvprOUHcZsHjbeCqsf
HgM2gdng8LAXHyWPwnJoBz5KZcSNV4YNya4iz7fXl9dasoah0u8wi7ENUeOkdsnYsuEjRlGuSlIh
1z/t4Kcv214NAy20tBup2uRkrI/PBv9JMiXD8L1cdGURVvOsI2srRYZKV21s92kagTwuWwUni16Z
MYVx6v/EGAjflt0oveM9muwlqQo8RfJjz46bzi1i399IOVZXnvr7hy1mxOyayWd/AzORc4wFqt00
/vgLChNb7iyImJ2zDGrQE62pbaa9C4J9EFhuN/1sQrC2dvjnJ+JFJHGYnUVqm2SAYoPK+djdVfDb
Tf/WTrdUslZ3CCk3HoVAmXjiXgZJuorqi4D/tLHvGd2BTRo3X530Li++XF+wq8vmd6Sl/IKatTPf
hQNesYa7uXuKI3NjS4jfuqjCUID5dyzL1lOQ9XHcxoxFAfucKHcZpqOZ9SGWX8RlIrQVoL5eH9T6
9MEHgpsN/mNZ+DELnNvDCSTLDAP8ODd+8Nhk/jFwfDfrhoi0qIs/Xg+5usoNnhXUzBxuscX2K9Q6
53uRnlX6pwQVQTMGmbiFNVghHLPMz6IsTvHZtKcxG01eS0N40keviHdDnrqjLkMcGWEh6o0rzc1z
R9Iw2HXoDknj4nWJ4MNY3jlZs0csyh2MwNPrcafRoW6NXd75PF67Z0vJt7jHK1kUv1f0e8D0w8Ze
zEo/9qK9y++NytA1UZ0Zwm+adpfK/7QPprX1tlj9BiYJBGYwAvuzOASiNmYoncih7PpBzrvh2HYq
xnmDs9EY3wok/vnZGdBbo9xmBZcpvSbPsB6tluwwmDZW8RoOVQeDynWFqYLCwC7D4JVrO3FNmCq/
U6rcU/LbJO88BGDYPHlk7oJ2/2zlW0n26pHAo/8XfRfckdhdZ6Mr0qxsyBag76qPuhU8WL2zcSWs
LouzCIvHWWpBY9PhRZw6p3BHzXLVSP4cBff4w6WuHZ5GfSv9EQvtzSF0FnFxoE65H5WTgG2moXSD
rgeMuH6PHgb5WOA2oXNjDrexIu/mMP1PU/kv1w+H6zOK+NvljMa6msqJxXhrM79V2+ymqDbKKKsp
9L/jww75MgLsUlICob1SDZrbzcEHSKjvW9109XgLJri+LMEHomZNnfKNA0cfScUwJ8Qqqs6r4/7Y
F+YunOZbhDBwBtMGj/L1c+10z2EdnsJuC6a2OpvosVGLQc7GWmpv2INkSYpAejZT2rgq+MunvKrH
r9e/2RpQhLoXXSMEmYQC3GL3OWhIaGkMW4yKiTfToxgzZTcbZMyB6hXlPa3/FuMI/U4fXqJ23ie9
jMNteNMmmkuj+zAp1W0dK+hCRKchNL9c/3lrk3D+6xZpSNnmWRyN/DoZL5CgsSHivF6PsHZvK5gU
CBi6TbqxOAa0DqXasgLcmqW3Ac6xcVQd+gF2+A2XIG+Z/ibX4931mGsX93nMxcGQmHZewKZnzoMv
ca97QdJ5WfniM51J8/N6rNV1DA8O8B4tBDjii8S019M6trBSOVnaawbwIauc2yIYPyW9gfCq+aD3
e6VG9Cs0PkdJsZWjrKhRARU7Cy++8NkxaxdxmNnBhHB67yLckxxpyoC/ro59JT+07VMghbvRBHBU
31dUlvMh7N2ahxNKjruwqw+ATw4OKcbsz56eSxtH9OpDBr0O+OXCugFg4+XPSxJTqwuH90RRpV7q
h17fPClG4WWB/NTYilf7/h4dOB85to3vIuZ9eVafR16cZUrawGxWZWhmw+xG8LnD4V3e/hjLH9X4
Q9NmV87pi1f3ErmN4uv7Zmvr/3/GDpgcPVdk6ZZiO7IaoBsADePUyaVnVY+FnQuYj9dPszerIOGc
7C5o7+uov7k+9tX1z9tUKDHQnV8W1NrMGPo+GIR7t3rKjPyoYxXSFbVr2c2xglx+PdxaHiOewv8N
t1iCqQJDLRKGK2nwBCvqKIWPzt8AMWkv/Q6yOEfnqDYVBFZ5mGrI3FTOQ618UbK7zIHehZr39RGt
TiCQ31+CD4ApFnvaLoYKUDZrR60dLxr2tRF7sfy5pMQwRxs3xFasxexBXLbzWry4o3wfNzwqmq+T
5Hak4KZebXnnrV3w+Br/O7DFLJbJyIkvgoVZf5CsO1tRD4CUvJS9cH0K18/Fs1CLq0WLejmQJZXH
J2qndXGfqPe+ASk9LrzJ+kp61scg8KpTWfYbWczqeoQ2zaNX2LIu5VZnCQ05J+dIVOzQa7F5iCpv
KDeCrN5rPBEABZM/0IW4PNjs1CmUtmMm4Uwe7eCuibNd0nPU+oe2f+nU2m0V2bs+p6tf7yymWEpn
Z71lllgODMR06ttM/Yy9hAsp5ggH7ekvAjF1dAotbpdfJ9tZIFDiNhIQFRdoOk7HYup7kpRyRpEq
cNy2Kzby6tUPhpcuPreiqbSU/AvboK7agSs0RWMCRnAfIb2zJU/zK9N6cyEAuSHj1Mk4l9p1phz3
RStcTAYn3bV20936Fk0Wo1S8rLNRE0sRO8Lrff4WNymKK6HbKwcUwG5mpFAme6smvvoxHa5GvOBI
G36Vf8/muG7ltOscVmndvauabHbtonN1fd5rMVf09e+5NsFIbFNUEHqV9GIvF05gINzlq8IoRP2p
E6rvP/abO14cVMv5PQ+yWJ1IbrRNNBqQzcJyhydaBrjh+jDWjsrzCIu8ThniQW1DuL1DkXpq913p
j2aouS0NIhVA/vVga98HATjhd0PDAnjR5ZxNDq/JgOSKlnLhVTmaRuN024Rom7Ebroda/Tyw7jUE
L8FlqeplqJLGMEmADenWjL1a3eWNvUOA638LsrjTMgsFo9Bk8gznY943bhTtU+j9/1uQxWWm+8pg
RZoFr7G/syXFM/MHqd7aOeIzv1lo4OeEjxyJ1VKZeO7i2HBmCAW9Wb1QhPPqOfnYdfrdqMrHpii/
BaGzMa7VlQfA7JdmDkYmi8XQq72UaDzlTlFUnQyTjrZ2G5U0HYBnUQq7PomrGwk2NJJT9Mw47xfL
QdP9qmlRr1DklstStoajHWvlxmWyuuhQsBWaO8Col4uuz7Q8lMYMukDi5J4Q4/d0s1O4MIf8eH1A
q1sJLq0Q3hH8o0XZZJRix6hlmAkODOxSf63D4DB2iWvFGyJu62P6N9CyBdiCrbL8AnR7iS133Y97
Z/iYbOoIbQxnyT5E8ppHzQz737B89Eftr7X9IUyrfWYG++sTt7YSEDMG2UIZDUWO5etpKtJGR3jp
FLQzQAdT75JvhSltLbi11a1z9/5StAFxuwiT9predSbXwzD195PEHVgG5Y+wU550LLJgzzxfH9ba
BHKkImkAeQs83GKBQ+IOgkqGPFPVtZfbP2Kc7QOpOeTD4/VAazQMBvU70uI8yiywk4PcIM9iF7an
TgjGWk5jPDa6jX65bCdeOdXtrR4kPeBR50dn+oHXabLkoXJ0iqXK9BoUAP9iP5z/qsVpIkVxhNMm
+6HUXi37uyJ/oScTZt1f7HDc4oRMNdRFnNMvzxF1yDP8nVrOEewazPZOHPdDG2ycVmunMZRFYdZr
Yv2yTITN1MaGS4VnoBYIAtuYR3fFZ6ut7hpV2scdhdFoy2x8bf2wJ4CDIhXGKlo87WsjaHN7Aqdd
dLPmhv0HVbM9pUtld+y2jsmtWOrlJAIVaW1DoNBp1P+TR/sujXcBL3bfn3fXF+vaLqRKBhmPXr+K
4tNlJFKbQpYmDEQ0dTzFhnLyY2mP+sAxTc1DmSYb7fO1BwwoEcTiwR7q6jId1pVaL7MW7OGUOZlr
dua7ZkQ31rkPDeFmcOT/deeM5sYJvSIjC1Zb2BoA2kaUcvm01sPUHKUQ9o4RUvYJ20c/at7nvOIz
WztqBgXPOfeyIn6Qq+HenH03Gpq/OH4cfClxn4HChwTh5USrUxxNqgW9x5mqu6Gy/pPFmlcm/Y1V
bbUoVlcPhV+wgnxa0CKXoViTSaEY4HBzVD5GZ3hnAfvpJ+PB3kyOV0IJ/x4dzUh0GLD/uAyVI0Xk
OLhPnuz81a5nr8atpcotmr4fr6/T1UA81UBaIvkA9P4ykKqUBoLFfMFKecCH4UOe/cynO8m0/vxV
iK4EWEWq5miyLtHSRmMn1K3A++qSfBsAWMrk5vg3TKyLKItdV+lj2Nh9AcaXulJsPUZ4eMbFlqrn
yiF5EWVximhzG5ahAN/2vfS+B21lSs+q1IouVd5GO99qN87+tX1GRHhA+HeIO2DxlcppGIyoFFhz
y+xcvNxQ1Hw0jdcJsRu53Bd14RZB71byf4IhcIGS315fJSupmMHioCIOwZj9vlj5hZNL/VDI7HN9
dMvsJy8BvdiowWzFWLwHG5PGgtoRI9ORobceNVt3jT+XKxPaQbQTeKZz5yxRAFGa0hArYYDH6k8r
p1ZQP8aI1l2frbU9paKoz4GM9SSw/cs91c2V3FdFWpzmSC+O3WSWrp9pP0q5eo/CQr1x06xGw44d
8iQNOMItoiG6aqCvCiQ7mG9r9N6DqnrutHCX593GwNY+kcr1QpWD0ouzBGZXslqWpi/lJ7Mq9rnf
3lFXfUh67en6/InVvHgSwmj6HWaxv1S7GXNDi4vT0Kd4dv7sqi0RqfWBoAAhdAV5NYk5PSvXdE2I
jlSXFAzklQCm81Huf14fxMqNLGhZ/4ZYLAJrbO05glZzUmAa4UXR167TzvSV90k03lujvpOq8l7K
zNfrcdeyZAqZwNmxdQD3tcQJlTkJVWsZ8F2LWjs6Jd5oZaR1buS3OaeuzXFFcnIcR9V4HTQLrlFp
eUkea0jVW/ot3TZhtD4h/HP9h62tUzhX6MLyowT553LOy3oIB4dS5EmtpiMi/STw82HSHop5q9iz
BrZEjxIdEZEKca2Jz3/2eUelb0iiWadKbNxOdnWYk1utsvfW4Hh268l074bIuYEU7wUfnNY4+Naw
m4row2CPnlo/m/oWDGVtScMRxOqT4VMeXFxM9QSRM4iK4pRXRuXatR54oe7/ufIub8uzKIuNUw+D
WvQaa24cm5ozpzY8FbsS1/an8nD9a65eSdxJ8F00HNypblzOsVYUaqTMeUEB5adVKd4AgKeMROdt
kCH735fKzajeTzm4Sse6RfB549hb28K8U9BuhaZMirSY0WnIq6ztKma0kXZRepxrfxeOG2n1VpDF
hBpjBsPSqotTAaiHfMKeKhex6utTuRqExzP+Q8gSUT2+nElH9hsttUaChI+8cb2qfsj7P3c357oT
fASub2Eav0gonSGbC67w8lQGTeFa6UPZxz9UA2JL+jfXH7AT5Gd5LCIPKw6Cs93XxEFntm1VYnWG
fVIufZ3Ub0oW3bOxrk+cWGKLe4LTW4c1yHmCwqF2GWiK5UhqkhY/Nx1TbqeUDlIb3NkWqXI87Izs
P9fDrXyni3Bij5+Ny2r9jLpOU5zsbnL94ouS0NjYdLlci4I5nuhs2CQqS9CgP2YVxqEy6xokZN42
x+AmMpINctEa5QfTdN4wfB8dQoz4FWdj8eWQFT2W5amR7OPg6B/C4GPZRQ8mLKi5KXdF8QUAoZfH
tdv42REsAZ7g7cbCXzkUGeUvFzU4pyAKLn8EqOU8jbqmPNlFeVvU9V2+pYK7skKgosjCJp4KLM2v
ywiUybu0i9PyVGP6UPnvQv0YoH+pZaHr4zNzfX2sDIfiK1c+jRkNW+DFcCy8EWwrnUqe+oo271j9
1WcjDHmCXI+zNijauBhqQVUAg7Q4lAa98+d5UjkvnDbFMkHNb80hjw89BoOuX8JIsedwy8h8ZXDk
lrQ0GB3CgPZiU2c0moYerZGTkZb7RGj6N7H6FwxKpg6nb10QeeC2X36uVrENyRmdEsS2Yx/bUkru
otCR7vRibDZ2wMokiq+EBhQ5s2UsdcDyWu4oUlL/j/gXDqPRa3d61UWuOZvaIc8xJLKKVtt4BK9N
IgGpCiHliT73YhLH1umkzM8r1H/rL1IogLmOf7y+OlbOD6DG8CapPMHRWUKrI9+Q6zHUK3TxH2xI
z7VTwhn+C8EIeK4oymIRojq4AS6+VD+pjT1ENddJfGPP9Y8s/hsSHdIGMBdsvpRo/l/G0FrFqDut
rE9Rbx4DS9opVbDvOv/m+oSJSb+8RRgEmt80hMiXEVK7DJMXdYMob8BrzQxOtf7ZxGOxzlq3j7YE
l7YiLSctLlOuxbAAqf1sxZ8yHyqI+T6RPl0f0NtVxoDYQHwaXiDs18sBlcgGBB13/UlKcKKwdnli
7q5HeLvGyGERk+Ru58RDcewyAu3ZqS1NItT+0cKwtG1f7XBjg67GoPAlTIT5OEv0qlzlVNkCi8u9
frSjV8TT0OO+Poy1iQIw+m+IxQIz1LoJqtHky9uTm/fCC/l6gLcfHEUFdrtYWpzWy6Wl53I4pbpS
nJIGJ6jQlDvMM0tanGUZe6M0zBt1oq14iy8f5Lk+yvRiTmbha56tV/7tmEmfchlUnFZn9UbF5u0T
VwwPYikEBCwkVDG/Z0lE5kth3mkzy0DShl2OsYircycoQ71X+++V1u5GpZBcfxo2tuzbw1sEFiL9
XLV4HIi1cxa49+fI0nwyZjADGcYVeYBB7ANGdl6UPF7/hGtjFLVRoYAIhWCpTQh5Iu5ylcvWsepT
hhwJdow+OqV2dlDRfy5syzW3Lvi361KInQunCBJo0MyLeS2SQuPCk5uTpv1o9Ydmy39gZfou/v5i
+nI1tvCv5e8PY8QD8Z3vxsH7InITe2PyVtYjZzfTxm0EUGVJYBWqRo42qw0J3vchfcdawNEFbdet
zGt1QCIMeoHceUud3yxrDGse/eYUmsZNaUG1fumkwpur/i41NnoeYnIurws+DpVDtD3xTXmDgS2Q
AZ9VOWq5LiK3gCmvh2SWG0f4ahA0d0V9StDHF6lkXUhzYOsECZivIn7tu0PavP7xysaJ4HeMRW4s
KchUYGDawlGXPTuN7yqQdThH7qZI3oflD21A0rxVo43sdXVx44yI/OavPGWx+Ope981pylo40095
/jgMW7W91UXHy0bjz1MLWTrNpXYBW6Vo2pNcfUhHn/f6uONEGlV1f30CV0ZC78ui5SQqOgi/XZ5C
dV7JGh453SmC2brX8Fq6bdrI2TjTV55qtHoE3p6uHuiO5SXSSm3oO53enaZ89lInfS1C+6FXlMOQ
tHjaDU9Tlz3pc35nREczuVPsV7P/fH2kbw9BICVAF4SAF2+A5UHPdUXXxtR6GN9+vg/pmh5iSaV6
pw6+W6tJug8D2o7I+N4a45TdXo/+9oMSHQQNpoEKdYXl7m5LMp22svsTjBavd2Y3lY/ctm5pbqTn
KxhvmnvcJzQ4UF0jHbz8ok3k13Zj9sOpHeIqQY4wre5kLbf3ORJgXjS3zsFxMt8DkVq75RgoB0lu
iuP14YoglwcMPwKEPW8S8l5aFZc/IlIyM25ZWKds9ndjAG83Hl2p1jf24cqsUjqjmcT6pU+xrN+N
vp9PxoBWkT3s4w9NIChCp7DMN8K8XTrieYWuFPq0pNmG+BlnV3VD6Tm1klo+KUYl35daNz+EEuwE
rU+/tBb6guYkNzd6Oj0DTtU28oQVX0yblUMfVZScNWs5yHLuZ3ssLOVkoIIw6eixzy9l+pB+H+Jd
cu/MT5Mau7j/+d3BSO7aJ/7QcfJf+p+5/pz4t7IZeVtqK2/n3Rb0PYcPy7XIxr6ckEzNDZh0oXqK
xqbcT7VcW49OHveVZ4RGAZWmpCC+cVKtLGxkdJAdECBqPvWyI9V3atq36YyittW7GmSRzOkgJNku
clyuXjm7IrX20xzva/PPT0lgkKgTQxaiVgGv5nK8gRKnRZMqyknLJJwREtM4NVFbvVzfNCuzCv4A
8AhJtrBaXOzcKq17MLEBs5pHyq3cm7XkFhBo3E7jSTfAkd04K97uUq6WX5kAjT5GKFKSs3VdxfNo
W+WknuBDqYjzmAhzfE1ro84e4rGI7I2V/KtSdXkq0DxwfomP0FR80z0pakrPcdEoJ9ncZZWnWxgK
uKW2QwgUjwHnXQY0f/zjg/cy5iJDkGPfqAe7UH6xtMvhQ7crjMpDTfH6t1s5IpBQY1UC/4HdbquX
U5lU5PoUY5STlel97c1Gq2ReWtQ5z4k0qQoPiCAKxXbZzrsgnKGlZBIiTdd/xNsUkpRY+VV2hZxM
K/XyR6Cdb0uj1PMjJEU9Us2wdyMCKgclrq1bY44OQ6dHG9tyLaZIjVF44aUOhfsyJpKf86jRFDiN
k32azPBhooHiFppTIyosn7DK3hjk2kzTIHZIJEDsvLE+TTEi1ltUi055PnwLQwhM6EqpGaguBKZu
8jjxpKJxq6TeWL0rm4VbgO3P7UrnfQkRVOpQraORMw9gkrS3x6H9UqiZ47Vx008b+dLKSQCzXBjf
KQLpvVSRdLKM/A9d1pMuB09tD/E0qfadibwEKcP1NfM2AeRW08EsU0MXV+lizSSDVNY98jVomurh
l8qs+4Mq1fLG5K1HoZYHjox9v4QCBUZUzAon0AkoZ+RmU9ndJOWwBU5d+0Q8qvlDLAt6N2Jaz86z
YWiLIbVi7WSnuEHLWvdTD4PWqwBvbZwq65EEfRC0H9XrxayV7LQkTlINJ27j6zgYz5PRvpP6LRu0
1TDc+iQfZM4ovFwOiI4hHa4Up/lmVlGWGAPnKIoYN2UlzxulKnGFLc5mxiJcQcmOudgX5bA5lA2p
CUz1ZPTpHVgMT6v+U9Wyl/UfNEk68t/r625laDRNODUUmAyYIi6GVlmWGnawlE/d+CmfU9eB8KJu
6Rm8XXY0CllxgL6o8Fn2Iois4+GKeqaJXCLea045fYrNMdk4kFaDgCahFi4kX+3FDVNENet5DAii
N528q6qCzsxgl3b0N4FQzmSTGxT8lyh8p0vKIjcqUyh1VZ6aZ+Q9wZy33//0y/D5aWkh2syxDhfo
ctHJc63H+MyYePI0mbxvHKuvbvqJFMjt8kqJn/48HOtOpl1CDZ737mW4rvXrpghD65Radef2Vv+s
h/aN+efkemAL/5d8CAaZtggzd9WA3GRknUKpOoko6Or8cVXFAV5GwQvdcWHFt1htTipMq6XAwh41
+sijxacRY32vUnuLnfP2ehCBkJb8VTvk0L6cMh0Xycm3E4u+z+cmkV4KxNoznOSUrXf7WiCDliM3
A75x9tKkpx462S9DxBrNwvGCAS2+AKqrjIbj1ue5HumN28wAKkzuZD4Pei57tf2s2eVu6NDusrfu
1rcJC4nKv2N64/EdtpXDg5RImv+gFPU7NEhKqXmnBBWP1A09lfVRcShg6oEw5/ItPlRs47li/tQ4
Cr08UMNDXUYfiqzI73O72di4KwcR2BzhBwRwj5LyYuN2SLR2mTyQNYQ0T11JCV4twJXfru/X1Sii
J0OeSQa2ZGJGiWr4uVqpKHLEZeXmmlofFZK/H9fDiM1yeR9ha/8LKcr0kVsu1nhVKm1QZkjBtlaa
7mIHpkAqyZpXmcq4vx5qdUSgzhFLAHoOvPdyOxWRquRD05LZ6VHvITjYowlg2RuNhvUown+M44ED
XPzzs+QEkcDZtsMe+nucOU/Ij8QHMw/t3fWxvFnd6AxyaKPkjM0s/1sUXaUBhagAmZJTlwVu7etP
DY2zRuM6t/RnrWg2pu7NAiccD1ZEfMFEk6WIr3g2KKOY23Hy2+6UoLGccv44ueNluM5s7do3swdm
VygpOsDhfvESLwP5I2C4WFE7DMn6V7RuM4pY0pYZ1a/z7GLRiSgiR0UdgqR4ueg6dSqLoGvmUy1U
BT1Tm9IAJnqvf00RKW13Rizl2rtRsvv0Po7j7snRQts5Jr2ZWg+FX+gGsDjNnl3ynbDbNfpoftfa
0ij3vmFFn23EN18KX1aw6B4FkHJsOv2dNgxJt6skpXrK6jxBkbcsnNdiDLWfxVRU34xWnd+nsZ28
5IlaP6btJO3TwM9iHtBa+dyjZEndC7+xYlfO3fAUU0t9P2Tx3IIed6Ru31PW/abmRfI1m/zoJfbD
NHeNvCwe/WTWU6+cDfNBA9kb7kF4huwxxBP+CROVg97vB5leRDhMB3VueucIji41DllfJNGLXuRh
4WqpMz3Uei3phzBSJTiPhvbV9GO5dUPgB/KDUkXpY58h9fwujyTexbM8ofAUVj6NgTQbpJdAjpJ/
ZqsvPg9WY93GcjX9wypPUlemc1V4Gv7MX/I4hdLWZEWv7CS/SGGL9l33HFC6kA+jrcXKLjOUKvba
NueRkYZtk7lVp5ofm1kbu32Tx4Xvsv2dL2GEOcRNN06xQ9lslh57Oa4yt4uqttg5Tagg3V3FqKrN
uP98ivKgmG875s7EenHQ2ttpDDJl483361G3WHw0oikwmrxrBb3gcolHahw26jAOJ7zMchSbp553
rF6YQ3iQZ2dId35syU9djb6Km6VO9NwWrRUxIVquu31X8CmUyukbT5uU7ItfpiP4jyRWwarGTLqh
5HXMrFBe26m4IPT7VLYN6GZmlFmukljtAymFnAHzhQPh+Rppn4dioPxAeTLbI+RffQO0U/8/zs5s
OW7kiKJfhAjsyyvQCxeQFClqfUFIIwn7vuPrfUoPHja6oxEchz22RxGTXaisrKzMe2/WO0dZut8S
IuHprhhstCDtESDMXknV6H6snOCjFee5dAPVJO8PVjs007Fzmn7eaSDXCxc8i/UytaMs7yAXhdl+
mJa5DF2jZTqD29eaFXtFQ61oIz27EKt4SlGiEKhikWueft9kHqqoMKlJj2YFp/RoatFhqH9L2Zao
/nm3A0ApTAdIIvRuaOatXoe2VAwTSnWUpZNQeUH9YXIdRJsPc1LJ+yJHQyPupy5x68Jmko9EpOgD
SzqUFshMnpzhftTrZEuX50IEtUX/gcuBxxB4gdPloz2emp2eTz6Ph5nrQEL9xjT/vPf6gdTH52Um
BU25s0r51Pdt2cf64vOkPUBiQRS0u+tbMxcDWB3Edt5vjjoijwYqw0IV/3RNy2IOermEsl8CFHzq
RU/bqnDeHKwyWdZieVo8ye++87iCYGpBLaS7Yq0vicxurbGdpAXtv8TZozme37RN2d8ZrV5SXDS2
NAbEHXoaF4Q9towsnJfLGiE6tFPJpkayHyWx5YWhXj04gzTsjHmQNnKUsyIAjAXaHMy0oFTDjb7O
UUaNup2ayL5sBPOtYRY/1M4ej1PscNkA2HssTKXzMkWqD9c38sKREQhYiqfc8IB819QqWSrisFS1
BdR37Tm1upft4WbsnedeqLOgx6VOr0OXMjH6Ni7byY3FyIAqSJ6v/46/m7f62ACPSGQQKIQVuPYo
cDCtM3SF4uukWd5QUjh3rdEc3GQq6n1ED3XfV43pESonb17iynOSoT3kcc/IaSapufk4/K5jS/d6
pSvu816WHmR5WT6hJjIe4Os3Ozq+GWPkJuemqKPqYzHXnTsXc3BA+ax+tMOy+3h9UecnX4PBQ3IL
MZVKnyl2/U2SJlexWrWwknxtmh8rtf7SVdpWJ+6Ck8LnBYwrs3fAPlYnsZqZQUBGM/kLxI0HVZ2C
Hf4c/7TU3tmoJZ6bEnNvDF6ljPSkubgKZMxbjstIq1S/TGvddYxuvkGsJPf0qZs2zoP4R516A+vh
MgbAwp2H5vXpl6NsFbFmR/MbOa7v1a6d9/JgmC9FrrX3XNemYKl2njGZoecs87ClyXtOUOAWIXQx
ipl/gxBf3SSNQzdGCzTNVyaae4jUBQ7KqOlPiQm2zrxv7eqoL61byeNhCIXE9u1117n8AxyqWhxP
lrsmGdlwYJ2cWhGgQubMTuE+7Scvk2tE05fPivypRgywsDSI6faTPLYADreeGBe2W3SycV76yWIS
0eke1D3250EhJpX58KlR4OxR/7B1LwoCUI7X13thw8XVzUtd+DJ9nFNjUImQ9NU72c9lVOLInxdU
cAZdP1hpO34epTjYt+qQHgoryT1tccr9dfvnOQqFIzF/jxnCON2anGZHkxTgTbI/tIpzb8zxsDfL
pCXhNLPvRSGVG6HhPOBjzxBiPwwP4c25yokCRZKXmt4ALcfEvEEot7gLAztjQKg6fMjSIH+UglF/
skvE4q6v9Lydq/J9+c50POE3naUKahbYoz2w1EyNvKB0nudk/lyi+5f0o2ckznNURq9tgmShvoWu
ubBqTAulaVvcNutrLg71aLIlVl3LhbixvWD4Via+bqZuZVVe3B7/01r/NSh8/E0E1uKA8lCPQace
Xan+ltrpASLxk11JCJm2AMTju6KuC3e0lA3bF44PmAHwA6yTe309rWqhScFkCco1Zm7nOzUNFS/N
BzqRg5FumDpXFoV6DSiKwpDowuBRp8uE3GtOPJlVfyrREK3cAilxG8HJJch+yXH7yJCWnZTWt1Ud
v4xLtFd/juPwJXHaPbps+4CJKRGDL5bkD+y6fThuQWMuHC4QKZRGQFKIEcOrSGJTC6sS0GC+oaH6
aJZeXH9PCpprzVYY2bIk/vzNftPjMuXaoBKXIsAmDw+d2R0Cgxb31vzGi4ZoQBEfhW7A+i6Ebuy0
U9CoEMicx7H5nnQVk7UM13j3yGS2lusHrRwImcxOWgVGI5kmgY9Q/SzJdoX5o6zMG00b98CzN3L6
82wFS3SGCPqiq6ytQpITWNZg6KHmG0lX3IRW/olbeEuP8sK9RrOa9Vh8N5az7jooqWSimpyC6EBE
HUnxfrwF4MFcSsAjTAuIjWVvmlN70wCQuKVd2e9nMqyH0Xa6T/Rrh41C8fmiobuKOCjmkQiNx1OH
6SJJH6Imlf22VRFDa5f2qNZDurseh85jAcNsgJgI8gtlyPXtlgKW0TQ20ke6/nYxA9RY+9vQ3Eia
zqMruRmBRoP7woN7jUJA1EtK5WhR/FRt98iJH+rKEMCs+1mefgS1+qxtza49PwU0LWlUCS4RWeWa
CJbrzugMEKd8Hbz9s1K1wy4tAvPONoGDSaM5vdtFeSCQ+Ahsm5heuUoLJWoZdrk0JEWdWtxHpdki
/BWhZnp9u86dAkYgADrqPfRjz94igDZKPZYn3S9z3dh1etoexzJ8/3mju0+Sa4gz5+AXp66XSU06
RC1WkJQxmDdEsaLsc3vjk527HlYcbAiwPbnsqri1WHkRTJ2m+/YU1MjPSspPzr7zXLettr/+2URO
fJq048ZYo3qFbs0ZsaPNlSVOssTwpapLjkaVc5fIhcwoeVU7zskwf46kfuvuu7Q+jQcsYZICMrqR
p19xCqwgL8rO8ONGH3J0jJMEGBzFU93V2zLc0sc6dw3wb4DhiPkESZ4Gp+bKYu6rZawNf8lrw7OZ
Envo2046XP+SlxZF5U7oYfEUBox8asVBgWapEeVElaFwy+XJScMbJVE3otKl/eJhCkqcowTra9W2
QimjM9CON/3YjsHGDnp2a2baeGMHZXTjdNS5wc2+GyrCqeW7kfnSDISCvVpaqZvTACDZQOCwGnZ2
FE33vK8qd1acbsMfL2S6whZAB1YnGG2rzdJmI230wDH8Gmrlscxn6T6Dz3QDSav3e6sJb4ss6m9m
ydQ8fVST+3yalS3Ziws3Hs1BtCMVWtSwE9cItXgaQnkICtADckFOPd11erjXi2/oL5rIv6Ad64Ym
RXmIpR+tzZT7gitReKAUSgVWICXEn7/JiKrGkcNgkQ20/ayYmS/RtNOjOXLJXKuN733RFC9VWlNg
4cjwT02FEzL6fW+DXzAjW743NNj8H5I5zlTXkYZJ2xAUPz+KNqkk6CmG2CFOuwbO5FkW1agCmb5U
BsFrk1nt72oK5I3c+nxRwgrZgdAYEySR00W1iykRXWUT/We7+aEOjnbINDo5bpy2/caBvLgi8jy4
LojfUrA8tVVakpFlUmb5TheNjUtJbCwPYwkhf+NSuGiIJrIQYeSNYq0OoVLbRtEO7BSXdfE5C6z8
RpbkaoOhfQ6gFlgMUfIWZHGO4Go9bUIvo4QU7huhU35FTAQIb9JKT83YDHf9aMj34bQod8UkzfsE
cvQhTeT82OZ5/1Ir2a2eJBkzjoNsbyV1cLSlQf8ud2n3Janm6smKRnM3NF36y6JrtpEBXNh1FILQ
C2QrBAFchM43p8YaGx7OcRuAKmWicRlSKTRz46ORzRtbfiFGcTjxLkHYN3iVr7Lu3ppoLhpq4Hdc
X4qryFH01eSuzvZUHeJ/6lIIm0Z9Pew0c4iKg52O5echNZStJZ+LIqs2CSrpMB5Bt3fdpygz1APl
JLKZfZwkuyqRp9dGipxuZ4fpASxFcDMw1muX5qR1zSg1+24OHuPcaZ7QZkkfstT+rDdod2QE/g/v
vQ8ZV0MVjrqjUEheq0LLSj84XR/aiCeY86sZ0nEr87B6XihVbByN80uR1xwgLLAqYpDDmjfc9aJG
VFTpw+jknpn/o6GS2CBQWlYO9Ph3BxdQprzYUV0lb+evp242a2HbG6WVP5T2o2CFKAti19/f++1E
NZ3aGgVi4tS6lMpSaBylavqwFDQd80n5pSvD4pnh5jCps9cA+lO03lAI4dycS0triMdqUVhmDwGX
6VOWxqJwGVnMejCSO47O1tTxs5ohr1SaQeL5LeRx10zHSLbysqdx/FDksv5xpgCyG/QeXf5o/L0E
neGNOqBvJdKcF5WB9hs5moiRJ9ku1kncKRMTHyi8ry6Gvg46remG8mFIQ/0hKZZlz8Ss6dhG3e9U
YhZwGcmNh4CO8vH6hp55qDAsBNLJJrgr1m0prUeFdMmd8mGqBZ9J08IKOaggCBV3VmmFHPKla34n
1fRu1gKGCVDUaXnrCcXWU2+NJQDXhRJVD/2CYjiUOHmPO8WunY3dxsE4D4vCFkgq8JZEYMizp7YS
o0AJVsurB6Meg13RVA4MBdI0pVSUD2Bmoz/2kOh3QTclmWuFsfpBcabi5vqX/vsuX+8xlzsFEZQ5
4BaszudohxFd+qp6WJTG/AiNDcE8YxKNeUvjA0BHSsa5OMhy2X/MjR5BnDhL5+e57DJ3cVLzrpMM
69AFzk8VvOhhcebDBLnEC9Ku+nH9t57dWOKDCYYfbQuKbevoXcWD4TCPunpIg0TfZ6r9WJBlH6vC
1n5et3SWPGBJEJq5GDUxEG9VbKRpkioID5cPi6PEu5ppm+jlTvlGHD4PJuJ0Cd67baiiw3XqALHd
BnVs1hrNvaBLd/VQqNROGzN/7lo5GZET74wtysr5NwR6q4HwJIEVZY3VW5m3+Jxxqk1G7i3h8rGo
0ylykfOQ6qdqKpMtYtW5OUhcILhIXXXbdtYUUKPXxgWJGdtnACQYIouGpP0gO4CQ3ViOwvbdQASB
rOJE8U9wuMXWta5Kb9pamm3LD9VUi13GhybDAanQKNzIzC8tjLaV4OxR7z0DfOAyS5MWse1PoNc8
hHvRWgYFlX4cg4hxV+91R/Cdb4wJd32TqlHBiwxGF9t+D3TF5UVVuuaU2O+O9jzdwKdREgJYggrb
qRUbpPSSDxLI33pQj9rSIBKNF8Hd0qPEHUeLZMHo9NJtNDPdwM+cB3zSUCpetDEESGANb24DphiP
RuSgNDHtqiG4j6eYxnf7ugzKsZZe3/09GXRogpcEeowOyOptEHZzOSZkiH5fZ7PlzoacSV5nm6nz
3hybaTq8cZAaB18oSkann1S3a4U3SFVCSktvYov7Wu0Vae+oW12nM3dcGVrd1GZta0FhIJ+XmcNO
Lf6U47NVxRt3xVlUxAgvRNjcQjIQNzldTRDMbRQLVYnS7CA4l+VrIff5RoX3opG/SCIK5wwEWPl6
E0mZFNjImvRDDEbPCPv4UUa4o3jvmRKLQeiNvRE6PWeRyckoGTk2UoBhHNyOOUOb6cq2G1bWfs2t
jk+TxoBXkmlarcJt1OV20/M0ujdnr1JSr+8TN4BFas3HKby97tVrH8AWCDS4KH9n70ElO92e0Zwt
ozIC4z6TP9jd5NU7q+t2122cpQt/jcD9pl9PAQSExKmRGe4GlQrHvJcTUwKeGSWfF90qPg88ie7q
2Qm/drxV7xbgZ8dQW2LPhlL3Re7N8NmcmuzYS4wFQ92xvSuqDBpfrv9Tlo6G2n+ih1vz/v6GjbfJ
Db+W+jMZAyJnfJn167zSlrmx88y+B1KWe4FelLcKelke7ZjmiNDUtCvmpt53U23vEjtOH822nY5S
ZxYh1bo+uCtVu94HVhk9Wm0bPFhSXL42ctm9ZLkgEcyjdFyWKEh2KOXIu66DqAlhuzfavW6BKnYj
BRzpRlBZpw0sCp6rYIOCNKSkuTrrQHrzZVpM+x5SOG+2o6K2t1L/PaX0cH2ztwytUsNKngEsAFa/
H5Z7evaeNmpuHj+lw+f/YIcbTuD+xaW9ctxFLbouZqLevWXMTOI1904Rf6/0ej8t1uG6qQvnkZfb
v6ZWAXk2+1LOI9u+R2nsQ4C2rFUfuvmhM2RXVceNUHbp+zlcI9A6ya8p7pyeFTXrYw1uk3OfDai8
j4h737bwlG/suX/UrVnZ+IziM62cHQa7GMDHVyQnWZmTBy0KlBJzY+NMbmoW/a5R4y29gr9cghMz
VOwFkliB040PrjEzKZWixLHqyB/VuKo9FMSDaj9E3fClDQeL2SrWqP5o4TwQgeYsmrypnfvekye1
m720dPrX3paLaNegxB26VKM1pBXmMtU1Vwvn5edg5tmzWciKti9SXWXMshFqyj9y1WhAtue+Ge0d
rRIegbEa1lu9pDN1YO41pPJ53IuB1EL66nTTlLmPA0uZQt9JgEwM9jNo6Bu9MSImKEpMOfs+1AzI
0phh2uZfFv5WgtPq/bCfpS3c25mznv4Ua/UKyakHKGU8hn4n3eVyQu5QHzP1aI22i3bv8Z0n468x
BHsMALbOGdwVeutsRN0c+nH2Jdak/TD/GaJXJsbeD9PX66bOLiphSnRG4GaiQrzuj0sMewXKu4So
D9c7NbibwIjPW/JoZ4cPQRSe1QRJHlgiZzndR8coBxUN69hvcvuhDz4HSnocGWGs9xup6xkyBY/B
kuCZUqkAXy9+yZvsfHCcIIjyCYyPIt0bVjnuNRLZrtbKj2Otzcd0Kqd9pjDswQyV9MMU2e1hjpBe
GCN7OMJlUJ/lEchvqZC71VyNHwLyxqe+0F7KwbFeAHeiWX99C846NvxowVkU2a/QCFtzeeYYUGyt
JYlfJ7+isGa807xTF/0IYepgIVVTz/eoWe6KLxzGzFo2ip0XzdOTA1tME4YG3cq1awgFzSwbCeLf
DHKt4Q4x8uCuMwYX8gMswIm4YnwwjG9h86Vv9V2UACu6/gkunC5oqP/+hJWDlEqaGqlhMpZx/hEm
sNk6N5B2Qyd72hbARbwnViGTTFagPWmviNfVqYdEk6Wj7s1qg/lmrP9MweKGw/ecMaVq+MlgXO/1
lZ27PuRNvqwovHL1rBn+Y6GhWaz2ka/EPh0Qr7HjXeEYeyP/ed3Q+UGmgkALl7okDXFqyafrgt4v
26WuRbzuVQGsdnPpU95uwFcurUbEC/EspV4hi318c7ySrICWlYWxX5e/JckLnwvnvmt+vH8loAVt
EBdcbowOPDWS1rOhJn0bcwhbL6t2GaMSlXmrGnLhcgFkSkrKmYMPD4Xq1IxkhZoVmEYMWvqLpeUf
5LA8llb0YjfpoVoYvooaeKN/dcJqcu2ueVpm6Y+gxEr9xlPu0kdl22yeDDQX+VGnP2SZ5soRQAYE
q+4q9e+M0qbu3XHa0i655CJ4B6GRpIRcVRyNN7uXxXUESXlMfFNKvGKM3d6Y3DDZEBi4tBzwQPAf
wXxCs1wfML2UokXXEz+Ue1ciWkJWc3mGDPpGsD/LsegwA24CvU8rixLoKmjIyqBGYQCes026D6WS
j66IsLvrznhpNW+NqKffDBC8Yi5Tk/hCGtmsuqdKK93UeQ4b+78sR4wpd8h5hOr5qSVVryfHSfvE
T6w8cRspeZKlcasmd1bohnIB4wNYk4K4EkWXlZWpLqumyfCBWR2mYxMp435yFmPXAOeimGT/M0ua
TIXbyPZdMTn7YHSSdwd7LjsAGUI3WcgFru4b0sgJxUI58a3YiHaSY9838OH2kaz9mdvK2E06F/X1
Xbzk+UzTpL5PB4XYuDpiSJ40U5AKn0ycI4+E5YZMMvUSpqFtLO6CvxB/aUqBvoAUtm5amJXc12MR
pkiI/Sn5fgRILW08weh595JODK02Moz6vtITKfENNduDKLwLRsOHmbu/bmbd9MJfROIG0he1FcHF
OPXKELrgkMdpyixzp95XQRGO7rw4P80kbz1Kx5Gb2IHiMhVtDKEbjpsN6wtbd/IDVlu3SDEzG+sy
9VtF/soM82MvG0/ZLN0Esjm6k60/Jqb2pQ7rm7lnChwFadAuCSPf8wTpsCnLZRc1HW13/bNc+lW8
7Qg7NCUgEa1+VVGCnIBmmvpRY7jWlOyz5cWqjPc+Wvn4FEfpEVBmUI01oKhOtKgHcSDW3j7U9Y9I
e1LU+Mbh1fP+5fwd/wIRn7fWmo4QV60Zy07GcrRmr+jwlKyfbf3uApxYDq8a3OmvlXXA7jVrDNo8
9fu9SccqKj4p7e8Ssten66sRPnma4jF9ivAGCAqoLZyDU58dtcFJxoZh1ZLKfNFmqEoy2XF/3cgl
D2DkGSmKEE0+m3Sfh43WtkZFuG6/qtnnRL1pkj/XTVyKJUL/CpYVOAnqfKfrUOo8gHlaYyJ8zIOX
Kb3tg525pVh56WsBKeIyoEUDy3+1K3WPcNpkELG0cql+A9JvPWYdmOVGYDxj/olI8tbO6iZt2qpE
tSBK/eprlhauxFQDpYB3Hrgy2k1NLR+DPLvLqtplYF1mRY+Fom+cp/NnBj+B3EQIYdFbWSdAbVzG
rTEmqV9K/hznT1PWeWZ7M6YRGrJb0PMLDsL7nexfCO9RB15lW33DEB0rUVI/nxa3M/+EbeFmlrHh
hhd8BIgy6CB6GuLxuPKRQaqjMWhmvqr9U846VwoPUMj5rFt4nYvLoRYB+p2OvLlW9kpCu6/bSeVi
6xtXLUNvWe7m4r1QaJyEMMe51XFHPt5qOWNdxG1iWQQi28Q/Qk9um//wxdh6avL0JplSt/LDbGTm
C3N0U0bA/hMvz8MQc6HVbtp8fPfpFcQDSFW4GqnOqnhlJoEO7slhKWSO2hhB8Q89LTuisrFxtC5t
DUdXYFOozDL44jROUJJrJuBKzNfOkW7SvziQ7K33StyInRHdVf4qOMprDF861EOQDy1GkJIO7b0T
PinRQ51tdc8uJBygx0WnWjQJQBCtFgNqdmpz7LQpEzjjdN808W1q1rsO8H0Z3kW9fQfQ83h9s86r
An+RPaTGbBQnaXVYU2OR83yYM39RPqSTy7yvisb/4Zdefblu6NJ5JZ7zeAbvd64uWMhVLfGK5zMO
IXivn0w/cAe59Taf6pecQihXA9sWsP91Z2KQm6h35iz32y75VQLpbBcwsmb7/syB+/xfM6sDK7Xy
FM0Ss7yr1rgpiuh2yebvlp5sXR+XlsNV+BcCRTa0dj8aqIFWLEwmH+HWuD2gzUM6hqKOYvQbRY4L
FyIKfFTtQZzg6+uhJDQ8aKspYma4lpieEkD/MK2titcFPwDIReYIOoEH7DpuT2HjOOOCw7Vt7EWG
5Uqt6lEPpdO6ER0uFTrglwjIMmo3YtrG6Ymy7NrOenvK/KS/Y5igi4Khmn2pGfZY0Zn4Rx7u5vhn
Hv6g3lwrhjd3W0H94loFsZpHp+A2rzKMJGhKbRq1zC/lG4vkskKgNIi98D9cUYj/QddxyJcoTomN
fVPfUJTScAa0ABFrzI8l2gKUwKRoo1wqHHqVXEIn1YUQhVjKmijdmxVAuy7I/FRD/nQ5LpniNdpz
F3yWtsb+XAhK3LOQGBnNTJ1qDcToalo7RoojFnB13SEPE+RFkvyYz/p0W/WknDmg94cYyPv7T7UA
v6LSQGWFbH0VDnlvqWrOv3xLZ27s795Phvc3VMD3AhBC5EnIV63LHdoQlFUURpHfdz8rcE+yAfa8
v8vhCjib8lUXogdFFRopdDUFnnd1BNBDaE1pmWN/iSqvYEB4iMTd/Pzu0M519VdZE3QB2e6p+yEY
lKupocdI7D/nS7+TjT8m82b+QzdFAGv/tSMW+8bNYyual1GncGkZL2Zg7XrpR1K+gKLZCBwXPJ3w
R4VURA18cJXAIEw5NUhgxSj+JnubDGYXGwpFeSV15zz9vgzVe6erk2O8sQhI43RleqtoFdirGBnP
zNN5IajJC5MTXVPONtZ20SH+v7YzCb0oq5JCKQKKv21Aa3GUWaD5Y+qtjbtky456uiKnZ2QPXzb2
c6ShZy1h0B957RYT88KNxR3PC06Hv8Ube+V5AIaD1LAL2ieNMR0dJb0ZNKZIXHfvy0ZoaoOOpKG9
3px0bA0ZJcBE1MsXM/xjpfOv6xYuxDuW8a+F1T0xhGHaZwoWUrndZ/oP1MC8RrZuJOUBotiOXNO7
bvDSkkjN6TP8fXOsGWm9k8C5MDFIVf6pgIomz83n6ybOHUBj5pACREvgAPh4pw4AyTqYlJwYLlW2
V0ap23U/p63y5vmHE0ZQsuBxhjud5XqtxZA7Sl1+WQWHzDEeE+1TbOr30TQ9RXkHP9a6ub6s8ysd
LBUXBK1Wjiwx9XRZTSDpDsic3IcV4w5cRNOH0H4dtmbsbZlZxe24CrqoKSpuQHOfZUbsxi3lgbzO
3Mb5fX1F59GOFYmqLaVxC6Ll6qSqjpTZiTzmdOmegrj63EHzrab2cakARkRbQ8ku7RisK6pTZH+C
Unb6/QK5l6jCkf5FCa2YmHe0NH2udTSsm+4P0M/t99uZI4pzRT2aFEzgtddassjVdpO8VL2vZ0mz
awET7BAtKG+0ftqiTV8wxa0OiY1GkxgRu3oTWPQ7yzlSBj+NA/0hn7KvUxKqh8Uy+uP1TTs7wHQy
6GMJtqNAda6LEk1gqlJdD4NPv2InWdUuym6vWzh7jp5a+NtPeXPZ5kFmtk3FWjhHktv3cr/HYnNY
irS7oaGeeJLcqAfdaJ3dlE7Kp+vmz7xSmGf+IpgJGk0UnE/9ZKiDCJC4OiCXdQgZxmypr+Gu0R6Z
nH7d0NlJE4bQjePhTZkfLe1TQ2WVIPxjs87WvM9QxAmYQZpYKF/9c93ORd94Y2e1oKWrUyVSWFAn
f061Bz38nGkbPMAtE6uzVQaxPMeJzpZpH4bp52g/lNr366u45HcoVkAYEALNuODp10KgLdFQlhl8
OZ5cmdGIk1ZtbMiWCRFB3jgeOo1FG2mY6JLvaveUDC/Xl3DpK71ZwlqILevCuY2tcPSzot6VSu2V
NIQLc6OpeRbncCvorIQd8A8WfL/TVUDXG7O2S0e/+EXfwUuM1zY/DsO+iY/6Fo7mwopgDJKbgKAh
eK4juN1bI/g1VlQ1z0XymjGiInm9/tEuLOfExOo+KsuqslJUQXxV+VZmv9iXunxqAcp/UMqN/blw
IE9MCf94s/9qXwHPRebTz7OWBPWHZn+bUJFUtnKHy3aoGlLT+6tzeGoHUkUyDlrMV9M8Z7S9wuYB
hjqo7iy76x/vQixjRf9aWnm0oIoos4UvdGXipWi2Mqh5n2qeFDBYaePrXTg9SBMxlRCZWjHyUT1d
VSjP6mxX2ejHgA8KfXFHXi3Xl3Pxw6Hf+jf9gfi/imQGY5M7hPqRGZXv8jo8oC3g6uaNPuU31w1d
+m4UGiBICHoSl8HpWux6MkY96yfQ8b0bT7dZ9cUuvol3kdJv3HaXPpsDeuivhiBl0JUpNSnDUdbb
yUfuDiKllkRe3xTvTn5gmwvCK/+hdIiky+mCRju3SmliQZGW3pu/JDXcxfMXNdwryhEYxDvZQdTy
TqytzuzMq8uZ0mGi4prs8pKRjsHzsEWlv5AmYITMiuo7Pr4GEzUK5dy2ayZ/ru8ZzMaAVtRy628N
KgvBL3TW9H6r2HVhqyibUNKAyosQ17pijRDBIEnxNPmj9lDShm+2Rg1fWNKJAfHnbwKQVtqZrPcj
vpBO+zFNPMqFAbqAaPxkquUmbrU5qPlCBH9rcp1sTWO9pL2ESaUmGBkPEbkx7+Xrx+kcAiMEFJgA
SPmd2sbZCIIEPRq7Iuv10+R2mEN30UzS7nY/9KabJjuZU2Yx8002P28Yvrxl/xpe+T1QqQQiLafL
bv2s3SH9oY6xyMK/1/1XLS738mS4pfNTTw13HmzXVt0x3VLNOOdhrJa/OuNBWTSqbXL6QlUHn2U/
6Km6Y55Tx89JoGPAalusXZC/IBOuTa/wSNvKpSubOZ6c7er+ONSHcghu9bSiB3i0l0PnPLbK9J+2
CXYAVWMwEIhinvqfrYS9DiB38mPaxFNWuQ2F6YxiZG541uQOwWPSHXpmn1/fpQthHUT9v2ZXbk9l
YzbyaCbayh+dsHSzL6Ee0FbdCOpn8geEpTd2oHKdLi9CxUJudOxozg87O2YfpOE4f2L2sdiE6NsQ
fm931aC5S6fy37E3bqzz4vEWEq5U3MArrfM/tTLCJDP5vHaMYGws7cfqD6OqDovUemo8HKTpkxTc
Xv+25xgAseg3Rldlg6wfURrJMAq79tlm6q0BJyEp72ATGMZ9OHi2+lm3slsZl4sY3rmUG/W4c4C4
+AUccPSHLVHHWnm/stj1qC4Kh9/Ii6PWvfZauu+C9rtSH3R52PfWfFuPtRtquyjt0Cev7mHUD5HE
7OHyNg3vm+W75Tz0WXCXh1sBQiz/pLew+nGrlGJsEibLafy40DQORpDvOudD0B+1aRc0D4gWRS/K
fFsFW5g1cZLOzKLCIRARfJ01t6HIyzxYRmEWibwlPHaal+XhQyM5P5bJ2Nu2tPEq+Ps+umZxtQvM
UkgZio3FqjBul6W/CWtPM1TX8M3kGEUPra7wR581GalbErdQcpv0dljkY9u8G8klvjlNOFYvun76
yiWZ3COVVajyU/qjOjwY6mulbSz3/KgBnqNBj643/wO5vNOjvsytFs+VMgt5rVep8Vre8vkClXfP
DCmy029qNfy6ftLOoxiWBAAXWTREhNYyL05Qt4WZmbOPwFtAtgNzTkl27Sak+Nx1Tu2sNjKFUr40
ujH7yatsukVzlECRfmnk5x4g8/UlnScHp6bEkt/kI3XqlKmS2/PfNJihvoHZMt/8PxkBhUuQ4rWq
rY1MQ6aFI0ZM/YCwaT0vfLRN4qaI7afuL5byrxWR8b9ZirOUdWVKWNGTLwWkkmPBKBXibqZ9Z1ae
Az1Sm4yNlZ2/IiB3IA9LJ4euM0LhpzYZFTQPKgNVfCs9JM4/Y3K0useKQS65tnGzXNgoqMlwx8Ft
CmXI1c3WKfbspG26+Gj6sJj+CTGNJa73193hbMgoI/noHqKOx8EViI3VRd1XXTeNS7L4VvlUvjR+
FaRuXlHPRM3gabLdjsEuGf/vutlzh8cqE4hp/lJKRebs9DOaebmMlcHiWh0CeXlfQD6bPEN7DSnk
dvHNdWsXLsxTc6tFQtmi/NRhbkkPQfSgN5k7Nq/DeBe8pBB4LWmva3tJn2/maOLR8fO6+XOfObG+
pux2Ne3SEqlNv0D/Xpe/1uaX+Ss9Vm8c//wXSzRJdKBsvHFX546BehmRRJpBl31MpE9y8D1q/mjB
b55r1w1d/qKAYoAIGOzguldmO0MPvypaQENYuzqJGQATu8RmiVdHOxxo01UBwj4ABBXpufo+ADu6
/gvObwM+qtAPAhVIQXcdYtRc7mQnZEtnVOVNt1ePynLQdRpDmVdbd+rLdXMXnjun9lbBRs37Lm9s
zsksP0jLx/YHY3a+avLOjG2oGbcTZOLrFsVenUY3DPIYRlddzERZ09KtGRxiKuM13QIlFYXBdmlc
GmzRpmj9eaQ5taSeHkbVMTvFKLGky0edKoKZLztjOaTya5l9LYLXKjL2zXBU5dCrKuWWArs3t7dd
v3FMxCV3bcHa6c9oWka8TU65+E7wLXZ+ptPGFl48hm8+6OqStRct6aKoXsBN59WLHVAyf1LrXapH
x+s7d04FJKbSBUNsQSju8AQ5XUnVFtmctQszVcPsgcHfuddprX0jyXKG2tQiPeRj37oaYn5eaVb7
zCrr27zpE16uoXa4/mMufVWQcIJgA1iXOH/6Wzp5UOY6Vhm/Uv9jRU/FVmfnPJLDG2LeHHog+v8o
+5LlunFt2S9iBPtmSnJ3kiVZjSXbE4ZLtgEQAEGQIBp+/ct93uSU6kQ57qRqoKgiNwkCa2XmykRL
UH74LmqaDMOclsMnInlfRzjrPxfR55EjIql1/9dgcWBd+NRRwsIPAtD0xxK7oTuvFCfDJzrpNjcI
mfo/r5Gr6xoESbBXgPH5RwfB2s0Ye62xbfkUc136Xh4y/pjD5eJPVlkfF+PVlvKKdpawKoR69iPz
m8jSej1n0acIOAlhP6fZtgJR8JDDd0r/YUH+r4tB+YRKDNwe6KkPRcsAGLdU+0juzHqZPmMFniWs
u2swFnT/gzb843K4/q7/vtSHvcSEZUlnwcldNgwX5mvMrunoqFcUY4TIdoRdd4zZl39f4//YnP//
VUEEQ6IJqP3jIiyRCzduWxRBa+jbjbyU+8m5M7ljFz//JnsCrdzPf7/kx+PnP1eEq+HVUw0Lpvjw
iQeVDtUa4ZEm5pQWvfZxG38F7ttWw1O4VOwPDfd/nOn/e3P8z/Ww4AEyYP3ji/v7Z6wwjip2jue6
M/EsvLpaa7XJSlAzXbIvVD6n7AsZMMhzCyplvA44z91qT3aiLQ2tnX+l+58UkR8PKNwSeH6A6RmQ
Yexy12Plv8pvlWMBby4nd2Q6ye1hpY9++Axu4g8v9+MG9p/LQHZ5BdMxb/AxhwyULpuwyWDx1vbb
wJYLQXbQv7/M/1DpH54uanmIs9CxYLq+/LBqxVTrrUw2dMzLq62/ox2EqXdvwvvyrdZfwtoXFOaZ
h2j5uX7iUBrrlskvxR9df//Hx/O32/hwAtYNgxtLaumdGIa2wUh1kz3mUc+3m4yfxj/p3f9R+uPJ
wpkEYo0cO1GWf8SuHGJxEXbh2F3jn1Nkx2b3jixdBS6WnvkDypq74k8WRf8w27leExQMNPYYiIMO
+cNPTDwG2H0T2J1cP1VH7VVbHZfqZkQc7yOcALPmmOu+HF4E+0mOsoWvaTz0qv7DmvpH+frxNj7U
ApGQkD2XO7vLyA+H+WhEcYCrf5AwUPnq/O02v6RzP0+HMt+6qHj79+X2P/YOTAFcGQcIV65zNH//
cDwm8fiMoZY7Xr7VtGqHAmmDQ8u/q2psWTIcJjgX/PslP5Z4OPthCYVOEsPt8O/6OBCyzxiJ3YCZ
39n5hSEHe16AGZ7//Rr/+FCv17harIO5udoGf/hZglKLOWLr77Zqbh3GdPj4p7bxH08Ol4AbxdUj
6Jqr8XEYpF7i1LpAwl047etLEfXxu5/WdkUuZnVppj/1xn+43EcDW0tLNjYOlzPLBX5xiAENv7df
0Xu5HZRsJ9qll/2w3uYPgj1Gcxv309c/0vH/3Jv+/ps/8pZrXbMExGi4U/PnGAj3sWpT3iLvsKHw
ZXqhP6PhVkHTtUa3BNgR2kuMhW3zH871f364mJGDKuAadI6S5R+JBIO1TYBdpbiTKdCVy7p+WdXU
6+9seksQV7iCFIw/EbgyhDs3YN4IFMfamrUFQ9PA7PPfl9r/uBtMT8GGDBUtnLcxIP/3Twg1xbQm
E4Vqe1IAuJUmd1jevB9mWIk36WAOaUH0KQneHMyym/d8SpvL1Ch5z68BySJM9DjVKcNkcZAntyrk
zlUlOewsjv/wXfzz28O95pgKvJbISHP4sNf4NN8rlY7r3ay+bdnaW/k8+j8NhcIX/7p1/u0Qu5b3
sJ6BCQI6cryuvz8Tr1KlsyXyL1lV0bwVABT3dhtY+phvJPlBcju+79SLuMOcg70bosj8CqEuxcnI
HNboLsjp0+Iw/d+zRSbfF6TX34cQsd9K8LJoQdI3N3uGbNijmD2D1bIaHnZnqtdlcpD3cVfwtLWL
RTCTXSJLzhl6mpMDMe1PCdxnX+iWIaBqLKnPWj0IoDBFzLdT2PGKW7jwRclFFBZDFdbVUy8wj4W5
aJebnxrWkK+L0jS7zFOUbV1iLEPIYSX211iv68q7SksV5k/FvHpN2okl8fibwpqCgEGuh6ayrR9X
tx8ROgzLNIaYtHBkvEZ+QIsZ8PGvsEUwWuYZ3IH7sbA7uEMWIgw2EgPHtTbAe3NBHcXztU1KikEq
sbKxuM9VreRlbSbwucnMZt4O2ba5vizEPkD3NQIr5nbNYsQKY2PrMs1reUr3cmNn3AoAoQgJhj8N
Qe0OgD5XoiuGNQEzEgNRxFDBVLR2LM2bqgc/9rwwrLzN4a0D++Q1oReK7NsnLfiCOF5VzJ+oKI3t
oSlfH72Myds+SvMXNGlpDGXSUtylI28MIK69fkZURaNPI2xwkUUdcuN6ZOgWfaG45R2Z13E9+bnm
pBs3t/zyCWZee3gBLaKv61hjO8zCOB4DyzjsxTFOfpmNTH/pohmi0wRRyk0xThE/MFX7HQlw19ft
s61C5rOQhnbrFhlygnOTfBmqGCxoCt+ttIVYYol6w6oV4UIZd3lnmimWhyshdifWpiaA7vj8gCEp
8VwYCDBbkrMM1poLZK4YehXLI7RryXi703zBb5qpOTE3D0mnojgN50o35tb5OCSdBzv6i5eKRZdM
DRINy2LS9YiUbqyKoOLi56iQKtMap0RzSKNMZO3i4+xxydwwdtRClXzelq2CM4de4wQZjpy+K1lv
701mHYy0otXoqz8IGFA11QbDLYkdW1/ueF+EmC3uSJkuDHX7buVBzHTb+zK3DZrAnC9fOIdsuNWY
9Ax9JFeW9UtTEts6iw4DHsxJ6EKwDMnVV2/lAiw/Rj2XAAPhEdmbXRZVCpeMAc3VDG/jCHsPBXtv
BvPeNtuTLdw4BFFGdxWUF/XdGhUIbkomppajKfYcBjhVaX94mK+9IKKhfHR4jI9bbJqTmBZcexqt
/2mhgBvblKH77BJEd6KEQYw1LBTZ+EXCUfsLKUo6tKlHCmu7WYLfrwYssbbyW/kWS1fhjSaV/pUF
Orl2XLL9howMn74BysnbzIBmBnFlVtHtg1KmRd/RwD4a4lvQvN7x12TjGH/3gSx/+cn7SxLJgOlK
WdDbqaJXw4XakqaDurw8u3EacUEwqMigZEPcLSOiu9utnquvkYZWHpEtm7Do48Zh7/dB0kOsl+sR
p4oIUjjElLacS/1lngu5QeacCjwtziJsaU0qfwrjNIMp5oYbZXsp6s4UMmFdhFhR0uUqbgIw9Xp4
gamHjtt8AG8GQWyBoqxCotDPYhnc2k+ONvjRJYzjWgwmJ18qCBtCj5K9/GupEEXS7qvie0eRBP4y
Mel/zE5zyIzmsZrPkl5fKrw54nskL84rUlaRU35dZNgQmtQsN9GwQNHFpxIblklFMR32ao+z8xgv
/K/Nzw0m6cgQF4cs0fApAk2x3sQ8DMOZovBzrYsznnR5HvAirGtcCdHRGIoeiL+D8WW+m7mLB5l9
LROjckx2bcq2DfyxYOXhSbpgJHWtEVY7oaIZOdkuUwnbTSp1FZ2qbZJvMKWPlkvdrOq0x36bT7LQ
KmnxTiJ+FEo29R2l8Pt5hOaXpH20ymsO2T66W78R2NyFAPa9XUQp7tYdcQyn3UfmGRE90T3gZC6e
XRqt46co3lQC7DrPTiC7CZQR2PW/Ym4R2aEZcrv/WrcKCTcAatkPD87iOSBeMmtTWxeP21YZ3dVT
tbzsRvCxzWaPcMRmzjNQzpWM7alG1bQfRLPt2ZERv8lLnl8lwb4m83SKGKxt2xFjYi9wHsnic1Ju
UXlaizA8+AQnTVdCWp60US6rv/wKY+uHvdDWdLD/zLLnuFiAduTZoOc7v8713YwZDPCGGt6ePfLt
U46gNm22PnUFCbeRcZT2NE5s2a4hm6bDREyTwOcfd98lWJ9zVwIgxWNEgsfweUNI0wsqDZe0AhvG
fiupDrjektcB0iVD5i5J0f53NFvWb6Crqic4+9Fvo3RuxAGdwKy6aJhfPq1u0NuZy8g/ctAG41Gz
GKi5KBpVtggzjw5xvBnYRV0v1i+0hizb87q4pMTMrsuQsNy87rBejdpr0Cbpi2nZbFtHZv9O4NTt
2wEPGibvkcO0i52jDPLLKrujdpbpkU40TzEEHw/+UuilsR2QN8ZQom6BPM8zaXgvMdDpOkthUoJt
SZXihgROqkfLGqyiWcaV6ewc27UlVw6tx35eDNehGjpBYIHF3Q3NOr/WpIxnaDKRdn1MBEGcVm7m
fDrEZCG/fcH9fJBjUT3AV+jaIsHHg/fCRfAbWEun8YEygNH9AE5w6SOn0k0gYDOKTUcyXOW0EQ1H
tzRCSeOXhZobvIv4ISrHMNyuySbpudjw15MfGluebKLMS8Uwz9TZYV7joy4l17eEseg2Gsj8cxoL
8RQKG3xvqABiW5J5Y5hIN65GF67y9dLAgQrjMLAfh/aOTFWDFekBFagstcmR+MQ+itxY8qwyrhfk
c66UvBTGpF+kUXXTIqI+WW9LkwaL0zzADQ3CCB2z1wlTFKp1+QCYCpUHthsY1gbX5wj2GzE7uxvT
xmbe3pRL4t+7FfPUBfD07gw+iJEW9XSTHAejBWo91KAA0hF0DNt3pMvZ48YTBue9eGoOSGKtZ/jq
GFecSZpq8rRPTUr7eoZHQj/xLRHPg4dFQh+HYfxiYpgd9iQeRP6pstU+9vu6zeS000UVF7iCTc0F
fQZargRiyOlHRJqKPA/4hmQbRRD19W6rXYwKi6N+QrVQVy48Kw7nxvsJd6V6W/nszWB1fE+HMpmP
w45/OGqIfFQMPRZUwyb+miWRp10G+v9pjcj+Xpi4podkqOWjBPJ4o2yNFsIywZ8Jcjr0Zdlk/AQx
PfDV66GLshJhAj/RvtLvG+UhPMmB1wSZ2USjfMCAGz3GdNrnjm4JZV0xKzLCq81q2ipUDHcNif17
Lmxdtw7TQk3PDRvWQ1QueIcLDrGsRZhMjr+mRP6ESyvkbMj1WH5LoYYvurLJetDYGgUi5YvatFkN
qQpgwoWwwyCrjLYWzuyf0jBZecRGhtl9NlbkfmTpisIl1ulnnCGlaHkdpm8qoMxpETWOpiIwh+/I
830PrSR4ym3tGG3QfwgbfiWmGh8TPuzQuRj5jnCFeTjo1WJjZKOm0IAD031Lp6JEERDBUBa8cxbu
GrZS9C5xtstDOuI0mA1FmLqv5Ovsk+HEp1TcNciUOvE9rt9IhBF6G032MV7iYehEPiT5IbNL8r2h
MXACRP+MeB2mzvt4LHJ+rjNa4YWqraSnisTaIDps89NNusWzPbDCDXGLwSLoWwGhI616zc3i7vGI
UH+zegEMJZolEjeNnqMbUqBfPRSe69ch3QAa0RplfosZ6qaAI4x3vl1NWnu4QPOmOvBFQVTttLQp
ipEhZ30Bz2DVo5nZJ5TuO/BMAFDQnMAvZqZdNFaN/hVchWeerbDIQo3E5HiycLUx2LZw/Nyh/VLL
aRkLeSnIwvgZMxZ52qfxMq+P1ap3iQ8TZ5bAgEIExTAkeva4ViITHRzWxwdlc2AJMblWGmkmUKPF
Hgb+XbUAMEO6Wu1Zi7Oz/LpNU/GWmRENx5w7uMxH9ah5Oxnr7qNtga+nK2F7CcwMTBcYaOuXLihS
i1aReT8U2KmTLl0A2LclIgfijjsNgys4EW23pIBIThYSv6rJnfqUbpi0QGWV1DeabZ51TbmKpd3r
aN5bHjceGDSrvpKUwb1uRaigx2xbkElX5FPz4DOVz63QpETM2Fbw8uqny3lXC5ZCmp9v4X0glYhb
GCuJsaemtAqqvXl6RMhC9DPG5AUQncbKgOngRUzdVtZTg0UpJoVSldFnXyz544rclvqQr0u1tjoi
HkFHElGryHxCSEPIASy20NkBT9SGoRJ1K3G/F0CdUJ/mNr/V+NvexbYQD5DooG2XGZe/bOr4fcIp
mQ71vOCTHMupZp1A1UQ6wXhW9SStCrD644R7KnIbPscxHZdjnGKjwY6iqxesPPpsYQGrWvyNRH3S
CEUBm6XLg/eKLLD3otr3Hh6waP1z5T5LAge7A9GcoYWy9XiT7SlHfFg5I2i4dNt0v5VAEUkyIqUF
hdtO0MZ6W7QUWZHwYAAr/2YyMT4hMq0E/AOnk5dY8VidMIVVpi2dYx3aFF8DkjNyeCC3Mp35r1Eu
SYxpM4JtkNoa0fBNudN3WJ/tT4a5PPTZAIgD/8k43uLJLrCeSUp1D5eMyOCpV9FzSDFam6hMxYd4
GUuowhKelX0KXwXSJpYg7n2ovew5GTHiNmDavOxrdHbfajHk8cGNpXyQbPewBo8E/RbQrdZtuRWm
aDXc70wrqKjhlrlOEJEi0gHGqkvEmieHABJ1yhmnooc4A4N0bivYAXaAiT1LAP4g7hclkhbWoORb
kud2ukEzoRKUhBuAO1ZHaFcn5Oam6MOEVgfYdpPkQDLkOcxuDNXBOUHftbDyswL6Sc+p5pk+a7nq
+XluiMBhvcWr6pydQEIJLSV5Ucm0MAxv7Cbva4XI7ItJ5PLVc1XjZFyL5pVIOe/d9Qit2nyPZ7TB
8YyWhSDRMjnvwmt+UkNhsmNCUe/WzCcCGW52Q1gSYO2iW6MkeSjJiJ3bT/H6sKSJQnHNoxTfvcQZ
2w4qSukntSTLdlssGxpGBFkAHM5p0aDWz3NyHgKydqHOTrbrTplC0zfTfEIRa2Q2tyWWIIBdPw54
XGmOqEskL+Z1tzD0AT3A0Vf87/wJshMgTpQU29teK+U7oxeFZiwCtP8goxiBuhZJvjjLPd3nm6xI
EP2Ra7PUPbxnobpmWAlplyA0IGlXDtlDW1XjCn81tM8aO9SKnNxyTIe4V7ET91kjm7lFc4Tdbo+n
PIPzOsnHLqtIGlq+ElUdBrUj68PISUMSOYQtwdbHsoNLRo5MHKdQS05b5tc2ZEOkERdQArHOSQC/
VKM9+RXvKvq268IkxxLVtcGhefUvH7DWIa4sN9M8wGiiGQAt8+phhtV5A5jQJxOqS6SkoySkEJGr
haT1WWSF/N4ken9NozRAUGIj/zuFxT96mWxLeJ/nvu7qIQxPjY6w4l3Kcf5VGcExvoH4eovG2qK/
gG1H0TaArDS+5Ckc5xpbdNtAdo9db4ca7oh+emZdKfK1vNswPjKctiAq0UYpwx67cbzRg4C/Izit
UG1r50Yf1904QLLdUV+ab9k6eXWgI1lyxMlDitFSt+0/ardlP6eQlYBvpiJ9tjqsrqUraqOumnJ8
zDC5VXB5LxXHGdpk8t1y+FTAjAgVPsDBRWIDX8k183tR29QhSGG6daIR2MccQ/M0wKIpQt9lryGn
KVcPgwv1fqhjP5NejDKDS6FHCHDHsR38EjNv4tbmsbpTy5QBGmRqfUuTQmSnKd7NXV1rxfqggNO0
jK7xdNdwXtJzWdk1OabBZelxjCyIH8rlhI8Mjjz2CGbBQT5eZAZS7nSJSR/ZJBvPFnv756YYRdSn
rATABCipYp3eC8UeihCN7NZlIyIl1iSB6H1xak5bHmqWd0Fv5j2jJpn7Yo4lLK5SZVw3J5LVB6vz
9C/4QVZ4NzvXtmOodtLDjki9pbNL6t5qW9l7GZTFKZDOaoOftF6+R1vUoHpF7t7W20kUKADoKHC6
JXP51RVXCNJDZHBRTaTcZVYx1d0MH351iKatODdAc0IvocpJ2gl23OdqQwNyaBoh2WkKUtbtdSIS
eymJ6nttImReaIqqSrXWY2voKwh+IB4MOLCjAHxmI4t40pILQMZOldVpNHBIx2DmBq7ShtrDa5nD
rudIoaxSADXzeugSSWKAy9Iqd2z0AmRYoy+jvSBIY+S6iHgPnYQEprfQ/HbNdbWcCWJgYV3OPT4x
DDHXQ78D0KRAhuViukT7SvfblPrvI1aZ6qwQHEXvDHvsZG4o8jxsOt5EWykjCKWjDCAMHiK/WTlO
QJRZ+XyrLAeU4wGW3udx7pauQdd2XhAls/Zc+RhGpVyqT4ZuMW6h2MAcQqCNiYpdsfea1tgDSYhf
Aerw0CcqZCiYJsgQUcpoBasdCABNlyKdUgMpMvXvhDUl5vSVXeNTOiPOtx0DjW0P/Xo8nVGISNXB
3xDfE14XqoKQ0+pUYfyMft2yZfiBiizQjo6ewfp+1nO6nhXy7BiA3VhGN2MyaXfcLf7VguABCVVn
m8bYPI6J5jqiUAMWCluo+gyt2nJEpGr5zHXCbxwRyMgskNJRiG6DavOVWM/nx0hYksSt22OWIgm1
gaGa59AGae9DAJO0DbfjDlSlA76SFW0slN37hQ9+7itAxF8D86iQlBrdEynl8LWge/Guh3GfviJu
a/OfVxwhxUuKQztc9gGD3Z9xl572e7wWONqGZk5v42JIh+9OLTte2KTnT8nspO2mRhDV4fuyGHvK
Ks174jPybYmTGoshn+oX7WoosYbYShQnsR+m5zBzh21NyhUYa7oGUrtOGCX5aa7Xq6MoIsZy9eBy
v6oLSY1KYDKKQNPpGX6xCd7FbEtEpozjGPVIlSvxphfFnoRQLEedlwz2J0xdTQ2AHGQB2nzwuYir
XrIJARcDhUXcEekCUdPh3HNQ7m8WiUg3ZoyqFBv2RKM+QrXqbqzZky9Ax82drtDAnTiqCHogix2L
O1j3LH8RUS8BauEpN/eZiCEyz2iQQLDRLaL1blRddSv+T/IiubX6bErvRb+tlbc3FmwVtukoEQyV
W7LdyXUJ8+saSsGAPKiS9lcEPu+rdc7Pwm+xPCM2kkZRW9TeDCcIg3hy0ONQJxjyrSS9mfmO17XZ
KP6GWrccYenLkSWZ17IAH4Q51+s95Xhdbo4xviCVw+1tsqxuAdit6wGVaYFs7WmDIj9PFqghImSy
ph03tpyfFvRI4sBq7KN9Rvigj8WYkOEE6V32Ja9QpeCx1SzqmYF1HMXYKGrIbR4Ge9ihuTCnxFkx
Xkyz5tOtTxDJigSCCpGxJTeSvbkdW+JlHFDeDMD4AtwFWhwTpviVwcUy3MZ7Ul4MyU0JX6nrEDUA
oK8yWufwkxlSDe9A6nz1iOM1QxMSpquAZpEokmiib/ZcqQrcFROoYicgNSjtaXRe81wB6FqoQmzG
AGgLrAA0NcEDHFswOH3GTrXE3d5MKvxerNrlbVRQ6Y50rqaHlSUaMpJoz1ClLeu+fZrpkoqO6Xna
nzjqkNdoRIHXhbIUL5BjgMrpeKRCdNOwxtZvs0j3k9A7aokds0ziAkNmwJlzHcu5JyuSNk6ldKp4
aFzCMMo38/WvhGXIiEJIkuDtnORxea43YR4quGGWbVhNckDo0343IKQmhc0zSr5DpuR+61W8lC0Z
Gqh48mkZf6aUx9WdVXqLgUUBCEORWvqyw4az0psss8vyVKjUg+dQMqZHNnIUu4TLHJC0ryUQTlNT
tCLpjLJgkvsl1fX4QsGbQVAalVApIWLAPGl4iDxZVNfsAk4f8MKEs7Fs51mhI6JDnL7iYdaf0WH4
O25c+d02eFmtyqk9VWwfkMtSyvXbXjQGSUkFzO+PVJcZwSqodAo9MDMASN1SPibAMSXwgrIK7aB1
7VuAAEG1iSujFw7IPWqJ8jB5GKcBZ4ED6u/bZg6VBCjN8gV3gwCLrsIZja9Ip+FQYbd+cWGefiyA
7z6P1qAOg0+I6vJ9Ly5MAHs6zAGdXpdwg3tiuVh0L3Mb/55kkpk2n3XyVdBI/UB4YrS1s/XyKUeB
lfcbmm5/WNNleXQY3hhaTALvb5tAKpuZ66k47DRo36lrgQn+ouSvtNzRlMuSguopUzq8crEWECBc
gXqDxvvgoUVgqGX16HrqLXO95aJs8D3ky3MDDhoYlWGh7FYAKVO30rn5GiiUSBeB4v9+h4b3mTAL
Dm9INHJ+B2fDg4gWQNBJoPYHGSqU+5SJybcJkLObdRp5eXTJNF6G1QVQauCEMMAAKBPvEY081igc
hs6ggAoUNKMsPwdgAK84HLJ3qErADCFSXIFjg7X7SzTidEfHtM2vGR4kkokkzvQ2WmQUALmz9Ee5
rfX9KvQMBiPRmndRbSw2sSxdXk0TD49JjomA2uzNS6gHHoPasSFqE7YA6BebAGLnWbI8QjFcwAuN
47wGhEeKty11lJ105emJIneOtQt4qE/ewaqyjXhgN5lvDNgZlY926UpUgBff5LBp3cHO/CQVOJAW
4Kf8gjiaCUAYQMMnDCdM7oChl7VBRlOIMYmY0DXrCoEiGj2EHfCmachuKkzpja32zL7TeDI5jIQ2
ALVJ4bQ7o4a0OUB6UNkdxPgSpNmc+/E4r0P8WQ8a2bLOA+fqauXxfrc8RqruMitAFIZBbutdihiC
YIX/wu0w/nZzo6eOTKYCizSa8mWKJpV9WmWmXsH271PbOPTA3bSKWp3wq9N7QnO2t6tjzWnMUDGA
gxjMcZWMPS16R1Ka5gaLKmcBLbDUTFw/8qDOsx4FqI0w8Geq110iUxlhu4diw0hbF2ehft/HDFrq
TQ7uCQIB/lniNh82UjisiPXKaqApNl9VZNQnAAPkZ7B0ReuIqu0HsoD2O8lTQDh1KG9kctW+WtMU
zxmlRdxGkyh/T35Pm4Mdt3J69hmoNqzBMF82g2W1xHn6ht7iCpnbCoomSyZ1qzcKn469TlfUQ3F6
oSIM1WHNigDdU8npj0Z488hn4AqtQbccjsAn/dDBF9P/iHJkKh4RpzV/hUoCVU9NClb2KCujAvKA
bb1xacAUNLKHrAYMybS+cBncfBxR8j5XNNv1N0qhBIEOu1CwWMkiiOU6WUX6GMFrVN9uawOmuczC
dZWN2u7n0qU0P4OvSCnoctjfXrbZIl3Ylz7LTtREe3oeRSPfRnxqOZDapcj+AhZrki+ictnyDbUl
gbrCYdYK/HdGj2k0qqTDxp18AwA/lSfjVxYfhEKgVYu2oUSSFdyaoKmQFdRV25ZgMASSQVN8jqEL
QDnIhlnfFDsq2T4FI/ytnECN9wP2qPgwCZ5DMgF6H9JLdB/sjL5scF3t3dAc991gsC3ngKdOzZgI
Del20AApKqd+1Q0IKCBvo3mt0JTVWO0lHqSFTI53+CDMu6hrKSGm3CGHbjYXJchPpPFyzOQGELyV
o56+TAQkzXuNP1e3M4sj1i1z1uDghIJgAx1BZNbvC5sjGEqD+qj6BXZbGKUIQ97czsM6fhEb8HPs
J0P1uQhl/nvTIR4Opk7mpCWBVd/rKVmBRcRbDDYYTPyxLMbInUcK+TB0j2hIIWaK4VsQ1txyUKZG
ATKoKY/WQ+E8NlkfAZ48IpihXA9YdkAFwFXnpoUWaIJVpI3woU4w7P2cKc7Yw1ooYKMl0BMoIXKo
a25Qt+YbiFMFVxbLciiIBhy5shNwtpy6bEkDKlddF89x0uwWpHFAK1msmoO3l5V2aPYaCigti7k4
QgYj8jbkkByB9awmUHVbnXzhaXLlOf4fZ+exGznStekrIkBvtplMJynlq1SlDVGWngwGGYa8+nny
Xw26f0wDs+vPoCVlkhHnvLbD9XWxqymS3Zjq2OPczqJl31UZy49iok93TgJEajI43j1wfPqT99gi
GhFqgZG0y0znBM6L9YvfSm78tDeLc0A6JZo7WbsND+ZWQYtpZBTxQcdsrXsO1EQdofvWICeVo+YD
Wpt+zNveD+xTaWYPhlfCz20Hx5+b7aAEmaTPVpZxeVxmGKjnKECPV3Ge6kQ9G9A0k9P3ulV3o9B9
+yRjt3JPOux8c8mkAa7v58Z1npFU2epcx12WsG7a4UrLb7kwhDuZbr4A4LXUxbpCjq+BXMmwgvEJ
Rf3uFVGbXdIxgXRRnRNFfMLAzB90hXvTafB6MPpsc817wHp2a7mU6y0voZq73K6ZWU9ZMSbgd43T
8dc7wv5GKwYc5gZNoo9ZNdXOCbQyGI9tu1GHVqyQrWO4mp86cJQ6ek4xjPkwpqvdO5ssqr0JRwR6
K78XBAvb3XNfaVWSOelm3E+DKew9wrul36PRAy+qCF4BWAeCArnszZDtFS0RJA21IZFTXe/XZLIs
G4hsukghXsu+AqnnojXbwWsjdMZTnd2ERa6JaXCb0uU7W075ktjyVviR1CQnz+gYJpAPvJmHpR30
VcLzb8femcoSDxODxbdGJ4vZhbVIiyNfMkK4oYP93fVImpdcGDFmqCr8LQP6GIqJzsGqbnchwafN
oaaOO+WXDCyiMjmN9luHVJE4NunP+uvGXzm+zAXKvIOK+qB61Qr2/FuZOm2ICK0g2iPyxo6Zm5BG
/SRRCF8np6+XD88nRjUfkeXxtmku3z015Pj9S28mfUCUU81HUayiqd/6HoaG3lTHdMDAkLuAWtVW
XNdhDKGLCM2vdvAY8XBBK2nDu2GOnO0AYF3bo1AZXhItMusdmVDT+ACIM+hdxVdeXNa6lE8OJNZ4
pmTabd5UBpj11U1F5d8NXD3VbzUk6XLvrTiCiIVzI3teTRs/eGOyVCfq4vptP1Srh0E/RohyLWyH
/QhVJe5JtW2gc5WTbuzbkAr1F3rtg/nBR6CWPS6Zk6rvoQganq6wNP7dxpwT57B9kvRP/tg+3xbT
QEciGFE4JDuPW6stkvSB1q4kOykLv3juuiVrwUpjprn9MvP+nGCCZ7UjlDf0jmSG0ac+kcaZ8ZQt
CYKMaA6rO2preCoNIit7mkY3Hv54k0tT7lYECN0WkWU9nNg8WudLGrZ9dGiUUzQnVBq2zZ1Ie+KJ
U7l7Fr3HNTh6iTDPHX9edh6k7Yqvg3KsfnVJfuFX57oqrq0pGG9tr8tfnoPl6eGW9AZED0bt3MMe
krLTgfeanHhkr/ltbOwTKTSPFLOUdgxhT8HhiwvNRdxg7bxZGCkObtsdNms67+hyNi/vDpTOcqNt
4PuYN1M0iYDURXVRpV/+AokwtGUiugnWfJBrQYYnHF53UTABsMlZT6ShM2SOOUZuRPDL6jdpeRc7
4+Kfos3b3hOyc7ezszZ+RZwb/PdulmHxq41phz4oDF0dLAnX9rgDiwHYRfLCssF+TPsowLxQOcw4
2m9HLzHXR8ZljThN+jcpyZwsZ2dUjrznNUfIkG592P4cOvYxStCJKD+YTPtxHmranN8nzxcxRl47
NPfxmOh7ClNYAdfFwfW5hBtR2do2HuB1Hzr10VlbBCNBNIbh3p8jFL/cklyrrlhZC2TBLD1Rq5qe
RrTHdtcz9Midq9PFyfthIKdEFbSOQfk7CTQGAq1wxw2EBLIZprj53o6L+zmEk57AHCQ6PHQXmdxJ
kyTfYYjD5BSlo/fGfhQxXE9NyNHXzFP9CGnSm5MdoHouzRDc3uXFtbz7TW9jaKvYck3LMJ72Uytl
dO9srruwuOEgu3NKx+ch2CLAbT9qm21HMxT7lVR+sKJbGbz0MqCAX8/ONjZQsn3JQOaEUXCbIGZ2
0VtCRpYPBbIJ1sAuFRdfbWRkUww0/+1Hf/tbxk0TH3q4lZdtjEFrMjW404FRZvvKyRE/hRN76EuQ
QYaepmK2X4xT4Z3LxmF+BdAXT1k61RTI6nl9q3FmmlM9DXI7diz3G2rCKfgz8DRFO2AeJpvaC9YQ
ypRuZVzS9MbkRZYufyNnXsNzGSuPPz5KihZ0iLBH1qnI+QGJstSo7kT8Oq8wbXsCfiVV08OCokyW
rr5artr1EjKheGdvzTJ6Z5Z1pfzDLtWHW2f+d7Yz8aiJ/ZQ7ZTK33WvUxt5ZQrsRVBY2AuF43Mu9
u0ZtmcO7Upcjkma6jt5a2n1KNCR11RAHXxKEgOM5WdEI/ZTA3QppIAUbOfrxvr4Dpggn8gl67e6U
HVNUZSXP/AHNGKVvbBA8cC2lOKALc2z/JLrbJswvs3COS6lRVdhq9jbqsTf3QfP2tDmtkoYR9pb9
usuigOFVzrV/IqYhQxowpL1/GAKwtVwh2eWeCYO1pkRrJOyzDttlOA1jvVQ5ryuWuIRWeSCdtHIv
W5A63JtJ0GmckNSnu+6tjleKsiu4C7i0UBjYikZV1RDxqH2GDl6weRCHxfWRI9oYApcV66YfjH1y
ivdmRLcEq2C8lbgt6uDoq1lZeJiNXHue+0Y/VijFB6A4Joid3zWYTCXQsjkwGjdnh0xdcYVCz94z
+P/ukITKQSc/93G0V063BZcGOaq9gzngbXA2ZNWHnvbeEv5xGtCxNsBC+7gup54hPrFf0pj9aA/K
6ZUnE3dw+O2cyfog4z709u6mXVi+Xk2vsnEZNKKEBD4TRwJJ7aqL+OyrlN9ZkhccLG36Jxob5w1J
TvKsC4nWQJCdHdzxy4B/2cbvur2IjUZtPqVYqVkD1l8LWf/DNyuFK3bJsPrzro2bMnqGrAiqMa97
h3T5nOB6z790cHQ8dpDLHip8tMYH6c7R9qVKgW93IFA13d1LEFT7NhSqO87xFj16fDvZfoxkPT3c
tDQ/gMR7atK2qZ73wTCWr0Ujmeh7nqw7iBKe/SBipzxSyTO/VWTMhbtohUw8LUvpgHbObvGN835L
j4ygW5H3hQCakzNv+D4hH9e9DkmwnoNtLtHarsvAqF0vwMv85a3zLUk2yebZ1nhZtAnC4nOBCTrf
cr8ihBo8wuspcvsZjb9s7ZvjhHRW6xTI43NYAsm+Iib8/aSNOB6BSZzEQBnt+tIX64DGK5ZEhiUC
X8mRMhZp73qOuHd4mPSXjFA3Xrp0Vp8TGooqn6KQt8tHX2zOtUx6LIXJvOqXkZQ9++BX61x9JKGp
zJHPlihqBkHnq56nJD40JefwfuqWyN6ZsSxkgrYjDB4Mbg6NGEsG+Ltqep53oAibPiZtkcVHXbfj
DZZps89EeOnPQflWoAIegnenl/O3cHJcPEoQU81hiAu17lW9pS+zaBvuW04aeezixnPwWZaiYkoO
yLqENWqD4hFBZj3ni041uQiNiqY32JS4y5ORQXSfmJg0JVcIEG0qH91PFerquZmrgKrfYAVq7DrW
tUc/24TMRVlb1DDGmWSeDUvq5zenxwSCYeVX3wz+tEcfUrwbU8CayqquS64EDrIDm3F/3ydLyqUW
lqDQzFUYMICTuw9KcJbfzM+tvY6tBLNJjFbpwZH+WF1qvoU/SyTa9jN0sYOASXHy5FoZ0IpASq7Q
TDibzeeorJZDXM1l+4MvkJLYmg1V5RbLKNEo3MZ9Hgdh+0NwPT65xrWfaHDbaJ9uEfqlydPRvN9m
N/6hbDBFx4WTs2YxjCfni9febGJQz9zSw1hk688AD8NTK9Ca/ZSysc5lRhXt5uj16um+0Rwzb1sJ
lbmv4wZUAZYXPPiAiabvLqDJxfybMSh0j0saW/+utXYQT44nJeea3UywI7AffiSSMvBQOnhFG9wv
azQXOQJBLJ5UpOnwNRI2dC5NwyFw3rgXyEsrTY0WT/i6OsltNu2xCuepO0dz2Sd3mivauYARQ4B6
4wQPTwPt4uXcjpV7LP0IfrxkGQPzSMvltZ4ztnU3CqevphLxuhNxCuProZl6i7OlpvyB8Zv4EB8b
KNKKCjp06dOJw32LxaNYHbTkMdyTPiLB9vitixVZPMFpFoHdFnBoQIbr4TRJZwwfeByT8mAX9vh9
6QGE74i7dcIT5+Cm9r1XUvKYuR4qvgVVGB9vK9S+pJ77E6/x9NbJRaqXbO6C8DAat/gZzyhO6i7q
itwMRfW7tGER7MolqOurTVYHQAZLVvXgk5fzE2Qj+6nHhBW4tW6UvnZs+9RMDCja2lMLXYbEGKZQ
vRX4n5BiVP3M+BlFlndxSwr3ONfLWl1MhPyXc8qtTO7KYFqPFIylxYPrFj43l0l98UyiXVXnStKo
CIkQJ3P6GTrsCjyk3fphaED0Tp4nEbynhci8Bx1vsD922NbgWoQIYI5e4m8MGh7B2Yk4DJgsJoXC
p0PgBgo2WFGdonqNBIKG0RPgAYQxqz2T4MpPchAZD30WOlfPA5YteXu9iBYeiGjx3kM5DsceQGDb
T3PhczZkffu75nlDTwl3mrD+eIuiS2doHe65W/Rj4zYm+JG0ASG+ZRYY3GsR2EoOWltt4M/MYsZo
+VPAg/3J1nCIWy5xJGqOXQdqf4STdsAYYpXvbUMaDkO44zvj/eK2LUdUV4oPiekN8ki74/dNWP0u
3VUFr5ktCaAchRq++bJX4V73i3F30TB48Tdy0ATK0Ro1786vbM8DuJkJKLFhmPL3xkZregxSjON4
dZJtPNp1tvd+SIr8DpnaVj0ZkCqPlbkGoVHk8Yy/QrEBHC/puFB0hnsj6A+zSbeva5Wlzz1mJcm8
7DfJ1QWu7O+KsFjKB3qJm/SAiqtur6Erh/LF0l0VSManrO5RMjBerQgoR5u+rEic9ReIce/77MIQ
HfC8O92hWtC6cExXCRct+ILZlYPawMe9qHonaaTVZ+2hsobmsbZ/Cgr/5rfBc2dYAMmhOxSdw61R
dFXzC2LdBd5DNKCy51i6ghyGlLyWPU8i9wvy6vT7Mjf9e5vA8eCk6XtgWfZX7zi3WczTVFQL5VRY
Uh+gftle5zHsH9E/34y8lu5eWlfX6LtM3K1/hv9kerJEDpV54s39J7hVwC0GF4n2R0UjzgkP4F3H
Dc3C0VbHeCaGm8DZrT2TPqBHgGrrVEIvVswS1u3Ltm4z7mUB919E/K9/gX/L8hKDIo3HOkaqxNSB
0J5TbPGmHOOn118Lr6u8Q83Eiwgm7TSiyM4NevNUMjHWF5M0mzq57iA/G9hrL4+3YNXs/R4FXElT
TX9sZOPPyp0Ex8TgNftGp+3zWJj0m4cV5DNxGokQsfQwF3pJOkf5oEbsodIb209plOPdU5eDTwIp
e60PfpnNl9YsUbor0MpFD8FiavWtkZEqdrzCibdDvlnIPKGJdcxV6KD+FVlAblozdAFc+GTTD8Zq
ailiTAnVDisEvjQU/+ghs2K1fEOJKuzNs0GHEh8985Zul2ja439eXIb0SK65mHvPfFdzADzY9aMt
z2koQjyj2c15B5nEQL93oJAq/I9r7+OPS+VLJHVwBa1YFBhrt/wabJrgt4lAQoGbsNFsf5iX7FcL
2aaOpRCMo8cyQT87ELfcmdyPq44AFfY7lu+wtWqf1gXpffM0Dn5eVBKbxRBW/duYxZVAOtLHcr/o
ZnIPo6edEb1GMbzg2+Rhy3zt3jGoF2nuUn/5Rg5d6Nxvfu/JvLGqWB/nuOqZfaXIwjwD5C8ZwWLO
Kl4KxB1SessH6adzvFcJjF9BtIOGoUvtR1GrynxsdgOMln5cK6Rdt8fUlG34B7iG76HBf1mcXaUm
Zm9ea74luwX+HvIw4psMNRmIIcqsPJlCJ91ZcwM4iu02Kk1lgFN3zmA1EdTX7v1aZ0W/8/s6fKfA
eCqwA/kIceKynMHTSsdR+bop9Q7xO6DJ6fAggP/XRZEnvjT3CxJkYFE+ySe28/YpXgosRSBRY7+P
RmXUId0aV+/UfHNJR44LpVtj96T7aoz9e7AR9albT5ud1c167Vn6qABoi8KeBn2TbMJCuy/W5UN5
1AuMxQVaTQvyd+bhF+J5wZpOVewjH2BjQenQtkKD1IE8elk7wjPo0MNghKwRj8S4yefZUaLLy25k
43cyfolDFMr0RxAo7AZAoajQ+9BXjOIl2U8ET294vnkd+gl1wk3aaRzaRPZuOrjYdxEJ7oE1s4+Y
+uqfg9uM/GdQ7Y+lc1265hiZ9yOs09eyYGTeh2YbsQ6oon2ZMbF5uxTVIigv4NwOOTn4CpcSml8B
zPyL05dId5T0WAb5SmxwtHVhvV0UdCvve5mRNMa0pJJrvbnLc1k763Ple4ObQ1H30ynuM/uXzidn
3jXRAn9IELr6Ao8hvmBB4ppKg66Nzt6MCv9ewlz+6tsC18LWBjo6VHHVvpJYpVn5p0A9RgKa/iYH
4Bq289S/hVZ2/oF4G5ST5Wabu4JoXRx5g9teulhECcu/FxTDwBFci+zKGewg/ioiP0VL4Dm1+AzR
IxF1gctnbn7UKCIRLPJE9Hde6Ewml1GUYRwpSQB8cV328OdwGlJ5x9ml/xIGQEw7i5aqTlMfDR/0
uzgR+q5mnN8bEY7OsR669LEGn+RurV2+WP4QRHXaBRrZbWOAFEE0IYQea+oS3nt4IifsTp0NzaEf
QDK/bn1UPhsLsUcF3eS+tm7ayfsmo8jtsAQiqB9NMkfyvhiCmzBbZV516CzTO0akdvuFjRj+iD2H
wYY1EOIZorj8ns7MTvw/iuhvkIDr8u1WY7Lz+DFQuwuiw7PcTJrth84vnsiEqdVB22x+MY71gksE
W+x9K2QRvIdLM//YQs9M6JSUIPy/E6ysCBayJUFA0bcUmKk2Izo6SYp4vUi3c7d73DBj+oK/en0L
hhZBhG0mbPe3wWy5m0VCjiMHPjY/3B6wabZrUidvhJwQUNYmKA6+23NZIKQqzlAF+sviD8EH0EvT
7FBCkdiPojhNaVcs5edGFTIib+2u7g7TR/1DbtnyPWOS4wW0IXYUi/j0t8+EBI04g+PskUdb/WGc
VkHlKU7FI8xPEFJBbtmL8RQtNIa4HRa5rOQ4Yolv82wdbUgpbI9kWgNEjNwJGxShos4T18QgqvgY
usz5L5kxWfac4BpC5ZeY8tUBNdRPNjYZ4QwBq80A6u4guMXQWSx76wyIanpMqsvenUYZnMOgQonW
slMk+Qqxl+2nsJzfhzbS+OcUNiGY36Q46DBww8s0jwLKpkrkdyGdeT7pvsPLWinV5Z6s45jTuxgm
1PlEQDNuud8FMcPw0YMYAVyboD974L03G5vsDyAT0cz7Y7d+rxufPU6FfnU2VKiUd/jhC/TtdeuY
b0w7fQAQYIb6sUVAs/xhjRuybdcVPSlFYKRdwr1erY8CF8FX4y+IZ4eFWWIX+L6Z3lbSj9DzbWhK
+XXTqPvKTKrqyyRa/butMCjtECxNnA8iCb5Hg7M+tu7KQzjWo2iPelLii21s/5bU3QYkYab1U3FZ
/9bIVOKbUUo9D1XtiJw6ldVH3e+i6k1SG71FxYqGMJJp8NFV4nYUrEnR7zHdDR3fB6MeOkC0lbt6
WshtWUJkYXnG75nsVs6irxFZEyiuZF1+XYqqrd8C9Fzw/5yr3dvk2+pL26d2Rau4qGfQYSl4FDfM
NKp0U32GEAKIj8qlj46uh113JwAg/yQrc2Y+B1vzuKwFDl0cZzOKF6xx7x2ZTQUaXZ9EFdLhV0w2
VGJ+LptIMVwaB7kqV+MPl9db5ohIh88E/J3oHbyIOsfMQY7BYNxkD0VtPkhUWkO8iE3z1A9FRu50
6jruaWHEvKKNqD5QI6Goj8TWEM9GdMcHFi8tj6TvldOpQPVUIhSf2+nHxj3ODOa2wRt7Zlrt+2BA
2+/Ws3xBe2LrO3RLJf91bOxwicl8GR+2rlfnaZOSpwRKqebZDWOE0BADH+uMfmifzIt+bLcx/JQ+
otNdQmEB+XTSAHU7GYYeBEUxqimg4fk9ZEn/hdOjX059Ib2/5HbQi2pJ6CUyFo6eoHNd3r4N5dco
7Mkv2hQMn7tFmEWEgOCdhD8G+6QVa3Vk/xmcx0Ru41cAMqifsjDDB4fu8GiZCdw9OG3KtDTXSu6S
sKp/cQIob4cpzGYPK6kVEMZ+k92BFwfRGSls376GpAJo/swRNFCqJWVMzFpzTULUWRx5wjBlTIxU
u7rtOHB0F83xF+35YfUD20pZnYZYNw/Ip4IMfJFoHx5atBkCwNKeAVem6TxXiliFqEFEuY/9poB6
Cd3E328iMXgDoiH7fVNYXTUsgnva5tREDOzTKu9vWPKPmsCKFolCEnxpIz8DO7emSp9Gz8zTK2wV
HrM+vUUbOHXryccuGJb2oJIh+rY05drsMDo3TwXME7M8wqdvwlsxtWh/2CDNnXodKFZYWZEz3WoY
gLHsBpCjm3YDFJ4HgVeBspfO1ZJ5P5lW73GYt/LJxXrzoLwYH/aOA062bz22vewxTszgMaUtDc7v
vRu6juc+EsLCGnEcmykqUqS9Kpp/bj3p4TIHvUUuu+vTMDH2SES/dtQLcnxv8p7TVeGvOnmVX/d4
evAD9uVrtpKwMN2nAcpgNkX2raA8xDjqowSDCu7w+kL2eOrQFhF5ncOcKqvpRyzizWUDRPWUt7UW
GNOHOCmOdUGS7JCP0vfHGukx03e7n7Q7/BVzOaHMhLU25uqM9Om9oVHf0oM/GsPk5dbEKATjkhQ7
FXjrn4DslvFuKxg4oBhCMbybuujFXcVJGOWqS4fPjEwl93mGz7+5tTnk09+O7k357CdrBnOT+m1G
oputO3VpnT7ZTtRCLgMx1rEGeDElPcnbGsv+sgpTBecFzLO8ZsZ347suqzgz/Xmr+ty4TWLfFt5p
uiOGJI7xZpCI8HVSfrPdz2kbFVccRvitfBZUXFxwooghPN7+xd8hyMOWtRt4uyLmViwkB5AP6bwC
nmDdsS0E7p1DJB3lY2TA8PZsZBSQY9QhzimXbOVfC5Wud2ze5gb0TWTNm35AEkdV5bNa0xZlvbLe
hpU4gyZAd9F8ibSMf/iYaLgvhMlePbENdFD4QJ4rBCNmoa5vmGy4dwYW8ayIdm1SrM9hEYX6CYKK
O4w3MvwyBynx9iXv+KN2tCbwgK87u3Mimf2y1VT+bPkAtkOFMNwFaADZOSgZz7/6yjA+mrAGCE1o
DiORyPDvrIvN4JwL/e272EqnOPutcOQZEs9+1UNijkMc+/NpmQurHwcriV5JURW86QygD/EETuCz
LQSuU9J/DM9K0pIWqHkCH7eRG/a+ShAAIZ7kdCAwqCkO0N3yvPXbMh3GZRpf1/V/7rvAs1+mACou
l34Fl4mBZoj3FT832Vcm8yxIedTiNZlUaM/F2FYfhI7UbA2qzx6ws5J4QpPTSLepR+M3egu0qnWE
GH0HgKvGM8e74MwKNek/W1W9AHZ5csfaDlw3u2xgN+DKCw4zTsw3iHwI6mDqnKe1qgBuZdljXS90
pv4aEy+sp7xA4tCgqmBVBy8eAQnxpT2WWEQLgh9G+qMsGMp9ui1Ipy3NMJQTkOHj36tApIityxkF
hQtBO/FC9bY5VIGY+dPKYtke/AQwFHO6LPTezGDTpIt4GwvJHPrecycDW5/SOa1uNq1pch98jbsA
AsEBtxPSapu7PRvXnv3XRUGxNiiyknHGUFJqghbg5ZpdOfvBmPttaf4goGf3K5CdZjuvSlR4Guek
xEjCfX0ayRDcDqSDRa/VRGZCTnKHfnFNCtGtioLFCZUez1mH6u3LUkwhlHE2z3kSgjgjoHPlCwEw
NXgWxgX5kBA09nUdjS0eRxodPlKKYfPW95X+vgYQ36Dpa9Yw98La837D1mKXJfsPlaPU2Q5yxx32
JAIS8OI1QJEHlCcoXQMiBpBdsJp5ODZl9CFua09eRMlU8hvHor9k4VZ8kW6C6xn6NnpLhLvmWMv1
06Rld9yQu5ao6ePlNyZ+FDz4Q0DhCapj2dgAf90DW7z7RNxMdvMrw5buQCBbHOtYuL2Dg8uJ6A7U
yCgJUU5gLhUbdLvfy+6j7U1X3Kdd51iU3p2b901MXEDmpfxzJiJSzkxktuvE0v5rxGyAVd0xzWu1
ycjHSoc5ZocOWQWwlSiMjw0p+gHPWTbfj65X+AKUSQ6vIizBUQZ3mP8OnhY/R6BhfgM5pCzpIAbr
Tx31Mjmk2WSfeqAts6uHIsj+xK4DkRTA0J9Kr836PYqj5Y0QiVjgHE97tqJFDNRFx1NwZ0MJkzIP
UVVexnhOtzyDiBKHVPnEWqdo7++9W9DQYR0r/cTBqtsDdBNaNI/jwDkF/ZgEj6JXq7nHD4BtwpBA
4l2mGodYxlKNGtCd559xkmTUfg1uFj+DX2ch7liMHYnNCJTSDqW1LV7DymnOca+wgtVhUv3AN9Cg
C54zszxVpY3na6DsTZ2mvfoa4qGonlrV9+HV1YWFNsHQUrdH1AwpD65pMQZ6eIB/1WDAPyg3E8+o
h9B8M1DohJigDMcj/+yP1wSDg3Nha9E+7uBl7A4TXNRIIgRGGkCJGqXarmCWcvYZEebtUXYsTrxZ
NdzgvpaBQzdUV6TFHaccuZFR4NykRITrkUajN6OekeWTb8uDL1IiTcoN3d+yj+pQBU/lDGdQ7fAT
14ZLrcKhIfceh3X/Cga04dAk2Tw6moWepXMWtdgTodxUcNxIggzvVwP1dkOCfR5ert+c1XSr9nXn
Lb+NmoLnPiQHtttnCpTnuhK5TxTVELvUrxEbtEz3SG368JtHoARUcOQ45gWIqpJf0UxWGKoTtARh
3iB6QRPjQxKCDZKrMnytEx3/6jho0IAEcBTJpkNYHxOTyYiwLelyIxGjowmHfj32ol2KS2dinZzI
6pHzKTMMLFyIKDnozGpkK1A8xxmRklY26m4cejzJlZbB1drSLTNQ6soLfm5DKB/8AXT/W4Ksy3te
ECAS87WtS/raiGUqHjKskqAXwnGI8934MacJ263zzQtnPVKHwr/trUvA+8/ZJKH08cD4iPAwibdh
n/tFOb0szjL4FwW2kBLB5PtvjV+XWb65PsP11Br0Pc7NEDlARrh3zLxlc7Elb+y54lt5XaTHlpnJ
haiBPkmrTxZMO59Is1TP2k+m+VCbWGnEyotTXnAWl+5e6HHF04UVwXPuU8B7QruKrCpeilb4vxrh
lNNFpBMF2XGQsYVg8I0/OVIW8oUWKDvSnMpUt4ANSZBCoc0IY6Zv48YFKHDR9VV7V1WNu3ymLvM2
2AA++MNYr1PwGJFOV53HBj0CwWikR+0igDz6VbqmbD8IajHlTakbua/jNIvxiQoVIqplEM7z85xN
iN42vjL3gluoZGb3nSiY3kMlYohqNQN6aEPiW97PVdg/A5tbexfEiH8cHcT4AZJwLDCzKR0yKVLj
eCVddvsdpjqqEecuzc//SBf9d5KtT4QhWpLIpQo88v+Rl97q3kvRPy1X1MOqfvO7/tCjxOMHInFy
d5tTvpdbd1Sjd0nPy37PN/Vf0bO3ANN/hnmmgU/SPYHf+Af/ERrq8DN0l5TqarppPWhJnLlEFQVF
a8SZlRwokEk+OLV2UkcnTr4PuMgurq78pxLXQPEfgav/yvr2fCp6MbTBYt9CTG8J8/9X1nekiLap
xlFd4SIOej03/Z+s/EZm1n988v9Kqv+fn0PfDfIqgnjSf3zy1GcpH7uQuqYvdnkf96u9JNfIOSz7
xHuvh6vMg/LUk42wH2lueOr/K2b9f/354Hq3MnGf3+CfPz+pE390F3XFO73f1ONGkATzf+meMOVn
3B2RQGr/l00MJPYgblrc5bIGf33jHMXY/sdT8O/kWDAp17196HTk/KsCRC44HzVhXlcIj6dyOsIq
XZvp9f/9mf+vP8Qj/5unLIm9f3610JaB7VD2X72wf0Hkdh+o1yZ8+//4IWxvIOMMK374j2zadiiD
JQ4L/X9IO7PltpUmWz8RIjAPt5wlWSAlS5blG4TlAfM84+n7g87pv0kQTcTefWNfKIKJqsqqyspc
udYj/K7fLF36Qzv3k+kpCyzF07HgnNzK9MkZFqk2bcqVrAtWKZpaBr2Q/1ZIz7LxauYLJqY7AROS
COoCgl2NMEqaeAjBnlaZxA/HIHuqwufQ+StbH0V9/GfzNbUyHg9n+82HRnuICik4lsWH7P82reOw
pNQwM1cXA5mcMJnQOV7nK8HR8F8dzXbU32q6wHy8NFfjJ5yNAi6vTrUaRtE6J821mSsxeO7Lf+hb
07kav+LMitco9OqIWIGKbh1JsC2Y31X96f+2IJMD0AduroIjDI4KHQyh8AcWOvr3FlZ9eu/8v5EQ
mSijkqQoTUZCgTkTMlEPjiOZ1YrKy71Y0c95eySzi2JSzdU4yHXAUpfTxUsAWCwM9EcvO5pQkgZw
Vkr+76Jdkl6XpofpOBxZYzsqBi9xRZk4sdEkkuj1YXT0qy88j/3yi1nDBwwMbcjee420D4USaBZ3
g3x0jO8hDNEKQnsdqX0PCJ8Fm9TtoY8M9OeX6vSDlMuhd9Wg9oLDB3mDvI1g0fI1mVqhuymEjM6s
dhW+3TY4N9fnMzDZY0KTOnpJVuHYWHv5ZwJBYWxSGFuc6akS3nRgk402GDlZt9yNjiE0mDHQVxq2
gJfAGmbtYWWz6OALu50BhP72+D49cjqjpmJwRygSaOGpx9ZmKIm0F0RHKxGO9N8BzDrB0QagHP43
4Wv4bHzw1Gi+xPf6lxjWH/KoSyz9c3NsqiZFnTFAUfXJHAeKp9U9ELBjtvHqrSdoK1rxIPleGup4
sF8NVZN0GaC6hhjJZI57yXTArlXRMa+eyRmuIN2KiPKld2dlPKk7eJlAhEXrhQmeShAYMlIZXP66
SDiiy/rkSAjBCBVkKPqTDB+EyEOohFxA3WRB86y3L1L6QGYp4MVfG3tT/ujy6DSuBQiKHpap7MCz
eac18cJXXW3syUdNDsPK9/sO5rD+VNO/13cvPv30FgxVNc9fKd3dnoKrQ3E0RjyowM9iyagPXG7a
DBJJLXaYAcN9JnWwKoo//9yAzu+PWhzw+KiTG52cFxgVLetPLWUgRYHpWXi/beFKn2hcxXMTkzEI
TaeZvO36U0ZaSze/eOpvxmyr4baF/Zm66h1MEk1uLazT/2KX14NhaIQr1mRvkDSEQi9p+lOY2E32
DqveRhi7v6yjYMKm89HVsBbmCzvlakMyWKbRQBsIqQgCvssFK+mIyCkKDycBTuIqBmHPngT68Kgu
ibfPWULaTOKFpJI+EyfnuZk7TtG6uXhSXRi8YSZygjvop0HaPN5ewCVD03m0ki5U3Ug81TSp29DF
CuS7IGBl40Z3VW+Zm39hz5BJ8H6G/ubkju55nfKK68STXIarqPpqET9Bsp7Hd7ftXF2IMnq6mq7K
Mvk1Q5YnS6W5gFsAToj0URvHSgv3Vf7i5gXMPCr5ffnUpOLX2xbl67MDkwaxDcwLhOjTAy2mRbpU
2148GSn0nJEqfJSObr7GA7WCGNqoB01V0vuSus+9Wg7Sb9JF+UEljbaBcrS044CayCDRZrpy3CB+
6CrA0pCAafcQUqzqKvtR0ThBh69WHRr4DVYVufO10Ap2bGrBHdSQ3judyt7CTpubSGUUPpZMPF7W
Jp4IGiOlj0EWT1L7NXkPQs7B9dBsqsLOFlxxZk/zEoRqkNwAx6E0VQIjny+kZWaxvSCfDjNpl+n6
1h/uFbNbZ5C0dLR6tAP0QEO/vb1210s3HiMWBNcckgaB3eXGTstQRvehG06GLuxooodEQtg18b0H
AKpUftw29vmQurhvZaypionmn8Y/8rgnz8L6EH4ZQJbGcHJLWHBoUnnwdO2gBvF3KaZ8BmEuJFvV
R0rLKc03m0oZvv+bL7DIVbGyssKj8vILOlkDUAyBw6ksBdyr+Ebq687pNm2g3dHx+4N+U+DMuhmu
aiK728bn5po7H2FADSlJgqtL27XvDkFJ4fSkJOWLeV8aaytJvsbDXzPb/58sTVXAPAqXdADon6ua
rlSajylp3sdDdCe0tIqYybfb9q7P0jHNQFRMekrjgpisa6KAHLFCVzwxwvtad3aw6dJcnz2bzYKl
2a2ik8bDa1Es4rVzOYnk7bxBFWN25THXU7Dzv4LyBSGngK4hwUGXOhK3eWos7dDZEZ6ZnfgNJG1K
HBaYFYxyVzR7vyroAcgeo8B5cRwZWO7Wc8tHNysg291Al1QL7b1vhduMBGexJI44xqXTfcR5S0bL
0GC50iee1Mlpk0J0KZ6SNvL3VtP9RbGlPXQhnda3V3bOZ3kDaKIloQWjTT0plhMNQCDjVilhhANM
twewZ1n7qtEGetvUp/rtdFTntiZB21B0Wa5GoXhqtZrGGcQ51lTwDqqQvFKXtltZEdaB2n0Z8uKJ
usBDPKhf4wi5YmiB1lD1BtsyBk+qwVO+MixojxJJoStGPLrw7XpD9eT6EkRwQjFsUjJOkASQ23ak
356p7WUQYutcdrZ604Jrlculo+865KXaBX2AaYky2TJrMjgDPWUQfAXXsqxBDatUdh3Wb6I2BOs4
SrI1ELQPOGXv0lz9QXnl0Te9+6hIZVoxlQPQ1mHhdpv9HkXTdJJrmsVXXe4jgi8ypk4tnipu01Wr
ycEaeKK6YOV625jckBr6Icgdk4OdPLAK2pMFRXHlk1kACs/kL7FhD+hGAUcVD7fdZ9aUhmytLBJi
WeLEFLjLwa/J8uE9vFqgbvOgaaSeCeL/tqHrzceYCHQ47Sxy+dO4AAaTaNB7DA11CTmEnA/7ChGd
vZsq7kIsN2tKF6nPWbAz6PIYopzdl4LUx1lNmHwqKLP9pTPFX7t+m/zSff3X7UFd73MGNQaNIIpk
5HIn55sC+61muVhKqPtSGV5HzT1V2xjCnjRaSLdKY+R0udExhuqviYwykvHT10QYqWGJOoJMbTaD
eRRwj/GKhs1BNV4q40dMrdL3v9FsBa/jIaSdTPEWxEGvnZ/qnE6sypFmUvyY+Eri0aiUt+gRmD2I
WcKAmKJerP8LRyHWN1SuewmI2MQKTEoSFbBWPhH6iRTgVWBLcrKWn28v3Zzjn5sZ/37mJGpB3y9S
kPIpjTgo7gX/CfJIICe3rczEbszZeM0zIvx+Wr3KyiETHJivToHypweCJYQvFbyNSXwIoz/gIlZq
/FYlQEmfbhue2wPndiez2GdkaRWjl08upSk1Vh+M9iBl1e62FUme8clzM5NZVPRMaYdYkk9JSgO1
6SibFMmjbVmQIx7BZwgHVM0dsXJhwxns38NzFz+GRuh/6emEXvia0dhkg5gcv6rK+czZOdU+VquE
7uLWNU49AAFepLyPIPNYuYWhbGE6rbe3Bz+GCxNzlsELzuKMZmWn5hyS7XqowjXWBD8UyIvJqKzd
7knO8NiKBgK3fvDycmEPXhu1RPp6NdXUSQIRil+6LYj9hm6Z0Dj5uXQQktXwNVJObS99CYNnU7+3
9AV7MytMY7xqES6hb2wi2nhpUHGCDuhWa51kqd7mEA2U/lMe3sEXDfNVscobqtv1q6pIa4PWQg6P
hVn+jJUupxkspEnn13jyEbuNLni2US2Q+mag9t5TXP/UrCOdcSs12Esgb8JuXYMi6CB7Y8ohUxfi
J2BSQ/9o0JwB70wOR1Gtx+jf/ba0fCEzMTczhknkbinoFY56zJcfltKgCWJAck4hyH4QG2JJjHUP
/rUBf+sh4Ej6gJ7G7/rOX9QgHWd9Mimsxlh004jmTWNyxTWDUgHwc92ntpa/ZcVdhi57vSMNBdn2
o1F3WwseyEKA68Ya9mn8qPknSTi4frmw5WYuJUrTBLo8YJBU4aF6OQmA/OnFkEL3idasjaJ9Ewfe
3sXX9JdMVfoRnKCYumsoPTZt9m64C9fvOMrpLJwbn8xClmg0sfu0w4aJuct72JTp7bbUH3BLrzPA
RZKTLiz63LxT8lQU7icRYuPJbvDRTKBrRXGfYIqhv8kHPANrnXWAm2Epmz+z08fggm0HgEk1ptl8
ZIKG3ugN90l/hMNO9e+SzjZaaxXp4TbN3wVzaaNdBTMK9XWADeQYeCaK0xQYKB5ZhwEheBp62z1E
6l3vPqrB34Y5DYOXWqU8CiN2tut1145acn9rqfsVbGBlEdaysLeEhxI6VAcGxTwT1nm7p0fIg8s4
CvyF+PgqELn80s8n0dmR0CLhiIZYGzyV7buC3m395/bJfnWRTH5/cuRA8WSUusPvqw2t/2a+pl0v
93829fs/t2PKOqkynetDmUZ0ZlNUST/0wVPVvqlFaZsZOzbW+yffbYWFOZtbXVPFnYiruLbEycsl
ybW2EkKHMRlxshe7NIIIMOcZNWTpoezr5o7uq4UgRLpeKCpERKoWpSJLU7XJRFYl131VhtJjHIMd
9Xhq609asHG/D+2T5t6X8ZNM3kx5QfkDcUdhZQj6wrBnvkCWxPEjdIM4fXpIl35YyVaXy7R/1Hac
F68IFez/6Sryu0hTEwVY7Bxx/IQzb6wRbqhrqZAfAx3BR2hHxHcj/qsbS3W3uaHIIsc+J4ICGGpy
9ih0Vws0sMsQLYM5D3eltuD2n79wcZ4Czzu3MLnRaER2DTXEggDEb4TZj1zfD6JDx2+6TRq7bPZF
9lEnwl2mvZn5BpFIYyHemB0kZ/qI5DVEZYpbkVXB8GNfkx81eG0HEVXhYHN7ua5zYeMoySmgFSvq
EgiVy/VSIvCFqRYoj3Hg7BrvCze21STIz6X0dv+2fNtEm0LJ4oWr8uo8H81yQ1J+ktGen5ZoSuTR
zEGJaQqK14GfgOD+Q89vZd7l3hcheMjTt9vjvLoceaoBZNJJdYkcMdpkw3vtEKIraVqPaK+tg5Du
tCjbyhkK7bCm5BBy5AsDvI4FFN0yVVWlPqtQ0/h8C51thDAPMlOi0P+o0covFAjnOPDESfBC9/Um
QSjDSO7pNFkJEOZJBRUkAWoF1V/dHve4DS6d+PIrJmcOR2jtQpDvPBrynx4hpeSYGws7fsmEculB
gmzQV9VHziPdmrsgurPa+xYGtX8xjpEWi/UjbzItDxH996RsGuexdEuYNk9V/qW2FlB+1z5pSONm
0MYnhQTQ5nIgKvo1UjQMnm2G99p36ZgpWzH4XVrHKEEatfjHe/vS2uTt0iPZMaZLPdtF3mhdx7TM
CyUI7tvzJl07/hgaE5Eris6Qpjk6r/XiIDN8+jqH5C5Ov/oowDtr1LH7vKfx+VuM0Ar98Fu6Z4vh
rlVQVDKysRnwSH/bNtCbrdObCx91HVFcftNk6LmcCVXYuoEdqNY9+iFKa9250VMDh/nC6Effu3R/
k6ZKxq0aXBPEjpdLGkEvbaptGNimX21y4y1DMs9bOUfX21hPBGQ2lGrdH0s73barzIxQMsB3g87g
mcFT4NLuYAUVSlVNZEfwfXqwzK2Q31jpEGEk9UMjfUhhsk5+K9o+QIsEkjoINVdCdICESBYgKV+F
P+jSMusHQdi28OEFbxFFHo9uF3p2jmgZBPmRPtzoh1JQcVqb4psF/8ftMVzfPWBnxhyoAuM6GbbJ
bgjIUMh5oUd2HqW/TeAbKi13t01cnxyXJiZ+gAifpVaoctkuIJm0uev0TV8sJAqXbIwecnYMK42v
9XKPDQ3GR/Gh9LeyvADPu05rcTODnTfogkKFUp0eHCLMh5pTItUgFPmuNE5S8VXlQUSzOu2bm0i7
o7Vk1Zbh3lvCg17HsZeWJzPotF2tDGmFAqH59YeSUjiKUHg9lDSE3F6qmTjh0tLEo0sKsUnm1qlN
/7shbVwTjZuVT0nZ3FePkGl7C/fn7Mh4VpomYeq4jy7XLVPiOLDom7Nj9V2oilUDqbCcvee0p/nw
2N4e3cx2VYkP/mNsckyInRqPshcMjt4KuomV+qeR7gHXL0Vb4yxNziMM0TqgSmSurmBbMJkORViz
Xl6LYIJ0p3v3dHQbFaC44BEWtk4/oYFAAT9t7NtDnF9AciPgpYgoaWS4nFAkJGopFfLUhhu+8ODb
fUVytEhp7Hw1xFPhfOmChVNw7u4hEQIkmnou0ZA1rvHZ3hNL3wRTYWR2X/9U/8RIG3oOEnzlthS+
DOlBb7fOLxkxbPOxPfahBUn7uuvejWar6+729vBnrkE+QqdeL3O3G+Jk9AEqOKKRJJmdZnQPaM06
7N012MdAPshutnKVfsGlZg3qqgHwg3jF0CYG275yPRKWmV1q30Hwr8X2MXDcTaDbZdqCxVwwN+PB
QHeJNXnUgouYtqbkxiDAFyNnSOR5AKoRkSflBVFRUC+Bx2buBQ3v1SG5G+tx00QvJN6UyfM4t2lq
hh8tWLflQngwZ4H4i3wSzkq2dfz7mdvIWU1DuZLkdunH0kNHG9QWQo2lA2beCulKjmxiSnWy50dF
wCyBDcnOzLKAFCeTTrQdL2FjZq0A1xhdgJSGMhkLGM04KsM+h1ICBs/4YWRRv+3ZcxubtCdpV0sb
K3ziZJf5cL6XnuXnNpI9KwVY3RGKRrHaW/vEfZS4WU20Q2/bvLpU4fyiHKuRiGNz8666XCFUweus
TPABOmXSdQFZ2UFHimVbqEazuW1KHi/oiyNzYmuykZAQhw/ZDXM77l7i4PcfRMyadbURqoceVVBT
PZY0+GdPTrJB6lqrjsEP/u8/oKRtXt27EsZIV14Y/nVqYPJN40vizENbKKWk3OSbdOV750JQd+dJ
XwXvHckAkt0rSE3CPb38LpQh/X5oaVLa3Z6V65Dj4gt4FF1+gWIpHUBLvqBq/zoHx/k7Mtzkx0GB
xWXYaca3dPgm5dbCKXp1KY/RrIa3Eb/LnGyTdVcysUKHqq5ts423mf7USPeykayjblTd+X17iFc+
RqHF4JwBCUTNhQTI5Qh9Q6nzXNcLO4+j71no7pIMIYq6/nbbzNXBOdZzrE/QEd2aZAYuzSS0DWrU
4gsbwcNtqnz1tWzfpo8tkp63Dc2N59zQ5LwJS6Y2rjEETuIFeW+apK3HQU0Xpm1mPBoZBx4ddMrx
9p9EhPC6ZLR3+4wHyliEHE3v1ch2KSSg/3g4OAInJ5cXz/LphZpBsG2ijFHYBkWmMjj524FX8m0b
116u4W30pFhjBp4niHy5OFUA55cmAe+UdKF/TJtcocYnFTSK9Mh6BFAthaWDxlATQsMIpcwIcqTP
HHbP3e0vmXF8kOBUt6hf888ULCXGdFpmNKfaotGs0OrZi/6vUE3WjuFvVGvp2Xp95jFuOnDUsb+P
5NH0Ng+SYJQJcCkTZ++D+yvN6dXwNopMamw9fFHa9CBkJzTUX7tsZ/1oK3ePFi3ENZ540ORmTfZF
N+oVEPKoOVpIwS6sy3UV8vP7eByOaF0qbhMnC4sQ7mNKAXZdWIcKaTz9l4d4g6L8kO7hTAxfMmMF
fYsg3kch6t/KXdY9lh6tCJB/qI+FtfKib7cXaLxHL26J8Ysgj5BUIDWUECaeUqMaXMGayW3e5290
vaxpyV5ID81sYKDXNF7qKgghLttLZ6TTxeuSNq/sTBpQP77voOcK9YXtO+NoY1MASFpFJ7t9dZnX
pZEPYVnZaXgvDX9zy9oEgbWWvVFhZAlEM3NWXBibXK0RZHt6oheVDR3ZWq7p/PrVZH98fQG3dhUK
awprwoWh0O5lcXdcThw5pQ7KhbS29epDQBLIpN9IAplPXlsWXzWST7d9QR4Xe+IMJk1sPOcUcjA4
xKVBpXUzRdXb2vbMvVIFW56rcN6U3yvIfxTLLu8SiGGMbf8rfREfwrv0xWperfAeT7X1h1I93P6c
a78ZK9NEmDTTAuHRRtc9CxaiGHncSPUpuCSnSv9jxl8CuKf+uQ3elBIuAy3vVWnJU9NIgD2stgu0
oHz3mKTRumoW8hzXe0wFn8sOIC8Exutz2s8G4imtmpHYqu1agRu0krqjjKjFwkg+8duXi6fKvFJN
TnvoRKkiXU6Xb1hpUStoVERq/Ni+6C0RXIXSV772/NfYexrq7LvYwRBVOveoiPUOckgqGgwq8Met
++Jl2xb+uugxRU4t/wph3xf0OXdIZwnO8+1Jn5kPvpRaHv1XnDxTv4a8SyI4zRvbMUvhrooalBbK
/s9tI581uev5+B8rk7M2KwpUK6CysuPhsYaQR0XBjVtA/emd1BhdakTVkLS20lMnJt+yv7q3Q1XN
laMFL54ZLF0MeNeYSKYdfPIZTao7yJ+WvR3ISP02UB4tDHRmm6B2RCihjFe9Nk2ZCh7kGEIp93aJ
fLwOwTBNbFFZbW5P5/WRh06oTswH8SLH6+fNe+bDOiTj6dBBYiwl3QECypWG2nKSvMnZgqHPO/py
3bi6IQsgB0A3Bu5x6ceDORgojqeyjQRfuE4Mf+UIbwEapuofTdzGCDUB/zacdhU9p/K3otzB0LcL
k/boO0CPeSZC6HZooCzst/ISIvv6RKYyNfIHkDMgSJzWpgov9nXAOqo9wMC3TgdJ3QxwSKNnnaGY
oMY61BEiaJUAcrrb8z9vmXvUIOzmWpi8IAwz5Y1cYrkg896SHUc5ZyXChniXlt99FHtvm7v2WtL+
CqgCKiDEB9bkMDENMRCGIFBtvwA4ImS7SvAXTsWZ2wbAE5Afek05G7nrLhdaQqmYHJel2pW3zU4B
bZ/V3YBa4j7+E9nxl8yG9T+UV+0XEKKKuqsgh5NO0s7fSGsYxm+Pd+a0uPyYidcFjpVAdWyqdv8k
QomtP0jqmto7oF+/uyvRf9nF+cvwjc6ZvjrIO6u+W/iA6wBmhH8BTwNyzKtgmvBIzbztAUepNvzc
lHHXivTkPzhG8poF8kqv7yPvUa7vQ/Nek2C3NWGF3gXaR1A/tx+3v0QZw4rJBuRLODhltOtovxoP
nLOtLmi5ketwwdvGLzOihL1SK+S/j8LaP2n+EbG5WtjH+WP+IN9796odPOnH4j56Hv7QhyGv5DfJ
OFCQsmh1WWfskYXzYfS86dfxtiE7anGkUtu//LqwKOU0C/i6vvpVQ65fWU+x8vev2mwKOJbT7G1h
NuQ5e2PTCxwmwEK1yfnt0kMno76h2cqxHcmIV9WpG3bus78NtR0cZ9EexqK2e6YWiWSV+5B/s6Sd
/Ni8D9C5Pgq7Qd3K1W4wnjT9kMBglrnDFvXbva8u9XBcXwRjT+z/fOk4krN1q8IC8Wg91qhpNCsd
kmYoLjR1KTc9jvdq/snJqToFG+o3k/SC7Emda5QtBBdQGhVwjqlENM++jIQ1qhO0pKpqtUJZbadv
b6/ENVJy7PklbjBBrahkoyeWLUQG+lhoNNvPf2kPgrNJpA1MkA0i6f2h8o89HLO1+Dz4C0Oendcz
u+NZeTavWu9ItVZWGufRt8J/SVjx7F+tnQkCiOGRUP/ck2c2iqqFhzUdNBspKnswwkNjVnsI3hee
YnOHDEnu/5iZODNJVJQou06ztUjba22kr40++1WQ6IhGsUDoRbOFi2Tm3hqvD/JQrJ0MzvVy8iQY
9yJKOpodZe9h8eAjtB1qyJU5UHz6oG6FBS+ZG6FOtwYZAF4yILYu7aV6iGSKq2s23MWAp980ud0H
ztdRlL2Difi2S87dkiM4gMczIdF1761fdL5IT5FtklVCz80ytmlCF+NtKzNZDQrwpAvIUXPuEeVf
jsmrhVFjXFZtHe7txGzXWvgcR99UKFNEdavjKCB1xVW3beEvNJDA/QiTXW7dVaOcxc5S3uF6W1Wi
tqrjrVksuNTsNf4JlKfYaClXM66hZ1DLoa7aSRDdI8G8coDpQevfosPg6fIK6vi15ghrx4FcffgZ
gaevy30srRXlxbUOYMAsdeV8Rc6iqb+gTbPgENc5Z44Nup8MMnsGN+u036Toh0qBOV+1JYDmmoK8
5qotyoOzgWLwp7MBxlFrz/6pFcxNL77C43Z79WYd8sz8xCE7lac27k7I2MUolHl9u/WDPEcyz49X
zGbOy7pXFgY955igZAwwuBZn9BTYDdWa0Ro9l5YjQy5P8SvYICwV7f750EAqchnzNBgRQJd+CZ6/
qUoEw4HIQIkfvBr9Q2vku0Y6Sn6wMI3XIFCW8dzY5PR3YncozV5VbZj5t1lxT61XNl7VZCd9oCav
qtv4Vbk3vwTZgwOF5O2BjofU9M47tz25AchvKiXqp9iO3lWoW9tiU/+buAZOMlaNehfsYeM3nN0A
IcyUaG9wULr9j7Q7NONFgybWcPTLB1HbFRCI3h7UnI+QjgNMyPE1YrUvDeaVmUMKT101d5CqCu9d
byF9df1kJN9L7ZikHHEriYlLAwhzw43cjAa0h96GNJlo+gclqYXjcW5xLKCJdFIC0b3qfx5yz0x8
2PHtBlm1ur9vlEOKmtXtyZody5mRyREsaFVheXKp2x1+Z1IllkyYDFdG+vO2ndlFObMziW5Lg8wI
AgS6jcpvAglNCfApD/uFe2t+yowR3IUAN0/ay5URCxPRh6bTbUVDpEn9AgGhpCw9qeZufjptRMvi
7tLBc14aQSKicRFn0O0eAtP0G9Ce7NXoEHLjKZd+3J622eU5szU5HGTapNUCAQTbtR6GXyLtBHTN
SOVSMDP39qBH8zOJP/YUTvao1NTw1nq5bmcZtKHKXVmKtLjmm6574pJD8HtlWc+3RzZzfbBOPDs4
X+nanFbbzSwJXEQxddtC5PTBlLwcKTlpP2T6Y8mbmj5qf8HijAvSNozoEloDbOApAANdPCN2Bbat
UkhvUsB7uClfbg9qZrkuTEyyC4afyolYR7otheoKxjwB9k112MXxP260gTkH2A7BGUSGMqi4Sx+M
BgQDQwlDef6bWpuX01LbLeBRZzbThY2JUwyVaLhGgY0q/MFYauMgdQsMCLPzRepHpXeNRZ1CRyy9
byJUUTl9Ij1B1bJ/0XWeXqpQRqsQNNTt1ZlzOcCLgBQ03RAJ6S4nTXaTOC2HVrcFhE+3zUjtLw2Q
cjilJ+612Pf20FQtbOBZm4AAaW0Fbks5+dJmjEJIAqKehbKql8rvzHVo1kjNkmFUrX7VaLRD3h7l
3LIxxP9YlC8twlmtSwApddsER1s8B8gX+wvQsVkT7Fy6ZXBBpvPSRJt0MQyakm6rw7F1vw4A/1pz
YSvN7Vbq1v+xMbrOWdhguWUh+JXKkTS0vzqp+gWZzfb2TM2tDaKF46MKdS1geJcmmhKJxT41mCnN
VXeyG+l7N06/ZwivybUcH3UgcpvbJuccnkwGTG0U4+kmm5gkTAql1ogMWzNe++iOqC8NgrWchv/8
IqS1ga4pCHFAZUzTnHEPjXoh+QbXLTgpMYHUP2qoiLRorSz42+ws/scUKfTLWYwSrcg1TcAZyuJr
oDbf1E5+M3ypQlev1xCo65rd7Umccz+uXhpeydVcQ/cS5A26SC0M2xLuBf1JFP9Y3Iy3bcyOisLW
2GDIPT+l1RGMUOsbNzXs3INMg3zyqUxrHlQamSDlNAT72+Zmh2SOJS4FEiHyJJeTSJllkH2ngukt
RqSzR0bJ/FkNr7eNzFTSwOeR/YQnSAG2oE8OI6P3VORvasMunH7ltQ8o3zec6v3frjqhxduYO8sE
gSqectRxKpSB6zUCBclQrpKDLzx3TbjKW/RE4VLonfbRRTnSiTZlfRKXQDjXGDYuOMAqhD4yBfar
Ru62q4qyqHrDdrwY0JSy86oHOFSQIUX7AalOvezBy8rWv1gHg0VQYc2CWGSaZSlaxaQvSDFsqR11
SY3qSRCSeO+QIlioEsytOK2y9F+Al5PhLbxccRJKiRbR/WP7g/7C5fOiF0aO0pEsLnjyZyQ1eeR9
UrbBfwcO4or8TsrRg8tcy7AjJKbVemN979PfQrvXqr2TPOixHXjoY+q8dC1Qgh+CBKgqXRXlXZ9u
1VZeN0O380tzJeVAeoQHS7kD87LJ9Ie+PCjBgxnwcKC/Gj0/hSYZ7z5G+rUOj2W9KwVIfYjzIRtY
ibavk0ONy02rOytITbSsX6OofdvF526NkZ7uv8c6/v3s1hCCruqGzsDDG2kV+HSRLRWQ5k5wSgjU
McbolRTBpYUyDDP81TVtoztVSMFG/oupJOu0XjjkZl4ZcPtIHHCkhnVFnzyYmlyuDAVdY1txf4r9
z1GBDi2kPPlJq/5WNePt7Ym7blBhw53bm4SuQd7lSpVhzzA/RPfRoaU3OuhlaxseKO0sX4n5OkYx
I9pYD37QIl+xc5I7DwkSGnIrGdGNooNUeav0qDZmD8T3a4fGgPhrmW8i6b2H5s5x1zFyLPlz1Hwz
m6+hg0pOeAihabg9ltnDY5y3EfRGFW5Ki9TVbermWmza0Z3ZvUP/t/JIJN6phyZ8GFS7W8ijz6Vw
jHN7k5DLM0Ld8nLsNVW1HtL4TbPexNpb60cYZl3rKTPzVUqfwuBv9fAJMRpHW2rO+byQprv8/Bum
N4hHz8CIEaPx/Ch66PZ8NWTUgtCFk6Bc3YPJk9Un7rm1Ao0yUi5ttzXEn6JfPBfeIfOclbQI2555
VVLTAKVHUQXUvzFupbPNWEFqVPghLtWy/raS84pMf2XZWke7yz3QXL2w7OPWu5oCzFFtJCogY3Jp
D0EJ9MjczLRjDdjzVjtpg02vfveOonhcrqA6LNOFJ8V1UyfbZuxR//82p2+KXkeCvXRT09a6XVXq
Dw0cOXrcrIHd6uXe68t1VUIFDpz8AX7lMl0CXs/FKef2J65Xd25QaS32cyu7V4TvCAAZ4p2ILrHm
LXFUza4n8QmKB+ReyXxdzm+geii6OwXbqpdWdBGurXITETcExoOgn2QlX4dLycP5rXxmc3KgR0qm
FApAE1tRtuq+NeK1weSSZKeqhKTCW/YqOX9v+9HczUxdg9CZLjfQYpNhwv6ZK4LZIqeriZsq+S5S
6UzDl9tGZteNfAucbXDHUEC6nEt64iU1LUzDDoJ47csHp402qKhWarkW3IWOt9l1I47lqYO5qwjd
E5BrS1qOJ81LECbEL/rwIaw3RGC7sO9+hAWylMn32wOcu79IbMuU/EYAjzZOwNnmF6W0JoOPUbNU
ELmOV3B772uLxtYU7UPp9ba12TU7sza5LfOqCINcw010Nnomf6jy755I9baR2fiZWxKQMxoneMfE
M3orDhNZ8DjQhG9xjb6Q/tGUd3X74rrfo+qAfE4NQED0OWMfg8SOpUOH7lwswg5gfATWYz+2fNQD
3QjZtlCyt8qt9oW/z8x91h5uf+vsxhkL+zRqSrxwp8x1rjRU8Iw0pi25W0/bpuk+fob4WON94YE2
kp7LpfN3bsXPLU6OeyNW3SCABM32fUJ2dxDe3QQuFgR5fONXEbbfW+6c26NcMjlxstpJ6yDqMdmH
4RbOfui0XrromALbd6N2qwrawlZaMjj+/cyrUUw0h7LpRoP3zn1c+l9C53fuPhu+vkn85nB7eHMb
l7QskSZ1k5E74NKaVstKCTsXwAedN1DxIJmHVljpQBDSlQQv9xIJyrhCkwvU5HVoYQooN31Ql/Yk
t+ktWSIhgvNsDfdDzspDZZho+pYLW2nm+LuwNJnHSMjQgsuxFDk/KrFYjQEmCmmbKORhKixM4+yw
AP5YoI050T/Dt7NFcxvE2oLGM1BqpSDkBTtVRtRKh6NPXEqGzIH8zPFs4MU60gZY40F1ZitEztrN
cxIvVLv84A4822Dc6emvYdMI72G3Db1sE77Wwqr6gJXML9EPlddydV/fKd1Lr+/lcClVPHcS8EnU
inlsEgt/fvLZJ+UhIoBCDEdmjLSvOrwW0rNqonn/IxPiOyM9KW76TVHebrvu7AKfGZ3EJSHJNL1L
MIrGLnrTfyj1b6r0Tw3ckcTygjeN++DKbzmPyYRz4ZC0uZx0EVHzxK8xJvqxvI4iSu5ClC81ns26
0ZmVye6oBx9J4CHjxS7dQ6EJ8blvNjR8tOHKRwf29vzNGmMwo0ARpaypmMEg5UGUBCU5ruDdrDjK
1I+yfJOFpfrf3NTpXNHUGEcg/lUcAmmV0sTkWTrzxR9ss/p9exxzfjCCRAh14H5Vp20YhdE4FbA7
w4b6ZKXl7//F2XntuI1t6/qJCDCHW1KxqiS5ytk3RDsx58ynPx999u4tUYQI9wJ6NdAGPMQZxxzj
D70a21b6CQ955GH/eRxrOjTmywAA5zRcYDzv+BiF0oVhKMoUOtTtKJd2Jr+PR8FuXytqOfHK1fOn
b/0g2lwOgeJgLAMBMjCHNo9KdhIzyVHDr6VwlNJ/fGUXuU6pcdb48XMY+5u8lLaxOD71cblFDwo3
mc991TlidTT9T0af2K51cbtXP9u2roMPQtDjwRs8R8WTJB4nVP1YPUF6OiKNY6IXn72BuIc0ZqcC
kMT0Bc2YZrCF5M3AVlAeNo9HduEiAunx78jOC4corbgBzCvjjAn5W1fvTV1wQHUB0X0GS9oda2mt
/rq0Lk0I+BNxjS7UvKrcWfjZRhTuz4kROmEqnkwhPz7+qKUtxpIEiT35UCB8fXtqoFPcDBDjjXOU
qRgLxrLl4L4o22LCwzn3PGPlGrpnv1NShINC6ZVyH9XX2THlI72idLJLkbffKo2NOH2iP0f+QW+O
4nhs+8jpznWFms2TSDN+RA8MeAR9xMGu1whbS9tyUt4G3zUR4OfeTpGqjH43kJ171WDr/VfVfYPE
hqP1uxI76sfjvARBpgcBc2NCOcINnt+JljFkzCfvRuqGFGOKg+/vR+Mw8HH4rgOF506INlGDu67d
j/xHVEnDD1r3YeWHTIHmW/b6h8wmwDIxTpfMwjwLxUGvg4NQbHU+fHjLUK6w9jxg0/C3qzglqf0v
OHPDWltmqVxwMxSzO6SQ+j7G4tQ8+/G3zNhVVXNsMawWtJ2h2W33OgElx1857rdJduzX+nZLD5gJ
awfEn3oMS382E2YTt0LW1iYqNxCfSnnXJON7lWZoHb8PlYvsnmTcjsMfdfJbU7AGPw4/RuSVNIr8
4VcxGJw+tyWlsktZoxNQ2ZL8s/6avO+NlcN1aclQGAe/Qy1XBB4125uNiqulV1Tm2bW+8ITyEnfT
gpY30TDXBuyE1QgP5mecb/13ipU6uXsYxg1g0420NmYLBxHi6iS9/B/wUn325ms9KQnyTuLNh4cj
Cl3xmhDZAqf1j3z75Fs03ZF/Ju0qP/M9Jcv1SjPPtblvjI11EOpXSTtNtMniNddVu6iegzV048JW
mDTj/w06W4hdE1SFm6rm2Uo/aNb3qSZfK7uV/TaNzWy/Tcq4vFBA68F7mcb26stYJW1uZgKnjBgW
Gz1BUgqt5WKnl9nHtHYNp/X7cNeDtaLV0ocHdBfKkxg25quO1KEt5dZ/KJdxAoOpYkLxmptrn1dy
kSZSzWzWwkkq9u47QXuOqYkmb48/fSEVobADzgRpaxrkc9ZmVRehWkQMb0Q9QiTnl6NndMepAXuj
R+tt5WRbms3rcNPPuRroARNvtyoVii3BqZb/yQMUbaOVY3ztk2Zb0hKivBkHPilsKKdmtpnvcN62
5WJrvIT/IdeGI8U04WvEy3cuGmniRRw1amadExgxkfRBaXQ7F7408tqCWALf30SaHYkqLO4sSlNI
oHL+OQYwO8R2Wqr7yt0ZHUbqlm0U/1QNz7hNvYYkWzzmkChGPBrbDVpKs2aSlCmV1QSFdZb36riP
onex8Zbiu6XIl0iyaJUcteattp5y5YOAVEz4UYEr1KzkJQt50J9XPYVI1C1BtN8uHnVQlaDSKuvc
QkurYRSOeOKZpedU5kr1ZCHroDMHAmeizuvgvm8jpZkc1OEoWKB3043mvQxJY9fhUQpeze7T4w24
tCP+L9SdHEaK3FpvtZ57TkSs1OHYwXqih/k4yEJGx7kmk9FAboDeNEeQZG4QDkLI4gni94W2SWNH
a75IFU+P4OR1x5imaXDskm+GQKe8QHX64DZ7wB61cFhTBr2fRcobEqkl/+IimRc5YlAldauzY+Jc
/JpJxRchVJCZNLpdrFRrD+6FmgIkJcgyFBfRUAKQfTuTYiGBzekkZlLSHEjUeTkldBqPATPInSHe
ibaabx+P9v2UEhNYL29VjH9lXb6N2UWUmfs6dM816bBX7xrZd7qVrvzyh10FmV33VS0PIi4p7rmK
f4fhm7VLUxvFFv1Yjj8ERdyk49oL/P5cRScOuUrIj9TLEcy//Sy4YIPoUr0/+wpgLfdrFujn0lP3
rf8zTl9oof/9KE6zBm8beTr88G7DtWruw1sMrbMIqWEYn4rJfmCFOrE4itdBZodqpUDkKxXfOqta
s5WUF0wkKsOy5Vrep+Frb33W3Z+DkK/s+YVMiqHkvgCdjXccb8fbb0u5j6toZA906TmTwyfXKjbo
/dnlsZkQDcau85Ho9QJEq1cu4AUyxm3o2bBaSVZbplBa55K+VB99fO2xbzr0OI3abrhPN+ZPC71H
s90Z2VbQ1qLfdz6n6PDW6LTy3fNzyFDRVYv9abyltLHT7lcI+OKkyId05DYbKXQ6iud9rFateJYW
L1VVStOTgPWdJk9YJErrpdwd+ketU7dcHrK+bakzSvLXVZfoBUYODpVoZ6H/R0OZtPJ2ftHnbzLd
rFm7JkpxAe+PQNsX4pfOtXZl6TtmuXNVzgbJdEqXp+Vg98rJ6EdeU1rlDMFGbH6K5c6IKQoholLt
jTVK3TTNtxnv9AuRwIKKhr6dOJ3SV4mYKSmRp/ujdU51/Z0v+J5dlt5Kbnl/ixIDiX3kHWAx3wk0
Z1JcV1haWGcLvb4KbmjYv1VZaxc8JVeFrRYnmCLB1IKAw2vMMhTIaJmJmCXrulKcSDryAPOAjZlm
ZldyaodwjRThIkb7ALMWQe4dU9/j1whsPNpWJjYf5gdvWJPSW7jrQN4rFkR6eB6AtW5HWY1LXzUC
l9tH2enas0vFTJKPQVWvnJVrcWZHcyOX1ViI5CtCo56qID1AlXhSeSmFK4DaxWVz9UGzxCiQsiS3
Km4dvY3+Mf0IDVpUGB8f/EvLBsGGCYeM/fEdqSlWe3UCxbhnQ/PtlLwAmoeSfhYr2fbbFVz30lV9
HWt2EEOekoQ2Sbmqu72hfiuS10JbCbG0MCd5CINcgDrWvCQZVG7sWjWf4/cgXTZWiJdJ/+wqR0l5
0o3d47Gbxn++rUHtEgmgOt5ms/nRixRI9Vi5Z+xFX7i4HCC8G8EXfumUY0tTfpG7H2W3ki2vBJ2r
idRBHeQ6TkXnZkgB31EntJ5LkVcB0l31GCf2YFiOL/trCcni5KF2jRI7WmuI9t/urkZN8yQU+Vgv
/Z1HH0z1ZyH8lwRhUtT+3xizHZy4lSeoYemeNUwBkif5WG5VHEmHb2F0Qq0k87S1VH3KDu+m8Cri
bC8rSo2OjExE3e0vbY11h2GLJqZg/cnL3nJqgCj/6NJL3yW7UvYPjxfQQuGPVwICeTLyZFM7fraC
skTPxyEhvEmPwpb07ZB8z6V/sEqx8vdScrBqxRYVO46eokHZpP/hyriK/idfu7qWxnHqkue1C3BB
sgvwCFpvHIxuk5x416wcmovLFqYX4H1LR2Rjhgcf2D1ao7H3A+5rx6irTR9ohpO17r5tt/2XejJd
l/Yr47t0VGvTXw2glt88vxKqrrDMPJGY3qB2smRP2SwSDv24iZF3VYsvtbnDizHwvgXg0ndh5hTF
50ZaFVdfOsivf8ZslYliBhaw42dEjYLaKvZK78d8622HnbbvN6hfuHTukf8oGBVhZZKXTkSs1IC+
gnmc7urbfVuZgddnASfiEB7q6CsqtKDg7BxLzUpyMm2NZrm4pP8opRpTtkMR5TYeZuSo0olMNH1w
p9eTj616xJlcdXUnS1/qOsD2l9xbxK6U4raoHtM1t+3FL4bKJUPeQH5qLi6Q5kMoCiMnJJQLRwp3
Vr4HluwWG1l+MddMpZaOxYk39r/BZpmQiaFUp0lTsPHjhEQvTwj6/pdT6jrIdIpdbVQzHgcvETh7
uaPdstxE8rdYQcRL+hy4iSN13iGB22M33bjDoj3t47V9NE3a/Jhk8TCeokGqML/p3EapYj8x3HNI
MShWHdAMG1C6QECoYCTPdbtr4u9mfkoD6yAHO0P49HgjL50eV/Hnlx76QjA+Yt1FOX0bVzwn+vit
cAZxl2vte5HXVLCKFl7as3Sm2ToAX0A1ziZ2EMNQaGWLfdPp+yQ6a/KPsfxcus9iFu9dtePoMjZR
7Ej198ILt8j1nHRrtRS49ISjCMB9CwGT0vTsRpRrsc5RMRM4NsEqD+/95mgWSB4geeLVyM30rW3A
iiuU8Jxl0vvHo770YDe5jCnJQZnmaTEbA7/pqjKSVWFad3ocbfxgl6hv7Ta6WJGN44O8BpmeboHZ
OiMgik+QH3Ctm79Ye9dI4iiWhXNliE5dCFvgAc2A+UuFTeLeyH+LVucoq8t7YZRvwk4nytX+khJJ
zRk+4ZzF73v0nfEJigxs39EfjNG46h2yrWpT+msidssDDAyHbivePXflOckPfGXMGxf/B5xJAxso
fTJuaxMopl0/NypSSGsiHgtXIqq8kyU68nxohs7OkoC13pslIQcBOTjFCX0EOT3tGZLj8fHyWTiH
TbIaiIDo8+kwU29Htc6aTg8Fbr02M48mD0EzeE4S82DqgSMpnw2EhB4HXEC7ozEKAxsKLEKK2D3d
RszDvioGVeacFCjsUipHfQIMe68fAzOBafCKNYyDyuJWypDBMNBVA6Wj8kgm79yE8pfUey97H5W1
K3ihm8DvwjYApWIG444d4ntaICtpKJzbGPFnYaul/PMSKpwcvFSk1MZKbO9VeznpMBT/+67+bfTZ
PGiS5zVV4wtnwx0Tu6qAZmhnHfvyVkPbYQ1YtjjrMDSpd4DvQfLwdg6CuJRRfM2Jhmq+H7Ksk+Yw
KDjxNcB94xypYWm1srhwWMNyQNOVWulUk5g9TtK6ERrmU6CDPQB0kXFOulj1LnMvKT7tYI5RsqI0
4SOglD3LxSVNnrN+5Y5a/HB90sbBH4uq/2yYMUWPGyFIhXOv782i3hlFsDFogrGbS+Un+tcrq30h
80AeB+l7lHhQ11Vnb4dKR5SvxygXpw1d3Fg5JelAkNJNa2Rr5OHFc0picPF4YR9TZLmd1LoXXS/y
KmLxwnZYywfBF/tj60d03+Ps5FmQ/6I40566zB8cX9LXbsLF0aV6y9uB3ikl/9tfIAx+PDS+KJxd
Vq4V89b1KcI/N7Clw/qrH39eOUqWbiKi4VCHKD+o/9lRMlrd0LsJs1klz24Ybarfqu5otXZBRNPQ
IpsHqrjWP5lS8fntdx1zNqMRKgWNIhEzKW19zO1824B8ib+7zuOPWxpLjD0mVTlaYOr827qybWtB
s4Rzqbtf0yLb5TGKOTDs42/Av9XaW5EMWIpHe4+mN48/LrvZ2y+LJLlJIuauMZywDvbCpdpLjeyI
xYc+OTz+tqWT4DrWbJ1EQSC62bROun60gwb88NpxunSBXkeY7fMCm+K0zgfh/Mmv5a2Ota+wnczZ
Hn/HQsZrTuawkx4wyddc1l4v9VpKLFIvvdBPvXnw+g+me8wLRCGlggtk678+Drj4WeBqoCxRPKas
e7vBNDwDq6kNe05HtKQFC3NetHUVcS+uOWosHVy0CAGSo32gIF1+G6lopFxOE5K8XPvU6S+p8cVf
I+ss3rjXMWZbqYhZjSXlxrOLfJ27rT6N5sHAAcs9praxCZRf1i/T3D0ewZXvMmbLvDfr2B1bYlry
77j5bVqXvP36OMTiQXz1XfNjUFcEKhk6y1vhDBLjZwn9M+UsugeqnOUv7/NYrolBLW0oWF2ALkHI
QHua1Q+soquDxhS9ixF34mZUtMEe03TNt29p9VH1Q8afB7t8x7AuKjd3JYWWOcZNiKVtW+t7W0pI
LVory3ypJWdC4wZsSeUWzMHse8zcr00z0OlNWc0mgjURjP8UT1D60w44cI7X4sm3diNH/iBRxXVf
9PBrMr6tzOPSUX/9K2Z7QMt8axR8A4hH8quBV/tUfymtjzwGQO/2NtqEItK6uL+e+8Bx5Rd+idC8
jNEaom5p2CflG4SUdRkA1GybxCIif53cu2fEAew8AmYWnorRstuoXjnPlupClEn+DTW/BHRvNJPY
HGmhY6Bhqja2yOZTqocHGFqXzmqpzrxFKbJ+pnTS1LdyzQJtaR2joTpR+Cdh6vnTsgrzSktTXiOV
eBoEH+7vyt5cmFK2yYRimTAsXHe3x1qrG5lhjql3qSy0OwKP7ckNFH3zCx5Y1VpKNs3MTa6Al8Yk
CTvZ2aNEMa8ce0McKkVr+DiT0s7cTO1OFY93rG2Cl9zYFd3KHb4S78/BdPVELoYx7eqMeFKQ4szw
zZdx6BouVvUJQf9NmT6Va7Zgd+PJFxrUnPg+CydidbZFGqn2ss5VvUtbxdsiVQ9lt4+j18JSP7rC
5vF+vNsHUyzwAZNT0R/o8+3cJUX+P7FAW9AS3xeoetSGsF9tVq8Fmj1UzD5pvDAyvUvjvis6BZEh
LHES2S7WmKSLgXiEyKyNScx1Hoi6TUke7V36VtmEsA5M9V04WsdM/v546O439jR2FhPEsS2CHp82
3tXKiEMR3bPO9y9oRpQdLgrhsOHpv1GT7KlXguc4BsOCvSXkANaImH1b/daltXn9C2bfOhFNs6aP
/AuN396NjkL7VOnB0VSTTVRFThsnG8n79fizl8YX0QxD4uFFUX3ezzCUvIoVK/EvIk8u6MAqRn26
e1ztiS3HMZCcBJjDXpj+/Gp02woyo9bn/kWND6L3a2Kswzr2/1p3jUnk0fpvmNnhFRbQ4fSaMK03
bPMA2f5Is7uocqpCXKc536cxU7gJVkjbmQrrnF+UF5gP8TYhXD04EmfY1zDobBeTW7Pdah8H4UsU
Sit7fDov5iemOdmqQ3VGYsmYrdMir9velzof+TUA4i8ei/PkBh8Fee+vLY7pr7oLNU0XfPEJDTct
2KtJi5QxUNqs9y+eF3LT6Y3Ote6tXQH39jrTKIKhBvpG4k46fRsGnRu9jFByukhaaOvZPy220H4E
uGT4gaXOqAaOnPR77HmpiRTdoR5LB/ElR4w+lPpbivZxJ2TQC5QNkIb94+2xOAJIJPGYwNsaeOft
T9OFPg5CafQvEVoyUQyTcyWDWgoAIUoVUVtBG31e8Wm6SG27zGI2Y40tXrBk/QHH28efsTTEILWn
+iySxCQN8+ekG1COqE3/MhGORj9BDFPaGvWFeqdtHH7lxgdT2ujBJyGJEcSze3WTD3aUH0Xptx/H
HO//AUxEF/X6J82Gtq0brTAHvrxtE/Vi5pp0VNzu2+MPX9qhlFAppPJ9EDatWRS/TduAGj1nauSD
5kZ0/ICdSKi8YswT2aSpa9TGexbK9F1XEacZv9o0UKjryFdc/6JEL6LZk0LBkqUAMtWpi1gHJXdS
h3AT41hlNOazpPj7vgZ89CyYP2vsBbXhey5/9b0PXQ9lZd+Gm0ZDhcIPHFY4u+fd4xFaOE5ufu7s
0gmTrms9XWBlFMjaiJsQ4EwDZ9mKP2dxAW8v2z4OuJAP3QSc3QRR4lViojI+tAbe+Za7qcRny/U3
QrYy9wvXKYEwIKJSDT94LpiidJUc+E2Ewrz4tWhrW003ijSwljeJgoK69lUbvzz+tHupnGnuWWiT
GvAEAp89nVW9TMMyi4OLUn6RTE4lqcZg15f3spA5gmsdUd7YWkJ/1IOPqiA4Tf1ulOnod2sCCQvH
CoB33CAQzp7Q27NFWAWlWGUe394bko9C0YAaUZL/Nc99+tyrKLO1U6fikNYoYl/a8Ju6D7V943+q
0y1KeY/HdWkmoe8SDUQv5P1ZCh00ZG011rqXegTvfs68J7dN0WRqv6eJb1swbxwyw8cxl/bFdczZ
3efqbiAkAjGtQ/cK/Werbr3mlPmag2bo34cCTwYNCx8BSGGzpEUvhoAcOgsvUu20k/3Ttqarob5z
65Ow+oD9w62eXepAyqCEwlWkmzO/1Nu2lSCH1kRLxK2A80MbTj2F7oOQ711POgUtRirY4uivgr8r
or1ZghG3gg99yJB33blof3WC8iP5rr7g3172/2DXUwSfGxoUPRd3WB19/WDA/q+PofwtVNdECJbO
DwwyGS9yIJKr2fkR6GMzCmERXoKx3lNAB4GiJy+JhAzSWudvaRchLIA5HXKqMCBmE+PWQRQLVhxe
5OAnhalwrby3tK51Wj1gav486Gd/f1UEg2ZFTIVFUiW04zEcT0X8gjS2DZioqzsw5X9tWcEu4sEN
7ZC+FpnA7EIMjQpdEfS9L6kOeFpp7TB8ooSzsnsWR+4qyiylU8lPqSV3jJweWnZSmz+p8K15BCwO
31WQ2SHHoKW6ZDXhRcx+98lJszZS+kk0D76O6V72NVzjoS28YVDeEv+0gSdr09lHSZ0ykEcxdJK3
8aOXWMTKXEX/IV2TO1ta4teBZh9W91qFPwWBZOO9qFVbyeD+vwRGtUvVzeOzZzEU5WsSlqnYMwcZ
wZfqA2Gs2E11uZHbN6uhQSQ4VvkpFFaemvcEBmoSFOQZuMkgjELdbWYkRpaB0Qd5vuxp75IhPZil
aE9S1W40bCN33CgamnmOKXwMgjWE5MLcEXsSTyQnmNSvbmOrsdrFgkzsVnnL80OK0ilH+prd18Jo
3kSZnU261wsWNUf/0phSZudAxvTwRcF9qh/1t0g9Pp67+xrwRNvlcyaxWHgD1izcIAcqZot+cGlC
WXx2o7jYiLExODh9N1tPjOOt1nXjvpeK3C5zw302qiA8+brh7kC9p7RHsuzT0PFqqo0mWFlZC7sT
DW/KlJzR08NjdtBUuie5pMKkX5a3r6D8otPxs1YTu08gxSnuRqrqb3ij/fN4UKaJnF1v8h95DC5v
+jJzqKQuYE6m9lymXZ9/iKLkfYosjqKsZbFLDwuFd9uE0KaVrMwLiZpceXVoRPEF+71hPyRWYTdj
iFWJd8a1VpVrj4QvsxHlbsg88zXDnIXPxGyCPfT/5U3mt2CLk3xSJG18KREojXpH/zric/V4KBdW
MzHg3kBKQURh/i4PxTRwXbDYl7I0oy1TJ54qU7IAvqT+F0OqineemqzpKcyDUk4BQzRpKtJC5qqa
HRK+LrpJAB330sktcLi94Z01oCSFbuxDZQ2oPZ3Y14tlCgZMG7VqSH4TQOz2VFAEXx9rhWCe+DVv
+p0oCbacYxYH6968WMamlb425aZLRNs1JCfSVwh581mc4msIAWOxO5n5zl3Ret21+rR044vixjbV
t55mb6T9lyATK5xpRDV03oJNKNZaEcDLS6lVtq597svaFladXhY/5SrK7M7yxoSbOgqSy0C9uWP8
solTjELk4zV598Sahox/QHBOTwGm73bKerWrwq6W4ksUSbvKxJnCx2wv+qC6B+nJkPailh6lxNyp
Qm37VoXmD35Sf7kxpt8wideStk2k1HkPiMaIl5gx05bV/huqNxSvWCnuToq3mbjWQb8rTP+JNl2c
oEPp882bW0Yk+6JSMn/JiOxwvmlJOygTTW2umMd6FfXHwOrtglx9RNU2938niPA9HvalXUmZator
Cooq87c0Ws5uUSJWfRE5Wx2z47rxSBu2gwFdys0r146zPjg8DnpHIOfL8ezkQUTxETLUvLwKV3R0
O5OoGnxtwf2WjQe5z77GsmN1sH8RWu026H0p1ndRSzZYPIZQVzjstZVKwt3XT40wwASTk4fJ22P6
86uSjthkbuyD/Xo1FUHciq7o6Bi9OOMwehRuNGSysqTaP/74ab/cHE3ExN+YSjboRtqNs2RT0Hyh
jxQreM3qwd9UviyBU5XH7eMo94trCoMOEPcILt93bXG1nCQ7sHR/hdpdd7/qvHCUQdqldbDTc2vT
dZ+L+tkPWpS6MPA713G9cjrdlSbRzLn5BbMDvwchonW1GbzqMVz2eCMMz230oqn5V+roTSvZNCbi
PkEO/Ue/FXjvp09NjhyKbtfySXAP4MWVtd90dy/8eY5z55G34Nw6x4nno9AaScOEd4mUHYMs7PZR
LElPigtxrfBKxR7DSgIkhg9A1Gn6KcqzelNXgbwTMbR5p/rmxNiq6+5prCXcFiM3doQcLxORa3ST
J/UnX1O/Cw1ma7i3h1vfp0j0eGrnGe9EYef305ng0ECyb7Zo8fAp4kGP6xO2zc02VUUdz0Wz34d9
6G0SrH/WstHFgAAssCEHW8+6ud0l2uj7glAX9cn3zmqavJn1m1xgAlK+tWVvG+23spOOQtrt3c/V
sfOfG+07x9foGytXxJ96yfXWmb4cprBFx5beBWfH7Q/xrBa3vayqTygbHz3pqe4+o2GO+VfhO54X
bNUC0R/32WoNuxCQtG7fef7WfRc33z2t3eXeKVX1Q1Z+hUzj8x88gOltdRk+6YK079bEx/5s5Ltf
i2ULP4YMHrWB21/bB9Sy6rivT5Q6nvrMthoVYUXDHmJ8AOsPXtRgifRLB8RN2fRJScdtVWsb5JYT
/djlT0k5yZ6e/UpzUhTuNOu9NvSTvtpK4/zPS3D+O8H+/oFYkPDOZcfFsqxRn4ubU2wk+WiXnZa/
ptLkpSSPfgMKwhMDdROXemzZjWf4z/IQB65d9Pi6iQE9MhOSFsJGKlbIH4ocWKKtN6r5FBZun26b
pJTOYdRAWircMAXXIJjJjzH0gIPmXhP+KAqt81DRLPNTT6L9zY9KkaKmXIb9Rk1rc9ylSqTQWxyT
NbmW6QS6+3LqQNz2YNwhBd3OkKoGCFNoVOMqlNRyN9ho7e9U+oYpIPznF/NvkcfcNdz1QAXQt+V9
MVeH0aUeDUk/E05e4J6S2GVhlE+GNj5HwkmNatJ9V/r8l2cFIekOSaRohoKI6Oyy8UdPKWmgCSc9
fKK1duzqU8+rJlA//m0cygxQFHDp4EziYXg7kk1voYo6kNILIxa8ZnkoiyeU7LdtPqzkDvN0dLpT
riPNGl5J3qVlFeveGWNyRxZG0Ra6+qdQmyvtk+kUvVkbsziz3RtXRevRgCCO2ryQp23y1HvWvARq
WPgjLv+2Ks1nTTnYpKZDcoTExe0AtkqmNH7DAPqx+9S9KcXWbU5R8o2shRtxZVXcrftZsNnrSJAy
Q6VFxbelwZOJujPqr3aeaDDfQEZUo4101+P1sTCa1583r0bpXjMiQUJENXkfRFTDTXczQiKFIeV7
vx/Huruubr9uToxq9UZQo9zyziIN5KBz1PYlJXse9JU6yMJKvPmm2Qrpg8po1Zg4Y/aVFizKkvJO
ynePP+YOKDpbGPMdTH7Yq2lElE74HOjm59ZNPqWu/Cx/iF8LdSN4wZucwpPQxgaLkhUu9zxXnQef
vf3GLLeUUnJZlcZHq/s1JH+Zf//5+yc4GuQTsrE/QkVX+beeuW6XjIJ3ji34tb2kBe8bXe4cTyrz
XVvk2blo+rWK4dK8wfykdQz4CLWu2VnVJsI4dEHtn7tY7OwQvOVTYgwp14y4FmpeKpu+j8f5lLDw
PqezcburcYULSHQr/1yrRShsIRCToWVVAgqOB8K7uEq8ElWlIuv3xVg0W1f02jXlnIXtML0A8OiC
HKHCj7z9DUnM0eINQXT2ui74ogQWKNLG7bZSXwvOkJfVStPrroDGR+MFhQUo7hIw5ead+cyIrbG3
6ujct7h3yC6KR5SxsFnxym4bjRH+z67T6MFZRvtkZbdMczc7tVG2Qo+IWgImb3MRgKIaVG3UpOiM
ql/8KbQycT8oBSYWlhI5fZxLEHolYVtYwpda6rpNUWTeygW1cLiSmlLrokKKdve8D1MbeSgLvRKd
M6stkl0/jtr7qi0BW5iWnxU7X1fF2FHSIg02bhD5ayjvpfjcXahm8zNg38zmuzbcVNDTMTyLg4L1
RFjEe62p2o+i7OVOxJvzWfSFeo8zvbwGxV5YaiCk6d9NWaTKArhdasUoDlLUNAlysJJ3yRBS2Vt1
iTF8Zu7aslD3j2d7KRwvOTYXBFRkN2e7awgbuTLKIj17Y4ryCE+0LGkcjHQdMOhrBkp39SmWNTwb
LI2Yn4lyM4371VmVtqJZdv6YneXa3BheY3exfnSD4BDJJ8yQHcQZ8Ky2G0l3Ekm4qPQVq0R5bjBz
f/zZCxOMNLXG/+gRkPfPRjmq/NpX9SI/F1RNcgPiqZ/trch8ysu+ccKweZOFYPs45l2Lh6//QzWG
oj8Jm84rY+H02q3kpjiXmXlovX+E4rVIPhvuxcJ3i+6wFtaHYHjvyWvaswunNehQg2qqzEzfJUbm
kEFNlNLiLKnp79rwtqHWwT4K18yzl+LQNZ/q4ehdAK64nd4ucqPWNa38HEWckGqc6Lb+yY01fWX2
pr9ndkLxgp6I22wRBfrWbZyQ5iKWVVlxHqpgm5SwDak1aV2wU+MPivbu8bQt3N8mr3b4cJh+0Rye
dtDVmvWCxhXg3FHewSHyVRLSdO8hRLWSCC19EiUtTHGnrgXp/22UDMyna1hBec4Vh9P5YA7Svgi9
U1t97MQ1GNbCPmQFTs5zXKfTNT6LxkIVrA570jOmf5iZCFAnn4aGx1N90fbJVs+/ueNLioNUYnwL
rbXleP+tPKMgytLAmLbCHEwsil026EqYn+MWnp33TVQ86mpHLoONFSj2307fbbBpzV5NXxNlwhDl
UX5Oa5TVSwCva+oQ02DdrkYFRTKK3SoEC96lsyM0MvUOPWUzOktivO0R3IjgBISV+5IY+Qqx5X6D
3YaaPUUb7Hwmke3onKPKHODi8xbFaxCStRizfFUoQ6FEYiuGK5NCgGzzIEZSNjE3elbXnx5PzsJK
uBm62eTQJ+iSXLSic+IV9pgdi5iVYD6LSuaM5opq1Fqs2ZqnlqulgcE0ia+ZvtP6T/V3zLucOFnj
2yw8N25nafolV0tOo5+dhwmRIL5ko9NDvrdiileD4r/3/XKTC++T8KWLMdAFF9RJa9nL4pdyvYHr
A+GmKLMZtGq38akrsyC71Em98nNYdTtx8O3Yc7EP+Ph4Du/zcwoyXCusOx7fcIhuv7Y2hlHvxSg+
xwXOR6cm36vRptYOQnRyq1dV/Pk43MItehNPnV3d8ljFVhlBOKi9rZg9Jz4WprhLDQ7Ch16JJl1V
2xYFwbxfc5hcGldqTyCEplGFCXH7pVE5mMqoAAIue2ET2J56Nk2qXOmPaI09eQdegPEzlbn+DTVb
rH5UGGqZEaofP2NCO0quLcvtzs0wYDxk0bBXjI03dsju4TKOs1zg7vSqtyss2R4P9+LsXv2Q2eyi
tl54eHnFZ9X7Ij2r4xf0YdDKaD4kP8R05aW8Fmv686t948akDZ2Zx2fD26cYzFJCVIVdUdjJT2Td
tHaNin3XQvszyhOungY3dIG59MnEC3clo4nPo7AbdxWuG8L3BMBSMh6k8U1ofipP7XgKdBy/ks1Y
bodmp68VrRaeeuxQtg/C/OwiFtbtV5eCECVGHSeo95aKZPMq7D07DVHZdbywlaaKhFHUtAia7HdC
yReDAlEE2ldgGvsfjmNw4OQX09vrjodShX1fi0UWnzW12onJQWZ5D/Fzkl36uF9ZWEvXzHWs/8fZ
efXIjQRJ+BcRoDevJNuMYc+M7EovhHalpfeev/4+zgF3ajbRhBZYrIGAra5imczIyIjVJVmJsR4Y
vLMXkPKg+ZwKr4K1g8rfBvmsLArylGR5Fckjr1c2UfSy6xpuJisZXLz2yFPd0ER3BZmX8ZsZ7yEV
W+Mhfcb6oVqOKNUqENBbUZ3zvkov/uwFiyPRL11/CPqnSf8+WOf753LzkUEN2UAKU4Gvus5gojAy
i0kUGKz5MsV2hsseWihxP6LsKNmiYOeB7giVdpDnf6Y9TGtrpkgmKRQ8MBgHP71e2UKp8yjsk+wi
4DeaZaEnBMfMwNenSxzBPOBxd3+2W+MtWQX1Xp41bQ1H1oGiRKM00nsWiY+a8CTVguP7HwLVNXKa
2DskAO4PuHUVIWWwnAOWFnnm6wmqaS9WXaZml8Qu9dhu/bdfU8i/fwmaT4GyRyDYmp656Bazd0g0
1l1Lo9HNNF9bGfeQbwd0/+sBXcq5o0WkxPnHIvR3cpqbujLfDqAMV0gUp+gtWrexG2kgSXUj5Jd5
prYMktUVymWqPivdU6t86q3hLTV9j97FUlMOENkd+TmgEgjJqZx7+sU0d47+EaLH7uv9db9R93n/
YUDCnCBaqui8u154KyjxCvbT4mLm8UPUa091W/2tWOVPDUYkClUDG06jBVBtxFMlyE5NxhLaQUh4
havm0a91R6znVyE+AYbu/LaN91/FWBhpEn7dYhB//dsUvR4UfRSKi6H/Gv3pZZZj20RPuJjdQPiQ
001ev+lz4nZ9aI/+WTU7RwCmFPqH2R/tGaD0/g9axlslHrSyAqiQQi28k9XvibNa9YUhyC6+6Tua
Sq+XauReNMSyWwYf74+1Offfxlpd13Wfi7o/q8vb7ArdiTKWU7HwTepmxp6M5N68VocvC6LUBPfi
aVDCg0Jnm/xRENtjPuxkU1tPL9ufLhiTYIsHeBVwxIALZmFxjdUD6uSJWlJFLrADQhYgEZ0uEd0w
VY4z/TdGtte7u/H+MTauUPC0wJXXkDJNp1Oc9VF2CbDmLCLjIZnqz9auxMgNh2U5UItpKUA9gsnc
L9ebVkp6wWj8JrsosFvrZjyI0fDcBR874+80sNxWt2dddQc/OgfN8ENVP6e7zivLmV3vU2RoxIUQ
Shff2gSq6mplnv2c601XU0c2CwxhLP3X/Q269SASRi0SjRAbdGrx1xOFJZCEWs1Eo/xfMw0esjA7
aKP+c8rHRw3KnREZjhbkz9qgeaboNt3o3v8FW9uWB5FHES6UeqNrJ5e9plZpldGCw2gtRAX05wMa
CZpg2rm/tzYPexYh/6V1j5rE9VzlXOFjDe3CbBAl2+wsAcVESz5IPmbr92e1OdT7K4GRH/DGqlbc
QFnX6RRbhsoPY6AQETbNc0RS+58GWr4g3m5I1q3mRFJXtZEx8P0UFd3Dz9EARTLZKaxszQYmP2w1
+lXR1VoljwotPVlhEUgICJgdekP+OdSFaOutvkdd2dr0S+UKPBQqJiTa60/kZ0Uplj4RRC0MgBlv
RTTuLNhGjKItp5q2VRGrCHW14bW+N62xKvJLPfcFjrRjC2Dvg/KfSmFq/YdQUEgbBX+yYleg1HTi
oRKzwx9vDyBLcG2MAJZq0epHoEk51WHb59BTsBa1jhC6Lezr7g+yhVeiKkV9E2d3k8O1+mxWaWZq
nFXFJWlqF6FZFLFHpOWnojnU8UNrOWOPqsnBV89l8qWOHgWECO//hI0QTZMRG1dlaI6yuJ5nX6R0
GihJfoFZox+NKPQPNVR6xBzplDCV8ljrmEzMSrkHlm5d4MhD0WS1EPahe67ORRaNhRzytwuPSPmj
EtsBU9lRdRAcHh6i1lw+rhSfyinC+D2rdGewqP5GUpy90QEkOKmSN8c/XwxqY7hO4NEIIWYVeIz4
y6QlmtqXSkjMp7qwpENDiPIol5X4GFRWcKiHcnI1NRQ/3B954/xCsl18igHi+R7Ln/8GEYjh1KMu
mZcXQZuPftmf89iZKvF0f5SNYAekfyGvsOAkcqvtJlrhPLZzUVw6/1BVP+T+/HXQ/t1FzraGgbGM
mQV3HvjD6stSaRubQqxZxjLhK6YxUdwoPgyz8lL0s+aCB+w1pW7cGeD+BBxLpsGpXUU8cxaOWZ4U
Jer8yqOU0+aINElqeIUiuVp67k8iCvP3F3Pr8P4+5pohlpdKiywDtbZ2+GgGXiR+780PXSo+ZPnI
7nxRsbtr5NcZglyWf6qD4lTuQbIbl/FS7lg6CdBF5Ta+3jaW5As1fX0lKc7sCOP3ptgLJZd7bhXj
oL5Nwy9FRZ7+9XUvQoNI8mqgoJicpfggwg4uyd8Off9lSL9IU2cH6ac0Oey5Fm0EHVBYeZYBkLiG
111O/aSPvq+QyHWp3Bwytf2hoD/uJEYk2llplu79j7m1f9BjWJpQwD8JQK4XUhSSosumqSDG6ebK
1iOxtAO0+N6knlJBbz1UOLc+1H1cYd0miDthz8YlTPxIiAUfFwXQdUdKAdxqxJFA4ciCpNqEDo4B
SXqslfMg5MtVvEN13tg2dBoSksBsxxlpXYtX/CnplbKmdtR9lbrWjvd8HjYmBPAoLV20kMwh71wv
Z5xCIOhhCF1iRa3PwYRwaqGN02ujpMnFKmSYLoIcoDQaGDvVkI2LdAGN8JAxKVrd8JEHZRwas57L
C2I/QEdW+9x30zme/0P5jbtm0R0jEqK1cZU3wurtpGFKKNXOoxMGuh0oh/tbcivwp7QN74/qw1JR
XL1GNLtnhWxRVg9y4RHD7I/93DqV4Zp+bQd98SE0GuQs8J8dKtP22/TYZnuWmlsbRSbRwrOQ7k3a
la+/46SrAWZ+FNj9JKLi8qnpft2f5N4Aq2XsG3OmFyStLk3+NIpfx8LfuaU33iLci4iMIcUD/67b
d/OwyuJoCqpLtihChqJnIImqHgoFfbrjn8+FXoqlc4OvRjR+vVjZXIpmWTTVpTAwxi6aWXSCNNqp
JWzNh0BBQnpIJe1dfxFdTOSiKdXqopa1082yK6IGrTexjYzKG5niTiy+cQ2T2kKqVfHi4lpcRQxI
Yo3m1Bc13nHYbATjo9GpJ4Xr0g53JrZ1cFk7EooFfuXJWa1eFopE+0l9SWKzOqhW9TIkXXHOo50d
t7WAi6fGQntY+gWWB++3SGtGiXdsOrUm0kqPgxBepPJEQxPl2fLDrlroxvZG25/QHorKYv252t56
WYdJrKcNDi3Fl9kaMWOudooBW0MQ8sB5QIAEDHkV+STZMA3UsiDfND29/YYfH/ou3SsBbOwDkxiD
WQC4EAasLgLL5zJKJZgpcm0+9UZsCzN6Jnrm9tHp/inaGInIEZMeenDeiwDX30fQizRVaKy5oB/g
qtHPtvgiokO1q012u26QeRa5bbg2wDdrro0sZGWu9rBI9Vk0X0bNHL7jzpy692dzG1cwCmU4eBSA
VdwL17MRIzkepIC4Ig/7Z3XIc9rtfclVgtZ68GPahcfRLHE7a4SD2U7W4f7ot2tJSEOACMOTCwNW
6/Xo9HyWBc9XcWmGEp32NNbeVN9IXb8YwY5GI9yZ7UYNe+G/ATtSoQfpW0dto4zmaaiW5UUZAviU
s9BKz40Ym3YqCcbz2OTxy9zwLpt1Bs9Tb3z9L70v8UnIaSw53p/87UHn43Lj84vYSHyG68lHejaE
uk9KFUnTF2S4nhXxG4YIXVM5hrF3LW9ks4yGrAd6hYuw5ftj/tu10jZJOCAev1DE5CJzm6asvnHD
aIOt9qn8NhYFmK+QV+hV5EKk/oUmjCo/DzRV4viZ1EiZKb1Q4YkxG+UfP4GElIv8FxK1C2C6Woi4
DrS4z3xCoqbRz1NQ+CfNj6RDmsSaK/jRR4RV5J0wbGvnLQgehwtWsbnOjfpJzGM1Jjxq6/AoCkK2
uPU8GlVcOpXe/Lj/pW+jzQUupMZMmEI8u279krJWK3KZwZpishcE30Lga56cycdZOLEOYLQ7z+LW
sSaqRQSABIUrcfUsFkSZvM5ch03yURa/l9IhNB6VwG4fG/VnrO/dvrdvIxP8bbjVFxy6xhIRcKku
Q9y+4hRwHvVvUEL2HD22TgzaKYvynwkhfI2+qnFQVkZOWsAfn4Y0ODbj5I09YbScwhiO/8O+1HmJ
yUK4gW+gp24Uoq6cxPJiJtIpCqHJzlb3a1bMv8Xpn5CG/Pu7ZGsRqQsuSD11Qcic1/dBknRC0zdq
CZ2NxsQGJi4t4ta0J2y4tfMR9kGqhQuftVzFF2HgV5bRTYTMWA3ljVi6kxZ8G2f1o6DqX+5PaYPo
QXMeDZ/QqaHw00ZwPSepMfxQSGQGAz/EpeEcDsVxlB06nyIF02tSk/IoT18M66OYqFhnEOcML6Lh
TdF/uG055rQ0Lo5DN3hp3o6FklZmdammg6xfmuipqT8ZwVkTdwbaKG4xZ6BSwDLa1hASvp5z1M5J
yZNXXWY8uiRQQyS7HtJ6eBB9zU4tibrW+Dku089zuZfWbtCXgIKxBSETWgimazSkzhAfSuO5uvTw
lgiIoenXldfW3zJDtYvYS6UPmvxDpFOy9Z+SAhW/THjF+uGPY2VOzELwXrSclkL39RKg1TynoS9U
l042Lq0Y2ZH8hMXVp/u7a1nIa+jnepTVgZmKapYjmlAucZo+6rqDVptNVn1o851PunEy3xNMnmrq
hrye19MZgiLStKiqL2bfHUQzpdVbfmiV8ef9+WwOY+hI9S3tynBar4cRuqAa/Zn5pIJi0Tgnw2it
0vYUAo3v3DUb78MSVP7fUKu4XxCx9kKIr76E/WCbiafFgRPGwseoRR6wsmI7qdDK8PcqJ5tfDMoV
yDUiadR+r2eo+QURVhUuuU1sw0Y+FAQ6amwdkmJnB26NRCkLDw6SNQ79sta/hTtd1TTTFNf1JaC4
HKW6qySPNAweq/bX/Y+2ddwxRieUhEQOK2Bd2bIavAXHYKgvUiF1b0kx1UepnOa/c01uT3VZxHYp
qU99ZMzHWZQf26jY097deBaXthVMFxY/cyKN67nGaM/V9APVF4R/XD3DOG78FAjHSFCPVXe8P92t
daUMgNMII9Eqs3o9hALBJj+Z60uefA5SJLy/wx7zpc/3R9kImGjDgvMh07GPYOUqntCtRtDbhDcK
LZzsJeR3fMuE4lGM+a/KjMxD2uLDjJnTn7dFUlkB1aVCScsGnQ7XSxn0jTDqAz0HaXcorW9a+GY2
O1jq1tH7fYjVzqz7tMtDTawuSQpYmyMNIlJEyqcPqtUeRPE1FQ9ydbq/nls7ZAEtiK0NsMd1mt81
AIX8WXVhA/Za7/b4A1v23HeOWgc73bKbBwJ5T2IYwk8KyqvtKPZBJPWmXl/qUv4hRKJ07A0zcGpV
q1w4+9IRw+7FLzTI3SaAMtOlg7UTcG/NFws2SsCketTLVj/ByvoAPQkwlLZ5LCPrmYDyYxBFJymQ
Xlp9B+BYPtj6GaLJB2QIgXa2zupIxGC8dR9FLV5j6YGrFDGQ1Jd2Luytc/f7IKubM2hyqHdy2F5a
zBiH+DRbr8Jgl/N/uDYxoqRiAyhOjXs1jEATUeh3JfGaNYqeLGVONhmPTWypblgosXt/W25NyoJ7
py/i6BhfLp/xt0vab3Mo1LjKXdgGFa3pyOG2Uj24qVadfb1td4bb+FAUa5ZywnvFfI1/irFBCS71
m0vdtuw93awcEOwEDk64Z3mwlW5TW7Rot2NTYAS4DnwVP7HCumsvRliWUKn/zbFNtaNAVdxpxKu+
hbt/NGdBPaedqBwbOctfBtxdj2EWmjDpyn7ny25MHkgWgQMYAyz1WmqwisypMca44ZGAuBKYttJ3
rq7sXDRbhx8om0bDJdMl/l0lnpY8Vl1Yh91FP1nVo28eouqpNRrqAQ9FURxlI+LkP9zfRhtTAx4R
STGwnCHyXp323M9G7oCmfw9mOu1DKSl23InO/VE2NuvVKKvN2qRBpdRz3V+G2S6nL13rFtLrQPXt
/jBbkyE2WphjZEws4fWZkMfYT9s8Gi568XMIH0PJUdp/7g+xMRPQL6oNy1YgRl9dWPTEFyIQ6XDJ
Zi+OPpewJv1EPljIM94f6H2Xr65GUD0q+iCMSyqwCpybSRyRXG2GSxfDrp3C8rmuvoLvoR2lDBnN
OXDqQdsU61xk0ofaoNX5Wx84nYyA/t+D/n3WX4o8tis+aK2SQ76m+Yvef9Yj3YkGmCdtctbj6u3+
r95aHlg9oOFYoyCYvfrRUUZn9OxLw8WIYje3XPTg7Ub7HOnRzn20PRCbFrXGBfZaRTnTlJapbnTD
pSmzE6oIfaV8CKLidQpwg70/p2XX3HwIEjEktYC7UOe83lXjLI5jkijDZToF8cOgaycgp1gf7Hq3
7+82dsOphHOo0aVOXWYda0R9Oo5iTC+q3lN75zJvn2I3Cv+ppH9L4d/701JvpkUjMYLLy6eigLbu
e1VwY5yBsMkAtdEeuWDHvSbU2+OIaRacDRMcCMxpvRnqudKDJlugO6w3XQAOe1AxV5LUP7UAYq/R
EIPZAipVlGzXb2HczDqRWUwdMNVbWwzx5O3Mkxih+ZTgrpqKl+GlT9KdYG1jAQEK8D+Ghct9s4ZB
/dFIm3kiIZPUykMl6btk5TuXwAbmTol4MW9SllW86ekfxcbUk4h4sENOwE1nCWN6I3vR2zB1rQp1
PJw1cN2uAdzl0MSkfc4cn9bpnSOwNdV3vhz937xP1upYd2VamoVIEo9j4iER8oPq/31/Ny7/h+tD
RvmJlhcQQ/Y+zKLrQwbK7PdhY1SXsiztLFKwok/6zJFr3ytVqXUDU/3Xl+GJidXO23R7vImzwfeX
iUEqWAvrC72mAf0YNUbW6VkjpddDL1gIMUnwrKgf70/z9tqCz0PvPnpqVG3o77mepqxCeKQzrce7
e1YeSgX1Z9kMYzds2+nBUApx58NtTI7lhDYFb4q4QluFUsgjF1LWF4xXtGd4KF9LH/EHATcBW536
RzVRj/cneHuDMcHfBlztlDqZsqCUq/6SW8ZZpiUjrFwDxsbMDk18+USzyOn+iKsl5bGHV0O2SbaL
ic5NCiGpgTKMmOh6VSyhsaaP+YM2pKajSvH8lLbaXt1tdau9jwc4CP1d4vmHtn39CTHqMTVfLErP
oIFHpQYUAb5Wxvf7s1oTRN6HQZmM1iwEe0Gal2n/Ft8bamOmVFkYJoZ6jqWP9ojqH5qycVk6szEo
/7RTmnzoB8S9pGkynnxJHV05H4bHKfKznTxttY+WXwPnAaYWBgNEPWtQ0iop7kSy3HiCOjVHaY4+
50b8SddowreCTH0QfCRe7q/Axjrz3FLcpHzAOq/hhDxrAsyKlMZT2MH0Fgohsn/hQJgzhztbaN3A
8z49XkDwSWSKeUdWi60WmYICpYw7QyglxhENfx8+X0d/mpVEAhF4pCcV5K26/hoWSW8eBAlBbrtQ
hOAfH0Oqv7qmF96SbqpNO+vmGiE8DPcUVF3Toj7UaMCMNrp3YmjTQFjugCLrQsH7r8cvQ1k8snhv
b2LSgXfDqMzGq6W0HOwkiKtzYMyZWxQG1j9NPwhA1kF+bDq9OCXCKP6ARtXKdthVwlGoYiSQRKF7
jCNM81QfKc6+9Oudz7nObt5/5QKtL+o4wCnr75kkcziFudF4Bm3l9F3H9VsjBHBcxnR2AjOtjkLT
pY6mhxbIPzbNAY5GOx/6/dT89szwI5YMFrDhvUmO9u/rU1VMfmkEIFXe7Cf4I2WyrwWuPM5L/59v
jIhXFlHzhfPtd8cQAlN3rOGbtXY+jcHfQ+8r8GSGtiIyk/rqxcwmzak1LX5EEyAPQOrNqSRBHJE4
NMNQz/+OprFvnRyxXfKEPlA+aQg1Cbao+PN8SMfOb9CNGcVPf3p0Fpt5tJgUDOAWyuP1LOtonvRk
mFqvkKXikNeNRNchqUOvWbsQ7hJor1eUd4X4mBsY3H21ol1lGDHlRsZCYdX1g1RWnLaJcf+xfNMt
At//PBqF76pCOJ1rpeMgyPM3HOrinQ22DLT+IdwW6Acs4qjIkVxPOijqqBQ09ldhjBYy+dEnX0+T
M+ap4DAxXmdx82eP6/tmAs2llW0xjMMt7npEo1G1OlHn1tPnEpVPg7CrnVUUizs9OLDPhhOMnvbh
/rddBUr/Oyh0LZIDfREYXwVKUR9gsRVLrYcNVv0GLSRCVSMvXKPqpgPRYHPqpFA9hdMUOv6s5/9l
eMJtzvHSfrYuI4soeGRdx+fWS712VC0bviEkLSHMrf5MsiZ70FWhcZK+lh2A073S/LpGt8yeUgGx
Gi/iwnBdpX2aSCnS9IXe08Um+pjqDTYIqohuoYm3fYSy1kEZo+kwdkXnBETvx6atBIcw54MCS8Jp
K7lyi3wIvhp9u1cXWoU+77+NTB0yHcwj+cYYW+xG2j2kofSCAOTBbGGG9yq+4s0s2RWo2pvZG/5r
mVrKTgR7+1LyRoLW0jVHW8uNghF1krKnKFV7PYY+o10HDb1clqB34gmXUtXY2QK3ARc9BgiMgVKB
OPMprrf9bHThEMNN9wqK02+pSh+JqjeTY2oljPGk1KKv97f88j9cnWyo29yM79LhCMtdDxgFcRjP
kVV7ghzPR2HZeADTe5WgzWkt4BFYC6DqureRisrQWH3QeN3o6xkGz71SJw6wVSm8Rn46E+kJvjLM
O1nkxrAUe5GiXXRPEG9YraYezVCZlsnJ03dJg7MDhzUTevQd250Ua2N/EkZpy+6ENQWeeb2MRilZ
Ndlk41UYw7Sp5hh6e9Axrusgt5RGcWryvWbfjSiWoASEgQoJjS+AJ9djlkOdJ33X9R43k/U10NKv
o54WhzLNNDfUMImxRiV1esJWO8G7xAEPo+gXqRrWU72/J8G1sZHQeqcHkVSa+3rdkTXGRek3yJF6
dOupH8IxmI9p3+xB5Rs3NNAgGm3YE0L0Wvd0lqD/VRTJvZeo2Utn+cfEEN1JQAxkfihqFG0M5dOg
hjsR+sY+AjWiERGiGqu9vphHCe9zY6h7rw663g6LAae67LvYhOdKPd8/jxvhMrT1RTYH9wne2rUW
VlaQhTe+1nui1EYfFV/o9HMmxL3lxK0fv+hxl39IfLO07FDhnnbFsoH+1tZV9lMJ1OQ4iIVhJzxj
L0EZja9U/L5VSSOdiXGbhzoRpNdewZbt/q/eWiB8uYBUMR5YWNbXWzGAu9ONZTB4LUz7QbN6+A79
D2WsSqes09P9wTbOGkjnov1NTL7AedeDlfqgZHW+vFNj3TtTPRt2mqY/20D+Hvat25Qw2NR2L+7b
GnWx/qWRl69Cxn89atzpndGV0eDVuvaxyZ7n6p8+PSU+cUh7WExt709yY6NzZy2Q23sX0TopNIe4
FMa2GLym189jYCAx9yVHn69MDpaSn/Kf/jDtIPzr2tDyyFKoeH/vqJAC+11P0ZzoIkjEdPCM2UTa
IpvMhz7VkXRHNPHUqmJ/QpSwOAfRlLiZZv5FnNkeJLBOO7PCkzaZe22eG9tqeQS55pa/bkjAUmD4
QZw1g4etRfyETl57mkCmTzIXw4OQznuNCFvjIewHYYHzx5u47IHfcIG5GyWh45n3JHV2C8i+Nifv
R6AUfxGLtn9+ZmCeEc0AyYFCiKsNlbVWq2OBNHp4g3+rgHCs+d9Smz4HerXDKX3XmVk98mBvNINR
hCLjX+t/xTxCsWhFnTfp8vQJObfPXRN/E6u+dMV4np8CObXcsFaMT9DtCycdmvoFw5LkYIhRhGVk
pMWZPZX5LzyNpwrqtVV+bJjY0QfBtcPYl+24SMYT4gjycQB12Dnx63oNO5M3Dl7HQpAmC1nHD00h
GGbdJIMXq0ZMQ7HQpQ+kDubHIFCOSd/H5yBr67c0MoNzaCDUKclQdAc9J9ONMuNYhsqI2pquuC1V
k1Ndxdaxs7T2XPT5hDeM1OKAo/u2mJofwiwW3NDqyHMQWHYybiE3KdPHqO9hBvbtXpv7xtfBd5Ra
i0n0BRliza8caUux6qwdvCrBrwbSTPQx7pvgU0TN7TAMfZ3ZYaN8pl1xctpZGY65MY0Heapjt++G
+dBNfmePTd8+IqXqP5pcUE5NgetkaYF+yifNt3MxwmxHwdU77gp1ZyPfvvz8/kXAdemh585aQujf
Tk0tyknna9rg+XPp0xInlIiwYCN2/0K8PZuMQgDJo8+1iBry9SgmfapiknMXqK3Qunkizc+BXAzH
1BB71xg7eWdWt/c9cDzskwUjJJxZtzlIeqM08xyOnp71spOYxvCMPs1sq6HSH4ykCN22NQvkrrU9
1bOtkRGTAUVBNBXu1CquS3q0Mv2SW6gZS/8UycHneEYxcOg1lEBFeXpuW+VUNuMenn375FBwUZam
Q7AbjCtW31HPOh3D3Xr2+vZEBOYiADK+aXrzKAmnqXSaPZGjBTS4vpWW8ZAfeAciNXP589/2jUFR
acrjaPaGcjjJUWQrEnZEwVslqc6c6zv7Z3N2VEAk+qSY3E1Rs1sWXOtmj47xzq2tCpKFJSicdM2y
pcm4CJAD3alaUCddn3d208buBUgnAaKzE2mXNT2tLZW0yCe042qp/d5ImRul3wf9V4ipyv1jsrGo
DGQh/oOGMZSD1RtOa4whDWIze7QthPWLGF+07rOYTA7aPPdH2sg/Fnohk2FhFtKmfP39wtEXdDG1
Ji+oSSsUSKiHKHTjxGnAB1Sn/dq2qV3Lp17X3J2hlyOw2jqLC+fSiESCR7PE9dC+X/StHMyzRxG0
d0DQ2sHheTCPfEjtyRrDyha0CNxMCzN3MpAmCas+2skKtpaaXisYliwBUe8qDg2aLjQrlR/RRbOr
pvYMBiI9amnocCPvLPbGnUBSCagCEkg+u9Y7m6VRHsdCFT1QimfgcnMgCtL4p4ICVvuXXNY78ect
7gEKwU2wUHEJQdc8IZDqsUiqCYNjLX0QiLE/Yc0Y2WUu7PEOb5eRkRDmx64NcgPLef0t9TIsm2bw
Ja9BZ1F+M6ufvf6IqIVN9+nOKm5NiqsNhI0YiMLHKr6Ta6U2rDSSPRyP2qe8NkMsAwTl2JWt8O3+
Fr19FNHo/9+HA1D+xiuxraTaCLRJ8eI+Lw/URjpnnM29Cd1eK1CmQKIJj5ZzuKbVj0aeZ+Igyl7X
qx9lFMvF2rIjXGHrdE8XfvkM10eOoTjlCveKTBq8en+Jw3V9igzZQ1LoVRFdSXxGmv4YTOKJVudT
DcZBi+sOgHP7wRb2HYkQEBwEUXOVV6K8MiRW2yvoDfvo+wH9C4h694jC7eyMjdyHkRZpSO5mAsc1
ESWv5yCNM6ZX6q3kaX37vW/pE+pyvTxmRfAqqfi7VQLyKb2B30QiVbMNihva81y9VFH7h2pBRLxA
/pBVqAgSB4CbXZ8KgLF+UHxR8cokt+vsl+J/ub9BN+De96LCEnGyxDfi86YW1ObcSAo+TWIc21Kn
NOgK+KjJqhP3l9jI9ZeoiobcJSonC1C0OoUUC9+sdZpI6MbD0LWj4ISyVoROKoYor1hdm+0cpI3a
FjqPRP+L2wfNG2vGvFWNYRmPuuIZZaPaaZIapy6p+6cisCp3gtLvaDO7XlF8rL8q8+9O6Kadbbhx
zJD5YQtSjFkKIKsratASoxvqTvVi84fSLYI259zKjpkv79y6G4cMRRLczTjUdAyvwZ/Jx1Qk7hoV
0eQJIkiPl1pqCDp2xGlx0sQyPpTVmB6FtA1P/ajsSs/e3lrE1oCYKEFg4U4D7PWuC4QyrqV+VD0a
S57UAn96MX6d2uY8itFTkNC1rDyo0Y9IikDdkaPVJNz5Xntccu5vzo1zD0mLSIkIw2A11qGhr40d
ebrqcV3TKyBlNlL4T3SPfro/ztaHXdxbllBbg924CmEsMWnrWC41z0IN1mrm04Ri+9AHWLDtjLQ5
o99GWl2fclSbRWAWmpfUNdSzr1EWPTbij/vTuX1Kyb7oCKJeQcWCYPP689VlSckVP3RPU0EGtWEc
HIzJPiN1QSNxRyfSJOHPe3/MrYmh2wCDF+/jW16omvsN74ipeeMAGDpMBkQJM1WPZVvtuUlsfC0q
FdTlSAPpYlsXqNJQ0Rv+pnpBWb7qFuyzUHzW6p8VQrP3J3UbbuEWTZ8cFBHqcCRh1ws5lVFoFXjo
eVhVPArGY6lEbigisSz9rdS/cvl4f7gNCIDxgGgQRKOqyNDX40FQ68uunTQv02YRd1wiB5ktL00n
qZvH2hmr0HoKUKb8y8xyVH1bSngnQ8jpCp7UqmjOgzRpl0qyItHu9T6ZnVRTFhsM2rbQwdHa8Kcq
ZyGUciMdClsIZvF5MoxSt5XYiP6+P5uNxIDZEBUzJeJioNrVbHxJxw1U1jx8KuQqsg1/slMhOZW0
c5qiE0so3osvHXzvaRhtZr7z9dbMvuXx5K4GXWN0/mUNrakK0dcCg3hGgLl44X8YUrqdmq9KGF/a
r4b4mHWD3bbHNJT3GG9bzxX4Id+RmJkbfF0qH6sEehraLJ48/ohmzYFl9z1pXlGppLBG/6wSO7o8
ljTSnu4v+8bbQaIDXAo9m3h6zZ3KkoVGr1W65/cQU/wx6A9h1grnvLdQL5fF4mDWppTYQjkiJkxt
6HB//I2LAG9uaGIIpNEvv4aBKiQ9ia96YlHkPd1gLFJXg27rVJGyZ2v9PpdVMMrbgCAb3ev0Ra2J
EX44a8oUEq3Fc3xAw9GNrW9V5L8kEBx9xZnChs49zISC/qjXnwJ10dw9T/m51C5l8CudTlYY2RIa
vA2QQxrSdCAdjZb2d+Xh/qJsbQfyNurWC+kYmZbVS+YbYC2KniqeKn3zq8itGusndTvXlJ8XGKAr
+2M9Kucm2ZPk22AuLfW498ZQ9LFZqutT6M+FYMYETkS0wVlWgpOP+6+q/WWWo4N/um4+i/hfq4l2
MpTW9btzGLVnPx+PtRae01D/cH8lbt8mfg67HLCAos0tSmgksxYilehh/1g4eAZHj0lcqwfSSrII
2KvABuYfP7qLsCdkwsVCh9t1lT5MSmyWvh+hZtfMGOk2funGspzZWT/F5/vTuz19i4wMUbSIihHJ
5ep9r8VS1+tWxdu4tpwyVd7qqHGGrLjMo3I0g46MTOfdb1/vD3v7JDKsArF9iUs5e8uh/A1DK0Mt
hJGl656Qf5rq13D8Jw3ADffew83Z/TbM6kaXhTydxMDUPSUujuDVvyR4F0revcQD7Q/EiAh5uYOw
0xq0sWWYHILIRHpQ6dcASx92dWXoiBFW9QJ3hHrwFI5l9ZCmeeaaQtkezBLNt/srenuNLSv6/4Ou
VrQNZ90IE+TVetrRXEoRQL598VdQ+e3h/kgbdwND0R5AtgmYdQNJ5q0/aUPCnsmtHxHq9Yb1P5yd
x5LbSLOFnwgR8GYLgGSzDSk/kjYVsvDe4+nvh76bJsggQv/ExIxWSqIqqyrNyXMeOM+emsoPufqU
1I99+BCWW3t58wOJEGFGA9N/RTVjljqAkh4VbnIKN0UyWfliii2Kii0jq2tPTesml7rFYUbFry3T
FbHxXOr/HHuygMClaKGh/muvS0eBE5vQHjncKU4Q7BrKVV6X5b8pN/UbEdpyWV4+OFjieSOiYcfI
kS7PWdCXY6VKofUSG+DeTCWuvJJe+v9gBQavpRlEtgsjy6UVu5LrZCHheBlyhNTtQaE/ZxMw3Pe7
6+AW9kL6qYSaC8pMW3l4Ys7gQEVrv+RyBl1uVsle6qQ2WidO8whLxewORfUzDa0tDYVbhkH00eSC
Q5Ga1XLLvLms4IWfJkke7RcxzCi5mJm5Z+QrQ/cvmndjbKUPSqs2ByPJi42j9ircsto/hn+g1eFJ
5C1e831o2gBAWBrsF6P8NMtfEPvbZ9HwMGcwf0XfRwCTifKgG9KuNx77pZBA/4pRYTfWJ9dpigfm
Px5tyF0iOXq0mgVzttkGXB6j9U/ExZYYgWIe/EuXqxNkaVxakWS+mG0a/4HbofzUSbIgUhDVWZf0
wrMrLfHJ2/VDac5U36Bph/It9CDGknw71Lp9pQzGmTaV7NWxbn+OncEEqmdWfqdIP8dsTj5EsjRs
eO2NxwHIPixtRNvE3WttzrIrdTuduMasWfHiyfDl3C/6/0L5OBe/2uqdYny778A3DiMPLS87SEWw
82uY5hRNTjmJHDIWQ+p2Smp9Fy2Yp/tGbvScSf446oskJOdkzSJpVX0BJ6EwX9KpeimcXWY9UTlu
YZF3k9kNnHA/Tz9N8SePQzcLzwFzIKJ9CsyTRutFyYd9ZA9PDfF37SbDrrY/dfZDpT4XDbN7uySk
39Wb9UY48CpDsnIiFoUmP8gwhrbWvLaSTi1dcCu+yLNS4Ntoan9UzNr5FLVmm3ljoskHtbP6DPkb
nQOuq6ETAN3Mp7+dHjEYV9Hrmfcw/UR0ncOq+CZqJwpcSxUy7K5WmgNCHSBwCa1EbX01g0slNLL2
1zgbMxIzQxJpvpLM+q+Y/nroq1qUy14Tpkjs9JHomacq2i7dSQb8e34Zxl0GDDBehBXyyfluVI1l
u4aUVS+LbGQC3lIwga2mBrwHbanOKf26qXkkFBIfEIZSvuphIsh5G5WEuTASpeMuE5LldqmSxB7k
e84htQf9v2DW6sF1RqP+3IaZHLt13+T/pbDyt27QFAFRsuF00K0FZeIDraPfLlQp8CQn4nFssqnp
/GmA2+nR7C0SmrqmKrgzusKMDlC9mOWxaZvuu9xLirqTINPQD6YxVd8Liq/fzKDPckRrDRF4VpfP
wwNCc5bmprNqlDtY+/KPckdvYiMPXsdPANXhtGfcmydymYlaRW1IaTvt3EiUZiK5PBQK1HlKOca+
U/TiKRrUdidCeQsrd9soQEDSf0MxrFUgLNdKJBd9ZL5MyUP3xS50fy52SrNvo39NOJfPg4mS15L4
l7mH1efVcsgEkVYS+zqaK0Lzi1N1RzL7jSh0+WveHilajNw1xNfMCi7zo6tHOYtKvZQzmYRe4gQY
vipg9BkOmrYFeb8qWyyWOLPcz+QsTD6qly9Ampdi7vvWeJni32PTnLW4Ogz9c5Rnbtsb59HWDnL+
vk2cH8mwRWG2vsSxDcQGUN3iK3zpyrZRObM0C0IpMS3EPvGeXpmb58ajFdeuwkibgj5stxGJrKPE
xSieySdD+sYfVr6SOmaTAEwyX7oqdsM29mvw7QEk+htX+fppxQ4at0DbIMMhD1x3qrsuFIpaK/aL
UuT2IW1shlZBsnqMyCh7tWtVP0jNwIMjoDnGoT1/bcym3Nu98zWx1O5pygblZRKEBWkN2+JktNqL
ZKICJbVJfNR72IOFkZt7oYRbxJBrXSYmwiC0od8GHSMz3/jFpU9EMzpMehOLlygNXC1BkzmUss99
IO9l8SzsQ6U/ObXlyQuVgZCeh6ne5eUE4Kfzysw3pI/WEOzqQHFrmuCxvfX7rmp9FNcowkAbxk8D
P3EljF0ngUy1Urwoyp+QTYyrvdK8T3Z6Ffi5PMP7T6lB4yJXmuei3trZdSSwWAd4hNDBknwbaziw
2iJooDWpeMkYv3GLSJLdUJgb4cbNb4Scjcrscj5oU1/ugaSEVgkXJI/qUP3VLNq5sfog/kjC06SX
SDSfjGDYG4Gyhy0Sib4t5On1KdGgV9dQQaG6AL/rKl4PC5XSOnHbi63nbiBne5mh1gb8/P1TsmVm
dZ1qpggDu5+kFzWa3NY4SOVvBYWc+0aucl527BVHDbE0qRsR1uVaNinM2IlwpJfaTg7q0LuwJJoD
zV3jW93DtZo2wrPL1kundAOucYWsXkwvShFkPUCUmf+8NJ3FrQQYPg5OQoH/yvIl3XrAumG+E0oL
52XtzprxM9X6j1LXvkPs7dcAMWWrE4+Mj2puUh58F6WePX24vyZXkebrDwPHQnmUxaEDd/nDQgqQ
iVllwalvdlAhwE7uaWZ0qop9ahwt5m4ZWQjyDxnSnlAvt7CgqcWHRSQBwRdfyR4UEIJd/Dkudo7z
oav3apzvyvEhjnuqfLUXlY92o2/o5ly/F8TGZFS8WKzlFZsC+JtYE2rJb5b2E9hSLNFY6CKo02LL
s2WWrrQZ6mBo8/5qXT/Hi+GFuoMnn+bgerHCWDeYJg1OTqSeBmtwJwbb0X/aJVl4/FdTr1002JoQ
Q+d+W26fN/lqqliBkqJqeKqEbfutFe8bXZl3Qf4d0Pn+vq1X+onLMGMxBmyLIACswxrwDcRGkySS
QLRk47l1zSSoU1c0DP54qhoro5t0tFk1ePBGV5KIQ/TQSd9ZEjrTbjg701NRQZ0hz7a613rQ467S
K8Nvp06DL1lWNBuH6XoXIIVAk4loAXopqgmrpaGqoGT6nKJUQo+aZs9DkItHGj/L2NrG+bh2tUtb
qyqupaZlxTwIoqxTugz/isEvpsl3mOLe56H9NZb0eR/KSXQM5Lh5uL8vNz/UIe4Dikmtfh1DVwLv
p6qQnqT4WQ72ZvGc1pHvdFstjRvBH2DIpZClgHdfRpYuV5QCap05WZydyJu8LoAVs/5c6n8pCuxm
2n5p7w7hocol3yisjQj3+hU1YA1/nTRY8t21lJFmj6lwELM/8cvaj2mlK0+ZkWjv76/kuvoDuYtD
9Mw7Cm8e1Marg1vBUmBbI9p6Ri+ix5F2jQf8sQRdMqoRHydrnzNqfGju1rXYOF23bC/so1wXyDHQ
nrpc3BRioXyUkIITkKANqLHoVeKFEhQfsP0kqva+1Mqv//65gD0pOeE7i57HpclK6VTJ6TTk/NCd
jGZ8VjtY8VfWeZ80LVOcX+7bu867ADDQfmP2gesKMudLe7Y6Fbk2Gtkp75kZpiQxhIHkl8U45O/q
sYjVg5PYc/0A9CSxf9+3fcuBFqYgRPbwXqp7l7bbqUirppnR88sYwZqnllaapuf+v1tZEIlMZ3Ah
gDa/tKIiNQNARUaCtc0zrmJZOTulMu3uW7kR7QFkAGXJmBf85zxtl2aCbJCzpBXZiWaWaxmh1w5M
nfQPMvDrMBz3khHsEEkMM/ujJLqX1N4KxG7E/IxNgPQkpl7oSNfeKltBxlGaEL4D4e7KZtzuKys7
yVb2QzU6sYevJnSTwuI6Glvh5fr8w6rah7iWp72AqvyQt+kneJUyLyGvcxfAmhe0areztEzfR8r/
8lAClaA8Ts4PGnc9/lXNqP8msJOcWkfaw6lzHglImvpdLbZ00G9dxwAylnFH6DJoNF9uDqMhaifL
fXZSO5F8QedQ+Aixje+G1NHxBkPd8IZbp4pkmHMFE4qKsuqlPavTnNzM8Gw5/eM4iQs4IyMeGB7z
YEtX8VUkbRUBOA74SjI+0uGr8W8Tlj3gxBLbjqLR+6SHj0MNFPnBQAj4OWT82O9bpnPkTKp3TiZx
c8LY6QMIig+xWRd7TcucZ5KF2AMRqnnWEPV+GtTS+ywImB1WGvthclrLb5rQeAqMKjnQxTsHVSnt
9DgvD0OsBY+yNpiu2lb9H91Gbl1qi9RDkqyC0lGrj5PakCsXlr2nCiaYBEvajff21k1NGMSwLmec
aHi1wX0K4JASHPJV0vyH/OFTKAtXUZI9fu3pTeBNMqDL+0f+plPRZVzGAmAHXNeTM8kWaj3W+YnB
56damZBfeNbD/MVqv903dO1N3CrckaSrzNrhv5felLRtJCHYgCAogQwCtpmS+i0HOpmtc9bPn+5b
u46beGihlWTkgYoOJCaX1sRMWuqYZX7SzF+99bAMPGS1Ww9/9SB9Akz8AW3X+xZfQcCXLoxJ6JDo
gQNiRMLg0mQwttEgKxDhGyGaNGBKp7ZwEylyfrdwu8xuwbQguZ7m1IVH2QKQ94A+zllDrfk/OSmM
zypcK5Nr9eXcuVZhap1byol2nNtc/VZ0ovzohEb1IwBM0PtylgVMdRml8b1B9Gyvg7Db+KBbGwZ2
G1jEK2xh/eT0QV4BXBryk9QyklLKLvVjgETTp8QePKOLt0gWb20ZiSC9MZaQf1bXzRgGTUL2VtBT
N48To6YvQT7tUyT4QiE/OFrC1NqWHN/1iePSBLgHs5TN2Mh6NGXqTZRPpyA/mTAglc4+N79XdvFI
B7wJw51DPn7fSW5EuhhchmgZLljQdctxfJNW2ZkaWUBoEZCVpZbaPePOXzMQ1I/BUIrPDCTYvZdp
if0xBA5sEjelVDvHvoDtKjRGQKn3f8/N74ebgAPCuAz478ufM8+pQ65V5TwpSeLpMV21MO+RueqT
nJabU7wPdMiKUAx0Niwvd9n6tFByJYNAaGuJTS8td3QVZDnhgNqj7vem5CXJQQvlf87UWWaCbxo3
LB3vyqUVoYzoNokpPw3KA8Phbhp/6GmNDMXsWfIAcD/ZURnZQExfR4SLUYgAYG8BEbOuWalO0qfy
NHP3DNAu6GcS7I1o8Nbiwby2jHMxqEt59PKzqjxwROAsYrfMvBfEY8lLutkqv3X+tQVOS0Oevuw6
zQ0toWjEUfkpQCYyAQRfSR9G8VEAwQzmjTT3+hVaBr6hYFlQ7qTVq7izDcZKm0aNJdPS3dzrBJ2d
p+XzTu2bLQK0Zc/XngcsCFIhUrrlHK4WL5rqNqwW+VypeBLBR7n8LOuuHiCIQGjzY7K/N84WSdUt
lwCkhBMyzQsD/somU5QNcDU0VOn8iX1jGbMfw3Wwv3+abxQYmWGH240jxRQ3cfTlp0392DDi0RQn
JSyRKaDL+i7MK09Mn/IH9HL90jbcZCuCuOWMzMJxhJkO4LldXWm91ibWjI75SbeeyuxTajzW8laF
4NY99dbG6m2gtpL3YY/GbhNP8HAe55LZXviLYcPSmDjb8MZbnv/W2vJr3lzSsH7WllYHSNoY6a5L
VC+3Slcrv8RN+2BoW6oIt3wDOArgGsh/eRtWh1keujiWenIuwwBcEbfEeVBBbzXYbpwwBpjgQnUI
UkBurb4pHZWqnfOkPAVmnu+a2dIqsMmdepjGLHrIYdvZWMQbn8U3kbEyAcZwwXpmanbitMzTDnHi
ogz3AX1iF/KSf1TUpEVESwt855I32HT9VwdrtO0onuy+PumjKs59B/OMXUqWv3GwbnjEMhrMTDJE
H1hamZFAHSewoi8KCxR2h0/lGD4n8ie9Hkg6y3cpjeVWm47L/6EU2mmQNYQoTcB27xZZv6cb4ItQ
3yhdvQKvLm4yKn9UWKjB8aOY7F3taQXTptHwzafe6sZv6ZREsVfGTIf6w6QXD22lRbLX0VmIfS1K
JL+PDfOga8w4+UqXVYaLWq71IwFL8KOdBCoEQdWqLl5YN94UT/p72JFqQOS1E+4EyiDWTm/DYfSq
ugEZOBlVC4IdDtTfUqfqwV5iANf0mLsf/sSdPY771BRD96HIzXZ4qMs60dwKOpbGtQZHjXaB1S/V
xFwk/DGYTPAHJRyiGzu3XHlXa0TZi4o5Tn+leqMmTjk4ZWgSxVba0czKo5AzCufNIB9zUICeNbfW
5EZh2KhuU0Op0DvyIio1RM92UaUbdBTXASCv9jIuAkQFIBqljMu7BaEVclFQKie2qXWLVDsWWetr
zkFJNdg4g0e4ePcz0zhBEr+fB7EREF1d1q/mKUCRXgK+XPO2Rnmq2J2VmqehCfZ5ZSrkKZEXiiLa
iHSvbuzFEFWDRcuN5t16Fruq4i7u59I8FXYOeAQKjbQmg8jcumVQuX0exMYZ3TC4ZqFyKkcDFlWY
J6D4bgc9oQPFaVP6iqG7VvJHcr5seNYSk6w8iwcdbDvIYx7bdecqsq2wHWROH/jgfsdNVTxpkf53
7gDeZ2GKTlhUzPqnpgJS3udasS+HwTxIi8rI/V9ya08BCLOp3IXYWblUloV6j8QN4Kta8TvnoCs7
Cmgb+3nbCMgWNpWgdh1aEKBlJhx55qkFCNjQJKWtzr2/cVy3rKyygsyhZBOIHCvNY0uh0coPurER
AF47Cq5PcZpeI/UO/nh5AuGrZB6+0DXkiTOfYS1VeRDJEaomT0ObPLI3/PK1S3LpJ5w08P90NpbT
sC58hDLqILUR6ydCqMwDNztDtDsZ8i6L3qvJu0n/JqtfZMrGsp57LXWrup/26Iu+BDrzHenWi3nr
89/8nHVK1JrBqAUNP0fTnnUBa6H53DpfWnU/xk9DvtH3uI5IQSERdIBEWNj7We3Lxcb3k9gyJAth
Vtl8HpPccoMS+KAgmtuDzqxPahbwFvCkvO+NcvIqtGj398/HVSTCb0DvBV4IOnPwc60KM6oWJiAp
LeuU8j7SffKT7Ou/W6AqzxsM1AxGo2XN3wSM9sLM48yNfSplSfcSDrsvp+WW2MWNnaNEARyTegyU
M+srtSmarkDokCu1G/aS9gfA7LMUvehHNUp90vR/vlaoiNDVAPsBkk1bU5T0ERqBvZSwbLb8aKiU
tXOkAfXC3BI/vD70dN5IXPgvSFMwp5erhwhnqahwtKMW2T/lTRvR4o/eK8LZOIlXITBY+bd21gdf
bWgeyNhJhtm1oapIoi+Ad3fl8O+P/GIJ1AoNAf702mZ54w8RLm73C69KzqWwt7tGc+UgSN0O7K4v
UiEd+3YWD3CsQtQkRmnfdbnB9ZPbu/uOeTXoTjqtI9lFfmFoSxC+ClxlePMkKxBoK06SOyDxlGVf
QnWXZ/onwTxgdbBmvyrHc2zkH8tx/ETPbgGIpkm18UuuqnvLgBCP5RJ6cAmuhwjMoAJB2qjOiRyF
Hq+SN8cqtYaHScuTHYF3z3SgUPZVG1hHManK8f5C3DLPpC5EpuyIRpnh0sdCsypjJ8e8NDgwRAaN
X1qEgXlsofDrHGe4k80cdUZj47OvEgdSE/rLtCVRuaTYsLr/Yl4a8P5Gd9Kns4i+GlTZovmPnR+F
sZENXH+hTsEJMg3gYFCyrMFoYpISGH7q8TQ70F1KHToHoyeJ/6gZVoNOMU/y4LbdeK+vjxRGFzQT
YlEo2q6nGqZBCwcjUMeTYnwAQ8VzCgv3u9ycNqKPG8tIcrfYYoxuYW6/3L6mk5GtCa3xVDFVBr+I
29k5g8Fgs5WPSlRtRAjLhXP5YusMlDG3uABC8ZrlQXlzfMtA7hoxxNOJWZDngQZ9KSHRkm+RDt/6
KMpejE4g1HudCox2XEt0taZT0zCZOrwLQ2DSudvCQvvvY8FLqvjW2Ory62yw7kgYTCdrDnEETy5q
35GDFy3N/ub6j7p57qXyuSgfImlj726tJu/VMh+/gM/Wg4iyJOu9SNrpFJrHyJKOeeKaAErun++b
a/nGyOqczXnBFKJcTScKfwdLj9x0mJ665yDczdLWvt1wegQL+JdSCuwha3a0kREyx0rq+aTFQC6j
b1qjerL809I23qsbwRMz8TwgsO8DvqHrf+mHtYWH52Y3n6QadJN1sL/KLaNDfkF4CNHuLk83nvzr
/j/Usm8trq7JZFAT5v+xaHXz3taLD927GaIlj1IGCplj8Yzw/EM+umr/P1mmHUDNnDyG03f5rXFS
j6YZDPPJOIs829XlISM/31OwNJMf9XvwP838IfvXSv3S32IgDIgxM7JXjxLMwMNUKcj4xDGFvkja
JWXy79cyozqUfBkPJ8ZcN3yUKU4iSylkmujazpBKgjdkVqO6bbico10zRSetYTxdlzdOxA0vZQCC
p47gDfz3Gpeg0LtTJq2WT1bfveuLhzw7NvbPRO++3T951+/Oq7IUE1CLp0JOfLlxAJrqqY4D5QQV
YdM+O2XvZiUaof6k9l6uaDur+X3f4o1zwQSfpsFTj7syA7HOEmc9bZXEVE6Q4Ohz5saN4qnx3yGF
KiV/MrvHpB+OcF++27C7fMrlu7BMDgLWp5a0MJGtfFQzOpvo11BO+bNkP8y6QlkNTvjpF5S/zH21
+cfKzHeK9c8xxGKWpwjYByX2dYE9TjuOTWcrp7hhwj95SqTvLaqM0TmSNvKY6wzj0tLqme1LtVXi
0WIv29jtfsjBJ1X+kleJHz4KCNA2lnO5vq6XkwYzDExkh/Iqa5J7q4Vcle9qpt18dri0Gc0XBvpn
sQLZmoBx5HfAjXff7K1vZL1oM9EA0gmOL/01cqC4MfRcPdkWk0zOPmzfWej5Ca+LfkjyxoLeclVc
lA7aQlMOFcHyOL4JJWo5SubYLtRTBpZ1GPyocdE+hqppl1VuVL1IfeKmaHvc/8brs79MuS7kEJQ3
NG7TS6tlG5rTHKfqqZJfQHB1SbPLp09BN2w87TfWEjvL5y3ofKKlSzuVSLWoMmv1NJaNZxc/QoSS
4qgEQ4O6nGM8wgV//8OudFbIYy4srnYvzcd+NqyG3SsSN0nhIy/cvP9Ke1zSvGqsDr3k642DaJnl
kq+7UugAGvcL/tiOvxqjehLOoc3coUJMAjdrIuuQB+YhVS3P0EC7b4G2bnoAWC2ui4W/C6+7XKMi
ztTO7Cr1VEr7WCSuGtd+vgfqqVQQyFWusBhu3aJMvFFmhjaAqIFMh6sSgMOl1XBSSnrTPX4XGr8R
T/FGJ9rJml+SGMi/idghNq7dzoI3N3Me7m/S8nevzjVPAt5OkRvo8HpoTDHqYe7qTiU+sg34IJpi
P4s02d+3cuPdQYeGWAGqGQgSnNW7M9TVbGehwBPi/KMY51M1a14Rdb5k5gwEy2ynRk2r2biMb63s
wr1JYg2Qie1c7acZ1kMtUe86Ff0vGOAGLEwS6riuNvqT7aIErP1pJNW//7U3zS7kIa/HjL7/KsAN
+0otm1qiigjaHTnzRpr80cxcezyaytcyKT+b0l6NnmH1+ucgCc7IN5ZXr20BODmxksA4FWNVM/U6
ELm0SKPc/8Bb28kzwHw80jMI9q2WVUsjLY9FaJxiQR8tYVy1/TtVRwnG5qDvd8P7KrYO903eOpo0
rReSJrCHzFWs4mt5Nuj1cGRPQePKu3b6qELvV8WHofgsp9Z+mBNX2Yghrs8GcTzB3FJUW2j9Vos5
MfsrQTA/n1I11nZdF5nHRrLq4/0vu2WFjjKh0cKpdXUCp1CftSIs55M6E9BOEXo10OX+q+oF8QjP
KNkrJUKQ0+vIrxZwUidVNZ9Mac72dgTzij1q0cZtcv2WXVpZOX6ROSYtaxKDHhHTZwvRlh06dC10
qbZ0dIQ+bKzdDXu8m2T/9HoZmlrD3kZnVlORJMpJxJr5vTCcaa/0NuGBIcLaBRuwJbh9nR8Tx74S
yP1/RLu6yBZdspo8hKCLZjfwZdGGTF5BlyUVVdtvHLPlGF3ezXAVIwINHkrlmK2LumE+gvdCUOtU
Z7JrTYEbjhNP0gcj+DPbT1q8ccSuF/PS3OpUj5U0ZA4IT4BKsWekk8eB89Dtrf+94nppaLle3sRZ
KvVjvQ1kCxBK8QsJ3+cwime3U13VCl3JepIkY2Ho7M66+DagDHP/vC1Rx9WqLlVN5s1Jtdb0FZZd
mk5CnHvKGKT9PQVH81uZ/kng5rpv5/pcg/9fxioWumC4UVdfmTZRWEkIzJ3mOviZgTznoRPZxgt3
7Y8YYeaLjib5KmW3y6VUkDkb7SKzT06aRR7wPL6JjhGg+3b4X77njalVNGdmuW2W0K/QBLJz19LL
fBeNUH7+D6v2xsrKCYdgjvti4oNske3bdkaLb4tX6JYDvF2z1cbAptzkfcDGZJafS2XuZfTzOuuT
baawkcSf73/QrVP1xtq6qL+QYBSmYNkUI232Tic6P5jbj5MTPCf1NG/4w+tft/ZuShgkTbDOLQX0
S4fQ56aOeq2yT9OU+ypkV6JtXhpH2cmx7c/9o9N2B4TZjrraefJjMqVu1CkHpei+O7H4Wn5IeuuP
kwhXmw+aQvJDwT9MlHOmme4kfAuiH7zgMAGpL3S3T3pC0g/3F+x6exY/VinAEFjwIq7ekLmOoPUF
EwMh2TiDgONtV/129HVxzHV76469UUWz0RXmmFJBpvi/nlvXx7REuTrRCL7/i50HRlGzAs0QyQ1r
OAijbvLE2P7VpHdhprpdJv3zZDjzegsHI0ENoQYYx8sNa6QFOCqV2qmH1M+n06W5eixvITxuhE/g
pm1sETssJMWrWCaoJInpl8g8VVrp5g1KjDtyPusL4nj1p+Gch/XGNXvt9xT/4VCyoTOAtfZ1iOTN
Je8UzG0Eogbo0MPALdnVf2VG0UlOvkmV02+EvddDqYBrSS0YP6d/xiqurg29S6CRiUyQQ4m6q/KZ
/pyaH4BvkN866k8gUDE6rDbjqn16zATnom2Tg1H+GUV01NRSgzEhrR91pZ8ep9r4ed+lb8AKwP4i
A0DkBQaOePJyk+1OYTRGhNYpsJWnQTKf61Z8ZJTaLZwvKmkQQrG+2XQPokn30EFm+rOhPTaKvVP6
s7qFAX2NWy/viOXXLCN44FiXXv/lrxmkcXCEoFmsfhkJLGxmor85cNR6DHEZ3c/olzJ4zjure7i/
ClcHG8IwwBWsN68rXBGre7czE7WBQcc5zX2+m8Kv6O16UvHOmj/BMnrf1LLdF1+4mKJcDAc8HV26
qZdfCDhZz/K4dcBNmLum+Aj9tyuhzZrCh1R81T/ct3bl6itrq0dYU/qg5D51Trn5t50al8kppn+/
LWKB9w1dvfYYQgeN8bVlRhVPuvwspTYnKXVCcUrNya14GNXwu9NtsfHcskI9iiY/KEUaoat9kuMO
xWkpFgTVNSwRvpL/1LKNE3EVHFGAWlDIcMQRGpH7XH6JCgbZlMtAOhlm1viDUUiuNqjZ8f56Xd96
KjO8VDaUV2QbA+CXZgDK11KuydJJrp9jWnaTYbhN8h1lx77NXV34agkYQ9nYpmtHJxOxOe6kaYBq
11SqSLZIkVFqwZkpRLeffztt4/bdT0v5itTHhq1rT6eKT+UQJwdWy55dfmEV93Ei5XN4HvI/Y6R8
srsXOel8kBlQYen+sCX7d8UAzVNFWY9mGoATsLXr97Krw6aeUdg465yprPnReYl8RrMEQD6D7/Nz
a/waIPTqug8g59FbA0kstU9Q1xyipdnwFY0Eq4TZ1Em9oKYWv8X3cGPxgcBQJljedLKm1WGcp9kU
TjREZ1s8J2VAmcVAU/pPKb6ixbUREl+x9bEY1AnxK6Y8ceP1KASI3mEQcG6f8/5jnH8Tw+d5ep6M
3hVmsxuUw2z8riQ3IoplODH/lddnFSoz/b++1GAumWVXgzG+XbC2wRY67/qEEVPg9wuNIbecvnIM
Gfnlacq0+KxEQOeanPprOgpn45W/IjhmBXBxDjP1cuCG64rpPAnKhQypnw01cJmn9lM5OS65SAkP
UyC9a4vq2JWyb/0nxsIlH1dDWspgrrKABlD6H7NxnkSUOpW7Kd63r8C+EXoOw8+irXO5XFyXrwLY
soVw+1W8Xl3jSkDwCCuc5OTchV6Tf9SLel8t5Mvmz04dHkSGNsPGBXTDGcFikc7QvqCrt8a5hrmq
pLNlJ+faeQzrT0r3Lgoe2+YZgObGPXAdx9I9WP5hAhB9Nh6/y4sgDLIKgkyRn8Oi3wOhc6Nkcmu+
dFANtwzqM6kobij8ZPqiiPylGvt//ljWlkFYGhkg+EAUX/6CLkqschCVcZIkx4umaQfxS0rVQlHT
g73Rgr5eWCgPl64JmPolulwFVIE5JbVqR7wfudHuo0wK3Wk01GdRKKD69UY/690mm/dtoxCsQV1O
A/pKdTEN5yyyE+kUlQrc3Xo42F7uBMpuTkGBylPTeC3Q9i/3H7HrGx5UCxU7WtIc56sTphRmr5Tq
KFFHsOvZy8vIMFHthTCHG75ohNtMwqEHF8mNvAPAkW0JzN1wrVfeZvr8C40d7P+XG0uVI9OVYeYX
iCAs3DFlQh8QWPicU2D2+pyD2qdZ7ktQIbp5lsDjYtYPhF/qwWgh17m/HtfhiQ12CakDpBVoZq1D
fXSS0bi15fQcyqOyyyV19LBJY7nstjpYN0xRemNU6lXE117j//OBOmkdOsm5GTXNTxZY1lgz9lCN
0xbf1DWXAt8E6wigO7iOuVQX53uTLxUS+Kyoi7NzidhTy3yBXTWQBdZe/2QSq3BvqONnzvEzl0g/
+XltPbRpdiibvWUUbl2P+ymrfjZMkKkbZ+06X1gI7IktIFECGXS14orWp2HYZtlZFg46jzz1yqGf
Ml+UYKK/K3XnWcZeQ2aoPbTWU5pJ/7zjkCjZy2gScg3cL6vDzu2qt2phZWchP+q5zplL/WyrwXB1
uAEbw70Hn4G9CHi+hpJv1j/QO+iDUKogrtEfQ131uua9A0VBZ5zpY+7v+/B1YLqytvokQ5e6LpiC
4jzb/dGuBlcWx3L0P8fQ50FmYJxUbStSfCVyuXj+FpsQdpAOLcfGWtkkHGt6Z6yLcwNzgRsqfbGL
1fw9M0c/an1q9jxW0VPcR7Dzdtnka1MTPzIMDPmm7BR+KWLpR5hLW93PW+tOLRaWFPiJgPis3q2g
16Z26qfiTP8FL4osBgbb3gL/Gn8Ph7Tazfo2w5rKYVovBV0DOPkouxCkr4zWdmw2Q2MW53xATcFo
dPUY6MwNVkMWUBBpggc7CHi9JEnyzSQTTwi0fisUqzoOVWv/3XCGZeGvfg2/Ai1j5OWArFwe/VKG
7daq9OI8zsVDpZhu8L6eSr/pG9SpIzcxHzsHCRAfmZf7lm+u/ZKoMMQvo1OxutidaGLafA7Ks9y1
n5tuineiYjRZNWb9EOeyBeHdnP+8b/PqTl1A/dzcy+tNcWh9fRsSEChpnotzRKEPZHyMMFfZSV4N
LH9339RVCLyYol8IqoogjGzgcl3NeWoIepTybInvmvrZdD7f//sXL1ntG3MEC1SaHIyWxvKpb66M
QUGAInW08mw4Z8s+Fr3fJt7YfJg+SoaPUu99azc268KaeWnt/0g7r97GtSUL/yICzOGVVHaQ1LY7
vRAdmXPmr5+PHmCuRQkieu5BA6fRBlzcqXbtqlVrBfKod3Fs5Ec1ftEQDtbO/g8veUW55b6dq3iD
h+T0YoCt/n//f2mnQKkk0swhh557NUA72P0tuOVF7wV6Myfqi9V9czcW6cLcbPObljAQuGBuRLIs
fG2Wiri3Fgm8EgAC2i4JHGaJT0swzTQg6XmM5dIWqld9OETuX7fYS4WjI0DY0kv+7yNCtQA2Ldo/
4LqaWZRJ0tC4wEKZ6YMveGsV1ZL/zsI0px82XuWLEM+YWKAzQVgnkQd3yUAa8b6VaUPNtzcVMh1C
Vy5EcgyXVvQwHqwoyIqjp298KGnjs5ykdm8sYB9vbYCPZmbT1UJpk1XVZAYZwzo9+PLu/jhuGQCG
DvYXggRUBKcN/2G2+lofciLY4mialSMlT+ly8HbjPplo5RG45FkACGF2NmOkrjQSD+XRaA7wgjeq
re+7VUTMphgbMThJ8g5N7H7d76zqLfDVNTrkkd05ZbPSpA3Z1mSpl/bG4l180fxYpWGRVL1RHnuh
3omROG0QO/X/tuJSUvKGXyIsm4InGkenpo3L6Q2TpobF0YAFuhscsf2rmw8B4YMUerCsn+8v5fS7
ZluSvhBeQdQVoCWaqyP0oh4XeZLXxwZ+SYfUDhK2VRjv4pDC57+bYssgGUmfPzWM2eXR6S2pfL+q
j2MnOSpqoiHvvGF738iNVaILdAp8KNVxxGZbE7uDORp1fUzgiowSGtGj6IeRDYeiyxfu+utX3JSg
sibGfZIDpK1m4V/YVXglOKSPaEo8SNV2MNia6otivBiR7iRquIlgxXQFdVcJ+taPl6gNr8dKax/J
UJooQGJBL3W5T1SYGqHpLqojHwKI7k8sv7rCqkfM8/6cXu8RninA6d7Z0NiQs/0Ih3YQooZXHSUB
Iuk0g59S3grZUsLl+poETsOASLZMKpRz7rsanmU5bcf6mKqh3UmvWbhHjHtQYHceUqdQ9/dHdcMc
CQeUVgDB8t+8eNLXilJ3kVITNumfhWYDsqatHLF5LZ2xEJfqJzfeJ3Di/MfcPL8iwZQIF/dQH/X0
1xC2SFM/lMU3CbEhdxUE5j50VbsOf98f442VQ3nrncKGRAONFJc7xI3iMinRQDsGCG+p7cP0mHXz
he1x7a4mAgqOGhkVkqPz+FOKkzwfMrc+xjm9mHQud2RQ3BSQ6dk18gV/dWPPT6TfCP5QCuX9ODvf
dUuiyAy65jiE6e+R5v0QbEY5SkheLsXyNyYPBNkE7qKOzdimT/lwy0mdGOa1IjbHWn2zvOLnaEXf
e+/fa4e80ajJk4niGUlGZGam0XT04cOiOXbhkxseNcV7KbW1IBz08q/e0Sztkdi3pF04olOqZJ9S
b3d/k1x3SU5fQG8ZVGA0a8JbcDnQUXRhHWyy5miZMdRrdicqtu89yNnG1U7juBrj1EGhYvChHTzV
vHRz63EJQ3TjNF58w7TJPky2LGfuMPZtw+EnIVI/Nkr8aKI+W8E/iBDXt1FcIgW/tbzU5HiyUkHl
/M+8d9bIVQeyrjnKw84f/qS5b+fZZmFqJxd8eb0ytR+MzCK+NoVF1Iz65hh3D60BGkZyeo32W/GT
0m9jb1/qX4KX+zan1boyCUCKPUXx/ipyymTkuhOYv9i2gaOgH4T8SPrF1ZaSmDftQOcGcw9vfmBZ
lys26pafxLrSHIPQ+tEh8mL6ws8k/DKoSz37Ny5aZlFHgxyqG/boPF01tqE0ijmmrDB7DKKnuknX
BZ2dJC5XXWysu5HiT9PZUutCM9G/iWm1oM58HfFefsFsHYWqL/UAmaVj3JanUK7fNH9pPm/uxw+D
nM1nE5pWl1L0PsL8uq4k37baR1X/L8cxfcSHY6a4fpB5jYr7lNNVK62NbmkY12nXyZvAywP6HqwR
fZeXJpouEBH0siZvor7GxVPg0a7qBL6T1wdSNnst1g9p4KjAm4E8P0em9ujpnq311V7MKayora0K
g60hsmJ2Cy+j66fr5bfNbo+44D7sTIZfrBEp5jlx1s9S9EYbhN3rp6GUF2KMmzsX0A5PJMS9ID6b
9tWH+farqKkUwWuPTf1JHKhMWsGTG0wlcvlp7D+lJGzGMX9KxGpbauIOvfOlNspbx5SrBXQK8Ezu
s1mQqEPEMOjy2B2FrrSRAq3kzlbKX+oSdfGt7Ttx18OfDG4YsebLkaYV7cuRJXVcYDyL8n3+cywG
+75ru3VJIM5CLy1d3hOpxqUNBaLhUjbC/liMxToUHw153denvndXeb9eUgG7tVfo7qF7hKiNnObs
yCdWI7iynvRHIWqdzg+3Gm02OJmiTh/a0LALKBvFYXV/hLdiqY9GZ06gFKiDxEnUEyX+8aONYVDU
/qpnewLG+4auy8zvKB5Y/Cc4B6il2Xp1LfSWmY4lI/OcSbE0NctdI9avdMGt3Oinmn5La7sIqmNA
BwuScltd+pYHPzKh/a4H5naEUUEv03UvxU6uuJsCxYHmpS5gnhaT7f2PvUZ78bFA0slwTiwyQPsv
F17SfB/Sa9YiEXdNttK/Ivni9WtriJ0k/lmvk18BrWx/IJDo3V9+YbcLT73p98/u1Av7M7cJIV1f
UfVnL4TyvjCEF7PPlqKwafNe2aBRVsRFkQOdZzyMMpBirSj649j7KxSHvpvKs67VT0l29EfTroBt
Z81fUG9rY9SWJnjazHPjMDROFQMwXrzPLyc4brRGVdxuOMaN1TmyOexEFJFoCFPcVyFof4oKdABe
LWyDQi7WvoiYW2OEq36UuoV5uHHGNdrkWXCyZNRUJn/2wWO2AgFxnYR8iSp+K7I/otWcUAFzOgEA
+3fRWsI53vBbwE0ok5Bg5CE4f73ARqapXd0OR9nIHcnrd2q+bo3O6f3YHn1YirwD2Ioh/5GoX8rC
OpY/Gs89xOES68LNPU6vIlyjJL4Z+uzeNNPKjL1qHI51egzhsWh8W1YejHZrGuuh3rSGtc3p6ocO
cD+15ojBRoQoSvqTat7Cbr91a9EDQuGO2gnU7uLM9bXoaHqNOAzHKntocif8k6+s1h5BvjzL7dp4
Gs2vhrfQKX7TKP1IZPtAmIHqnJ0xVxgHGFqS8Zgjs9SjBOY3EFdDuz6S2gPdYpJykO3IG+0cJUPX
sBaf6NdXJThKavLgb+CNIYS+3Hp6kPWloSnjsQi/QDL0WP1gih6K0CqcoivgYc4dQXSQ2AL1Wgo7
r6lsyfvdpulvP/p53+NdOxwYU8goQUHEOtD5cvkppjIg+SKL47HpwTPpxbinQfif6UsoEgLjozOT
Zm6u09ll47edppR1KR610HMyQ7bpIP8bt6//PhR6iZhR4FPcpNOB/3CgzRClHk0oxCMSsA+dbAS2
kpgLWYEb2RX6yng/8x4BGG3Nd6xQgi6h6UA8+s3B7VHpPQTCUx0+x25lj8RUClKXvrrUd3Nrld51
zXEflN/mJJ9yHsJn7WIVBZfBhukmWqNlvQRkuLUt4VKimxQ49sQCczmBfmRoMT5DPGb8/jJytyAb
XpDO+5H7wfrf1+qjqdmOGK00FutYE4+SOq7b4QnWT+e/szA7YyZKY0pRqFgQB1AXRWZbSrwQdV+7
dB6+7xhCsszsuVnI64eBbJRaIk5VyggdChERV2n854HwsFd5kMLCQFF0Xgo1/KqVsCIfPfhE63Ib
I8h1f6quh8Gv5komL0SVDcjM5bpblSBUYRUrRxEZzTAu1x2Y9oQS9n0z19uLoIO3yVTLwdnP32t9
SaIrq0f1OCC6Gon7egzsUTsE0VIZ9IYhDicY5aljkgh+dsEZQiK3XSSpx7QuNqEenHLX/KtU4F7r
5Mv9MV0fTNgNKbkCaZtAtfNSA0+dNIHu1zhyqdi++D3Hs923cN2RPOG2wG+Re6dwAgnm5erUg6ql
Y52ZR0Nx+uSxLoZz5Uq40c6yq7BJAawKP7SgqwCJPlnwXi98wPVsUg3FJQDNnU7sPH0dAPzvRzWw
jn711DQirLRPeonGQ7CAVVqwM++26ofWq/zWt46CHzpuENotuCTZ2rfxz/szeh34TQNCR4bZpBY1
D8T6QZTLoY2sY249DfKBN7XtwqvVpD8kT9rTgvXpvr3rDpdpe0xvVQCl4NmN2QpmupZGtJQLR82v
VaSgdpV0ELPuVJoibUmtQ+s3DBl0ST1Z43mMfbsSfuedwp1PvzRwn2AhAroxAVTVJ7lHGmIpds8u
SgWeuqnS45+MTFiNwo+oUXalUKwDF4LeDijEIgzsam0xRFfCJDtHHYSay+UeNrUOjWWvmEhjX6wB
Il7BK+tVawh/O0T87k/3bVuTjyGqZ4HlS1t12ZSJb3b6c2NqwyGoqjezQnWiLEpjE2pKvLlvbnIm
Fw+aqakYNidwdoR0BLKX5socvaO61GBVbFd5AzWlvm3L9kXV3c96Gy1Zu8oVTL0xE56UqgQIHHHm
2rw8V+uKPunnxviqG1/awntALaRGZTtFQxdP4qjN0oRejxCbKkT+vFlQBp23gyHvnZFJoOmybEdI
sYr6RPC1LVu3sJN40BzNAqB+f1Kvj8w0Tk7NBE4nYz73q12USnkT1eZzUcIHh81dZujVNvNEaUeh
8kFp3PDRj4R6G2Xpt4zXsgMRCtqV/qi/ZFaBvEh1ovDtHl0dQe+iXSSouLo0JxlF7pZp3WHWmdd/
jQ7Vbvq/zedQQN07gRTDaxIa5ZKXhamYQqHLDYYhyP8I/XAfNDRebrBEkFrEdDwYHZ8Y7+ex3kJe
16LMVL8Bp7WDF+XvsCcdpqKnet/01eXGECfmD95mdPvQE3hpuSot1W+bHDLHMO42UknTAx0D5kIQ
dQ1uxAyvQOInAmumcxZ+aJaXu2WsWs+GWOrfB6/B90u+an015LH6WdQJTnPoPOvrSI9kYTduEHm2
gK/JN/3Q0RvbBL4R7/wxa7dJaXZLfLC3pgEiZqTa4JylhDP9/OO7wqvEpJkowsvRGx/hUM9sXx66
hcm+NQ3IYk+YRsBb5LNn06BndEJWsus+gyrIH0aiY8uWyogiMZpEtj7q2TYyBnOtRp32LClA1lI9
95y6S5q1YIbGOm/kGNGuaIl96MrngCGaWPGmxNTEGDLzcFXR55EYRskxkeX4rAa+tPXcuD67nlQ5
fkCfBKhiWKTMYgDTTW/m/V14ddDezaOaM+mVAAObT7/fBGKT+0CYjcRapa0YrKPRDcjHFf+MvNHx
NiaRnEZJS4Zi+HKlhyKIIaMw/RMkw93vOCHgbgOp3A1VLAK99Zsf94d2/ZrE4DS5E9JxetfNbuJI
T7UmDrzgpFe/1P61Q6sLiqdN8JbLEP/7xcYVHEFdYsK4uiGRzsJlsckAkOJhZzvN8xEEKCIzOKWK
ilhjIXubcqzVdaRXuR0M6ZLq3FW8MbM3u5E7lAly3rWM0ngouk/o20TgVjXSi04COf/9OZ2c0oW7
5NqfAg3iOlppUPG7XENBQj2koavplGgkclL0lcKWDllV+wmN1s8I/emFAODGbBJLwTg4cW5O2+bS
oNyoqlA0cXxSgkdpRHNtPL0N1VKv+a2tcmFmdgqlolKhik5i6Eu9LVBuI/UeJC/YZtE681wnpojX
KOYul8yF9+fV8WdCP45vGv8H9we1e9wbkRCdRNQBtf4hjI9FD4nKibqFDTWmjnrsvy/hR4uze6cT
olrlVMSncngWrHKFGoz3JOSbErHA+5ZurB1ZUKQASQMbvOJmk2oIyHjIgZycVISQxzbYJsFnJeme
R3lJF+bG+uHdYZWaesgJbuadpWYZWvUoR9lpyAxoKzSHeQx6B472MAmhqHbSrLa1ECT7/SFepzuB
A08Cfe9duwQss/XryiyQO2OkW7uqvxe9M4x2RarX2sj+uk72UlzYpbiVgninLxKpXM/vpe3ZSlpx
DRGEKGG7f/FhiInTXdKgr/hlYYxX6If3MSIBRjqGKtOc4jANs9oMoyI7CdKpQkM1q7xt7z6G1gP6
F2TraG88acKv+1av3do0uP8z+r7iHw5GMr1Y66bKTlItrITI4nCoTlLuJRFy4bF0EGX5dt/i9VG8
tDhz3KXfh544Msy2OntivJLGp7TaFMEq6J6RcwC8ur1v8OruJRihss6WnRK3dMpenv06ydOWizk7
laLutJKw8kx5l6QLPNDXKY4p5mHtULwgxwE66NKM6/Upb0a/OAkuqkykittVhzqMrSiVsq4L/q3q
I3GV9ejIxEqffAHfnDiVZ+T7++O9sV+pCNGFSbPSe2R/+SHp4AZcnVp+CtSOR8Mk3XIAOwtT5lLH
5Y2Z5YlK/Q3+QOqMc8xXllPoIleTn7JmsFOxP6HNbodAce8PaJq5y9uQW4mMOzk3gmMKbpcDstQk
0sY2KU5mGrebwhfh62vGJUG0G/uSRg2KWtB3kCiaW6n8sYjKYChOlP02mtsd6LU8hw9CMHyTBPPH
EI/bwls4C7f82oXR6aM+HD+/84YmM6viNAjZPgo/FyWpkvKQCK2dlr1taA1AxH2fO6kgvHllcLo/
s7cWkOaUSaSF8hViEZfmW9no/aSVipNba6gl107bNutayFb/DzPTQ598KaWFufd2RxIrVq4WJ1+g
IFaoBXK55mbI9d/37dxwZoAC/2Nn5qlNP9A66sXFSTP2clHSzfUqpTBXPmbxkcayBXjM9Nvm29Kc
+D2mThXw/bO185omiXytLE99ldZnNQv1z00WWQ61HQjSMzlfh1L476KghGhUvTltdEZc8x8YMfm3
Qk3Kkxb6O6RxU6p+mvSLhFukfIJegiC/GdOtEC9R+NyYXGgPKX4B8KA+Na+4SpR4zZy2/tOoZYhC
mK8t6qerPo3OGt0tQW0ajiVQr7q/pNdnf8oYyxil6ZmH/Cy4iSjiJrFQVafBKKk4S7H/udL18Hzf
yo3AZtJ8IbjReCKTT5zdEWmRiEKQqAwuGaJd5Q/6QSusYKUgYk4vuVh9yoqu/xwKjbkq9EbYRDzC
dgsfMd18lxuKjyBJgWgBVKiUSy5Pox6ZdRRLVnVSykK2EXIj8VNaPyRY1fbjADLMaKcGWFdLnCxu
sjWa1RYpwfCfG1amPAYpMp50JOyBvFx+R1bB2MnLvTo1PIfXFN/r3RgmxcK1fGtlP1qZxQGtWVLJ
CMhwwcTVrYnfYQ0Zqnp9f1KvD+k0Fi7eiYWfBseZFZfWripImFOpKR6U2g3hItB/hbK/9TxPc3y9
WYBIXLtUDHJEMQkIk/NyOXlyESSKYGFQEweE2nzplyy5iJF75ZLQ4PU9z+NQp0I0NdNONeNLS6TZ
DJpCyvpUlb/b/rPS/CiSt9Jd8Kk3JvDCyuwpmpJ+7JUiq0/kjyBqhrva9tFdgi4HPrJUjUBcp8ZS
x/V8bxCOUCmcCu6Ia8CuMBvaUNJDYTVaeQJ30Dl5XpRkaX114VF4FbLNzczGJtd5OvaFCUbVRGhQ
ppsfka/uj9vSg1qdDf/PMFR7QOTZP+6Rud3ZtTt2eR+TryxPlv65C7f18NaHn+/v+8lXfPQl7yam
OSQSJd89d2ieSrkwrrzqZETf5QolPeB4CMutQYpDaQhwXdVsRKgWvPV8s8jgm/Eb1C3JXEzJ/cst
OSBA4bouyfUgtrVfaefvQ1NfFSha6qq1ELtcQWfnxmbuMo992U88qT5ZMRmNjZiqYmFX6SAeyhbS
f8Tpo+HQ97iHnZr2hr4W5LTynbopYXvSDM0NtugTt1O7XC7HO7eoDNOJo4D2CD1A/muVt5U47mQ9
Bg6h5HoVO8XYjn/vL9T8FDMKEGyTQgFZLHCv05R+iAB5dnl6HY/tSRnacCtQBNhGg/8AwD7cuUOZ
Ll0yN5ZoOlncdWSWqCvP9nyQZ52SxHF3ojVEfgqSWnirhsTY60GHcKfQVpzvfIzA7lSto0S5sMpz
BfYyPWwdymKyk43yLsxzydEEQd6HGCP2Saql75y/hpmXidIHSdgJk4AvvZwXTxjUHnGR7hQ2rmXr
cvagWWX1DcXL8hH9asXuyVmtCz0L9gDhpUMJUfICsuv6DE0gmanoCUqGa27mhdIuVfIsk7tT0Knd
gRzEs0Dv5le1zOt1IPTZsQncN8NTnqW8XeKFfC9IXR7gqZCA6yWnyrNyjt6N5SGOkT/pT6EnF8cy
dvuNJisDRQR/dAgSxE2k0O7SSEL7aI0oHelJi3ZkYeXrxMu7H2Ecps9RrchO2AkQPMVax/se5QkF
3Wc76tBNQdsQR5eXxgGxjuIhzNvoGQKdzqkt1bV5kUBTlrmao4vDJz0YrU0rtt5OaPWXMitapx7E
tUCAZndJDRt+mmYL774b/pmaHERsENZNQfYcp5R6URn7YtCffOtnk8krb0Cfx/8Mnf/OjORT7wJa
kTdEYi984f1jeeOYXJieuWhKhfBiDwgtpbL2rEXuS6lLX3sreq7aQyR04YLjvApAp+1OAXZq5aMu
Ckfm5XavcthTejHuT1IYoo6grkJo4YD4ObGs2JlQO0qd7YUcMIGnbu4P9apoM7c92+dq2jZGaaT9
qTUGVA4KOgtGedXG20b4kbiGI1vuakhpGFaraNsFG0M0HTCfSryEELs16e/PC/jMgMbPYycrFMcW
4WTWO2xsOqxELuIW6YGh+kvdfeH2v44xYFLC49JaziGHUu5yxo3BqpSqHTlgoUAFytWknVZa5b/v
I4iCpiSJwgMGsP+lFVPxE8sMzf6kJ9q59RFjUmm6+a1a9Jq/LazjjemjFKOCfcNf4Tunn3+4SjLD
qyE71IdTUBe7wNfs0vxcDHuVzoKhE2zJGg9aZR1TtEx8qo+MdbB8OzN2lfErBbmalvH2/ifNg2F8
Ny9FXv1gMsmMzed46EtXy4tgPHmuyvOw6St41+L6EAxcxPdNXS8npjAyDZ7Le/48tZAVUtIxGU/R
pAoTEH2v3UxJV/et3Ag6uIpwRzTbg/TlFT6b41ZLBS8opVPktfU6joN6n4tqZuem2m27QZDPA+Vb
aAU9b+MVirHSO9VYwc9mrrR2bFFudo3HyMrSjecnxVOdxdLWEDvD8csGFRtfapSzBRXcQsT5rlt6
eZ2QqcC1aGRCgYnP24XbPEb53AyV0+AlK1IG6tpH/vev2th6vtEMuxyc0EbrhM7eYAVFT/p1nM5d
aedL2bwbe2LqIabYhBgMNPXTzz/s0rHJRE+XUuVUE4qm+WckkEprCe5xHVW90w1PkEAWCjDFpRHo
qFq/ChPlVEZvULRswqFaxx0SMP5SnDId4PnE0hXN+2vCl4CMurQUKJBd13qmnOJvurAz1sV2CLdp
uSH9IxzGzOl2mmQnS8R+N3Y7KTvoBIE6gjaYEwiFXcByBqN2KjX9MBSD6mhaZK3vb/YbK4XHmvR6
JlQDuryXQ1PkLlD7qDRPtdSWKyOqY3soy8exDpYU+W5awllQV4LvgJjv0pIqt7Hce7J5CjUhWGlG
UK/URk1WVkZP+/1B3Zg5mstEEMBQo9A5MnP7olLViR8a5kkoVDSjyT6hr9MvaRncHNDk9WAZAnE0
t2IIlVLnvWCekkop9y3xWoC/bcIvNSTE5/sjurJFhDixKVMm5sVPJv5y8gzBy+M8iK1TJYvZOXK9
TNkIstlzqOnDWRI0vOp/njYdiH9QFFMXCGiGS3MBnS5mbhgCUXFsWxBcW+53Q+kQ49p2TWIr0Xga
io3atDQ8FbZXulv+ad0KyN14C2jLq7XkUyYJ03c6CVCQs7WUkGcNqjb2zkNG8/NYlX+j0VsidH1/
aVyccAoPIseAri+gXBB8Xw7YqJssoRnIPw/BF87kXlOPwlf0UtMK4pR43CjqXotec/859QZHLp88
WXzodac0rYVA7cqp8SGAjpl4omFwj7OFFqWkqkLc2rlWw50fxODbyzqnn8xI7ShQFg7KDWskX/jD
44N65LzfQXAlIabDNjwX7WizxYEztSsRjcx4fX//3jQE0TORH64YdMzl/OK98qgp3fBsmsLDOHY7
Kxl/hmbkGN5Su+0VJI/NC0Z8AuMoEIHwurq0pSWxatKZFp6D0D/1+bdk3IrtSxNv2/6nRnAi6nYo
QXkOqHskUQJOjbywXaKIGP7Rhfh0f+RXzIbvnwNRMEk8Mq0EL5efkyaNNFRiG50HAo5tUIWpYltW
l9t55x8sRIg/9T0Ke7JFqjKUMhr2tMjfd63WPTCVvuNp1WL34NWFhgOWQEpOPT0TUdrkbj7cz3QK
IQjWq9HZ7eJXJG2OkdmsB7G15desVBwl26bUEolYWlP0YYgc7XgpNL9+DU1kNCRFRAoN1PvmqqlQ
qcZ+DSP+OdMfeDY9h9G5iLa+us+MfSWzDQUK/WK08Ai7dqTkh6esCE19gBXfi3UfRg79h2fyko/O
xGx2MPGb5n8bfwkYcsNpTSKb5NaBTXE9zCLI1vfEUgOkdQ4ks3eKVOSp05rCamFrTc5g5rUQx8Yz
UlCYBNlnziIPDdXVzC4+u3KCwt2m1MjZ+vU+1baKkELeMDhxS5t51ttSHaxK86GNf4PzWpUgYlTh
KXGjhXN+Vexkt5Pf4paHmoC/qbOR676Wa24N/C724xfLNfdtVv7Suo2WWr+KvHUG17WFAZXvP4jV
1NGwuT8ltyaegHBi/ZvqkPMeFEHoUr3N/OSc9iAQpX4YNpoHC9t9Kze8GU3dEz4GRQ8SV7MjHYZq
2klJnZyTNnaUItgP4+uYhC9C8v8aD4ADOj+B3pEtujyoLQWr1ld1pjPNkHjb116/sIluHQjyXvSo
U0FhLLOwLJDGTpGDIDmXYJadqtN/uX0DSaOQLnXv3DrxoM/odmHyuAnmEWAUgwhpijw9D1sR9oNO
30TDrtfPbvCpkU/C8FqI/37a4eABucDwAIjMafIMxRyTBGDuOWplDaGVVrAtQdmL8tv9DXGVReSU
IxfHlQ15siTPN0RuZd6QqWF6VpXXeg8ptEgSy3qrm8ew/FTKxcKwbpz7C3Oz8MwtQ2OMhzQ9i1pG
S/ygtKsmr/8EQ494aGuVB8X0llS7b+x5bPLwJu+PDtRctVtvK8mVRmyG0p+xiTeamjvaeA7+GYSJ
B4HZW+VcESxAfD93aq6bCGpcpWcvcOrQ2kgo6r7ReJLychV5Tt5fuXeO+pkPxRx/4Num4G3OKgxu
aoaQbCfZOYxH71EJ1GDt1lF7kqu0X4mjWW07T+xXtUfpqMxldVOUsuwYgg4/shf1G5WEqZNpiDyU
glJtINxX6E5VLacPc31f9L04cdv6K7nTNTv0w+xBTCppZ7kdFEIeKgWpXjebEn+1Cax+WOf5EO3L
MA8fqyLQ7Bbc8lssjYbjMikA4DqcuOennyJ0qrdlgsZe21BhEop65QmyfyCdmh9kUqrHaiyhkTaa
Znt/yiYXPp8xhUrrJFPPw3suJVrK3Db8MDsPapJsFVdKNwJ6L45mkNbsk1jatKVRvllxs7Tvr5PF
7A3knYnEqZxPjuTSHfqjpVSJyguooddZlZxWkrfmuO+Cc69tozJcFeJ03eWbNmn290d9a//TREGY
jF2qzTPTuWCOZlGH2bkzTRo3PrdBfjYmn7xwt9xyJR/tzC5QWWvkDGXB7OwWGyV6S4+iKtiG+9Wc
eDHbn/USNeb03fPV/Ghvtv9rWk89EBfZuQy+m+2nDqpS6xDFZLvYPfen8MZVQxIFBN1EZsvfpsv7
Q+yVIRoKhMRKz4UcqPvWDMj2m6iIdXH9576lm5MIvRvZGvgirzQz3DbJ4jRhUGr7mPWaY1Id1UMf
mqRfpFa/ABWqlrJv70y884kkBUzvBTEfXKCzhROslsCzFXCQ/krKkRv3bbP8EaivndzYWhyuvWRn
atHGzJzM9VcdAXdoaztepXYkHLzGIcqWg1VtPQ5ifNBbFCo0MAXm679PDfkKon+WYio+XS6C0Yxm
4GpRdk5r08lHfVPl0Wok6S+Y3SZ3i7VY+J/pglnY1re2GR0pkMYROJGtm20zs0gkXwnz7GwCzq7a
xPHTv4H1S49fQ+vT/RHe8k8fTM1jwCbP0rKU8ehaqZT4Z5iVpLh7MnUgdsool2u6xxGpi5N/ZSmd
bq6PhmfXck+xIRWqDMfYpy+j3tiD9JgX+aoPvsbR7/uDvLXD6YI2J24Sif7h2XxGStqMeltmZ98N
7Lw4ZjRkRkfRDNeyFTx38ZNY/nN6meGhikspe4KWIntzuXN47si53kT5eZSMCtKfYpdqSWJLSqE6
MbKhD1arofgajcLW78d+V/t+timsFB4AZYRyTQ9+j53VrKpCrXem1Ma71M3bncw960p+sro/Qbf8
NeQh5O+pTnNZzSNnS3TJj3FVuL3V0oOTJHszpi3QywTP7v1yCVp66+XDsZ+y/LCCklSZHawxjtG6
dZP8rJjVRupeouRbrO1dFy6JIwX/JvvRmt4qN4G0LyQH3zs35q4HrQrEKoAlI7c2e480eWoN7PP8
XI/52o0eeN+/1IrlqIG5LuTmpYl+w/ig94e+/FTEjW2dxvhh0GKHJyVRcffgi1shQuuhO7RxDB/m
wQvtRFiibbg9RVO6lTw6yfR5P6+v9pVliT3f2Xrt1i97nqoxHQVIBIxOWMrxwcdb273cF7ta04Zn
ORySbaA01orCibzQXXwzmjA4PbQ6TNnVOfxAbQqpiYQ8P6u5ty6kXYX4urdPjUMqOOMnxRhQG3mO
ft3fl9fVJY4RmiKiTK2Ghvy5AyavM9SjmeZnMZA2YIAzmqy937Gf26an/SnzPnGK3vwepZsoRfPX
9J66rnO6fOTOEr56MPCohbfLhb+VEtnmIvnBLcdC8ybVad5oEvDyy1OeQ56vi32Tn7u8+058ZTlC
Rbu1aib1Xs5p5VciEyBNK6hrocmqzf3Zeb8l51uZlSB3D8fLxAB6ab42m1Qw0yKHhG6EHa7oEzJl
oek13yyi9Meu0N0JeD+iBMPu3rVtAS+O1SrVvg5DObcHw8sfRLXyvuRpQ0GUDdU+9rKad1P1BBbR
RIm+LXzz5NevvnnCy+JtQJbP+471UPSKXBXZR/JwyDQE2AvXDlOCtc5bJy+K/uC7zliqDnwoC9fq
zT3MlYogO2zH+OfZPVBHfWSElpyf9eSv4T755kSv/CnOv42l6VCBXVu6LZnVs7UUN14Hc+zeiaB0
olyYNCcvF6qIqyI1ErZxAKAKLgfD/50sAqGXjMxuVLOPLbKh+FT57I2Z3b5W7pPXmXZb5qsw3CXx
m/LN0B4j0oRAYVZZzhto4dqbbrXLxeWtAVCBCj8Qerz7bJxa4ar10OXnXv0fzs6rx24j2Na/iABz
eCV3mihxpJFtvRCyLDGHZiZ//fmoc+/xbA6xCRkwbAMCVLub3dUVVq2VnbS8/9zLe+wsG4UR8gqo
e6kooUzBpbu2AaOo3I91LnxlirwU6HyG8C1o9Ls4f4xCOJasyRPylzLYWdvW9lL6WdBp4C8Z3r62
m5eajWJlIfzGcAiQoy7wJEMTTH2FuzjM5Tys99HgjcJ7kNejZXFtqx6lDvLAWvgF+kJxqz9VKBZa
jORKId5dVJcqkR7UAGI/p/i4c0GXt/6dbRw9zzOJB6Wga9simCcxMvbhO+DwGFzllbTkyATUlLgO
s1CjmMpDY0JhmDRNdizGuPbsaWjuyqaGtxF9Off2L3ofovLBl2iKGjjt+nUeG+AcjGmQha8V6idg
dy9mX7D/1vfSmFAgLi7WuOcolm+53oOlbINRGA4509d7YKg9o9BDKfy+SY5WBHOyWd1Ng0+tVBUT
8pihS7XdS+E6LCZUaoJ5Z81bh43hkKUWt0yj6KsfoHUgwWkxcNjMjrAoM90oM3lo0f/YW+v72I8p
5Temlp/yJtFM2rycUwW27b6cv45jwsv6Mxyyn2Gl3M9W7dXa8Bibjifrkzum+UPT614YWTz38nky
LmO1BynZWjvdAEQ0Cdfld7RYXSockVqZ8JnMd+VMRrETZoRiZ4e3lg1b3lKiA/ZEzHu97FTP4FUm
offNoD83leo2svOj0qsLM7nH2wd4y2VRiAEbs3xQXV+T7ehC1uKxc2rfDqSjkCtP7m0/a2t3zCnB
zL30uSwlKDRF+mRGp9vGN1wyoNZFmxYIFLHb6umhtFxaEHPVgGg+l+b3ydp50Df2kUSeEQ2UhBkV
W7uLSpWLUZ672mdyUVJpgM9PavYU7uE7Ng4FSB1wOr8KIjQtrz9X3UxaN3dz7Wfg3+XsOMGqilrB
7b3aNEIoRU2VPh/Qi2sjjWzFWQXezp/12hMR7PA0Qoe9aZLNHfvXyrr+Lcd9a+odO5bk/cnKJE/W
fgr1mx39ly/zxs46HgjlWGQDdub2zg4g1whr10nOVbrnrDa6tvhl2qMqzM04zHWRUyq6ZEhKlfOd
0SeG4EDrqbTmCM0Ce3AdiCAhByzORFbRa9/b59tfbXs//7W+OhpZXKSDQEzIhwHe07TaBfFHrM9Y
KzyXt00tAeLqXVhY9hn5ZoZggXtcH5Bi1OOgbLKGA2LKJ01I2VlSe0g/acxng1LBn6XKiy5h/mQC
ojnetr51PDX4MujV8yahmXBtHYxJqZRA9v2pfgEJf8r6xJ2ncsfKRuK5TCEBI/lF6A8y/tqMpBRN
p5pV44tYYTpI9KdSU0/IKjwYandyQumxyi/QWNw5ZndIZu1kGNLl9ko3ICbLb6Ar+Ysenk7D9W9Q
LShHFLtufOhJ/6rsJwPULVKax8nJXPRsOlLuqpBQbVBd1WoKVyjiUZq1S1SHp974rER76fhi8N2X
J3gn7oPM5R3/VFgi3QtnT+NL0nyeEIq3p2et/maHL4rMtP3ON9j80m+sLTHamzfZjhJVyoDw+FJb
MVjUpe5k+rla7p3nrauzpCT/f1XrMCOTpYRYs/HbwNWLz449u636Z7HrId4XNPmcNDGpZ2uQ3q3j
2V6u9KhjaNAnOIdqXz2G0R3EHW6j6MfJ2Nm87UX9a2x1duK8NHIjxBjq747zV2i/0nrTKL7dPqNb
vmDpuDFZDnQOdevrbzSKkkdxnFpfEP/Lxffe+LMH7zSMZzn9rIYPafnnbYPvL+YCt1ryZod8Hymi
1VMea/2sGqFUEpUKLx6KQ2MIV4BYBpnqyJf0MenE2Uhj1wAu8LtjfBAhLl31ZUwGCIy6Hq6zpzCM
05JSR+a8ErAkdes2vfq7ewrEHcpa5lMIl+AJW326sJ0MeTZN8uTuZbwL7zrzZAVnRXrQsh4V4R20
3LtbtrK2fOE3tyxLpS6dZKMCbOQrQecNeuwKdQ9f+R4fuJghwl7Axnw9Z3VQrMIJksCxKx8V+mVO
wBReZon7MZQllxxD/zhoCehjEqlLbhflWZVU6WhnnXaqp/aBh0y4VBaGQ7S0DG8fqXf3cvlpQGKW
rBZQ0bowPmUJwhwJsrFNTDZTFScNb5YZ7tDIT1q4Y+x9+eXa2jrw6YQR1l2DtaxisgquUD1pPXQr
vLS0n+Syd2tKQW0SudxdYSmX22t9FwivrK8+g9QOc9bOVuUbUgDXlzkHXmxVex3J5YRevRNYAR1C
ZRvHYMAjcn2mbKIDuw9Yo52f5+qSGJdeYiDoLqexYe3clk1bFNIWQkQFap3VKyHPiVlGiUQ5y5oQ
EBPeGDzZ/WMjyxdRJp9B/O4lTZufkPl+pCBMIgRqWtfL06op6ZwxFb7BQDgjlP9Y9ScxKMcqRUnp
UFvKsZmGdulhHBnD9m9/wfd51LK5CA7wikAkSG/52noxwdyS13zCSIfdvPwJJPpQ6u3nyCj9MZGe
egul4CF8Mec9trR3b8ovy8vAAMN31LdWoddclrlipKHwWyGfW+hZpG9145yhGbq7vcYtnwRSQEFr
AwEUGPSul5hENbwaNYm/nKFFGApb8yK7pvdLd2bnPr6/ENxmsPLwFy205evidd9NvW6XivCzOZu9
0RImUUa7p5O2cWQol/0ifiKvoumzuhFSlpm8R5bwo89Nl7jlaLtDdoZ5doo0zwxOozjZ+XMmfbm9
kb9Y1q5vInY5KKD1eVOYCrjeybFFv1ZpYtKCWqVBHxFBGiMBTixX0hlaAZXum5kw35oOh4FBeYbK
0C1wbKaq5T57BS0IEVZYVy+aHo3HupA/z7BxXiakrrxBHvJTLomTCGSiGF1+KfUwekonS4POIxvg
JND7U1zbiitZUr3z4d5FHlBsMNqzNOyI09817OdZ9LaWRaT0Wn1M6ugINv1Uwrz6kXpUhyqdq3b9
8fZ2bh0WWoOOCbMcHal1QG6AeU7tvCL/nh2QrjIDse0si50u0y/K8/VHg04W6D6db4L/lX+RirqE
3KKsfdV4CKPsj3FqPMCZC2cuZYZzWyUHU3Kg1BkOMpp0YTg/RzNzOsg72PF3zcz5ikyXlF5FXTDN
PlQDw7D06yrx5+39eO8QNJC4TFhBRU1Uu37LUi2v6GDmtZ+nn+bxIXwNGHhRduY93z/PGOFtp86N
psY73gn6puPs2NRu1OCjaOfHJO69LtLvqU0enGhnuPe958EYAxMAUpmOh9H7+r4UgcPsf1pTyLFk
T03FRU4CgpQ94ulNM/RfmABcqvfrMnrUcnXURq79FqqLw1zaMRV7Tb4w3rvHMbm5fSRri0QB9P7r
RLbWIAsZdaX2G/U+dmSoWS4ImLtZ+EfY7mze1pWkN8DgOvOTlOxXTi6OhQgTGFn8Lpb+yReC58iN
EJGv6WAr1FTl6g9Z7GHLNo3SJmAmASAlkxjXX6ycyxDEM4UPqzsHARx+fexC8FN6GvFGbp3T7p/b
h35rQ3mS/p9BIJzXBoPBbKt8lthQKZA+GY74FintoapF7lr5UDBnrdk77YhNk3BaU47AHRBaXZus
LREWyVIIEOmdfsxwcK0CTPoc5rtzPMtftfY9MLFBMwkDwnJgrk1Bhq7Q5CHFn8avMcGpl+gnNTUP
inEX2cZJyC9OvUdqv+VWwRaRVhEzwl2+Wp4dqa2mlKLx6e7S1G8Pyu+yy9E5Zz5zGexdSpr0Xa9X
hX5nWejK2BAzvSTF17G5ZCCHnejIxOExCgtPj/aqF+/jUkxCxfJrnJgnePmmb/IqW0oTfaq1xo9D
4976Mym7s/KSQfkINcAXcpGd53DP3PLnb8w1YdZZQaA3vtxMbgDDei8gv0iLb7X2pKgPFQny7Wuw
aZCeFH0TIMzvkBlZWFpSVykN5XxjPoV2ahNe2OkZOd384gxjeyxbGgoBYjM7bmbLeRLKLBUAmlJk
bddLtWstgezJZGebbomcouYUWkl+KMM2O9xe5NbJXEYSlkFwemDr5KKPxDjVQdz62VSKYzuohWuF
ONHbVrae0bdWll/x5ttpyqykspO0vpkFbpwYRz16CcNXHX6b/2CIN2fBkMDMt25TmG1vOG3QtX4t
C0+VooPWv8bKH62zZ2hj31BFc5ZxCpCigFeuVxRXTp22VtSjzZ7MRzntimcrCNPfbUYzqrUM5Rho
Ty0wwZWv6rNgiMIeumZc7iuYBn+OEHQyovPtXds4b1R7lhERKBGY21xlmHlWOLVWWa3fx4VLP9Jl
1zRlj9pjw8cDzmMODbESDsN6wKqX9WBy4rzzIxNZTKkrEq8amp89oKpTzojOYzWYzY7T2FwZFRmC
GeoeMGpdf6Y0yVVFSBE247/b6IOWP0vxTgaycbZJsGiKwbTFfLm9MgGbXzPaAGv8Rqb5kQ2GepAq
UGMdijyHBujLzhHfOHka3XHyRrpksP6tzgRwCGdSI6Pzi8YRp6k1Z3grYKa7fSS2PhZ3CEZIeJRo
+K2OhBHMVmCmQ0eBA9qVoH4sZ8PTXhRRneyseLltbCt5ZIQCl/YLBcYsxfVnaqpejsLYGHwHTdrn
qM2NgyPVqs+sknGRSLy8SDiQpQlJPWVyrN73qtmf6hRulNu/ZGvZANmZ/yMOWdg4rn+I0BP6j1Yy
+EprFmddArBaK+PBbIvPqpl+mDjeOyd0o9wLZIgyEoOQTFzAM3ht0mmqpnF0qffNOebtBAl3qJU4
PjlV2tLfqsrnri3kA7GF9Mx7Uz3koUNuLQOpli1pT6BzI9i8+jWrp0eiKjH2g9n7YytXBw3B7mNv
OpIHnUdxGFMtvu8qjSmXrunulT7cg2RsvLnAMQgmQFkuHGgr845o4zLP88EveGit2v5qNU9tbnpz
+3MW8yUK5D3l080Fv7G4cuSMKTnoNmIxi5Co6P8Sr2lQX5Y5A6iWrMcp+uP2CdtwF1QMmU2kvER3
b/3glkCBi8AsR3+G4bDwB2d0g4kixZ5G6Ibn0yn2MPTHSOv7iRTN6g0D2urRT2CM7QSUE+l8Xyh/
3l7NhhXad6hIA12lyLRO82wAS3WmDpOPiMojErbjIdSzo9Q2e5wMG16P1xZdODBhjMutK3Py0IYz
fD2zn/SmdA8Nd3MQlSp2Aq/3VpbmNiq4eACN/67uojCHScC/1/tSXAI4q119D4fzfsOwQJOMXA7M
OKn99W0XUSiFYcBxayZxdAR4aMtKPITv9tzKkqRdpzmLIWIgWsnEdmvl1pSwtFfGdvDl6UnSokdR
QpU1Jy9LB0l1q/mvIvoRDN8RYt55n7ZWuCDwTcqb7KWxulBa2EcK82CjX08CPcaW6bvSa+2ftw/e
xpcCi0vpHWoA2CbXag9NL6E+iRCmL4cfqipxu/nv2wbeeyK+EtBx/nbI5ckArj+U0vdJbRah7NdW
ORyrRNbJ9s3xI4ilQ5EvekFoZxzHwch3HsMtwzb1NxIrkES8CdeGrcZQsnSOZdC+NvQ0J3NEP0Ty
RtmLe/rR2R5T6Mb3oufHl2KQi5rcujkU20E66H00+2LsXHm4mGnvjtP59m4uF2d1GhkAoLrFHV7m
M1YXK6WYwnXNZ7+cLnnzd6TpCAB/WMrCRrlj6r2DZTKexJ5qGppn79jrpqoYB82pZ8Da9mnM+pd5
MA8D+jqWNN/dXtXGIdTRjqJQygbC3LmKFqhc1nYs97Lf55njWZ0cHepaVDtXeeMD0YNhvg9qA/Lt
NR1NYGWQvDuj7If54BWZP4fCs/aIW5bjvPpAgG2hR+TMw0OzVkNM41pqA0mTfZEfpxk1a8TYwww1
zLOmQXmXB0dV/nZ79zY+FFgv2HbhpYFoY00zCL41SFNDkv1uNBBSaHLIF5NhdlNT3LWpI+98rI0j
SKMOSh/oaWBvX09aB4rQdWEKxc+fa6PwhGWdAuXBBl4yFnsj6lu2YJFQDVwgafwaCFF2qlM1gan4
1IzjeDw0Y+zFafShUh+GT7d38T21B5PqTOlCnawjNEvv6tpfaJPSJXXWqH4l6edgfIqkEMqn2jVh
Navkv6fGhfEXZgPlpBflU9YHRzkqjvNQ3XWR8lyF/UkOnD9u/6gNH/b2N635zzqDgbNyrFQ/reLj
HB/G4CSZ961+zu3XTm93LshGw3CpfFH4AkXK113PNY2RPdO6S2VfMi9ZmLuB9jmuswN0PFb+nEqv
NPKYbjrdXuPG5ed5QA5kETt7L+0Yl7U+tFah+G0+Re5g9SNjZoG24802TtKVleUSvamcWLneW3OT
KP6yrtJgeENpocifvVCdXC3ZgUpsWVu0InEEJCUM5Vxby6lGRanoFb9BTxjecTV4YpRubA95s3NC
Ni7/kvIsGsoUmI11ZUM10koOQl3x49o6Gkmfwq6c9FDSgigssr2i78Z5pKqh4m1Q4NV47K7XJYyh
GIwpUHxnaA6BGT4zaJ4Yn5X+qyKhTjP4t4/GRk5HaMf4AsxU9O2oD13bG2orzYqMzrhKrUv0n+fy
p1a0XqFMd4ZxHEvpZAcwe6aPTuo89sG4c2jes97h35Y+BRpKSzC7fjISq81MOxTcv/yfKQn/mGD7
gur9TmrN+8rS3AnoSVprZyKnU6LI35px8kKzvxOlD8PVa3yKHqsXpjRvb8v7Ma/lZxn4e+7NEgOv
XFWXIWYhLPL6sq0PWoZN/WNt+8pwyuy/kiQ6RhRbaamkPzrHRcK7r0HNZq899J+N/AM22seEcZbA
2fthWw6EHwbmEjiZA7PI6ntlBXT3wITYL/KKCS2KJJwOSVy5ltUdw852Jx1mgmw6N7sqLRtuxCJU
oQS7yLpD5nV9VBQxZHprD6rfdWjG9VIvAApLe4olW9eNIRPYTGApWObIrq0Mg6EUgGJUXxdfxiE5
GM1MlUE7BcUezc+GC1n+fnC6II7e++ImibUIlW3VL2btkObhAUQDHBWhG8MaUdnH20dq2xpRsq0S
MpOHXq8rD0eNQX0+XJ7Y1kkYsXMMmYY7jXDQuSPVhJ/SEBW/H0kgwAYDDW2kX0Doa6OxaaaRZU0q
jfkvRmEdQKseO+lpaLuzWewVZDZwZbwuZIuEz0u+s56h1+uoaxF9VX1Fmo8lAlAd5AdmqB1neTow
fOwFZnUx4+cw/uZUyX03/FMpl0Fjdn4adi7w1imiZsE0L6kxc26r3R7NQRGzOqu+Pd05zR9D/zmx
Pk17VN2bVnSqCRaQJ16clZdQ+smxxhZGUTnJPir9+KTVeXk27PbvwDH3AA/vIcj4pGVaA64oWgbv
xlAmM8nLFI/l5w1F6frspCdQwCejSe9HufkUxi9F/71yjm2nu7MjH9WsPWS5xf9bB0vs8SFvrJ0b
qi/ZhEzWvhbjmYthLJIi0/0yPzvjALtF7hrjZwhYbt+b91h+sEBvDa02OQwMrcjGFEP6gzSApQjT
w9ShhuqMj1qRfprsF7gAauWuUJHemLMveSPt6Mhs5DVMaRJo8C6T3awTz8Tq5wrwmu7PRRAe47bs
L0FSy16pg+6+vdwNJ/vW1BrGgRJnLItk1P28lB+lMfucQv9128TWl1tGBcB0AQok71w5BdiGqzzW
dV8uWuOlUem+5kMp3Y3InJ70/QL9lj0+IUUeskJm5lb2CtRhjIHb4/dTcayN9mBar5WhH8J2pwe1
tXdvDS0/5E0EqnRymuAP2DsBq0IRu4Pt3966rYPAVQcPh4cDOL78gjcW7K7O+lFtDJ8+jUC/0wIq
uwOx2brm1Ob/tbHaLgQtKkvOawMD43GqvKi5c6T0QQma0yTfVSoI1bl6drJDN350jP6+qz9U3esg
n2pmEG4vd+vLvf0pqw2VFwbbHIwBL2R2LNXGWzY1hr/e2Xv1NzeWR4pAHipqEF3XGzsZzUTOyMZm
GSQ2BQpbr2qyUzLdinWpMRPV0URextNXRhxTCGaNLcMP8jbL3FRpiDMrg6qjVfeHMtDCR1XpX3o9
tzIQzvGdFjCGUHZW9Wjr0R60fHNzeZiZ9oNaE4T59ZJhQwomAYWWX6q6a80PQfQxCxLvv23tGzur
Kl3cAdSSe8fw67Ry8+SrDgtXL+0EGltXj67i/y1mdTHKLizCqMYIC2n074O9B/Td2i12Cn0pyEGZ
XFy9AoEDakR2atOPnO+1MgP4+2vWOrK9n7995OkN/HKLMKVRUr3+KgHELH2sF9iJoElpkEw4ovJU
H8s0Fk+M2eyta6soslQZaa8wsQZWa/V5rKpp60SOTX+Q/1IbGPytZ2t4KJriOYtCz4T9MJ3Mj7F5
Tkw3N6yL3d71r3oK8cex2GP13NhkpPP+97FFY29dWuv0ck4K+IX8gKwnL1+kOjhY9bMz7SHvN47L
laHV2e/qzq7ALHBczNClmQh/6+8/2RwUih3LbD6R4KrgmdKTludg+Y7q6FYJ5ejGN4KX24dlw2tx
SMgRqecAgVl3LiCrbO2g6kzoG870hN04eoFGdscJb7ScDTrOxNUyPQTzHXdZX7WRMZG9+yJLpsfB
CF4lSGwOvQBZZGWFDJ2xE0GFqhvVndLb9jmdU3hfAQClp99fL2UQsBE4zwXkd305NJCSU9lnlq84
r5aBcKZ5Ev+lKwO4g7EeOBsWVo71+xcP4yCs1qKIfAeJiaY+BM0Ohm/rnL81sV5HF1apUmLC0agZ
Rcq3rvqzy0DsKzvw4T1DS1L4Jl6IlGhkBEBYvlb/lUb2Ye5fw87vu72e456d9csmBaZsdx12mrt5
MD7l4fRcxfGPXt4JsbZO/NudW7lho7Czvg5KixPPgN7oNpENY//P/3DM/j0B6xg4HoYsUMrK8hOZ
viZCVX18nweH20aWLbluI1DNo9tISE9TguN8/Wmsrg3MbHIotKFvdsQjqZ6ZTtqxLmfHi8GyR3EY
XSK73avwvd/CZcYfFCSsLwSj64rXrLVZh7qE5qOu50XJB4smJ8KFv786BvJgxiTshrJt5f60ZNSs
QK813x6+WYCxBmrr8WMa3LXDsS/3QHPvaxskP7xdTCBD109kdb2XclOL3lJHzacbyAhZEh/VLmuO
emwdKoiw57bfqf6+P+8YxN/yz5IdrjUDnXGsacAomj+Mx6Tza2D2RXYfOnuKmu/fqcUO7RFa4FSj
1nzIWgi5Ykmny69B23ikgLarhcoebHp7Nf9aWV2qKh4MgPSqBptH7xrNeSmcjyE8MtOOO9o6evQ1
6UJDXkVZc/XsZk0ukgRiIF+XZC8vOzcuDTcwd6xsL+dfK6uIJhyFMPKW5dAOOg3pc60hNKDUrjB3
Avq95awOuRSRs5cMjfucPrcrXiLxxba+3r5IWyfAXAjHSf558dbx4DzNsdFqXCSkofWHJI/7DwtT
x05faMsZkYkzYE6aTIiw+jCl0w2ZOre63zmf7PCDwezhiwOdSaX2n0JJE26sjuNOyL51aWEyW3IP
fJG8xqloouqSHlUBH77Fo13/gHhqzqEP7acDgpan29u4dSbeGlt5CDsYmyypJM6E+lTFf+nVXYRy
ubFzILaWBFf/kkFClENV7toPSX3bzsjN6b46JF+M8Tg7qKc9KmZ0aWkj3F7Rlq1fBXgEZZgNWn8y
LRNxhw/SmSKL+69mmbuh9k/e9sek2tm7jSPI0QMnQJwpQxa/XIM3QYSqh5Nuj4nph8Fc3w0ZsiFJ
lta/v57FyzEwAmoJV7e6tTWjYXUXpoRdRQfIqzf8Xqm90oQAUgqSv404/PP2Bm4cCYDPELQs3WCq
/auPZcx6aoJ6tfyK2wdTS254ljAeMlrtnjHJl/9gDRDbL3pX6nirA9imA9SeDdam1oA+qQ/pVB4Q
MRg7b1Rn+28TSMSePseyglWIsVBJIqQEYRIXbeXXuy7WJn3mlZIEw8uaN+euVNwlhf1cBsmHOtzr
8274QxUvAsSXES14GldrFIiwO3ljaH6gDAez/JZHozePe0Dlze/2xsrquxVaOwtR4jfU+aL1ilt0
IVPjPcQfO+/I3nJW25fIY2okTOD4ij53p1wpv5lDRqMrEHvKZBtJONgOPhVUAvh4RV7vnDZEZZeE
OrS641mffWmKP4qwfyiolWTts6N56lS6Ii0utd3DvflBQ6ox9NCqmvPMM4TQdpK+ZW3vjg7jKkz0
Leyn67HDQs1rOagCDezlU+sEP6dM9eLnyDzPgV811LvTIfwPNwR4wNIsgtAFfrNrNwN9BLNFeUUJ
TlNdSy5Offopn35EkJncvoob35UCDqRTC4MmxZbF373xZ+i/WnIrUcqZpGdb8ukY9OZO9r9xRq9M
LD/hjYlknqqk0Vqy/3mOz3Zh3lH46w9BApUA3qbcWdGGh16QqwtWB4JxXvFrc2E/wI9iB7w7ZRw+
OJTXXa0I9nhwtvZNVSjbW9C94E9W98FG8yVu+9TwwzYhmk9oOkMPscupv/Gw0eogql7QB4vCzPVi
GpMgfuoLatz6MWF+Pivg85BKmnmv8lifb5+FjXO+wPYZhwYWRFNrtXM5QNlMz6gwB05/ZmjIG/pD
W/9dTK9NFp1kNNbTL//B4i8K+EXGAlLB6+VVzhD2eonFKVRftShK77tce23q1vKYjuANyuLorp8k
iVFQOGRvG986l7CWUN9ng9GXWRkXBC+BLLXcMQRfc/Xr2EVuFjRe6vi3DW1+RGZ+UNwiLWMq+3qV
JkNfpj5TyZPa7NjKP1rtm1W/tN1wGoadDd2AJJjcYyr3HBmQmebqsrW2lWRKSqnN7qdTMojX0GyQ
UvtRFrlH7cprpPHchMFH+u07925rO+mk0+ZFh5yR2tWwYgd+MiydGSYis0AsGy1HdQg8o3U+2Er8
8/aOvtdgRXHprbHVt2vRlGTeHtojE57LGA0UU5aPuZFVj1avON8VwJuXWIvNj07a3/f5XD1JTZd+
ndBVO0WKPXduQOgaek2q7oHYNveBVqxKfxhI6fpMJ9GgDKOdocUiyu9T+1UNO5gC8q95sNuNXVa5
epioWYCEgnoZMcX12FoSCPG/nrWcEDaYD5JyCArr0rZwQSpuVAgXWuEf7ZifVOXb7S+w5f/wfjJo
dxMA/1oOprXnZgJzY/l2+RxG0ICr9/8l3dMgFAKiR6uSEvgqEMiMrKWiSn0ryB9KwIjd3lz25m3B
6zAhhygQyIHlW755mialyO2xRzdHlsIzWOO7zEGzxJa8FPJ3EXr1KN/F9eAlsF3e3r+tU8LsFzE3
1Gh8upVjp6hGhrncljI4Mm9xUBrLbfV7qBl2vNzitNdn5I2hX1vwZolO1ktpD2Obb0awJPSeYjxK
CpUTCSY8NJMdbacatHUwwEMA1IIGfIGWXm9pp9WTrVSO6VeV4cpOyQRs4Kb1fyjcQRn2f2bWk99K
O2tDMmMmqi37Q94ow2Ucxu8wFe08ilvhBNzZzAASzoN9WHkaCcYYQZXQ8lsrdPM28YY6O/3+WWDm
FOw5qTIMNur1lk2zxjDtHHKXJLCTQ+MBlclVeCsK6fd9NMeN7gUjanycNWBtqsZIItwzfUv+MhAY
zfVDoLhzsScFtPHiXdlZHYKgHecuT1hRVt9Z9osNa1Nn5QdL9Ser2ynXbBy4f20xTrR6d5yhQ/9n
OXByq7nqeJFsFMH1y29/Ipg8FlwaCR0TFqsFzVPUOzBe/HIUsAppBUzq0Vx7Sg1QulatPVbjjVMH
lEnhuNH/ZP5hFYo5rWIHtkqGLNrvpWICAf10e0Gbu/bGwGpBSTjPckBvHVm9v9LsudEiHqm72zY2
fByLoL9PXQGG2XVVP4X7uqmmwvKN9k4xflbzI7oKTerseLjlp6483JWZlRPXe02R6o6lZGYcHI26
TM9OTvG2KJXYa5rpW1d2xp0wS+dTlFU77m6jIQiMhtlDCoas8p0SveZ0UTAXo+0bSeOp/XQpelef
X0kNXFurL1H0Sc2/dQZAhj0NoA0IxbXplWtShSTm2MK0hk1Fa+/rej4rUXpgNGz4XuiZFwbjMdT0
S+Eg0xNkOxW+7bUj90VnEA4aqFSuHdeQJrIq+tQGy16eujG8n7Lonmz12NIa1YMH1YwekmXMKrHL
lzL98/bx2rojPDLEPtRMl6nma+si01MUESfbV3vkgrNMTb1YlveCrI33k56Ns8jDQPcN5vbaChMC
WZkL4MYLB8FY/5WU2WmALCOB5yk+Dd3P24vaimypAEOmSGzFjMA64zMSM5XGQAbeDAZ2/JTah7JE
QvAC7v0Cu+qhNevDbH+W+vG1Em6NHFrv7FXAt9w3uA6gPyRlDk/59ZpTAznYcKLIKQ3mcXD6S0h0
3YXHyjTvwr3Z6S0vAZaSBAyLNJpXnsjqhJk2Ax31bKyGk13Q0ckazbjL1co8qXa+9zZteT7yPSAe
VAGXmcrrxU2TFErI/5KnOGAdZKPSXKqiCM8l6k67YnNlqMOSDS2oB2P1Mtl9hh5sz8qmvr20jQUW
fCgVV4SPUWzuPFAbIHmO5xtjq7totACbGkJNf1RiI3GHKTMvlVHaqQtwpDzM8txDfaI3By2My6My
5kdDTUpXa9GpDUrZLWbgq4MGxcIQWMpHu6nEccyEdk+YX1ykKUlQ9Gt2ouCtK7xsDb0hGfawNclc
RMtLrnMTNEU5vcqaesdu7TjobRNEPA68HsvczfXnTiNRTHRLTT/OzB+VIr5O8rTH6rF1X5Y+MjDr
hSpzPUikhmkztq3B3huDR7v8TPv/YbQDL1Tqc6tGO33/rXNFVXDJHmhBIHV8vSSosPK4hATGn/NB
eTK0jHbH5AxnXY2mv7Nx7P3bPmnTHvRuixQ0b5yzcgdONzVm7xA1RprpGtN8ipvSbcqnxilOty1t
fSzuC1N9LIxYa3WIcwmqJ9CvxKe9FZ/A2fSeaYo9RvLN9RBtawtYnNHwlQeoGmMqzWqJfYrhnKrl
Xdur3lyRHmXOTgi0uaA3plZxnG3EsTKaNHIgGO0PMYw5rp2bexQpWy6NKJGEyAAtZ6xzPHVpWIdR
DIQmgFlIMpEDiay5P9lOsJer7JlafSHQID19qSXaLs3zkJu228XIyWTjvBOgbuXmzO0zDEkXAKqA
NZt6ULVjauoJWVHxMel/ShZY5eycjafYSl3EWo9O/DHcA6JsHg0qoHQsiVvRgl5dLcURiZNg1KjK
+7xb5ozKj3qkPxhm8/IfzjrP/MKvu8jhrI5GJIJh6jPgSLKePWsRTRW53HkUtlZD2kpUClaNYc/V
09pmoVk7+Wj5vWjvBqc+JUH4pYrkRzTp/r69mi0X+MaUudq4bLBTMduYSvXm3jB/xNofaidODoMn
Sb5ja2tZMGtBN03ix/zq8udvShoM6yqVkuMl1C5/jON7NWQ0bRSeBCLk9qo2LFEKX0ZKCP+I/1aW
QoRKIbwnwq6qufDIIP5UmEy1W+jCbUfsZbIbe0jURSWKkhRfbV06AVarTVodOf7YxOdidni14YD1
Jqn0xrT7kWtBtnNANtwTis4LGZVGFVFfP1wFGCLRjaXjG2b2Q8R57OWj5Hi3N3HDZTDSyNtIG4v3
8VfE++Zz5QqPox13jq+AlXflRA3dxow/V7pxvm1oa/8o1MD/AvYZzsPVGQycSMyRVjuLrnJT3Du1
dDIxlpWIDGt/3La1uSiHIvRC8s6/VyeDyLKanHr6H9KutEdOWNn+IiT25SvQ66zNLFm+oCSTgMGA
MYuBX/8OI72XbjevUe5VlEUaKYXtcrmWU6e8U9JFQLuU2kPerXguS8qHOOD/RMzLPdu3PEsJWvt7
7JtnBkj/bjGrGGQSZUjEGmfd0s7Bp5/dcOTt4CleitIHUtSixmp652efGcfqjVPuT+wHfJ3/4Eqh
YI1CE0jqkfyUDklgujdIWFXv5JB73tzp9f3wxVY/bp/OQkoA3GdgioctAI5CzqihYVNpXDQxnIT4
3pB3zXwrvFA0mDaSPOlmDkailbNa3MAzgZKL1FvCchN98oCfwNxOm25U7Ws+PaNtqK+blUu7pHqg
DIMDCMDdNdlU1avaaMWWd7LNUyNe++pZ1Gu98Uu6Bzds1mwVEHR5lP1kg1q3AI/cqddFAL4hq8Jk
UfOPrv+4fVBLa0Fr9Qz59BACyuRuJaFNqzWad4rTNg8BvWKg0VSLh1Ivd7clLa4ILepwK0HQgr7I
SxVPWuSgJzOG3hnvqqn5FYkKDx7tiiIs9FADFY6KCHJeOorPV9auaDEiV1VjcBRb2RZLbw6u1jYB
N0Fc19Zpea/R7AsI9fgG2YYpEI5QjmXllLuu0JSnbNT60JzSaVekhrox+hwwAwNkPDpmfPqtpdmb
2/syuxlS9uyz+onWTHTDWjLypzadcWjRVXFCY8pDzJPnUrkv4xfa9zsLyfvR+3Zb3pJfdy5QJnlQ
FSxEs+L4lFr6hxdrjj9zVHLElijU+iTX4NzF4PXIfW6uRU5L6gaQw1yXQOLoSt3cieZjbrjeiYgf
YHTylfany9aiwSVNA1fhDGaGG4kq4KWmOYK6Bmmz+FSMDp0J/vOdlhvfWszq9ZF7ZysGdcH0gGV0
Zq4EuzCYu+bPOXsmNAH6iDbFVbWsSCd/6g5zUElkp+AbylZ0ZcGswl+di5rQE7A+SrbbYxOQZ4wq
JzS9h2aV7dJiDLT+fuzRNJIFZo7ZnNXag7FwZnBdsUQU6dDoLpuImisg7x9N5ZQJfdcDXByX+tbL
V5Z2LWWGiiDlhRfpcwjn5S4mWm0NA8Oh6V6D+TOmb3i9r5srGaFrf+tSihQ9MTPWPJSl45NdiiA2
qzBda0y+Vr5ZAqpJYGJHSk32WGN1hqWIMsYAOXRzfwURaKi0D0X/fPsWL2/XXzGzUp4pXSfUIjZI
BR0vFX5HPHM6anG5r0q0N9+WdK3eSC2j7oI4ENzj0PBLSQVp8Nj1ujeD54vYDVR166BwnzWZnxsr
L+tCQtsBbSVkoaUGjQgyexc3hrbQGMP5tNuie1LHPrDM+1EUgUK3dv5M9ddEKFvqVSuJsIVnY5Y8
M1l+Ul3IcEG4kqxhFs6tan5q2Rs3/NKZfFZsmb3TjWhKt00NIAdxn+Lnkm9VZaM4aLp+UtP8qxm7
r7xY6yO4vuz4ImyGCipjbL/cXpvGvWUQ5A4Bt/9e9oNP7KCvjjDZw5vepUGycs4LVwNVnM/BekDy
4g5enjOSFryFNxefEgpTwnuQ8IK1Y2126oLezi4heETQ0gIS7/nnZ3orFDWZhGiwzZiIHOcbuB8Y
jPx+W2UXdg4AYVhk+BEWEBLzUs+EVA7JhaLATE71sPWagPbvKfBTeG/YGI7jr8L5uC1w4U3F0CXk
zRyUosBSJedKNEOYbdly5eRUzcA3taLN02ABYsZY66kdfmK8fab7QOIWrwoS3l1QA1iFEU1N6/17
5XJWYPC1zSl9TDWSFm81fY2p05Zy0goL1bi6/jFgnvpKSLnAQwAps6lGrIJCyVUUMfaDN1YGFuxS
X9eLg+mUIRpWfWN0A6/d0nLTtA+ukT8BTLrtFCDpxeb2pi+pElglgXkFAh+MidJCGR9zK/Yc5aSw
r437bIwl6BH/2WlFeIkOERupUMxgkeOySXSamLQiibIE/OF2mLMHb8qCLl9xypbWci5HMrIO5sg2
rU2TKM0ADRnrYz23IbAV87pgyi9WIz0aZKqbxLJzrCabkKU8zswNlu2XGMfXr+3cooY4Mws2zDjS
a3I7aD2gpQLTupNoqr5RY0PNMNPcPab0PVvmIWU0zPizRWt/OIF04dAN9RpCZeEltsA8CmcTOQ/M
55AMmlAsvYonM4nm8F0xwKxmPDo03a123iyZG4znAg4LaOnZhbk0N15Ruk5KeBq1zyM5NuT3wO9a
hhlwyQ/QEcQqWSv7zm7eZcgAht2/AmU3sJwsbnK1TaPStjF+93etZJtyXmCMcbXqfaVh/BKJGM2a
FVf3OlaBYCR3MNYGkS/868uVzol7p5sgOOdsm7sW3sMvAnWI0URS+MHF/KDbV3zpCM/lSTFj1RYw
kE6TRl6n+c14mvLYx1jZcRW1uXQz8PYhNIX5xj+khdWWbgxNKdJIz/fW+IU1d6n9S7iVz517gAng
81TJg97MfVXa9H0oXxoFxFz9jtQrBmfJEJx/iLRih6Qq0Kp6GvH+jibfG/09HVbUZ1kEJmbNI7oc
XZ9/fvY6Ui8bplQ30ohBT9pYD9S88tt+LXW7pCtIEIPCAnEKOk2klQydbmSeDR6eNg216vvA6net
2GdR67Q/cvf13xXlXJh01zEViueidVP4aS78CfMu157RBa43a6yrSxp5Lkh6dOpCQ+m6cdKIkDxk
428NnHdmoyGuXGNyl/cPIHC8OzPuEvGwh+O6PCanxW02YlCa1+XGy9Rto4Ws3gKQEqbTxotXnoYr
z1sWJ70NnWZmQLrn4mTCUiPprZehlv6cnF+JHem2Frrjx0i2FlkppcoXD0VnNNDDH/xsF8DU3stV
6swilhUb6mni9ZYqZuabroj4oBRB1eSHlqh/bmvKkkC41Qih59IFoNqXAguN897OCw2YKM+vSxBP
qu9Om/uxRYKeJCsGbEkavGrkIGYSWLzwl9J0UTkgJmDaachJGViN8zMu1W3M3a9dP2IAi7nm/clv
kYNrPfeSgEAcwTpgLJcCMQOsahjAradJzQNwid+XxvSuKtUR7boBRrE8G3W8aeu1OUDzMZ2/SJJY
ufo0Eiexxxxikc3846V54KnN++2DWxMhmegMbaeIJ9L4JHL9WNB2i1LD5rYI2TLO9TNADJEYxDVC
O550WpwlKesckkReUmwnxwOHrrYn/MttKddHdCll1pkz+wt6edLHFD6lOoDdHXMDS8MLCu2F0vyQ
IvhsvQeUAF5uC11b2mxtzoRSUsR630Ko0aGtJAGUqAKNubZym+cNulQDLG1m6wSOCNgIR8pPjbk5
scGCFLNsfIOD77gRgeiONFur6y+uB+z14PNDig/Q3cv1CKvshoaVSWSBrrD00PRch6sv5VVYB4VA
Fmcu3OJCIWUpSakVprrmYCSRGBxAGRPFbxx05tDnZlvm6WdDUK7ZNERD5en2eV1rOyRDveBQIiEB
/qvL9YFK1WzKzsNOpnoBtwNTI4bMdLa3pSzsIgJF+HPwAtCaKaf27NJMQHccw7/SywMaDP1WSw65
vULitaAVF1Kka5UoqZ6nKA5GmutikO4bs49py7ZKvdLndhVyzMeFzChCDkT/iPzn5Z4p+WCwzDAL
uBxG/CPviq0LkhGrPLHhT80fi+Z7p2r+aB3EAChsv2uKf+0a/pSP9B9AOthUtBZcygeAERinpCR4
v7QwtUhYDm/jC1CRa37x0rnNqMsZDwnCB5mCW08Kt/FS+PhZPO3K3nlQe2XvmM+3tWPp3NCZ4SLz
ixI1MlCXyxkAC3FpOpBIswjanh3QCj81KqBtbCX5tijIVRFWoNUOHUySccLIFu507kgiy9011D4M
6iZVWeAM8UraYulWYcgpEpngAplJe6QVJXWSl71KothIv8dJkfuaCgLF29t25UrNNOzWZ3UDuwct
lF4qdPCVSlmyPCq6t2I8gTEtnLT2QM2tm1dblyfBBAJKBBdrQOzPlMel/Z0hdviFKbyfN/pyfXo3
qm5iGFk0D3K3wBw3uTvVRvvZ06BM+9ohO4cFHbkznWartnXI6VeemWvrvz5OAPXnuBsFuE/NufyK
0hRMyZyERkkBJOnBqw55HA1dd0/6fA8qzhxIDvLo5GznpjuvHJ68dF+B4xZGYeW8r+/JPJoHJIuY
pQEtljlYuUnQHN6PRTTSXwb78PpNLVaMjuzh4bDRXj4DRoDxwWAnyeakKbUqnVdFFFuWr9R3zNcw
5s56yJBtvK1XS4sB9xWq9hgzjxqqFOOMWdwWnaiLSHTDQcR7uwIrmrnGXbdwePNK4KqiUAvkl/Tw
8KnlIEvWiijFCGkTSVqd/lTj+rkYP24vZ+FxBfkvNmyOuhEgyskEhzA1GWO9iMCCHxBMuum+tiX6
ePNj1TWBNmaBbcJBitewFleckvORnQuWItMpsd1RySDYZlEqar+v3oh5ZIO5owUL8l4JGf7KA3At
GzDd3fgHbpnd7Fovur0Fcoj3+SFIFs/cS8B+GNKJgvMACLfJLqK67/wkS/xEvFbiYOPymg749YoV
DVqU9+nbAuAJ7Ja0cCelroOAH9dBG99M1prcp6zkQVEP9kEYWoauxZJus8rs97dXunRLEHB5M8UF
HmkZa0erXhnQqA1WGrM72hRerhO6akhc88ugDCvClswgqCY8PCVzOgdkBpcGqKYWrznmDuGmFHju
UXF+MjNGwo7FYaYIFhQtabdWYWJkl5cqu8p16H1cC37QqiLdJ+2Yh+5Q0hVowtL2o8I0ExbjUcWU
n8vPEmjXKMealRH3ynsztt4Kmx4MGh9GFj/W5RPPlLWq6qKuO+gMQXc1QhuU1S5lWlqTDh2xy8jR
Hoevqdj1BqzvUO9QvaqTXV+nftU/285R1xp/ro/n7/TI1ghv5ndVepdQiwAye57iAZyDpOgVyNLd
JC6riCdA+09G7W60Phv/A2uPyTH2PHAKoxc/23XO3D/DwijxSYWUFE8s0T8wG8dcOcJP1ZFWgpTF
PDp1xusBqXW5n41odYHEQhlNqucjn20qXzFiRfwyd+6IAQ8sNOO9nqo+xu1y+0jpDxBkiLsY3GbF
n7H6Wj6i5XMaNqLdCUQUlr7tVP9fC/YwK9gADBYBCA9dQaZ0zVuly8pBQ8ePnY27sW0+mAnCqZSv
Zfiu+p8+BX2St+FfoAuRFHoqrE4rzb5EUGlixjBzQ5KpAVCAm846qj8ZeWcowDEryONQWa2PLrxU
KLehQwfEILP0+ednx4152JMoU2RkVZAVuI+TeFS0Y05+3LZcC68u0M/w5j1k4+ZBSJdSiO3lIyBB
uLSxAkc+99s6D7N0zaP/TOdJioUk6RxkogkVzU6S06iWXqwoKS5qMu0blvpK8tQj69x4YCzPNyJ7
4GyXTQIRWhV4blSSbZP8AAcGZoEXPnGP2RshT8mwbYdAY51PvWFXuveYAHlUxIq7vnCb4fkjL4nW
c7hXMrEUaYWTw+iWEa1AaGC5aOfoWD6suJFLxwsgCFrrMU0XvRbzV5wdL/OGaehts4xq8SPBcHkC
ur5qApHnn9sHfJ2OAaRl5ngCQBuML3IPv4qpXW7e0iqqnRcPEDHS/MForWAECsX7KehJxPbKM7zw
GF5IlGxyNrQ0S5F0j1yQidRlWGdlyPI/el2EvbI21m3xkoKgAGBF4AiBUJIUWEuNwphMUUXjGGSV
wFG9V86z1zSYedUGCbHf8+7AexMxuXmqyUrsvxQM4b2fCQpg/YEFlW0EBdwGaQZ4WhXzQZPvqyR9
iN1+WzvKs2Dj97LClKOufy2Gxo+nZlp5FJaUFbcK+VdUAOGASAY7HUncpyNlUanGyrZp6/LL2Cjq
Sqi8IGWmIwP1LYINPHXS7fXslGa0zlk01I2zEe40HIqMayuOzYKqIuqHa4PI1YULJ+1lo9i15/Qm
izrzK00eSansYlXba0TD1FEncARqx/0/IqZgW4HEAaQJeGE8ebZ0DXld2bzTqjoq8tYFA3NlBH1v
rnFOLVwJCIB2oPseyajPYRpnl51OaZkoSlNHaLp+VemGJP3eSURA7N9FvWK+Fiz6hSzp3WBm5tYV
ot/IGlH4msy7tBmPlidWNP/6sKD0KlJCgN4DwSPjpiwMGyRNXfJINbddNxh7U6/NLR+yY5axR53w
722r6lvHTde6Tq79TEgG49nsCAEJK4MWKC7CiNENPBqLY5UhgPEekelQsjw0vEiN19qgr/dzFofa
99wrhKyvrCG9DnCLY/OosMOmv1OqR8AMVkzmwmbii4GPQTSPOorcMcYhW/No2UaaqO+AsXlym+85
uSMZ8im2+70iG2PVvbm+097nkCu4zYgX0Zxx+QAJLvTaabIWW8as7Siyefg1MGC3n5+F3UMD4Tzd
B719cyLhUkpv85Jq1O4i7vxSMFvAqkBL//W2jKXdA5IcVP8z+R7e7EsZnshr4jCrizJDC1WCaSHI
Xh/7hgZHDDH7kzNMnjOb3W2hC9lYMFdjVBiAvgjv8ftSaiVKu8nzto2swniqWg+AKOPg9YmPskOd
WvcTIX6eZ1+7PA3tmIR99pjRZsUwL2QZ5q+YpxLPRUbEHpdfUUyUZHFXtRFocUN72OCh9Du6acZv
pvGoKapfVX1QA6y7svqFc72QO5/JmUXDIMZaCEwyiro/wg1d08+ViIEIYAqtx/Td2YzpZkBdxPC9
MnDWwpSFV/di1TJ3fZFMFh5dSFeJ+oP3H0LsksT0B63ZwIqPzR4EHeirD008urcXfm3J5zoJZgwB
AYtwU2ZfGoDFcbKeQ3L5YVkHXRxyhlpa509Ns7kt6jN9d+kzX8rSL/cYtFZ5jggAGjbzPOxY/NSa
76VAByYYkEELONaKz35+M8RT2STIN9wX3i+Uv7jYDCtqtrZqKcA1R1SUm6RvIz3tD5gHhhk9O2r9
KHT3fjTJirCFWGFeN1K9MEvYTzkIBQOvA+Kkoo2YTfUP1xDqEdkcb/SnSuV/uqkTPCBj3E6bHH2p
ne/Gmaodcs7Lamv2ottMcVaw57pFCSYpLPNnU2aM+mSgzktVlDpDT2kurM1k6+RkZlxvQvCT5spO
UykrdmlldephaOzMuHOVMn0ihijX6EIXzQcSJcjUgUYbKRPJaBFggTHvc2qj9ium3Zl+ctI3RX43
DL8mdZ/Vne8ceB3m2oq/eB12YG8hbYatoWQvj/F1mcjyLh1xb0lHA2bHsd/pZbEfnLj/4hRxEq0o
sQolvVLiM4Gy6uRlxT0QFETZUPsFqfc6ABiOfsidKmyRkiuG98KcAmWtbWHheUN6HrBi/In0o0z7
gGtCXabpbUQK3QjyJBe+1U9rE5yWzCAwsbC/4NFEeCU9AorV8lZ1aBfVxV1LvsX6b/2fZwQBZYgs
wF8Zkol34sRRE/DIR7b1Ve2jmh57vhGbqr4XaNxs7oCAaN5sv7vTmwde/0gI3a2c4ayL8hmef4Fk
7EtdTEkn8g5O8jFNugfeYIYe/53m6LDbtHeu0d5x0b22+VrH6tIhIgECdZ3bFMGwcGkBWdronsLr
LlImV32pMngPwP7Gb7fXtygFET3S1PPAZE9aHrrbE0yB5l1kWZV6oDqvDxb60lZwafqs6fIuomkU
jd9g8sFwZmkxqdG3HSN6FwmCpi2LDDmY2YbuuynsNJxY1t0zrkxP6HlxgtTQyjvDjpEX0VzMzCMO
BtZOSRsixlcf0Z2XoWJZuAc6lBiUm05i2yjo5DL1uH6vc48+VurU7UVC1lD71w4HoMIz4hW5blSC
r4hJR4QCZkPcPioUln4YNU2DUnDtuRKJdj81GJ4M+iqK7k4Q16KXnk3tUQNj26/bR3Z17/AVCDuQ
pgRBIJj7pCCnM5y+GTMqIjM3DgTt0jxNDm27RnxwpRmzGOgFclYGhjbJpU4lHQGZ0TuBq2fRr4nb
2kPAKgG09O3lXFnlTzlIt4KLcE7WSEbSUMo8ESMXUQ0W3ZAaxZ+yB+uOSUdQ9pMqvC1tcfPAT/O/
0uZVn/lueuZaZQIHIrK9Mg48myqbiYK/kyNxsP1PRKEoMrfDIWUtvXJlXvMhrhsRIUHu13p8pEUf
OmRaqVIun9NfMZKnVAPkkRmgwIhS13pFc2R81HsvXYl4F7cN/Z0g69NnmyyZCaJ2gpG0x7ZlfFdq
w8au+VG42ub2li3qwl8xMiin88zc7dFjFbX677Y/Cm8M+uyl1ocVOSvLMaSjcfKJWYqFo3HRUucg
u5+hf9lu1yafzVbtwuohr4I7hPQc0Bzo95FeSOblOsnjQURqVqffKicGa1jK494XKqZmmkDrhjHR
xxBzFtai6oUVgvkCtSh0GgOuIhtcysBP6xR0iDqlCVyKwMjmG0xWXgkJllYIkjJYCnVuO5dRRqlG
sGtaNSC5s2FmpDejT+igBTzF0joXgN3iX7H/AOJjFDbsBCCBKPXKFUCdNaAD0qcBEASj8GveVb6j
Zr9JWgElP7Tj/p9V8kKc9HK53DD6zBZDJITYes7U+C0aXX0WF0Noxe7KQ7lwmcFZAoVBtgBtcldw
mVbnpZGqQ1TSYm+q/Q7Fnn8F8s37dyZCuspmpwtQv+hDZNMvZiPCRnnIzR9xvMYVvqiBf+V8PqZn
lrbkHfCxujFEOf0CLuiNlmPCmzf+u2GCfYVngeEUABrIjORel7lO0zpQQHBqG+2H1rzF04ofv7SS
cxnSjrEuHURZKUM0NGOQ1nnQcWRK4/fbijYbA9lYgJPyE1aDpLpsLEqFAWTL0zFCcKe+pC2IueGS
ZfuaacVG4UR/tONRrKSAl+4vGn+RlkUJDIizeelnh1R7bdehE2xAXdW0RYhCVYE7m9bjuJ2IyX9Z
DjG/VNXAtiJV4uZwe8lLDhWwCgCHAaKswgGd34Nz8co0KYWCnRXIm7rTXjHuLYq8TX/o+8kXehZ1
1t4TwW2xSzuNcgmS+Z+5djlvZFtgK8hENkZmF5kKBkWjj7f7LuyjSF9vS1p4z9AmgRTqzAdro5Xt
cn0kR9Uk9dIhcjz4im7Mt3GV275TFWpgxOZadXjpNJ25HcqDmzon5i7FOUU+ilIxxmhMjCbyGjEQ
38q43W+9dJwwXoy7xuCPyQj26tiukrWCzNLG4sUBJwjg9zhV6Vk16ZRrZa9P0cT4vahJ6BbeHm2/
v6kyfIMdXTMxV/IQyJsWmINNQCBQDJe2t1dNNOoAYBOlmH04Yi4hGLQC3v9U0l9l+eMfj3KWhVQj
5h6gkgGn+HJvNWMClklxEYkSsS0Bo0gHDB3pk4Our6jn9a2AKBRmMP4A4z8BKpGWVeWidxqD95Ft
dxtbPEBdd2Y8bLv4gzrMTzokcVLy2tlrFMbzGi5MkIk0/JwzAI4F+eQr2FaB1y4XaNKgLAkG8tNN
j2haCije8G99bO26f/b30GuGJwL9bgB3gF9D8v0pCMGmqiRqxLV7BgLtOGUnfci2FV1rqr+6iZ+S
QHkOKkyMuJKX5qKJj+dVpoLG4Qt43OpxlyW6z1YdooUtBE8tUOs6InYUR6UrkGhkGDDxVkUbnfPI
9HZjFxkScX7tcL8FzyMbsp9VseI1LC3uXKgUAmgJAMloyFSjpAGUPT2oyQfu/2j8/OcrgJ5LFNhm
LgyE8ZIrlJVt2oHISI3SD1XtfD17t/U6GI2VV+HKisGAAeSDCWEYNgoHWnoUGJiNhZY3WsTS9Js+
mn5bhYWpPZppf5/rQZeu0bRcp9QBEEDXEIbsIRaFHyEtLOm1RDUG04xwG7dTOwZGZe1c6gWlTv1M
0cE3OQRqx15qFVlK8uv2tl4DuUAZPs+axK7ONJBycIU5k0pl2ZMbtU23a9PHEizLJQc6pNhU6otH
/rDhWzadyl1t7DOSb2z7u/Ls/uvUFTwXqCu6sG/o+MG3SHfRG0uMcqF2HFGFg7DaLpU7gTwE9kJb
S+td2+259Rr7jeZreDyfSfCzZ5+441wX09OXQgUZyL2nPKH2NiYsiPO3lb2dv/rSpGFXoUlQWDzA
V0G4QIdC4YwdeTEaah2TpP4qBNEe8xFEJ1apFF88qmvhqBo0aKg6HWrNfmowQ+uYly2SUMoab+1s
uy++B6BYZAOA10BMCLikZNstZqBcp+F7evep6V9FKTa5Y2xXVn2VeJ6ht8BjAhgIIA84Pi4fK6Zr
MTzvnrwM4KjtpleneMEgdzDFbXL9T8X4Rtd7HzNAb4u9Cl5mqZgA9tl1gtdL0iBVT5xKp1hbXicb
azSD1irD/06EZBtMS8krpWvJC4hr/Nj4IOnaFOIr3fxELeORh4eIerQ8kIpgWq6d65CQwXLPeKsw
dUACW7duhAEI3ws9WcnfXBlvSaCkEZSmgKcl2DVMFvcLLzlm+k9uf7VZvyJoSfXwrgOChjwbnnfp
eBrCaa5bA3khaAgNeztWfAoPIxCu+s9wzc81/RU1a8rZBQcaWVeKCqJG+jIqLmZVxD6805Xkw7Xd
nsXA1UTaejZZ8qNuF0k+THqMy6T+TiptZ6ftqSmMB4LyK2UH44cA/QDIQh5zZ60Wel3DkmRLby6N
Da6D24u8mE4w0YC4IdtqXcDjn7XyUGOwWH5Ien+wfLjBt+/AgsKAww8NVTNOCOUz6RwTbhFb63G5
VQftF/UYeebg+bTUTmgAXAMvLigNgBmAxcKIABkoCwMMUMkFwUlygyYBootIsWi5611jZVUL9w7J
9RnJgFTm3OpyqTKlcCk+BGepPVndS21uMESJ8E0xrchZXBAAA+iCQN0K+3cph1pOapREIS/w4PaK
94YBDZmrrWQlrrxAOLOg7odPBtQMUDqS/ndJx9OO0+wF8+un7J5gyryiRZkGOHruD6wNjbXejmWJ
MzMMQhNEKZJSNJlVg9SwyF767uh9YfQEoDLaks16o1s75eO2Bq4Jk5ZX8lFpM3TkvWSpt2Ex/OjE
DZwhdJSXwkMPngsnLQluy1y67NjTvyuU7GRv8ayjGVaYxEA6mq+16g/o0zfACm4Mmzz+nYgtR9Rr
rbUBXcMsP0/zr2Tp0aE2NdRhxGlqvzA88dADG6681cn4krX3/ZDAlDqB26eBlz12Tb/iDc97KTkM
F8ue782ZKTVpX6sFx16Dpq3cUNZPG1KBN2Bldxc8Bri+MCtoCERRSfYYeMEw8D4rsxdwKJq2rzs7
Wh2IjrnnG45J19OdWDHeizp0JlA6Tpa2VpErEMjjhxl0aL0IuPoagmpQdVSvWUa2t5e4ZDaBMwMG
G3yuaEuSBCpaX4GEAPoj2OMgtlr5h37n1YqQ+T+5Oq0zIZKq1EaSjUnVZC9xrRfbbrJ/pjrXgNgA
AOD2cpYeIJzYPH4K6YIZKn+pGCU6Tpoal+KlRUFUc47jNj4Y913zZtnHJPtV8/34ynPMBxnUlav4
Wbm6XuVf0dIqnUa3SoO12Ys7PMX0d2PfGW3Q1Gg2SvxRvWv0kNe/7NfuR9YFZvOemKkf/6Js9Jv6
ZHlfTHebsbVhm8vH+/ebpHtSFCBqxdAJmIdMiUOrzkH6japcqHjmizKtEVStboH0jCBHgzkBTgUT
2KRbbgrYedoDmv8zsfrntiUwh2iGChg7Dn/STDsIdz9o2yzfY8IrqwDtn2CeT4Zx6Gga3taMRYvx
VzHk/nIL2XDLruZPsziaokdOwsZEifO2lGuE1mwVwb4054tmHvn5gp8ZJiXtlDZpUZ6zi43qPcYj
3VX9a2Vwf9S3tfdGDxl/w8CtO/bhNndjBwqQA9hUtG+3v2P5JP5+h2y50MQxdKqJKwfCj2oKrG1X
YrLtA7VH3Iqnwn60s7Blja9bIQZJ+EOFGWB9sjGd+7w5KfG+U36gG8+MVj7rKotxuT2yP5P1EzOo
je3p+/QbJiOWzX5M97R+gpPY0OpkdnUw2ezI2T73funZN0xVIlqExNRogPKpM/003rNxW9YhtQiQ
GQ9JAdJy7twZwqfuuCnIWvpv0Xid7aTkQ1BjBIrb1VFwjZNpOzbu4Jt1zIPWEWvjq644GVFqmI3W
XJ6E+cKIoUvtoQVH3dCBCSmNxM+qIiBFcgDCx/BCpu7bdEK+5dWYtnYbTG7vx8XrmMztt2YRNPBs
nNYvkhVNus67St8kmRDgUyyFtTW8NlfZNdM3E0w1JCNhpUxbo/2VU9dn/Xekvra3dWXRlJ9vhmRM
hKFPZt1ChdPkripfjCrzDfLk1Bgc81SRLZLa8VGwkDn3ZK1tfsntPhct3WImasPJJohmqvIFR6Fk
yX3BMODyq6uvdc8vGaYzWXJF0Gbcy1r8euGY1GOqxB/WNHjpETiXIAURppmhKbLDCRb6uKejfijA
ED6Bo1510pVWg2VtAY8HqJ3nxkS5JXGanJbXvcheGlBJU1ChhL3D7tgm1rmfd3tl+jraawOzrttf
ZxU9EypdUcVGGaJBQfpF7wt/ZBgBu+d6wF8xCHY8VgnxEWMAM1VXJ0d5b4oVRV0yEOfS5wM+M/nl
0FBHb4bZu3GrXYJoLfQGE5Yds43Wnpc5fpZ9jHNZknuTonm5rNL5Pa/u7Cko1AdNRadjASo6Xxnu
e0GChD+hR0Bdcaxmjb8lWLJM2uAMUz5CcOrsB+NPjRDKCwY/b+MdcT6c19t3f+mZOF+mZHNyxbM4
g+f9QspHjuluWSeCxPge9yxIkwl+VXhb3vLqgJdHLA/LK0+F6gdFV9AEDbt7sOoDsHO9GTCxK9rQ
fTH4WpZk8cYj0kbqFd3ByDldKgxQyV3BYzd7QSu25xuCTP5kIaS4vabPFqKrIzsTI9lPnZSA4RA8
XBl9Sg1fm7ZO/dR1R1wX3xx8Yf02462hbOzSr8bUNzCzYm0Q+3USf76ZZ98gGdKBeXSyMnyDwLDk
nXGnab6KydABa77wD+OZhXb+SLVXlx0bpURJY40A4JOy5f/fBPDUXO51kvZEoZ2G10tF8vqYvPWl
b7lvHfrdi13Ntma+b/MoF/fuqfoCgg5PORIKrhKQMfR6tisc4jf6M6m/CTfKinH3X50R4EKXn1fS
rqtjD59XqDuabfvuMW13XftzyrdghuDudopPSn7fqv1BVaYwm3rfrdcQ4ItJBPAuoR8USjkTM1x+
BdUxOEdNdPLi3eUZsnb6uDHJR+Hcl+33jHfooNRC7m6s/tvt5S89TAYAWWB7Bigbj8alXNaOaVGX
DRKiVoa+7Se1eANf6/+Q9mU9cutMsr+IgPblVUutvVe13faL4D62JWqXSImSfv0EPXfmq1JpSji+
MGAYttEpbslkZmSED1KjFe+1dOIuDc2OAs0nDnBRg/T1ILyaCt90vtwfypLHurQw2+hR35g2ZxhK
ZkJRF7DnSTxk+bNIP5tyY/ZrMNRFcyDSgPweHu3okLyeuUKlBjHFSE9cbXwwLARRlnsFG4PINlO/
Ap9JoKftykW3tFzoP1dgF8QKwDJcG1VpUQpLIBmZ5pFv9UcIrvP41XJXnP9iDGHI5jrAGCCBPO+g
RWXK6EcdOQkr6xSEemQIqEar95a2Dxqok15BhDx6RdO4D7qa8xcjM9P9/eWU8zd3G5efIKfi4k53
maOTokvTk60GRsu9pNv35eiVzpEYf7E3gTBANc5Auh7c59emOoUPpdLgYRo7jXMo6tb08DQmKzfc
4sPURliGhbMhVDNvobFZX+FCQBBoj6c+PojmCzalPv1ufpWAVBivapd59OdkbtLPSAmEu4vqUDw7
n/fndekgXn7F7JhUowrkJUNgHceKtbUq6G+WSr6Gv1zMTQInglIqgA1gQ57N6dRZfcRShGR5Euo2
8YdeC02CTs2XCM830/Eb5xFCOfznoKwFSn/q0vOtc2l7tnX4NAi7dWUGYHguoRUWcXLoqmJfgMVe
OfSK5ddZii6Nb1r9D+1zf1Q3GQQtCPL6+559jib6AnemumcV+P+7II5+kDrdZ2q6M2jhxwXZp+gT
oP32/sr8H3OGKBroGmCy5nNmWXnZ8hExkCjCmH9WyuM0mTsCYp7Im74k2Z724NWqN/aX+4blWtzO
F5CdBrrIpf709f7nk+syBXftiSUG8+rcRY+VnjTbkejW5r6pxd0nBQ/+nynt2pSVC6SjxJSeBiD8
QrBvTbtaVVfcl9zC98Yze4z0kNG2Xa7gMVKrO3THtKNvxZmXxNEpin9Ewgnt2FmL9eQk3TMqR37h
r3rg3TWlwOI54DOMI9M3Qexg63iEdDSIdch+AL1gTQ/oflTSMbg/rUsr6BhomUegh/rfPHrOLcDb
hEA8awxDF2qVWW5IlpAgS63yL/wyIhSQCYHIFjffbJwEeOvK5a7MCRSgcO4OtA/AWBkqvRXG5etf
jAvtP3DM6OhF+v96UpFZaqwxTbKTHiXMQxl19KlgYFUqp7UnweIUXpia+UWjHFFALIrs1PDc2mZ4
5IRZFtONUjjjyn2z6KBQfPufYc2pa5UuI5GWWvlJqVvw1HOn5bkXu8zuNi3tp+YxmlRRjAdiImng
K0I3ak9QASpEKAOYYYZSAg1rdErqOz2NMnVfTHbcHbmrDVqg0RR/jvVSb/xO2KR4teOKtr9VJWmQ
sLG0YTuiV6nyzLK1xqMjNBC+xNbAml2r1KwF14IChYxpTCopqwDeGHtl/Es3IYIYxNpAawHfNG/Y
baYsxwnk+al1fqpWewBFfhgZYF0bMuVEql8M8uEJQdItnx66sXwUNDSycykiiBX/GsgpMn+6lP28
v9cWAjodL160DACYYt7waZSuyPlQx8XJkCze6NIulXJj5WPo1hsIf3i1+Hbf4MKOQ0ULwRxwmxCe
moutVAn067WeFicOqlw/cexfSZ38MNVi7cguzvelJfklF77JFFEEkUZYGg8i23XVFqnKaHzXqyqA
ynhFHsuQ4MFhhhF4fb44yldT7NI+SOv3+yP+Pz4E6EM0S0BUeH7TFE5Z23XRFKehfRy0MBv8XBlC
F6Lq79pH+9Y0YfkKscMUXanK6OX0rdS8ZIAo2dv9D1kILmUx8X+/Y3YNtXYzpQ2pihM6mj13DNTm
iMLHNPjxGjHGUhlAwrxkb55UWpzjc3luoMnQ4pj76KXdW85T3flDoEDXp/Pab23vq+If/iUeDiXa
8/Sw6l6a3lO3druZvpdrMKWljAS+5g/Nr5QdnWv8FeXU51qDr+kOQ177U/StJ8fCQRp3rHecHFEI
SsxvhvU8dFBD6pmXE3owkxVKs6XEMlrdwBcONDha3uZFCD5lA1H1vjhBpvHHVKKD1Gk9uw9zE0wU
gQaNEPVkkG/o/xD6mveRF9Tsopb8fLgpQVIHWOEsH6EkfVvWxlScaidDKYodC9Cq3d9eS5EcLmL0
AeHOAvncnCfMzEcGQSAFiz4drNoHDStDZvAhsXzzS/vuQgPBDltzJTV568CA68DVLHEqyP3OMxka
a+zUMMb2lINtQ1cyz002yJx32GcF9UAAH66M8rY2D3IjpJl1yY8CprJZ3GgKwymA++Qnh+4T1D86
cDo/CGF49lAHJNujYX40VxAsMna/Xj3YBLGSfAFLvu9ZbMdA5tFUVcVPRmoe1RQ4dDf52fb6ptfq
3/fHd7tRwCIFEik8ghGtan+c2YXXjIbCoI5Z81PMlAdwWyL+oCsh/60fujYxCzqcVJS1NTb8ZKMv
N2c18p27pgFHpYqK2sqhWxnOnL68HDOrMylsDdx4i/Nso0driJQ1E7MNodRWWqmdHA742czY9NL4
6/01ud3jWHwEuOjpw+9oAL6+yRIWVU1v5liTeow8Te0CBsLtCe24Zl6FaSN+u0q7gmJfszm7LFAO
NNC9WvBTEaW+bjX7EX2zZfHCAdTvepQCjd39QS5NI1qA0J4jJdggB3w9yFRP7dIoMY3mNFrhaKem
11rKx30jS1vvP0bQ5nRtRBX4kTHHQTKZEZLpZLo9roNT0fvdmgDb0pm9NDVbNJHVKO5OOEgO+6cG
tTzLN+9klXh52YqNkj+EKHBmZ55BNZqEUQor00CCot5SVd+0evrJuzUSyjVLcv0uHIPrJulQaZyf
qtItvUiL3yiYAVDj+0KaaqUr8jZIlA26wAWihxDafHPsssn5kKXmyE9jEwdlgsq3+jnhArm/GRYu
LGkGywC+BQmdmG05IcypVieYSdrHGDKLqtaGxC33tUM9Owk1O35KIt2vYv3DrKdwiId/HQzjA2Q7
GvDw6DKcayHSuEAfVanwU559q1wMM3+IkzUEyuJkXhiRJ/1i4awOxHJFomKULtkkIjnmRLwUZFUs
S7rt60sKzHy4+9Eqgn2IdN+1nSh2SWcbETZI8SvCWwZgYR+lWAU46jYF323h5dMvCLUg/VcAWham
fRF2FVJSVfpsZpWv0dFv6LmekhXP8sfJ3/uy2Qyg8NXQrrXhPxFyBqQNorcWWKjf0RQWT/ZOqADE
BPa7/WT2G+unc3Ii5pnGqVvZ1bfOBxOEmgMiYtB1IZd9PUEdN0onGnrgaTPXT7SXQVOPeXEA9bdp
reZdpX+ejxlsZ6ARQVsIctqzMRNCzJEZdSeBOBP1xmLfZj8qNzS/x80PRMQeUBWk+IWGz5VR3vpx
lDPR9vhH+hzMPvPbvR7Qx2UDNZzY303r2GafK6f2NgCDAdlCYiCji86A2c3Ugsm7yo20P3EmenDu
15miPvYZKiEPRee4dIs/u58qcTo9MApnsj0ra+ydRlCADe5/y+3RQoeFZJFF4AlA9pwhQcmmOHOi
ZDghT6HSAI1SYEwaLaUOQKS71hJ064BhDPoh4LNGbzWAXrPtQwo11ppyOJE83xvFyPxahc8Y0mH0
hnItDlwcGoRa0UCC2gvc5LW1aJiqzmH1cEJVTjmMVmQ9DYai70Fek778xSyicRRCSkAhIdCdmaKW
koHdGAMb0V0MOHi+08xKP+oRUMz3TS3OIZqdpOKXjKRnR7B1KIi4I204pRVlXqztkqw2gcobQKQ8
TuF9Ywv4ENn6iwc/SmUSCzmbQxRfBELDejwpA3Ff3NhiUKw2YzQfo+fTnfzYHuvsBUnHHLRQcbux
C263B9rY+Wfd9cD72lWUD9DHVfszF0VefLn/gbdHFd+H5yDaPcFWiEfb9cS3XVdNJbDGpwhAnWNh
G6UE/67pq93OOVpmpIohXmiyY3EWothTbJNGJ+OpAeb3iMaX8WCBgRkkw4yeFUOsqtPc+lkYtNC3
iCIlWhf+0B9dXHhmkepdphsjcA4POT/mbKt+Ta3vQ7sdgC10jLcB/AfcU/Z1mvhIRnpieG2Tn42x
1huy8OK//pLZkZ1qy4zrQQc2PQ717mj9sOpHDe/j5ke6gQynUppevnW75x/313Whknltd7bNweJF
JiTgxlPnftRQH8l2bNoU0QY5+a/xP2usXEsLDAS3hJVA4RM8SNfbSO8hoF6wcjrRTEOVoaIjkEHR
s0ubyOu1ql158S/ABhAR4mZBiAEdZcg5XNujjOcj7oDp1OlaYNFfGfWac7T/Nqm7rnd8kNo6m/sT
unBQUCJFry1CG3RIurPLdHRVRnWhTIh9LbZJlbTejDZfQwvIn3J9ZaOj9cLKbB6b3E1AT9NPJ6et
/FaNtlW97R4zHXjto+OmKw+8pVMCtRaQruKxhUtsdo3mPC9TtXank+vExZOCYNjLud3sVcL0LTOq
U5+m1f4v5vHC5mzlerUVAp4INpU+RTG0HrZFUzm7v7GCUgNSGECX3GCQEVBC+5Iiqa4Z/DF3pg+B
muyKkaVNL0kOXLxWEeTMvdqQQYGhU5C51/gQP8aqvdEi/S23nTIYKYR37w/p9jbG1kArO8ieZMV+
fpMg4USqqC6U0wQ/7gmn4/9gmssnqLM1a7fWbXwlbYHFG2lbMDnMiRnj3pgMFjnTaQIH2H6APAcq
FKzyIYE9+mWmxF96jjy1LWoQELf5eLCFa62EBIuzi5IE9KOgEYiI+fqIS1ilags80Cdkug5p5nCP
6t0Irj8TofPk/Lw/vYvn2wEUR16FsDbbl1OmFaCdRHu33Q9sMxWq4jltTVYc15IV4O5sKYmJ97o+
8yJmQbTGFAnoA23xWmZZA8Lo7u3fj+TSxmziGrcjNs2x97OCqB7teez37irOYclTIQIHaYsOagqE
btfLY2d26ejFACs9mMfQ38COtjO6+2iQfJ4KBNkyh7lhG9tohTRa4Gji0fLUKB7DZhJZaFLibgQT
rac24xR0xKLnuDZyP8kh7Hx/RpaODnoLkR0Gvh2aZLO7EKWXpnQLTQHOJYoCkH2iQZWjkbhL8+z0
N6ZA/YzCLQhX5vw9kDoqY5a5CkSLu9HX8qR/rxgYic0RBbb7phb3EuRmQLUku26tWeg2mCalOdOx
l5QufpqgMx4aGlf+ZjddWJndEbwtdJvCY580pzM2SVdXeyvvjO39sSyukNQvR2lU5nxme9bR8qHP
rFg9qQV0VFKQU4b1pKVPyLtYK0dwoRQElMl/bJnS+V3EhrWB2mZKHOVU4NmMnL3Tlv2DOoyV2MX6
pHQP/Uj10SNs6luwuDfFuNOpi8KVCrIxVLFys0MeCMzvkFcwWezx1kRrS2WkCvf+ZlZsUMAooC0H
w/z1l3ZK1RGuRgrg3Vl9ULltfoyKYK/g2HZXkuRygueBB2hAAVhAkA4k2OyIoPRv19zNVKA4tPdh
Mj/bRntLzFOsApSJ6FnWIvlKSLW06GhilneMCwqTuWp1mxhTMzDYFK0UYTGbzq9JkmxQT1yjxl2K
dEBKJkV6LdBpzK/qEeFAr1a1ekrS0qNHbgVDFPZs04qVmGDpUF4akv9+sbmiKMpAaVnJjVy+FAn1
87hYya4sXIy4nlDLRFIHtDZzkiVhyPek3BUxiw8lZ9sUXY6eKQrfrt7vb8ClOBvkGHCZ6EPVbeyO
6+GMfZu4Q4/hKOBc87W4DyyeQIB+aIcnx2iJz2klHnhrGH5kOo8WlCW/FkSvV2Z1AcyNnADQwYhV
sVeg03r9HXWOZpx4SFXULS0vrvLHwUDvlfaldXIPYE6/ORgc7bGxFogaz9jRemJ5F3Z5/1xU1Z6U
8bByNBfOy9UHza6/uq1cIjR5XhJI59GNllfHCLPQjcLLxAg+owdjDey0sLdkDRCjhzvAG2vmip2h
NpSEMtiMi8BIXxQQpt5f7+VR/ceCfj3NA55cLjQJUYNuk2iTowbjDqdO0Pe2b/Fip5B3jR4ad42N
eClLcjWy2TabkLus85arp7H8aWVfyVPsIk0yjedUMbZVSr2KQwCe+q7ehOgHeYKWCHVXmPcWSgGY
XNC8g+4dYbY7J2srpxIxNYGPAFBBj8AoSYSf2SYYhVVgYMoCGbbokFp8E6mD5ZWp/qAPa/xbctvM
3PDVN8y2lc1wo7gj7sEWDNc/FKLg5Vf2ffd16BEpTSAdexBZrwVTUbIVb7zoVi6GP7uCLeGUKpXD
t4G6JM4/iF59w/6c8n+fMZXzDJV2FD10RC+zbdxGFMS1EOw5WfzB0E+EbYxxhVllwd1fmZjt477X
8nwUDdyF9U8eeaCT0IofsXBwv+zvn5jlWfvPYGY7lxfCFJaFnVtMfj8VO9MpvMqqnqFJcN/QAoTo
etpmNzSCwLGOFZzNDlnBJtu3xcZihq8bvzRUx0giAlX1Saq/TFmxGZxt3YtnpLNaY9yMvfXVKPRf
JlV+3v+qRYdxsZZyei6uOxWPJbUwMdGO+i2hAdRbPGM6CPqdkedSfdaT0317S2kt1MuQ17NA2IRW
gJnBsktpiqQBLvLeayMP7Rpj/cP6WWieo3lt/cbWcEzLbuHC4uzqKapJGQc57yyJwrppPHtyt3X2
Ssd4a5AfVfYgOm1bV0rlsf6LyVdyNItO/8L8zCN0RTMmVtRJWJDbbhNHTT0WN2l4f14XDwzqkMgu
gCYFN+31OnICDi7iYBsboPkcQZjeOVpI1G9FnQR8+rhvTP6wGyd3YWy2hnHHazq5mNG6qr+zLi99
J1VVr8jz7G/uswtLs7UT9miLcYClyeRhYb5mTtjqO2Y9gMe6ricfuZoVi4v+4MLibLncQhSpsGHR
7sutE+3G/oMVwM73m/tzKH/OvTmceWuj1dTc/LNgbeElJ5FuFQ7dDiP2MtoEavGvhadApY8w/X82
yDyhFg1GmnET44J6LQN1ohFB8FpZiWxXNsYcV1WoFY1Gil2oCTcEGiNzJy9S3u/P3MIKoQarazLT
g7fmPHwuhKt3EXgOT1Xbmg8uEKJvUWUqn8nQpkEsXPPf57FkURyYZ0Trrj5H7hip7vCkgb3e3o7m
cUCrNdHKzUjs3f2BLfnGK0uzi1W4StUiYaaiQzeE2m3jql5ZPqaB0Xxj+TPANMi8/vswGDkz2wSZ
rnzBzdvooF+hDhUU0E51OYm90tb5G1CG5cbFOyzknTK9ge42R8eUYQy7eDDWqCkXdoyU5kH3Eiix
QFw6cyWkz7lVIUFyYrQGnrENcw45yZGHK1O7ZmfmSArXrmq9gh2UmwMziZ+7xgliZzo0+qHmqp+B
HsIsTOKhleW5Fu7eybKDkmTbDE8SdVzrmFm4dq+GPfMyBRQ54kSYGHY8nWPjoFbTIwWd96jqR5ob
PiuVkKRrGlCLJ+dismc+J80oSh8VrIq823Ar3kToN8/A28j7cWXCV+b7z1a/iCsGUqWuLVQVTYbU
E8b0YbOnyQABw8q6ykBw5kYvJ/LP+/fCTt+nAvoKGJJS/C7sj77ND+Bt9Sa1AqkTwqyc7BL4VdQr
NhXa75DY9a2sXhnsymr+iUAuPsJkVV8h5a6eSFF7VJgHZ2ifjNQ6mrwHcU63h4JJyPW1OV563GPw
KE1LqV1USWeHp0l7q0HFAZOcOGA2wYuHAocNINwATXYcKn+aIJBn2v6gKz5z1/iflhJxYMyDjqEh
sU83mGzXzUze9I56KjsB0Yf0UaD1WdH7p4lZSFmLLerxeFBbRzY9GCw7janhTXRnkcnr1hhQF9fg
4lvkRrlYg3ZQ+aCm2Ah6vhFK6jNQXwX2GKag2gIvRvY3l4JE86L8Bp7E+VNeiUmTM4vgwTt8a3Rf
TBvV8MpuJXbUpMe/2d4XZmajYqrDSgEO0FOZM+DqCwrV27rlCcg+0p6guRqiXH4q0AeDxsjIL8yh
9hivRag7lRswZ8oOoJeItqAWGsJeG79Re4AmpMuiQ9EVRjhpEwexYjUFlBn9U1ygXfD+CV0If2U6
TbJ/glJSNWc+RyARYBlGrJ2yqHnmbXWKO2eNpGTJ2YDSTeJBJJ5o3pxBnbTrbTXFLFnjuKN6bO8d
BulnlIPWEJRLcABkUAHgBdkD8pDzxq4KnGpMpbV2sjP9O7rU0GizFdqTpqee6Z4yqgW58iNpkDfM
WGgOVeyXQGzdn9ObYB9ElciCIp+HG1Miia73OkDqU0Rtxs6KWXsK+kANGgWR/ru24iDW3u4buwlU
HUCWkL1GuwPKiRC6uDZGKBkNlfTs3Gf1iTTaKx2qTVzzzqvB7kumGvteEcr2vtVb3yLNokVdci9K
et9Zkj9uiJgKfWBnNo0bh/fbOn9os1ccNOT1N3z8aPOHWjnHPOzVfisYmDe2hrlG7vGHjfPqAOIz
gNUHeErqDaFD8Xr0GUsTMTouO0/0fXqGcB8EAPJ+a3deZHpGOG5jEtrlQ/cbwsxjfaTWplDD7rWu
w8Q8QDpFEV7zkKhbcG922QMkQdQi6IajmnsdeWanNQLXhZ2BTh2UkhBLIeE7LzgU3dTELsCoZyDZ
BqvyO+2rDZkztYKvgNdYWaOby1fW4yDICjYSU8VyzSanYaOIAPNl57Svd3bZnsvsG9p80YPItzyO
H6oM3QCqie5R8ZuTX53zVeRqsPIRNy5SfoQB1Ao60Rz8mu3PNOJaT2qLnTPgwAGT3etN+hq/mlWQ
Gpo/cpBNQSzK7cOoEbYHnOHHygcsHBCJnEE/DqpfIHGfhZYRBd2+U1J+NtKvkeCeqH6BCX+vF6XX
2Ypn1891luyHL6zdi/qxzuNdm4DcTw/M+IOqmV9rxkqryW06FnOCmpOOble8W8CYer1rkdg2u6bQ
+VkHP1yrPwC/Q+LtgLgIJM+VC9627jcdtlb60iiD5xR1mOnayltQzvvs5OjQs1UAaJdnaK7ybQnQ
DYGopjvHVaN6qTvqHjo2B39l9uVQbsygD1GXDJQ61M6uh4r6xqgoat+dwXjJYr/Iwsz5QvUnuwGJ
0jmqAqUKuu7nitXbTef+4ZXHsmPrQTJuZtVNu0xJUV6DxMpUbMancfCNofdM8whlUdyFnuUNw25a
jatvDrjUyXbwVgIROU7cvPUSLAxcG2jvnpLq7GiPDQGdfvuN1o85kuz3B3mzgJDMQYJXtnhCnQ+N
gNdjnNRk0juzISdbS7wm/SzWRI9vx4JDi54vkORj5QA7uzZgNihXtG1PzzqvPd1knlNvHNf14eF8
NV5Tf1yyhhIsWJPQb45MyCxYNgi6A/BWgDUHYCwU3Kpv2lcDPIprvEGLhuRuBJQOO3/ug3Nj7KuS
6/SsOY1UHCjONZ6aza6hK8f8JuSFjDc8DgqJyPjh6T475R0e7qZNaHq2T6Ad9xIjD6uIew3xc5RX
FC0cmpXTtjQ0C7UcyfQA/MufS/siyLZSwJctJYdFb0Ry2PYNtDvXx6w93d96Ny4VI7Ol/wI8EL5j
vjOYMVpWmfH0bOJB5ZSJx3yUvT1bfRX7fO3OXDSGjY6WStA8O7Y86xeDGgTHPqdGeu4710udHe+m
gDfqDtxWkk2oWANk3LzCMThU6YE2R7wKOvyZPc3J3IL0TXaumLUvwXReRXuL2A9k7fVw+z6cWZL3
98XI2q7BfTnAEqBe+iZuNk23iexj3myNgCBg+VDWwIFrY5sd6aR1a52UNcbWTV6avHTDU08Hby2n
fltOxm2PdJyCRUMsjI6M65HRIivVKiPpWbODtjsW+TkWAcLRRM88vadgs9a8cTr2ZCe22Qkp9/oX
c4P7m/R2rPgG2XuEEwiXbMlXycXsKpNITJXQ7GyNu9Z+jugxah419fO+ldsjB/eLjQnYEwJR1Eyu
reR5LCAyMGTnhGyiR+OJZbsxkrLw/xY/Ign/UZ9HpA8Kdzw5r+3UdU9b8O+WZ4Ie3Ml51fNHc3w2
Ot9t3yUjeLoyezdvtpm92ezVpLcH04A9JXrS+jzQmyNdle+SH30VHOB+ARQGEBVkOxCkzo4ateJR
t1slObP2U1G/1mvRx8Ig0CIN/wS9BNzFc/6lvnSrHmDq5GzaPwf+QsotjdYS97fBHBwukBsOIIdA
6qGAf70yCOZKEtVVelbjt2rIPSd9UfNHZdxW5k9H21RnIz4aD+YPty985Hzub7/5DOJwIcDH+wd9
52jTuWHBnwRl0DWrzjFYhjITmJE1Xsr5HP63BdAGYXiwMr8us2po6mFMq3M15cHAH/IE13P/5f4w
lozA54IiA0lu2TBxPYeNm2EvWEp1tk2K0sfPxtqn2fZf2wD3EeSlIZyG1/k84I1LkjUVIe0ZrUxp
7noKqkbxGmn/wkBkaIEyDjIA6LOdbYZMzwu1h5L1mar7FA0QWbIFhtm7P5LbRcfNJOM+hNVokJ/P
lpm7bQPEJfILNohr09wioIXL8/D/z8psKEpHSlEpsGIkQHlXXoUeqPsWbpIImCYMRKIFETQDIj9z
nmbl0JRFMNGph8kAHMPdWJpvWZMXv4A8fdxwv698KMQQ3WvKfVmuwBgWJ1L2UYKyA351Hq2rmZWZ
elyw89Bz1yvspoDS5aiuDXPZDIp7KOBA7WqeKwHXTjSOMVI0rRooJggofdB2Q/xNYx7S3tqHkn3v
p+8dC5I+UNfIG+bXoJxjZGokGBoNO0hGXx8tyE0iPRwhQ1KP7c5UvkZWGo7aF5au7crbrX9tSM7C
xX2rIg06ytLsmZd45xmq19cv5tohXppK2Z8n4VloMJv3pSRTZRaFWvMzaDCSN7QNusE0JWx3f2Pe
pJX+TBpqlGChAOsFgvfrsUyiGIQCjekzZD4q/ml/Hdghsj94srG/poavJnDzbJM1HlO3JZnAruCG
eqCUP0e9QYLhAYR7ll090IwE0Ebw0WuC7tPCxd9Ob128rYZf5ghRZGi7VTt3TYZ7aY7gefC+kaxd
WPvrj6878AY3ROnOSvejhx6LKtaarpb2FBIqpsSIgNXNkv9+sdSgCDfsIc26c8LS/DDwqty3pdOC
wdx10bSgNsHKeshA4DJQkOuBSFLKUKKijOzZtUGlZZPpdkWHWM7LnGNqI1P0piQbF5Ez8QgS5a/F
+7S16jNYDruPMvMqPA48YQcNSOgDg4X8XU+P6m8O8j3t0w00MB88RGOQrMVNf57d9z51Njfa0CtE
i6ruLIrtmG1R3KiUT2Q+4taX8juvzDy4xWshnpt68nRxhGwTVT5rSCdAsxrhMcAMOvmYHD97tNvA
tYLRfetRM8lCA8gR4yC0TSF8In7X+1Z4aumpZNtmz1UWQoXGzUIVPLPQ+4heUuaJmvkRugLwH3Pm
9b+yYts9OHU4WRt9T/9JY3p0gGwFS9cQrTm9eeIHSyZBlIhK4NtByjV//bZtgYaPEb7V3ueK8g+1
ukfja/rDJjvL3ZQtPzvdl/RfE5n+MWtoyFvgPoFPl17qYmvqFc0jiUY+CxNIGzY1343U/VDS+NGl
k7KyL28QAdIapENBZgpmL/nSn1lLW1p2FpyrpudAxZ6ZyYJaMQIbEbn1kerP0Dhg66S+0v3M9hiY
G2RIK4ONG8k2YdPaID1yd2CdpJ7rbLQ0Dvg72j/BdAbElhoivnk26pUIasGx4KHzR98XEk/okb4e
LTgIC6NV4u5MzMdKi8GevJabuSnfyAm9NDE7PSRpHG0aIn5u1G2NSUxKtDcm2z7eZORQ+xWEYD3x
2W9j8eW+i/lTBL6ZUxl8IiOLKsq83wZEbGBMM5LuXOuhnfvRluVPxS5TjgV09zQvelaaUBE/V6zK
IOrWKgSIZDMt1EVmF41DlKjUGRyb+s+wtwB9iD3juxIa+obG+8yPlBd1fAABfHcy8nPHPBJoPs9W
3pYLN7cs4vzvR8y8q2CQoE4sbCcn70SYoCvMF1Sv/N6qv94f7+IOkv1fyBE66ByeWXLjwdWq2kT9
AzQV1aPScv++gRtWNGwgGevIting928EttMSJe8SJM1n3jziPk6sdmum763x3jbTjg9hVZ3rxnNz
pOHQ0q/sACmHAL2XoBZTHdoiQvdduavKDURT7n/Z0ta++jKZSbjwTJ1odRWaMciEpzutOZpI+Pcv
ifatzAJjeorIpvnGH6dDnn7eN3yzxVQU6ZBWlchD+ON5UrB1EsG7Rm9eUfxys01t+ZoRv3XjC5RO
QlVEgPOspaZvA3skBmUXJVYA4FWsyPVYacyMwbBq9pqQ53h8jVwSDMZzyW0PvWzjV9CV6dZD1W10
AaXEAB1JSvfr/qhvSvMOPgFPfgO9jaCjQxLo+hOq2kkS6nL22tnAOHiE+6PyPYc+cVIpG9UkvmXj
Un6i4z5v9nYSNMWLRn5PIzDxffPsQo/2Z0w8HcpuZGVB5gnNP1+Gog/4plC61G+CS5N3LYrU7FVn
SdAbDw35zdlZjB/ccnd6tNZJcXO65URYBlTKkT1FNn92EYN4nwCsh64mUNX6RnJ0B+pb7OX+dN/u
7pkVGcFd7O4KuOx8BNfnqyh+27z3OLcDt28CaIVYBOLQ2SbVdmVU+E23K6f3gdKV87W84BfjnLlS
NNCYZgysxSuYTdOk3NqEg7er9G0y7tlUBSr1jayGOqFXZN++Dc2DkX3n/B2gyzBKgqg6GNDMdNMX
lPvUuFx5USwugpT+QQ3SBOHs7EBUYCCiVjqx1wkJmi7eDRHz8zXlvCUjiMpRZ0NXNqjcZ0Y6x6Et
tyP22jvkE4T17S6zpxzdfu4aruv2gYTlhk47El/ycKEOcL3cTO8SDukA/tor/LtFozAeHifKAm5s
tRh6UwZi2aOq78oiYPpb373pw8HsdvSlOabRuK0L/jDlpwSi8iiMfKd+GgoU38Fo0Df7qt9WticA
+gP/fbOWz1rcJ/KylYlhKKnOKYKqIbOcybX5a0bUYybMkAhIAyfjG40tz6gMv3BeCPsdYaESdB8W
9idiTY/RF0FRcShyL8s32kcXBy6vg9xQAoJdff80Lbhs2UAJ1XGklEGGMPNdXE1j02oFf038vnjs
kDgkw5s+vvaWr5b/xdl17biNbNsvIsAcXqsYlNVUq4P9QnRkzqFIfv1dbOCe06IEET7wjI2BPS5W
2rXD2mu9scVy6XQwLrwQ7OaUsUc9AvmxK46dEMYKYYLfuu130wAVA8afU+qdhgfWVwRewCpU/rFj
GDYQOWwB/ZAgxJ0SZpfnp5eQNs8UkIIgehhBqsYCy/DFmNbLukWTyzib3GRpNYQigDfBfb0cis+N
KhCGsXcBkDALESJphk/zctX6Cw1ON67fxUDT7/8ygUIn+lXR8L3bNY6WFKSJNu2wBAi+8qCmhfs1
m5mDrNc13rsas2Hxix+9F96CH3y9WkATTVebR0OsipEuJyGLbRJroFty8zzMnUAp4m3D+MHUxyFH
KUf0zftH/foxRIIC6ANEa8AhgPL5crwRhNFdLFa964faqjkmANh7Xm2lYAsDl2tF/GgJkXK9gkgB
Q7oG/eOQgcAluxyxkwGn7nixdxPd8C2wPgDSD/qfhXn9ULFdHjtREBDNINU86TLMLeSALuZADxUs
ZFdq6ypJdRuZYJEyvojNFvKjq57j4lVSqTWph+y709vBCnutI37a+xawzT7pqrizkdn3LT3uE0fy
0ZFzf/mnyV595dTpOgWT4PGYHaewU0KjlILBNQpGDCOkfAriOKabOrOjRTbAW0sPE/Of0WZLX0MO
QBEHOIRdmZt+razkOlsout+aEKjfQAGsgT4WbNCXuzsgMm6ZHA+uhGKC9xQqOEZ7VXrmhdP9lfuh
OJovHQiQQO0CpgkAjGYmLE48cJCk7eAGRW4HyV++snWuIFFD+2P1oPm9begvgc7MshdoMPwNo1Pq
OxF0eAQT8gFJ96H8yUKN6BMyrl/wMa9tEdBwPzlSdGQjETNbBqZpqTGUbHDL2N+FCpLpRomm2SBL
Fp6qW1uKgqSOiAu0qbjCl+ut5q0mMq4Z3FFvDr5crcQ0eLq/0jeHAFQCy4xkEga6HELj5LaWGeYS
CAF8+UxQMBl+XJjIdQJgAhCihIYXYsK8zNtTh1wVykpVBjf3QN3nwS44viY0ZoXGfBpMjddKWHer
jAsqmg5Dbam9km6aqqpp2kTigv24tYEIXDQRsi4A4MwZYpKE5UUVCYOr1NpRwcFJ2vQIkLFzf21v
mHuEhICmA6MOnPS8KJYkGs6Gyg9uCBHiDAi9eMysqnobljD4t+7lxCiFxwWqUOrcAYYImiqWUjy6
dRd9VbFhZviJIEloiqNxhhbkUm7u2odCsPtrwNkNaBrRl3TmY8C2cZgQUaH4kLNzwq/Dgoj6h9RZ
95fy5gECXRFOkYpSM4z+5Tkd0YiUpij1uGm0EUCMKAobD7okpGuIj3jTlz8HMHwMo38Ev9+6zvzV
/Q+4dU/AiILWH2QjwUA/rcgv/4NFQimh52p0NS0ZaSX5hcOJ0pL23BXTJ+DVgoaK3cRppSHUmF3H
oQq4tAw1RPVavBIKsxvMKiRiY3qpSqJHSXPQzQQsvFNw6ONsS1MaxS3wtTWS22H8l6mrKC03VSM9
3p/+dTJ2+jBAI9ByJgD3d9V4JtZNlSn4sJ47qsUJ+QkacJYIAdonqbBD5S9bSmfduqRYCJSJAFqb
WEQuV1yUQYIQy9KI2+NbnCfZqIqss2SJl+DWJZ3wVmj2AjUDaE1nw4iZ0Sf8OLp93yXAkUUC8hJl
BdpwwJhZ8Hl/HW94ZPCEgahG6gYHeU4M3ARFbPSNz7tC3vBOHsZPesIp4JiVml2aRamTVoJmdRCE
WbDAN1YTA6PTTQYCEKRYM+8g5VNJKCIMbECoolRUG+p+djBoD/8+P2RbpyaBCRb0c41/XZMBtEqy
l+eDW8W2oX6haEkr3o2BZOP1c73UR3rDDIHAaTogEljMrnoB/KDgWWRUg6vxiaUFPgqB0G/TzQF9
7Dx/ygrks73zv88QDvxU+J3IvuewGrEa0WYJQVi3grqu7A4c2i0sJUOLk91FCzDiW+YAzQfAVEDr
b4LZzA4naEG0VC/lwR0MzdLa/JizzFT6yPYidR0nu4izKlSi2IMSMicbm2cOQaz3aagHXqEhsq/u
oH+248f9JbhxZS6+aubXQgSCcVyIx7z3AXTTu7UYMZMBcQ/O6wUX+tZ9+b0As2Pr6Ti0fIvo3Bfl
hNRZS0TR/0QSnRg4UxHD4lcLQ954TCf2X7R0SWjOuXq1h8yHluMYwu40vOv5TuHxlhGsu+RdUa37
C3nrUk5NOyJMDyzQXADKE8a4q6R8dFHkbVfM0webkxHQRNJYru8PdSNrjNI+5gTNQ8wLVLWXdi4f
1Drgx2J0Ywj4iM9p/JVoH81Rj8xwPDTVc8K9ZMW2SU1U29m2iZz749+aKp5PVMwBtEOBa2bNeZ2r
GcjRsKpyHzsgAPnQw9G3xhr6i/dHumUUkDuDjZuCLuTlLycqBlppDALeDdbT9CQ95sNR2o5iCFyr
7QdLB/TmvH6NNjugVT8WPpero6uUjDTokh710CpbfyHyEm/dOUTw6NFEkR5Jq5n/0QxwM32worpy
Z4KtA4ReRuEaxp+sKqBfGZKxsCJl1XEVZdFnVZseYvz4wZNIFG/Kel2KEYl2PsRjxPGg9Oew0MH0
o+3VJa2aWxcW2TXobgB1iPB8ts9eX8q9rnijCzQJT6RKemjRe0+7uBKoEUB1rEajM8315n/IdQBr
hLwDUm2gVP1ZwF8vTznURa2hG8XVXmN0+Iu1qfuAr0CzuzfTl/tH7Mamw1cAbSY8IuBk5nD6mGv9
ASEM74LRwrCEIAXHTpOHVtUmS+RRPzH1LBJGFUORYSV+5G+mBf81rygyGFM1Jri65p/VhE/N3IP/
l/SCSMeh4qHPCARpX3GRPY5qao3KKNhtxacrH4bsVIV9tovVEPw7rRpvdfhwttZ1zJbC0CdVYrT7
SJQzU0+EalfEuW5lVVskZFQ94VXqoEuHBKZkoXiZPiQDH5z6wNcJn3S5mbR+sGClbpxyQJqnsAyZ
ONRVZqe8aJsyCtpMcvN2lzbVPh0edOhOIEReiABvmcPfI83tEcjN8hKqSpKbavZYZQCSjPBRKivI
8pUQHrQEvSVdSOMA3Hi+Hf0dvG0LIVOt5/7cP0s3AoupoxGRDQ8qVqT7L/e3RWmnMgx8CC9kZi0j
Z7uELLgCjONOXAwxHedfR6jh0rE3slhyY2Wr5getygkHX2JiftF6SBseNN4UkBpMhl2jgvexIkk0
idB70el/mSucerg0ePTm2EohruO6UUvJVXhuJ3Ed1eJwIVC5vZz/GWK+r2IH1GOSYoiwa6kCBSWA
ku5P4kYoJAEYbEyFX0iEXR1Sqa+KUc842a37da9+1/JLQ+Thq/Xs9KME8Yx9f7xrY4PhgOREgn0y
AnOWiLoRxypQMsXFQbHD7NinKz5Z4s+6XjbISPOaBGgGcojAUV4eEeh71GqMNjWXBWpDhqxBwzXq
Bub9qUzX99KWAcMNWzZVC/DTnPSTq1OIGnKq4ja2WjakG3ccBS9bpbw+CdFSa8uNdUPv1iQNDOgH
eBBmL3MSd+AyDX3FVct0VwJ6wZmZ1C00qd8ozaLREBkJ5LoBxLpKvVS9xjNJqzElr6jsWmgqkIY0
aHPkh3iX9UFoqfKo22XMhBUrtJQmrRYcNKnJnVKEbh1T4mjhwEwTm68ywLDIUuANxgs1ezGqMUJ/
SFcobm3p2iskEUv5gykrhXPu7+a1sQbsFSdDBWQQrVhXvTzNqKLbvBbcMTAVXiL5h9rbyrAE+rve
R6hxIKaEkwwcMVKUl0czmJpQhlQVEGqViYMOrJyIlWRYSNJUq/szuhFvTWNN91pCpQfAhsuxDLxo
vFIrgiuML2FtvEh9ZEHkJI6h7FxbnRbSVqsJkMSNPgLk4oSquIplApbGkAMc5lzJZgy0Q/d5/7uu
6NNQTQG6Hgd5Wml4tdNW/LLgpYqO/hAFEZehlanxSN2yh6J8rcvxvQOBS4lEWNKhG9PnqRQdoQ2B
atKxKl9ynp3BvkrUTPyURn0hDry+zkCfyFgoWEOkj+dGQ+gYq8DiLboCt9HSnLAhJ1lN9Sqw8/G5
50gxvC4sxK3DAMcLHIdYiulVu1yInvmZEOF33PQ0dNCkKj0zypOI+HxMuQbPOB/ppDuUBjRTpGPA
LB6y7l6nrf2qXbhmPynHy3sG1Qk0wE5YYLSIzs+/XuZxx4ZAdlnlGRBbAnNdCXbFVTeUtZvLBU+K
nPOAzZE74um5uuJkPwM8nHXfC6syWeerL8F1FxR4TgB+zWK7uKpT1edC2dUEqHQHlsb9adAYUeuQ
hIqtJjk0lN+WkV1o1v2Rr08AluDXwNOz8utc8k2sSbWMJYgNyFKaA1rtmxSBJU2NDRc/1MFCGHQj
DaygqXS6DUhh4UJM5+PXgJ7OCYCcVKob7PLgDL5SdLg7nBshocYxkjUZqGRJbUg2XywU1W/YBgwN
cwcuj6nRYI4mjKXU4/yuVV1QSpMwlYgh/2VeBTZD3gSzKQ0Tjoh2VVgShFk+YCbyyiqSleEVq0He
h9Ha9xPL0PuF77q29tNnwdijh0ifxHUuVwQCsU0WyUx1OUVcSfW68NHzPQpmlis2ZKDu7/eN5w4C
pGAaQYeMjKM274vuAkFmkjJobpsQr9xV6LOd0m7RYEfR4xCQ9FixfS6vg2jYasKCb3fDkQWnNW4/
EhnYf0A6L+fasgx5d6PT3EayGDpjVQ8iD7uofUy6z6Q8ac+91ZCsj5xxgme/ACcz9AtdLdNrM7tq
F58wc5T4ACwLfcg0FwKhAmeL8TOQfsgy7vVmG6EJ/v56X5u7ywnPLrakC2PGcaPmIhpVKSvAjqUV
Azpb9Hwpfr65tag6wA+El4kM52xxWdaMQZPKmtsHBR2K5wD1HHUrjKTbynmzRrIgQjVfMxNvH7cP
9+d57Upgnr/Gnq0qaJuihm8kzTU0Jywecg9Slzu2YDx+buhs7wAXkHBN0LqKBpSZ8UBdXMnqRIpO
MsfjhJSJB4pRX/M6tCdldVSaRiSgOtmUEoACYRPH+b6shf4lLPyiBFsn13irnq/DtxJcRC+cYYAw
CJn77BClPZqsunwADZWBPwzNPz4BrrkLg8xbNXHEg7x1TEYdPChATpqdz7SvtmvDgqLbPE9p2AvV
kw4W7Fc5GEDLOU7BOW7BqDmRlOJ1V9ioqZu49bnWluUCWTshBAKLcpk8/aUNl1AWN8lbM9agnUIj
XrbpJQ8MWEmlCKhlxP0L41uPmVmoduiekISUggQYQnZ5U2oZjdU0f420vvXMRMk5yOsxUSQ1qm4K
HcBrqD/0FXz3L6HOwR4A3VMkFIC3Hd6rlNUZ6VNPyQ4jbN1LC07MkciAPe9iIUlKWlReaqp5xGJT
aXXIQbGy4XYjL/kxYUh41aaKtYlNiBmyd1UNamjSph2qXq0o5obDjYrsv6UGqOsJ3yp5aYe5jC7n
Ic076QkScclu8IBBWki937h5kyoBqJsmhndgdi5NDV6gOhAhW3JC0/9DhJyeH79xWr/g2E3GeXYi
kdTH3w+SIRXoxdmdS5UU3Zm+EZ04RXnhvOags1BdsCE37hZqMZO8EVqKcLWn3//9ZEpC58s9h1RQ
GtEO/OJsoxu9WXXnf77D6AgDJdtkoQ10blyOw0leg+b3JD41EfJRfmDr4Vb2AP8NF7bm5qL9Gmhy
Sn5NqO/hA0KfET1KzbuXPY3V0/2JLPz98szH7MICTZJDHp8MLX43eI4YavvPaDZIFv13CnOHzVe5
TsXJjU89Ot14KPyQJmzt3gAhzf253DjGGGgCASKbNok+X66VH8rwN7kyPrVysRvGclWkYkni1lvf
H+fGs4hMO9wjhNqY15yJxisL1Es9TXdh9h5GMSZeoYDnTt0Mjdukf0D1szCxW5uEguYUfsANgTL9
5cTQJZd5SEAarsQeBX0Dvuz/ZQBMBKcZmEBpHmmIfAdQhd+hp8zYyfpx9KOFAW4t2URmgyhGnah0
Zse4VZo+qTTPc/NGpJ5w5MaBhHVqtxIo+57kkl9KVdzwFKfCC/Lj6KiH5PhsQAEsp5JYBtzku6UD
yD5lsw2fK/ZcdMManLt9abbto5Hb+vDMIyEqp8QzbKUsaLQkzXB9LJGVmdL0U2MyCgWzK5bnXZyj
851zAbmgUtUDkohWq2ih9Waa0KV1BbHqTx1CR9mE//F4fhkKTR4yOVCS8KQ2iMtBNVyOTvaQfAeh
YPuZHfILO3ojM6jB9qF2+JMUkebmXON4qE3FeDRATkPrIHVk48X4UJAeEWgrJJtRC/YjwoT7d+/W
sGAQQFgCr0YECGhm4SNNynMVeounGnwDJgDYqZ3CS7Y8qWIn4EGytWawHp4JC9YgWBaejDhbUpi7
3tFJmQQJSgBkAG2d8/FwXYr8TT2GpyIcdDRZajjMTc6tC8Vbali93taJFm9SkQA7CAS+Zo8meJm8
JOui7KQJEIEFUS9B/o1kujuOyRYMY2gptO6v8K0Rp2AH3QWIO2DjLo1N54epHvJJdqpEVJXIaJBM
2vmGmbe0k6Ewry3s6NJ40+//OriSkglSrGA8WTdTfgTNkCUqFvgsYUb15Cye7k/vRjEEHJX/nd9P
6PtrPC8pxjAOMR4nUL15UyED324DgNWaYpWiVc2jXbhuyhxXVaaB24QUrGn3v+FGeA1wkYKeMsil
IbMz7/ZM64TvAI7OTlNmWNlVw6Hj3jx/L7TnNN+2xUddvBtQv/zuBZTLUabKBVqHCZH6cBvncHT9
dDNWS+3eN3YCX4UHVFOmxPg8+Rg1iVBqapSfBPAjNVD6gqVy+gLvW7wrk722EF1e+2pYhEkeBwVM
oL/mAW7WtpFagUToFABNF59EHW92+uQXS53+NwDUcDoNRLLoMwcvyJw4sK6rZogg+3JizZssA03h
bZmJk51af75Ly/gOPegOnmtlp4U5sPbbcsGHu06eibATaH0AYcjUwTzHkyl635dI6sonsDKTrn4M
y5BAoKcQNPzyoEElQo2OxpARtfMWjtq1vZzGRm8KKD0RCiJ/dXm9GPCtAedjbFXYy8WbLG4kLicS
v0aKXMpPjWIjvlm40lePLxqH8NhNzCJQdUWJ5XLMGGDU2E9i4ySCHL5bJ9y2lCk656QlQMLNgYAY
BjpzevTmCxsPCbBZXmKchuDbc9HK3vsVQc9EUNn3b+y11Zim9Guk2bOTtpVfQwHLOBUQJM9fQAaq
rEqVtKeK3/UyNYZnMfgbKDJWdtWm6ANY4v64ui1TCyp+GDowk1jTmZlU8zgLRy6OoSUVk/4z7x4H
8DcNi1yfV76mjMIDqgHIrk1U7ZJ4uXdBD2gt82P2qHNBdGzRBmeKJWqm99fzauMgRAggIuqJ01hI
cs1G4RuuZEEmQ/nQ7BRLgcHbNvnDKLv3x7l6qadxUBKesNjwweZtwrIyJEnEtTJIfHdCgzCbo6H+
5/4Y153CP4OgjR5IEKzaz9n59aJkqPGDxnGUHxu7j//Kf7OOwJAb0kfqPcTxWil6ksRbllIAl4ng
AtRFqokk1FCIisT1bpFw5+bqIkn2/x80O6xILgjRkAjyY/mcDlYO/opI3rFEtCEJfn/uV6cFqTMV
905AHh7Ne/M4WI6bHmUjWYV+POhBihdksu4PcBU4KEDEoa6HJCw6XAEuvzwoYCpDXRsc+ucaVZJz
lcNIVqwH13KgRbYOUkmKrgX51BnBksDv1YWbRsZdgHQmnihUiy9HDqTQ70Y00Jy1fK23K77cGw//
Q8Pczyh4lPAqwJOeXzfPA64zijA/pQwAU7Egek4alJUiR67HtarFZuIIje/8+6pOUgzAciE2ApLo
cm4SkhcNUBr+GUkZOqogs5NokYExNnCE6ENCTuv+eFfXEOSpyHmiwRO1cHCLzQJYTgyboW7AvJgp
uzp6GJRPb/jnIBlj4LXBHQfKEKWB2aEfjMaXoLKZnFVAV3qpI/GSRs31WbwcYbp2v+550kZRGYlV
cu70GBzQh1TPKHhfuYmJ8IQi98KiXRdCMSNt0tRF3w1QEcZslyJRi9pakeNzLbl9SxsOMZ3lsxMn
7eRMsBQ4E17Kr3NAWyrFjuqBZHJr5pXbFzs1AG9Nbv/7NuJGAFmN7wIX6WwbKzFtmQhP6qx60GSF
PUXDJaSALAA73+6PdMWFhxwB3GI0DqIdCvd+ztVZxFFTNGGZnpFJHsDunPvFl8zakKNtwOVfWgO0
sBlozbiTNK1+HcR+UKHg6LG9KjTQg9A5I8JtqrnkA32Obblwga4LCLPvmy0FWrAH3y+b9Bzn2z4b
oE7DkWCU1z4fmmLymQs2MNwZGXx0LTwFPTwutvC0XZterJAKQDjSNWhAnudsFD7kWDomE+ksiID6
DvJs8hLx940xAN5H5gnAc8iJzB25Al0oPpS90rPOF4UDJ9qnIEI0Fo7Vrc2GH6BN2pUC4s55OGR4
vZYNVZGdPdT6jwZXia+AVlQuV7QtDabvIwLfqToRe63Ayha1EBARwT1Y2lWYT6fRU6if1hCfRHYp
MOpg4Quvn3jwugHEg2oRkg7I+k0G7tfVbzxt8Atd6858QXX4mEEVMlqObul/NZHNcls0TqxbR2L4
yAUGKdvAHOqz3wYUijK+Z0qcBTEjUqCKuCQ397MJF5mf6dvw/MI/FLF481QXP/IliPsqduZAPewL
duG9Q48WrFUnKM9Qb1wNWW3FSokGdDvkwrXXJQ7Y/rK0JFxO09feeEWNAq5rntiqYgXpKgm+W4i5
6EcICVv40221h6BHiEKEAeAg5EXVoSF5YXGaxfHwD4tXTrZrZV8WNYTlPjI+t4JD+JV24JN6V6NX
A2VqJNjum4hrawyE9YRfAUZkAqbOrCNMQRN1gsLOackykqmdavFtwttyFH7XcjmpYOifXcvFCxHV
z0MyW2+EyeAjmV5OOHyzZ0AIPRVoeZ2dlf7FUwCL4+3cX+fZachPfPggaST0no3+OeQkCve8MASr
OErv6lrkNumOf4w0M9Ih5nHoIW3mU0U4BjXC7bW8lXVbUU1hP4SaKfQuRE0KK3wQDVuLGlJUpN/n
qgOgZik9GV+iYd5f0OusBF4a5LVwDXV0nYHT+vKQZ0rNNK/i2JmPQRcAftNKPhoyRNioJjvBuG9L
gGtCU3MVCsUb/1HV9mXVEy1y9EMakCBeSvZJ05s9X+rfXzQLevoK+Pkh8Ni5A2OCYLMSTHkPsQH+
94YWBmjR1N3gmzLytzt1rQZv3bMXkIp7UHh0Ur5ynanl1NNXOIz7IbBGzRTTfSbjcTAhGiJ5qzgp
cXKgHbAF61WwUOe9cnqQIUQjGehyUNhDb+Qs8o5FLZSLjMXnyOOUdQ8UMK3GXjcZ0D4Ld+HKTk9D
AZ0CZxKwKfQ8XO5crUMfHRm9GNIISNPhVWypqDcRvX9AfpzRi+3AMLhoU1vFFL7N3TiQvBepJtY5
WHZ7bpX5ci7Sgg+92BFKNVdoPmjIpSeNXDlj0rYVTeQk1FGsHYBS70qABwk3hnpBM/TmDjTzBqgU
eIHGOrMvwjpyorbtwKTDQVua9EiZoz1N8sTHspAMbCTIpTqaqkOdkKIdh4yitZ3BJgGRFNrAcrK3
xOAiz27HLJAowATd3zCPwJLOV4PGLZiBaw9gMrooYwKKAiuAXy/XvB2quJD8YHKGDo3NahtpFcZI
a9ed1WTP8rb+BFAGOJqFvf6hKJztAiDFSL0jIYH84ZyO2ofHxPcqcmZpQJPPygzNurA6swqc1PLl
VVtt85J2wKZsoAENSoDe7CTKW+AK9Un/J0+JNglrj2Ba/043mlVuJBswQ70i6V7fixtA/PyvMiYV
6G3eKwloXxK9sl0GxRkPVBcgFdwnqUGEFf/m6Q5kCeQXPaZB/4YnI6zOzeh0mRUl60Ylnb+A/7m1
6KgfTxg8rD6YTaaL8OsdVjg0jwVlg458wL0U1tmS9DXIrgFMf8abFZgMK1PtVqxxjPatLLqFaHSy
N7Oln2zj1NUNztyrvgscwz7nIU9+lnSnrp+L9kFvHOWJT5741k6XSiw3RwOdNcwHOJ6AQLqc7IB8
T2ZkMq4bZPlWPqgYidceWb3y2WGpZekHOnU5NRgP1P8BcATID3z1l4NlcdqEhq+AiZOqpxoQv/zJ
TU6NnYApbve5a1c6HbY76blRqLYPoMGIFpto8Wzf2OCLz5hHpkw0Ro2B8eJckrVpkHVvcu8x+Yyt
nNYrjqwruzNtADlKIqPMddibAVHWnLUO7O16oL6J3Ir0flQOr01GW3F77k3S2fkqtfYK4cGmbvmF
tRpXrfNaO0edt6QP1RUQLjiyv/EcYychaiKBTkKqm/2mdPYoQuyFU0BT4oPG5yFZo6DYPKjfYKU1
17hM+APQ1Nr2BMJrpHSS3cs3FKJ6Uz9UpvBYZ2b00Hnr8nDKdkVj5c+andMGn8t96G9KRCCfRiB0
zxzJHk59TfOdt9FI6ghOYO8fct0J6NeeXze2U9hfBlHMnKxxyim/Ka09OM9oGK96M2oBSKQeVd55
a9z2x5J0j0fdCqiZ2ZZBVRqYhQ2w6Ou6JFAFJeCiBbcEpNxs5BDXtuKAgNYAqTgBvJZAv+Vt56xw
s08AKFmWhlRnvDdcf1tkxCeuvkmtmPxldkE6ikZBhGTgEzXBTWF8aVtxLaOkkZLCOTwEZt6TtRqi
ZgWPAczPLrCZJ+aZnwplRCclo7s3/j11Ni/l9lCayvNR7KyOPPoWbnR6zqi05kzX2xRP2hkKWBYj
n8zG+21xrmc5jIAbGAIsh46ZEGCy1u3mKYd6CVWcwKR6uw7Xoa0dEkKtBlAyGgDQBb0MgjMSgapl
NDvqra1i9ciItOZJ9v3JTPG4+nxiL4pESLAxUdJf66fe8jcyCVak+lIZcTYqEckI8OeeEui6+9DG
oNIHvKWzJhG7sj0n+tKosY4OMsgeifWIFhOrNGNzl9sdlehLBz5Eqm1i87sVIFu3qsh6I+3p6B5C
myfCqXoKSELOKfZXoN3hsMb/bDMCUntGCFIO+BbTp1j9lfp5UEhBqI6/FCvB0dfAzN5Hx1bJIcN/
CtY2JTbcnhcusVafnpW/MxvZSJISmTAzLCwjsQ6rF5p8yc4x3x5aipmWCdVoYjphbWnnwjEeBGEL
GSszfvpag+AKJ3/n7WizKfafzgrtIAX55FcAUK1Gzd44ySYnJ+PTz0jwHZrDq2c/aQ9vuV08tbmZ
bfKGRCYuGk96q6fDikjOZs1lJqQOdBpYLc32B5E4VPl8i+kJrVsnALbIpjXrmpJVQrC0Hzbwz+tD
gvT3sd4mVhUTslpb4PgyDdPSqG+JD+i1MONjQVYD9bA2318BiR242dunz9f0+AzdbTfYR29m1tvj
isdlaJP9RsX877tMP/ZqblaneuPEmjiRIc0erAFEG0It6d1ZQJ16MHPNEj36x1/ztWU8D56pTWfv
/phXgRFeCvQJICcgInmkzUnCE3SeiJ4M5NtA66e2fYYX4BemGlid931/pJ9QZzY7YAzRyYXuUzTU
zGOwLOjEIgl8dtZ7MwxfQgmnFGrDGrPzbhWoTotGCckM4Q4qJBKO4UBGhQaglOBpklpehF0GbA8U
IVFgRuOmKty6dPjiceEzJ1ds/pmTtAFSQWCygYN8+bZ1MYrlVZwjYkMnqFRbEsj80H2WFhLp+Lde
t1XOgKICCOIhn5IfvORPyq0G7S0KAGssNjn6xaSs64iKdrnAN3V+6ZRMH3DvA2dxjhplnYS0AjtL
j9yx3CQ17lAN+l34y96rqq4P497IKBjsOixfY/JLsfQ12FhHRwM6L/EPajKgb7tcITVM4jSvReho
Oc0n2uSCg6it69zGj9IKVsm+f1Kc0RoIW0LD3rohKJqgowZEJ/h3XtiSYhXsVRqiTqhE4SbrLdeN
aE6Mx6OaKjLihjY3GhOBxyAhKC3DkjRJJaDrddBb1fJasfkGAkP4uH9mpGvnCysCzwukOQoELcXZ
lvBjzOUCi/tzIoIWnAotcoybRCJ9iwJyANwQhB9B1RSbUxtCpJ+i8QNc7aXkQgG2SF6h0pHgUVLK
9wQVn4yIw4sx5lZd7XPpG7A0iu7kUHxHu0qM1okeBUMKgtmhXkcIqNUFt/WGRcBckMBDlQFe83wu
uRLxGpOi/lwkNFK/uscsD4j0Fj9KT/dX7fZm/nekue0pNcGvRBEjRWtDpkiJB/770G9ikfLYvb9h
4EQjLdiCxZNu3R8gkKYaO1g/rghrdJS0Y7iNPWo1JAZ/ClEHa7AqUD4/hptx1xukW0PtWabKqxis
k8DxCvhzCklQEexXCCVqKoJ1H2jfnu35FtwO2OQRwPC17jvcBkFmpx4S3WyLlbEEjbtOE+DQT41F
AvoFofU2c7wbLi7SoZPZWe68BCltmKI+bBLKjYho7m/PrTP9e6iZHWSDBxG/Fpkr3pFeASMqNVOD
D8SloMa2R3lhtOtEGYwKaj6TVCvaX9FNcmlUqpLVEidhZgloJ8eGCnJgJuDsCJx2BLzbLLLESj77
dA+GQNq2ZmOx8TUCPpTFD1G2keS9AaoNLyHZJqzXiu8TIKzR2uRBq+hva5yTfOupyE9+NMFrXeyN
4HOMV1K2GmI7iB9kHwrJjFSesmPyka8PUb/ykgWc4TV32zRHVJsA65iKIlfCQIlSlbyODNXwJAWk
4dbqhguhLEDRHqH+H2nntds4Fq3pJyLAHG5JRct2OVCucEO4EnPOfPr5WAeDY1GCiZ5pdEI3oM2d
117rD+K3/AlrtvB789b8LUe4IzyRd5Y7IV//iE5/5lRrGs3XSbx/H4T6OLZLZISXd12l66mFmDx7
fSNoW88QeYV39iAfJYMI93UIDllpF3eYA6CJWBKDY5ATOtWdH+2MtXrRrdcco4MeOCLapCuWGUV9
akVDLfmYodqY70N7qp4AVZWV02x1N3/WdvhgqHK3svBuNzuXbUm/4Z/z77j4kCVAl1Xp6ph1HseH
2n82mtfod+oreyXdZhDpxHstoMjpqFpxXKvK3DpqZzuR/9v0IodqFllYqSProbcehZY6rj2MG0s7
jcVGWiOLXmN75rkGpUGch+cRx+7lBotboJDTnLDl4lYiZ4id5os67pv0bhzvjfwMfO/zA+TWOQuw
HjcQAks0+pTLBsdAjL1uzsc22m90Gs7Fj2xyurPVlCsh261DEWUlVgyIKby3F8PYS02tqGM8uo3Y
KdtY9KpNFyIj2hW9tdInaQ7Bl8GXrnLNo2pNlLgUetT0EfZrkQ5um5/U6UficS1sRrzct6a3icUn
HYHl+DjDYDaiuv98QG+1TW2XmirFJaqcyyijkpSWOWS3Bi/KLOfITfl5C/P1sewdVX6uFsAFjObi
evHzuFCjAUeJrIcT2faOxqvb1w8oX6wM5I0UEgUyPHp1hAJkMISLSZP6ulI8aIquvtdE27uDAAp4
9HXasNcs2/qJCS0K9U5xn1k8Sezm3f+VAYWpbbV86N6iNbLgjWDk8nsWgys0UyMmE8FIHltax9ur
tI5Sq2F4IhY8WmvJoC5bSWXpWmNnPs7cdji1fSuHtqfikGf3aoqi/+fzcWPTQk6gTgfdxpqdNRd7
SBtFkNpdNbqUPYe7rFCADMWlSm0QvkoVQbv2zDTYdWJa7dWiUA9eH69JVN64JS4/Yl6XH05IlFXD
zi/NgQdHZB2TzEFovVOdbtdqcKJ23ndjdOBaJU7xlm7wOIh3mklpz9HWlMal65jk8kvmk+DDl7QA
cCgVGIRu5Ua4VwcnV/ZGflBjR9+Iw91DRAl1fDT8Y9icEkfei87401DWbozrY/vyKxZLF6+Hvowl
i/GQbYJ8WSrsvtuGx9pwRrIlaWyr05NkfW2t31G308MXXKCBn5fNc6q1K9S9f5v+csvyMaBweVkT
j/EguxwSoR/jFsI+Q0KC0CDtaR2MVyP70VjIu6L4u9OSXdfthV0aw4ZH5manmHYlnxXpTohsJf1K
mBHUO6qu4nQyCtKSzUMTH4vK8VeO6RvDBvSLFwVgZjSX/yFvP0xeLCmjVo3D6LbycybUdmI9qpVk
tw3FIdyRixUm0Y21ctHcYpbK2ucpGNGcwsAIpmGr2XM7l1KlnPTlV89qnSJ8+3y/Xp/Q6Hf8bxeX
QSwgy9RK4n50A78C7BFsqjE4/P81sXh8q2h7j3JCE2kbOln1k+LJ/0MDvC8ICMEiMl2XC8oy8tpv
52kyY3KxvJHqfGUDXd/XjNKHFhZLNlHMVgEJOLqh/EOQ4w1vXTskHfp5P67Dj8tWFmdFLbSFb8wD
peFSara8qj1CnsxyrOSXVq9sw7UuLR5LniAPeRRKoytOWC8pv/pOgy3rrVzPN5fXh4FbLOk60TK9
TMTRJRjiPeqTntXln58P2802Zoj0jMHjVFlMvxqmLRUteuLxIjaV30G7Vhm+OVYfWlhMP2XYUosM
emFV37Tya5ZtVz3Ebx41fP5MhMHsZBkRYhyqYYceTq4sj7/kKNy01uD4Q/27LcVmK8W84b1+XJmd
m/0CUoN6DxoAKA5fbhy1ROANtsjkVuWDFz9WzZMkrEkwrrWxWAFt3khhXieTG5k/87azLflOWOXf
rTWyCIVUK/ES0YomNwExqyjHrpC2JYTozxfazTmaVaLAGvAIWs6ROQnC0IrV5HbFs+q/9ll5LxZn
T4PR03EreGtUpZsLm3osCZ/ZoWkpB9GovR+kY0Z78p9ceKlU9/P+rP3+PKofrjc/7FWh6HKmJv0R
m2ddWCGG3Pp9TBJ4UaEdKFrLrGsVyTDuG31yDT3/pgTVNyv/z1K48C2h18ABATAACH4RbfZxN00l
WpgumVPbGo+t9paPm8+H6VagjaQBT0Is10AQLcMA0YhSOW85YPoI7rXTW4iaY4lrkf9Te7X0oNrU
oeekytRKJ320LBRCJIM66tCpno0yQLIrk3xao0xcXxcQWinVU9QGPkuC+XL6kBBrklbO8GFqncT7
3tjV+IVEV6CsUC9v5Bvmhug59R1YtMtX3FhYoVKIOWFQuhFh5yFMrR2S4T6xXpVyoz6U6j5rgIfZ
1LBWhv56Y9M0TBsFQiSuXEtIbh8lvRBzFLpRAs0TJ70OLT9tL3dHlVKidBduFP3kNd/OwvSEam9v
roQW1+Qq6KYfP2AxyFOKlwTyhoOrhkdTBKUVO+1e/lW9tYBOAA2W9rC/k38Pp2mrBd/QW1sZgHkB
XwbLF+0vU0y8aBMsjHnJVJvW2IyoGL6AVqu8bUea6816qAO7PeRrJ8/1SUerBmBQMi8ojy2XVjLw
NOzlZHRxA0u0bZlvNR4O0TEqTumaE92tZWwAMwSXMSNP1fkU+XAKMfFC7vXq6JbKPmz2grcdj+JX
q1lJZd7Ig0B1mNFq+Cij9rkE0BtR7FcQ1UTXex55/6RzRdb7m27IDAb5e+/Z/rThfQESz7ob1ZXQ
/kYndeStdbJYM1tnmaYQWqEFfUjjybiz7KR/1L138WT8Zw0nnJAg4KF8ThgEOXwxlhQK0qpMDNGt
eN1K2/ElHJ4b+d2fMWJ7a43heI3gn5uDh8OAUlNjCi+nrixEuepRG3Vbp8fF6lA8FalTlCBnrU2Q
noZp25GhxkxvwxaVC6ZVibb5WontxmJFnBa9gplzytQutqjRSOI4sFzdqr3r96G8axCr3ZvxvWms
YNJv3AQGooqUWYHu/yOQXXY4F9I6T71JdrVmK1ZvcbQ3BjsQnArQKvBH/DA38qYY3M8PgescF2pg
XP9AEucK1zIO8NVshIheKa4lISy/zYGF9OJruQaQvZG6AfJLIhsxXLhBlJoue4dLh+V73SS6o1dP
24Sj77sfN0VgR4Vo2f0Uyve5aY2H0MLdCBcQ+bGux2rltrk+8fkIIlLo2SgpEGZdfkSVYFsiCLLo
YooYJXNlemvmXz8f0HkbXB6qJhcZBxz7ETGNpeCEgQiOmNel7A6xizidHbbqysV1swVQseAGqAtc
cY3jXA61rC1kPOFhUXJLavUaKPbGQFG5hXNEFnCuzCxiXt+UfbWtZMVVVGAI3aEDXrX68rmx4okv
ZlzsXH2ca9iX0xFpYjONYqq6SnWMrEPb6454H9dO9AJyRr9vR6c1bHkt0r4+LhFB40WIH9QcaouL
g0Vq1UFMkJtwx26TBZswOQ0n9RhqK8mPeYgW6+CimcVaixo19Vt8+yjnttPWaoFLoMj83gwz1mxl
E99Ie8EDRYcerxpgCOoySyHUkHXy3rNcZaPY2T67T4fNtJ8c/yx8aY7dV21fnyN0izXb0B5woNSz
HRQvv3Xa4/RS/EjsqsFRz/W1vffn8+1wfYCi8o3oJ7HdrE6rLuZYbAY/zYPAc6cSRO19Y6THXAUC
i1ZAmyQ7Q9983t715qA98udUdCDDsAkv11QKIjSeKstzVbDSkc6TeuUMuZ5XpCQ4wYDtqKIIeeiy
AdVD7LqrRdWNbeCJGZUPRzNs9LVj/Yu+Rpu7Xqs0Nit1iGiFmBTkLhurRgW9H0Anbhw8y+l9125G
wdEEe2WtXrPs2RIf25lH9UOclDZ5LneeproNdkDFF/Nvl56RlLOHbFu746k171ZFUK4vnssmFzer
ZY5dVhP9uuHfb3Xylgt3rblypd5YCwQO3GzQWAHo/jt/PvTKF8sCbyNFc1UdLVgNuZz+8Plqu7G6
IenDLZ+fL5D7FuekiD59g4uc5sIaMMvH1Lub3oNkb23WxJ1vRJgWNxenJRcXgLiliCiPPU324MW5
I6i897TYyW53EAPHT99VMHi6nUf261julXD/eRdv4JsuW16sDTPqfT0JNM0tfqHiWLmqfNS5O1s8
AzJAn9/N75bliN4JCXQLAONrv/JM+YcDuDxJcS+mDGfBueUl+g9u9GEa69wwB6uvBdfEgHwAfmm4
5s9K2Ffhk5bbnlTc9cr3fDJsylNpvovbZ2xGQmuwQ7GwCxks+4MWVXbEMCV3tXqIo3tQKWn2pTOd
bjhicAPjw62Ex2Da4t2e/EH/bGUM5336SRfUxak0FvnYFHoluMCa/yrNUcbVLz221gN5neJZOJIb
7Vp3pdH5Rz9rdHF4JEFqBIlFo1nLgf8aJ+LGf9KVF+rpeVnZhfAiZ2skgxsb4uNcLXMmJZZI+DoU
gqvJTlnvPNMBIW61f7oTZLat8qesju0vz/5laPak2vGmxEZppdvzjXLRbdYJMSY1aUg9JO0XB7Qm
5oOue7Lnlm9WaJtIPnQ/Raf5WaabynoVxNZeV86/Gup5bUJkIVbC3pTw8vL8HNF6F7yWJVonB635
OojoNZ76V1+ywaT198Lx8z5eXQs8iii28zLRqUggrn3ZXCqiomzpgsdTgRrbW5GdBJPb/NFaW0I3
xtIiOUhowd+QnJgzCB+2Xm6WmAllseCWuPI+Rtad7m1lZzDx8/7VOGiBFf1/fkrPfZufflDduSGW
qCBJyuO2KzXBTfxtW7zl+kn0vxSNHVi71tqbiaMPj+F3Eth9t6/X6LRXN8bcOH+BKEO+CejVZX+z
CJUQzBQFN5e+dBJCknm2chRcl4/5eZQcIcBAFiR/uVgqUuH5w9i2wVk2H7n+nDQ6KvFzIXzTVSwV
sp3gpFssvB3Pf8uU7+ZJmRw6OxZ3mnzSoi3amSsH/HXwOHdYY+kSihPy/yszf5hkLOurPPSM4DwJ
z0FzHMpntT8Pw9eaSwXKbu7I5ZsMa1Wpv3UyWGN8xyZ7eov6d8NwOnCACH7iL2cXyR+hd0L8S6d8
1+sPlJq7nufrat7qKnSYP3h2MOUxh9HBUtjLNwoPclznn/F68zbSLvmmGo5hI+o8tZhHO6aCOcm+
9J2RIwc7Ev/v59vvXzJ+ccRgsgWDbIa+UOBcBLVG0yNDVWrBGTlYu3jCRazZBBBpj/07CnL9+9RA
bKnfpuJBKr83RWED3SP0/pnnUOtslBA22i5V7WxnNg44bwgw6jYX3qeX8pxaDpBpUX8hSA63SCSI
2hbyMRBQae/dW6ZjIZRy1L8WkzM9hsfWQ3gCM+VNfhfoOy/Zhb897ja3eYBdweM6tRWBLPEmeO/9
TeT9/nwgrhEICLgx/jIQZKSuodVd7pdUDlTDH1UW8/RA3isEoPrUgpvTKv9Qgkx5CIEvJnb+asJf
EA6a9wrptXtpdKddgwNdQ2jmbwGmA3zPIkhagkFHasHZNEbhueFZURxHaZO8M5TlHy3ajfFgF7Fb
+Y4sge27m09liNXR7DluF364lZOdgKiMk8Vbqfvar1Urbux6mI78waLlyCZWXAxUEZWA6NPwHByF
b8jee091dBD/Ym3uP3pkW3kRAb8Vfk1/0vhHJD4AlRWeYYasPF6ugzkGaQaUUpefhY2XmjD5MOhV
01fhORmfrFfWqXafngkj2/FZmHnr0w6iDsHdtBHNfflqdCvH+zXtgQ/A43TmEoizkO1iIEI8Ziop
EKIzTrhD59STkxtO/qf2vuZbYTz1ZYaqT2dX7SOXp1C9DPmu9Le9aec//S+x9uAJ3Hi7GvOCl6Zy
tKfPF/TV427xdYvzvxqCelLmr6P8AmUgAtOUc9ZBIchfPOCgzebz9q5LADBb8CNUYLnopCSWxn1l
NbUjetrpOZLvi2Cjv4veto02pXjKHzxvx14OXbE6SIodnPPImUocDFYCprlPl4fZbHPPmxbvYDLy
V0tTL5rBi+LsnIl/LY55npcrnZwDzesWyBvP1zmqJItRlbwwinW/ys6deWyfh5Oya07WHSG5Xx3y
jXoS2pVVNt+hywZR3aBmB5AX2vXifEZipREUJcjPXvUXmOzQvHX5f+UFIIuHL+c/0WdK69aiT56V
+nLTNfmZKwfPcHmys8hV6630JqxBN67zZIu2FiFD0ZVRok11fjZ+9SgZQFc7BcF9HL0JzRf9W906
GGYm+fbzWfv3JlkOIiUast7odkjoRVweWVFbKpkVGsU5gHQ3cc9gmJYdO2FXdE6g3Hf1Jo234pPy
t0TziDC+iRHtOAjPvnUvaD9CKQIKZpfIbOa2jjB5hICAk2QHw0Ay462tjxO2M/WxCyFQ3o1cYLiF
jYQTkZO3r96at9X1iiBZytE7L0KirqUtXoGjTxD2fXkOwo2m/cizB3XN5+P67KAJOGPkfYFwXpm9
JVntCZ41lWe/buxheK1gOoYvIo464zF71l8+n57r+gjqHexbfVawmVX8FosCOoQyimJdnhUPno+N
xnt3DKp90D7CUt1UL9KLti1sK44JS37r5V5Y2QC3umvNARh7gOracgMUdecpUt+UZ23aFJ7dD+Y+
HpRNYuEq/R42jlavUb2061cWXaZQy9sHiQ1y+JcrMrGUxivbsTx3G2XY5bzuM7QCJXlr/i3fWhKr
MHG3meB44ibJtlK4a5EVUJ3pJZFxPT6hcjRLP72Xkd1sZaDlEWzO2KlM3NucKnEm36mfhj9Z4Qxo
zbXHovgJU6mdHgD+V+lB/ynXTiccKEEVhHNP+Uou6ZqJQ+wNrpWHJEU8cuJz9z/E4dIgh+bUaVBY
FVuExZJUX6PU8ctdFY+O0iPIsBdRRwl28fdRexnUjdq/Kn8M8h7apo+czLLrCTjj1koPEQ4itWmr
1ZFS7iRvRKJ32YmMA4LugXFqpU1u7fiPWrN2m/xDKl8eG5e9WJy9UpkUSGrq1RmBgdDaGNOrYjwg
VW1N9/Xf6SdZaB7h3j77kye2/30yj1G0k4y9NzqGeagjvM/vZHE/bkZ9EzWHPttb01Mi3qsCYny7
ynOCF035kj8ZP8IXBYkX5avfBwQKdjRu/S/qr8bbGvl9guvA10E4VXukxXXr2SAO/lNGe5zOhfAt
tvZ1/CWWdpNw8OKdrDnVY84zpXgcowJFrtJBDWrak/UM+JXgToCBqTvYV1f3dUltbid1ztg/BT+R
KiotmZcofz715BiDNZXO68wsiwLOwHxBzyZCy2zGWOVKXAtGdRYhgmf1X1yLbP01e9H2fCNknZXH
4I0A8aK9JQtNyUQ9ZR1WZ/k5fvNPnfYyfVcfetOpaxQXv0/jkXM93+AWmmu8L+TXz4+1fzWf5fLR
ZxgUld8ZC7VIbWiJnPVpSn+tU/muP9fOcMo21bSTdWLCE7pLEDhRVjjClW3/il8LSEKbkof6Y/Nb
jBzrl3FI09TWkB/Iuy1ecZ4NttYqHYhaFpYYjFn8Bbknad9P957TbNDQfPRlu/0ZPXcsCJjl3ppK
83Xtc55DJF+wWgNTg2TvYmP3Y2KlRlifsSEKBi7Fv3puOWaWHFr5XhRLB6GVx8r4z7EsrXI3EOnj
x07Ef9mqKXapFmpedZbULUSw9m0YYPH/CE5+96qvYTGv89NzH81Z9dEklL1yjyhVmSSnENXngDdX
/Sdo5J3ePFT5V1KtanGYol9ahzwjMAz/DpZglqyRNa4yj4sPmHNmH05P7ECDXszj+qzGx0SadSiQ
fojxfT6tqobxS1dL9ENXF0uUYokypipdFeOjhPB1hLL3sHK933gwcsPxrCaUoPZztQ/0TBc9vfH/
rZmo/l5qbqIdtC9pTEXUOOvjqWz3QrEzRhsABq/vElWxYNsM3weKeeNeDFcgvTdeKvMHGUSDfA7p
ucXtVJp+MnY642tw4LXB47DDSkHijoH+kODTUjgC0lEmAJQK5vVTAj89ucs05/Pz4dYsE5RSSkQ6
lbhjEZS2XqMXpdYwyyoV6XLnBW9T/sur70h4/GcLJ1YUNTcDrBIpXXX5MCqLOMZSN2jOEZLevzj2
BVIoPJJJcJFa+bxfN2J8GiMrSJUKt2DygpfLNzDqbsinsjkr/cmUvpl/hU4Gb76TyJL7e0VD19Tf
lnV8J8crj6VbkeRF04udI+lFWoSomp6rX9LPWFEcZdyoKFI1po0Nt1PbrbrJX3VtPzzWKij7MMay
7GSuheg3j5CPQ7DYV52KI5Io1c3ZQ6Gl38TyQymQtolIsT03OLi3DrL2ouQY3cFwrW5lZd28aS1k
eP+JjXNkLmbAUiYvF5q2Obe4wabFqVC3aul4w0PRaNvKipxaskfEXjzdXZn763wmSdcPLS8mYMyg
rNRUEs9RjQjW7FdmpE6KXqlI6vdPXG+m5j0rf6Xja92eZOvoj19Byg3fVz5jbmZ5rvHSlFTyAAqg
j8U1FcRhq5Q551oX/xgfOsQLdoM5PyzG/i7bTu9CforVoxE44Tfpi4mjXrEWAc9X0tUXULjnTQH6
i413uQlkPQ4VuU7rs/QNVOBTz3u6kVHJErdieIq2mbr36j2FvnrYjSfPrvZegjJN9KchQLurKlvc
hN+E/fCA1Zw2OEa4p+bT/WeaKsfCjC74vx85H1EfLprCK2Ur0hgm7JFHGMpQg9JTWZAM951VdYmb
SwMd0VkSniWyVAlpjSwONOAdZ8zBnJy4M/Aes2gTGStx161zFagdcGc0zGf3wstOJVnSGUXb1Wfz
TvrS+wlye9vMidovyRqwbz6hr+b4Q0uLsESa+sJKAlpqMvA+fSZoO78uv66s5XmtftbKYi37SiR1
KjiNM6/Ss/BT/xuVh6zfycq9ntlifgweam/zeZs3UgxgiNG1hF+mYVq9OD/aPvRVo9MA2jTBNmKD
xsV3Tfnv88QUzSrCiEHPBqeX82RVWtqnkVCfk/5raKA31D0jMoqGn0J83nfD/0ufPjS3mKw+DJJy
Erz6XGZ/WqwEc/NnEYcrJ+/NgQNPyt3HUwcu3GWfiIGiqdHpU2s5MahZxACS+D+D+dmyeE5xrIlg
LLnPLxsppKEVxihqz76H0p9mDw0YqTU9iltXKflGixTQDJO9qj0b8WS1mZq1Z0N6CXUnT05Cf4dl
ygYyu68inAVJRah3KXK8Sn83fZP3uhPu3vRxJTlzY5OBCIYVgeUscMdlWtlTSrOLxbw9D6SLJ+mh
ga37+Wq/cVnMugRzJQ5qFKjVy/EcJ7Uu0qltzwqiYVySTXHy2kNSP6ne7vOWlkcTGREkPsisARDk
fbHU6O2S1sO5V25d1OPkPr0revEhiCxk7JvnCEOqeA1rsxy8/2kQiNdcKMF2a7FU9FCUo6YyW1eQ
eWl3htup9cq+utnEDBaYqQcUupdLXpySLLbCDnkPsqNyAEzhP26qf51AWGqWJZoT1YtgSrcCIUvD
CvGsSd8J1lOpxDaq2yv9+Jdl/HjOzs0gZoDZNEkrdEoWzUiTWU/cK51LGiQ86OrGLG00+IRtLJ0C
8SDey/mx/Zmf6u1qxLw8Nmga94s5VQB9ZnZ4u1yBrZhEZmWhMqSTGQm340MuOnn02L7E6qtWu2p7
7OQHXX7SkNR8rFA8+3xZLjfAv+YpfqJ7wJEFenXRvFUEZZSXgxuGgVPCZWjNM7miWoX4vBKZKQq/
tRhlAHqQtcwZGo4awWVbJlyq3vdb2qK2Wnk4oD2rHZY0toVv9FygIjdldOkGfXlix32qonbV/Pbq
ra5U9lh9Deq7uHjrEXwDM6acYmmfZ0iI2UXj6NIduIJXqbnTc6iAMjA2deUwuoqs/2eo/vfzFzOl
VV4vVAZD1RhHeSSitMnH+S+x9TeJbUuB+uwkK5yIWwuTIQMlgNYoSOnlqREGqhcHQTe4sblp6gPC
Ze2pOHV3srotvubS65g4rXXs4kfte0sV9vO1cbt1oLjEsdwEYAUuJyyqhsYQpwZdjOpFxX+gqk/B
6KHEbtge5WVFsuXikM26scVRiLbIp+X9m2SuuTpeHzO4hvJeJyODmDJohcvPgGZoETcOItLrseAU
MkLiSTxmK4fAMkalkkvVEAQAWWsuhGXKsMxlYRw0E/4J3g5K8jCOu158kqLt54N6dQ/8a2b2T8eS
an4iX3amMzoRoIklutq9PzyE/bYIv3eSYmv/gAfTSmtXidB/vYKeBUQb9w0q1ZfNja0+EPvQnFS4
pXQwykMNNVdJHfjzIdoGzVQcAnVy6rR4iNr2PSzrd1DlTjTuV9kTN0eY+jCSRHM9c5kUVaYYF7P5
WwYUAvwh2U/RA1LdsbLa63kQL04aBpk6MHR3ZBQ4XheDPGmlSgo4lFyt3qrjc+aqmWMKL+mLPGe/
AyKmatz47ZdZX5py1yaO05V0xK1pnr3piW95hqj/AAQfnle66RUGBtaSm/R/J2vfJM9yS5NislUT
nF7WjNtuDS3Diu4jlCa2yqLDqVLLlo9PgpsMj239Vp1KgDwIMX++dq9ojvNqYnvMHDHkrvjXy9WU
9dT5h7iWXKPe1ucUFGuiV45CSiFCU0rGJV7mqn7upu+pkd1ZTyvN35pWg3Ih5yAoZW6ty+YRSfPh
w1SSqwTIloKcqA5VkFBAera6H0Of2jxnB6wDGw2DrHijoCiYzgyBzz9jDgaWi2uGsstsKCzllgUu
A2hdHKiD5Mr6LkfXtSc1/V68yfGu688h99fnzf3Lqy/bA+XCvoHZRMJwEZxUrWbWRSxJrp4/xtJh
9ntHzs7rHqdg0/SAaybtoOBB7O0sb1MX5+iNQNTW4/2guxC8df9e15whC+1o2iKfDm8irX5SbEuO
+fAwYWc9ptsiXxmkqzObfD3vfYvtRyqdA+hyqsreqJSinFTOna5wZiihA1usWLuh5hlfjA0mvDC/
IYBDU1ricKoafYbJNCa3qEtbG79GzesY7UtV238dktARZ5XIbG0BXFVCWHrkODnBcNbjn+ZiRhK1
KTq57EQ30v7674h8debemHbJ8Hv83Xi1YwRrw3mVWCW+ZrnN0BbuP6igi1A7TrvEUCZWdDFRFEyU
nTW91QHnGKlrP3OKrnrl2VyraOSfA3nl7XKjw5etLzpcNGU7lJ2EbGC3mUjclBCJvTy0C/VYNKqj
G4cqlk/Aej5f+lfZ+n+9Rn8TJDSsG3FJ1uyTsTVHMyfkGndJdycYtT3l00GivqnGj8H4t7J2kQ8E
bThpWk0V03jh3bpvsArofjftyk68PQkgNuf61ww2XQSwqu/LRmxVyPL8Qjx2qp7L6ZALP7q/ekfB
9xURz/YwrB161zcJY/+h0XmnfbhJQhUIgaQSdgqoXJhSvUW2qxvuSwOOS3QYx29CA1jnaOb9z3wz
Rl96CQwpCoRT9j6qD012XpmTZXbz35x8+J7FzhbLrg9Z/cNMhRqzkxFLtpVv9YzCybMvPY22HOWb
1RjwChf5P83OLCxeDoDUF2M/JX1eSl0/uOIdHkSG+mLUw96XoYQVPyLzu2LsSj19jDCGEF4tcvtD
/lDUx3g6Kt0D6mNp+TRIvd0ErjLudfWLGZYrJ9715TTP0/9+4GKeugCkSy3yuol65VthCcE+bIOT
kMnTym68Kqoth2IxAwaGKALY68H14dd6rwbeDZLcUDWOi52guwaJ/3GjEFIyBOldVTqy9yDUL5H0
XCWvEh6A/veVNSFfHcParFc1pw25qEgpX65RLZwKU/GlwbVw+xi2WVpAy1Nj9d0azWmXaeWfhizM
l0orva0oDScBqRgbvud7n5jpyjvt+uaZv2VOu7NMeLwsTsrIEoYsqhHUS+KM2dYyFQlXPVk5C27t
yo+tLE5E8tlJqCT0WPsW9fsOP1nJFhUe7e9C/21ldG+trA9tLWuWelQpqYBOiBsL90L63Uz/TN4P
/Yec3YeK41O4DOJD9JgPr/L4iCq9ttLVGwEIIwoFRSKehVOwjKY7/qdea/LgmuL3xPzSiKWdZ902
jw6wUvroZOioQkvhlzZuNlX+XW/eR+yfpuwoEniYlFuCP2hI6+lOHU5NQYV3epmyfVxrj6bgHWqz
dwrhqW5KDEOku17tsZn4fASvkhxcnkRs5BwAxqJSvngEFaOlxZosIEIKWEPdFHkZbU0A3yCFiyYC
KjFibTSN1crAyTe3xYd25///4egeSr/R1Vgf3BrnA6/bhOTutUJxVO/JSJxYRdNf+CoVe7974BXf
+/g9A5fHC7jXNoH+LY1zJIrhIrB9s9OaYNd1PmMeFaho5BVIP11ZuyUmG3Dq0N2rVFwowt9J8agl
m4SkbnTEptToBbu68xDc/Xwy5FsXyCwdSloPcjafcDkqiaD2WuQzG1rQ7SIdQI5unnRvtAsTEwAE
2H0/QTASEedTBdlXeigKN6o3ErITE3XrdFJOhr/L9KcxJ4u6GlLe+DwytSrquXPClnz+5ed1ep+B
vCVvWg2PVCnsInyRA2egZBx32FGMro8y4HivHT8flhtrFMdDypUAUDi0lunaxCizxKyFzp3Et1rK
95O+r/NyN2TpVulXpmA+nC6jZpgFiFKQcoRUCqf0souWlZq9r2JJoA5IYgd217+Rftbl+848ASdU
Xz7v2q3wkdfLjFelfEG8vLi7O1XIMKRVOhdZw/x1GHx5W9DujlWC6gaZI4XuP4dM5qvs98ZdkmVr
AfSN89pEcRPZWj4Cr9pFlws1SeQqtDr3xUTSv21VW8z3ufA7mfCoWrPS+ecMuxxgHXkIXBhmOskS
VZpQPyFvrSM/rI/Z46RqwktiNEinlLFPtRCn0LuhZcUrxZyHaLAsy2BwZKPVbsNxku+FySz/CLoy
OqPXpmQ9AQ22RmQ6LZH4qQ3NcywHysaQAYNORqwfOq/AHQBpxA1Vo2arVOY7rhPFXmgDaSf0SUga
pFHtlhTwThVHrbTrVuG80ZRy+u+HLSKzMAEQnIJYpC629xCIpR+mce92SfZVk5tnVfhp9M9d+Vgr
55WFdeOANXkVzwLcJHuuFlZiNoDSgrx3VW9rqcco944WWcgsgDHb/+2SfFOn6dex7p3UEOxxSuyV
D7jOu5CYhKJPSMY2ghByuZOKrvUnAyNrt1R3HtjhFg9fmfuxgErWT6dqOmbhXSqAhVB/ie1r3kKW
KnUUob9lkb/yUri1xPHrJtekIScIrOjyW7Rs0jpVK4AFej/K9tdofcFboNJtI3/Ms5WO3zpBKLPz
LlPhe1CMvGxrNCjgBlnbu3IT/ZwQ8vo/pH1Xr+Q4k+wfugLkzat8qXS86XP6RTjt5L3Xr99gfbs7
VSxtET0XM9OYwQCVIpkkk5mREbmmmsKWPqg/J66BDKs1iizo1u5in9mk5hrURGKD/n4QXUfcT8hv
ZZFXN7hC46Aueo/bALYdFzeFGENUbbYIrW/GYu/EYRgwphh+DTaDU6717DrfmmEYC2GA3iSEGrND
O4ZKcZePD/ydMDgpeGshHNU1RyHDEbrZ1d3GaqHYXeGzD6C2VjeWrbwSb0Nzj6MUpbkolRs9gl/N
G9P8XqtkRujJGjH5oLMR4wpXs0zFMmercL8I/aEtjVAZVVY/196dez6zVDTNAT9RGxlmduV6X8hB
s93i4lUPKZBTlYamwXUz9SlxM8UsFe/2su5PKugVcPsiVUWz6XBRp3NTjzFq5WfL+0P+Umkmtz5L
AKkzAsK9kAtsfEhkSMQaXiiX85kmMdDxfDe/ztXvOb1TE82KiO42elDCojfryP1TD39uj28va0Eo
ACH7gfGRfvJLo1M9VPwwYd+AiWbVZ0dyFdkrIB41WhxkMRRfH4cDCHuT37cNn3LcV7fgmWHq2m9a
Qy9qZcZ+2Q5C8pxGy9vG5ybpJO1wNCVqA32QzORT0GbExwJ9pzNQarpvIN6aoV25pc0hk1+T9rHl
X0SokS6iB+zcEiHPIkLdW/b16f32N++e52efTIUJfTsPy1hjrtQJ+VEdXVHx7A8cq6y9NzWoSpBu
UzSlE4X5yzVJlrkeN6lHssC4U9zEAbeB1INx7T1SPDQuFpDJiLEByqfiR/9mdK8cCFWB7DNrI3oU
uTu89dT6Dr0zQXevjo/L5s2Sv+AleHs2drYG+vJRxMABD042mpINrWmJ0HBkNrxyC5boSZEObQpV
G/mhVVjk8fvGAFwELAgXGE+dNVG6LTlXKtiHaEGu/FiC9hmk3fKfPDQ8qolFZsEwd4pZz462bFGU
Zmt5JFSL3mp51VmrrziIPQWtzQVkJW/P5F4mk1Ac/M/o6EBBbqQhryYZF2b2EkH6S9R6DzKphwpg
hk4e7H54gBCfNhx0OFu08IDXo8ypdQ9d1AViOtxBQZWxunthOb4J6rqoLwP0QBcylGoSoe2Nb1L5
+tHQogYZ1QLiuNMgapYODnIUJhUIgcZaAKAgmIMVoDoZQcvOswcvEHjYCQTB0+3OQMuORiJh1Zv2
KRGfeWuOID8ZQ1JPZDyw9s7BC1PU7Zm1S210kgoHa7WHtvKHj5YwEaV9yHNB+rNT7Azoa/RasCrL
5NCgzkHyykLamFyYOP0vN7uUR1HXCRDpAAuFbnLGLJvGkrFIIimHBi8Viso6xBdQlNIRClNWwE+l
DUYyi6H2UGEHJSYikvmjbmw0g992ZuqQvLJEHV6LsKGOKU0iaLAeICBzmAo7YoLQrowoaAYkTR+k
SQ5lJOqqXLe443MRLeyi+FSuwdQRoAOvMMq0O1aIATyKIJ+OhCF16MD79JxPlCQUPtTlC4T/cgtW
/+e/nC+854GhQIehhPgR7D+X618vspqBTiYJJQ2qBl5qCdqxYIEkqI0EblAQX6AzWSB1MNSlqJHo
EExu4c9p2NiyeFeJTsv5+vq7Fxi5A8qZYUeGnA7edpBlIaVYys6crGXRxG0SGms48rbAYhahQk7y
++BNIcoHOv4AxPFysqQCKgySlqRhNjirin47RGSMg2/PBNoU0MsEcTcDSIFLE0Ibob0z7dMQyCJQ
J64uq0ayM0fgHEa3G6mRE9TzpQFDSJsEdag0rCYPfZnL3681ULN46EGoj0i60HujKIx87NYhDVEB
XvKv10q32/51+Uv6RLIUOE1E3P0AquBVSQ1jkPVi07kmCwELk+M7Xv9ishfvLAVBLGAlcAmoeMZT
M7VkhlRIdRb2qNZy7y36VnVGPeB6YyCul0nXDzoPEchQp1WdTXXVg6wkXPRDNQXzEhRg+LrPBvf2
Lt8dCpKGEsCqOFPo2VLFaSyWrsxCzcyRxzHGEc0PjNwKywY1loGXM1XtYUOKAn3+EgBcaf5+f0sS
hOiIYKlA4CuXK1Lnab5oCMsBGnBTzdR5xltvbwjnv089CiTUr7E58Ptjd7+iy1e1Z46VndizIZM0
KrA3uBMNykYZ5RnP5XMWJvz98iyUNp7Kf7/YyPbwIsEyoaeKiiV6Y4uaLOvyUA6EyKq+/yX96mnr
gUUcyUMUFXFxULdfN3H1oMRGFlblQ5c+9Inz198PrlxUK4HuRlhK92lF66y3cRbh+9e3wS+U1+zt
tgG6DYqMAJ+t4XwiJzrAEpQfLWUyx0pbhLk5Qu2t8343vbWKQNaZ64vWgHjP/hN9MYxeXecwi3I4
wEFIf5HT/dJoUcVJvmoaykwfcjDfcVAxTt/it/xOfszuuaCDOHT/Y32+bXXHKCg6kOgFfBBIa5qm
oyl77KZK2o6gZiydLXIGL2ORj1x5NEoluEiABAWkBstG+UOZ9RVgz+N2nAP+af0VMdyZTkwg8gGi
BYkJ8BOSTs0TZ8HZa2juRqAqq2k7yoH20b4vKWF1gnQzutXqA0uN5HowSMBjtkguAplKGla6xa2u
ZiqUiaL6fub+gG6RyZlJFvos5MZ4UKbEb5PuJhigT7FhBJY2j1MwjHAWUSFG1hvqR/dADKhPt1ef
ZYm6JOV8TIV1gqWMC36jCh9LlrI6DefdNnMVUpABgeZXRn8Jbhi6hDLz1YBaorEdwUbmd4zNeu3B
lz9OjaGUxT7edPz4wAV5/dwkdxtIJibn9hCuLmIyBISmpLNIIJWBy80pxlyyNGm0HavOj0A3yx3B
NZAhrp/d24b2hoN4BWVNAXRE6GK6NFQZydC2ScMf08pRJlDTHbPKqfL321aoFPjJxXDZ4+WAhAVK
PNSWjI1cAtC944+xXwj3KJiqqzs5EWdXHrOvdm9EBpqVkdGBQwMGeDkiiMEWKGbw/BEKxCvkHXkr
GgEvYVzNdEKADAmEk2gWIeRjskzH3vza98aiRtOx/poOhf28eav7Ca3Mz9szdz0a8GaRdzB6NAnz
N3V5Jg0SbJJazsfv8uFRerz949dehowV4m409OBdh4PmcqqqJquUul7m47w44OtAx9KieKviTKwg
/HrjE0No3SCPejSaUiWQqNCjEg/h+ZgCB2HVP3HRHFCevj2aayeDEXBIgL7ydANQkUwll1tTJzBS
HCBLrFr6Qw+kPeRwe0ZkubP2l5bIoX12A4x9oZaavs1H6aP0xt/RZ2lJf2Q/1c2exa5KZfvhZpem
iH+cmSrEbcCDAKayx+5R4k3OGd3SVl1I0FamZt+ewR1nu5hBytk2nGuNtsDYapXPcmbPDzOLLIaG
RV8NiAo7MsieRVpH5u4heZwGc/gxfRvtJODd8QACqfHb7SHt3NaXE0i85mwC0Uvb9XUFe4PbpS7Y
Fj3J40PwxxyA6o82hg/S7YD08GieyHQaByPlhfmI1rU2tUofySVU2LajCPniAIcdYG6e7vKmrU1O
8p3lmcTHL+9yjJa8EIFZOCG7LkdrZGWZchz2QHzcJLv+PdT2UsOUO82ugR7ptcUuT5wV8hL+7Ym+
DlQuLVPrqnEiank5LMu5o2deonj6trJmd9dBcU8B1wuMN7hxLofXlGOcDZOI07A6yB6edkdQCqlW
9gAye3U0a6jQ8mi3fJI76/boTnkOemIBKf4PEQUSIdQNlolpMnQQhT9moaL6emK5xTG5R3Xa5+6k
J/XFnA+Sd9vm3qGJLBWCc6AhCTzvcrAasobtaBTLMXoDo5U/mMb9EiSso5km9Dx5LLAtpG0JOBcg
1y7NiM1cVpsIM0WoOrUfOz1kNO/bOyUwrM6fgiXQHtMfm6t68YN0uD3EvfU8t02tp1ZWurJt1XJU
vQn02JBzC9S32yauH1c4QZGYAeAdggnI4FM2ygIwPbmHjc4WzM3XD6k3+LmnWY0nP0MV1NUZoQG5
Na9c5cwgdQ+VfC4vQwODswUuC8YWEHen7OzXKa9YumiNlgm/zr247XPz2jvxV21uh8nUD5ufBq2d
B+qhPSxe4Ysf2b32Gd2vx/6RdTHtnTRIeRF2GJRqkFC/dBtd3fpGIqM03PRteJED3cn9yU/D7r4/
jH9bE/qPl56Zo44XKVPzuq6a5dj/6X3jZYCvSm7qCMfGnx/nj+S++HopX1gEbTQqkTZ7ul3Obo91
I+yZWr0cpxYsU7buNQe1Nc3K1m3VFoL+RTbRY5A/QtTKkp6mQAj0f3GunlrtgAhD+oTmKEk2xDp1
PyzHdvP0yULMvPIOY4uQLXDlsaSd779tUJNbp82UrTpslE9g+Kk+FahzVXfV9Awh498qb0IbN2UJ
OdLI7P+e2n+MUhezqsWqUAw9jKomdHl+bOH6pXudz5kAu93xP3F7qD8zP5A+cWtyjVmz7srbo8aD
/tKD5WFccqPv8AHrA4CVQW+pv9Bg28+Igk3gwr/GhrFpyN78v+f5GgnUdxOfgnsV2Q9H57w0dfqB
cfjsxjtwScAVNQ2+eaVPEbVzH/XtcszfweFyAMTq0PiR31idl7sMvyF7/Go8uKKAH0cO9KqTDrJO
Ca8CXH8ESfiDNKHfxJQ+5vvtmxGbaqgF8y91tKKfhDvOrGLWlbx7Ap1ZJyfl2d6MI9QN0OWCK7m0
NNAb/iHc/4f4dy6aYmHpL+0v9GuxoKd0k+h/3PbMKuW2dYqM6SZMmN/IgRCTgKOotQ7TsTvOmQkQ
cuWHTWmnrwbjqty/x/4xTEeWI2ekCXA/y5F/iu4ITZ7mGFbjzLZutvYSdCaLOXo3/jgzSN00OPWA
fixmaBG6Q24Z95Gr+yALbhkROpkw2okUIqYCrmzottBc9HM3I70liFBkyk0d+k+VwzWO2h5a1Gtq
C9pQt51273ZGwQHYdaQI8VSkvCZremEUaphDG7ZVMU7SvQ1+/uPUpbgkSoaOR/x47oM99INjvNd3
o9Dz36cOahIXQ3MQvy/elebT8rDYwCa1T9mX8BS/DtYf/Adrj+88QCGGqkEoAHSGQLZQ4VOryA3Q
u5J4HCtv7d3WS977T2MzUxDA/lJ/MNdn74F4YZBs+7NtPQy8MIoRDOKpaMalI/zgcrP4Ul+gxi19
xY+xZBMKfNY4d04T8MgDlqqA7A4lPCoMlptcE7pJE49z9DgBUvSQ36nhJLsQDxHuFc94Hx87Fhf4
jusDSoe6LVr2QDcnUjtM6upEHzpOOAp9sL5DzICgHb6poToEae/d9vudpAUp3gNDZaCECOw85Ztb
pyrGhv9/HKGc8DKtrsBbk3SYJx9tC2Vjd9nfX7DwGaSWieYaKLlpHPnECeo4NLpyXGI7fgb1ATqd
GpDTxOawmm1pdd//gEnm9jCvt/eJmAT8HCB1IySql96jpOk6zuWqH3kZvGnvK4st9fpQlIEegJ8g
z4THEj2mZZw7mRt4/bhwmxn9mp7GB2nzhgY4QUYy5to5YOmUksd7HiQLlENWZa6UYDBCl0H9GVXg
EbLG2C5Wx6qgZKD8dWSCegzyizgYgXBC0/rltKHGsHWD2COcTp8bNUATnJKxIhMST10e9EhJYHOd
GLMJtPPShjjzAPgj84D7pAs38DdKflKYXv7KJyZLnnVnmdBMjWrjqTAo09raQjOqbdLBVifYaNle
XBTU5F8tnoAq40G2s0znluiKVrzMc95PsKSYOjDW3qg598Nmjb/mgoG/ubpcQCNAyqfobwfUAAXb
y/lbx0qYWvQyhCl/SFInRtO+/vGXu4cyQXbX2dnLtQZf5fOahGpQud3z7R+//n7UmUlIimcjwGu0
hFGSDDUermkaGknYKJqp9l67MTYNub0vfEyXUUYFPPqUN7lC3AgQzp65sajDEphkAPM+5r6DSBhj
t+xZASsHNGoRtSDQJj5xNk1CHvVC3tV12JsQRip4M0l8bTrcni5yHl8O5QSCkyT0xiA1Qz+w1Sgi
/b1ZGRqLG/N3qwW9BghS8yygNW0HhSYQh5GXH3k0QG7ucjCzpIzzCgrokMj6+IjcF/BtdubMfEvT
+x8ANbRCA4mD5SHyF9QZs6ltw4lcVIaqZstQubG4h9FBZhLUzsmjHkwH6bkGUnky+8Jt6vstN1sW
YOPqEqS/gdpDjdR3aRdzZTjYH7OTWLljjh/DPWusJ18+XzzaDnUNpd3AceVglGHrjI7gTuFwkB3h
1XDroMRf+VMabMfpOPia84giv8t5qg8m/wD9jQ9//PIF5Oam7k8eNHSc0k1dVqafVthDsedEUwR8
GuA3CsSvqFVXh9ZoKx2yoc/g1T48xGBKeFdr63dnClZl6iaUuh0R6atvn7HVWbktmorVgLkOgnz4
99w27MiJnNsuT5/aRJASDGyoQwKUiX5HetZava8ifq7D+UkbgtZqIBmXWNFHnjAO7WufvzRE+bwu
tlWmrTAE8Ut5tLnGm1RXeeVZaWP6cjgN6DS/oJshSgaXs5yNHSdH+lKHq2bFSBZPLkiqoW2DPjZn
+VvmCawpRqWC7gUhLB5TNB1lGRsTF80GDr/79Aj+c7RmvOWP4wv0dDfWS2RvBglJEpq5eMSvOrWR
+E1uIokD7/4cPECDwST/gGjD/KhNV4TaQtB8pR+sp+JV8pOMEL6BzkQoIcsIKi/nU8gNVe20tA2J
sdgfDrEf+91hxhaLexMSA4fmoAfxcTjkPug9wHhzFxchby/OHCYsyN+pO/5yk6M7Em0i6GjDPkIK
/fJrjFgbZE5t2vCokRl4H8LJViBQXvsK/vv7D6SbzcSOQar7n79y6/dkbdZqCw7k4S3FAiTUWpwV
+wkS44wVou8oTBW67FQBawT8AEBFlx+XabPYTNPWAy1oih4qUCWYxxjb6Gq/Qt0KBQOQlgNqAQgc
5d6R3I8LyO+TMEFXhuKgX0Uz3MiVi+8xiyj4yt8oU+RTzq7cWhzLETmEBDBRM0br60f8K5oC/S8p
/ohiF5RNcCQCRo0EGo2xnPqh0xROSMJas+vexTP+TuMeOUb8QI6XC8eBFWA4EdfrqLdi5i4Ho2Nt
xKLf0jA1I5ulFHl9x1G/Tq08ovykUify6525fYOinP9TdwtHNf3bpzXdJHCaLPSTAgtFrnRsycth
bKLcKk0M6G7yyGHLyeATeSmOq43YToD8qDmxGpNPzxB64rDRQIlGmF2BWry0mHdV37U9n4bik4oe
yiMPpui32AFoycmP5XflSXYLEx14X1qQxeahzVxW+93ViY7JhYY7ERkm7HpXYKkoF9QoM9IQ0gYc
jqDY2UL9EdRZhXV7dq/y48QVocWOmgfuDpLOvRwrpxtFvyDpF67O8iK/V086inDjc/w0P6sH2dX8
zSvsPJyeOpDT/2CSUl2VPmj71OqmYIoyOAn2QZmC56Ct/FweFxs0EE9IVKTfBW87Gg7noOFoiu5R
WT5Wh8JnVe/2tj18C3wppCUE59nlJBjpjKp1nmXhGqR+9jKKmHRmVZmMhPYqSLKBNZW86PHHpZG6
ibuo76ARvBKtxvypzuzqJfvYBnP25scudtMH0LJ/1i/cJ/c5s+Lvq4z9aaJVHmkgEIxf039p4ogm
EQVAZfVpOaRQI3mHglP7ET1GZlt9/LrtVrv+S7L1mE3ECjTrt9aLKNoZEyDFX5o/vuVW/QA0eX9k
BZi7pxAR3/ofQ9RVrYojV4PDI0Ok/WeRrdfIHsPtfrqfWUf21UVH9gmgZcDcg+0LoqaXq1dx2xw1
BMDsLj8kD6DCH7dnjH62npbnn9/XKe+YhAXI5hIzJrl5GKiMkHd/m539PHUX1FWaoVyDz5/c1Ym+
BldGBH7o37kPA+XGOECKBA/M9Wf0qX2XBRMPQbdQTLH1bo/yqrxwGiaqmQTIjsiBHiaXJfBCsl6b
HQefmr9aynH4llogFnlKX1qHxfuw7/ZnBikHUbhuMiR9zUJ7E03IcpZPsrc1dhtquaU0jx1TZpjc
e1fb/MwgdS+ieS7j5RgjBMOBsz4Zbhz04a/NwovX6Q8R4/ze3Whn1qgnRi2pE3bfyVoTipYMLMD0
R7H+3F62Xec/s0JdiNIILVa9W7Kw9PVHaHgcWS/Zq3oX7RfUCQyi8apKJFgYv1DWMMc71Eudxsls
CfXEwRvtxVufc1ZXwikZcGuxqF29lRVU0xJ4h+xBAiH/Dulcu7d7M0fonAeGgwbg9nW1E/sb5/G+
9AlCZq/2+SMCAR+EQGZkrS4rqbj7UaChRaMEGroIyOryqEFg0sh5ik4DzZ04XA7AzUN1avpVeEW4
vMTHKjQQf/SAzfRh4w1/6o/eK18lZ3DGw2g39/HPxmMFJLtR2PlHEUc8i4ylSEzjYsFHcQ+dC7IY
u7cG6AgnX+S9Lru3/e2qOkPc4cwazfy7imkD9GNEjivZSq0UD7+flVkiZVB4q8nZt83RNNinEPPc
HHU6buKKtSgxuNGp7NlfPn4JbgJHSB7mL+mBd4Yf27fOKQPFE/zoocHhmN2BYVo0Zz/2hjed4LO8
Ei8yxnftRfDn30UdXmkB4ZSIx3fZ/B33wB1kSzpIaGKCEhPAOK+pn6OgI/nVF+cIgQoOJlN7Shxg
jn6D17NHEPUa/5Qs/pEPAUK8ZxUpdg/z88+jjrp+KxWuzrFKEh6i7y35W7M+N4Tlwe+csUYsB6Sb
afW4KVo5gzE+ACOXKXnuh2DKZuZ8MSO1vePufFzUYTRyfCbnOvE+HAXJA2dOyJMl7urG9oIclWRm
3vuf20u9ewCe26Q2PZTbM6NfYdN4yfG8Xx3JH53Sg8S1xVmTAzzORxU0rEklUQV9/p1bpXb1COHS
ZN7gYLyXPm/+aKVPsl26rT18vz2+vXvqzBANzQeFe6TyI4Y3O0qInhbT8DJnNpOn22Z2oihCmU/K
gACLIfa8PKUE4DQ0oZ7TUJ7tQf3Kox8Ra1PuvBXQ60HIZvBYAHsA2bNnB6GQdD3HFXIaCoPFJ3cg
gUJ9wQXX8u2R7LwWUFwEZF7DG1QGPuLSjFr34twOKp7XwgGgL95qwUqyofDOVLBlWaLmjJPVVeoh
yBtCdlGI37rYhJhN5qzDsWJEf7tTdzYm6jjTIWZQj4J+spRXTp8GemVF+dv8l4o55DxHiyHh5AWL
HlJ41LUOYq05VYUcKEHjLs9/d+LfNn+dDKDVF0RXEhIE9Fuu69t1mNQ2DXNpsTBjbAs7Rz8KPyjW
o4sNbeQUDue2L+3MO0QegKpAGhWZuhOa/MxlpdgYykKCL3GcnW6Ocmyn11KyE9YZvXNuntuhX308
+hWUedTSEFyzMwSyIjuKgpZVe2dZofy117SmXBN4UWny0eNHrr1HEuPi3TdxavPEAl8VxdpES/Kp
wJZAu+0CDZDQyJ2W1aOwc1aR9QBggbBXYZdTOxxthWvRpTgSG6tvHvvPmdXxuW8BGHaUBJDOpnsv
E73NtwZkzBCAn+0mmWwuZqQY997fGATausAsJ0ro5qYGMRZaVvNIaqhBaTgFRFEVK5LvxxH0HdxB
YuFndnfFmTmycGeeXG+ZbiQaEjXJozkyutJ3F/3st6lDAz2zgxihuyCskf2SH7pg+7y9DVkGqMu2
KiQJtN2Yq6gI0H2rL17a3/Hi2/+XFbqVc6xHXiglDCN6G+/1x/R1YQAEdu6L8yWnTqb/p3FTXbTI
liFYFlITYtx67Cc/5sExsvfbQ9k9t/5ZEYO+L7REErcSloTCBehz1B0ctaCI5Vlp/92Ngr5u4HlQ
FES37aVb9Vxc1RU4ikOZ9wodwSVkFFpWDmZ33vCqQ3AC/vQrGJbRRlFZ10jA9aWTpQ6qdDWEvEpr
TZyGlYXY3SdntqgBpfM0Z9wIW4BDAdCWMLb93nyJ6HoEJA8PVLTbXc5XpvSkrFGjF377lcWvC6u4
sDdVyEYLaBmEPDUW5PL3E0EvG40nYdzbmIN719R/8Z9R9pCzsno7YSmorf4xRN0lyyQpYGhZcY//
6T5hKl/M541z1MhmJdr3pgzxHKnSgrL5CuCopz2ZSiENH7qX8TAzQHDXv04o2LEkCvokgJOm1nsD
2rRvMmQPy3e1QDXblETv9l4kv3D5UiDd9IAEnajvr2IIrhRnddv6LMyMN0G5y9GP5DDBG3vDICQR
CHqQo75SN6pjSY96kjurkA0svAo6HizXvWqdQxiEZlRVP5V2AUSkHq1q0cxt1w9ZmL//BhY/6Gwl
/BF9Jm7zbgStywXqY/mivcb27fnbSURe2iVb9uzqattVWBXQnoTxe4zeZ9mSZRO0e/yhEQPICCC3
VbFYdXYelbBJ6hlA3RHCJjLfZzbVbpi2UsBYa5OrzYdJ9RJbfmzfFt6cVHN4bnVokYCr3Jy/rT9u
j3fPX2AVPGZoKUNHNjVcqHJtSTaKeM8+YJTVg1Q5LKTa9SGHBiWExiiOg08GK3o5uhZ9uDk3pHmo
fROQzf77sjOqpiBwIsrBpGxDnQ2KWoO2IsXPj38k1GsWc51NKPkgD3l7pvac/twOdcvxvZanq57k
oeh88iYjP7yTowHHDtSmce8QPiparq+L1UZNpYXQipjAJSJlYhnfhFftW/6b/1n+EjQb/f793yrT
4wUGs1h/2MYSgZfqcm30KZNbTpbycEW5NtR+xIIr/py+eHOEEkVv3p7B6zgBxqCnCNJfqNhd9X33
a69UTTfCEcwfyH9bQcE4/PZn8cwCtUbr2I1ohoOF8h0d7OXT4G9W40vOrwS6DpytIzN0e0jXN+Dl
kCjfLuJRWRcypBk5cN2uDiApA+0mY+JOKor0qX4+c9QBAebaMsp6mFlI26ICbAtIE7zUjL/jeDDd
PgxmO7W/xQ60BZB2bQ/xw+S8/d6YmKy9TQDJIbS+Ij5CnY0a79qVlYGbuAiF/mlpAlk/GD0jBbVj
AmRsoLQCKBhyn1eNrv1WFG09A6jjKN/QVssSgt3xQnAboI8WhIKg0D91VZwdtjjdxyatlwLAWQ/6
3pPfTnfYWyKLGWZ3HOhdQLxAWmlpgHMSGxxfjGoRzoKn9Hdz5mgsOgiWCeroi/VCX7oMJpbO6asA
JjhWpm4nnysitEO7LAFQA9lF2dhydeCKEQFR5CnHyM1ccPgDDrj6v95Y96C0cxld2KLu/DQeK64l
tkD7bfzUAYU8xvdTyL9troIEa3H8IfiDDY4iJ3VHe3zJrMJv7fpt9CpbOq6u7HfORMoQKOG9rG7D
3IfXedjLyaDcv1K7BnK3+MB3weadBY22UD1FMl01Oyuyv9WPPJJx74bJIp06qVVSB8DFzBCnPnPa
JdVrGUIAyGbao9nej4Hg6gfVknBN1FZiZQfBz+8bd7O1o2q3lnD/vQ+6Q4KctCfZqOjbvC27tQsk
+gtfm6JbPAnAniU+uirxsRIQnCl6n1k5WDId9FcjkQUVYg0hKfbz5Vc3RrS2opwgrgFq1F9Z8O69
nSwKoBHDZQLuTjqpsfZdxokSXk/N44J1iK189nPJHJqv24f8nluCxI9Q4qBDDEHa5TAkbmnXHMob
YZOHiXIABAxoZJ2F/NibLELUAMw6EuIIaC6t5GuZR3GroZoRGj8g1nt7DHu/DrpkkmUFdAbH6uWv
K0UuiHXLI4uFAOll9m//+t5KoIkOqAtCIgbKictfn8pyWsW8xc2+unn3pclhFdtI2dnMhrC9I+/c
ErUD5wlAYU7EQoi9eUgSE6Cu20PZW2wZDxu88lA9wPv/cihqwfEjP9Z52PROlDt1HGiVt02M5Mye
FXT8GmiHAi8ZNFovreRbHaGurORhlzjycmdEliE/5aJzeyx7k3Vm5Sr9LTQNgHqwMk+h0HpQCxXU
x9sm9vwKyWqkFZEdFUHodDmQDgo4C1TVkS1xNIdV4duJrlBfRrCBfjig32g2wiRV1VnNsCX0yuMB
PuFMSXCM3s1WC1qOtweytyIoEKA7DX0JeNNSA8nAWN7pAta97cxxtiPw0SnBIBxuW9mbLgiygzYX
byEeO/FyupKlr5AYx0bZUtOwxtfbv74X/+I8xOkB7BjgT/SJuA1ctCkbcd7NRUT/od+t5hRb4uZ3
KZR/nxWfLzOLHz3ljWGZnE70Ua+pOIlxTeGVd4W74mcQUscTBmaYwnQPiZU26CpH5YJR9YYP32AM
dc+1kRswUHMDHBJDvZxIcJ/WA14ueTiA3D7xkOdg0enuOQTeYXCJk2wFXQrNm5QUXbU81IWg/Sqi
o1A4rOfDrg3CSghmMiT/FercrEfISw15iVj3O/I14z2QAbnMEqPemyqo6aiAFGKz4wq4nCoZspNZ
aeBpiX40JLPb7k5L328v/85GBaMnOAlJxgzVBep2mWteKsaYw+rXn8hggDZCQe6ct4rC/nPb0s5g
QEwBC8hZIHxXyYyeBUIxX7dlXg1FiJYQ8CaAkzaZGA+QnUUhGQUY0PAevwKALuiL5ZYVb+JhtKpf
zXCMDT9mlfT3xiEAKa0DYorcBQ2TUDLUv+OiLsJSOzY/QNDN6p7ZOWmwF/8xQD7gbKLUuVllqEYX
oQTArmTOLCnXvVkSwPWCzjfgkq84CVU1EhLZqE5vj20MlDqoigD1t79fbqCriWiyhAo77bucJmdd
vIELFSai+YmDifnpton9gfyvCRrDlGsGF/N6B7rVilz45WxtrWuwBGj2rCBWxVSBzpz0XF8uRzMN
eq0UUhHKDmpKOVLlkpVqjKHsORWhz0Y3HaYL7HeXRgqh7oYYzQThBued3nseORxGBnunkohcrAEO
cDSHIkKhW32SWEtFuSoKEuFFcbAC+vekvKmiuQIDttrdzAhcyTdTFwt4O0myGS9Q9JdQN2a7ylUy
6hjT9KH+KV4qhN4+ePz67tu/uFIIVyCyb+BxROMHZWmZu2Yy4qpEwSxqrR+dbt92tL3VOf99akc2
1cTpXVmUIa8dxzpEWBlPjGhsz4SKJgyc8+ipVOhU65AqCqTQMARu9LQ6ANXltPx1TQnLfmaCOPr5
udJKWbzwZUkyQEg4FOmdtjBCMdYoqNtELZLI6HSYwCgQf2MUcv1vRoH3EIAnuLJ4OjnTFKmaKVqL
7lP+O0YBcMu/G4WuQRYJFR90IFMPiSJCFm0tlZKcK4OYmzi7NFaubO/e1WQgh3FL4XChiyRptRla
z0knG5xoyq2ZvOivU3I3s8iK9uoieAMjB0QKBaBHog6wWVQKGQ4HU3/AsreFvQhC3UewHK+RWXxX
WTThZI2pbY8HmEgAEQhbgLK9dDOw+rV1IkinfpOOO7YHSKr8bjLG4XIqb9Bm0BUHQj00oaPASLma
kBWNGJcAd7SO7E0h56M/DlKah+axtmavysBFhfYlknsyS/Tt5c7n27fOkoK3yVH8+BEpeYBLD5pX
WTlSQPkht99RILIyrzhMv28fH3tVIvRV/e+30rCdaM7jSh6RTRGftA8tNcfN7L+DwjF/0x+mr+hj
+FruW1BKPuF4ZJjeWw2sPEQoNXB4gBnlcjXUJo0FTkDdst6sGfxOJi7J/i42U8isvg5/jMUWvmfm
Gpvra/+qW7et79wAuMzwYAKBB1ivaXgMivyKPopxHhqirQ/u9jUUZjxZ6U8d9hjX286GIv1kSHMS
+RSBznb2+byV8QBUxqI44vKUtI70VSfhqJsjq/ayN6fnpqjzIVPFvMlAhY8GhPpdCIuXBoEma+F2
nmUX46F2rVwnW45uGGDURfv7OJtNibpLtkGoFoA+Jqxzz0XRMoLiAJ6geDvRmkRznDaroiD6aNTn
1Eyt2s5f8wNvRg912FiTqwQcWNFZMISdmbywSm3ibVkyruRhdUUqVDN/ax4LMbdzI4F1jyeaAmg0
vNYh4tR8jjM8CRrJ7D+n1hoy57aT71qA0CvBxKIcR+NIx7aBnmqD1ybIl6eakPA0f/+sQRz1jwVq
D+tSE/doUMZ7drV+GIMbHUuWS7MGQbl0tI3tGCcYRCR+Qki0m762f7USZ6OgHHra1iopO5jYGrQ9
KoZj+LcXYs+ZgBUVSccvISOlKqJqsybGmuK1/F+kfdeS68gR7BchAt68wtGBZrx5QcycmQPvPb7+
ZlP3askmLjskaVeK1Z4IFtpVV1dlZgVAjHal6Vf7xN8M+sPPfTskmqRuHpnkYVEYh/gY2t1eu1Td
V4xCG0VkAAVbg5Sa9Hr/9xfoKdCHIdhUPJ1A7dOpG7T056IoRR3rvYd+i8ev9b1kt66y69eirTwk
oD2pT9G+Pc7fSGvbQDmAi86tAhcta4At11ZoIVeu7n/UUoLq8qPoiwTFgtZvZGxC7pitOdQssq3v
Cm/+mvdEL151m+jpvsUFhy6Dww14Md70IMFTWzIj8GMuxCyM/ZNYWVHh4Hwl62BTto/3LS1tHLwb
QKgmXCCZTlYiN9q2owr0brjRNwrKKVb9wGwgtrRrLo2QE3gRfc9hj9hMVSLPZfG3z/Ji9Ia8/Gkq
sO9KABxK8tOTk9qZmeykVQx2yqdstx7/2zzkp3knvEtuDHpLZqHkAm6HML60QIcLDGe4QPQR0Yrr
n7mkDofB13C2Br7FgGLCLvwJLeVdQe1xxGWZOv5W8gQ3y9BpA0IO7W5coRN3cpJ32cfoFEf/T3Zs
D4mLfpcvBkIFxjPuHFTfmyiy5S7WoA9n3g8DLDR2r4M8J3aVEyBx50xQ+A5MfVt+GK0JeKJhTZto
M3KH4QcVS9AQ1trmf9tz1BnXQIiKZrLnMlys6Wtkx5vwP69UXCzFjS4qx5dtCCBb5EFobw+l+T1j
Ou/v6BsV1EhBdwaFw1LzjsMSBb1/JJE8uF6pXPaHQiErpc4WdEdnSGyw3kVnobz//2646fQpQHY1
6HXYsNGTRbT+QvPzI7aTg+g8B7vhJarMX2gCi25yEncTpElXyXv/kq5ZzeWW3mdX60Ttylngg7rq
wHeR8X4hBV3htV0l++7IDSb6GjIc+dJN/88BhejL9cwOaKYo1SkoBDmI1m8dq2E14+fpaEhSw6YO
yGDan+nAWeNTskoReU2maJVPQ2pG67o8DMV+Yj07FyPYi4Gdp/nicIthXUxChYEVZmkb+B8PZORg
LX40UNEeVsYhV83BYzaMI/N1ZxediZYXZitthE5/DrO1jUzBe79ONoElWCwcwaIZtPgg4B1U62jA
bqp1RinN4GTU8KvQl8pMyQHABo3edz7jJbUEHCGaPP+2RUVqmjwNPu/jYPj71J6hUMG7kqd78IsR
VL5YOaPFo35hjbiZiwnUJ2lUwQSDmwLuC4/vjQYqhebed7es6aPOWJGqMd+QIWV/0Zt+VUJwnHuR
eTD079tZCloAM4DOG967Org614MJe7yuEEZhmSCfM+JGqUvTCcTTODAMLc4ays+QnhFAbqGrEEWE
Cqs+AuzqaiiujitRdGLZDFh56XOant7eSN8jQYQUER431OpEXVj0E+m+Jz6M3rRWt+Fq2Aefw6M2
mN1D9oB+5Wb0DfrXDAX3/GFyC8Si3VPVmWg8ZqMLjXl/gm+kc4F7hBjkPx9ExVHtEOtJQD5osjTX
cBKQcYtVvYvd5EV2k6P0ET/MzCwKWbZ7s0BFWGE6SQPIBYQaG67i07dv1w63mi3B+5OdWB56aWkv
R0j+/OJAaHWbaTV3nvLc/YWCm8mSN14Qq7ieROo4zI0MgdUBJkq7OBjAYhyMxvJkO9mJp/qxgsp4
B+GIxBW2/kewqbfdhn9jrOMCIOtqHcmJvRhlmgF6oBICRbpRbHmVbFsT0nW4XVmec+lGuphO+l5o
smgWBz9FBswBKluyWI1Pz30P72yOszu9GEkfzLWu5hiJdKxAKR7xVPOt8kPeov1GcZA3kBbajivp
SbEGd7KjVZqbspN/x+58mOzxEHrAhkP4G2J83+E6t5hK5wuZpMuZPr/sLr5vbAL1X7QY0Ros3owt
Dexg3c42oqk791d1yf1dzjV1OOe8r7KsxFR0jrKpT7j/oW0+MVwfywWcI4GLAQVyK/U86Tq6H39O
yWY0G7N3eiztLwrkG+OYMYIa1qioA9kL7VRFIey1tuoYwC+ScbHIisSF3NtF1JGU+VKPjB5GZsHk
DvM2gY37i7OgRHV16mmFdqWPBAwDJCxU4PHcKY949hRb0VFt5bU88uj2YfX7/DC+FnBv3c+XxvKj
Sy8GEBU01AZQN4e84fWZh5RmNTZjDqi8iAInWikXNmOICxaUc6tm9L4FqI2G4qFHtNAmCkBNhKSD
xpsf/spH04s1Wjc/lc8BUu8r/UEIHc4w+cqC6LoSOjx/yv3MWudm8MFS+19wPqQlo0AkqUDuoa9P
KTdAn+hCwNpNyHMCz8Nwo7dKitCuvTRAnbhA4gZhLMChUAEXzb6gSbkS3rO15oZ/Wt5cPRfIGTuT
p6zCR8WSJLNykkO8SZAeOKaMytxS3Hj1LdQ5Geeey4EtSLw94SS87+fanmYnj+zh1DaJ2YTk7/sL
vpSWgk1InpPiFhFFv95SRc1JahISDokVuiPUWdDiQEAo6UYQGjOg8dD4ZjRFDLNLy4pSKuhzUCnm
ITJ4bZUDbLyPEgJuiJCYd/PxU24ZBWHyE5Q/QMkZssQaJJDFGzC9og9ypRWAy7TFQ2WOvi3EELIv
PEL/ZSh6k3WhTKEvOOpTZ+IkZCCvRzMUTV6FQpl5dWUjzZZArfWNb7dATTEWa8GREikxeCF0iAD+
hEpkR6ns97WP8nATr/PIFP+WJx9JqtDS0ajmMcDivc2r8a8aQaN2ncb2yJjTBR8LrUaUAtDwUQHO
gjosiYo+ib0/Zd5nUVhGZgaxmbLk3hcm88oG5ePUHBW3aoQNkFBRhcyAS8kt9DLmWeQsliHqwuCb
fsr8AoZQawehgxB30TmqQKKUca5ZhqjN7otqxQ0yDA3TaubRIbH8HCZbnRlnamFxSANTABQAgkGr
L2o8JVerYyUYmRdUsQmsc9Fsu3rPzMMumQE+WABuD+oiBh0OloFQ5jG087xK2BfDg6TZ2OdMyY8l
XwhwoEhUTIiuLA0X1dpQCXUdlS14CDG21S8Oatxoj8SbOhgSEILjzDxdVZDYvH/GFo7YlV1q+03t
7Ae8zydeE6IMjvyVCgpBs2Fhexbu2SszZM9chGCQJEzjMBBQ9Nq6LJzK8m9DQRHMZDSeoMsfhTE2
wFhPiQdGoOixsEJnYADl7fDp//55mr5fNGov+CnKN+lmepFX2W+2Naz0CWrLx9rZFpw1OcamtVig
1CX41ZVd8XrKMqNJ6zSD3cYE08EeTaI8JJupwyJCL9wc2HFA9AK5gjQErc3C5XwrBAmw4/6+yW2O
tINOGht0VP3AMrW4VP+YoktugRhyOAPA8oIplbQrbrDu7+alpB6gCxAyxK0BLWzaKaBtbuPnPsq3
mmQZ3mO5S7aco30Xq8b8I1Ug2PJr2Y3s+1YXbvcro5TD03O0Hug1GK0h+vzYMsa04IBIb1tgbpEI
UlFIvN4HvhYKQhgDcauBABWN5neFUypn7v0x3FpBcwZRItAixJ2YwWsrshipnZ4jQukFA0re6Foq
xTarwnC7/EgWE/yzAqVJ9B2g7nO9Fkv086tBlIt+9GzvT4yFuHVm+H00y4A+DwD3N6CEWR6KDG3J
gITtzSjYwFkKj43dWtXwe3+2bq+4a0OUO+tjDn2DFDAX6/G3ly3VQ/PspjNTPBj+N0PU4sfZNHZz
ixHF4MOHE7itkT2zXM3S2gNJCpKKBklTQJSv114v0HPcyAC8bBwOkn6CxXrHLU7XhQGyLy68f490
QjIStGq5EWwk2SEgyDOS0Gfw7rWbxpJc2KBiNY7X0rGQYKPYquaLDLFIEMW2J8Mp1+htkFq+2ZmN
U1s/OTyBZekWCpyVg+7NHONLzkfl3pdQmyMpizpuCnxJ7YmT2eyqXfIV/pH+NiPYirVTur2loCfS
I/ekg9PIqqgsVFSvJ4LaMl2ih5mAxq7IqWjQTIa2sZltIf6UlRaReeNAYizczENwEb+WTm1G2FLg
Gh8jV1jlX/Or+J19C46AbA/LTy4eTw3bzCA9mm64A12WSHHHARkNDUdbQdDuCWt1o0Xr+2dm4eYk
fXIgEImrBJgoGlFIHlt+E2oArP/pPvG+K1ZlBQqn8Di/MnGZS2fnwhZNqy/aWI4SUT9zf/OKgOMV
YcMrjNLsQs0PQ8J4QJMG8wbNlK5PUAFU+dwLSYYELD+ZqRc+i1AN6L8DdD0e7J5Ff7290Yg5UG5w
iWIS6YePqFdyERDob5au8fSZCPzm/iItWUDIga4VKOWgvTLlc8o8BdZbEjJvSraFbNb8JvovbrRL
C5TTabu8Ra1IzLyw2ReJ09dW5m9ylt7WgmvDAxh7TILgNZgxZH9cuLYgVUZF4vAKAfa3q62p3+uo
C1dezuo6sbDRQPYC2hs2yGuE8m+iOGVc7HN4VQkrkBfiYtvr9n/BVpSurFDD0UolEZoZVjJhq+Qm
UkIi2gyyttfCpKHXHiCeWH5CJqQ8ZDDKdWiUSMIU6ZYfTU76IvAu7dQxbs+FOQOGDxg70BdgjKdO
TSDPkS6XdeK9t8ZqqA6l+j6x0uULMQ0wpHABwHcRiiflbnO+VFpRRfA3rco1I/RbmiewLXE6VMi2
3LQCUIS+mVsfT4C22eLVDrlbY1fru7/3j+LSLClIbgAzhSwoci3XW1ga68yv+gQyCY/gWU2yKdZb
VlFlaSSKDJYVQMXIGtHSelxS1uLkw4bwrunf1aPWvVSBB4L6/aEsmDEgXUDIKlBEA+r/eih5avTN
2PlIGOc2WkRIkPKyM+M/jjLRapAwlbA0EEtQqYcZl4rzLNbYVeIqQvvnAKrYgpX+3h/J7aMMRogM
IXqskOwTta0yPx35OAjBIgLWZCbJJ+4r5hyiTvYss5IADGM0ezir9UIHgDj1fIgvzOaMdMNg+qmF
fFcNdHzAWKVb3w9RDnDf8aZBExSAFq9XSQ4yFf0vq9yzuWb9LSSb+1O3+PPI2aFygAQ6dDmuf743
BqA50TScMK4hjAX2zX9BKsEICBkDrgVxBv1aUlMAeJtAyL2pcAyZmOjzr/ujuPUr6JqHF5kBHj9R
5qf8fSdw5Rx0au4J5gcrG3N74q9/m/z5xaUVqdksh6WWezjvnLxHtrHJ9lAWuT+ChXUQAcaEXCqa
/hE4wLWVmWsStePj3BvbVf/ECduH+7+/MAqgW5DwgXgf3Bdd1mvEbi5UQolxxb/y+wfj15e+HiQM
yBaDBIVeedQdlanQL6raBHPUK2bzG/MdGpgyduriCJB3QZwF0tsNE91oOykDxS73ysBuh1UkH+b6
Rf9zf5qWB/IvI4T1Th2HGEzeCXzBnFTxWsONhqc2Zpi4Nw5igrpBeDUGYyXDOBAEIbWcy/sSHADW
iWANhHIbSsxJ2jAQK+IDvJQhbOfZuT9Xt/cHsixkLSCQdm4vcr1l0yBGH0wDczXyngAlKbCBIPX0
KfvP9+0sTRjpnYVKFCQGcY1c25GGYtbKqs69WV+X8THddbObJAwjC/MFsDnCa2ws6DaclWYuTnmt
qnOlDciLRn1rihsfNJCYwTRYNIGwAR2GkXGDcCM1jqnr0D4E921jar4tIza17k/UggEEvHiAIGUE
dBTNQeWDsdS7wEDyK1wZ8VFtNrn/et/EwlrABDJeqAiCdkRXs5JOrPNuiHDT8is1A8n8q33hWRLJ
C978yggVM6RNEeZDEZMUS3/i/v5vI6BWgc9bI8w5XN8zOoaK+3ndQwVCYlR1FlcC+UHU/RBhoRBy
vdRqgBr9JGIl7Jw/CP2pYLV8WpwiwjdFOQekZlryNRQLrk9V5DkTfp1Yare6P0nLP08eGwinQAOl
VqALu9FIhABRLlzHvnv6336d8k0dWkPP6YhNVAG6w8hnLM08mPFEvE9AzERrKwlhO4SZ0iB2Blou
OmTPCYvqvTQ3qE6jxAlxe7DvqQ2UJ5PslzWSGPxgISfFgtoueFU8v1CcRnkB+pAaNfW8glg2koPC
C42X2jfnbBOjNcawllh5xoWZIv31SNdDMLtvWmePMd6bopSgP+9s4T7VMtMYGNieBW+hADdAGgAg
+Eey9PoYlEEWq1leFwCjbCdxm302ENNknOeFYaBnAoCaCP5B67nxSIof54UW156ECFabX/r+peac
+xuWZYM6zmB2i40UJzW6vEnWqgJ7QkgYHuN2V6GihDZ257ISpCOoCKqJNbWdpL6AyJUwmS1rsVk/
Tx41F9ebXKlREHb4+cFprI4RmS0k3BCXGcgoQ+MGPWnpolg5Dtmo4p726t7S8bRHe52XvoLcNfRo
o3wv/Kddn8F2PefeQeUnyu20OqvQ67kf+FrvJYA6pO5QuoNizcGeUxk3KpmWq+w0OiRADBG3HdqE
ksc4NW1hA8Q91CO8NHWVav05JSt/3UjWIDsRq9x3s8lQioGuDe5uhCFQjqYOC5+rRTw2s+QZiqMO
VuOvBpZvudkFqIpBThfHHeuF7UbtgimKwk6qctFzZ9Da7p+RG79Ffpu0eyAqYSr2wvVUdXOQ+fnQ
igg+nJKzY/TVPYXp7uW+FTIJlwuChVAVIpSqA4FNVIGvrZQx70OSKld3watWOi46Gjn9vv+4b4Qe
CowgmyvA++HuBpCOuLWLw8JpSdeJhabvEjRrCuw9Vz+uW5byyc1IwFnHewmJfST3iRjCtZFMksdZ
iRUOzbia6qVHp/c1L1hcvPJZ+rI3KX4Q+BVcJHDF5xaRdD68bADN0REZEjn11q0OlZl/T7W9zY4s
+Z6bkjJMEYl4vMARROO5T+0wGXiWLBogHBD6piBvhACM8Q0vm9nJ2AroDPTV/Pi+7foP+a+QnO4v
G31Y/2UbKQA4UdIZm7Kt5n7YCDJI3V1mc77VFN78UAimEa/GwaxYhSvyErzaiZCVgBMi2ivaWej9
ev10PwrEWAMJHvRt8G+qfWpWVqiCHsMKOG7cK7aHBI+H8SEjCFkOaj/GSDLXQx1EcN6j529V61GV
obnFoRLFkns7lxLoYeFZp2MRoS6A8OZ6WGo8NVGRN2geu6oepXfeiUPTrDX3ofpOkXw+sQDet4tG
YpB/7BGXdXHWEmVqYq6BPXR2iRw3U9D3uX4wfmVGe4wbzBCZRFyrkAGCth/2KGWoQmfMUssAAdaO
wlF91X9UG9w3fl1bAf66vxNvQNTEGJLD5CrEf25p64PCB3kzE1Cz/hCf1G2AuuJj9tg/C14FSdQC
eunTumPtSRKH0IuHDAwkiCA3iWoBlb3QYtLYgBBxwApVJ7BGhlMKYmizkRwWj2JxPi9tUTFROcej
kHKwNVgGaeTdmG94/YNm0FqsDBx9bZHZvDRF7cmm5sW2JVzCxlHQdev+WtHXLn5cxnWI9CQaTiDF
QI1jUtoS0TaPKmFqSY6YMyXMFxwFLnUiNEc6wGNZrnd40aQdukEAuKsnZv5T6bb6q3+UKE3YYeH8
x7rEGA4ROSQ8AaTbwW+/tpZmXT3Ng4DhED0Uz+hMfpUf9fxLtLufPjEnFrT+9h67Nkh53ZKPa7lP
iMFnEQxp7gWgZEfa3F+khSsM3SFI/3jymCC9oK6HFcd6Uak9quG6amaOnj8mLjoYaq/zb5BYEFhh
mCNrQh2kK3OUs5iLQAgVTib6artZS9fjZwDQ2uC0aHmSWH2yi2K3Ke2u2ibufdM3sQfW73KgVBhV
QiktGw0AEtR9GXoQbP4BVEb//t+MUBcKSDVzFGiYzbFZfcZfyQeQrf7jfRsLoQDCQNxauCaRjEKK
8HrJQtDIZvw3A2VUQhvM2f7OtqP5CyZJYOWOgk6ErEaYN3h1bP4rk9QumZNgSuQhynB59S6/HRze
QfeY1jxBqnIzQo1Ise8PkkzU9T7Be0cF7FqDtgtUKyiDcmekLdcV0MuaLKF1tO4wlwe1Y0DIb30t
HiBIruOVjgcuSe9RU6kXQo5GEr3X/5HFB9naCJoZbPLHojeh6w21JcZxuznTZ3vYhniToq5CFyP0
rFCTShd67A+r+IWcsFnYZWfPnHl/+m7vScoQtRGlTo5F34ChIrWr18ySN9Gv4YCs5kTWy1/eTlzG
++HmeFEGqag7CKKw6nkY3M9/TqEtbFlX/82OIAbQsQLVNEQUNwhoXpWDZqjE3pv/FBG0xAvRdhiT
dnMdUiaoC4Uv8DqpFKn3wugxbuyoPsmy2a49vzfL1Oxfg7cRbYeVH879Hw1TXrFUqmBOAxhWjqKB
3i+g3IWV9Ta4Er9Wth/1F+i4DJM3lyc1Vmq9CoS+WUamMwnRkS+zjdCS30t0OLbbRyNf+SJjR5KT
dHWgYU9CPhWlRNQ2cOiuT1oTAvgXB9HgiegBuFF3LFTXrYuiDFDXZSgJXFPJ4eD546YsN8XoVOFB
+hqegYU58LuX6Aj1/of7s7g4KGRmgFbB41ymCw9llItZmmNQ/miJJkKcmhXvLm1JcD8AHyOlgZva
XJinvtgjae9NwidPMhiuYNVmaP5NgR2UPzEkhkUyTTfr9P8Mkira9TqFfTK2tUYMWiVaBEeW9t1q
5gxy+4yiPMPLL7nDf48OxqibjFe7ZNDjYsBNNv01THP8+8Xw8AsWACBDkKgBGYVnA3Wk0yIeokgq
RjxO+ucG7AXBKSurQd+ejOHabyMpAzgyA3EoYkPQhei+QFyIm1+J+tFr0ZEV6iJ+seK59aiaMxgT
m4LVo5xpj3Ia9TgOxiS1oyfWBwFt6SzNsPoDn+3DxuTQGZj1Blrw8FfjI4fh4kE5+II6DEo3gpHc
u40VH4sX7VDZPpjeAmnZa/5kgGr/p/JYpAhKFLGhackjvUZnc+aqTtIuHzCrdrUvza8ta8PfPsyv
LZyTBBfjmgIoZ5Yy1g3wU1cCHrf99pTt9N6i17tvFW/3XcaN7NG/BnQmcgCVAM2F62lsa7nN5AHT
OFjhaVj1Gxxp9KtWVg2SbrINaZ9ds6qdwjvMI/YRt1M2mV24P/c/Y+FcYFr/31cAQHL9FVPK10nQ
4yvSTfk8OP5H55VgJdw3suAer4xQh89HprFSgIT3nk8WC1S3sBvx20Dvk6IytEWoAAdV1H5qDeyL
jl81ow3Z1sYwWygqs7ShWIbIn19sj1qN9bocJmwPd+DMzbZbs7B7S1fX1VjIYl2Y4EaxH5JwJHtc
tGJsB8EFZ8AOv/oUkono+h0znPxt4ovseaCfgRqCc8Q/XVuUplCs504YPeWJWz/7COPB5D9VtrGJ
GPt9eXAXpqhIXsyiNKxGmAKzUHCffRu87dXBgVtcpQePpUK+5BWvRkbtubyK8hix9+hxAmi8ljDb
qsf95TK7fMgtVqf721OE0htAGkii4AkN/3Q9jUVTjlJQCJP3nrqtY0FbhBE1LRoAqAiBL+gqeDFc
G/AnHojrQJo86R3cwjG2kDc/dceY1a3lRmMMTG+I3v5jiNoQIt/K/DTBEC4v0Wq/A6itradXCd2/
oq0GDbto07i/taOpZoUwxzZOw/eT+h9f1uQjdAXoYsDxoIZ6PVoD8vKjUmM6RRVP2dqSd5ztM7b+
jUzheaSAMJNSCn5Qpq4xTkijsuW1yRsh2KY7rdsSHQ9z2OrWdDBnS3EAAob+Q+3k4CgkEN1RzW1u
bmvwUTR8zn+xxKTEh9QiMJxg21N7aBIyWSqbCvlnKPo+++D27nw0GTZO933xDYEQ1S8AkAHDAQwO
tAe6YYY2iLOW5MkMeUbOPOab1uWdwpnhbTjnt3Ol0Jo8gcnqW7hdr8zSJZIgUbkhb7PZa//oL4Nq
xcWa09x1a9VE+XE0Iw7dQhin5jZDQsaK5zwp9SNmMajLYU5nsZzadIY0YuG0oV2E6xJxs+M/hY/G
1reeuqf8IfxNWL7u9o165s0CMAsaKJIWlCMvNSkrtLKYUbroXdXZ18cEJCP8tZFN3/xBJxSmOuCt
h7g2SW0fvZOglDKUs8dbwk62tS36RZmsVO6N8s5582Ai/+/A6J4FtRYkkCGElc7Jj6L1PJuhNa+P
j9+9+RHYgpWvJCtdFeDwSBYjUrnR/yC2USEmVWL09eJpoHNeKz44qLA9unijvs7r0SzX7Tq1NfeY
m9JWQDc01c23CkT631gefsExXlun7pMh6Jqei2Fd3SL1b1WQogzdaF+vNWRSRgsfYPlWbcv7eM9t
5B2Uqk1W4E2W8PpJhk9AcQrXFrogQB/k2i1mUKcogqbCEXJBjTuOru4ErmI3TrkBs0uwUdPGEw3h
j4iKvZkj4+gwfMfSJgPGFcUkAQA7POSvvyBRpKnpw372ilf0KEke6+f8JH5pvZ0fhjdx11qS1cNd
5rvhyOSdkt++Hf0/tqlnjqakei7z3QzF9MqcVuKqhkTPuPH/9l7zgOtdtksIgwbW10dpvSpw0Z31
M5mx87I6vLzo0IQ2rMfU/Aqsj9UzWnihMznIZ43lfHkBtGq8Q30QXcVqV08vw059ZHn3JY9wOXPU
bdPNqSYWGWYuA8+s3WVeymLkkNW/nh+ADkDFQSss8sClfV2KTqu+HCq618rWCYIiXr5laTYs3B0o
/pJuutgBiHPOfRQvAtRIbORUG2Lf01+qV94JIZfWWKk7WrwrbiCqYDohGOEDw50unHyYBSgBaDOA
KpDsvt52Ssj3eSPWvueWoTO/ZZW56b/lZ7jytLFWpTlt5LepNXnfhnYad2Lpbix4PdgHNwD8BzQH
hR78tX0uC6Shy1rf2xkpOkKLr9wh+cx/wO/fGJ/GfrCL5+rUruJ1s4ZKzYk/sCixZ+EfanEBcoR2
Iil4Yt6pC0VoS8EoFM3HYxF9Vo/RF0TzXOMorgZHcaPHxkzdZKWClT+bkfn8qNqBeTq8qebbQbCy
07CB4JMtuj2klWNzdkScDoZnuH3iIbtC2vGAFAi5Y/ohEfFl6rcjZ3jyinOV92ZVvJQOMEpvwNgd
iqd8JZxCVrC6EONfG6XiREix+KCgB77XPLa7eYW94ZB+CLnFQl0s7UADhCSsvobBgbx1vQP8oh1a
MN85L5tMfx+e+o20g+jCvuRNecNv/HV4gErRi7wLjv6B81hYCNrzIyWGpwX0A4h5vAEovztOQVlD
oi3Y189HPbajvbpJsNMx2G/GOi5bQvmeFLlJa4/rgZZgMORlyGEISHR7UD11Uzu26x3CX6if4oYF
Z9gEYfdonJo1wzbtwc6jBKcUKU7sJDiya9upMNZoAYFRQtIPwenR33b75AXcH3kDbp4XH9JDtyn3
EW8yc1r0xUZMA15nkG4chJ5HXa3AtOaQuSqDvWIK9T7+U775H+URvWws4Gu2s+RC+onzpJfJ5TYs
RMhZN+jycNPG6cM9VN2klzBeOZ2TOWgze8y+UAe1kn3kKSFagHxNu97hnw7cqedMJmiNvptgHywD
AHokJC7xLKLWXMoHKM92crBv/vbb2WLgLm+o8OTnJWTFCTcNXTzo+n8I3gHCNvSGiTf6qnT17Wxn
22avrPeco/6ADYsOgVvDnvflQ4yGDT5Cx/UabyA8yNK9gVTE/W12E8nhe0jnPnAjgW0ELIEabp2F
WhUUY7QP0TDOgt7WWwusCMAcoRnJgAMjj1k68nF0EMn9nXa8jbbaxc5vLMZ+P2+qq3XHcx75aNQb
IVaLaac2naCIVZmk1bjPzALRSGNB7AaCNyIw+ao1v+Nff36fPiY7wUfO5luNmkwI8MfoQDAfD1TV
/OWs3nybUQRDinLdmYY9wL9bNg8nuAvsElEptIhMpt89976ivxwRKA/OGRrfA/NzfVK7lhtSIwyn
/WR97ne9vbbea3v+0znBGrG5aKHL+ltkfkLM3XyXHfPo5vZK3Shg/x+fj+jTaJqbz+fNn94M7bce
tcinhwfJtLdeb338zczt4Mqmap4yq8UFllprklE5CCv8Y23/7a2vv52TmApUFAbrr3oEQ9SV8H9/
CE5sO1i1+6Sbo6WbySY1DwgFlSOeIytPWr0N9kduvnip6XTW/V11Bo/emRL6fcv1xdDJWjDtd/vP
PW9BTfm1MDf7n8/N6nFv74+b2sHfnrPdfq2833r1vmZcwWcxmXtfQEVJWTTG2SDgC9TP1q491dp8
Ht1f1z05Ngq+pfnk9OZKNVems3YOnvW69hzTPJlbc/Vl68x0xo0zx+a+2CI0VUadZDnQZnxNAtG+
dw0yTvcn/Ax5vjdcKqLOe99HWyIYcF9zbK39+7FAwXSXmHsD++wZRSTLwrjfXfexxZH2Vs5pu/Ke
3qC2sXt5wD74YcX4Z6Yo9UnADwDtRNo6EeG762OhcVo8KNyc7t85s7ftdhPsoGB0SI+jneumsoY8
u1XZwqpe6xt8UrvSA9PHIbFrpAMq92+8b1/ykZEEubnagOg5A/d59H6FUB4VO1SagYK8ETd7NQGo
/tkAoRYqa7qpstQrb7AGgKOCKKCg4zwozwiWqeFXaq6Vo1G2ezxJJ3iBwEks3fbtbJ9tcKlagcvy
5UsmUUaGF4VVQUOjvusZV8o5FDWu6PbZFzJmZYvsiuIgKJt+lP3g+ia/NmIzFNzQYMwqvb2Rpwf+
APEReHkgX5xD04uXkICOfS3Xi/Gxx53WOnVnduq6Ttdtx9jnLEPU8ilhko4AfYOVJ1tNd5RAbZuc
WnTVmpFeuIlxURtF4hcvHfB6gG6kO0VmUyjUed/Pp/qPAa2Fj/lHeOK3BrpfgEu3ETd9YPKDaXxB
4u65e4Zkn3v/RN8o1Zw/ALBYMp8KQQ1eL6bMzeEk6+N8GrbBo4w0Fq5j7qDgNTOvytdDdMoQfRmb
Zh3vM4WxnucFuzy7SNKhsgi6A4hNAIzTiJyyM8aMTzjhVODSqrbDqhic+IiOX3HlpkxYDgllb6yh
kK+CuwMsBJ3KkSYhlMrZF05CbQ+qG9vaJ14Qqct7/cvIskbH9KTFKNCRIDxAgwataylPiUbZdTjn
RvBQQrQhwJ0LrntnZwAulrbMDA7olyBYi0jQAdmEgsiZcXO9iooR+byedPFD8Rp+FJWpn6rf6mV0
uk261dfti0+U3hk752Y6kRZD+Q/AdHSxR1BHRVL8hAWtJHXed1bnDBCRRTJ5I0BM6JgxTsnNXMIS
QW6T5umAHWvUXGZKkWlRH/B7yRztccMdIkt3+TULxUKH5CCoXJmhYtTJ0CDYzHEY0Ha0k3UCFUZG
9HlTj/uXCYOg6tBcDMmN63UyIi3jOTni9+0GZxwJA91s7D/BydpChNr7ub9Cy+P5tzE6OgoNKYqL
GdOWrEPbsESP1bngxk2eJ+wfA9Tdk/rxKE38eV0GB4qsnmizhDZuKvbUjNGXTcUbczMMIb/XntrC
zCqLNAR5HD1M35t/RJt4jGywo1O4Cw/DH+PBB8AJjRxdDeq+96eTvtPpL6EuhVYJxCobYn7fQNCb
mDW2kc3M6ZA5u3JS1JxS/nhIFb3JyF5v7QE5V8XVbfmPKYLYxBrP8qn6Z/WoU1UEftb1McYzWcEu
hkC59iCuOWRw70/brZOnRkQdKy5t5LzOsYLgPduzHSKNL27yr37F2o5n4uW9uaM8EvDaQ6n0sOQ/
GGdV/WQtmMFD8lLujIO4kazKFd98Hk82Fu2JdRKot1lQNmEUibAsoilhuZPAY2HOI2v/Ub5jhj5P
lY1Yr9k13GxcS9/+KbFy6LkRVFptqQfjJDeW0dkBc3w3mIXz5ifPd6S7ScRCpYmqHBpnSpiSbYmG
ydvUFjeVra10CGkyl5HEjzfLeGGLciui6E9Nric84EydMznJWlv7dr4O15JT2CyB6dubE07/whj5
mIuYMoeqwdzEGNjmcf3A2PmsgVAeo5aTppIC/HaP6yRyMuz7wR4doBUDmwn1WLqOEW9oSJciYw49
huuBGFKfcVxe8Xs0FUJ9DpJEu+RU7n2LiV9hWaJclMz1CBolWCK3ZGP6NnCK2xyVXdapWnYdF2Oi
XJQQZxJfkTENTr9pTMCz9h0kJupV8d9EGBeGKB9V/h/SvqtXclvp9hcJUA6vlNQ57zB75kXYUTln
/fq72P7ucTe70YRtjH2ODQNdIlksVlzLE+XEHwtqowZHtelzaaya/751rIXK2jE3NSyoc7rlsIwc
tO/92KCkPnFUj3dGjEGyhs6SAFkNbZjlpESiy9oh6WarC14H391X5GLnGKvUJnqSeTFW1OJVTBB4
wge0m6PIWdBd4/e3GHYGzCuEFryXWM/g0MdXXiIUsnmW544VlxAHmTrGrw0d6dPrK1SYHbjWrbNi
B3YEIeMm/fXPD+ZKBnMwU6RqfmueVbomkYOMBKEcubzX4s5+XYlhjqWwYg3MHRU9lhoTnCIev37B
tQT0pjOW+lIK2yHli8kYTmEtbkvaNm83qF1IqFxki9AeZeQBaJ80Z/+oGXskknkc2rgCpk6LhSl7
/UjtqmBniyQhrSM6qx+eXbj37gEN20J0gxIvkvXMPkpe40d5Z9B3D53tGHAbcIuM99BJuP7YbS4A
A44XsthSTG9FsVE0Z1npruts/4TJWKdG7IhWqI385O0lO/8C7cFKXHsnrrG9e5h/L5XNJKVpXVmK
fxZPzXri1Nu/bnM567aVHSDO45zlHV+Xltc0OlhNZ7iZu4CKn5REnYnNDYkKtwkVACQQFTSfJTYv
hrxpS4IHQ6NVNIgjNAeIJvM+SkEZxqEeSXhLZDtxwO33IRek/035owrbRAER/cYfoshZ5E2hiZXL
vJbToAmZ0kMubR+xLLTvhcj8Tpt+h0dtI79SGtF534ICzds377TNreYUg25zPHTptH+b9uLDNWCU
uJNkcKmMIC9oV9q+CJzgOTyFJ2riDLcGDvCYkxBlgVO2o+UOnpW4q9cX4lnbLdSJHzRxLG0DjNg0
zrbaqKtmEy5mM2k3H+zgXbKlnwnnzp3mvafSqK2hgI+Sk4L/vzboktbnsjjWOPMj2KUW9TbAg+st
6B2WiYxqDU+lb+pu59O+kMhstah3o6+EDXgiAluH8e1t46mfU38iW9SgCUBUh2yJRJT1AIJJGkV6
C0A76sT79D6R+Cpn/ODkppWC+SgWcj8SwqARJmyDtdD25hHZr2O7mmYy+kgCJxGBm1B/jk43L1De
6hBNl1x4/JucMfsJjNnuvTBqcxWfMDiJE8BNyLfeQV5ONqBOtgIuhPDMe81v5gtZmYxrj1ip1oWx
hdq7AOiJF8o5yq2d0dEwBvXEG5a4561S0qb/r22shTEqResVs5K2f5R1AKeYjiUVNoqpC47dvBNX
XAliTEozgV0xEbEwBdcp39W2gKIdCMwTgkkhrld0L2l1JY7xwqs2tbyJrqtHqXzA2UWoJXdYXnrw
YC/Qgrj8jwtk3HEEOQa42ujJ4bLQGBAN7LZxyhajA/JnngvLVRTG77OMwVMFD8oJ2Asn3Vmzv06v
x3iNsOIhytzUcVm1ZIzS0Cij0BowES0eom4ZmcSaTU7jCMR3AdG38GAEhKMG/7awDSiP7yRINHH3
mFoi1pG61FbGUpm+HPqVjlNtV805KeOhUNbtqbFSHWEr2fWB2gHLEbiZtJuaHbMFrN+oYyrBSunN
NI/eqtzBFLoK0Xf+rwZTQAV2fY8c2x5Vl4VlY063WyWvOmrdduOWHTFWrZOgLcW3i3+ZgLvUdrZz
Ii1709I6KEPuvtaAlfKcw1w7Ug5EjpLf837oUKEEdCRwdrENbgXoIyKM4ElbHVO7xtlidKsOTQXR
gptF5cliNLwS2l6vw446IZ0jPQ0zOvvUOdT+Zwv/0BAD8yD0WYxwoQ1u+oiq9K2u/b1URuWNKW/D
0If4dmWh5QJZWzx60T8FyP9Lq/6Wwmh0pCtemGXY0N6G22xn+/BIzSJQDvb/Kgy5ODz2SYWtl4YM
iBTIttCkZvfsOR19PXF8MlH/XaQFbihg6QJzDnjGzPuZKAmyO6P0122NMEYwYTjEd3F4yw73wZzx
0Lrvem1wGQGXB2wtyGTOLO0NwLn2goQOovFncORXpVk+00J6uRFGNyzIotjms2CbI8oT5hrPZ72n
sXhL0aODCiEyjkzCsR09y0qLQN5auBkmNJQCLIR4bOClc5I/dx/uS1nM5patKSaNDtjMcY5weWvZ
A7oX0MnLD0LoPWMvwqUkxiWRw3So1QirAlzPrH7vng30J3jgtWx+qvdsV87ARYIVjpzsyV3361Iu
E/zAzkRl22GFleMd810Hn1Rbg5H4xwBUgPItkgatAv/CvgFwjE7j6sAKZY2853lSXGmtjHcOnRn7
fOWjM0SZTwMR17zg9Z6BuZTFnKCk501YTg20ZUErkeF3vezmvPrgvRfzUghzeJ2G8ai4xILonaem
E279XIOD93jjeGKYs9Kquvf8/LxvMRLf3ap3ZOK5uvtYzN3UxuVyGC+yGgvZSLNORlW129dHZe27
OdJE3Vz9FXIQM3lLYjzIRu5lY0p6Kgr+P7gNQS83QNt5J8RdE+M4hnjjTA2dG3hTqb/vu9QsDyD+
kbblv8nkXe4f86bGqVDmko9FVc7g9LvQDZDbDxZw3v6jQjCWOM+mGmNNWBSA0TY0IUTtPhbFM4P0
FG6M08WFZd7PHLAUwPnAgtoVfdPihfo+7miQ2qBI3SJsmvK59cXRwjuJarS//M9KsECnSudJTR1A
KK13ikjMpPa0Gp0Kgz2PJd3zu9F3CnIwYBIACM5kzstIpzZI1FFGja7fxQt0EmwU57NBCR4dih55
f8FFc8unJ985Hnlbe8c+XclmjrAWwIUpapO8Xb8VB9mN18BzQIMpWi/ROwXcoMhNZ8mct7fUUjAH
eiWVOdDGKJVCHrBizO/Ycow4w8M51pv0MOx0OJnK8+MtvpdjuxTIZnrqxuxkDfN/W4NsJcdfF7P9
8uAWu/rwsvji7Okdm3IlizH50WSCUzXC4lpXRSYrRIo0IpgP51y+e37QlRzG6lvDEDZqhTW9laT4
LdoCavLTcvlN+/J//5ZnuXOGHvHQ/svZzTsuEFgHgAyGMRi0+bF4sCE6YiTMftH7OCBCQyPjtlg3
O1q/5rYdqHdU5VIWY6G1OlYyqaCy7HN+FMMAEbqIGrDNdXNUKx1L4EdA1Bqz+glgCYzfYiwW8OvM
S9embZxKkSpv1XmH8Bd1N2SklqcYcZ48Q4LOEfHucTb13k28lEk34qLeq8VqpsIMyFtp7x3TU4s+
VtFVnOeOnKeOXxOAazc7xe0XHMH39PVSMGN+PFCIYhRXktGn7K3i9Ufs+q64pfauI6CAc3onWAy7
oEfrAFeTeItmzE8ntyII0RT5POwQ7zBIA0oRYQecLTCKDpRSUJ8pIMbD9eGZBJ5oxgapUiFnjUEt
38f2Q3HooNR8fkCieZg/YWSfZ+Tv3ZmLXT7f5ovjBcRXrhYZdnm09TnA2Uqy/5M4S4w6w9jqsPQV
jc/WPfn6r5t8LgRciA4axegksI1hnGVE0U0g03L/PD/QqPo9dzQkA4+8MJSjU+fE74VItZKNAbUw
aiGAgE0iDAS2yN7yPNKbEURE1jJQJGmjKoVPNRlba1RCWOaZRvUnyUmECev9bB+Sb2ASVK4u0QHP
H851oWb1xjZciGTMrtJIShT62E0U3lArz1cl0gbNqjrpi8LmVkjumb/LBTKWaJDGpg1KLDAIkOGc
bZ/989WQ38RPbSU4vNG2uw/lpTzG3FodkB9z7/90RbWBu+3mNnaT6mcC8NafFoi7j3f07kVEo60l
gaUMTdSM/REQUJeNoMvb7M0HjXnnFL/Q4Vgqrs7DmbyrlReSGGsTt3lvKSUkKRJJMTKjIcINYcw/
26+QB8R09wm5kMWYF1GvqkrOTHkbYux4c+oLDDP9p31jHdS69idVD7GaorUHmYwxUb9Mi/LAFzwT
wtk4dp5TC/1EMwKDRi9hSuotSLiKkSi+PS5k3iGdH9ebCwbYCwwuY7odiN3XD6Fe95mVmpGyrUtU
I/WSpL5dhkScmfiDROG+/8VTwXuJdvAyWKJoYCoN4DfMNdPEPimkOFC2/eimix72WMWzW3+WwEiU
EaNZv3ki726paoGxhMIWYtDuepV1VFZqG8XK1iodMyGi6mQaCb/G5+hl4LER3Is+gayPuQhMkQHT
lUWXysPaBFxWoWzbH/+ULrqFsFN2w2v8HM9Ug+Md3l3Y/2Sh/ft6YX3XTlpvZdhKTE/mRHrWFeI/
+1+5809hVc/G/0ISY/wFH9D7Rg9JpmlrAB/7HH6KkiTy7PE9u5ejutg9NOhfryhWK12OqRyBiNvw
D/xPHXcsRUUyPoyL6qX+MJY9AOVfHsvlbSTjEAYAFyq8BGLzingV2vNnBqrgh+hUrYTDfxPFXDkx
tDB4GEE/hKf4FCMf5mUkfwZ2ce7+N0HUal74BZ4AMFC/yc9rMl+lX55AwpAIR8m3JV7q7U7Jm1JG
0iZfijEJoKRrYQoagBqgd2JO2B3no526BJU6J5r5c9+VHMGtHdNBcZJU8xQuPeY95/oMQJezF+nL
5GAY3TFqQGqEgQEJNCZcgbhz/S2q0fl6UhvJTpxrn+18Aj5B5A7ZQtlOrqXZLUiwCnfk3cU7/hFs
GZ1LonyTsKjMfht1XPRmoBe78H2aZYcPwe4PKsYjXRMrltfwq5MXw+Gd8p2MxrVY5qFtBr9RAa1c
7ISFaCuYGYpf5GU4H9aWGyd2E8FjmpD7CjA9TkdSASiN9hbTzX+pNcca3Wkxuf4Uxs5OY+GPYoEd
iJYTuBjAzYa3Hz0PnS2+WdtyEy1+FpktHEywSj/W9TvZe8xSAE0Nsy+opN10t0yKmKLTLSx3AGtH
DRMwfhg39fcyp7x0T88v5bDJDV9XwHMWQU43S56b5wn5AIlEe8EtnQ7gP4ILhd8G6Nf3gM3xPhL/
KXDNRTrL5u2H/2QteaNbZ+/++gUHWhfUHcPMJsarWTAtC4zQUlU24LRdgqkBcNTxQnRVV1sPBPAq
+mJyk1Nhv/To035JuPAMd+z1tXjGoVS1Pq3aCuLlVfYsvIXotRdQJnXmaDPdoDE8IvlvTs7nTisC
ZMp0ot2gfUwKY0E1XyvNJh7KnbWQV9HnWBLvt+5Ubg30LG+tf/hO+sFRL7qMm12+EMncbbTNqGFe
j+UuWGqfyhuW+wpsho9sHS7HkFir6ESLb+jy4EXOt5lRCsZGwfUBEgiABHatWR2YMRyYHTDSMJ8+
OySImle8+dm7tgsXhyoQiJhBGHBtMhNw5QrKCGZkVODn6ByfCS5aggIwjWwUlIPbtfJF8UV/It6E
3D1jjdLQ/ySfL/bFK1Wl2QiWekjWMKtbIUbXTsla3U/2u+W0a4OznzfnqCkAT8JFAdkIilEio65S
qMaR2o/VbnxVwQtsV4dSdVuL48XcSkHJEl3CaCHQUPMyGG+iyES9jtoCiOkzjCspGfER26EmHHDk
3ERzMEWXchjlAFyJVqsN5JgjLL/omtE8SufdREzeiOodSXjaMXdLMY5ucYDq0vcntBd2u8yZ0Yx1
RFTOq33jgQEP8FIC82i3emlFgQYJ8GRnJSA4wqU5O/L8lNtGTFhIEfyRVAHAp8t65x26MMUi7UZc
5Ewmylt8ip7bV+B+Hmo7BY5PQvxDeDBR1pvALSKTL27F7c5WIjAAsw64vBEHsQndvsl0samraTeC
N2AAmk3xRFt+BrTcZe64Hkl4QCIlmk9Pj20YVYYrE4aVX8pllCVMwzYThXLavTkHTsLtNuZhfpsx
j6ocYU66wm9bRJ1/dOsGGUXNPsbAd3y8iBsIEQDPX62CucBjZQigzoKk0f5I5xE6CM2luswW07x+
q533ejECBUnf4bkFwgjq3G6+ePwFt68PZmvO5GwYD6CoeIypFNSs7PU00nZDNzdW/WYHOEPy8r57
+nIeSzLorl2fGFADNDoZrSE4R+7t2igbhaIbca+ou+Y5HoiLvuiTZW9OPpn9scjscx4SpJGX+Fdj
Jzi2625Wv9xv8r55f3lq1wAq+QrIavHkzje/F4vjYvH2/HN8AjSGs3b83dsaozrr48g7n1vtvv5m
Rst8TyyKZjDU3fotB1AWIgEMBUxOTuR5AljEkqDu5Q7ERDf7wSdys6o3UBPD0bj57jPrEbt9oHnE
ALIkATWRzW2Mlp8BMCLRd7PlUrCXQEz81h2VfBquYX97zvchBCQEgNMAU0CeFsYyeXsFRBwZT1+8
6PLshD36FEZra90PxszAp6RkXKXk7c0iH/sPzOOQavP2MXtems53agOSAq3Ah8/+LQOaQkFgZ9E9
Onun0DPx7LjO3Xb92nKJPs4jBczX4VpRmg9VgUliswht4QWtlIr6bpilBFU7g7xG81c0CLt0agjp
QXvvk2/DnZ8Oh98H0zmRcZaRDdqnHbtHJn3xw0e6OQdpNx8FNFzKiwwYI4PZskYRqzYEjNCuXo0r
9OC1mCJp8H0aEH5bAAVUb2tAp6zeFMAVQdWev3MU5fDxYM4hiAFy+/S9BOpgvNQRgYW2ity/YXsB
WsFUwN7Ey+gVfGbkV2fXMyISVAyPXFt16wYAzwAwFRKlDaSUrdf3109MrSrD1Ni90fR1BfV/DZGW
TzBRhiAYda4E3Y3oigHckoke8TcZLeFAl1ikmvvYkqg0pcZuJmglAfSPAAkOJbOZVd8WtRApxq61
u9mAPxqs4whAO9xLBA3o/D9ly8EBTSoOfI/THkgM/K3OpQhHCTn482/fJZvQrmUSoBtzdTy2tsWh
MVOoPbv5SsDYUZp15CLZ3E8wJUUyppYBF8AgyTIGkos0o1UU4Mv4C8mhxYaOfCZkky8LVOxpn10P
n1+zA4Lv4ezZ7XsJhF4FyJHAvkd0xe4ZULVAqJLhayrsS07ekINyDKhfShSCA0OSw0K0pdv4qpO3
8d3vT5N8flL4pBIbByxq8ZNq2AiE42PsZID5wVAFr2R7G/6B/RD8YSIoHUGjh/foWsfQdlV4up+b
uLsAEwYwamAPCwHUQAM5mORXhi+g4xzAztshGHV4AzU3WECYNAW2jagCkwXzphihvZavCx34iuvI
3BWUsW8ZLUXAz9QAQ/SBHSfApD1b2LxAxublZEJ998MHn4u+OYCulTZcvLx7JF1uXlCLS2zAg+Mu
IgMHXKmXr8fnKd+7jRSfE6GGaJrAybj+0r7qM7xOurajxVcTxXTwDC2KgzJDeor8UTFmr6N+hiQq
eaaQwR15ru3JcMTGzXjjxnf8JQrXA4pPcIEjR8UCvvRKZDWpmBu75K0RnY/JJ4qH0BUtnSf/Nfnz
eOW3jda48ybF0URKGrjerB2iBG1p23jGbvumEWeCEZXnAOcyyNuf7UfkfOTQ6jf8r09gLm16s1T8
meuJ3b1wPoWavOsrjjVjDAnjeRi/ukEN0rWiqcKstnYY9jo9B7YEQ/1p2Dqyg4JNMTSRLnd98mci
+Fecwrw6OeOaoqtlqH/YscmJoG5dLHwPGhMxcSdT4kRGfcMq0KSoEqzdOLga2AvSeRDwGz5vgngA
KF9IYdtY1WlU46mAlMmzPXAKqnNfseOXTwPgH+1hNDiLuuMkQ55poK0cYmmkc63qmhGJiTSm3i4m
wpMIOxU8o3cX1/IZ8XWDszWARgYzaqx2HfzWx2d8G8hZqH0A0AeDdjhki7lnHlaax1XlwSJgwqvA
npJptD0JE21ay3HG6W+x6gRCW/wFLDwg7DCyQM+Xgco98nZJAFZehwc9fZvQhEGDaUW3NbLauEDM
78tmX9a6KAm7aEOTugPGqAUiLWoUyWzMUs/NZegKqSv3s8wuFzzjeptcg3hsI1IWlHgWiYvrc0xD
T/arorB2nVMC7ruGbQqJ4Rbu75cCHqG44D16tyVptLOjkIMXDyhbaDhiHAUU5mq/VZJgn/6oQIsU
9snSXKVuvB1OAIv0nnx4qqjHcMs+N08/cjE0qYeEBg112JR9No5lk4yQm7uAsV30R7DsLoN6p8x1
HqGTdeMMUVmGDNIoKCriA2aNvqCZIC7pgv367Q9Au939XiKARvyaoU9tBuOIrgZyck8IrMjpFDmz
b/QB5PCSAuf52z08/wG873eDzoANXtTVzv69cw+TvQvcr5/jq7U8rkd7YcBFXcFB/r14On4htDja
T0fbXTmPb9rNi8YshDFeSV4gKUwX4u/UA4jlFsDQ5OXnbrygswwLVNEApgXoB3sDykzvYqEK9uJK
crJ3Tir3xvzi8iALA+XGVD8SZYz3ouegNJQ8E+p2IgfaHPN4g84c5lf2gf4+gghRBTEuqtxUFS6S
iz0yyInkWcF++sTTQp5N5/ljD7yUGC1mQAqkfm5HmtWvzW93sN0v016R94UyzB9/xm3FGw2nKqwh
GtyQYQV81fVnxJNhCI3VJvt+JOUID1IFDdYOYNoReoLqXzJ3buMGBAcg4TJMB1aNPigweTAvgCRV
QteafrpHB4HpNB6akhW7wdtOh9mevr5+0n3PhaJm9RH5ELBFKrTGDgBj7ZzqvdhtaRpb3Te8ZgsE
Yw+oRSDDJqm+fLyZVOEujxTpRwVAZ0CLA1kKXAmqUpdCWr/r4inygWRB/mknFaaG8G6hD+KMso54
+Pq3x0KNDb8w/F2xkSd3O6DpOZ1rLyZuu8R5o29su4WSDSivwSqH5D7qpYxtF6qwSY3OjJHIsmb5
CswRy/Ib08kUfBhuM+gvpWBVcouUrANGxaLLElcZiSWoJZO9MhI5H1MtTqhrQEQ3c/anzwLA5KhQ
cQKom1TrWRQ4ZHSAt0MmG0AFnjq1mp4nu2xZ0jF3R5AQOGF89JTtg73829/2h8ad0I8RkhjZjmyw
y5RjASTW9aIfAecO47jQS1SDmYtQi1U4RnqKhk40PyuoiqZvqUxSjFd+YQbF5yJxst4P5KEad2bz
BVAdGq2uVSjNk8DUyzLfhanzy3I7GrEi1bV7+eWOyE28tijC6rxFsq8nhMLJQyxhUJ/rtqOmEAIl
Bf7KLktmWQd6Bgu4kU5eL8CrkDoSkAB5+8oabtCQIOaj6wM0Ep5SxnDXVgcwvlIEISxol/1jEx2r
0K56TrX1Jk6iYhDVIlBCaKkAjeV6NyVMhQHpQyp21SaOf1oA6YNaOv6sQRsMuIAXTnRyNlDXtgXh
EWACdLjOJriOGHGxlni5FxjlLq6IbmDqOCfJpxaSLCDLvCdeS8LamXhcOTdmE4OfeKJQv5WBjY1I
+nqRcpiANDOF1HTUkfAAQFSP5SkOx1tgX3LspQSgVhWPOIWYZ/Efws7wMJseVTtrfNWSRfjp8cpR
9yTAtICjG2dF6RKuF6ILqQeuhq7amfMOROB7o/v4p7afpjlAmgcOcBNcn4wANMYVfa1I1W5q5nkx
V5Tfj3//jlajCgWydKgb9IBFz6oNI1LyMml3IZkA0xvukvydcwqMCLCDIFmDsg/a7cD1Da/neo8G
pR1CY6qmbS/PRmA/Bduu+sN7x9h7c5aCrIJkUdRhGbza11ISta2G2pimbSY7yi/vWXVSZLplxyR2
xGMFZtQXshB+IVWmI/+E28M+ZCFozdIgGfVtFLo9wvjdTh5/5YX7j46GSsHZawA4BrYpnkxm3wxV
zdIW6datZAHEYTC2xsoMOAlIRn//kgFnlAKFQNTZjbtwLcqi09KhUfVtgA5IS7QHrSP+xHF5Gf/l
/4SgpoM2FaRCWL7rQtKFwE81favDMk8L7ovHKpgE7RJBuYWXQDJo3eP66BXN1+MEMDBbJXgPkhch
sLUwsB8fBvPIgQkPgSnYIvDmnNsSmEcOcJyxVWKYaRdWM11a1ejxCvtVlM0zNxc5jxurXhIq3Hhj
IAuZKxrkX6+nrnJRi/A67Nr3MkbjFvHWg0p4ofbNihgpzK6FapqizxxSxKNod4f2pYtAVmZ9lxJn
61gdY5dD1eNCx6RBbtR0giAlJ6oTvCbfj4+GbVBCrUulraeIpbFfOCnmZbaGwIsLMR6RMxjd4rdZ
kgH9Z4hfVdKqJNYBEwIw+t8oEf6q5sIq+QMozGYezgJwen0P38WxWNFc9eOvOgO0Xrys9KsAuoSq
N4yqqmssgKsmpG0oyj2Kz2/bkMy2KGaRP8icI+5OzzUmQMKMNMZGYsV3lzHwy/EPJJh9fFDcOokm
lN3D6dfmOX8Dv0Dn0tRxgOS6jI7CfFaAgQYZERJiSPYIBgsBs1FPLjnNN5vVz3GNxpWvn8crOjcZ
PVoRozGVZQ4GMGknFCtypAzW624mA6MkwkywNUPX9rpZRHvL9Ta6Y/2pN81c0+xw3xztRY/+HZT5
FwrhmBY26qO7jPluGVYFzzv8CUa5vMYUY0/LRZAR5yiPo5pjoRUrRAXn1wuqiCLZqSfONtyYG0Yk
1fcLfU5DtZt6CyJV5bduU8xJCkOT2s+ol5TkT4ijA7jUmzJPlzv7x9wpywBNiLrb0sGumZQADJ/I
wFie/e4bjtKxvj+6pRD+ghgJ/UyoHwLt+/rbygmAQ+0U465htOrV+6n2A8JtJ5DnpQle4cc7cbMR
EKZAsxHe0zqISP/7xUbovR+hAT30dobsxJaDFGEarE1eJ/vdNaEbAM86MpMo5TFHXMGt6BMDYibU
ZY/TogGBQQr8JBTLEtt/erwmtteB7iAsPW3MQchtoKv1elFNlKgx5mWFnfdSHaRnVZqZ6J/9Rr1i
HGcr/aR1roROFY2zl2waEt4tJdoDIhwIFEA4yG6maPa9URdyvteeDIrYVDgNzbgNP4o94JYvc1A4
zCRexErzZVdXGlKR/kQEZ2BsVGEnLyQh0HRA3BZ7GSyjr1FjSwapSjsDrSJPN2/eG2oKAcMGGDo4
5TeA+wk8wMhLjGIf/xTL4hCDB9UpgXP0HHAR2qkhYlYFlxzuGR5PAOyxMVSc+13jx1hVDeoacDiV
doHq4CYk+pf3nI0kN5cRqgG8ZuA7m4kKF8oqOENA4LObiQFLMUH6rdhraAB/TtSlAjTBeBEBXaOd
PVbTmzcVfd7IZSAahN+DOJG5E76QgzRRMmrwMkbmS9JvCl7O+MYJwYwtbCog7mFIUBVmLcngDVMQ
Sc2+/PGPtbozgtlLB7zJx+u4MSFUChwr7Bl9K9n4qc/rwRJStdmrc8UxTu0menks4FbrrgUwCWP4
chYwQCBARvVaR/FNBzsPKEM558HG0bi+SEYgFECLLnh1QYzImI1R1HvVl9t9sEQubdl9iqvq2Z83
qxgQJ95bN3+8rFujyMhjHiEx9QRAYkvtHlTCS38lP6vLwlVcbdn0nCO6uzQ0joI7Ankt9HYwS2sn
I+mDWm33xUxBvdBpTFIAXTefteiPTZwQEw5o9vhdLx4v8cxbe32L0U6qwyZZeGZA6sXITdtyDGMB
W6oswj81htC/PgJUg1zwNKuY2oL5X3eLBEYSszFvsk/qRfGdfyClpuM1Bi2rScBlH32HPEN2f0MM
BASgxz63ulyftTRNlpEr2JAII7VAFyBDgFaXT3mYtR3y2/FS5rgcd24JSFL+Fkj/+8VDGyqtlIU6
BI6rZImuB7tXOM/PrQRkgZFLA0G1adGm12sJUpxpgaFN0z5pVkgzpMVWArWm5zw+0psgHYyydBYN
IZphIPGsswvJu7QtjErcZ4DdtC1MyLTg0pWdbNVssz88xLlz9HqtQSh2icjDAvQCifpzt+HFvllm
IxugKhX28hH5eeFNa8jSa2z/OVsB2XUrzB4vjy1CU4Y3FRDxsPwgtIHzxexi3TRBUtdSeOjRm9wt
LDcBYI7kKCj1J4CtEuDiC/ash27+lj/TQyvZWmb3vLfhNh5CBxaSEnRGQkPQLjKx6jiGg5HleX7o
IDZ+qZ60j/gI8iAMa1Bq2nyu2+kmn4nrFNCr4wazK24ynw7iST6N82amLXnJmZvXirb94iUBmek5
2UTf68tzqEv0r+YTOk8ASIOD+MO/k6ydxztIQ2VAhSHxDkZHxliUU4qqMfDzD6M6i/bhi/xbfw63
3crbZD/gVVyhVQ5dcGAGWyb+KuKWu+hreKlpKBRiigAAeTTqA+kNIx4ZCkPQ0kg56CvdzoCjeKgA
aRvOSo5RvFFpKoiCxoBkHPOJ6Ou53krF6oGcp2TKQUGskbolSpTR7FNZeWvwcz491mf60VeLojqM
7B3ymmAKQKnrWpZZRkIvWGZw3LucZfB+Wb7+ZVGwQL+JIugRrQU2LyRktQ3ZLNQBYcuASIo+F7YQ
2ASmFURWmh8Lx6/RiivrJK9sMUY4LS7RMl2QvCUBJh5Jy9mwe5LxXCFXBxJ4Wqq7XlZnTkUyCWlx
HGZobuchw93oGNYFNuTz5AhcDRaYTkr8Oo8HuThKb/E6QcuSCWy4CMt4fOqs4wdP7Jx0RCYFKoa/
rxeBzqm+kJS0POr6eqpWgzRXrXlk2ApvbPh2t3BdaJ8rAlYa8TCCArVtC01qq2P1pjjqoX1+vI5b
HcPPUxwZFIYpVRNjBcvWN6WxHfDzjko4e3Tv0+kkloa0I0ACWVyIwNPNfPDb+hgmZEK1pEsCEkyc
A78RgscYgbys0sQ/ar+M62qVZh0HnVccQUAff1XTM/yaf7hFyMdjuAWuBcowMM6MXc4zQeuaUC+P
g+xgVLYsnce/T7/wyoDg9+krj+kjBGI3TFmK11tjMvnVUfiVvsR/LJQCU0fjOqg3th9iMFCFTj/a
e4zuDUZjJzGXhUyvjjKodRLBAeuiOhsxa9uhuzxHU11FQJo3V55MPkn9jZbRkgZgfChPMsC1zn76
xdNW+DW0MAzqoyY5+Z/yJX8ZX6K9hz5QA/0V45uMvFy3fLytrLOGw0KASZMhCJp0jPxer1cNE1n1
kno4Dp8h6q3IP7WOxBsbuiMEGTUd1ozOlyKmuRaiYcQ+B+2ldhzaedauuxqM0715fLySWxVH0elC
CKOASOimYVxBiJ7O5WERBqcu5gxZ3VkH0lMAXaBWjYaYzDqa0KwDv9SPlbwZjY2RrnsAnymcI7nV
dAA54SQk2rqP0T660As1yMbYB9J3joWoM817V5ASFNtF366ihuNk3phnXFNYaJgDpGssYLtfS7Jq
STFiPdWPEom3yEoh3OHB3tzqNDhAEHvBzwD8zQ2Hshpmo16Enn7sY3ee9O7jM789kOtfZ95+zdME
SU/w6z5Nqc1jO5nmycs/l4FaEJxCxI9IDzOmMxwH35DK0jhWgat19oiuZ2kbthzVutVe/LqBWB9e
P208ZQ591L08rscBqqXPA/h6T9z7ceew4VbipdHRvIeWA7qXF2pV1G2ntk1qHbd+M/PERVfZpuAk
ifOPtwvdIjRYQN0JjhNz15Oh6LypMY1jn7u+uG5T2+rcRJj/NymMdzRJYh+hb8Y4SoCHn04FwCM9
u8g59+P2McCoGjo50RpCOxrYp7lOKy3t+8Y6Vq0tJ6RaQpRXuxPyB3+4Jdp7wtBiTgHp4PYjALg+
n6TKdavrJOvYhSQ07KB0d9EKvVP9k8+rJ93Ezhjcoryz/5NFv+VCF8bYrPyxEq2jBHze1fQhNcQ6
hUsQWLhC7Jo8Jt87yo3cGMJ1pKORaLSY0yrUBmhGYuUdK2ALIAOOqpXx/Fgh7mg3ymK4OWidQA8F
2zjkRYGfd7ngHfvBtWrXg7Wp/XefV0C4sxJ4BQjKz74UTup647zMRJttYXjHZgKoUEwCweeCTN0u
BX1t6J/QMf6MFd001QPdGHWXzDsaGdFQb3G0uTUfhn98Tw1E9fClYHYQ/50TUxcqoGWG7iNAEI49
QACqX147N2tb4wWzt28ZpCCTiWZD2rPBtmC3QlNJlR/7J789hcl8bvQvUe6MT7nOcXBvah7gh8WY
GLob0dBEsSYZA6qngQ8HqvFPryHmhoDkQPTeSY/tOjRIECNpjxtlV569sdOSI/vOgdEAWqWobvBB
zrftYitLOTEDr+v8ExJ4HmqY9bwBPmE7H0aO1bvVPqwRQ2hIrWFP8Q/X2jcJsmQKuuKfkmpfFK7Z
zoP+9+N7xL6o6NoUkYekYOUIe0EUfS3Cs8ZMiMfMPzXCCpdoEN0hn8caZyH0mlw68+g/QrqTPkeo
9SHGZd6iKvRARhZ68Sk/Zicepge7S/hxWjoxEC1IJu2Jv15CKE9SZwHr/VS9le1e2qq8r7/dI1ga
GFBMMMM7Qxb7WkAjqamMfcpP5jyy29cEU04cb4Bt/kTJ5zyygKCN9mohOXMtom4tROfa2Jw0dJnm
8wHFcIVSOK5Et1gCiEgmfTvX10/5B5DntKXz/0j7st3GdabbJxKg2dKtRs+Jh4w3QpJONM/W+PRn
Mf/Bty3K20RjI0DfNOAlksVisbhq1YLB5ZnlhsgHqIRcTtI2czKaV7WRV8RScxxMwZE/NOT5crRe
LJ7Bg95nzFc22k/AS4CTTDpYoWEV+Wc63lhIZSEYmvAkocjuZ/HQWp8Y809odm85xIfQW8pIbDTy
iIz+0WMxCGfH4S86XrlBc8fmQpA3RRelPmuHAOjta4/HdKjE6naYG+1PYRRPzKklazcxfjLWKzTK
U3FhkoktfwlP6GyEVt0cyrfQbtQUGgsFTZp9fz/TRGk4XoKGGB+PeCr4P5QlSZ6eNn7XhqfaKFbx
xj/glrduInBAeKvadUvufLGUgpEMmL18A5UIhKB6CkcLrn3UGGMpEP0hC6JT/tMVZoD6z8zS3r7F
PwKq1QxRN9RlzSLVzm32FxQcelyTsTUVyj0K2YgSArSfPo2Smf7k+xRliZ07rlSziFdpa2qM7CAd
sf0OcgFHBso+LoR0eJgiBq51HniqOS6jAKQR1YgzY3j5c38N596ADOwKiBpY6YGWKgoACp+Hn+K0
2Gjf6UfjG52dPAgpKemV1m9bERWivZkdCbX3/gfcntmrD6Du1jUv99FwSbCcqII9Dr0ByTyHd9Dl
6nxxFyuLAUesg9ohk/FS+zHr8HrU9oCDZLNsvovfj/IDXiRRm+tu9Ucr+mYJVN9eSZBcQITEwUpH
j7VcaRVqK6MTn25EZN37dAUt4yf/kWdlRP9lKv8HRed1c1kPtKIDlK4/iQs73rYoMJaQy9JeonXw
zZhJsjCzmUSsgNpMqGCgW/rUs3WJnMSZ2Ecn+Sl/T07xodylbm93Z/klOMQnjpXpueVKwQVEOgFJ
ZZyQ9NnohypaIvAYXp3ZIx5YuY+FWaApWr9rdyy1jH8BU6ENgOwVvDdllr4U12mntZjLZIt4yN8J
x4WpDIYK7pZshaeB9TR/45hCVIHoHHUneJjjqekcvV5uO1GNToOrB1aKCt/DKWGx9smP0Gsmgb+j
Il0ClVmFugiOXQw6ZzeEJy9+boKf9LznVGPNXwx/+MNBTOrzwDCSWTwD90K0B2Xc2uFoROo2GAnc
ouAEPTzhPf6LO+W9hdqjxxSp6GVpxX8kNFtuzeX4yIC9cQ5ew9Kpx7gvRn4sAduYCWQoHvx36cg7
4zv/wrHK8G6dRyh6+s18w1BwTZzuA31Ik7AUpRhYpf05Qiz8Gy2UjC/fhKyfGbMcGAlXqCVECg/X
HUTRxJ1Q8W2ndkU9cGF6AqNCMDKr5UzjW/oYn5pTGhiMebwFRviqv/ReZNqoXRA16QLXa4BVq/aU
uk1ptM/J2kwfonXJOPGI46XHhYMOWX5kp5Htp6DUIlM70BXTU+aEh5ylQ0zXC5NYhZyj//t5yu8v
/HAYMq9MT+FgLnIrqtwoPkeJMWyy7/IzRxOz7zHCevEvwzJ70vYdtO19xnTeOmwRJqFY5re2bCZx
1ZdeWWlan54gbH+UbcgjjZ+lG4KBuTi09pPuXkz+U0fIny/rTcOY4Nl7O5kCQoPEBRb5GTC8poaq
1BLEmPkxPRV47u9QYBbGRuKA02R6A8otGyt+5NaS/ba6PCjb/uxmx3YPxful8oNrtSEfw8/71kVr
7/yuyfUHUd4owJtVreX4IMUQ1/VH4XySBgPRH7QrBjUJjewVNIHsTO+7XB7yDfgrRrXhjl812qL6
rv6k4eEkXF2W/i4x3iT74qKcqhhRQd+cI2YTwt9glrbP64+ltvklLy++2OJjE4TxiZEeQtVMTheT
s8QXWzgqdrP09vxLs7qYy/vzNI8gSNdfVFcg6YgYQqfWrZDirC2r4nLSngDcrr5wRaueU2YXuBvx
A6qroEOhksIx5IopoM6v5KQUAARi99OIqup4i+SNMa5RqGD1DB89P++mYNTih5csB9k+u5wGc4Cy
2of+fhmgTPZ8f+7m4d4UhVq1VK8wTA8ovROcg2cWHXbutCCJAzPF4wMpfKVuQH/7qdPfou+pfCpC
L0YeTupB+oQ40sv9n78R0Ux/n8QGV6kkVQx8jwvx+2Jgxu/xJjit9NqIoRnwlEKNifVsfgsPj39I
M+AxSyVZ+yleWZWRv/Bz4SScEjRNjNDQYlwY0XN57h7kT2Y4Ol9pVIch4YN8Om6HuKNN4RZ5jztT
1ggnVTPFp5UMJEKG3oronZYgPjT5I2NCyYRNPcIEkQ6ARS4Yoq66CCf+UH9kVukevT/V8ival7Hp
scDmJzF5SCUvRcgPIR1Ihn+1eqIfRBeih3FKn6M/ZW30Z2XfvaaP/BY5E1ZS/YYnIGgoFkfhow7D
ptD8Mpa5RcgJp+KtvxhI4bfGaK5bNztAVL8z2rf7U/kbBk6mkuQQwOjAdZfox9LZRxR2SnVcevW5
WC0+0+/QblFkktoj+qtdNvxjZUsAr5eVc3G6ZbOt7PTUbS7W+MDvh2Vk3/+aeaxAfQ0VinC5HHNa
qNdnEf0GS7tGuakP1ZsIBA2i1/z1PUBp48e3GH5+RthcgJGL9CKqhFEnNNce4qIe3MdS1E4Wt3RW
nyH0+DD5pqluGEi07hBe5adI1GZJROWiCBWQBrfYVqvM6o3vDET3EcKrsnlBwY8joMTnAn3oYNna
oatZKkTCBTu0gnUKSp7vjI+smzItCzj7KsrqckVqSCpEQyQ9oEVo9EdbZ6sM3UyIkrO0ESB+m4Ao
8W1AUQOy5R3+eHTG4VzRWbho/WAkboyCo4SRg5+dv9RkURH3mEg8cjGYrM4EeQKECSLdReqYGGY3
OxEpHOr4Fepcz/PoFyd/JtpAJLyHwsnXywcR3qq3HkhUf+6DzsMaAgrKC64Uv4XVlCXoPNelSqZo
p9EhbVmlpbIcl6EprKP9gNLUCop4DxDCs9aYV/c+9o15hcdGvzckohGP0r0fOqlVgyoqOITkRl6a
PW/4yN8VBtJOqI3nWe9r4sxfo8EEmlrgrRVRFJECmLpQLY7zIor96HyBdF2z+5TXg/mDtlkPKcqw
fLzwo3aNty4ucgooWmOxFWZUeDCJUcFCNABA88XLL/m8Kw+uyRf+0ktJdFaf0NEDKuTFsnbMhnHM
i2STTFwpBUM5r04ooypCpvKcGp6rQD9sgH5aYOJiKq4qxM2yEewbKMKFUDuUDCJX5EPi8/7KirNr
P/UR1FQnYG0s6hAfUbz6Sw56FuikjQtGbiJvg+LKHro8qERDN3SjcDUD5p2YygMa3Zv3v+M3xqAn
A0oEyFChqw7hdE/nvGyaMO+8OjrXH7GNlIqjQ+nOg8a+CC28hZPa+CqngLhjj4aKn8cLxGrRJNgM
3XyrmBX6YKK14ptqNCto37m8i/PA/MGtHk1gcbNHn7ee9AVn8pB/i7dmn62hUo08a2JjUp8dRFFb
xaIcnVtHgnj9CiWWRLjoMKKQUYT0wWDyaAperEoXbRwOx8bpHJBHV7wjQd7F+EhBVO974xRa3CNT
eGu+tOB18SDLofAMLHI63dGLfa5WfByfe0d/kN5KO/0pHiNLRGXowr0sKxuqIRAnZdwWZm+weOO/
ggVVcrqSHbjzfj4A9rJtXPmQH9Dy0tHtcd0gWVysFxbW9kH8vG8/s9oOoCKW5BHfkxc5lX694UMk
RgqfT87jtj68EpFc+OPQjpwRl9Gj+7jdvrjfj9/f3mv3ED9whdGywmji9KemQEI+1CPgyQziB3T6
OE31CM+2ZXb23jOH+xDsmLlb5/EORgm2FvI8iDwwzdQlaSiE0murPjsPa/m5eYdq1XtAOhAvuePw
52J3J+8FJrWL0QilsJhtwYlDmo0Q0gGEXyuiFJm691SddEnLQMrOBTp+yva48d0XAY9yGdwBAndW
6EMM5R4c5YaFIW6TGNWECDXTZXroBTM1+ZW+rzbqCmUIS8kqn5R97VxspGPc8JQ96WfPhqDbywId
F/fcW/LEcpc3Aj8swNUUUD6b18OIK3TyTRYeYaFcWrqBo6DbmGjljgfJ7PtmfcOmcAKRojkYFClJ
nu6lXkn1Xlbz6PwAQrN9FI2a0ZNrVu6MfXOFMNutSp+nojgAQX73S7N7jr/RlHOTfHaWvzOk5RDZ
8ipEeeUTqBSsxtY3HBTGBboG0lzkMkh5CjnLpEbC5fOcpkaHo29ZHZiM5NmWQZ8C8PaAgmweKXKg
Dris8RYXP/Xzc7btfrgvgD2Xz+JHug5OeFi2lHXsGeMPtI0euzPPMOHZ7ez/wMG1I1wuEcmh6fq1
VVfl2hAB/AyN+pfADE7qNrG5x8wNA4O1QemwlKBBmhW9/pCwA7OCOoyiVh/LRuZzGKemOuVTnJr9
iLxpx8hPzgIkGogaVtld0rQox/wsgepi+pv8KdkI62KvLVlOgAlFdshVLKaOfKGJ4GOfuY23K1bJ
A3rDbIMj0oZ/++LyOyg8j0FXBu4bxJEpEjRFpNgThPzcrWU7QJr5s3jRnyLScOhRiZhqGbOsC/CQ
IECCGYE1nqRlahIrXLIK4lDP0gOShd2xPmgP8TnYSD/hA2un3bCMCRY1i5eRa/yAS8pzvAnXF8ND
b+3mhaXqTzsrekCUswpUrYegAkCCVfIoLfkH8KMZG+rmOJBSQR0G4laIkk3XKPTaWIyLsjyPX92H
tA8+pcoQX7yP+153lv3HSPAEgTQH5D9IPpdyTCK03VAEnJfn5BXPzZuj6zj9xsA5t/eMF/OwJO2R
70PemLtf8gDKuqCji+KD6cBSVGE1Pl+X5/ToQ9//4QIGM4tzMru1I+MG6gcpvoKeEQQGKRBOEXI1
yNX6THSLPyGw0X/631ltquj9IGN0PLQ/Cne56NB0oLIOorEOjMZQLHI3IZ2LT0Q1/v64Z1e932/S
QAclNeHz3ONiHMZA07gLLkEaBPzSo4Vq1MwRNugw4CKTlSzVDbIFUMnXVww3JhLXfx1g0NhUPNOU
LcpYdGBDkfYF4ikRWjtVK3XdPtQOwnMnX33kTmo985bmJDZL43d2/6PhKYeTtIUkNL7fnEcHmhAu
qvwRtfJusfISAxceRwHja2F2IFgUR3Hb77M1K19yw7sinEGuklSY4pGS7jindJEahE3bnP3CDItt
7dsqt+GW9Uu207csG7/h8YhmmoanLZTSgeJFDbge4kXCJWmD80kxdtFJ2S3RI375c9+kfqW46WW9
hqFiNFSXLzIuAszgRltxrZyUL2HjOOijrj5WS2/rKu+GC13a1jiudDv6sLnV4YBGTe+HBpmpU4Gu
Hz9/e80ma339TdTWq9L6kl3qpDmL8aZud1JhLoHiQzBSJ/0fOmjZ/AzooRGhgX3lmuLROiQsuczf
2wE1MZDKwO0aVYyIKOmbWa3XbTCqTX1+fX/4RK6IMy6r0sgeISgfGjXu++TOj9sSh+YiPlR4yB+q
nX4lXjnk0vb7tb3mjfVHsnySbHQog8dAa7YAucYBV4D/++tId7rV4f6a3tqqpAAaMQ3YtfwskCql
kq9EkujVH551o3iU0TfzhMaPT6rVIaUo2WikYXAr3hIQ03GrepO55TJghAg3zgW098C9C7Rs0NmQ
DJt6abWIRB0U4+aMImynQrtzZPd/2ymgSwEqptCfuoIF+RZ6mFmsThizezVMaAJOHa+i7GdjEwTN
Wd7J6/ZUoCOW7a+h2Y3SYFt8Rbq/d0tnWLA8NH0No3GpO2cHyUNf47zLubYrJFECInqBzGO8VZBr
l1KcG56ROxn6M+jnhSEySLAz0gYFT5/Feur5bS4BntsUW26/2OvH/mWxX+x6t/nUH4MdS8bsX1aZ
NB1D4A6CNbXKFR6PVb+PmrPXG+lzfCxOgTMudTP/gq69GhjgxHBv0vlU27wPypa3Z9E151EOVprU
4cEhExkfylnoUtEsogV/OfdbSAwsldhA4eyTyprZmwt7BUMFoMJYZaAYCWiM9CN9ca/xNx7qt/Kp
fMhyRnbvxj1oOiJqSschK8ZQAtQIzar3EXO4SyBThnT1ht/2O70zLm/3PQbdjY+0PsHbDP5RSQEd
+CTTvbrgRyEtU9gNlHqqN2+lvqVrRVl3FtoIQy8BXfHSFz8zVJZmzyxFQAHTdY5yzXOk4+LlLOMo
r7aqq7/qm3InDAb3kzrhI5NnRI7NiVtHyhQlD1AJIPIhCO2mI5WHISpTpbscys4KBCRG8gxdZhLP
BqmwPC3+INs2MM6z+VEOPX8QbBE1QCdPn6s8e4IaRv7Yo0rVEBbLtjGDwUGiFl1LVAudxdrnlmGu
ZL2moyRdlVAmQASEUIRNjRIhuyYPdcAfhJMIJZzOFTtzhMzHj9AwTOcWEuJj5PHwoIpkHhUWymky
6uA8DAdtl5gVJMKej7lignjK1GWcbXTCyURtGcJyQuagu3gnvqZ5iS4M0EsEkwg3Ti0wxE3OiHNv
LJaI7YCdjuIbBAAytRWiquGFy6WQDoOZSVaiuqmZJ+bCrdZxZZeelbwy9t4ssIZNIBkL0QK8SROF
zqlFFsqQ4zEpRWtmQ9tVeJnEn7AJHLVDAq9HMymzlBEmMFBn/oxCpcJLr1QSTuLy+Ki+o2nat/co
r+Jts/Vexr82EDI89D4AXUIGx5UaHqmYuCANi7aHCR4n0F5b7IwKgvTbzAUzjTEq4uyndj8Fo0bV
BkoWjRHACu0h/ej2qDWrSyvR0ZtXWV9Aqc3cwbCYsToJkqewaEiElBWqURGo4yluuoQJVy5KL4v8
4+ZzOEaviroeXaW381X4JaOjaQHQ+wOd3YAJWx96qCgQBnd/prm5aIeuFfgoOy5Ofm04PdrB1qx6
lhsY2AWo5wfvhHCAqIO1qZI41GQ9O0I3lvO3qrZN34QPyQwWBo/OwihGqFxl161qR9wyu0DM4wpI
1GMPQqYa6BKGOZ3SoZH4UAWL/ljaxTbfJyv5oB5Qdwe1LW01HvT34NidFddzZDzm6itW08zZUx+R
yL/GpzxoVfhZjxWQj6KZrQonXqfuZZMtobGJ7AZq5V1/pTrR0n9QVuJBeoyd3BGXaDnost535+EA
6WmjQ/wcOhpwe3R5cKkWRV+GpXIEnfCnyPF4nu78bbr1HxFKPrBer+f+D2X0uMmjIRpcERjilC3z
g6bWjcipx1ekD99lSLNCP/6h2GmjMUbMsq155IGGluCl4LZCXB+Ap+tct2VdNXmiH9slBMVeslO5
E988p9tqy/ghcms72GbfzMbhs7ME3gh3eNyQIGhJSgOnqF7BR4tB6r1joxgh9B7RAMF39+rT/V06
80YUCuWNhMQr0g6aoMfUcF7+2oFTP0580lWuV2tyjucH/HizH5Ciejh3jyA1FgaIYe79YcyDNAIF
OVMUveIEhhbdFKpMIrHnOsk7Qqu4Mrgv3clO3hu/khQjCk3vRX9kMt3J9pp4VFTbo/oKpXRE+xkd
JKaQ3sD7cqMI/olb+puwtdBcXrd7cHROzZL/rHbaPn9Bro0Vqc1ORcDCHqAmgcIPIr40hVW6UhkD
OQhOqewknFGbUAuT8GAOsr1dOjUj1rhhhZDNgqQUNjfaSdEpRpCm9bLLwuCU4fF3gWcdCU9WHvqX
vv/tApKaCKhIot0mPCk293RYVe6ppV8HycmHcJGrfldI4LwELxw8yhZCzN/Kn57xVDYbGoVITWQv
ej6aLPjJSfjK8Hz8goZc9TaDaCBLfmZ2SlFAlKHIXV/6vI+hhaS3jnJEUC1Ky/vzN9vHFAblowax
RVOfGINpH3UbqYP7vz7fXtTPUwctBOCh9SXh54NzvgdR3FrsY3XZvIKnpCDrFIGoyHIe5Isn24uC
pE631pM8vx4B2dmf3VMioqBSOdjaBS16/xw8ieFAZncECo2s4ZWr0vl2XFRkgJAB1JArfowaB2Tv
cac/yqxWdLewIP+FoxslzaSOcooliI1eCrWItUKvUdAbIQr9NaCV65JD+yFm+QXZONN5xNmM4AiO
EYclaoGmaGk6ymXZ9fLpNf7A4MJj4CQv2bP61X7EL/fNZJ78R7ERaAREhQJkWWhrTLGkYmxqPlbk
06Yz0c7XX6JWc0QFZQC97d58q88fH8iK4tmBVaE238tTYOpGBPWeLL4EkgyifqyCTRl9+KuAscXm
Uc5kdHjlno6OlzP0rBpFgOyKU7H69Faxq6+5FcTPbFZN2q9jnS3b/6YSVMEpGMoRglAIMJVtteRz
s31YHCUfae7LOtyq6Mfe7lXP+vtKP0TLVysIbuUUNslHfeQjTGT8LJ1FMFJDWzgsdtwOdE/7vrXM
zk8KinKLelEmQgSjPVnlYdU+c6zLAev3KZe4EPomvniCfBIP6HMUiVbwOKRWM5o+2gXWaCWFOo61
+jUOthyy/OWNTYftDe1XvMaQ/lmUPRYS1/V+FiinassZi423vdjeA+zErTcs+Yh5NExSi/9g0ayL
CJVbpap48ol3+21kGV9oGlfZ+ZZVNjKjlsA2JkCUSdZBOMpcuJBPi1N1diTIjW/4N/kx24AQBt1Q
yayeQN4EQfexZtVv3TiAptiUXbZlLw1yqssn6DX5G+/x0Rhd7l1xR6if+4HBBLzhUCZjpYyzDHQ/
hu6YjAKpEU2EIdXqkpbB93fAPBdOzShlommBvmNlz8ngN0er7LHc4a3YsypMqGS2T8G6eWFpJs9j
kek8UqcBiHYVavFgmJqbG9veZuzpuY9UcBcH1wISN4ICoXxqnUI9SUmovDgVr/zPwkHtycLmavRG
TxD7gEEXsEKT2YCQe/2VJiSCNCBHUgt1kaSgkgYxAIOOx/OJvxLsv6fHEAzcKXDf1CERRMunpFwf
6mEro4xpJa/7bQ++Wr2FiqzNokPM34QoJGr6PKkcFrGsBOfK4ZbcEr2P1+WuWkLpxvaWwiFcgR2+
rpg5KfKzk8OGgqUmMeajsOlGwHbr4DFcymb2KBzeUE6z0hxuxTD62QWGAqOMPguakeNAXDjH+7Mf
G/JphBhjtCuXLP7KDWOcrhtl7KXI+x56fwRnbqm5C8dfe38UW1kL4BQGTG3nm4Z4ZSRUvNqlmhQk
GYYV7h+ElwxMA9Z4ZnHj78QR8fgFyJrQx56ezZmkJ0rMS8EZ8t62uvaX/VJyvQdcWRgrNHN+ACKE
UEJ9RdhI2ztyPLkaq1V4zm3wnsGYTyxl025UK16NJlGUJfL4HTgzzwzguWmQnoTg6qNEHmJCdGTc
5Ojd5RVi9Gv+/lFBDiv5WbjyhsWfmhMllCkStVpyDwGrpAXSxWpB8kZJgP0i2fUmZzlEYs3TrTUF
ImZzdbEIujz0RjIkKOP7+/f28cvRLGU3OMHRf0NakBX1sKaQrO0VXjFEI1dcgDfAUxGN0cZpLCQl
hL/fxhgY3jogz0vKMGlBgzBJ5RI9qiLwMBtSsSrstQfBDvBCxeqnMyfWkMW6gqIMPw9BAUFWOzqX
drVNnNJMrPcWTYnTZWj3y64whkfxQXsoV4rJo7HwcOy//pR4xjbvmyfrO1TqAhCloPaWF3xHB5V9
ATvjstUOSHfy5mBnDl7v3XDVOc1rvEqeo73uku6ysbNYMY1qFtpOJ0SlIrFAKzWEDvgQ9ICx8ERX
m9zx8vL1FhnVrkLfKs/2bBYZdZ4GBSio6vA/aHsMwUlqy8SpmLdKB8tqHbUypG1gjhv0btcs/qHc
Xj7WZnQoduWLwJIdmjvWKS61g1IIK4H8Blz/QwajTBSQTWdVlM5d6xSD2jV9EYSEZkd2DQfWzKdq
eafU+Wv5f2Ry0eoLwkKQHwd1mdagLzyhqJoB1SW8K689l1+jQRxeC2onxBNF43pu7VZLYT2CKqc6
ORjo3ZKlQzu/LuAbUBJMIjTQ8/A9UwfRjZqWq12Rnpufeg+Cnrn1V+WX8BTthMf7+2Ue3hIJpV+x
KIhTk3KaKRReElF0OqbZuYLswWgJOLC0lYourJmhr5EVXjIpEOTjKW8LOXcZSqjIzEL0izrxMyiO
QU4vy861UeLq6tu6+Wh/EA7kI+sIueHYAQXFGNzySANrKoxRFm1ZXLw8O8fmI+tqPF8kyLhDmhys
WMIexQPkdObiLi76UexjMDstiA8OaBxi2SdU6YMfc3+RZpZPkJA6h8IBAgtUJkyRSk9rk3Ic43Ns
WIvBaU1kXCuiOXEfZm4LwIG8CB76iSYclLWmOLxcZV2qCwmKl0BS20tWjUILtMe1o/2HvEwggsGK
Yma2QCFS1qe2TTu2vpig6LDY7kJpnXYm1FDNcnSIdoR3ZD6Dzc5e0goJRyEe/1H2BqXa6RiFQvMG
IUxTMKsWhrzegV20utjD2bo/lzOHSMFQA0sWwZBemgQ72Eyf3k4/rHz1PDiiACiPW+tFkPgFADx3
sbkY271kR4b59y8ZFAzldPlFOxZFTcaBOskIpqcZ+wDZQcaxPc8dUDhU+KCEo1frKZbl4vQOhuQ4
viGvNMM3F+sI/L77q3Nr76IhFsiNpL4WL7TUjmorXqtCicBB6uWyEr9rC9o9aJ7MUpCbhelkXFdA
lLkF/RgNXRGm59fSQO0WuKapwzC1+RWKYEDgFw9cuAzAqqcmDYoLLqRDDgznAdO22sbb04EZS97Y
qhMUcYoSaWUJBgFQoCkoGI6wBG0Vec4nlMj+HO4vz61JQyILL0xw3WC0UMbQCxpqAUI/O3OB8Zr3
YM1EvrFc3ge54VSJdh+6GpDiE0g5TMeTV7pUylKDs8Hw3qWHDLpz/MU1a0Z5/M2Neo1D5vUq2AfR
m+O4DDivo2foO8M/XxJjfWJKPd+atGscyqTzROolPQSOdxChE6Q+4BJoM0yNeK3J0Q1Lu8agrFku
A3T7UC/ZeeOR7qHJn55VfHdzZ15DUH6Nqxd5qzc1pitZiS5vcjb3LpknxpPpraNuMhIym1erwo8X
SQkFjCRC7YFTbRUj01aL6ihnYFc/sW7rt06D60FRBi0IUBcfagwqNeKPODRMFtedTPydhaH5j4mc
CWoFkbDzZSVb0Zqx7De989X300WoRSYTnj1+Xl17haHYqrGvzOWfASXy5cv9bckyAPrtfFGpflsF
KOkdzMZcGOmaM0sr3QqoEGAGv7eCgetxUXtT7/m2zduKrAsCAUeMjNgJHc5iWBtja9JhaNSpPVeN
MDZ02Du1hARohpbPWiSWDVCbM0/6oRtiTFz5Ezny6lvfrHRoRdjxaViKG3HjW8/3l4o1LCrG6SJO
8YsBgFZ4/E636yVrSIxtQytu5V7CexIPgFcZ9Hf5C5IMq/tDYCFQbqArSq4ZeWxMbbcZnd4A9YW1
9xnnDH2YBbI/oqIai9+Bt1i6lY0Cr8BgnJg3Y4B/LBkkr6k/G5qEExd1Syx5MNttaQx/Ome91FAW
8uf+lDGcAUpfp1CVP8ppJWHToCwh0g9b+wlarZ0hv9QBClJY5BbG+YmGEFO4Rqp9geeIa3MsRcND
dQEFh2RdmKwpvBXgXE8h5Qx80Rc8v/h1BgokXTSzckZLWVYbGf0yTTMxGfNI5unffTbIO9OB+bUm
55VEtk9svKNXMDSEtk/xA2sT3T+zZ01tLl4ZdZcB84fuFvKqhlbHkjGQ+14UnOrpQPiO78Wwgu3h
vng5aY/BxrRNjVUTwzQEspevjuysqC8dJ2Ag/I+B3tyjaZI+6iwvet8joOPYFKXNJAGNcxBGdSbS
P5qJ5+iHwAzRdrD9yCCHsvhptpyb2awL3W1c8jKHlAK6YFGTGPtV73NcAO+Nip9dTQpenu+v021H
9A8CNX+pEnY8nyfZWTjlRzQ7X0tIYEXufRDWMKjpE0qlq3gPILBp/dg5S+nxvwFQoRSv9iGSFwBI
RyNBHZT2FT3dR/gXQ/vfRNEpZLQaHrthAMSug7CXOe5tKbPX6D/EuIWSuZg7gH9wKEfqBS3iqizO
kCPgnyFA//CU2Iy9yVhzuvoTtqbJ5QVW1UEwC5U/L729LnYMkH8J2f4ZCOU5o6JVhmoRwcWgpDbF
YzxnxG5tRftkydqexNvfmzPKaSZdlUrpBVfDaLuBAqqjSRAkeht3mblkJaduO85/RkXFU0J5abtI
CZGnXL+i6fiJMZT5S8XvZeqf36d2fKbXoVA1WBuhXi8MQbQExRD23L62eCN1KgNSQYF1PMbfobno
DRHRFcMh3DZ0CF6jmgLPBTwteSsqrVIEDUmPQoGqXwnGYokHEtRVmKyzjljAbNmukCi3ADJpkxQK
sszidwnlZ6R0AuhDbfodanIZwfbtq90VFuUhFmmWpGGLUQ3gYPlmt/0w7WS5/nmWEKWIDNu/GXT/
A0az6pEb68aMA1iwCk5m6dx3RTe96dWvUx5CK/Xcg4PIzs+kfu+Yfp3u//5N94BUKKkKQPcrusNa
CSaDApVhnNy9ZaVLND1MDURW90HI2s7W/gqEWo+igDqv0CPO0VwcpO4TCEj/DUGigt+KAx8u8BFi
B6+QaIRpXVx+yQgPby70P6Og+9GiPPT/R71H98Cw2JurfPXTVIQrDiHenmtMkPgMWak12pEvGevM
QpCwRFehU3Ep9BjcWbgyvAde7JN3/I9DoNyyh5c5jdMBkDy2KAa3mVfo277qapIob4zCqW4IFjDV
xk6Pn7n5CHXLbWUyxsGw1V/puauJSvRKAhJQhsPrp/6BCPPPf9oMtMsNoHwhNCIAgjPKuV008K7c
+wg3j62riaJc7TBc0lzBS845WflPUBdhpptv3luuAKj9rOUFVybkniS7z5UlbVA/CZ8RQsnjPw2E
dq0LuRujuMS2KPe+EZ/RGfvv4y9woCH7LkuoZF3Qz11p6eFCcZFyhC24mefm4BiZz7KoW8HRBIU6
5gsw1nX8k+PBSXI+BWMVr3o81Qys8P7GHp/gkP+/Ml0hL7OeJ6PB/X9FJmxg2e4Ny0L1MVoMQ6MH
VxSa+RPLUhZAqC3HTdyBehJE/krGks8Z1eAJXkNQkzWihYkmcIDw3tGj6fmhcOqnAv2ShGcz/hMY
jN1+4/iboFFTphe5MF4KNT+/ejuHL00ZhTMtop/q+74ls3CoLQkl4e6S1AQHvBi08Nmb3p518WJh
ULsSZwinqC1mbjBVF10ScaKD74Ni9PP9sdw4B6/njM40x5dFt4gJjlW1Rt4ykwk3vAsEGHABBvsB
BAGemiv90gkCN2KuwucOUh/aKlyhx1KEzBJr+99KZE2gqCnzuE6NchFQCijZC1xanABqh7CAwB4M
/oWV8Lm5Qv+M7PeEu9qgdSQ1cURGphi6w5mtuY+dH8bxctvbXIFQESMES/qm6QESG9FqM9jjHnmS
J0YsxEShIpZBueiLgAdKacvuLt6Upv8k/DwNLwwg1pRRcQv61MRgK/xOWfMhLNWTnb3/3Ldn8Ub2
CvWwRMUU/BdIw1GhS94JXdUtZHJF9nbxvlgN63TvuWfPCnfhDoyE7Vv/PGxzC3QE+z72jWgDbbOh
eYaqb/B96L3UZhmq9isBN0DBKjajYjyFlvXfICh7aBe43kl6R/LCoumo248TizB1KzKbjIIyBokT
1UG88Nk5r4zXEtrBkm9kCvLBB1YF0a0dO4Gi7KG5yLmmVhhNbUerIjFfUcNdmWVikreHxYqlSnPD
103gKNPQA1Fo/RRwG/67Cw3h7f7a3NpGk98n+FceAaIbyWVE6eZ5fMBL96Iyoc+SGcvnfCke70Pd
CA4mSNS5WuL1XvIFIA2uaO5qV/ta/jcA6iiVY6WKJHUkDym8+QnNL8YAbniCyQCoY6GH/HuWRdgq
SI+uZLtKjI/lDyMcYG1H8g1Xy1F2odg1MQw5BFfWGRp7kJasnMv9hYAqwhSjir1KzRfAaH52uStb
xbP3t5otpATof04FTZ+nCLGEHuAej5XwnqBucu50w8wtk3HOsIZB7XmvVFtBKzGMTYtk9VP3t2W/
1BiofZ4IdQ/xMbwo5MYuNCLrqNsxq3sXawjU5m7kIvP7ekDug8fDXGKVVsug7d2IlycrQW1vj0PP
LiEh7iNc6yb0LZh9N/8fade1GzmyZH9oCdCb10yS5UumSvaFkFotelf0/Po91GKnqRS3cm8PGpge
oIEKRma4DHNiuksmtfKNAqPWfRxWsueBgrATt4epcoBp1d59ABoap2f9um5gu+h3qRKRpx4rAzdS
lsQk1Ec1vlxz7fuCL/7GD6PlRY5l1nGNO3nG+0KmomPQcm88bjlhxXW7Dgjz78xgDUGuZCqYOW9q
wgvEOSfFhnnQTNWKEvy42NoAQse6lkNdchOqnJP6ci0zW5WnqVp1AexhRxX3deqH1kl4G/GefNfN
LtAqv5+UpxqB5uUQMI24rniiH7nDMbqLFLB7AAD2QH1Tf8T7uom5plaBkhjoKMpHot2R7oMTBSnT
d/5QlBkV5sarTBlD35KhKGuD2FWyLvECd2uAoACOJgeYXk3blYj+1hyBRXzUV+saIzTN06fzJt5s
ebnERdPz52tYEQEeTKgIIniOSf5a2i8Y1OGc6qIQzigwTiCX89wvPVCoa2JR4XbXQV2ve/xF6zYj
wYhG3F6KTM5A4hHXpoNK7pHrFHhMMF4gQoFEUGvIeHKx3ZCY+wD75SlHNDjy91VNmClS0gSl3HUg
opGgJZXT2taNGxl2fr7ODI8O4wzUxqzCssZxDfT1MroWvYzU0R6uE+GdGOMPLr0ZVjpu5by77F30
59mXxwu9ToInu4wjCNuuj/MOJIwbt91Fa55l44nVxOLsPirdyK2ywn3UOdaO1MDVOV1ngEeAMQVW
NqK2C/t/Hk/PGpaDcHuLF03zH8X4enDOOFCjPojTAA9KIFttLPIcH3uC0l6y9d3rnHCu4gv7akao
6ZWihoZk5+xXTm6g6eEHR8d/AvlPgdiMF0bJK6Fp9EbCbZdODfhVkWqorQBrFsXWEJMi7YUad86F
nD54DeEcSZYZ3dfUoAHyEm4pJZJdReRp2xHt4/r5cVSSxYwaxrIYihI0ok3nmI+/pBXQr3//O/vy
VQWeXVJvNlYByM/JUWs5Bq2BWPtyOf5LIozeK145JBiXhN6XjzBgx3QDVFzKa1FZqqx+kwZG9yEo
9dBOAmf31qppkMLa1OfyOXbV95265pH7uuMrTputTkaV13ZtBeF7bveS7oT7w3lwitu4x8xQv1Ue
Ke17G3xKsfMp5PQvMxsz6WdMRdT4iSZH+AC0h/prf6ueTHIybPNvXmx/yLDlS7XtuyyYnPWzuNoN
X40ag2/n79elfTlPMyPDxARjYGRF6eH2ergG9IJ9vHk0W3F0aimDP5eRr0hsJu9Y7JUNRoAzQz9l
52iB7Zk2UmkorgTyAds0YT14M59czhhjEXqhkQ+Tjtl1RvKIvCGPFrprQAv+yyNUvzunoIvKQQ1x
hHiVpg/h6ukto8YtL6PGsX1sXSoRBc9IJe2r7RVA4JvW4Y1Sck+MMRgYM+tTrQeJQ7p23egjw641
HiLpIhvAqZ26S7Ab5QuqZCYJWBFZ9tjEgkgBuEkvOUAf9HX4N4ZvRoPR0CIOdUFKQOMi2zHgi6St
+jzseEnURUfxh8oPj15ib0Uj61PsFr0od+hFnxpeDQ4vy+nAGRlGQXWzS0cD8dvZHmhwa2HZJPZb
busjx6n/WNuFAUIAjPxzMV8IUbOLAWih6dc56MTFChsfXrF+FmgBhDoANdlsj9V5F20E19xWBFvV
oLGYWeI3LE86+cO4zz6C0dkc4C16EU7MyvnOv2ssdFjBhzwFRFilNs+XLAv8jByjuWPgFb0wQFB2
B/mC7l6pnRpF5BUns8Clw4T5YZp3aV4Z09MuxfE9t7a/HT8/r9shjmax4NOXtE1CXwQRjGKVjzu5
I3gZYSDjOpXJBly7Icbbh70VeEDTQlvKtP+8A2LoX8X6s0uZ+JwJ4pClwVC2kyDqWHsohrzsBY8D
xjqEco0Rnw6/32Me4phxS/tT9HvlhFjHLZv1MMQaTuirVOm++064oW8RfzkmjxBjGYJORlZMACNT
bV+mN+O0Fye7v3B74DmSxXrvtte93PPBUUqAxEUbEtw9NhiUFW6CWwCri6sWlVGMrhjn67LGsbAs
TqdgdtlUip1e4dZJuGnPJlZM6AFvh/AiewAJmPrd0GjNNnFhBusC+2rB6DSP9S7ePMT8PbWLz78Z
jeku50LdhbHQdaCx01fZXtxK2B48KPTt796ZJmZYgTMDjAB2Klw2ojj0wzDHXT1iBaMrPmL5ogZ0
D57xXHxnzggxNk1v06YqRSxUg0UDlCkm5HittkvjK8CT+cMLE4/4mTRKyRhPrTgSotMBW6V/9xS+
3A4IL8u8KGszWoxd6+t+ABQyzq2N6RFoHHhBhNgdwvPmy3LwhyXGuFmjORZGBDLPoz3ub/WbZn/H
RZlfNAyWCHxrC9Ks6oyFq9pxSCIhm8r9rZu/dW+IS7GXdciJ6spYEHNdS5cjlD/kjInnmWxXEVCd
BbHAujY6usMj0EXILXZ+P0sOx8Mt+9EZJcbilVZmtZEGSiJg7G8CWwUkcQqGeMKwKNszOoy29n3W
CEpdop0FWJgC/JzwF/O/loEuBYCITmPabJG/6dQ27tILxA0oMDqd4o4p3czv5l7ydnNCzJFlntfr
2L0xqWl8DAEW3WJ1zP69J6Ut/4JEVPvyXNO/uag5VeYARaH21HHAASpkfE7xrqyB+tciJ8QjtCTq
c0JMwNhLrdAPaZOfDeQFkxeVVuQ+I6NzORbbE0fOebSYaDGJRD+rS9xZ7SKCGxxp0iq3wkJm2Ar3
OrElczTni7Gu2tBACHVcWzuhXGGl/EtuAz+RZ4540jH9+0x1jUqxCj0AGSxR/UILAx7RDaBDIfIt
rR0AcPswg1ywFx5ZxtiiT1QyaquaDNSI7U1As7HVN9VB/27tJMf+VXrU+UsplpR6fqSM6Y0TtPDG
9ZcmjDlpHgfHcA3Xeu7eAuqjUGaYVNSc9JY7brPox+aUGXsctkpvahewe8EpY4iLFjugmQDzqVhx
ARkmIWSjzz+0fkDdKmmiy4k6CY4rT4iHe1fa6zTVHDKceNKz5MzmtBjbgmd2JNQYFYGQJh+y45Nf
nd1svN3ddV1YdDBzOow16bqiq/UEdKqEvKdO4P6unewoA9XzP144P72C56QYe2KNceF3OUiNrory
f49pMmxVRucfN7hZPjxV1QB/ia3CbLk5McLwElTD1PhnoCaDrcLEKfDi5i1jWRb7f+h8+dSZiiPi
1QS/+aJTvXau5GSrv+hhtLDLToYfA/Ygli18tyKCqQp1YvSTHGD+bjoz4aC98QH0J3liZdsE/Adq
5VjYiv2Z3+n4nSVUvgLZrqFHbobbudVWD7H7wZG3JUM/p8Pwo0nVELQG6AB/8ldFWhJuBtdaSSj+
+ja34XRJEGbU2AvqQ1VNPRnUsIqEvPe7X+PjlofY81W1uHJ0bGfA6HWXMpjMQgcU9pRgy9hNa+vY
kIcn9s39aLt4Pd76G1V1+s9ovbU2PPjaxTLBnE1GiZNQlNNWxBeM7VbLdw+7O//YYG3hsdsg7DHp
9Ttc8jBzaowee2MTG8IIahom35FIaJ7rt+sUlvRqTmEyxDO96tWhh5DCqPtv6G1rA2psrhP4uSUG
tmhOgYkBDHkQa60CDxdbnoBVRjtDL7JBtE1Kng/+HTaLkc69VX27f3Dst21GP3lWaulpPP8EJj5o
BMMafW0KeTDzHiORKpNPHiYijwYTDBhhim0ZU6jTPG4Kp3befJvHxmKL6JwPxnKUVVYPpvYlDgYW
b5xDEjqe3aLb40HcWbfXL47HEGM+gkSU8nQyH8qNO5Hp6YDCw3Ua029c0Wc2+Vz7uVcNNfwUEjHy
m0pSYNkDk5Tj4TkyztaS5WGUwz4ElQ5i10MCA3r8/HeMMGYhU/vKFAQclh0i2CQxHWmMjiVeX9+i
PcASFFMHip2qsU9iKyqkPG+xvPxVccdNfKuur7PxE2NzUtY/BNhHcCHEmRROi9jtLHBcfavTHkAE
WEiWkwu8+jG7UC5+/GRifgjBjCYTf0VK4kdGCb8bw8jlRMfA8BRd6nZLRZeWN/+WR+au5DIvLnGK
Q0T8rFIBWyLkh8SNqX5u6VuA5b3iNGTZrjhS+OUBf/I5zX5Ah7GiffKgM1PbdljPXOrYB49Mox29
VDQQSX7eRj3hRZqLvhh7AP+XEnOiggpjNCigpGGDIqldLEfuc3tcNTJ3pIVHijnMztDzXgrkyUO5
kR0f9ttpcy+3Cjr9zLWzYxwhFkaGZqrgzqp4jXQt1g6pRP0lObQbXZ588GgxLhEBbVZECVga3RY4
nlEAWDOFVjd3IcYkeDmaxZqyObsrxj1WnZalQHPEuAlQgBQn3VsXPMTr1fQqQMveLl+jXEWDFUfR
JxH4eaATcr2B5Sz6V6Q1E8a4MERBjBVkHG42LhrQusO+Rz/V39QwkY78hwzDnagqBQDv1ClvY5FG
JdKueNXfeZrFY4bx73ENiFTJBzPocitJ8DyNCO49YjwC8+76uS06rBk/jJdvxFoYKwvPENFJnd8J
2U+PKl7Ut/hSnJ/a5Jpnl3OxisYvp8uxk/0hs4EkC9+rODxBX/Ymfy6H9fCeoQp6ADLZre32duNU
D+VGPPVvHYnoxW7+om9zxhVbURKSOjdyD3r1PGakOBbod8y4yENfVvSHYKtYnAVoymm3EWNlJQGQ
lEEJiZsA1iT3ObTpYxPSeK2sA1c+o1d9094njscTwkXJmNFlbC4aAlS9SED3ghz/a/lwW97eXZe9
6davccaY2gJ9fZFWgcLOO2AkjcLScm6IxwNj+bTs4g+lCAqKm9jSvUiy1R1vLmzS+O9caNixhmle
7KwDNDObMlZVv05yS23O9obnjKbPu/bT36/g+mH/jBm/fyZz2NrYDIE/Kg2wLyo3PXQu5ZUFeQfB
uLQOYL2dr+Ig3u9ved2TvN9mLlLv61RvDPx2Srko9AuvkO9Hw9p03xIaScOPK/Z9ZQNYxdn7cFGn
j9Pj9TtY6Gz/Tomx6wWsk9BORxSTDfBlO7KDEp90m7j0dJ+tdq82dMCxHQzIOZy+ta9y6TVhYiy9
h7m/+NJCAA7ua/cQPphOSn8DJvhgtzf3gS0Aypmuw5NDG/u0PmJrO/Vda/Nx/QR498g4AmyzicT2
go9w75HB4/iyn+b/++ky5r9pzQGbTPHjPfnN0/KFZPH8x3/MgpmNplW+rzXnx9gRjumqeE8IQK+j
B1vg4fNfV3t2KOzfHPiPNZ6y5I0XTZ4O/JZzlbyvZNS9FCrPC0vI8r/+5YnyLFpox0axvMlUAeWX
F3hfF0CdXd43CGIadgO+WiOEcMaufm7rM7/LCKNineQNhjlJN7ZPUYXE2Kbh7qe8a0Wydek+Pwxk
tXY+/+VFMDo1GEbWCiJY6gnl/LTCu2RGpfoCjYGxjt/GoyEuSXyXr7bOzX4g99S+a8h+/UY/Ts2O
ruwJ/2qrRHbJi+o4n8DkYa9rw1dm5P82gj8214eBhHb/EfzsXhuCCmhkuwdvcyEycX4DKf06Nd6X
f9eQf/dbE62ZTvRKLkdtgQ+37zlR888Y6ZvQfr3nZr8c+JV0MUL8Mrp5SOxoRw2Ypx3h7VqSeXQY
3wf0hlyoEtB5doFFQcjhRqCvh7PvqCjlrIFT/7hzRHJ6XPOgaTgq/5UimjHox1UppZM5QQ6GZ054
CsL2zRpmX3TCZE8ed63rBvY5QvkjI0/nDVa035O1s9FW28eAUKBsfgx069u8Ks9X69A1mWZ01FPl
pKx78Pds24f7j5ubdUleziVxdzlJHdTeXRfgrznFwinPBko/oDN8Yo/I6dHP1V1PnZOzVXen5LAl
t6F9/xmR9Wb7e/37KJIVfVLI4RBgIc/adK5LtHw9ItXZ9JFgtRXm/OBRJffGsw+bg93hU19dbV3B
mqDHOXUVsseWjvyGl3jmaCabQI1GqcLGCdxaSh2euH1BHV25D7ZjV++CrC8nG2OffXLYTCe9os77
GZWcgKBxN8NyR/sjhIsYEGRheI1oNv3VoNQNi8p5AH0hoF77mO826L+UQk+EWMbHALLW3jzfP/l3
6uZ5dbA3JTVva+KsV5Sc8DcaLpEN1x0HH0hX61O0MjFdueZJK0cZ2TSNEBim3k6XDjAaTnS9GMdb
eCNjrbaMVi6V4VUOBj+tU6NFbuZwkbBMs3s215guEOyKu+9syZrNaTH2WAtQDhV7vYXVDLHM8pdH
TtNdXleRhbyJpsypTKc5M12DF6Zxr2sABqCH+P49pckbmuC44JkLk2Pf6TC22UrMKrc00DHQbd05
r8r7BWjKAArLgPkooJMrQLbcefi8uNcZ5J0iEzA1VYTEZPJ1itg1+WrA95yM7i9Qvb+zx0RIQWQN
Y1iAPTvxiJIS71cKoUiggdfZWQwA0d+pYF+n9bW35vt9aYER515vtufng4SeX/iDy1oAGnGAmtZl
XaMpzscGKmOT/J4G80qOsi8Z1Dl1Rv6lQimGsJyoN/f31SZzPq6zt/gGmiYRxGmFoWawzk4cvVgY
LCjYwcKEub6N8GqsndGh2cO/pMT4NMFQlEaJwIrtPUajXdnb2I7tZj1to+PuNZ7OhbWRM7ZYRwQk
xOzShmCrsDXSYXWORLyNiGZTIJEaGCwnHOZ+lhgmcfznGFnvE6v96KcSmEtexrV2XFEZmcNg65+u
01loLvhOh0n5SF5QeWpotWd/V+Rr1VZaV3CKHbLx8i7FnoHk4MHH04JssXiV6MfSIDwFX6gRff8G
RiYDgFhXwXSRA/rYYqdem3vJOZXv//pQGYPsRYKAASNc4gAocLQAAhHcfTCPfzGM9Z0hxiRHslxa
7fDF0AREkmJWrnOxJGDF5WiyStfEkjHKIVZ6DkkPjqa1RxbQD1pMGKEB+jg1QGMdIcxXTEL0xHMp
8wSUMcuZKFywjXjScxfoQ7e6Lax8UJRurwvosvX/oweMWY7UIBMC3+/gr5vHeJUAOu4t5BakFiZT
v98YY0saxbSAHI8bU++6gGIKB6KxOiD7ViDItKjnhkCLWrUefdkmB2Hj31RrXkl4gVMAh+mqLCM0
AXoYc6BpNxSXXMAntO5zBfSFC1rKTjzvI00CwQjMNyrMeeqNNY4+1s+dHy0S0LgnPaCwfFLZMmot
iRO6/ml451JdsJ7fqDLHq6aJoqYqhKV1v6IuvOYkh1DT3XJhfRc0YkbqRxNl5cmhX04akRIRQwea
I9snXm+FwiPyPen+X1hAX/o+0HPQNWftspfMDbf1WnXKO+t+vEvMaTYEhUxawJXn68/Lnbzew6Zm
ZPtQrDCYgN5+G2PBtri2uN1TS3HatwNgLXqeDlk23TDOWjRpSS2UhN69/e3vYvdUoLRL9PVAhM3g
If10XVmXLLkmocpvqeiKNLCJ7Xtsk2miH0cRtHWgaLL29vu3ghtAfY0O/RDhGRHGXaRd1KHQDyKl
kx6to3rTPPhbfVOuNCe8izEsMXmqY+asd73bkc8Gdb3P7E6w8X8DOuh4z/ulAPwb04xXsWKtLysD
33NxD7IjqmTVO+2xRp2PN7fDPV/GsaSCUTR6BVK2t5pSbQCXezhZL7w3xaIpmp0w41VENFIkWgAy
h3d/e2tCZDrC27a5qEIzGoy5k5tSLNUBNIpbb39xVPcOr1xOsMvjgzF2sS5Fvlh78FHRbej8ElYX
PFL+xhN+u3/GuKE/U44uIjgpncrJncZBdw2cbsrf1rYUXM9JsZ1KiS/1GtxhBxg1zPLulJ3vGM4x
d+uH4sDjaykt8I0YY+SsEU0uqoDTk26kZxGG5LAxiLmSbBdd3K/qdjj428TWYU/sl2ZDszdtnVOB
7h1FJTBtHqHlZhscFLTGyBjr8Nzjdt2+XLc4S6+pbx/JGIMIn6jXtdBirMjbak/+rq+JlpKVI+4A
abbGBk1Qfv8oMcIZuo8c4ssyrBsK2tKw/dZkTqjX9UHLA5zQQLu352CLKefanqKwcNsdEhODQSMt
RuKEZ/UGLqHBv8ak21k2bwnqUs4aMGRoCEf8YMo/ltyIsqD4AvbBIA6MWuRoJVKuMjv9XW5u+3WI
5s8X5OZPEVF36Bu2eW2gyyYQzXmGqqgA/hIZE5gpF88KWrwilIbGv7EuKN1A+nlDC4vqPKPCWD8/
LnQp83HcIr18CDR+QUKYh+S1bGJnRBjbl2CIXTYjEIGLftTR1hji8dOdRXJ3XXgWHuIaMJH/OTLG
/jViKV7UAnSAknYvnxQ8eNbXKSxbixkJxvyNl9RM60k84S3am98vyTq3Pzk0Fp4B39hgjJ+iYRji
koHGQJMPaV3s2m31QaMVD7l1UdX+8PJ1bbMslx+0gGz4kjBId78R7nW3RXrkOjdLr+E5N19yPqOi
B5EhCCG46V3FdXNAe7+Gx2nYKLHrlJg3ujut+bM2VHK2IbSdkzzh0mfiJ2mslEuiQo8eX6WUSrvw
fEZoKdDGhQG9zTcF6u3KrYUZ2uzAMWY8Hf7KnM55T4NIzEzQLgfyeraA0BlSj6ADkCeWkwb9iN9m
V8kYC1H0DUAdwmQ/26FzOMhb5Vg+I1bSsGL+//FQnYzwNXKs1TDrZNQvuNOiIE8v0mNEdpK75jeF
Tr/zk46ClbnILOs/M8tFG8itB99sEUzSZKJb2hpgIvNb4DhEwDsvb7kbAv4PY/WHJnOUcRk1qW+C
Joo3WQBThd29ofvZca5sqQwDvTAUFbuV4Vy+Klwz2QhVMcyaIu6QycaUsPdoxVTZ5bTGO850kzV9
mZ7lMhFsFcki7fGy+rCva+byq2b2BcwtqtiNXY9K0J2f+4wAFMjftjvLKb8a9CMi7rKDeQSiFPYI
Zivu83VSu59X+4d9xicMlqIKfQzifYNxr01GvL1DWsc5XWdyqfUHPWKGrqlY44Ul9AyTYRQ0SqBd
OvgedQus3xC2DmOxtM+wWeQQrtVtSbTRrp+aiFRn7MTZFSXcuRgB9kl/ik/477rg1fcXve7soxjm
UX0zRj1pEahjA0ESU/X8AOje6uk678uibEoKGnMlVZFY1HZfM7MwART4ediOKO690Adu7WdRQ02E
R6Koo0uSXdzpAd64D7x+4iR71l936l1yo2/6+z4lGTbPvd7xmo2W0koahusUXCdyuarBXGiOSThN
8JLuHH7Gj9MWtSnZH9K9+/TriMKaT4yDdDdSrEMOVkXEe41PsS8rtoAHQ7HLlLEznF1NM+Ri3kdi
2iHEGNAXejnHDtCn9iJWkfWrE2/maWFKTAOzf8gx4UaYS0VoxmWHwXGgPJdHtwcYr0cGmworjQds
shjxyrIu6pphQF3Ylko/u3RlZkJeLnbvRuc6pb5BdVBL1g7dv7yMeH3kLyJmqzhOeqF5HXzOKDNR
f+2NXh62Vfc/ALfeKtpPqTQsdPuQXZmUSPRyQsUlDZwTZKICf1C8XGjAauCRg7JPiJYQ0a05wc8y
X8jdKIYxXaPO3F8l56FSTMIKSTXceOsT//Dbw2zri0/FdVL+DT4WThIaL1q6bmm6wQSPQSgoxhCB
MQ24Svt7C22FPT0K3GT1sh7+IWROUezMf5ndZRjr6QQfgUCKVuXnmKiO5WYnCRibWxVLbu3jm7wr
aJORaGvd1gdeynDxoTrjlX0rKq3cxmKJT9hNuJvtpvtdHoqnbDeu0s0bpi2winTtRM46WnlHXl5u
urkfhkDVdcw8SIb8A7htTDw5SYoBGYpySkIGTsNtoFkYosJdzmgwd6maCVbx5qBxqG+zmE6pqS3c
8uoBaV6Cnh3B5mWQlgX2D0m2JudJZdEN3dih8q3tUry91/HBcm4BLBocBFvalO+87dJfQfCVk2TL
cp4XF4MXwYXY0/qN6g7bFYGNgZEcSA1/aHrRgGsKFlppumqpJnOm4pi0QNNW4bA2bijSzMaYvn7T
7evXaDtwcmWL8T9KD/9LjDWoXpNizrgCsUcDqSsUoyWsGZAxQJ/w4pzlU5yRYgya1SSD3qUyshWu
QW4i2QHULbojkrsanRhaxG36XQwu5rxNBz3T/zQr0xjg1lPeLJKQNoWVASYHEfAW4IQxSzGGrOnT
9hfFNGSdiZZiPIeH1NKmGANzt2iimsLUnv6S7XXg8LsJljnDqDGiDEzXY4D/O2eTMfcNM+rRLS6h
Kwp1I4Vua27meSlbMe0IQ0HfwjIig/ENUa+MooBK4znE1p7xWN1yU0hLMTZEQhEVVUIbicbKhNKJ
cVpAmS92+nloBapvCmATO7T43R5ELvDnkkmck2MkYszU7iKo3SSCU2x0OGcY3zecpynVbTqfJ6Tr
uM+IpUOc02Rea4On9RVevh327CGDdYPJ/RxYyPomxaDdPrZzG/5nrfHGZxed35wsE4RmRZOG4wiy
OXDfMCl2g+EqBVAPagcHr9qTdRbXHbq4yl2+u9jRIXdQuOI84JZimOlZg8YX3cC6OcaU5VrjpWYl
TnXc98Q2nJG+JSsexvTiK3FG5UtbZnqeRQiT/FLpoA0leb8RCLLiFGstalKf4n20M0peymbRCc1J
MgqY13KCcW4wNjjq7/Fsu692u1dt/7Zdqev4V+BwDMyST5jTY/SkFzIR7WugdyiARR4W9Pd4jLEY
Djn2KUT74CXeFrOIGlA7VAN4ZCZK+t8tjF/roReo8As2vFB1n289G1nte30XcXuHloznnBRjZZp2
ECRsaJ7Kh9P64qEkno26KnJfmWNXJ2GDcinvPKf7YT36nCYjmGI59iGaH6cYVKTN0Xd+NfaIonHG
LVwuur0pSDIV2TQNHOf3k9SqxsytyEMIiGqKT5pjgC5n2fVp4Fzu+tXndUlZajue7Og/5BhJqcVR
zPQS5LppwLwnBz0hKXpDHIVKj+LekV+OF2ySuBC6N6jzMOWNsKY6tlEjvf4lXz1fP8549iWMsc3z
PNO6QYDMmob9av6O7yy398i9Uezow2f9Nuzp/6Mut2jiZ1QZc2slTd2mBaja/r2bkmo94YnITpCR
9pMoEZVbjPoFB4Mz4bFo6WZkmQgAKeQgriqQBVRLRlaiayInU/CgStXp66+dKaOWFfbfVe0FZFo7
Hmm2EbdGQ/wj0ptvrTMBOmo3HWo995MijcSgxmu4Sg/y81F0Vy/WG+atV6jQ0fZTdDv7+CK6Cr3j
QdcsRieQQeQEZB1Rkc5cvJekcZyJ/hSdtEhRAqzLafEu97mAK1xKzGWHHlB6iwGURtfu0WCfkPi2
prHLi+8WzcWMI8aZGio2cnhR2J+bC3ltN8VOJVVI0Hm4/gtwIRzdjBQjSMpQNYWWgCUdWwybY3MY
j9YKDRzwm+S6gi4mU0AJwf+UujZZG29lmIKRDQhTsT+YI+AhqnsJBcPDrTGQ3P0016iiVptodzl0
a05gsKilui6jW9RUReQCGKPoI67tW5Cu3WY72klNyk1qf1xnkEeEsbyq5QEj9AJTKG+9lbVLCOoA
KYeR6Tp+KOSMEUbWR+uCqfIGNEqn+FC2ElV4rmqp1gYl+ueoGBmvR0u+JDUoaMQu79HJAynvnX4V
u9dPazmmmRFihNwrlEpNFBAyV5qM3vUhQ2KEvshoAm3s5mmKkHmp0sXsId5NsBEoNOCty3irFHAQ
MRAvJ28FeHnvUwtJ8BI7t8lbVuxS++8eoXOCzGkGlqrEWRv05+d3vyfAL1RtVEi7dbXub6+f52Lc
P2ONOU4rQ2LfjCw4Iu0pxG6qe49W/zkoKUzFjAZrLDDArtaTpRU/44cAe7CA6tzsfFvgaNJimmBO
iPE7aXSR63HAsYWfz6mTuZsS6L7IE+w46rRs0Q1AIUviJA8Gw9GArmAv8/IeL+n46K9vDPqUnjHY
cP1ulk3fjAzDT6v4ah2ZINNoxAyoliBLn6/081P8UTvpcyUQfb/HrtB2JWw/rYCUu/98vyOubvYF
k/GaPVra8SL7Fw1fECFMQx65cqWVSQCldZ3T5Zub0WEiXfTlFbVZFtOBBjRyvVvTVjcvyV23/oum
3TlHrE0H+EmkeBUo5Y5/DOi9t44xP8kLKxcDrT/8sBnVMU+iqLmAinIKzjpSVqUtulxo/mXDNCPD
GCYx8CJsLQYZ77dyA/DRVfrbcrACxRXuEqc4INvIuafJUfxwJDOCjCPJ06Ly9RQE2yk7lh/qtb9S
tke0lG52PMxR3hkyRlCMxU5qfNCy1jGwVHuiOXv1WeSwxKPCGEAtxJ5mY1Jl+SA0qGn6RDwZBxPY
WpyjW/LzuqrJGrB3UHX7mi+dqVKmjW0iBmmPipe/a2+LG6uwI1QwjJXkYJudR3RUZ3amR4PXvwrX
ZrRZpBfD1DAtmIC2m9wEN15w2zrNkzi9WD1usmy6FlZE5rQYmaw9I0usCum4/NM77GyddivUEoEp
2Ds1uk+tO865LsU2c3qMSA4i9l+iibufim2+8xw6AhU32l22Szy8J1Ef+sw9ypsGXgxD9Kl+iuKl
KCI6/W4YS9MLmyiZTPP9wcUKX5XeYydmS9HRffoUeLKzFF3NqTH+JlTSWAJiY39O7OFYoI945eOF
tB0Hnqte0u85IcbjXHI/inU968+2MtoXRyboRVl/eo4OTE3OvU1y8ENOZifIuBYshrlIYQWenrO9
ARBx9U1JkfBrHZ6A8HhifEush0EnTYe3A8xl+2Tswk39usboasNN5i8Zk9nxfY3WznXc96WhGEDK
f/RLYKALNrdeuJhHnNNg3gtDFSRh0oHGY0efd/HxVUHTqx0+AGO6IPSE1/Xj9Zv6yv1cuSmV0ejR
N4GS3MJ67G4qGjvv7yXZAIRFCZyzakeD0+ypuDv59pr2BwqA7Ttt88FNUE8Kde0jGDX3gjRWPGm6
xUPhxj71N/1A6Hrtux/rltdstxiPzA+Z8T2X8qJcmhEsD/QZMMo3uq2j5hShzMwrvvJEhjEkmpfU
YlmCUkzs8IjkLCbcP3hF1oUtTIjAjak4gj4pvGUZA2J2RZKUFwl6rb7VN4nsNC/tu07kPd5L9woa
6Nf2qbo50W6Hp7U7oNCAc+XlJxavcPYRjHGp+4uUGwE+4tE+XPbBreS6zVtJ2s39U4oWCR7U3WJO
c840Y2HivL1URgR6hf0IZP2Slr+OlN7x+Fp07KYC9CzMlmgae7bpMFRKgQVnWFR4NpxuA7AE3tDD
sruZ0WCOroijcMiTiUb6lhoY2LYc3d5LD1tM3B/yiPKehYspPOxI+Ycp5uys2rr0YgiC4uurQeRt
7KNeeH9/P5KS+tt0dbM5B3bp28W2PH2u7/L3O9QQ6QMFznPr+GiQoqc72D6eIE98/rACs89ibHkS
m6WelCqchr7qd8PmuqVbrCfMuGZrNEmQa0Za4OflC/FX6mmLbcx3dxxvvqjxf3j4sj0zJ5G2hlRe
TBCx05Kq9gU4TJBKDidLB4UpZ0MyLE1VACn5PT5Bt55pJlhicX7evYo6zTuiOPTOsj8Lmvy2uQOC
iz5iTo+5GE9U8qpVPDD1PGAC2UJA+4g5A3tzv7k36K3z9IJ0HdVost7Wq4GkGVn7N8Dk+LjO91ck
ywqIgQkvzCfLimaozHfksVfqmdkN5+dntNKMwL8HLPO4xkBSD/gUsifOW4SZoXZ1QuJ79emjmAgU
M87p876CxTxs5bKpdJQVMKSk6KuQGBid/32f0sC1HPV2BTiNk/j0eXmNf9ELNt59dliZPbYOrzN1
sTd2dhoaEys0ddA2ZdvjNOwDtreRm3gLiGqV4FMEkQIeBdt0ASeMP5//Tdp1LTeuJNkvYgS8eYWn
F01LlF4Q3TIgLAHC4+v3FHfmCiyhWbszt+NGdL8gmVlZWWlPJuvW6BqbJQr+p3uuoLtPALCgKpER
UurdbiPl3Eh+1R5nZyNZCYtmldoSVlQsw1Vl6wgIKlfAzB8rZ/fzkt2TpR5wX7k2QyuDrGz4OABt
vtKMhL0r7ec1AxlNkTmkphUFuAL31yxVI8HnVFQ8SV/hDPhDiytniBthi6atr8z81awPqFm/PFby
nw/OPVFKpJwoNoqv8sgYu8Wv0vG3B7gl3mMaU/KTBEnQ0T+saT9QO7GQoZ0phUrk19uxfbZkFzNL
mBx9TGbC0UI7+ogOpaFJWoVlkYNObVZOiO6+6wuPjcI5lhaxkhe3FuV723BPizosPu7VSL+AVrvI
Vkc9NbYFqo+qdY5tcX7CxVgA0xC7s816qZmVpSwELIGyL/u5G5yt6PeAQUCsUQ9Xuh35lrprASMm
Y3wd1mRtMUN2oqCPfix1yHUXS0lfo94sGsm8sNdYUqfawlwxFrnrm4xjmNKo8SlQt+XKDXKC5ghy
2sRmrrFplsnQz3jvXvqUo+tH9aDPJEifnHOL8ecAaAqqOVvPgNPy/8+/3ROj/N1C7Ytz296kR7aV
L30HS45KhkM7ZdrGUiPGYfSQ46W5oPkJRIo176JsyCpRTt9BFOMxdC+o+NL995Ogrdo+vVVrt8Gn
/furXD4/vn4sCpSY6hJrSuMOFNCFbUdW7mkE4sVieW0Tnjg5jm9OKEn1taJeZ4BXPcrO9pSYeJod
7bV5Th2mo0zsxc9r802J8nsCHzMKXXLjaBu6EfAt4Glg2pndVDp9Qb8pEdmOTr/kuEjUC1Aq7Qho
ZXCMW0M6KMAjwYhZYBVL1iDlRNXhTop0Fq8v0lyOdEjxudwV6K0xN+k2sMzHKjHhA99ToSxydJbi
RldQrZGxROvP2eJefewgRguGasWMh4zJEWWRsZH3zPnktICgYWOpRf9BOqy9/0xyiHwJ8A8nCRxl
TBVuFpQydk4gEnwLdnifc0wHzayYM1gdFhORGsQ3IkWZ0jbr1CLmb6SQOcCc3vnFtyJntgkwhuym
JVq+GAc2qfIjipSZKJVACPIMVa9o3ll/4nW3GNCyEjhAY3tMadJajAhR1kL1y6yUYmRaC/vUqQb2
ZCUmq4uZWIIf93dEg7YUs+YaRnrcodR6SnCbkgVDXCwmKAMhX4Sr6ufIcC4TsgDPiOeoXrA6tyZA
OO61gDIOvDjI9ayGqLLTFU2cb+fDujTRDQNvA9gfC87ksWznCui8HA0wwof0SuZDJEdz7Felxl+w
VfMpni/keRswDpHw90DAdIhb88r5UhTQlrW0GBDkYocME9JxAivzjn06xNW7qq5SCUSem8xYv/lm
Ap8FM5TWWnvyJQxScMbZ3iz2BgY5XQ67TT4Tl3npGSd9M3QjAw1QUD+J9Zsh0w1uDcwvQB/k3ms6
3/wyL3OABe5ZnvkESWSAAJ6GkrCKnWWUculJV2KbY41JwAFgmmaFYbHLgeF1TFkYUkLCf7LIaxzN
l9oFSeiTDogUbdW8lTvNEm8BBpkS+2x8+awZu4mEM8orGAYjSAIiZuipB6GIM2nWZ9DlZYmNfwim
1ugNbiw4pEGITUe8mVqZq+3TymCBVUkTpu2ONPU+zIQslDMJxrT4aqwZUk/dSoss8gtO5zVsORYx
GLNNAXh/82ypZusIT9KhM3/Hh24jLTHgusLKMaJ5gZO46hPDe5roHbyXDPWsCHJzlVNSeiIIFDxC
hxi/RrZbYK45B21jb/yNPGeVRSe6AghVGe0ocKkwNUO9MJlcXosshAUTQZHsy443mAEPbLQNqsDq
UxeH1sgWM0sGKlvP7CmecHvuqFOvjZzyanf1ka/mXMEFpgzvwYu3u0VuqG+Ze3lh4aRM+SN4uEmr
BbxgSVeoJqzYz5val8CubFznvFW7iBsMeTEDym/gsOIGgbxhlHmUFJ5sNxZ02DCZMtzXpO6aWEWZ
ASGXunQwai9g/VG0vS4BeLqZubltezu0Zhq2+QpYyV9MV5nI78EPoNmFU3k5V6TOUSH25OE5AKp9
Ga+RwNssssIQgXazYfamk3tEE1U59EKS/Q8cT+eJukFJz7moIXsnLHob8AJIWW2eUGEM3h+7EBOF
CEUaU6JudCmrXBSSPGHsdehXSPAEDk6B1JxI0CyCY4beyMEEIo49e4uwwE8IDKBcm5565NlzHRPO
xt2PoRyaayXENaZx8RaCaQv7rWxjRda3NaayxGO1Y2XVp56HMfOUc5OlVynSMpWc7QWP78trg1So
xZAwiylKg2MO1f4kI2eJdVrr1BhqE0AR0XydzaP59YOg8uSqFc5Vt7Yy41V2BcvWUpM5ISb8LFrj
qJF7BugWJ/AyDbg18yvOl8Ogx2Dj6U1bv6FKqWOwYmMZ8HWIv0NQKh4zPzHpd0+Tssi5H2H+IAJN
bidDbfgDmUy3AZn6dEa3fos5BPSV+8z2+UmZy5ysobcaA080Pl7JKUizFmGPPS1YYGbqiw0rsGVR
oDyLIS+RzG/P/TH1Iks3k42pfzyW3ZTlU0c8UHrDc3Wvc1fCgyH+MTuXdTaTyv/P99E0ARs0csf8
iLsIVQ8OLLIDN99Wxqvp/3nMw+3towwZlthgiF5QkWrmb77TiEhSELAATeiP5UJwJVsGpX280s1P
BQ02zY5prSeO5Y4eZUEGqcI8zAz09ANJYCKhWKLZS5kHbovNrio67DlUc48MLifMtUw6D9F8gmkN
7eaxjbgMsLXujHJuj3D28ly79TqFq/lerkSMKLJCmYn3SMayLuDlob6pYorv/ti0WYiNwn7fHwO0
Hp6tlnFiE5Mgyt33KQkmPKYSh5Tvj8vl+lajQCrlmLwfL6YxN95Xjb2KV8YrxgDMzF4crusMmM4f
SEUwLIc4KdMRn5T6R3qIZcbYv4L+grXT7kOAaQSGvumM6LDfiyUepxWmho1DmBnp9vCl7b+W+vFj
yULanEqJjOSh0ddEnVVx06Uo2XC781M3T/fNlvfSjwAZiwuD56nHGABlPGpl8HSInb4/WznSQiXt
IfurQxbBrrfD/Jg5x26JMMl17VVr5WgAquDtHPT518czQ40nXElAiujASOBk7Hi+HclIjQc1H2p+
uAy3TNNSc2eABpsBzzQzZu4FoN2s/MWUcyfzKvxmrL/Be6RQvmsbDz1ZeDDAxK0buDq60ayuR+H5
z/ayc4zCWqlX4/W6T5+uRj8/ZCYLwGta4KMfQCm7JHdVkSblcFyeutAIMC/x1NvrP7njpOY+NAvL
rq28AFydvRCAOATUnC0Sl6wWvVvimLaSYzkQqzYSfCkNgSKWxXB8fl7nq7fS+NNfzMBwZ6aL5uzg
CTvQG+w7JGs0IrwDjHNnHgN11TpO97GCGOSXKDf09ttWd/6U686Yf4ama0eIm67m5XAALOaOec0n
zdn3CdAohXId16mgE9rLk+a+RR9v0q8Blm0OWL7Gbq3Xxe/DovW+FgCWfgWMzq/IYAbwU48Gto0C
VQKDUKpw670YiX+Q9DKK5AHilx3F5BJ0Vl8Px5dUwGRmZbeAQDnUqaEyXo0JlAdUKCVALPAoxGJk
gTr1UGmvGfK6PK7bTDDPqCs5xTpdY69DtJ39Qh4oMhb6AsNXC8+rvWePcdsnDCwQUUTM6mDailNo
wABRC9M0wOYKdAisJTNcFBYM+teOoVxTBcUxGRoqoNDiqyYP4BIIrAYKDenb1Q5e2en/CXfmjg6V
FfHl5NynLejMPFjO9fZPh5lBc3BtaK9x2HmsSzvl2iB/jdwyMWE6AOTvL60YBEXfFDJ/VDPY6vN2
7uK2ADDHXpiPT+pnhlCFdqBPGdPQOvcDMFFLFKEI6xiOmlMa/evKHJjoPz9Dg3sSlCH2tT7r2muC
R24xLA17tdgcesbjNqEI9zQoWxsU4TArVLBBQFUKc26sestmiGoiOXFPhLpTQgh7fq7AyHJmSK8b
5DVve6VYZmvCK7inQ7n/Mw6V00sJOs9rEY1s2Z410sI6dMom+311yesrOfRy158Oyt76r5TqxuDI
5ulYNTIMF3y/hEuVGdine3hMYKLGeCciOuccig3SlA0oyEA8ipzQPHue98E6CYac6ORrkA9p0cg4
iPi3/htjyazmsIns7j0b1DU/R7O0GtCqAD8UmLUuRLWAVvXGjjXcOAHoeE+JuGejI5GjCyI+CZSG
7fpUm6fT29n0thfzz3bt5Oj269COvcUzvGMc1M+H4J4udfm5PLiWMrn8/OntqcEWO9uOjF+Mm/nT
PBMiaDrSESPBWlIXJouUKvSvF3RgIUMMwwyPzhheH3MygV5xT4S6NINeCLOSz26W8td+S3Zneft9
sK4ra7/axYOl54DACwhsDIMygz2JCqbPwGvyrwIon1f1Hon4VQnwDCd0sZ8CIuX3K+PFvszRv/8L
xW/19SsY0IypmSLzPkxkee5kcEvhj7QonwmqfuUg6Gft1zP2LRjO3HhSTcBmv9gbk6W0fzGE/5wr
3YteaqUenDOQK7AkDNux2+XO+o9M1TcJ6gZ2koLWVxJdW0Axv5gvAEuPJMYBThRV7sVGXT69Aixe
W+EA15bjOJ/Ck/u0skkfaGQ+s2AymGdE3bhOPatqn0NoiG0HZ+vwOCT36mXeClkRLEnCqixW/91P
P/ueP+r1bbjk2uYyhDgsa8fUj4/1/y9W8vuMqHdXbjIx69MSHJ3izRpjCUdkFI2zl2+w2oBBi/zU
+2jpnhXKlMQo+EXCBdKz1h0mtiIHnVimYR9ClL10i/UATPRs3pOjjMolkkqfk6AZy2VqWGsc13z+
1JjuZ+Xt4V0uMIGgo+uM9bD9xV/6R6R0z2rPlVKazcBmGpjy2wKqqKF6VXqM8uX0A/pNhvKbL9jN
IGOOAzmHi8HNla3ltcwU+M+y4Z0IabymPu3Dq34m+m6dnNJEiR3BLbYUYzncIXfR0s0KOlhMUSZD
7s9t3BdFf1R+yYjmnDlWE0uWi55TYIWaLBEyj4oyHqLCV+pFhopkwAyzgnV5WmD8ZrdjHNVEffNe
jpTd4M9ijpXBoAM1hM1APgzlehcb9jwdcDfMQSPWeypTRiNSi0HnAAZ4fMYGvLfbW3L8NN6RiUJM
ZWKpNAt7gfWcyJQd0QEeFCoBKMYG1jeuSwdvypbxnrBsvUwZkMhH7qvOoR0nC4W1ozFHdg09/xgu
WGo26x5PZFfuD42yH2VcCi2vgaUlyL2B3tnZY5+049oZipa411+7jw+OsZ170twLgoZ8HgBspVvw
OvIC0NlZwr+Hpqi1cTkBvOWxDRYmb/To+5QmAksx8+UGN1o0ntFW9fa2nSNjg3UmNUYGTYyBsW40
ubE/jP6IIKWKHcaYeD4EQQJsiPF+EtibjmazlkSQq/qIDqWAiSxwclNDcDIWnLUvj8U2UQ6DLoy4
oDQvV66pOktuYrO035g8WPELYPB5+hPw4VmaN2kER8QoxavVvlSaWYpKQYK0AZLlrMTEtD36pnDz
c0ZaFtTB7KJGYCdHDmkLs/5JzBGSB5g5ZNm+yRTFiBb1TjViDyRAHwejO9E295D1B3buB8u5YNyb
W85uxFGV/Pv4xUPoyu7j459IN98d/83ejr4elFxTJ8RZfsYqXVJmf4s951i4cxeZ1tVgtpa92aRW
6niI8lisTeQb76lTr5Sq9VUl6JDgEp0UwzzhMfRxxawJ0IHN8g9wRrwP7/CLWzL7FBmKeLOQI7b1
bJbFARCXjupWm8vIZjJ0Y9qfHukGdWmv/DCLqwvhzEISGd7nFjFPhQxya5mL3vsPEsb3kqSu8bUB
ThXAqkgqC3CQjvO/xs+yZXNh7R7rzHRGa8QbdYtlPZPUTMMthuGzVZN3X83Fble9Msgwrhfdy3yV
JTWPiQjDzuBeK1QafGzCMgWVFWgxDDkNbNfqRZXUJFJeWpwte/5iW5x+NW/oeWTZP9YjRdezupC/
8GlBSKXGc2FUK0de4bVXkabFZLYdnxbMcHgyl/J9WnRSuAfkEoB3cFrIFhlWiY1514O+5hqjZPWN
TnsxI1LUdS4LoU7lCLcKUQkJSj4BQwCnwja9r+WONX40nZwaUaMefE6LBkH2wZiFHP7aSW0UhOf7
0nJfF/aiNw4ewoblx2OlnPY/kS3C5KCkAfabsvlC0ylVziOqFAEEss0PxzniBmFuYNuh6WGG4Our
vWXiGGSnH4FvsuSQR/YqP4uzXBNuZE+nLYY1Af9nw9k2sVsVzrb5pbdGjk4hzkO5ZMYwZhN1BWJc
vqlTsUtY12oiXKseHdfVKjq+redGZ4L+cbNhjdX/5YZ806J0KBLjKpAH0Fo+A2qc1PtDbJl3sb57
BdtpwyF+LNq/KO03QUqNikDCKiMS1JJIEGYTuEKK5SIvtVM2DFpM7aFcRjHVS0VRyWvLuSc0AK+J
k+o7L669+W3DS7Utj8Ed+eJP5/GbO+odarQmijriFeOFNVKoDGrY7u+ry8T7+8tb/k2JeoGKlCvz
fAbT9ly9q4aI2zF3M2+AB/4CgM4Bu2ox781g7y/P7DdR6ilSz+W/kpylXVnLM0r12spw0Rhfm+aH
PN8F1sczE2eCqODfZYpOovvLWFVnqdGJj3m1LGyWW6veFh1EpdW5NYO/v3jn/+ZP5Whzc1bTNCUx
xpu+9a25ISEXbt4iXVarhUhE9YgrysRUYYu5qDMJCi3H2hLXeZ+6Trh8Q/IRmRHwt1rZHm+aB88C
QIIXWrvkFyu1NZ21+8fUqPQYDky6ml7V21uMJptjaCBPYgwLxPVM2RLZPWKYsjTNTMX+hitRWIwx
oSs78xD4ahvGi6GwyFD2RRMDsb22IKPFhn5Gq+qpN8X3FMv0khD/In3ycLtLY55p+Bnzd9ddvS4W
iFcOtm3Mz45vvb+/oB/yhC4nfXdZmR8+gtnFwkZYW19YYfR04mh0AJSJmil+Gfkk62wBDyOfYyRi
BrdhxzBL077dt15TZilEy3bnk2TABf355uyNc8ydx5ptJxbn0QFTFknls4sWkNB2mBeWbxCQosds
TCdSRsKizE8TCJVQdmAjNpDU253Qq0FAL/boEzYqXNWNbYZPwIQ57JZMeKlpr/UfEdLl0iiXfZ0j
kdsaVEtTt7l3cxFUDOeYYdbVm76MPI9YK+OoI7kiILIQHwveqtsQkAT7ah4wQcYqrTBMukqXTy99
h4g0Qips+VaQuQ04WPsnoOkbgvG1AIbnIWLEwCyVv5WNRyzWeXfmhluNTln4rcHvYAfkFvGG9Vhd
mIQoi1OdubyvSLh7cf1XPPeA6/QOTMV47CuqdINrxHWxJnZQjOdljoFJfcO9hofE3N18w8ccTbSJ
jT1DjJrcP4XNTAhCeUa043m95vHkpwDhc7E9xUPN9mB6Ipb7MqTIeKfoHqVY1lpezyDE5RmrQrH6
JjjuWObpsdcEaN97tgJAM1ZY50BKbyGWQl636emreAGIK0IKJm7VbZHVAzt181BH+neuxDbjM2h8
51hvS7Thr7fH+T5cfx6T7R49Q71ofH4ahlmiyRKwA/pqeYgPveexJMtwhVU6eRaViE4zcvWu1vL0
tnWOT02Kc0TqR50nJsMZZt2GWyQwYrsXwyEpCNszz8nPhu8BfoaASjEOk/EK0PkzOYwCGWCsJGJT
sJhureXGkFgcQyv/knj8xxzTibSo9v9VCHGwxwQFbt3cG+bvBWrruHssF5RxB26h8Uh0Q/BvQ7Jc
owLtPwFd4vHFZjmet4s/otBUyPKUCm5Z71pIKG3nkVMt32H1Sasvq+mVYbHobFyX5PKgddCEcPFZ
sDF/WRpAORtynopBQWrbFvpYyXOCPlrXJieDitjzfyk4ynScu6TFawleMLb0dkQ+E2vkb+WHZfqH
lU5iMEZnyLIm5rmGB61l+yW8XjdfjKszMaR7Z97pzFhdh0mUEd81/b1G721sunNnLbkO9GEfuKjN
Ghsb3e5YU4/uI4YKMolTAUk+Q2/stQR3F/uEXP7xzbGW0povrNYcctuvd9rW7F+snfd1SNbRBbZj
+V+aKDp3VtWRMmhoI4DtsABpBlcVvRAJ/jB4nS4yfjuStxGI0XW7ZiKP5TrkJMPf6LFSTeGEli4G
FZa6UJEIQqvo0pFgsriYuacYl2PfM0gwDJNI+QP9WdVCLkZPB0LjcKG6HstUMHJRKr0Vks/0SA5K
UDit0w1nvhk5EkOA03Nnc8ZNZlgluj+sFqWqVhpQak3gxq4CI3b37tPmukdZm0GKfxyp3GLz0fEH
cR23LWz60bJaxRjQYG38RjrxzPB0GQogUYmLZFbUVTiAI0R0FwBRIWKQGFVeRooLgF73rpM443It
6ZGpbE2Molpb7CsJjE8EtQYGdDZYaI8afQkMfhbE4nTcIAJ+X8d6S0G7Kc5IhkLA+2pA3nnde3Zi
+6hYn8iW2Chpk5RFjcHrx4c26SOO6FG3ye9m5zLKcGaysew8/Vf85/H3pyOvEQHqLlVYc5lghgua
jhkI5+0PIi+U5BLDeN2gYLVb/mdaOCJIvZOZqMZa7RMJGvO56ztoKTJ8u98/5mvyWo2oUA+klqdZ
dwmJbz1YQHZgmezJzMLo88RCjdTgHCTJWS/IVVJ2oZsYt7w8w8qxdI12lIHH+i+P/bTEXD3pHP9E
TLwyr6Z3QHqGxdNkqP/NE+0pt4OonVuSoj6v/uBoVGxBWiqYz9Ut/rVklcMmTfiImHAvQJnTM0H4
X2LWOnG4d89i8TNp7kYkqHpCosS6Ht5SjZLJ71+QakeUyPKRJ2AF4byMqEj3jNRJU6ahCKkl1hvA
sD87DKwbdjhHf0uQ24+VmkmMsgZF0Pa9qIGYdTpdV6mxbE0JbZOO9Mpp22LulbXDoEh+/o+occQe
bR6KTADwBSiSZXEX10CK1kDVwpPnLG1nHRdlFwBYD3+WdLuiko0pFvQLuTLqvitULBAb6vMWY3jP
j7ljKSFlJGborMguFbnF0tWYxRjMYNZ9WPKjDIUY6nmjEyXM5uG6W+pmh+baL+LcRfifofLTiZLv
06Jd9XrolELXQe15jeQ6RAjUJ2sPHAH8QfmHDK8C4rI2sCqSIcrpOumINPUix0I8i3odioLVlEg4
Y9MWkpWtqR/ybWD0T++t0yyGhbgOYrjQnvf4IKebBUbUaXMSF5cmJc2cy7f0s3RkaOhOs5+ZY9YM
JaVddWnoA+EyQMCi4QOEcoOFusJq4R1CVkZ0Oksy4oiyK6FQ6W0kEd1ck945YD/GuAsLFLcAVsuQ
3qTHNqJFmRUpFVOZO8MHuFqn2katCQ9zZQAWFTNkqMMwqDFu3Q/v/RJgrRAx/Rb6Av8EcNzme1Qj
UL/HAjimfWa81LQnLyuyP6t6UKvNdWEENu8CHppx76brSSMBUoZEBUN1QdLX9SJZAaj0S1zKqRFg
W+8GCNRfTB+KxRRlVbra57hQBb3b7Ghi6W+zp8enxPILaS9+iEXCFEg429RGpqkx3tH/qhkb5Ft3
nnh8TI6hE7Q/r2nAShZ9whCgmvlNZih7lifNOiR6YqMO216oiNDQgmbsP0mfvo0wwd5dGY8muS4P
3kwaafii6KWq5iC0xl6kebh9LCrW1ynDkEeiIGoka7xUgEBUzh9/nWVJb9i1I882EfQ8KwV8vjbb
hdWRXXPvw6KYm0uWiz5tdRREUpJOtplRNjuU0aZURIjhtM/awhptoK+y9pUQn+HnSXyToFxAf6YI
Fy0DCYdfCk+JITDNC4sJ6jTKAcOwqQ+vBf3A63X9FllibgsvPbZmYo8BWpKQL2Kc0PQb9M0UZa01
LW6vYg+SwluC5VSrJ/t1YXqPiUzHHhLHEQAqQF3RQxj8oJ35Jq+J35diI+ga/hiaVioDw0EYksMz
xPAfJg3AiB7lPvCtmFZkDvA4vGPzsSkuYDcfszT9oo5IUPomXpuwaPSGHBWG2tHLtcUgwRzZRuTb
8LDGrJLAtDcGRG5RF3XAo+kUQbnspctAUJZqMzXC0hg8Am5AvLK3s6WFS/99ccAAQ+hkazFa7lhd
ZJOqOSJPKX+v+FlTn0F+G+zgogBi/rFAp5MwIwKU7s/OitbwPlCrROO8Wp/NrRNZ9a+5sec+0I7X
uQdMJiW/WCmY6SzmiCyl/xC2GvSD0h07azDSX6GLZteyglfL4G9SJUd0lPvILtO7GZdq2Dzx/Kzi
1DSr3xYvj0XI5IUKekifX6UW4GVp+YtZgB4U1J7l1w8GGXISP+zgiBWiKiOjju1G17NEtnYU+xDw
yvtbIyHqRoeexRDR6UeUiFBHlFAzahM1BUNRA+CaqjQNJ/4M3ECes0KrW73m76QEukFKkLVzoQxQ
vyU6M5XPWABCnRS61wDZ88vZANYyweU7O9zmw9qpEQaXlzJDRaZ9in8EK9CdU1lYlWXPk3UoVpIb
BrrsMiPbHw5MgGyGpggcZUzyuBli3ceyjmXeLFG+SmE7PHW++6805SfmglidhywiQl1zZv5ahpsE
2Bi9ihSdb6s5K2ycfKBH8qPumN6qvtJKwIhLv8LYCJ8WAeslmzb7IxLUFQuw+UstIxwRZk6B8RIv
8ZIZQF1WF79F+2AxB3ZYLFF3LZazgFMTIkGr/Y0FVSQ73FqdfTU8k3GvBRYt6rY1AVCetRC0ni0C
THqxAVZsXTbrt3owtYNxma9WuV07yla+YrAd+5cZbyqD/k1pR7c9vCqpXJdQysyq/mxsWOHH6shi
kO4LqtMib/WY2ODTyV/MQxvmyxHmqFuRCN+6eEtvoTieaTEjfaJ5D6wL3SDUAb8vvOhkOc46/5h3
xrH+DAwn93zJBFqgJx8fczrtd3+rKd0ehG2g6HLpbvQuRmufAeQarxQnQ5aIQenxuybQJYw8lLH0
p4bSELekN7G/aJV774lBuj43vy/YnmYxnLvpJowRc9STfbkol1wKcc0v9rP0VS3yxFgw53we+zvC
LXk6UsZED8taGuDvYDp69i6Z3SJtsFTssfQmo68RJ5Q16RptyCNyu5391+MvMzWAusxaMbtkTYXf
fz7D2TBc2A00AiHBxJqgYKg2XVeoxWvXxURQ8e/oMPz+72wCXUYQMyUUuR4SWvuuozopw+YxTplu
tNHUuAglIiU0gcUoML8CoerxQTCOmO6xkfsZH+QXMODPMQpQMjZbMqICIAnfe0h8Uze92hI1Pa3b
BWnNrVZZ6JSJCZg19B3uDqZpv272bi6zbv5k5PitvHS7DQCsBV2uyM1fnLQdPPa8tT5YA4vToeOI
ClG/0T2U8gazQCkYBJAi77yRKXQXuIlI4wMp2WS2kxF5PTDUtydkRA74DmEbxkSeiXWtDFMwIEdk
LVEgY7p7LAES5RzR4mcBhnJmsGP11cBer/SQe9Hz4B/OrNiDZTHpJb3xTKmuNbEzV6dc+wi6ry4b
LWAyjfh9UnS5QOAvfiDWEF0PiO6XYl00hok1cyzrz7iydH9P1pWCVguICdrFWjG1p9hsUEfCcE9v
QXJL8YnZ7Mjyy+kJOC4WuSSVQFL1kLm0DbS2eyY2SbLah6bBnkYipIJsXeYiLMTFObWydcECps3h
Q/5AYYfUq1i+OcMw0e07cityQ1FB+2IUVsLnBvscGqsBCH0PIK6roVULm3Me28KbM/DgdonUyx2H
8SXwE9AUayA87BPjvQKeDvBhGK8GizfKaFxqUZBmEeC49coIfaNkGfXpVkMZ3QxAF9V0iR75KMKm
yQSdgEBjbDBzZvt4/WpiY8DiEDoWEyRvOn0+IkdZ+Vq9aDW23pGENhkv28XLozaX3kMsudAtbxEZ
3sHbMZ7GvxzWN4/UYdU5x+spwWYetktn7szMYY8Ff19MC0+U+qdSfNOhDqvs00ZsZkSWSyAobue+
hf5hAht0Bc4/wM6YBElw+4gg5XVVwBvMzz4IXtGWR4ahMK1HUA6Jy4p3Bc8KZqsthupPBzffXFLG
nsOASi1qUMnnJUg667bFlpYn/yBYnJEE5q5YsnbO/MXqf5OkXMCCK6pzy+EAgQJSGtrTiuCRAYmJ
wdn0k/kPGTpsOwP2bLiSCOA5Wa17c3CQt7is+5AsqGLOBjKU5cbz6M3Uy5koCxEWgIoHx3nLjtLv
ODZ85/elthl8sS4dHbMFMVdlEoHRxxBJsJQdB3PI3txYoOZ9+LWp5yI8A1abCdH1B6pJx22znPcl
7QItSVXLx+Kyc8jgimW56HhN9bG0TG2IKcGWHsE4SS4qjM+t5ioO0roW45Vh6QZlQy56HLQoAsEQ
LzH3Fb48Vr3bW/9IXJTpaHwxyGL5ZqKsk7DA/jWsp/lDcJE6jB+EZoVZ41U6R49JAowkK3GZW5KZ
8qSMSV5JeRh34DBfpZs/mQUbUq5WLys8Bx6rvXMy1laxAhbTHViRQzv7BRb0CHkeoU+xBMhUZqdY
aU0gFB9LdbKJWVaw3RQYg9iqQONJY1S8OCs9GWe2YDeaPxcTuE+wyfrmU7Ge0LoaOPUycJTNRwCk
SM1mlKSm7sCYPHWomVxoqIGAPDbiXNC1c/5k8DdlQ8YEqCPj/bAfijOqQ8u188f5VOaVR5o9UfbK
oCAfzzPnMcHJbOuYIGX7eTXNlDZFrQgAL0vJzr3wyWPtPCTfoK/CmAZl7LuuknQuBI3TybE6APtE
BSOSnUwpjEjQINNxdW0jkRwMdtUfopfiHbX7oDQ/mCuupt7KMSESOI2MfFPzjRaSeXq0sPsL33pC
80hirIif6Cn28+PTYagbvetW6+pODDsQK23M09osiz4ZPGDXpSwgNYzaJ53B4IOaB14vR0rgKkZm
+crQgFh1BS+7WY6trKz02JQijOkR72csPAEtvm0IemJoRC+Jcd5lAJR8LLPJYt2YCLliIyIBf227
RgCRq3NawoOq7bfsNbSF11I3wnklIyPegrcvz+ewNrJgTu7f0m+0uo9/AHl4Rj+gDapQkWcDjESM
nMf6T+EaCM141xhsz+MZ7SvMM6SesbKdycj6g10Qs9cWQLGVI0mo9eCSYf0m3W5VElB35BVVFDQS
Zo84EwV+NhQtOT8wduL/ZQSjjdG/sGzGLST/IcURLeqi9Wg+T/0StJ6XWOr4lj+pXrTtAqO0rsC5
sg6+jQaxg6k4AFjDQ8NMsk4LdvQDKGWNY4w4tTx+gHV68wEgB6/fg4eqsvyQqUs+Fiqlr0qQXsQ0
B50lwDnyl+Dw+D5M3rkRG5Q2XuJZ53dXfD5B7MLNa8v2rkxw3Kn8ypgHSgnr8+UCtAMeskIn0Nvc
CN3GlKzVS4ZxR7M2+HnLcN4m0xFjikSqI1Ucgsul8C+gSFIEJ8eZ2aVjHA7M+RgWZ9SD3IVSK2B3
AsHgwUCuDirmQto/PqLJ12vMDPUIS2rf8QlyycSrwUwd1gtKhvDCMIyT7uCYCvUMtzk/BCgug0qO
ztUB6oBVvUvX/rXwAodlKsjt+HF94aOhoUbTMEJCEVMuGWZwZBHEKrJ9wOZRFfRgEBmSI4r1gAyd
2NN9PZI4XgIZ0uty6ix1IxnoPEbh6j8S3zdHdHKv7BLZ1waVcOSsM6tbDlfzyTTOcHM/uv9Dz/a0
tR0RpAxQcBZiQQ4EMvqD8aLTH9GSrARdiV8s1iZbmtURJcoEpQmHBbAxpIirhAzA+anE2PmA9oLl
E4eyLuxreOCWoPuh2KyLzFAUOtd30fJSw15vYJNb/tPgrg4L70ueaybr+Mh78UhTKBMF6G49HhrQ
WbYL/bYkeNjx5k5GO9tjnZx2QEbSpExTGApxWeiQ5nOM3Dmar5wOs2666bruBnfta+exoJ+ZqkJZ
qVypLl0RQ1WsqyXfmr46R7SEefYsWAuWJCdN4og/ylqJZyHQzhUugtWQQXNxcznNZFh5ZvMv63JT
NkQalCKLNNh4DomAZj7bJMvyffPVIp9YMNeLsI5NopybZsbnUdpBhsWb+IKZIEk0Ktv4ZWMBZYK/
oQlFk9wdkt8wNQUzazv5TH8Lle4LzrtICvkrqD+XNlYIBhtnXbtiahShMexeuZfdM6srdfrVGZGk
7IsPzMaM44mJPl1gNPevsJpfwM9/Zh4k447TfcJJijnCopQhWpvgYuaVMbOlF+/j8cWbdKTQZItl
dCL2tXLUvYPHqmmDoKFd1B02Hnueb5qL7+9TlyyuOEFpFHy/sC0g4hL4/9rpLQwPPuZj2vMcMUJd
sBDj+42vgxA6k00r3geLYD1wplIb1/UOZfKNfOwYvdZ/sSDfzFF3TW2uScSLoCkDTtjgbOy3Q8X2
XTMW58L4+GCOgk/F0aoiQr/+h7U3WW4cSaJFvwhmmIdtYCQpihJJSZQ2sFSqhJGYCIAAvv6e4L1d
QkahGc+qX9eiF2kmpwd8Ho6LEt7NZB5Tza5jH1KRwIVq4bPYnV80DMO3qFu2LxWukF7f+HtylId/
uADdMk2MYaNQdYOWmsWMMmbJWytMJroBD0RjgWhBLNnyamhw8mMkmRc857Ys2pzPqXLIMnoWN1Nv
JXI6IYSE8Eup/fZiB90mULgWU6OO+h6HjCNXWlwXkVOQcvSPkihe4eCcgrfHZPvbX+hGPrlv7/R8
dEhe1us1xgRPNOdAbIFW0dcXULDsx3ckOc+wABynuCxfs7enjzR7+wjV8cws8cu2SqDB1Dzi5hcw
Dninmrl0GDffiQCoEuk3BmvbcisrJFrZlf2tPJUb3eV82UUHNWOKsThXtddrOQdTCAlPuOOCLP9R
wgPmNm8WeBFODkeo/pZdRl/CKe5NfaSkgB9i+icFKPtR5oYPAcVECQIbsKAt0a/YzsZ+Ng3YcCoH
M/ndBokyt3C0aGpnv4a1UEYcabmY4ZWdj2mjdJ5l3/xy/KJGhLtmcosB74k1Y5xawWglWQE52tKc
nNhb7VfxzixslKuS1AlgFEPblIMKUAIQ48Oa3tB5fuWFqos++odrtsgoXpVYyhLIFj7B1f3A3VEv
fFB8rESjGUgvE339u/xmRpJGtTO1mS6pOeYjOA8z4tVrMSUCggPfTXB/INDeO27rnfNl2ZJjFMbY
kRBAcKP6iAqkMxoUa3GT4KYOQAa+eGWe5Tx+xiBjsdS0SeWpp/Qw25wexl0QAAaRY304ht9gjE9W
JUOpGSCCbuMZ4IvoaXILwxzTazCGBzV0Oe3aiF663HiWp4m2C0cGxEwekAHPxBmM1ekE+E7hAm5e
ESjiSsRAIiCL001lzrPd6r939M5gjM75avSYSQ1pm/1qpw8GlklgdVBKlR5FgB5fVt/P6LGEtu5y
Q0aO0zQYC6OF3UUUGjxnhvMDTvKs7OmyHHYG7EIg/5sZNxjzkqp6BMWmtBqyOW3lwha/KvSjcZSR
aM6/S9Z+RJ6tolZF0RpFRp30x8XPXqItoOsOwNy5EuGBV4ZZDrP+dhsmYz+SIj5X1xImawub5X0W
SEWLDdAhk0Ow+ZcR8owzJtLBIuWYCYBEoRN/8W5CrosX5G378OTfZEzGMFiyWUbUDDvZ82CgYYFp
QgeJPA9Pn0uJsRvdVTblroH8Yy/mVv8DaM0Dqvgbrp1fzC1mL8dYDyOLMiVV4wmdHgyaAE+Iwhcj
buENmPDsrckYD7mociFVIOub02XbkyKoCEBkZO4S6uKIwixgYQP8UC2L4tzj7UY/LgmCscQVXMOy
w4eiJdXoVA3RyeUB0dLXJk4erd6+r9W3ybc7xstkLIhgWGWYjhATVGGw16fbykYAFIGTuMC+WoW1
HQIm1rtiilJO3Mg2A3jUCLEEzXf48DZcWWKMTCfJ50yvofXj2vNq2xpxbRiotMIKrQvcibvP/HKt
90ee2Jus2YQrz4oIeULlcIsTOCtg4273bybBNSZr9cWhRoWGfWpTxQEBXTFlHIFnpLfuZK2fjBzh
oOKUWwXbXX6Q7Ar7K91+Ic3hUFvSlTk1RoQnVNfK3gI17IKQwknstxHRCTdDXSoYzskwzm/Kyx4j
HOdb0CCQDEh6wfjJa/4sisWcCiOlRVwkxVW7xT+Yhk8AvAVYb7SZuJ3rxWnlOSVGAMc6lbI+BD8N
+nbthCNWWEa26VQg8odv5CwWDijyvtVShjQjevtRs/g114pwjDX6rU5OL9KT7jEFt0OC9MUTQh4p
xtVp5lQAFwOkaNX15FgoX1zJ5aSeQe31Kz/9b1LIjucbEqoXDf1woR8flInoZzRcaRsg5YEuLI4S
zR+RcXgN8KMj8wLORr/G4tPGwzqoiZsBGAyMiGY5NUbObXFDyRsrA/O44a0aywUFWYwH5z+E8YdZ
LPdxSzXP2TptS0Adh5fxv2/UDFAZ/XrlBKCL0ymmalrI7jTc7WaBY+OzoCVChevtCtZeIa3/gcfh
fEv6u/9pv37IMKoRWW0nmH0B+4WNJGxJA+PshfZZeNEYhw6rDao0Sa1JVRB5SPQc4dBLAoQ6goe7
z9Ci85292+1DztTOiNGpjxQwBL/rUXicIRiAoI1qHvU5KAtseMXXxe3DOUlqtWckKw0XgMwcJDEF
DPyRj63indfatluJaJEl8KvOfR4XR0jnBBmtUPpeMK9XymO+qwFAGzyPPocE73vRf5/xdB3VKe+6
CjydpoesJtZzimiJDlk6X7z7K9KyE/1bCNmdlVzVM1HsIeuvJ5gsR0erHpg0AdblOVxRab4j7bd1
4xlXmilGupzUNH90RHsX22VNmkA9Guvvg/FOL13+f7h1yeOO8aaCJusA3wHRafcKJHxaYk6dapM9
ZEeAYfDmBBfhg+fCwbjVqC2TIpeoNJ68/pCGDsI8HDtCs/bt6/ubC3m+HJL8fDvGgIiXCK1hFeQo
iMTJQawZGPb1yDUgizGJqcjAkrYQb4mMQI6X86A3qolSMiCnrs+aq63tVPZyn5t/L3I0o8SEdJ2c
qZEJpvCA2luKbSNsGgkrLJdzTNVSF0rDuKikGpg/M3F8708dk+Nz0YatCjVW/WP1ae2v702NeZ5N
9Hlf7pcafH9QYgKEodEFoTA1UNqcdt7nsX3bW+5fvwkyfcB/5/aVaNzIeEHXsDMjiZJp6bS5wnyw
UIzLuoys6aijVvMqkNKur7YJBFS3dl4O1bby/9/i4xfPeC3Fe+iBSYCbMRRVxITfnw+bjONZytRS
pDPi4fpID/aS99F5/IX7CVxAthseGGNU/qDGmP+oKnBffOjEW4m2xDEnaPgvy7uQz4ik3h7gI/nt
Wtv7r+bR9LAfV9kAzQg2SLXuf+al1EeXwbgM6ADJ0G9iMDNvSa9VXXGNRXTPNlvZrVV0qBFVi6AY
fFsresKGQ5EaE4b3PygyH7kVx2QYcPTgmD+hY2sYAMlEORjDSOPbM+LqV36hZSHW/YMio51jL6TR
FKYibUVuFSc8UrgqlFu451qXIok/KFG7PnvNIj9PQGbNIEU96rO7aXLkr7fA7gLr+AU/KFNUOBtj
nDwvpS44DF2WZAsoJ8DlgQj/SbgpZQVpXg6B0sjg9RDi6QEYKC6OdxsEHjK1aXcUVRmM1de++W6i
Xf+Zv1m+nQ72dRPgTAhwjO34tdrb593B6Xllw6VZ9D9+IfMR+vh8bXBMCL+wW6MxAZD/LeRtavzW
BcAbnsYmtvlwVolGrxSan4DR63kD6Uvm848fwXyfOlOzcyzimYBBrBFsuqIn4Zkk5YZb9L3/IeSz
78E48DSNrLKxCnCLrLs/yO/no/vyXX/y0vulTtcfHDGu+zpNCO1icNStHSewWqBFo1sbPm83GlFI
jC3Aysu2Fsb9EdH6OEq7xYUHCITwamSBze0aLyU9f/wexrfLGTyx3tPP7Dif6vv0qTsFkQBR2JIe
+4G0ZrQJLU4BZynnm1Nlp1GESyhfcolS3WzHx+RZroHlFjtP6sqPHgaUCXDTKHZHAsh9zNVdNl+R
M266T55pWzQ0P1+dHUtJjSgeLBM/Y0QTEVUQ3LAPvQH3KXGG/YtjRmnAfkfCWJi0a1Tmlp7XIvwz
1D1MnX4foDDB3QpbtmkzppjMQe5itRG6GyEPZfFcIVKEsvhgC9izwKaFDeaignul6fZY9xhkTFoG
BB2x7CswWJLRzdalPQUR+dx5cUU0zMQ85jkpHQSplX9YD779CKAdu0uAYUQtLE3q0bI37ezt3zSv
/pA2xpRVl3KyYh06B3t6QvcKC1G4Ssb3WwtR5R90GCNSVpbaiyFeAOUg0RYST/1SEwxQTqXHk1yO
/1AZM4L9uLyQDPrYDj166EZYLn+gCVUXxD7PaC2bYUXRRcuUZM0QGcaMQQrBFkTq1XPClKCAIGLe
lX6yf6MkM0IMW1dluFrxpaFsUd+XrTvvPYahvE9maSIUkdMPP4zRQzGt1cIQZDq7dbzxUdmEAKt7
IL9XMLoFCdrtLanPt9w6wqKI/FBmVzZT1Yz6vgPlAbeW3nBFPfpKyTTYOXSTe9tp0anNiDExcqcD
U0GyqCWQ3YudwKSH0EBcZDlwG90Lqdv8RW8SNAuk8qqPcS4CfClku5EwfK25743Py+15r8eYNs0I
NU2tQEXYIfB4x1YtRkEwmcBxT0vVnj+4YU2Z1QDRksq7btiO/FfoAB9YrbDt2q0EJ/iiUyDJ7vn5
vlQuDcb9QZUxU6Zc1Pk1oW/Y2/nOfOg8+dQ+OtXLt+B8xT73Ju5Sdf4Pgkx0dTbPUlMZIIjldsm5
bLuOHL67TxgR7i1jadFgzWSRMSGXSyGaZ43SwqWbj5p4q4jkAO86cEtnS4Byf7DFGBFxSjE4fwap
ymk9ejoxqW0sqFpEtzNX2J+TzWQ3z9/TS3Ao/G+DTtVwzDOl8A9XOGOWsS+4mhJbFpUfmqKVtv77
lTectZT/zpm8/ftM4UygOZzrFiQ6+3ZWFImoMGFF+jsAHqD9xYNMWY4qUJIxkXSKkmQyKnHONOFy
xX7FUV83Fbluy7+y7fnldxys28w5dDukgxva6+O85LJSzOgySjEYXSpVLejGD5tTc0StRlkjx7cP
mK/jKOBCNUOXZ6QYdRCjoUkuAkhlJD9Kj+iEH744Kr5okWckGC3IwqipTBMkKme7698MF+tdhyD3
eaW05extRojRAbMWc61TRyTtTYCa3Zlk32iYYNeMjtfJbmMSad+4nZMdXbfCLrMnPF+RAZMX3rjv
kiooki4aCmQGt1aYAlhixGKo6ROt01SZrdTE4UYn9NFYbVNkGYmKhP9TWWjwS5ZFF7E1qbZ5+7B3
Q8y7Nr79/XzFfAbWVjnfkEeOeVpFK9NxLEEuI87Hx0R2PtB0c/L4EnCHaRazszlrjCERRgFO/EJZ
Q3q4Pe2OHuB7/TBQgZSBujI3/lr8Wj9PyeZlOWqippb/36fU7eGMYAhJ6DHyB3edAGMq5pUZbmnP
nY/HpmC5Ek5pFhnQ74Qon9m0FiQ3wQHotblZuz5W0v4iDyF5XBOKVqPr62cHVa4vfQ94rV8RUC4c
ztddMgKzF2fTNNlshFqiLy6e3eay8f19DDzS3+/2iCnBb7uVvX+1eKrPaTJhjTAqqZZf8Aab0ylG
/ZS8Pa7lIOQeFF8K0uZ0GFtqKHoUYRwMuniMCD215FqpvfJ9gnllAWG9nf4Fq1pzEViWfL8iY3pC
kmjlUmf469E4w2WCEOmDAOxWcgKcGHbmyoEMtY0+Au8TLkWJc3LUCM9c47mHv7hcQA5hTf8wpHYa
2M8hlqFW92VlWVl+2GKeMzTKsr9QUTH2B0zTYe/w/t9f9H1zRhiHJId5AiglAYw4g2zHB8nXT2v1
E+etg2jHXRFajHrn5BjnFLWynppU+XH7MnecSg1GL7Ld0XuvV+v2I+AuIS9h6EHwf16QMaXn9Gpi
nh8MoqtaODgwgisnFAzQf6Lo5DZt5V6J6XZEd3lvu6wLP6QZyzrKWSSbeSwdX0cfDhLn4bIr0Xmi
zxERdqa6Kc2LUlZ40vZwdQBxgG44JydazGVnb2hQRmfSXl+u1TjhkARCCgpCCAhlm67k7c0HQBDg
+tevAy6yfnG/3VKDev7t2FFqpU/GARez8YBO5wr4cigx+bxAeqnT+QcVxnQUk6w1fQEJeXU+8pTg
HGv0JJIXkaDRHzn0/g4v4KR/8Z8O6W/BYHtagzlUSmPhPbuGSCRcTWc6WIByNxqE35yPt1hYUYDM
jyaAijEQFvAlnRq9HrSzdOxG2xFfJNpceSyfbNPjAbMtjUbqc1KMMenbVu51K5eok3HEaJVg9c7t
dutRcrlzUYsWeMYWY0lMOW+B0F9ANk5O5jaBYjtApOKE64tx2IwIYzz063CVLx2IOGZNxN96cDi/
cQww9RT/kIUZCcZI9Go15VmDz3OFLASRe7yQ2jZXxodkr1udCyByi1Tv0GN1uSgAh6+gsHfcXFxs
Klc91JkuvHYReQ19TMKT4nO/R8vRST0N6ED6MTlh02i1duuVXpJuhYCXO7mxaCl/HoFVdP1cVJ02
ptKxMkl2DabJRtVlJN/6meNPeSJqMMpu1RpkVICIFrITW1g+DOLnYP2yrivChTOjn+7eUzNBgpZ3
xjkZ8dS0RLDdrlLgR/XEf3h4X6+5wHdLk15z5WPXJxJhOqOqCWrbISE4Y5fa6il846FyLSbpimYo
SNMBTaDLrEp0Uat0aQl5taNHxan9cKXsi2DYq/SeZoP8Dl0VVNmVr4zoL/eVZdkRzYgzypKkvR6q
RS0hfABi7Han2zuEmfsWZZ7GHWzaww0cdf+v7PUPWRYjocqlusWhG+moVUERPNpDZKsbNN/p3YB/
1SacPfCtrzVztkMotUqIu+foJLxue68kuKxj9Q5K4RsudtWihOoq6i2AHMNoB/OemgLsgHBsqMH2
ZFe3kfvtcVP7slofvoE9ef/rLXuiH2rsMyZyWHXn8SKhzkJbN9F6+KSLjFnloNvMobVouWe0mJDF
OlvVpCngbLtNI0e/uqqMUcvae2k/DhkuPvg8V7E4NYGt6f+8JYsjmzZhoU0NuFNI7xWy/bAGYqg7
uLKFPobzNR3uc8j5dLdxkpmYpE0VlpNylY7e1S8C1TuInMO53M/FmK/knE1CfgWFRnDGpxaQnRmO
Y6w2vN2yZZs8ezkmySniVFW6Ai/noGKVuGglYlkOM9V8vGlqnP5hkWeUmAClvWDDXbsMEuoqJ4em
iEeJHOuX0l6ZD/4v2852wSF3Dwj7eNMYy3ZzRpqNVzrtmsnXFkxuPrYf3nGsCY6kETsPYiLezpUH
PLPF0wHGVE/ZuQrVFtziXTXJFmuSvBQbuiN+GFtySNfdZ/l5XyoXa/BzLWAsSiwZsVJZoCn6SI0x
xHR1k63V2IJvX6p1bvPrSYuB4M/DsvWkTrkWRqxBTF+BvRLbmKqe/Hp1+TR5+dxNpe5ID1tHSpv/
vKdWArsAxX6PWufX/h2zK9vCs/ba/q/9EQfjupchEGKMkZQr/YpGDi+xpGJ674fQJ5npvly2ajNI
VJaw+9/scq8AItvp9lEpaiQ6/pyvytEbFn7CiJqmzFNoaIv5bu+jXVnkggr25opIw1vrn2hYcSgu
pkizr8oYn7zpEksZOqqp0g63a8fboJJ6xClyXnqr8J6TsT/yJbZEcwKt2m08irN/Kh5G2wTcbUmw
aiX5wOB6H1z3zVeBCIMNDNy6RBfEcpwN76F5wswYKE1WdT2OoD7FA5Wxz4ut7xooLDdVozzdEyHG
HEkYlD6HFngGNrjqA/UOoFnpWwUfWbj2/yqvjCFqQ0nCLW8QS3N7u/E+a82uKt98dDC7mNrJvwEt
1mdGSGWMUEmh93QR4rpBdIiEKiGWDQ8ZhCjz3JfTW7h75x3Z43fVZVS1MqEe5dUp1/HukmI3aLXa
FTjCLWik9W0EiZvcjrcATMy3X9zZydvRgnu/gIl0onOY6no3wk172w0OaWx3F/szIdl6RXG23TxY
V0T23l8O3N0kTgiiMWYoOg9m0UcwQ1sHU5uXN54DWwLjmH/H27/P7FzYS7jKKPX4jr23xUST4lVe
+XK1XMvFfA2ytsP1s7Dt3l9jUND/3dtP+6ez32Fu8SUG0gtwHPzJF3ePvYtjxrkdvA5Xf3i6LwGL
JU1cWNRpNoRxb5FR2eTSGkI9itRSCQHWXPPV4FwyR0s8ISfXlfW6bnBJefPMK+wstmfnhBkVHvrY
aqXoRlh81kiREKwFnLbiiBX9dfcu1lssYPOM5WJUOKfK6HId5ZZUA5LmiJLcabc977PIls6YuVI5
qrUYFs4pMVp8TlodeDqUkoVpaNUuWrvHW64VV9oa7/e/4uK04IwYOzQDWOROLTMQ22BRJaq97CPe
6cdz7HQruzTgc2o3wLmjs/PoPir2unADKLZuEJ7fo71KVpvnv4PRZjFG4l02lOkmdoR9PhK7WlOs
m/v8LmbSczqM7kpRUQ9nawK/WDba7Wp7j0NCvmG7ZA3fRrd4U5vXRV2yF3OaTO2la8s+rifwNnT2
p5eiCo+x3vW5te/zxhPR20zKzGzUavb/RHTTHhT/HYhxz6bN89Q0ALn3oZig4ZxOkY6PhQe0dttt
ho1dzHXGFh1+/OK37+jnuEeNMTJpX9Z6HIJaiOvzqb1e9/6vav3Mkb6lMG/+gRiLYiV9W7SRJB3l
bCXs0ZqdYjsUeHvBS2sk+pwMY0K0zpL7wqSy94opnR2mdFZ78vSGE+JYpj1s+HjCvG/FWJJpkNJL
mtNvtWkdRwM8wAumcHe1F2uY0uRWVZZi1xl/7DzCcM1z7AmDHLB2LK/YYJAeJzwwJ8CR86UYTtex
G6NrqixpbOwhTVosKQCgO5ZTYNAybmpPn9fYeVmjm50i9uBWcJYi5TlFxjq1UinEpaQgatw0IYkE
9O6RTKIS9vwsPNznblEWZ8yxBqqKp667UiHBK6qFreERX++TWLRHMxKMPWr0XgBYvCwdhY7UW+0N
uCydnXgYXL5PZ9mTzQhR+ZwZpGIS8zTpwcvVdvKn0m4aQrctN1zsLp5EMEapjWKjDxN8n00fEkTZ
60ccbs12zweKMcNtwSzK+YwtxigJitCmg6DCVxm/q3cJeP5nyclEB8UTLroeT/IY0xTHfasaN3HY
eB+7idQQB7RusQTPzR54bDHmqRZLC2vweMTKAZbN5JS+8SKsYSZ4nTmqLf8w6rP3Y8ySCHzf0mw1
WjHc9kdpv5adF+p570vfYuVpprQ6Mx5VVkljJgXIoKCs+qftx8duhWF9nHF8cNEKfLE3sX+f5OJU
wZwkYyf6TCh6MYNkACdw2yCVld248dLHTZUSJEP/40PqjK24mk2nWCLIvZ4Eoq7Q1seoxH2WOOaI
nS+JjXpopRQk4pRc/xIxrmD3Mk8ilj0jWrUG3bw1NIuxSNF4vsoZAFuRUYU+fOPKW/31lNg+HCMg
emzceOTXzxYjzhlNxjjhKJ7axpEOLcaS0Ef/MD4KQGjnxX63oOufwv7DGmOahnaQ4/pCydCL6ld3
IpXXKZigw9gMb6qFGoN7tBjDdG6uvXlG9nAElrq0D8mam/Qti8MPN4w5SuRGk+LaoKYPuclpW7vb
IQYmq7JVT+dd5X8H/Chm2bj/0GTsEs7GNIAfB1coN54ambQxMdz8V1SRA+rVHN+4bG9/iDG2aZJb
PW5zMEiJbZPVfW1aLBPrfwudzh7kHrprmmYKeDG8T0wV7/erIqDVcIzAlTiZZXPILYbPM3KMPapM
9RpOGsgJiCZOV7c65JvmFYgfDofQkkk30BylELoq5hgZuRCvcZGPGIPAsqcTvj+dHUC1YLuNQ2XJ
Q82pMJIwYKA+O3egglaChaK+SlzFxYkxDjeLo6FzOowQpHl9VcYadG5nQABJcVxhNBRbob9+4Ug0
by5ycU5zRo51VJk8AUX9DHJAaHG8CPHE0dsZpMPwyHZ8xrCCQXZ0qp/sL+/jU6WRJ3d8aHCHEouj
QbF9rt+AinP/qReLLPPfxEjOGVd26/hCP+jgbI/Ywya4sIlpHVhkQFZ+WQ8cvVOXbNecIOPLtMHI
FPTYZUQfsp+NRP1AdHD+Rofh6m53JNnuSzv3jqv9Hmjog52+osan2QDYPluY6XQl1y3Io43eGQ/L
bckizH8Y45sqbRDkpsQPe20wBmLxUemW7NucAOOIxqIru6GiT+1tL3YuEsX/v/h30jvPGy2WP+a0
GG/UW0NxEameYloUy22ogBTO6ghYVPH9d/qm4xx6haXs1zrkzX7xXpH++ywVUNvroPVUxhXc07Ye
c/e+vC5WI+eMMQZIPufxZbx9pc3pI8Y93b3hPkBaU1zR5pcllj+ZZckWrolhyZzhphe7diyws3Hc
AB/u46NwgEjiWv7ZwdYpx+gteVzD+CHFMAbY2HjQCpAS/dftp3rMPI61WxygmVNgrOqktVgZzkGh
OvQuRt8pGADn6ywb7h8mGINqUXB1IwIJh2ozLlOuMDbDHwldDPlnrLAzocNUqUpq9VTKPG/cHuPd
X+Q3nTvCUuX3GASpz/s8/8VQ/s0aO1c2Ab9lEKcOvuK09YCXBwvlPyFwpZtlvDrEYtdlzh9jJEPZ
7PVBAn8ANTiWzxGJ1nmMWXOCDp2PG3b2oarJN0CrhSc63PvFkcXFCuOcPmML6RpKOsmgP/qYI4Cp
wuwmYnOeR6TiwMaxczKMRTS01ginFuKCxYwLibYt7WJwZPK/mMKfD8eYwtwEUkBagxcUJ3AemGQd
AAFTcvacym/t9Tf2vJ6/EyC7c3RhKSabM8fYjgoRdNOVoAtxgeU13/tA/Lx88sjw3pCxG+PwH4O4
ccznk0W23a82UFvMiqX4akCN9elMC4e3pZxqzhtjSs7SEOdyAt4AWL/FBbWSxL94jPHej7Eluh5m
VUVdWEnyJxV9idtmFU86lsORv6WDhdrVmibrTAUiCDnXvNVntsYQ/fSAIMyyod7x/nFtdxt1I2+w
MsB5RQ6HLPSuXmgCLD5MysaTNtHasmsv8TaAyePQWfbJPzwy1gQNXLmTJrzkBv3FoSVXgY42OKgw
Af7w89yiR80/cre4mDCTERaEd7IGUbQ6cEcRrzARdAOZw0EpbCf8fvIf3t3Yve0mXLjpA0cl2D1L
sdJGNIzpuw6T460w8AfEhIPwRMfdgTbM7ZHzviNjYbLrNBqlgvfFwASOcioBDk5fbAy9v1Oc/cjD
vBWO7d7/qDx/xML05rJRoeYAJrG8Cgg/+NrjXz7gTh5c7IzznnSRmimJpqaoEvJMXWXCOis9C2FG
WdxOHgo3mAEgtfOm+WtwiGFYwuFu6Unn9P7xpK2p5jQtAYrZGiW9CzliYNsZFaLZj6K3trFJZ2E8
hVdZWYrCsJ5ryJpCIz6NSYfkvIr7EcdrIbRe92FgbLziqf2SdM5JMNqopXUiKRcJ0uk4u8+rd+AY
58XgaE6Add6TFclaDgKoRNHQH8MSyGqxDuRiBQO3aDj0lizonBwjGkLZ162Q4MnMhvQRJsD/4hBY
nDydU2CEodPiAdsQoIBeLvppn+RMIyAAwN0XOi4dxmMDSqoPux50kG+fgHoY20ffeEbogwV7Din6
k9nIZ84S47XjZMxRfLqx5MAw5p7kA/EMqsSrcy0mTHNKjKvumjrGsc6JGifM8EkXwGurLbX8MVkD
ldXhI5UvBQdziozjNo2+bFDqwOeqiXpEQMf3aBw1ZSspZVvFmXYFiY6OzSF2RDSOOvIbJheev1/v
fyuOfLM3gYqqVlIjGfCAoxsnnilxr+xyLAJbey+b0SqulBvgOqTA9lkHNg8Sf7HUNfsorAHPi3NT
Q8BpQeB00m3VPhLYhAc3OT7i5ixX7BYr/XN6jM6qXZaZPbUKzkk6id8laVY7DHKeffVqT9i+Cdal
RF7qmDwfvrgyv+w9/rbibNquXSZ1uo6UuHPFARwKe8dT4KWYas4fq8BDPeayCLXCZsFlf8Gp9oKc
nx4DHMrEEDBHBHmWSWeUuB/DUc5jKiGn7QB8O+9oOnufDP7LFyeuWKwSzBljtPdSFbjJqUDcAZGt
BJff2vvXfX1aDAxnFNjkfeqBO4/LuWBmCweoBAnB0uphTxcz0NXHYJt/uOKU5IbX+OTYXDaDL7Rh
mqQUj5j4z9xZQZ6dZVe8JKXParHDX391tN+beIVyLpp1/VHV7DwHZhjqLdym038Jy/4WdHbbK85D
UxOim3FHgQp3IYCm+Rm570D3+OXalxXPRXJsIbvYqQC/eTBSGlo0T8nTgQfKy7NS7I5XJhlNjjkW
KuclHH3mnoML2ZIkIkpE1B6g210Gb8zTZu47Mp6/yrJBAXgAFUnc8J2C2KFniX/hlGrwjMGW/1Gd
2as5Yj+c9amCBiDQ2HqSc6xxTVXDHeQVTNUXz1RxnCV7KCfUrlqdyjd907ztR/wVPWdP2bFcwVb9
/6AIjAGpdDk61wMl5yBaO21fRf9kealkRyUJ9+gXJTjdd9+k8JSPzeKNJpyAs3mzxiiBeLu9rx59
d72+7a9xMcE47oXN22szUcbCAIdXzJycttsQXdjSDazUfeYdEeCEBiaTLNTntp1U5fbtwqfyAXk6
r+2x2LiemWM2T+/NEh15mo8AchtZK2Cp39H6OaCazvMti2XNOSkmVcjOdTWqBdQMI0+AsEKSjDpq
hEuST+YDIQ/vODaBkyc4eEKvq/BAZ3jGxWRCEgzbxpEsgVEAFXi50wS+b7sYIEIqQQcPONnEDX72
TojPJui9lvZaNoJcZ6NijBo17t8OBBuITz55eyh+Ie46jG+H/Lmi8ObchaxFcIH5YzMRSn429MEw
QD8jBQZUVCdMyDeicQ6fvICBvaIDNJREEBRqO9F6PrsxRtF5dWKujDI2ZdQFA6dqqIwi1p8CxX/B
YIXDdeK80IQ9iiOh5phINeg03gmzFUgAjzkataGzX7VEdQh6j7ZrB5lg86oCPHGxmMpDD9TIKVNA
+kTHVLzPFS5JwSsMAT3P6Q/PoefrZMDhiQf7EXsB5LIRHr7yK+GWXpZ6ODO5sRiTA/SyrMn7m9yg
sNSvsKWzOtJqD3AV3h81rOpQceUYcE7OyA4GCYpUWXIJovGqdZxk3Xyvgfx9nwgnZLcY6zOYupoq
VCGcj7fg/p9ebJjMH42xLVJrJFlIay7edljtIoxoYZopdDlkeCbMYuKUXpDDi6WBzOtWQ21nNyCJ
+/30APAhDOA6nPfiFZIsxoK04dQ0Bv0oGyRx3sf2ut+t9ljqFPzH1h58IAJxxICrf0yeM5qZntW3
0hWWV5vV5KDFi5EMUgUuRnF7V7FfsH9P0as4349q1x1jbTEGZlLFMRMbKhu9079NEHLcEOdxd5+I
wQ4Fhfp/uNvkD/CA3hHaDdCE/dPvt9GzbeGd63AXIxWsbMPOm6jbsoOD5mXoAI8iwKi06CReyG4P
dCAfiVZF6I1fIIG98qbDl2V0RpMpP3bjtQjDNJSPxUqc/Mfx4R2wBW7pXHY0HDscgDvDG3Rezo9n
NNU/y9NJfh0UqwNNJ15tq96eiPolrUvgwtKLbRRTkSMvi/ZqRpDR9/Da4dEni4aAkUpkdIBD3DKz
71NZTFhnRBhtTyMF2E4yiKi2+BTu/1UWMvvzjHobpV6kpo4/T1GPnGxy++PwOaYPFEvxxW5e6GGC
+wwtQhGZM5KMfivXs5C0Ckhi9TQn3XT6bdvF1lgBosRuKu+ZK42Uh3/o9Ywgo9eZ1TWxnEQKzl1/
Bd+v/2ogfcYQW8swprFRxQSCt0G4cMFZxtL232UHtdzA4YnDcvj8wwxbwGiySMQVPWhzRq42roVg
qmeHwqeOGdonxCW/foHsmh6L4k3C83SaLW7EQnxRBAmUNyeMidGxm9UTeTDJe4QdRB5g1XI2PuOT
sSBYVbsMmoiPBrxSwEPioCwumT3pR7/FthiuQUaf3KddNM0zkowBaRoFQHSiDgY32Hnf9Yfcufix
I6dEQsYK+I6MdvIczJXwnAJHydmSR2OWSo6GmwwQndftNn7aZoGHkBODM47/YPgPNu7P4xBkwCsL
cDTDYIxLlGV6mZ2hip9HWoBrt/dVnfsRGeuiJm2TF9T1bDFZ6HlADfCfCO1B4RYcL1JZDr9mn4+x
K4Z5TqLiConZfFyeLbt8wrlH3sr+f1ECRIlAGbNU8bYUMBttm5JUShUpU8DRB/LHCUK5eoIvXac4
HPOMA3e8UHw57VF/KDLfSLoA3GKkFDf56qNfYUsIgVe/pW0iXhlgOdib0WK+V5N0WMtvQQtbFM4H
alLeHpblN4Atcxe71c9fX/cFZBGoC2sAfz8n881CVSqiWk9hmp3Pbo+Vl3PnRMAGqwfcsVgReUUe
yOD+wh3z4ID++XdM8meaegTTU0bgozh5LCX3T0/x83MYT2FdK1XKLuDfyYLxSs6r88HhVXP+i5z+
TeSmNDMRausixMQteC6zoHrTGo8E2N58xVDC/cflMHMT5Rkd3CQ22qkEM9onrqfRIwMax24t7nzN
Pt9NnmYkKrWJztE5VlDv3ukpXXRdO1cS9Cgb3edluZDxIyi3VtOM0jkv4qkq8Gho/uM/jLcjx5Ku
jsOLTpaj5Z+vo/4ZRfY4u53GFQhthEN8CDugIAfR4TkRCQ/r/7+48h9STPxYDbmcJSkV/u1t7nu0
wRZKYv+HtO/sbR1Ztv1FBJjDVyaJig6SLPsLYW9vM5NiDr/+rvYD3pZavOqDc2fODOZgAyp2qq6u
WrUW73xkx3QdHJAV6tEukO6AIYlZvpkM5MFeFym/0rd65vN1RI7e2f1wPXC6kJekCeT7ijDTEcpQ
1n6Zv+f+jZjyL50W1JNGbLbWSV3VAHStEK5wT+tvZifJ/3L3/LNFuZZibMs4uWBvrglu1+UAEvUW
YKZz8IAEWz5jaKzDRnmOvuzLMTZgzQ59U3huTssfVgDGchw0tZgi6K0YoHn+sCaAGIBrIdZ2Wadg
M5FZvoNpi8pEKQU/DYNATvbWVa0qhqZq4HIH1huKdZ/ShGJj46sX9XeVoL6tLrYfX+YBbdLv770N
qirWKjGHRUWVxphnoZqQTS8gxNPxNgSIiKATHrurWb6SK8f4m+i7cletEaY5/3uRnLcX7+OLM/HG
R0CHZqYFGitQmgN5x8UaAadl5ZxnYzpFh4wgr/CgL6SGqEjwx5JcSHgg1M4EbAfjWiE7+c5vXP0+
5SBVaZCyekwRmBt4gYCSozH575HVljOfUb4yQzlHGT7YV8gwTgiGtS0S5XhcP16l2Q5O/coG5QI7
PfLrxMBQIG7hktopEHTdWo/A5h9vw8XFZrbUzTrAK4uUAxySwIdYeE4WR1w0NupURoKE7m8vJ+sm
IwvxaKEoBxi1jRYnRiYhj13ZZKWGTZVCTnIJlhbWTJKZemSLcn/6FGS9LGMmW9ix3dBWUTrFM411
ZzI23++uuTpXRHVikiERe4gvdn14BXaUpf/J2ni/kciVCeWSa/0lg4kTSunlsTPT0Sp1l+nNGcvz
66qu7IhJ2etxADvjYn1WFx/ZihvMHOCRkjVp88HTv133G8ZdmTL0Kit8BasDnkgIXDqIKnqToH2Z
eb/ZlNiVJTLoK0upz5VZq8NS6Zzt/S9/9m8TtoMI11qfWFXY+evjyh7lJaban4TugkmUfhV1t+g1
edGspwZKEu9oI4AKGivpNxsfXlmkfEZSTkMDyRjpEJ1UDr1pAE49G4fsLTH/u7vxyhTlLIoUKgO1
hMlMSMSrQccLEE700qAKg848ovnM8IezQcyVQcpjlIUfjZwKg/xC/Vhv9y4KXtOu/gNF1P8AI3A/
kzr4PETZgKSJKMr0O6jzDV9BWzbCmSxZTq5mys9haXfiqsls/Y0xtHvHcWuMimf6qpM7ISlxqkHb
PdhI7ECvwXhGzQR/MW7ImUz0rTEy8qtTYHBdmUH5CsYIu960qUIztD0gm+qWlIRY5u6d76056sYv
a7nqph7m6mrT2KMlrkqiIGxr201kAT09ECUXmzGh92HGrVHq5IV5lKUDSLKA7cOTpTcgi1aPLjij
oJ03ccx49N6x3Jqjjp0Qc4bQtxU2C8i/VDP/5IHoWz4eE2uPUOctr7oo6PMWzqu3XbBsyk88dO0s
67GVmYTO7VCoUzZWoPuXNQwFHcC8leROEaAjYtzLrdUKiARY24Ms/+3dfGuPups1PW5UroY9W9pv
q0PCmdMWiSqm+2BsQ/p5Mk4g76nE3yXK/lZH1oa7d043w6Apoy+4+ye1xOqgXxjtdzxOFkKaP6CD
k50sfNEY9hj7m36YcOikmS5k1ran6DN0+6ec5W0Z6/LLxHrlJbogqYVLiwGh7XsdH+TeVjk3PV3w
4mcxoc1EureTR93LnBJp2aTD1mlrcwDT+V6H9rdf8S/GvM3ET7emKMeghWBV0H1MHGeYUBlrn0LY
YaVpZhKHt1YofxBmhdwUOqyctuf29DE6hjldVq1dqeRF9+pYqvkO2Y4d977errn9dm1b5Z5wiyzt
/yIkuP0Wym+oUdEDG042fqSa7eJv4kmpCSY9VplgJt12a4jyHAmf6u004sYkitZ2H3uaZWhWrpo2
E4rC8IW/8stXm7MV4qBugg7JQ3NtXzpT34x/ElaXCuuilInXv7Iy1YIs9T3Zlmj+tPWFAUnD/cFc
LGIVGOATw/HeP75upo+mNs4rHwrlPNbpPASOYlYbcC4GAF45ynMXbtkFCXKoHjheWgKrFtECERaY
Q0Ccw3K1QZlTs2zhyUADGuPUzWTub8dGxQB8KdZ8SmYSl4r/ARAWKIzBgPSygECJtwFoh3lbsu4x
mfIpWus3QdljeDbc8X5rZtves5gxKcMPy5Q7CepS95sJVqDjvspGE9moJjNN7qgs4ClRAWC5ZUak
IVOepR5HI+0k7JJpf9KfS9SQWmaOZuZFdrtclMuowqLx+74mkfbZnpCKGsCFtE1C5/GWZ00e5TCm
XAya3iBeEjSH65zx6yxXT1MQZ5ew4rsOo8hOhWrqq+hi1boHqebCNd6N5eOxsKzRTIA5dLENpfqd
s87mT4YrfreiKS5rtoIX4+TSHYBQ79IMSYIpIgqNOpjLb2u3fMdNxsrWzXSm3+wEml+4HatIAV2/
dFBRzD+rFZiWDHOP8lNtesGKf61yZ1iUOL5gW2JEhiynQVMPl7laS+MF94mE+sMW4hgAWkV4qmRb
DQQXLaD2onm0WlBX5VuGM2bcLwrlPMQ8aZOMXGVp48iTdeCsVLeViflMYa0k5T4EHyFpW8EOITGY
QhvvotRFMhEhFmNEAnEMD9y9QjkOoZ7GTILoFaA0p62BrtEXZTd9IAsWoCbGzISxggGahUnsBjwz
yQMMaIXt5Us3X4kVZvmZNSrKheianGW8AjO9dTpre9cWnb51UCWaHGfZKKzHEfm5R5NIPVYqsRgT
lbxlT4qA+H49XUx+AdKGAepa1dICn8FyqTH1QVn+mO4lDFI560aRTGbYmRffAoVIYv+gNcJ+7MTm
HTI47yQRvFk8jf5LiiGu+mREcNwS8h/uWa4txqn+X8byzwaV6ugMoR3DpifOaz28Ocg9mOzWt/nz
+88IleIo9awaJh9GzgSeWVteZgENtAMUaJVDhZfl+8kxvd8W/8xR4Y2W9BJfj4gC1ltIDG6t2iZy
v6ypY1mhnJKq5pI6gQ7scLrwpg+tsMeLP1N9Ir7+3ygoZ9Q1op4IFX4/geqRZAs7tLoB1MMw81u5
fTRZlCMqi27wh+F3A9SfhjuhvQh/Af3ZfBtWvisjs99YIyRZiDzeT3xkjHI+gPo3Siq2GbXMl6sW
5t09VHYXEEdmpn1ZC0U5pSgHUbSskBGecUEDIbw/gLXtKQC73jvm9HUF3Yof1rmafa9DC4xXRBxf
lfYRXCL3TaNNeBKFZrxJduk7/1fet17uJGhqeo2XLGChNDNMQB50UQDhviwC5olTcfU80hXA1cWy
EhGKosco9ZAC/ggqa5+iYBXs9p6wfuEsCCNt3lTokl3MNIAIQrupNzvn2C1eWRMwcxUovMzzAq8p
0FlUqFlPM4XXgiZAuNBY58mOQ9MAyeUFYnbQvYbaW78cYlvd+aw7YWbiFQGzbsiiApESGvvRDF0a
lIWB1d6XH92bv+FWqx8pNpUnhneeu1NvLFEOAO3kwXQJYalyIfEdHwwnAdkvuA1bU7cq9/FBmQv9
ANNXDAEzip4jjbrrirSUcRlgFyfodNqWudOJ5hTgESwBqvDSWTLg7vW047aDanaLI+oMzL6dmfsI
sAEeJI6QdZAlhfqEMRiGSvY5hEcrcfc1LJvIjJYIxjR+kXmgiYba5LTvWd6c3ECUg8KgdZGXwA3D
C7+dfFf7mu+TjNN8wTggG+l0a9ErvdAU355ZB2hGvV03BIi+YXJ5Ho6XckUZF6v5UEowZI8QBi0/
eVJtrU6puVfRWzOZnJl9dvgvaSuE1lscIWsurXjCwaBrpvDEclwz2OfbD6KOUCwYeZNyonGonWC3
Td1oVVsfwZIztV2amt0udgp0w7NwWuRX7+b7ahqoVfb70FcCHtOQRqbxkmywo19ZazrjHK6mWuWp
qENvjboWAsU4rGOvdUbD6nrX2MlmfQBvY24TxfpVXLBcw+ORqTTYIQ8SRS4vKllgcdV/SnZfm7Gb
WYoKqXPJctRzYTMTSSyjlJcI+5SLpwxDtSuPgyLjjnAKPfYN9+GVwQOlocuqLOOk0OQFA/ojm6JM
/MOZdw6H0EJC8czCO//SPdxui1sj1OlQAZEyLhWMnM77v6671i3SvYdWZKEzs2Wx2LroTAZsd++h
ByxYhvsnaHqit+9zt9tJq+wJQfIzpITN1SpyodYAIXnWm+o3y/7oE8lSXHmKIIIAha/gE20gUr++
SFtvh67Rc4+u4sNitwLIYFqtBGty0KG9CkDx9HgdZkI2zJGi64YOR62Arfr2A6YoUMSq8n0k6Se3
60xlOS3798topstiz72zar4zj8gbezTRSFBKTdF3ho8bKPei2gTNEu+Uq9IyrHAXvF/M4VRZIuPw
zkSMBm+AUVOTFMjWY6y3o4zKiz7kRS6TJi8iySVb4KMBDSzIQd43WO0jCsCstZ0B6OESwK0O8C+g
SoiMb40GderHddTLB4Q1gg18FKrNpe3vd5+9WTito+FWfP18vJ4zHZa3RqnYWM1DXwA/qQyHgU0N
PTDoMP71bc/dntcgk/r+LpZ23y1LKC+tVpBdelYz07iYz6fH3zG3zjeDp86ezgkd15T4DpkQmBar
1I6eg2f/yTPHc+6ob/IXd3hs8t5r3Y6cOkoieL3GuGzlAzSUPi6QpveqwGWFiGSjUOf1ZljUcQli
sU4LBUZsY/+h/n2ZUvCTIPX8/Hgs92HLzVho6EBY59pQiZ180Bfh/uVJWnHfjw2wNicNnh6ji+bz
BixMe/6jwfNJsgGQBTxWtjfDqj+noKHoGc5mBhCMYUGmXRN1Q+Q1mlkjGbOCm9IRs4fOR0ByiVD2
9mBypPdl/QLhooWlWK/8GvQJOQQQJY8x6NlpvbJPnUhOBn19pgzkcGSEr4+055cWCKGzrZdYT2+k
ZXB3fA1XoYNcE2NNZ/gbbkdPHc0saPMoTjD67hx9qiuczGE5mC/wuc7T26bwdug7DlnFuznXdzPn
1EHEgwZ/TOac9FPZ7l5ZHjyVAxQanMKEq331M36RGQfzIzP3O3taruabOpLSWKt5CzYEUsQMkEA/
pa+eOT07Tvb0KW8IDY5l/DdVxNt5ps6oLGmdNmlY5dpxc/sA5wdCWdN511j7eaa8B0saL8gIZJDr
ojvGVCOK80AXsKI4Pl/C2ltAjgN9tWDxXEb2aLJq9jOEU7cGyUvyKlwookBrhAkGQTsCukAPe+gF
JEmqDT535LLzRW7hKcfMkc661qtxUgFhgSIfsKowi6rs9uIKspfuxM23dlg/px8Ew89KI87FRTcz
S51UbcoKDQK0MqpiYJFPluWiWw5vhWW8/EXNHRSQpvN5PFbbBLNseM/KXvN0J3XkHcPhzx+fq6FT
h1ZsQmhEZPiQBHXirdt5AyST4CejzWYjQZRxVdiox/P/QfVi/gq9Mk2d3DJWM0FJYLp0TkCBACZc
LKoR8SgPvh6Wn5hJDdxuLerUiBACKi4XHgOdrC6Ha+Jf31c18DrPJL3PCP9ZY6O5bJQQjE6+P2Ej
bxGQ62aHVDEw4wQxjp50huedQVHejI3mstEriG5IFfyQvi1X4BEwzQXw6miXIKypuRPZGuOmmanl
3VqkAs4iTJIoaWBRQSb0w10k3vLxXcbyPTSjTT01mZ72sHCxXWUZmMKOCNrigYBghJXJmb+6/m1F
nXIAkaRUkpJjuTpbX9WmaNmH3yv7CXKD3CJdZi5nczaLp3Q+XrgyS3mB0MhiUUhgljAwE+YvhCiu
p9um+cfc9DYeR1A5dL+XLLg369TTtDappOnpWMDw6UyUBVxXwKEvjhy4yf9sHLzDVq+cnVupFVus
vXqfDLzdOdSpj5u07uUepkE3/aRaAqE1hX/fAO/jgO7sFemTZ52lEk+82F1YezXR1EWdjXqMRB2M
8gS0j7U9gMLYW4COZScCHsDYuqwhUq4mDpPUkFu4mvVa7S2QIS1JSYVJdDP3tr2+RGiim0ap9CTU
RfkQvoev4reKYgD3Dv0EJqHuL47nwfzRvDaDAY1bPpGwX8KNsk926N7btqdqI9hfHmjPGvPlBVfW
Ziei2XOnmoiwN462ePfNKiK95cnX/22GaXqbOOiFqSXnVXQEkE+ZYNkBZ7JkhY788tjUTI39Zr/S
pDYNNMlUMDQTTw52AP7T9QbTNCML2/UI6kZs1x/WEbkvwNyapLxRB+BCyucKnhEXN90rzY73UJhb
gmHKsPs1yOBRkTbeuU2dmY8H+wv5ebTOlEOK40Cp0gaDTaBgrpm81XD2i3uQ7HZR+iaAagDgkWQ3
4F44R2t7/bp8td7f3xAtTNY7FF1YR4kYfPRBVHgSymUVXnjcAirUq744PCY8YdFBsGH505rfj0fP
CsrobLPOX+pwrDHvCahOWwcpKhdsK160EDJT/PNOGmK0DfILkNj9RNoQjvLxB7AGS3kpNUzafIxl
XKpffxKmvqPAmErKK9VSIfVQ9ZAPMY6tCQYg0KY5jwfAiN+hz34bvw9TE0FfA55PCdYuVBomsP6H
FvDRHGoinNm3C7yLmhdoX5fGkjfzI+PokBm62y4Gr6k8qm6gHidzcPV+4P02iGLDwGHNN8qX/Ae8
JAwL85HdlQnqicJ1vhZKEzYJb6kW7yye3t4EkO0RnUebGbTOPuivjFHbvwrj2hcyXUZ7zJlQhZAe
35cjFLOZdLusmaOuZX5oArUeMax1lNvTWrYn3baZcRZrPNQOz6EbmIaCRgKeM2DfA1TUvgYHLcSR
/dMvDRA+nHTr8Z6cDyQNDc90VYLc2W+N6XpPxAacqRwqgM/b6R5HGa70p18jDF9+M+txJO6934D/
3xiNoa+Ujiv6JFYQF9tbO9WRbtJNC/29TEuzl8S/YdFw+lIHK2EQRMovWglA2OLM5LqafzNd2SCj
vZq6sTJkEOz7v+/ijw7aNQtjQdjnOTtdnBjLxJo56lwVUyPoow9bxnJrS6jQu6I3ONn7rmW100mz
0eDVsKj7FRXbvORFjrx57S0pR3zst61z8ezacg8v0CwzIPq9gbpFu9mh03f18wMWJSbkd/4NdfUZ
1GU7GH4Y+BU2JuSXSaed77mtJ65ZeI4ZPjaEE1d2KCeSRHLbxn6AA7Du7BKuGIlJdDLnayQZUJAA
dWZuPT/bLDKSmZ6FW7uUSxH6LvWlEeM7nbdnzW230/PuSLaPxYzv57wXqcKrusrLoki3a3dtV0p+
nyqHeoUSWGGqIx743Cny5DNCBYRL3ywRRXJb0gddgqCYKqLkIvEGtXhKHviFxhOL5kUwoe/3Kfzl
GeHY7HV6bYRaua4NU07vCuVXXvqj/kx24KNeZz/bcwSQAVIJ9rj5Dwj85o7itVlq4WS5UP3LRMxu
GzuMSOsiSF4d/9CYtb0AnYUDySVsGUb8NfsKv7ZL3Q5y0U5cP2bEpWkm6HkI3QNYsTbOEcw8zLt1
Ltr6Z+0uVmlqpfNFkYzyDCyX9JZsVt0RtEYsQ7PZmWtDVFDSZYkStsQQ0dABNaGLzCZoAyHmYQLu
o7BJEsgP/u97E9iUW7cdy3ojt2QeoX+SEpSa9fPNbm+dPd/X46I8dmVcurTGOwVmKvusLzQUHjUg
Ii7r8CWITdtmzeRv08qjgVGOe4qDVpFEWETW9LxVkDQ8c0u+NCfDVv9Y9vJESPDGFf5ZPKNT6Hhc
OZP1lqcAlVnom2d9z+z9eD0DlBOQpHLoRgnfg/y/mznFYniBKJ/Um6zLcW5FZTTIKSQXj1IvtaIV
iGbaIethiMvNrXEWwVPnBsjUvrLO4FyEdm2JWlS543QjbmFpekXMyaUWpIPdDg4A0CZ4OZK/NLGZ
GJf/nP++tkotrCGOmTaUg3KIDXNM7GzBN8iYTNDFeyY0GyKSft+szDf5TXozySpRwQOSVxDpbqKu
Rf9LNSoKuHoF8DgUwA6Zghm6imFflmVl+yYkSyFFYrXLzAcR2bh4POhZ7379AdRUx9XAcUOKD8hr
uzyhYsW/G9Zm0yLvh1vS1BZvFg+gT/g8xaz5nltljcDFMHJBE2jJAd7IYXcKNSThQJmx356Kl+A5
TM3jsX8LUWZh7KoZOhUDUf0/e9T6ZhlAma0Ge+v4gsguFCzV7sDIXFiXN+DUkPsb3c2qN42NAl6w
wgkXI/DbS+m/gKdDBlQSZRmyUIao0U/8oOcTQo2jHVKAj3nZDLXn3lVWDckrj8v+6/lZnkwiSsVY
65kNfmOXutqySgt9QNQ1POTA+ojO1zOEioXD14QN9yJ78uFPDl691fSxarZLzvuBuPnjL5hBrt2O
nHr+QyAZ5DkiviBYKm/oJfpCY8rz6Syvzut69R2445Kx6HMvZQL51BSAQ/Ak/81+X78eLmiOzYBa
OfTJU3QQbSSzx3Xmkpfyc70OF8r74yH+NtxSJ/rGIDXEMc2jIO047DJgBYUM0k/7wY6WfOdwx8z7
XL36u9eVY4an39w6apioYDagg0wADn38KXN3vixiyxsqGixE1A5vr+BxUoVez0ruwPF2hYvQjb85
wVHWE+4m1zL1vSVs+cORR4n4mYlBmolsboxTp21KOQOvYRiXRCsWrb8ve5JnvzgD5wDcD/reJWO0
5Pq5mXgMU5UkXQC2VwDSmUr76K3Oc3w1+IdAt9xtsbu8yk7sapqZIvm9c6zOQcXYyvaMWb5PS1N2
qVmuLnqshCLs1oLXvFVrSKyCc7O2pCXeVPZhyyM7nLrmonYXh9x2F8EiRlAQh95r6hgqwEH5IrWk
p8ezcf+u+/0qqM9hItAyTycc9K7x81CWgHnT/khr41mxVkdW69d9rvLWyF2ioQDtkc7DCN6u2RIe
RTPP64vdhY76lCyAjNWfNN9RRpNH47QL94bs8Q8a7cSJdZfc7TbyJUA5iqqgSAL+z+1WN8qxS8Vc
xXAlH5Wk/deeaKDHtZ37gMOuwoGx6vcJHcogdcz5UqnCrFP8w1AtmwbAuu673Wrbyal2u+wwORDg
xKNdXDLs3l9it3ZpmuC8u+Q+Ztw/rJOf9TnZFSaEEnIz+fDdtyQiwAiUr0h8ZDw9QxHileXBZ0/Z
v4nWqN2up0UKzUHdPxSKyddmw5uNwz1nT7gy4EUeb+J75DUZrCprsgDeWkGjK4Rt0BoNL4fcYS0v
/Of4Kd/4zmjGDorllrwCwyEwReDzDRYTMMLvWUcKPwBev/48/o77S4T6DuotKgD9XhQC56PhapGU
ZqE54sZK7MiO3J/YaSCgvGZpjNy3bVA2qR2thxwERvSAO9hpATKsYeOmfw5ulECgbmv2H7Jkfqru
Ulyvxrfn5TJ1tM/P0f48IoRghQ1kK9OOVVNkQMkkgQRrlCc3gjKo/bHm0IHungK8/qdDtw/P2U62
kpW+6Le9YK5Sp0awKi+NVfMRQ3tlVQqmzYKgC8QU9SkGWH4QqJFvAcj09phf9L4BkzlOHRHV3MGv
OQM4c5G6DZFHZYUOM+M2kFgRBAh4Shg9ZayJ4rYqtZgjadTspf3oEuQf1L3y8ynaqdMdl8hYacy2
pPv3nAGm9H9madRGl2hFU2UJhwSEnWCMcmxuSld1ETmwWNTnDpghKmB+l/AvEZfm7XwmQ28UcQFb
HSmuPXdLV1r2x+TjQM6ViWoq2P2dV/mt2CPdirrmF7ZXv24tFubq/lFNBn31IdQeSy4jP0wJPuS0
hizd5dt1Pz626/V6eQFJRb3PsfVUaz/+PdSl2R6d7CCQd0L5jjslZ+cuyNm622bwPHjHo4iDHpPb
aYGCiBy2bY+zp5n+NgeMObKC2O5dESxW3wVhwWWR+s3OgCEZso6akaEY9KMgrFtf4X01PHKxFe5L
Mz6Llr4KrdR2QepmpbhDHRR8c/NpL9vpMrGdy8sqcT+1z6XmKXbjGss+YMaQ9+V9A801EmnW4vFM
Fegd4udVzHdSkh/bBbR/9Cf/HcUL2e6hvNV66ZEPGDf5/dQTezJOHRDzqkIjboYsF7TAyPMjOtgD
qHX89F//Adburm6BUUmGroEwDLlTQGVvF7iIiMZDGRbHi3duRJOP1+qBW/DrasT7j3F5SHebSUeu
RAZEXcUr/67jL46zPhOioTwGRIMH/W4BwlIUt3qz2/q1ZTy1y4tsPzZ63xVm3Bqlrmlt6HkUGGB0
OxzE45f7Fb+mk52uhcVkrRpUz13H0hbovXhVPCvulgzzJCd8e4CAxEeXnaagP1kUaLWQqKkltdLl
6iiuYm/LnfftIivNtLGQVLEnJw1NNTJ5c/p7ASc4yixOvqgWUERlREu/FAv0d6iouGEDA5ou/EZT
V6+/suNCtBTp1VHa9z/an2JX7hovdAXAcoNDtnGhtAmvYk1usgtMbass4h0omnGJHlPzzUIHJDjP
eJAcAmrCWyeQhR+XykJ0o33MyMPcv4wNyKpcfSl12ZSXQZKqAF8q7Cu3RpRDKKonAKd1O3R9z3eF
nbxPQVbestZqZn9eW6ZreH2i+iWyFNXRWIpWFFgDrgAkCM4Q2RPNyEUkaUtesc4t5d236lXhFGvJ
I+/Vx3tmxgFiBkA1C/8naSrQ67dnUp3yKpT0uD7yqy23jw+Ty3/uARxXrWzZkJozfF9DEGLWWwsg
d+bhwJqplVuN83kxS/cn9ZZgm1CAdQpcJjp3bpZ0krTBE0PDvqa+rsj7AlSydXMEn6t3iF+VwKzf
tcWrjufeXrPFl8ezcY/Kw34wsG0lFSeZl37zdlc7NxHCQUm1tjmO2JlP6IiVbTG3yu0Ym8bx8vGj
754VuP3IFayj4mVr3Ymd1qyXiicyOL7vU+zkUwxRR5KSNwToWt0ujCJk4Omrq/o4WvmhVU2IKRXW
tGjt8ZwcRi90DLtgxJz3VRjKJlmOq+FXbVyAdPbXpgEE0GXTomwh2bgRHKTsSI/PRiKky04OTvrH
U//7aqWcBppKZUFQBUMRBZmK9lt/0CNgIutjvxot2Wn/liavmBe7XZZOY6dPwVr6GszUFCze7awI
/5as3usc3htQlhp2ySsrmTL7SYhFkCOFwrao0zKfXKXKnKTU7bGyU2+wBVv+G6LPYELBo0IC3tG9
yMo8fZ94PahXXtDoBwizJe0RSjjyEqofJuNJNBM5Is2CO40HkAXdzrRnNXpfN8qiaI9CbpaL8ih8
8RBdcAyrdht4Tc26mDlKWTIPVIWtbNbIZmqubK07ZFsHs1ynrF16H63jgyQDKV7csSpazG93zCAM
ld51VXtcZ5M5AQPodXtIUL6M+xHlrSnARZOZ3ca+rIRtxXqokiNwvWUM9LMj0yagAQ0RI/7j1njU
CbrWykF/DHq7OY8OHzvSovhb5wA+b5FHHzcBcCy61dtLgZlHp4MZ3LMy0jwIGkl/v0Y/GKahkKdL
WnaHIvbOE3ZD8+Xv0XvWb4rXx0fjDrJLTCEMVLDiyKXyNA6xVVuhm6KqQ2+Puqg2+kJf6av+pK+C
pWDnNudoToQ+7NITLGNReJdd64VLEao3BivAuZtxVNpJLh+dIaIER0ndlwq6KZMIf3wY9sZrUZn1
avBqq7Tkg7/RObMKzG6VbTbvvTeuw1UkMJzEnX8GqgC3pqbjiYDGFJUGa7fFmCeDr/EAEaFsY4IQ
liA49tA37ACc3ry19oQj8BoiE8OURL9LOf4a1xU09wqCDKwBCb+uvGMbZ1HfaLlw2MIqMFny4iyi
8imYLkSj0LexWCRAFnsHwUycyQSG5Cg5+N8nyfSO5g+zBnnnn/7fB2FvoCwIfBMtiNhpfpyWqs9D
9A5Q3MI6fGw/wOeWWJPVuv2itNNdtVgvX193O3CGJm+Pt+VdWoCYJ621vM7LApwAFc6PQ1NoeoX5
0CszPE/raDHs5KWAuusrOIcZW49ONcKYBuoKPB9wIyK0pSIBBLxJyik14HBnPIUASP37eDS0I6N/
n9rZkxqUuRQ1AFR/66CnQH7F69a6smDEfeQWu3FZt8Ogc7dGK5VxN2IYH8I6tEe7ZSwKY5rosDLT
xqAsOfy+YPu2sRXeH8/SHUERNU2/uemrM9AoI1S2Ovw+gdpo+KffyavOM8PIKhi26NcMbYoKRgyp
v2gXA6b87VfkKNuYcX2wpoq6ui6Rr0gj+X3xJ3R1wxRZnQcsA+TPr+YqGpO2VciWIhzgGrikdai+
2u0GuVKiSYa/T4zVYWziX/TblcXJD/Oe1zCk2qnRhQ0yOoih4+/A/IOXlTO6w46tbUJO3qMtTQVu
8aRJVZZhmOhkUS3uc6m/fDPGRZaaMgEfg/sWMYakyjRVRMKpdTKQ5tYtv81fBatYdSCnjdHkve4Z
MfDMAb0xRe2KOIoGTc6BOs/fk7XmgBBRXLMwaywb1MYwOk2H3Axs8CXot8xw17Im7C44AfEESq8a
yX1IeMhQZydMNb7hUoFsPbwnLbyWFkD7jSbLzkw8cGOHmi20hYgypwJYHuC9JH96gSctkqfK9Hes
zDz5pbstcDUias645OJXeYQRAZrvMx7Bs+tx9dvUxR5NkwINdfx2VpvIlPQbJhUFa56oMyIXSnWp
Sb/jIRvsF7SsyK6Ehuz8hfWen/EANwtCXZNqngvVFMLQOnhxvxJLgrAXIwibOe83JsgnXDmZQEFW
LeYA9FdX22Dt253Tezzjmpzx/dc2fkOxKxsxMHMqJGjlQ/TSLtKTYbNoM2YNIG5CqRaBk0YX9LQ4
EH0ezF0HyRTsAGmwxx6L9fNkP1x9PxoYL4Wc4efrn/ipWEwjSKAeW5iLvnT+agRU9KX7gtj4cAAk
W044aF9eBvPvylgQbr3HpliDoZyJNhZ5N4Dt5mAro9u3VnF4/PtzQQVQIoohy8h1AE1AvNnVbKVJ
FnbQ48WmJZRwkfm3tkVm3/XMbXxjhFqSJh/LLu1hJLQvjrH5Pw6BWg1eK5VybPHrBR4mouWiRKqg
Y5UVBd8VBhAU3YyCWosgjrqkzgGVB9rx9HzKPcUVltDSY6nBzPqRqyWhHHs/ST2cFsZDYpcMlFuH
y8JmzNms272yQbl0rAdfRDHGcjppsMFbiFfA/9SACW/z/B+occ46rit7ZJ9fbTNDjRpwK2JM0dLb
ai+AhaJhcn3e2Zvjz+OhsSxR7r6YLlUfJehFEp9TV/Y2EzAwrNwoa/bIN1yNRg6TItYbjCb2ajPa
rFitiMxTSfn5sZpa0NxgebbrYJd7hwP6POXCfH48VfMbzQBgBVgpMDNSVqZEz6tGUQhzSO6bxd82
tI8FC6U0ZwRwAQVsUKiooUngdq66otVivUA7wmjpi9ER8DIKALSsGHHEnKO8NkMfmks7wgmguURf
REvfNRbB/vFkze2rawPUifHrQOOaCQaQI/0pj+L5T7waWcdyLla5NkIdE7/om3HgYYRPzfipNqXn
wlP3wiqw6yWLVI81Y9RBiUvU3dUBtsSFsPGXhccK5+cNgMJEQ54SWVPK66MGD6zvgFapCSITkSl7
8YSY6PGq3KXNiVMGzSeqp3ihoKpPjaJRuzipfIlo0Z0lu3rL14o1WBdoqJ2eJbiY9r956IFaFLA7
CYkoZD6pjTDxwdgUEGc6gK99awarYlgMq25nLfmMUBB+c25rDXvWat21E/0O9MostTXGwo99LtZB
snu2Fd6MXyEgeAEiyf55Bibn5ycFbUBq1UsdRREFOBRWdHufCSUzffUB1EyDWS/stAIfgJmeXFyB
p1NjJ6A8N5+eXl6E3etP6ITODwvPetcJ/j+cfddy49iy5RchAt68blg6kRIJmXpBSKUqABvem6+/
C5qZ0ySIS0yf6O5SRXSEEtulXbnyZ+FTnhsl5alWNnvZaet1CZvTyRxCMk30xJUBIs2BVd4+6SaH
4/Yu9ElCC35DVle9FM39ZNn/r/TZaUstH9Kah/RXzAJ431lcpHsbkGDaH1sUTc/F1EOZ2mvlj0Vf
41rs7LTRgsTVcgWxHiAq6ne6BXvJ1Az3+PUs6eZrKbMj7cNcZP0SUljZOE4oTkyy9Teg9Hws5g7g
Mz/Cmb1Uqrph4hZyKsw5xgCiQ/fSHKTYQF3k+XtFh/4Uq+bR6vWiZlYtqqOakWIIEzEZAEmymAiO
d9JevgCw+dWZ9M0z4K5PyIQeK253iXzKuAmUnOthjn7YGoN10z+AbfrG+e/W/XSRP14xvNJk9O6+
EdSxGBqHfLo0pyvEEAtZitTu/7h47z8UxQrSVKo9YTh7ZzoKEDOLp4FD7RPDrhKT/P4dAb0Pmp7S
yc0axbjKoKaK6791vgHt7ogP1tm/uf337/eqzltWPiiCCGC8FSVY8lsjLvB+nA0JkkCVyT/n+x59
hZfMDqzgrdxYlV0Rf+P9Tm1B34ZHYOKMzADqerNyi6andrdpVx8xu0W0T7JojPERwjHeC4A2xOfk
ELnaoYA03wp2xYlZk7lkkAVOYOEdoecWoLHbheedmqlsW6A99r3S08246UQylMY278yVO3GHh5ge
ybWo2ZPnO0aQEyUTL6imjRvpLd0EOlfY2q+/CthC4TJ5yF2qlg+q6Mcbu+TZXAueHW6rAt4qjDno
6/ahiXeBvhC6XVM1C0KAJRB44LJRQMI9ut3ItBcH2tYte9lpklnZ3m8P5vO4wuSwoGgkcfIycWLo
AQCW4FZKEKqFMKZSD4pZnnCjkbQm0UoibehhIKJqvT7euQXbdCtvbpvkVAk5Sewvoh3XZ2k0WmcY
LDzCiTINmH9n+MJ/Tog2jwH9JbFtrOXm7rAKGn6/ghKMKgJBh4zK7IZ6tSw3TaAA9BTorO7Z0z/l
RrCmn4Hel1bP28F2Rcku2CcAuwQ4XKiFT5mcWdrA63kFJFFNd6lj6yDLaNzWAl19N0f3XDkrwqaL
f/vu0TOEKwMsxkRJPYfAylzKJVkjdhcNs6c821KGFTM4ndIDAT/R2FU4VzB5J1YDBOwk0q7Zvnut
ha8XptBXRc6InZ9P1ac5HVSvu7CDo4aD1Va7TO/zkjQffmOXzbHZqeDrALxiwBi29HOVzPv+5d1+
wEyv1DlHy1gK+gtwFFZ7aSJkeSKzsSu9Ph0lS7B+YbKhMU24HYynNnZqvbenxiw5W6MfvWshwF2F
GyWK8g9NCBJot8/T94akGZQIdxWokVqPK/ivA2EA8SjfKbVlSkklvhTvdVUTYdS98UlrXmq98T5W
3u3iiV99yCw0KaIsG5Mw6y/SsUU9GfvPvVQAXaGdgbMTJIdjnMiLQvXWBwdNtx+jF6606lGvosao
C2uEf30MOF8HbPPxpy1eF7xoRZy6mDh59pwrSgGPQiHkIrQZ2s2L76HeBcnnYyGTRr+78BK8ebzc
CXk6uxKqUA8SR3EOac8xJEtDXfXY0JDRm5Z59V6ja80ji/sNiIoKKBlA/Oz0/69eWNpHbZc0tMeI
0JRuhWqMPoeApivqf3HvrqTM9q7XBC9WuAJ7FzXi3utEf5cLQWBlUq2dH++geO/B4SorkqCx8AqA
W5vJUhs2LcMaWyi3RmthDPqWt3mbtT2XsTAC/R23xep/G3TDboFtHI6Z7e/fos1gab8ay9/kZmNx
dmelf4NPSdGrZoM/W/McWhP52+NvXcgm3X7r7LgFsRdEOYcGoHxAMnA0cDLpvYOfP0c8T9TC8fyX
+rBG4XXXkPXz2q+2aOZXeAUVQhnMRBcmP4Tsr8w7t8JGTY8SGPuTU85Byzxe6OL5Xwmc+RhZpHIg
Zov7i9KGA+LyvjSzpi03shpKKybj54ncPSEF0HVwUch4p7PFlXxaJ35Y9pfM7La1xdvpiTOY3/J5
Ot30b7aXrdSunMcLXHy3V0JnC2yZXka7bwr9yXTejnpCqOdlJu7LKpBIkAk+iSI0jT8WumTrcdX/
WeosoEqytFLTAEvlu8zsHanG/If+WDpdZpUpwjiT90jbmUyypjWWz/M/gueFIq7pJckToKVZqT7y
mNIyZKbKdCvK8H95Hv+ImRsDYFvips77i6qdhuwUaarestvQI7zy7X+0aUAU7sysOQb89GvvbhCG
08joWATyX5u9ysTjI67xITZkHT/RdKUWSR3afBEaUMYbqR/12rMaFk5C6hvADxsid6rSD636LJQN
8+kzf/l+J2aMLotr3vqSVwn86z8fN7veXMm0aSTgKSWe6VO7ap5relFFY+g2iak0uhpZmSFFO9qo
pMYcG+1fQwGgsq7kz246E2ppVzM4+jz10YOUZPtIMeu81JV8jaFt2uf7cwDMF6g2FD5/NP2VbWKE
tG3FElbDE9/5wZGbD5mJSWA/fkX/y3H/I2ZmAj3ZT8HQVkEJM5YovqHfBgHJuU6OlYRJBdSQ4PIA
fd6rRoy7JuFCqCKg3/A/EsVhs2PPYFBRuOOiVudDbuWNr+3BzJqFjFiofFv3lxZRhBgFeupZEpM9
N/1aQm1ZcWKay//b7tm178Hf03JsA6sQZRYN95H2VBT0I9dOGnVSP9+N7IcwviTsltaO1zQGZaot
o+4LjfkvFi2CtlsCqJCVlfkIyVAN6l7KBqgXpeg/xbCd5Ii90ecyt2+TBJP0Ht+B6dLOb9q1wMmn
uLppVa2JNCgQnfpPlXwS2JpEmF0eWmG2Tfh4RdiSrQBIFj1MiLq5u14+FUMi+T7z8II//eyrCjZs
p5KmUOzu6/GqlgQh/JyCe4CjFXF2oB4jdSqfd8OlLwoDaQRSM42LIpwzZuFRFde09X1CFvOIVEzc
QAFeBBR1phmGKK5FrxWGy5gpdtS4XZ9YydjqarMVtJ2Wc1sh/Kullfl4lUu26FrszAj6XC2AT0gZ
LiH/rFTbsHiPIuuxiKXrcSViPqh1lHpU+xl5uLTVe9ceyxKw98AKY5Go0aWM1qzr0rkBQsoBPTDV
T6TZm2dCrwA3NzNc6gAw4ghhn/LMN47aNU5QrlW27oXJQC3DV+bgLPPKHLuINp+eBgGLRAkyIaXV
8p/Cr4wnSrRiN+4V2a2c+RNTwXQY+pDDoC1X+TUq73mmDy+PD+o+mrkVMlPldRtL8UB5+P4iX+i8
6LFbJhvYleuwALiGGEw6YxVgbieGjVt1oUXcwLZUQJDao8ihfsH76YEs782RMfyKMGO7yd758JsZ
XhNppwzfAzIIecAYko/uIJE6Qf07CP+I3tTkl6q5w4sbPjN8WJqu6fRibVvu7+/t9872PuvCUFK6
ERonOw3jc+1URiuTjDdk/19nLG8lzQ4g8aWu6gpIKpVNoG4iqTAj/w0lSJ2lrJXKKwiThTQf5MFA
IF2v4AbPu2OxKCaIeg0ri+KD0AZOlZtle+4F9HV0zTll7VS1uoolHahXNfTri6zu+0i0eHbNbppW
59JPmn4GQkcStCsFK6Xpe92Enl2kAdHDg4lL2o8Df2VXulZV5b7ih0szcJ6plgVYfHI01bYR/fP4
5i8UASdtgbFwU5cQWsRnalDIOLVSQAV4EUuY6F7nesvPTGU4a9LLKJt5cWzlgETMufQlHRNzpOw5
Z57RcCqHf6m0owH9najfCv8sph9y8y4LOtP4VlavXJAFNXD9mfMGEZ/DiO3BE/lLK0a8xcmjWStF
uNUkNToFQx0aj7flB9N5a9lh/wDER8clC6M0nwRQwiolkSKC1A49EQwI2UD98vX1Jepfp/3b29vH
x8fT0+fWnSbkoVYT69+P5S8cC+Qjj8NN7wJKfdqPqxuQB7LcadwoXYJ9AtCQbPeWZFV6cvDt0K53
AijXhZfEHh15w5nZUTZZG0WFeEvdxnn8KQtRv4oJbFPJHyqLBQD29lNCzVflWItlcAjkoLmqC9Pz
zdRkPipnNfd97wuoAlrWEIPzaAMC0OBWFhdQJSwbRb6w2+ADE1sdlMSfMAbKKVcyCwswA0hCOxp6
ARURXZszYzmwAhUw9k0Gxgzdsw3YpN5RMP0jYvIWZn2BjmEVUL5Qx4RIARuIBw3/bd51oTRKl+fA
YoI/9FCeLkdMNgK1rT7oWki+rM3Uok8uFoFaealOjuPoztY0bUKxeIzcWbGrCwHh7dfMHn4wdinD
Zrl8UUhoZq1RuWBpCC/U0fUCvPMxsknb1Rbhe8V2I3QOTsSN5rS+xxYg4HzVfw1fRWwKb8J+fEpR
uX2tgbA+++fHF3ghs3crdJYOYEOKEDwosO+gEv51OFrHI0iMjoHOTFPlvqZNB1JOFUi2KZ8M7PsZ
JEufPKpZzrN0asi/HvimcdMHofkGUYqGsYazu1emsewPfSWjGaN5OVjlPg6t/RtvaaY9AmHM/QEy
IPo7bJV8JYSYznSu1a4Fz7RKACwSx/AQPHIGr2cH7Vy2dhEh/rdq4f3xti9kmbBK0MiCFgOsgOw8
jOi1pshCtsYLS9Cu0WpuNxJPPvX+wXtTQp2+BLtoeH0s9N4rRdUMnF0T5Ar/zls6lZ4yXdj76iWf
Zl+abm6vwXaW3s2NiMlputLMaaj1aed5CkZgiFsNb4daocnoLXl783XRAX3Mii1alTh7qSMbNULs
g46tB+lpp2NK6lO5i1zuhTcyCxfUSQ9rDcQ/6m92U0QNuADUApFEQU3wdpUyVwyACFRYJYCk7S7Q
NbPQvwIjMCYej5wkVgbmgRe0zW4Luzp0mPY07UFi+4S1XjDEz6EGaI0kuwQzAgX5JAWSZ/r6Bn/L
bbQ9Y5rb22D4ereTNvGB2dRoeff0YFOYIFZjVnkUFm/G1YJmV19OyiRklFKZZkH4z252XAN237Ed
4VVPDH1AX4IgHb3fM29ZQVWzBjOhcqkNURd23ol5yS1wNKKldHSiX4ExOv62srm3yiqJusuAbwhI
bdd2hEP0XnjsAwtqBO+pW7erk+zZcU5gcLRZIh82UVXeHidV2zBV41AFQn9AL9OvcqNY4543iY9R
uLr39vgVLqTGsBVX4mZvBOKSeEypemnMdl+ham0pJvJARDM/M/T7UzuYOLBWx54twPhv5c5eiu9V
gVgKWKaMrt56kz2FgAW1pDTfik1rt0+e+XihC/p0QtAghEAsgQTGzDUay1CtaNyrF8+mhuDUOxys
xTrFigu2JmZmwAS14JA1hRi4gU6/8Z818O/luvLxeDUL1Vxgl66WM4tPYxVxQtF16uU9RQtwYEXP
3kZ78Q/yfqJKSIkCE4mk5sdqI+T0i+fXU9BQdwFVhKYhl3h7PWW48lksDeql3hdbGTMPY6M0RUOx
h3P0Wzo9XuZ0+ebCwDSO7IUIyKcyb3RnqVeAUj3QLkJhhiKBhkIRzU/JuEqbs+DNTpzm/5E020+/
FoJs9Kl20TAnUpcCX8dMesGImrNsdpzOr7h0kwq7X5gM6iVhom9XZ7e/At9YPSapdkn39CyfeWP8
r3buPwLm1f46G7jBmwTIB8bhLObF37OWuHLZl+INSUSgAQSTpEGJzPSo7Pua0sqFBrgf+1ls+e/y
L31JTf5ltad06XzgJQCLoqgI8ubsvU3iiY1SdxiajVm/L/S3UhNkyWPSBWT8VFY2b1E5XUub5Tjq
SG5DyWs0pOcIxxK+IBkm3YLJYac8sZFe/hIo4ROyFuEvGL7JFfrPImeWnDaM6vEcxGrH+kjP4jf3
p1kj2F9SUNcyZsZVy3KFC6NWg0MbtKT7lJ7UY/k3s+o1hoylK44h1D8AdFAWzGEHXOihQzNJwZEZ
VRiJ07kb/jQYGAZb7TkTUMXYfawrFhJFwCei7g3WMFBBIRa/1Uwx26aMWkMguwUtOwCSoyPtGtjP
AFVhwKNBPJ8AAyCAlDXXm133tdY7tBSo3nzBbG/Tuvb7AYyZ4KvIiP9MFDOwhK/KljdvT7yRYIBV
7FK7+Ne6BDiIqXgGTAn4WuY9g4NaJtyogKVQYUfL4zdFyW3Hv0zdWY83+P5AtWnQL/ZWBYUZaja3
+1vKRVU1OYgZWS3fwg/9XYy+4iQpcH4537MrrvT02240JJg/NA5ZDEQIHG7RzA0ahEgO2TziLzED
JRx1ZWpknlSavNAI+uOFiXdvAml4GYpMQKAPL3pejMIA4YYOoyBdmPGJK7ZsvlPpJteIgpHFHvPm
ed9h6Gj0wAJm4p/H/iSBzZp34aXpimD336z/2TiKd85jfXQ5VLDx80/5mWWOpp67UmeL59DfDX1I
Gs/yfKOpjBqzT4CkLyszTkjzFsWkbk25gGOeoAbm9tFO8FcQOnfGFKuECYVfCf5+4c7miE1ZJ+kU
UaaB6plFNWAyioI0Is0bxoxDWjgBn/tm0Qzeys1Zkgy2DgAI0S4yUfvd3hxR6gXJA6vQBS0vnM33
EUiEBD7fVD02GbQqia1UUfosacNaoX/paKUJAAi3TwNN8xyU2jFl4VNkxQC/AU6CI4znETbaSqkr
gB76kARWk219oLvpYfS3VD2mWqQXIKrudJZzAkYfAyJ9acNuHK2qJL584ppAl/NfvO9Eqim0IaYS
MNlr/DcsDknt6Ug7N/GHn+itRJpIV3f8e7qVxGdWHSeOXq+zSnUv4G+P7/C9H/9zg8E5h+n0ogRS
s9s9lsVQgkuBdBxl+RPipxJQzRhD7Ircd/KqHowSlMVGVAqgTJGq5zqWWSMairMvJ43Bc56qS5pn
dEn6N5lWKPpZptdCooAHQEgEUmiSSFqMMN88/u57AMiEtdOATIM/O6G8Z/6kEPCdPPpq7ILmN95o
PJc88Yy8CeK4wMTwRm97UOYLXm9pOd4aXOLckhJarWzfvScDHK8EylkEg1Mmea7c2kyoclqO3iWn
SUZqLnumeLJi2RFM0CUFTjKS61OgvK5y+9wnXyBaReSOcdMiWI7mvqDoyULBlqzvJpntdSDy7jir
Ze2uNkK3q7eAY0reH5FfqVvcw7UnsVgzB7Y14HvnHNZylAksWmp9lzaaarIMykWdx4LxOGsDuwpB
NlO0VeWMIPHf8gHTWnKgkIaOuaEKgWdqXVGvuZN3sYWIvm1g1MGozYvIps/usNjWaSjTynfLSESm
jVY6JnBKuqRoklUK2WA1gBQaUV2otuazo05plVogzqUbdcB4kMc38z5JgK/RcCdhe0DyhUEkty/K
p2yYN4D/uNxZDfQkOgx/2Qrz/XQ2syniLNCSdmYamoJ35ESz8i1AczKxIGxyjLPf/J4XdDF3EmrG
6CdEdex7aG2JbjPJVLidJBia9qq4vqgrzNo+Tu7pre3El2N2N2Y9IL+BPMftlyeS1PpZ0uFGvXoy
CXzEu8I+eW6Up0LUSFW/Z92fYUdHO5HXqNF/iHbuZCP6RIUKf4Jl91b2IHR864+57/LqE5SHZ/gv
AwNoHAnybYNOitaJxFMtWaxngCjuM35mX7pX0Rx6Q6I7TgfzCE+Ek3RJVKMDxwIzkdavwbLvHbXp
aK8+cm6QmkJSgiLz3R565chUdi+YgrL1DxLqhvWRM8Vd8ja+C76jPDPQ+qUB9j1p5Zh+CkOzrULT
AF7hBGKd8Bu3WyWkmOnaSKrvVl1kZs9D8ZoWZu/bXqbL3p+a2be5XTQfKWahCOI+GH6XrCFztgJc
UC8RLrWRYwAJBd0XCEfY3IxbQ2TscdhK9CmOTeqdMhBulCYTOY1GuNiUnoVvVEi9s/ZS001ZRcC8
6ZT5I8rP6KomDXdotmP9oWik93U/3ITnaGgIm27RqLzyuuSFO3qz+JneF5mkFZNQ9F35UMnWwBSk
6l9C/6C1oPkO6VtRkNRJorcua2C0SR5+pCeaOZFkjMHery1ZeuN7Y/iW/Y3PvIhAhmdbBbxS0Nha
dZQ9dJ6VL9A2JO1dnzfRzFWIetidFNkSRKL88sSN0rpxtCnSI1CGAdTdsJdBGjge0nwXA1cakpbZ
YLpDjsJx9pqWRq6YRb8Dc6zynL/7xYrDu2DBUWiSAdCHi4bcijT3eNGp57OM7Lt1ZMmFDmx84W/A
v9kaAGvFhA9ttdaHQ1bbXGR24GzRUyP2t7Kqy8NBrFY+Z8ks3XzO5NRdJc/jVMv8rvJ8dzgkIokU
q4qMDkX0gCVZ8FqDq1I0RTYyVL5cEX3vjt9uxEx9NTHfj4nI+C4GPyUJOi/LXNcqhUiyVaWkTEGs
GKcrMu9DfvjG8P6h7NHkMrFQ3y638UdBLEs/cGv2iYHloWN/CHyVVDnwFCnphdyMqoGAFm7LwWlu
VTzHYNho6hol9T1ID18i/OC3+Sm/Nh/omtCcL8RGCNxMlTrCo4rxJDV8bxetwundUKX7SonVS8Z1
J79m612q+b2RJUNP5IDj3zO50fSBjSODL7jsO2e8Naj34heicxLM2TwLshhldjU6L1DCpApCt/EE
pwypoSmlDih7pdh5ZQVNa1bMJqWtEWQvlHmNy71WWpECuPLXYxt9X29BsXtqT566KQDfkmeKXM5F
YZDRmujKdgRIE/emWMMByioSdd7b8JKDjOFHdEQPmvtY8j1AaJKsQTgsLCCM0sxXaYHF4CstiF25
eEo1q/R3iuxkESaQuIL8myoHcCp5aLdgn2rZrNRpNAj7nvOXPs+MIOV0+DMAmr53oDQfYk9X83AL
USlhal2QvgPV9ttgJQC8Sy/NPlm8veKcGIsM/K7I5eVEcHuoIYt2VQUUT8ybSUlTXeyzYMXBn05g
ZuRQ54MngsZVJHHn2QkmBcY3ZMvYLQGJ2FfZyrudrtqjXz8zIyHflcCp49dzw5MyvHbfirDNn1pV
X0vsL/jLyEKgXwdgpImLbd51p5SJlwkYc+8O8bj16UEctlypHLxmX7jFKJpd9pEPTqvDtzAY0bs8
vm8LAQpiZ4AfMH9zyu2rM78qwezWxgu8wC25qb+SYij5QOLOauMDSPNJUtrsWu/K/X25FTl7XPGg
Mh7XaoE7Brke8Q2JBQ4NWB+gDfvDIMn0eIXTAm5PEpBzUF2KCot2PUzcuL2daDDuUZ1WQlcIutgI
mrEibMbqTKdE+mNJP0d1JwqR3g9nBVKFs73MisrvOYVSN0t3g/zst6Pei+g14/8goyN9tq0Zpxip
A+7cbi+rR622xkMPs9NUJOV30VoFd8EdnUg6kPiFugeb73ywqlLnlPJMTN2aOXS9nuW8njAv0rNn
MSPJ001yVFGSHEh1ElxNPpVoUs+R5uuJkq5szX1dCVlEkNchNQukL/Ims/eUs31SZnlN3VL8zvNL
Wz5XzElIJH0ITD8ksldvGupKvSGgVixuPQ3eWeTwDU/4zHx8TEvXb1IYwF+i9gNjc3shoqzoO47t
AJPC0Em91Rqw9gu0Bi43Gx2qFLEBJ2EtflkSCqJfsCpPMHlQ/d4KlaIqAAF5GLlxoKqO2Fbspms+
uLrdAYU0IsSj2oonvJABAWhsAkIAyM1iqbNnNhReiIE32NVR/C0Om0EBd2WCeEOsSHLu4YxXock1
proGC156cJKEUREohk7ZsZmbxXdNThGEU1eR2/HAxYcoStDrUpfjiu6a7Mr8uSnc5NLAxcLP2QKF
pmMHRQ0iJDgCwgohlNeKkVlSzvy1iOlYr5xVD7qZSSQauUHFEU7F5FfwIXffYCZnXtn0YxAIprNW
0Z6ixX4F7rh0Y65Fz5wh2Rc0uENF5Kq5pDwpac/oNOYAScoVhLsgbdFjmiT2v38bmFM19S6BEhjm
4Ha9YxBwI6tVkVsPFA2zF08ojEDwddrneI/J2hW9t7JI+aNFB4Vf4ITuKCi8rI2CMcMa0a7KWRl6
DkiNcR/bkRtfmLBkSNMokeHDV3W4JgcyjKJVF0NtQqNmSnSOq2NqRsDYW00lfyt0EHZNyISgTuf5
tZswKai7y4ZyExLd6KBCi/ztztQgQsiTkcNxJLtGQtoVrXpEFZ6qDF3NW7SmspUdrXGSLd4/bBG4
KqYxJEin3UplM2kQxEGKXC2pDH+oHK04M6OepBfkuoXSahCh9+quYg30/LL+mhc0PdX5otFDN9VG
NRaTBPhb8TXr8fnI5xiQk7XhgclUtFCrcXyiYuBGXsge0zEbbUn1En3Iu49/fReRv0DdDQhNEJT8
+OhXb08S/Cjv8zp2mzBCt+1OkIyuMEWMz8h/PZb0Qzc0W+eNqJkmYfpU8yKhil3+gJ7LzbsSW7Vn
vjXvoS4CsRJbaMLc5pGugAg/OdKIDI5/lFer0ZOY+WdMYxFgKX8mN8xeX+slwhiFceIiPV0ZGc+R
YYxIrPx7Awg48z9iplO/2thCzeKEdlHiJiNFl/JWHI2A342YBrWW61yIo4Bh/kfU3LnlCz9gGxWi
hDNvj2C4flM/MHNENRgFA0+QAgutHiw35/G8cqLTzbzbSng9aORWQEzwkxS5WmMgMLQtwzxxATcz
kXD/HNzqQK0/9IiB4dRQAS7pjOok73zkPnawH2vO14JxAlj6nw+YPR1pkENgCNPELdkUg5hlLTb9
aEitx+tcyKZgg6/EzPwKX8yA3M+zBANdZO/UdEZBct5UU5KrFsM71YUvt3LqrEhdsE03UmfKUFar
UhI1LE45fpe/QR9vN5Ehvvc6MsGbUhe2ujl8PT8WumArIBNzODmg8jEfdSaT9XkfHAZ14jIRIsq+
8L9gNFLba6aBdm3I2E3H97qYZmuA0oXU8xSOA1MDQBtyqtrsWaKC46NQ1MRu3BTBkdZ9zsEU+2Kj
+znDAYwlFaN6nnJvrz4bDTXp46yU9nmW1ZkO1vLkNfBp+x0xWtV+I96rBqSi24YBJYemlgHaRwrQ
YpecmJcGS2VlPPjSCB6RsKxyGcWITvvNCPCVrT7KQBgZJGDb4eI++BL60A+NpqdldGiruE/1LJVh
EUSpTjvj8fYvPmVApSYW7GnG3hzoxmetJBV5EbvIJNRMa6gV4XzQI3jPiqZ3ewkFa1XH7M446HT0
96Kz9fEH3M1qQfQmXH/ALIQAXiilMWhP3IE6jcQCQtqEMkmibeUTQdCjgii/Vd7qLcwbyFEasYKK
SDumAXVP/bdk3oNX7HJcv4APNZFCoiXnQj6g2vJffCagzhKKjnD0wf90q107NL4OOR1jd2T/hJ+s
Q/dMIJKQL62wMdrOkkvSqgRBkl74jV5K74z3lACJ3epaGes9nPNo43kmypQRr5fRpu03JcbiYD6N
gglvl5WvXXrJIsrnwPgCrYnI7PZrGyTImbHnYjcbnELeNQWGqmFue4fKAAC7wp+mC80auf2WcqSN
3gfMaPW2Id/j44iMAmaxUYVXbdDlDt1sbwN9GQBvSIyyYEi3VnRf0gCIoRDII56fQrfbb2WCMuwG
qsUuqvqt4TdybhTJ4BENW26inCqTOE4ypyyZNTKhhZBmQgoCpzI15IDu5lZyXGZeEckidklmfafq
BZCjCcP4JCVFvmKcl3wAFB4V1IvBWg/TeSsqVwpfKscQCl3gRFA9NYNJtewVZZ4tGxVr5ZJF+wGn
lgeiDykgkNPcimPgX4YNeFxcNkGbE6dZtCF1pXv1RR7Ai2iGb9FoDMGa2bqD3eEtX4udWUdPDUKP
Fk3iFjKRi5MiHRp2p1p4oEy0y3t7WCMQv0dxTRIn2wHgmAwQ+OwIe6mouCAYE3dokYMAsoh41RcP
sHpFGv4NxRD1FMAboiYzGG2lKxYLSwpQv0Y3/PiXG7aeuBJrLTjX+CJUy2UF0BlUqG+3ni04JmwY
Br5RoLXbbgBUgaulM89U0gHUq8GOywpfZ5kk1BsgdlfCy6X0ACbCguVGRroKiYlZYSJSvCCSeIzE
ZKqCyPRdGVDdEx1G2QqCnfa1HfvPpVqZYb2myKeFzX0zCAVp1DSBCZPObxcucglQRC0kdxLpi+eK
TQ1tBEiAmlGb6CWb6ZX81tZ79PITP7EkGeMlp1gwN9FmP3Io5AVWrB2L9KkPX9XYYD1d+dcEEpiO
gesyZWsQfSHBcPuNzFBLlEu41K29WGeEjV+14MQ4aGv4moX6EAQh4tam9KQMkMitoKJoZDWPhNSN
9+WZ2WBMrD5RdoJ89eV3SfhKf6zwl3KCN/Jmt64b07bGhMLUBWNnYIl/p6aNlz/j0ynay+QtJ4Lu
VvT/w3ovvPgbuTNDgzkKlTpSPnXb34gDInGXBp+pYktZDsqM0BZLlXjSARxdbH+umJ2Hz8mNODJ7
tA41uyw3s7VZawvv7+aLJk18FSIwoyh7CDtTF0XyqUsAE9/ZBLe+J1zwp+pXyUIW5QGqxkqYuTVN
3bqVNwxxqFQ55A092iediRF0A77Nc48zB7JeZ4meY/o4JWZb6LrTEeM72XkVeX18A+55P6erffUd
s+eXtGg5DrT/Ie26ehtXmuwvIsAcXptJWZZsOr0Qjsw589fvoRe7I7W4IvAt7lwYmAFc7FRdXXXq
HOyALWhIwK4voCBMKghSovexebMrY5cC0gp5E+ex+zydltKvc6ngK/vUNV6lrVBwxTTvBHBW19fL
HV4tWQjG5czF8MG+awXGyfu8P+65SselXZp5KBgasEwEGHejDxJBkz0e2Xrsmv5oQxr0vrFpLSkX
d2WLvlbFLohVH2NUlW3LRSSsH9zhufd+FoExcymiK1PUVZqokZgNAoYlHCEZqCETg87gdlt1eNqS
UjyE7x0gint3KaM977n+7SO6sCJ5HoIKHyd64FYZ9Kwznd2zz+y4iX6AzBkjgwHtSmYWj7y8kK+Z
iZGuhkz5MGyfrotHzC4rnGQOULrQ6nudXwyOZ33WlMoGSSWAEzSbRtnJjCh7wHRKzHbCPEpWwqHZ
gYcEAQOxPmWq7URW+cG/sFKjs6qlhQfkJxMUCbVyCVc3bZnbLfXvYyh3lTZc7Pcc1jnM961v9njX
MHrEWGiDj4Hb2SYGs5QXm9/F/0xSHmt69IJcBvMsSDsutOohIuIrcMXcIpXITGiPFf1nifJJPD+W
oZZiL1mpgbZGcJ4e9dFd3T+Uc/U50FSiIjJxygNKRk1hx8Y5F+Vi6jxbGQmPvlHtg57UCdE3k9uZ
+Fy71aPeAQO1cO3OgHDgdC9MU1OpMYrnxcrkdA2r+UHVDV2jqTUStV2nq3TU9d94n312OTiPo0o3
7g98/tK/sE5Nr9x0XZTWGHj5VZk5tFUlXKpPuvDMGhutMUvr1JETEu3GEs3rvJNAjR44UGRv0G5/
fekFAuND5RHPmRjkzshVC5khg189hHZAcFbV5wq8inWMxqg1vFQZg0E1XDg4M4gKFU9G8BcABYsC
Ow2HU8S4G1K2TJy+JaFqA2xTV3vPBHYLx1cffpLIGkKDjexRXGt2tC+PZQGeX9GS1XW6437GxEQi
rd6GwSpdakSb82RgH0BeCY4URQVqW3Sh1/JdxCaOxtXoEs2QvyiGFKbDHEwf9RJAceYdK4LXF+dM
BBMbS8NaBuSYClmTkPnth9WYxCkBNumEJnX7/ob7U2ignRVmHUcatgCjpU6aMCBT1cp16sjoUfxs
c5IxD4lHNJQfn7k3tyDsT5X3etWRPN9E69K3ACwfA73+6nubzQ0lNHAzj4kRixsPxR9+E73wO9DI
8g+g03Ph7H+9xMQd43en+58+e59efjq1JG4nRHXjN7i6ZQM8VHrR6XIGRMSeLdHdw4TrtCDZqjsu
iUXf8n0gLlOnzaBAtRm+grrVgmhQXE+BD3RlXdlpHEGNxwha4yHTRV0Cx6ddE6S0iu/Arhw3JENr
8sBw619xRapdIK4baWEZ5x7NV59EBe2IYX2/7fFJtWUMJtC0P9ZafrBTNNR+5b/iCh2oiQU5VrvR
+fP9dRCm4d5soYvpoLYQtBIApeVG3Hdr+RR9vIq/x+CsbOV1sgv0cgsCw9r81StD3yRgWJXWB073
jrqg4+8t3ggWvMjcc1mE/9Im7WD0QfxlJy9eCyzIoOqhSDJH9IeoWIdKA0a/2hWS1xbUd891MPW9
CMFQlLrLB+ljMybs81CryWsmaLG3cJ/M+Q2QR0igRJcA3/lbuIuvGQAikPCeypym9qEwX2WpHonJ
V1Wz0mNbsj25vxjTnqfWAsV81AFF5CvQzkqF7FqvhI1UKZmjCIq4VgMO7wPkLwyF0SRdKNSExGW8
lB+5Jc8HXAck/ZNiOHBR8ELXdwc/cBGXN3Xm8LEhS6SENIJslNlKOJfo0rS54Swaxb6UtwK3UnIS
lYjN1IWJnnutQNEOsHdAEkFxRrcKC4M/8FLeZA6zkrk9X5IO/DC7Ag37A0iW9cZg15VopqrJN9aY
k/xLWXhKzO08OFFeAeYd5SxA76+nQfQ9XvGlInM+PyMwMCTv2VOtF1bweX+NZ9CXKuxoEEVA5kO5
uRzylBdG1sdIAXsjGGg1PhV+QWrspgKpaLEgiYwOFkmPPCRjSk8fR1N6jrRGL6RgadpnbipQcyF9
DuolReJuBi0rLSosKdYepMvZxtk8MsYGYHWCIOX7eaHTcc7ngygEIBlwG8kKbsfrKS5bH4wh0pDh
SYrABCHAtkyInOrSoXAhQKOkiLXJUlA287pATxX6chCJor+Sfl0gA8ZwDctmTsfmEJwrBoXwDSeu
cskFf3qWDkRpBc8EYOip0zzXHttFJN4fGQp1sHG4sNgIPVSIXlOXXcsVoYuTj29wXfYF5STmO+2B
XjJS3kUhiSszXyMIoMDT33VBTrQMVGEHN5I03y7cNooMADhSYLX62BvBPtc04U4TAkC62SHiX9Jc
EF+UHhrjOutXXUVESCvgzlAybud1MasRje/8ZzfnpecyrdrKShRGdIQ2zVXz/vaeu8sAoJj0nXgO
0FqaYzKGyEjpannuZL4eyiaXY3pHI0OvQp7qTPHJv+FzmA0PgoOHDrrzDafLn91rYclA0QIgHYKC
C+ye979qLj5GmxS+ByUNhIEi5VknRHoJXSDP0cTcVkxInYPa7CArdu/r9cZbd0anuOCtN0dhIQH8
l2+6XnuIPKBpEsE5mOlRbrje9EXjiWrUp4FjvL4PZrrej0a9Bh8S2M4wEeQ46dBPKui+oYIK4osQ
/RG6VCd945LO2O0mmqwWRDBvyFVBXfAEsZ3Hx1R/zCEzkEKsa7PZ6I9L74nbew8HZpKNQjEG307f
e2B0TgpBc90nrnhLOw89R+vIf/D7hcDn9r67NiNcT43vZpKK0pj71LCS6cWHCkhYsJfqybgVkiWV
u5mE3LU1yvt4WYGLJ4I1rzMGPV8rYMmpfvPdfr+HIo++/vlCUa3f9DrZjb/Rg7QAkJ05Gdf2qSiP
Q0K4Yyf7hmzXAdlbn1MOGtlJ8eHhhUUmUEZAhYYXvSHNgp+/dfPXpqkgT+UjVYkm04prifkvFx0j
SV6wcRtIXtug9rnn5V4Ct+I+AVRfNOj+XCImnLk5YQHtwKhOT+UCiVpAputdCHxmzFMCUaof5DHb
zQHtQt97iNVJxlIx8jZXMllDZDwVw9GfQM0ZW8heK5QN8wS+B9LXa7CCkoE5KMVnLb900kLgO7tC
U6cirqmpo5aKPly+FEdmaGFNAt1CZSfKszBkS27wNrmlsVOD/NShgp80KdwwdsCgpQwD5v3ITGx1
p5INtLoAKFiwNOdAMC+ipExcA3hoXZ9suehUpepd5qlHZakHvV0lkKraF+ibv+/Z51zIpSFq3oQK
cq9BDkMgPcfbTSCtyBKhB9Me+xXHi8nYJXOUx6qqRqzcUmMmuZvo3EHRi8EJxvv6i9PB1Khv5O3C
Q3nuWCEkBSAG8RLAidRMlkIhxKOIAcYaGAYYtLPj3X5/Dmf2HgJAbqpXQAMB5bjrxcrjqm74IPGc
WC5fyqDcFWhWIH6QmPftzJwotEMBq4zh4MnxVyS/eE2pStiF7Yj+4LTKNrzHHV0petXS4FMA62qR
tBb4fBeO1UxWamrB+meTWrBe7H1fUNEqurdAOhkaHsEPKE7/rIm9JrhsoQHnHmK8aR8Xot2/1hjq
4r8yTbkrrkRFte5g+vWV1Z9l87nTB5DkScSwrLVm4hM+nyb/j3xD6ZF0KxoyaQy9tpElrFbb3DB+
FzKzM7v36oumjXCxAAojaKFUF54TBNpKHl2zldhd0XNGUtZ6VS31qM+ag5OZXlVAWtKgh5DLwYeT
eJ4TIYnPm0Ej6bK6iuotgHQLbmDucgXRCAfcCtBLKHpTQ+MhL133Ippxm02h6pWHCRVIqpJ+HR7r
h9SQXL1ySR3jgvVQiIPQngs+UvGjK0qSvaH8d3+rzwA+gBa8+B7q9gAKnysKhvccozG5130o6qEl
7PtfUB94ursQY07RK73TLo1NC3Gxrr1XSlFbaehEHu3i3O5YbvshIZEk7Yd8IYqZwadhYDx6mCS0
YE/Cnte2mL5mkyKK/amsuR8Jx5nD9/f2OUZu6rtbCUvQ1rmo7coelVMPXV9q2QD2unDd1ltOcaKt
31roTYfqVuCukB8IRgDYYyP2BUMQt21w5NjXRFvz9bYzWQDYmI2SmorEGH26i1xlIe75e0DezP7F
jFBvi8GPRxdk474DMsKCaBaKHuCXIQgvv72NfuDe+dCoSW3+PB2P1nnH2PFBfzwZr/vt6lH8DI4Q
QdVXrvmtGJMU5ap4ub8V54/Gv++jufFTQclHyG77Dg8SaSD/Xyp0fEJ7G5hHZRNK62wDPSlkIta8
EZ8GeV88oQmj/6jPTKoP6JX2H+5/0EzC6WoLSdR9g9xIEHQVllRS97X7xjEQvNRWgpsbXa05UmZl
FekE5J7Y0iiBO8wNwVC0n1Ldq61HYnexZXfmjgUiBAl7vNHRQUlzlLOD3Bcpm/iQC1U34IKwxxf+
IdDZ1w6sT64LbWB24cTOXYWXFqlraUh5Lan9zHeUcoVm8aGyYiMd3pGaB3XdfzLdKEQIE825gnTm
9YltkOFtpQHTXYiWkOh8YoiP5cEH2FEzu0NMUkPxj2htUEJ7NME6GI+69rTwDVMYdnNGoNUKvP0E
9flLyl94qGaQy0TLGix5bY8yOA1YYRN6H52nFzzyu2m4RoHd5l2FxGylS0slyZnk3h94G5pjiG9w
FVFeS2rlNo1T2B9siRS/GZBYJAMQT9cja+Hen/WQmGzketCCNimcXc93O/oettPgOwmTWF71HI1m
4vpAvZz4YBvKIm57PRDAQPVW5MRjDFYBRcrzwoTPxXSXH0HFxWOusX6fjL7TKI/g7dDUFRfu1J6o
mTGcIv80DJXBZYEhoiq35vHEl9GVev8bZoqxoCOeuGlkXBeTHtL1RET5yMVjjW9AKdRKYoOryZug
p4f04DhOYkXg1PUnTvdFrcTZwU+ZZLTjAUxONy33laSCi0GGx9OhuIQ+BEZ3V3Zrmh+S/p19Lqnr
zt5RCHL+1x614gFo/Ytegr1mY/S78il9iMx6p6yyvWz4H+VKOIwbxj6A/SDXYxCeN58e2MiXlnzu
jKGDCIIFeK+i0Ys656VXNnwSV4HDtI8xawQnpTS5jPDeRtEOSbTzvpmNsAQXn41yL61St1/gS2Ff
trDqC7r1+r73vyZ5THR/TPfgK17m6XrQFXDhyoH5ABQqGaBsoB+cg4rm/pI4j8PLdkmCa867Amst
SSKCzkk293rjaXlUawmAl06Q2379VDbblH9ThK3fZ0swr5mc9kRzh0w+VCdBgkU3/0aQXRpjgUV6
rzMDSNoP+4CA6EM/QKFF0rn/5O6EYwHn8QTrBHsDNbQyKUohYgInazxTEr88hQi8mQPPrmlWIz8A
1RlUJpP91sVPsUtCw4eYhSzqaDCPtaXH92SM8uqYXQm5XnRh46VPzTPKYEUReGhB1Wpbjlcce+pA
zystXGCTb76xIiATAwOcBPa76yH3kA8Q4kEInbbeMIJeg9bVHPwHdfy+76+m30PZAVwFfZKATEMr
ly6m8yLgv7XExE7U5EYPtj8kfMRmHexLYRXwaH4QQ+O+xZn5A4U1xC9AaA2oIEv7DQ6CH1EPpD2v
H+vNYC2pysxtzisDlAcuq3Bw0wYGssO4TQ3+B9Q4JUG8RzRDe1qm0Jwf0MRLBjUNJNuppSpShAC1
CHsiWhmqFzTUpuMG6i33p22mnILENFgc4NtBQoT+rusdwSVJyVdFmDjPlQmAWG0oJAShcbsrCLfD
m3ok5xao8ocUOgNpatbPUHrfPK7uf8VkhN4ulx9BvTh9AJy8tsFHgOzFFMceenOf9y3MzOZEJ4SN
gdh06sm5HmbHNwrXVWjb5Xpc3OM6CECYW5y8hV04M5CJvg6xCsgxoJEwfcZFbFambpwPGQZStsmz
wtaqxZXlUr/FXAR2ZYUaTKtxoi/WE0JJO7btRti5AeRak9eY2w/ZqzDagAKTaikWuy3+oZ3pYmzU
ndiUYumPuY++Cz1SIDL+W42nEIwv3hNX4T20Xmxln3EiiHAhj4y0B/IQdOhRZoEG9Ud0YgJ030Bk
I4zOQ/9WQtCWb0jun5be4zd7BA4RhtDBMtEwgg//evFahY+LTM5SJxhCKArFYPrwbPTYBHoc8Qsb
5cYRU7aoJRTBVNtD+jh1uEoxwlYDl5SVVK0duL3RsF/3N//NroQxBNFTWlJD04ZGuZIsVYZKCYAP
auGsvPazLavv+xZui4KTiQn4gBZ85PrpUmXOxWHLcS1wigBW+KgJta+vnKuHkuU98Nsts7QZb8JS
IBxwvACxAK8y4OnUWgl5EQZRLOYof8NhrVuDAR4caHCZKPaodwaC4fsjvH36UxapFUMdXu4jRsgd
NPtsPz0S2K0e6D+h1ZJxMPVTQ75XevRlLILPZ1ZvSvrhUgMrysSLeb0ts8ANotALCgevG+Nd27oM
+L6Jxxsfta2FxvdSveHm2GGgAFOoSCwDDIfHxrU9L8hk1e27whHtDMVuEDdLvo6m7vynX8go38SW
lCXq5R4mGtKMCiw1wXcsG48NSx6HJW6PpeFM03vhkqWQ4dN2MpIQcdBTcSVrxFFd43R/fyyZoa8w
mYn40uVAgGRCK9ULkYjWzAic6W/SUxBY943dBiPTzKHfDkUGFQ7r71a/GBTiRCnC8Siw/eV39d1K
3rXq0Kw/WvsRul6t+R+Ym6jmWUiEiCCnpQYnQ5qxzoG7dIB7Vcg2+CgyqxKNF5B0PXqGDPr3hTj1
Nq+FAcIS/AmPQBKO5XrVWFfMq8DrSgfVtYGAdS6PLRYEnkcFWSs0yopP0HXLDMUFw/RjzZzjn3Ep
orzNO1PfQO2cNkhGPAHr0gHDQuPtoQGbJ6T2dT0HUKCXjPuTPOfRLkdMzXGuKK1baH3plJa3irfx
0hrOuZHL3095TLbyVSGTq9IpgjXONTH2lloQtnrrI2MlPChP5dImnULuq6iOmj/KY0pVFPGZ15RO
qu0l2W5fGR67J0xOhbvRKsBmyVIqcHHbUDFKqORSVAvYNkK25xhjTAA/fUHrZGKFXzlPxPaYJQ1J
IJeZAhhIOCbShTdAZaTFI3MTLWHwABOjBwNJG0TW1J1bdxEQiExSOZx3TnojBr+BAjJ6V6+7Vdid
RnOpxn6LmMctyE7EEQBl4+z/5dIufAJi+AG0I27l9OUrSNR5J36RkJJMJph6eFCJsk+3XUfGjWoJ
SBTd370z8QyaY+GPwJMlojuUOiss2wphrGmVkzevIbhADLl9THKiigt2Zq4MmQUhKJToENHcsP0A
7JeoXJbUThieR2EF1uByj40ELs5+oTrzRzZFbd8/3n0ADFGdUel7FzmRomGQO3dYE2xn1idwRorl
bQLnaR9CMYd8bHhkX3TwzZLU9o6prpvnx/Jn+1oQIyLdwsDn4g98DnJRLPCU8PjU+R2LQZPcTq5B
6aD7icVYSWGmu2Cr9L9Y2VVMGnvUtlG9lsYVDyFA5NsZQzyov/FrGS04k9t0JPba5cdQR9sbg7Dt
SrXGpQqWiO1nZ7aAuZLRAkUXQcWDQHsTVNmmQtDTZWyXUjczvgxai9gDCDTR68pSIQpX5XLL5EPj
lDID9QBNAL9QLi6Ocrpk6B0ApCNexRPSEAHe9SVUdongNsxkZiwJt2J48HeuA1trSZWYIRiaV9AN
URTijabY2QXA1KBvQMtI+6F2Lz7olsRtAyJs/+3+Wbtl9wBNA/q7+Enrc/pJXRV4zIeNkvA9CBCJ
fHYZc7Db0hS+IkNZxehj82zQNwy53hW7kTe6zOSEYwxiRHalpEYXbQEGb+yBM/Lq2wULkwkm7DAz
3fE74seFi/yPqPx6Dq+/lZrDJI6yiPPY3qnQvItzWhvvqBpMyIER/ZuB+ZRu84OkP8Y6Ionv+xN1
y79BTRS1TZFlDNSsGHs8Wd9jfT+YyFmCMdr4nJKnT3uNvL8E5O1Dsjnd0Q8vHwv2b5HYsI92cWT1
UEjH84tKSjGa2KdqIfUI07qYRFBUSwA/jEr0znqWZ0jQ73Tx34LZaUrpKb+0Sp2ORNBqVZS03qn7
wyAhPovBzKStEjR13p9f4fYcXo+PitJ4aRTFoML4rIRYR+N90MFrZo5oFasBvzD1HbLUnzwy2Imt
6SUByzl6hrc6vDVZylPf9qJQcz1968X1B2qfXi44twfTe7oTXkTwrY+rcwxTPvxRodfYcN43uuGN
E8oGhrnIinp7419PBnUqoREqQLEIH+AV3xy4iCGTJ+6iRgRv8VsU5hPwM/aWbv3Z84WefzhCYM/B
iDp91cWwmcDLeJZjMGzCfVn+48P7mvmq16Elk/zjQ1CAhnWP7kEgsQ1+XQb4tPt74BYVNM07+JyQ
jpwkC+g9LnmBxo+qNzgwP8RkD0HYp2jjkfOP+G2f1/GjjV5BSec/xcP36lcv9aWi/G3n1vQFgCaB
kWIisaF5MhjQhYpukgzO8/b1uA+2n4JVHI4oVQXknG9t2z6YjwPZbD6q9cHZxJA/Auj3tKSPOi3v
zam7+Apq+bm45jOXjzEPvN6WLyB8IVkTLJy4uQOH5QTLw6QCDFz49WoDepAroFganGA03UoxY04z
76/nbYA11dL/WaCOdFm5meyXBbjHEvDjQFZMEHBwI9vjFEOCdoE8LAnOSbex47VJ6uRyQ9hrYIcc
QAj2vN+jWJCR7XB6fd2/+/rxqdg/4Yo3wBN97sl6JGt37ZEnYbtOdJsQ03Qyjjj+Brcd0R5WjyHZ
mOkBzbHOb6p/G/cnZ86zCgJ6PNCSifZQOkMoMlOBNsFh60Bp3UmncHzPRTNI1IVlnrUD/kK8HQCX
hb759TKH7jiGyXSmcuTCp9SniuCKlQGgqH/vj2hu106FdbTQAOgFrrBrS7kr5O2gRQP6pbWOSBIa
BmW+Iy0yoP8vQzSpfNVh7uLpkGrJm8tvaxbUMa/3TczO2r+x0IS9yPFUeSOGg6NE0IH0dgkeBlz0
4uVLtbqFSaMBxm0jeRpu08FpxB4PrBTnMM1GtBz56/sjmjvuF6tzQ8EL7UJmUGDI7fCm0lDnz5YY
7OfGAk06hLhwnVNH0fUGaFRezNi4HJwWPKVcDPCod4D8yP1x/IGhaed4aYUKhDql7/gihRWkiiAN
j8fJ6/7ImkfrIV+15Nxvz+dWf2vNtw+RJx8sMdCfcf8TZmPBy0+gXCewE60rltiAufEK3iiQCYNO
xrKOZ1xVNshkhFNKdh9mZjyugKOI9QXXMbeUSL9raOPhVeAbqCM98Ogc/Nv/TQ+QeJYSNVqgmJhf
yX8WJs9+EQlAtEn2wh4DrCJgFnxD9p5zbgmh93+s5D8rtMOQEl6pYlgJwlVCnvfZhE44rs+gyAyc
c/fwJRIQxhGIsRgHRHvTXKIHY8E/Lgz1jzflYqhKF2osq+Ij6sk/aj+SE3vW/f0yZwJFPLz9/ptN
mToXXNsXjeINOBfo3q5SyXILdV1oS3jxmZc0ioXA9IDcG2kNNApdr1ochaLQ8O0IvEsNbpkMKFs0
nxvraE/MHQ+l6XKjfOT6aqm5bCa7eWWYrq5NdDqyVMOwQErflj+CaFu9sw9FC34bu4Ag+EP2eX9K
50ILBIns1K2JS+0vkrxYNZYrw1rIqtFJAGIaUlMEKCBszngnv0fhQvZmmjba4cAOevnRgsrikXw9
relQpEXV8aOjgv+viR8bLjdygbCvTHjShHyTFEs9O7OPvUuT1EqGdZplSSWMeOxtB1C4Ai4E1fN3
wXiyPIckDSgmibCEGfrb6jcDRW1IRoYCPQ10LqDj0wjC1erojJGlxVbRswScm0YivATgM2R3TQM5
pyWU1kz9gUPI8M/qdBVfLKXXQE5eK9zRacFMJJO0NQEiVkS9bX45XUseggcOFADJq8uv7u+h2XW9
MEy50TJuC5bPYZjXHoINx5M4emOzN1+wyw0IJ+8bmwtML0dJbaJMcUF7mE7GvFPHeET6yTM77k9L
2BJhCqpvF3FShp0kZCS62hGhsdZLBGl09vtK31rIIq3ap8JhTBtdjHpgsYbD6V+DZX6cEriIZpXb
v6HZbE8Ll9TsgMG2Menv4aDSvbVc4QpBp2mjg0y9oFr1SvD1VF+srMwu4oUZel6rrBG1AWZS8AId
h4J0cAQp0XRVe675pSMy+0QGTyQ7Sd0jF6NMV/PFZq0aLgCyzGcdjqzXjHn2zKfj5zuES9+Pn+v1
eQ1yFctjFnHJtze+AjAbSmbI0aGMqlIvqaJp0qYB7azDjrzDSLkuCUte7laYDxsQ6XYU31EPnFSI
roeWQaWpKJuwcxDR4CaWde2T2+ImJulx/ZOuvl4gEA783KSc+LhyXOKvPjagaTsphvdy/6zM5F+u
P4WaZSAMciX2os55FohwBPkH4Sw84AAhSmwgpdfs2n55Q4/coTo+noolnOotjomaiek+v1hklVGS
dIhgXnVeh1/0/utHjoAEHXSZ5Czvvl7Eo0zeDgdwZxP//RfV+vvjn1/tfytBecQxEis5qrES+fCS
1MdCWaiVz+zi6/mlPF8N/jDFEzHA3CiN1nq1RH2cuq9qjzyYUAdb7zb6avWtmtqCy51x9teWqeOq
NmynlFncIbCsQD3F4kVqaJ6RQB42BpGLAor/2Pa5Yyk9xOk2yRe7jW/d4/UHUDfrWKvs2EWYW4G8
Rod3FGN840lYrddENGyTtTb55hEecSnKnInNruzehJn+2EfcZHfbIjQDz1dsPf2cwxfTJRvdN1fM
wwrNsvf30Uxy/9oo9VRKGCVM+AxGO11qiNEb7/vP9vEpOj1lm/XalsyXGMnrlLDWG4JD0nBTCR7M
i0uR6cyldP0h1INpkLo0C/58S2FOx7kz39/rJ41A5xcvJ1l/Co2znW5Jstu9QcnzAB9OgD7A28n+
XtiCS6f7b4tenG5ea4osS7H5mdXzK/guCsRWsm6tXaPe+sb5RzF3poIuf+ieOZuTZpwWTvfiB0zH
/+IDmr4dksTHqvD72gATGaI73B+YhICse2LnqwfIA7yY5gYzEO9Pvr3wgr69ma8Xg3Jvw6BKScvA
vo/2QrfbqrnDgdrETfWwWHhH3nLOXbvSv97xi7GGqtb02uRKCzNBSW8vmse1ya8fTG5z0HlcJMbS
pl+cXsq5ga8+b6CW0jlAJUgWZ6z9R4+0U1yAd+UZcKfdLjHguDfo6H/5hnanfF7q659JI19PMeXm
lMhlgoCfTjtIDbYTUAFoBXZT7rDQ0Ra+djupaTy8vDSGCgoJUxjIpGcLXfRjTgBRx9KvVgvL/seg
dR0ZXn8U5fqiNCm8sp0+at+ZR+Qacbcj/Xm2vwgcX/AAn+9hty+Rgf49G+7Y/dsjF3tg1HwmiSa7
4E/cJ8Sod3tLQa+ta5zP/XlHmBO2AlB2eJcuHLWFnf7nlC8su2DWcSMWlgUwtSNfZQ15tg1qCPpE
o5W1vHnf387AJq5mmIa7lWWV+UkOe6XxWnzshR3iQWJ3Fkp0Dxjio2cZC4s682a7NklHbaAgZaIY
JnPD3bu2ZAUbdyUe3e2w5DdvsxjXlii3FSf/c4NNvVr7fbsDkfHxmBqJ7hF3Zz8g5ZbK5CCYj9hG
2yUtoKWlpJxWrfVVpk0nSk7surJddNwnpR6PayZauq1mylDXI6Xir0h187zUYGuwjTAgr7iiCmKh
/ISBrs8Piv6lPr5l8GOG83sCvcF2YdsKk3u4OTFgxBYgOyRLoBy7viHUIa7CMEWUJO63rw1Sm4Vu
naP9WX0KOt32kdE5rX2r3gpnVC0gfAnKYD09TZfVSh0nzN4ikHMGMoI5ufgkavULL1DLOsQnDScR
OmD6Hq6crJUR+FHX+iIHpOgedbwFFqZidtkvzFLLjtbApEgELAXoqQxZz9W3JMh1t7Ah5Xb/8P6h
qO5NOrXqGWT74lbDvSGR4dRC1gVlEgT/vP6ZogsUS4//ue1TiV2wxqk+HHgDxV9o56BOxFvl8+5F
AIyXBVlQS37Kmpz59UtjvYUHaWOCJMg4oU2A3zM7eViapGnu7305dePxsc/3oph0EI7lD03EOgwn
LNXn599k2IoToB0qNHRFpHDTItDUKWxCRkqZIhZko1ycfsUcD0CkoavDRA/LKkXxbOt9rorF9rHb
vQAhP1aTFQgIos+Kri+NBV+1EHVEqYSNjbCu143LlDrrJgdoMJGUVWLj/pbgpvj4emKvLNKFpiJt
uS7008ExGJ5EP2Goh9AwPzEGNuOCqVvvem2KCtUH8FRFEAQdEKqztnTcblV9uwcXFmIW3ygWTtW0
lW/GhbosPMyU/6IRdlyb1WXbY1ygHw8Kgn5XY+E0zaAnMR44rwkmqoHGkMp5BxW6/YYRhVjQa0xN
9+/v3gq0BCN5GY5qQw76aVxSg5rxUUDOT1pt4HaFzC5df9JQs+vD2hsxh43ZATD2eTyPK9moLOB8
szXRndDsyG+oL8V7M7cw0PQiGiNAE4S2BbqP2Y3womAaaXDCZjN0Zq7IoCY6VDUgXeB9VeovEDaQ
NF9KKt7eE9dmqTCz5XmfDwqYRebUxG9nEGTuQqgPre/vzlsuBenaEBU6hkWptD661Z1nJNlS44h8
SLR9Ak8eev60baV/VvYxMCudQ7YxBq/0cb0z+e0mMBzQDdtOZsmr1t5sWvtQWI+1jj+bzHpkCUsG
9N4uAVnmtjcojpAum7qMQT5yfX3KNfSHcskfoV78mG6LwtECK+r8hS0+89DApFyYmdzyRXTJiVWh
lR22G79pTgVEjuyvmNimeZgKVb+Psamvamv1uPqIjNi+vyBzrhD5QLhiEVJg2O/XpvkiT/JESEfH
cz291o6uADxauGWEBO2Q6oKxmYcDVBt4qIFDBAwkiRL1etfcEFXIDHWBdMdsc5DkYQsweDycFf0T
NboXFavoEmaP7ElpL2Ghpq1F+6pL49Ri8m5Vlk2MBK8Xr+TnXEawoyDLy/9WcFtlgQCkXiSemPP7
lzaplYU4s9Z6CQbM7Xq08OYrRdEDBvzHpUAGVENfCuV0f0HnPAgakKBFM5Ga4SlCBTpcl8atEHOt
o7zA5YPSOLMK0RC1feu4yRp3+n17M7N6ZY4KdpoyYQqvZ1tH3IQGeuLAucklOlM9eL7t1gusGjO7
9crY9O8XB0WMR6mOK4xN1BXGGlKjKF+LY+0t1Olm5xCRwYTkRckWjcnXdrS2lkM1qzunZ6HSKUvR
Xu0gzeC7g2Q2RcmsuzDhiAgG66TxNVsSB2bpGp92BrVbcVCgmAB+tQlRS13jQKjKUGLSWifoIWZn
S/nEZMlskhf+nH0Wn0JHks/7KynPRA5XJqlRJ4HM5e1/kfZdu5Ej27JfRIDevCZdWUkliSXzQkhq
id67ZH79CfbF3V1F8RZx95kGBo0RRovpl4kV4cOkzLtl/dZ9csKnHJlltOdzIlRWlJBI2Ib0jccy
U0spj1V+KsFjm7vUOKb+ORvvW8ApFXDefidGC77XnU5NOh4L/1HG/w3tRuib8Vg85TS+g7pApU7I
rAxCRZUZ6W6au11Jhie2k1CVbP/EYM3d5bxZtS9h+qUqX/nwqHamNGyVBmr1PqRtbKpto10V9+A4
aU0Qu6rj4fa0/GYlVEA1IOKyQlMTevuU2b3R0w41kholE7ncs6dGMDmnk++TcWqpKsJdR0HkbEs6
uNkfcrRgv0CI8/YXLDzOVx8wu0SQeBhTKY+Q9hgseSTZzxj+oESd9W6nruz8hf4CDFZGJz6aQ+B0
/d0jFydM4stWbPEYeWLlKKQ89FZ5kCwnvu+d2snddLvXQzN02D7zfIdBxvYomb6TIYR90t6pWUPQ
2b3jVt6NJR/w6qtml0xaUq4XRnwV6C1fFZ8cAZud4LOc/cqBqK+J9l3omqW3cpcuXDfg1IGeH+jK
oeP8N0tzMRmZWqqgE06plzMVW5Q38w7OEVLKFdr24tfbq7xw4CWIywMyq6P3HTIG13cOCrB6WgwV
9bSWi849olMiq9Rf2c0L5QNdEqBIDc5agL8B7rg2oxhFKPo6YPpaWkxamU7qWwYNLVA1lT2pNY+h
vIoqPVTEhsyKoAY+DmY6aKY8Pqn1rmnAXVdzmzK0Bcm5PQNLJw19dQbASDhr6HCZXUCxHghjwjTq
xeiCok6dHWSlJKcq/BbBhYFiJRiFEUs3ls+ZVeUG/MpBWwhNIYd48QHzo57FES5kQMezMxi+nPfB
frWCz4ScfjaorGzA6wolOfGt50k27vFf1nJwCycdLAATYBpYLDA5zd43seqhz14jnKqBXUe2yB+s
Y7Jx7hnh79X74RA9NNt4t7k97QsgNIz6wupsS7QDA5+TCODSvnVSICZIclcRybl3nh8z97slh8E5
fGkmYK3DdkePnrnyAUvR8dUHzIICzAXcU3mKjvEOCA4ofXqLfogBIFpPK+/q0gyj8A2tdMDeINY3
e1bHgufUYOThgaL/TEGhgp5z9syyzWhsNX3tsC28qJBkh2ILogf0R83DYxWuQt5QgXlhZkqv3UcC
GAWSbw9Etb5eXu56G+2xoE78fqoTjHRtWtesTz+/uL60kKv0QYP1tjqCgxP3poTGH2JAwmqUQDZv
dyB2STZaaIrPYXUX2rf31UKJFsxMgG1DskabBBpn71aaJGpStiOgVZpTHUOB6MEPgAD7EJFs6h8C
5Z71m6AlI79ieWGRrwzPB14PGviaKOKpeCMKu0Alon7Q5J4UohkWK9HbQoyIThpojQCUqkAHcvY2
GVXZcXqNsKKVDv2nbPzU9NlYkxpfgKMjMprSAroGRVyI312vZYUIUWgNvA4SOY/mYCuv8R/1hx4E
B2z3puJU5J05vcWb7KC7w4fgHJ9dQBuYWX7gla4OvX14Q5vDznYPB/tj3Aq2DNmm7QszD2+73c9p
5SZbWgFZAxk/5J7BHDTXNNPynh/iQhy9tDyBrtKoLCNBp00LwRk4zbf32UJZCFIiF8Zm+6xGUyuv
RTC2P96rH6kFunWPaI/t5st1bXRFg0CSA+e6+DKsXtgL0c+V6dlO6w2pAwRTGD3RreAWReTT2f85
HycVwPRsuLsPbqus3GBLt+WVzdmGG5oy91sFNjNSnTXyGm+Pwl15jleuj6VgXQYCG7LvoEwCUGlm
J5XbhmM9prVAAiy3ClNFzAFKaX6LALaB/+U7ra2/ZlZ1z221hz/KM2gvntfkfBZKYVjdi8+YvYm9
H/tjOOAzQBgvgMf3rsXkijv2asv3nNd/oteSonkPnK/bJwH9hMrK9pp2zywQAwQdf1S0WIBuYLbE
st8UmAWcvLH4buK7Rn+8vX3/gml/G0BwIaI7+zcClcUMxVTaUA9wjvd+K1nsIJ/1HbD7KuAEqYVy
gVvbybaqLc31nlAaMayfSSQA5GrcQ48GxhbqQSNSJ2uneHno/75s9i4jBK74jLbUizS+2SeBot8p
evp0e/zT/N0Y/l9s98Ur1Q5GKwllDSO++CaKQXeucniX6FrKj7ctLQ4H7W6Auk+S0PPcajCicaGr
MNFhHD5VOnrtpbUHf83EdC9eDEZSGqWP/Y565240MwhAYEnvS+cvJuiQbdF+qErm2+4JNerbY1s8
rcrF4OZrJVKOCX8tv4q7oyOhz6xwHyMXjrtVWfabiP2x+TG2Kaoqa5m1xSX8Z3ueLldzSe+rrqde
ryqbAdqVxievMvv2CJfe2YsBajPPjW85Cn4ibMag+G59S6MvQuTEYWb9F2bQcoIkPHbKLyU52oDA
p5co9coyMPX2M5CcvnxqEHrftrMU7MBf+GdotlUyloBHRRyppwuNneXo1lb8mmAHFSRH43YI4HAS
IZkWiz9SrJklmPf6HuUpX5GdSqPbQJTPBs1WdvBk9ddpvPiq2TaSFIDhDR5LyVDEfBYbPXHCtAZQ
sgX+JAyr5DT28mfN6dIKlHAh1sZ0oOqBHkL0bSrTybo4ORmkQXyFQ1d0U7anQYzsqjqN7Kzk4h4a
3is+2wIsHtUdtBqIiIDRHjpPRNOcQ9RfIS/rNwDLRJZak9wAYpw0ENFjf+QWrX279KUFkwvoOuiP
mplMAvPhSj5z8S2fiDGm+hne2PnJUZTegHANUMDVTxa8+oJspZJd9MdY+tBkJ6YQ0YGqDjNeVzbf
5C7Ol3kiMZuKarqM+t31bIeh2PN+H/AAe/BmgTTxkbsrSfbgv4QrOZSlXCpoLJE3g4otioRzioh8
pH2QixnzLOFFAKnJp9uh2J2T5qVbuQMXnDG8oBDiQZFQgZ88c1ikRGW1n6OWEW/bzqRWAwQcHUn6
uBbZgDj69/wBPY2OVwUsDDIS7dfz1yWN3CYlnH4DiiVHgzJftZsWyWAH9MaCTtKqFUOzYr5MnVTU
uM+Kyv7rWNCec3k9pyoJpsCQJCGOhFlIoQIa2V7lim8qhW3y3OUQNkSPhC4HhA8AfjcLGRrzj5oa
NAAd1RXyEFFalOlBb7VItdVSNgq7yJC9/ZOkic87UJPjdCRY9SIydVnhR6uWez6/p2GmTJJj6Fi2
p5bS3Mk7IFmJKLUgXTAgCiGRIBnHyKJDEKvbgQ3GScr6VLovtIKme3ksxOBYh1HNWWrI+RLJBLHk
XVagjrIHsYIY32d5q9SvWqH1xUMfR7WxpS3Qkm7dpFKJp12NgBFlQyo7Bk0lAbLk41jvxEz1pxqC
6KtHUeArNKcMviQ4edoEz7gDQ/qUjVHaHENFCTWznhihSa1UIJwt6ihGlGfIID03VDlqH5JsKGOH
ATHWuVlh6LUls3JEa8aYQf0u8rkETDxiyne24otSuBFqnUagdar4xCvktM+/FCUDkp2EDFmyz0ws
RWiZJX7BhXeoD8jlSc0GQ95oFMT8J63qQvSUjbXEEbEVq8JOGy0dMfU1jZipD1mRvedgrFLtCAmD
5qvVxaD+kpsuC8BexRou33SFbAy7gOOU+AxGmzC2Q3TBps9FEotJReoGnXRQNMhi9a7vNSXyIL8Q
oI0NNSA00RsJLVHvqXsDSfkg6LRJllvNhcegGDpmpfh71ZJK6fDv0sihGm5Aw9ceyqAP9k2NxMhP
GghROuyaPlXCO67rVOUNv6YEPCLThv69ldq2hXxdbjynLB1HQiFmKNpVl6WF5VcgZLZFzDS+yIg1
etfWXBja3RiLqhsUaRQfOtEIoRMmyn6iHJCg4aK9X/t8fuRSJMRcXCA6fik6zPcSkzuOZH1fUHuM
ijyw+cJvqsxs6kJJTL1CPzDor5p8rJ8DqBtKMZRTjCF/KstSY4dcqyA4koo05UyZQ3vURsoTUbJV
DZMkkBLJisHCt7TBtoW+ag627jwX7I6rpWxfFXyOyQuHVoFaKrwaAa1vbaJTgmZJgyN9M2TVNssG
oXoAA0GqAd47VuO48SOu4Z8UnQIywwy11t+DQdPiT1bUpeIGI6c2KHyoUW/3fmqMpihGfegIapBI
WCqJyndMBUsSzkZX7YRwVEFaUYod76ZNneZgbKkE44vLMwgi8EEXKBaD3tu3gRRP6EDFMgjvw7oM
uTuhzoXETrOgam1Oj2jhCJHIlzXpeS5lVoBmFP1nyHPOBl0Le6Gg9gmgejTQ79uPzEJXJtR4J5oR
tPGKuE9m2dS0irKCtuhUQqKnI75v6zsg/dKn9NBv2CtXuc1Z36qWsM90Uz020NBwKbU0FJcCV292
LTrMS/scOgjp4tPaY7Hg6ACwArIeiMZpuqBMP7/wN4KCAuYT9bznV2ptDn2F7LKQgJ8CU0hE6kMH
k4H6L6JcteLILlUzIBAJvlcFXJGgFRevTRusSvJBGHjEIUQ8Mf2RNugvHj+1XZ24huBEskl/qDuU
JlLx7V30HEYrfsfS8zUJ5SFpBYbpXxxCsljVSYKgzkuVdLBYn41ErNCWW/r9Wre4sBASQSIGFQ14
AIqIlqDr0fIKrkZALvm/4S3SVIAhvjevJdmV7u39toC2nIRc/1maRn2xpE0HFlCJz3gkRnrQ2IDq
gkx/62xqBRvVhQCjiVoiQTkr6skOQDPFBRdG9zxaP7e/ZHGFL79k5olEqZarrYIvQQ5/+ogjmrzc
B3Q9NdZhF6N7bSXdtpQkuRr6LElStjjsufR/DE5syVbfE+TBpvH1dmCaJvQPV/Iiv2UQsKKXg5yd
oLgJRCnosLCAl31+GnfuLrBMkGWuJtmme2LmrF4ZmsUk0aB1HcW1jI4Xx2L70pG3Zmb1R2vNVV3a
qqjzGSLOJXgu5h2PSpyVeg/sqleQIDLfw9quX9hjgjq1T6YOrc76E69ckkvXkCoAqCGjxIIyx2zh
0tgvxLqhvOconCk8cszcncQ1VbM1I7OVUuHsK1UKI+kWAogHA6fCREnfsFa2/UIMB8Kdf4OZLVSq
cQ0VBdypECIpXtI3SByfY+MU3gMZCDqKPQQ58LKmsd3qdqgRee0ULG0UVcNrg3S8gbrt7AIYCgMP
+DgIHpphWp8kkNYE5Vjq6K93npmstSMs7RYdyVGQgSIAUOYk5WpV6frgy6PHFcK2aPZCxju3J3Qp
s402/H8mZgOqNDVTGCeNHnvyE7CEfbw76B/c1nvQ+z5CyIUYRwi55eQOxckTnMA/K/anl2h+8i7t
z+6xIuF0iLphiLqn1Oi7sd6fI7twdStyk2E3NXzhctlwuFt8W/mz1uq2NsGzs8ELdMhSHVjBMqV3
ulpsOg7R+u0hTiO4NcLZ0WhKHMuh1pDADxzwyUJOaquXldP41fN/YQglIhUUhWhingvUKnWoyEyK
gQQLp/K20f4UzJHl7W0r0tKKIbBHphoIjqkd/voNjNKIZoXuA18pEbwDwutovtav1itwlmAsykwB
nUvDW2TadkkgMDvun7zmwVy7sqd9OZ/Vy6+YrVyVaFlcxxxIb8pTqBw5dT+sUfcsLdylidnCpZEA
PD84xAFWKkiijUAFjaTuwC0orSWLpszir9Gg6gYUMgivAQa5ntM2ksQC+r5TXkF5zTbCHpj8+DPb
gko0BVjzc2UJF3IzUBn5j7lfOaFq0ENouYLkA6EUsNsAZ1ALfZ7bwkQ29wAOE9t78+9fvuCwQfHm
6dSRVTmntW+YJVuHLAoymYWooI7HSgNxUXnidStATWJAb6fSfESdzSWrauVLDwjCXx5ZIggiAJ5y
PdMy6xPk7QrmRS3umdjY97GHE6lFHlCNxFCONH/v9ecq+QSCn1Rh9ENpaRn+d5RBGcL4ub0Si6mr
v1y5EjifAZGdHaY6Yzmg6RM4NnC4lkDmWnABQNGJoFh65d62trChgcPFuwWUGUY/p1XKDcHnoNTA
e7mqZ47E6WdFj5yc72Ir5sfMuW1t4W5FkgzCt/CX4RXPJdqkekrZ96A9GWOlsvI2Cmwg7d9uG1ny
/ZHUBOAIEHqQO/5tT7rwyKW202M+BOFJyoGSCgW8rrwTOkxfCziP8qwwtG63BKWa1k4DkPAZtVXo
uqWuMtosZdtRwoRjh4ca4rvzLgIAZYMkEZDwze7UczChTLqdVu8LJ2ZbMBCgT5gbTOOQ1GRcAwEv
lWYmKh3cHqjgqyjxXe9qLU1TNa463uuDDyo+FelL1Mp4AYjMPrIIemnDQ9gkuzCRn9qo38ac71YT
M/NrB2hb1pp6tKnQH9N+VGFhKcGPwoAHWuuvXXg44IACEyYJSJ2ioeP6IxlTUzGRgZmQj8dXQDPf
9/A46Bd1EAmn8IIL8IPeAfwE9XL0dp5XNsrCfXNpfZ5PHQPI9yGbwzza7LrHQSOZ9sJzDpVOUYMW
23pNdXKBaAjSLlgSBblp5Cd+ZaULve97QUUBgJJRi00aGLYf+faY3PHI8cjhEajAHf+cibYILPzK
cBfeRzBwACuCWGMic5pdLLHKR13YchO/UmO/UscqRjflbNA2A6fQoxHQvm1wqaHlyuDsQWZjzqiu
BLxHK6A6ga5tB7PocZUlFv3sEkb01KyBbCz7ryBwy/KOE+45yVIROavuILt1ZCOxJ1PDDNZqMQt3
vorOHqSgwdQ9qX5fbzxIm3Atl4F6D+nwdx00Ah9NslLUWjQBDAF8aSCRIBt2baJu/dioexzAjHAG
YRvDo+fUW5nihSALecN/RmZrCsXUrlWRrkPXX22JYDiNdpmLJ1s1LYc55SHfKgdnUE1oZGBDtS6u
gOop3PH7/Bg5a9mt5f0NLXB02EGrAGxh10NGRb0XA63kvUCTv+IussVmWw+JzaU/EMZVByfmvrvI
gf4QyVcRKgtxmIr7TgQLNEprvyATWpHTWGIV7w2UI7R7jQjf8SavkiQFXJoRJJ1ImAtOETLClec0
fri9FkvlPVUGHSm6t1BExTN3PfouZZmeh1gLP37q1NcSyXq3O+uBGYYQaZCfJJSF5IaHLKfbhBBy
sNruXgKX0u3PmK7Mmd8IJCeCUeik8Oggmq7ci9cPjk6pRqnKe6JKJP6hOteGFW2b0JIhezquILen
PfzbGDKZkjyR+c15zDS9YfKADL4n6IDp4xxJMhLkKxH2tIdvGZk9EmNViTTuYcRoXKqewTgv4F3v
X2/P25LfhYn7z1jmD2bSV40ocxz2z6iZmvHW9ucs3ofhSVeOKbV7+GDC9rbNxembfDwJ6qEo/c9G
VlBNQHI8FDyI7Rl3fbDy6/+KkfyauX+/fz6kNqnQR8AXoicFgTqShpejE89rpegEvJrmJApYPpI8
ztmHMNTZEwcpBZmgNpNXVowMAaoPBvL3RA4g7e0MY5naseKD6HMwkNmx8y4xDhQ8dnjBYgG+sd92
iJUZlFoVwusVtLJLH2yTdjZwyR+apd17iFr8QGjN8CIgWckCotNM/2jHkQHuFYxJTKJmEHJXUPqh
NUuEr+DS55BiMfMyU+75Hr6JnUmpfC6EXJetEaSxINVWorZwy5GFTqwyUPX6SsW91kNNqXN7yZa3
ycWczu64pi8yAyVXpHvaBoktbQNOJ+Q7mTmGED+4bWwpFYP09X82yN/A++Iw84M0VlwfC159ECyn
gZhEumVOtNG/HdFs79kjhJfvxoMOWrRw3z3H6IxY+YIlH+nyC6Zb9+ILOl5Gb281bVH+QeegsItS
1L0iHarULtkDqm+03Oi5bqW1w1evsmpYvZpbsn8aQydpwamgPxjpWjf30qt3+VFTnHHxUWGhoNip
4kZIGxsXD8/M1H8RVxFGSy/4pZnZCz42LYq3JcyAqzyWDlpo94YrIYeZNSsnddFbB2xVnlpuQAc3
j8MMNikJC1hohSgQ00K9YI92DGgTZLhQY0Bp+YO8CYm4SXfxafiE4Gs11TJW0+sLWQdsuH/fMZvZ
pAzzAi3pgpf1VvvQQrFyrx9yRmzUlF9ub62lVP6EbkTpZCKm/KW3yIcp7cYiFzweMq4u+iOFHtUw
yzgFrzv/q7kvIWXxtFkxuhRxXBqdranPqmwc1ULwwi28sobk6jTFNcAoln7fe3XppGviGYvvlwR1
Dm0CUv/CaotB6EM5uBSQTxV3RW51jS2GK6/+4om4sDHzPYKgbLJSgA1ImfInNbf53CsQ1pJxrTNt
8c2CnA9eK8RraFS6PntYs1xp0AXq6anrp5+KuueLFa9ievZ+PVu6NAnAwnn+hQFuCzZIFOGiVxR2
BdkC9D4Fh1Il/INCt9Eag+eatdnUjWHQpVIBa7XvUuDa7/0pwZagzbtcyekt3icX45oW8eLa4lmb
BGIPS3pqtXCBw4cqtvv+Ex2Ht3f50m4AjE+DOzwBheaYU7Eeg7CF2+RFP0kALsQ2AqLvreBBAq7+
N+/hpa3ZoArkXIe8q0WP3fNwJoyIcMKXhNYtozCL+3pXruXrljbgpcFpPS9mUe0iRRsNGEzQWxHn
G0l5Tb9vz9/SlrgwMU+G6gwUE5IPEx2YW212eO/3+VkXrHAl/7EYMF0amjkT5QAyNSWAIaUCFVCg
myE7+yCdrz8Y1gz841R+6p6qsCM0Ure3B7noyVwan0UKOi2CPi1y0QsNqHFZWDxIiQuor5yATVlT
FF0d6syR8MGA1PQihtrUTtqaRboNygeu2ZWHqHhkPDXT1om6TbMqEbu8XyZmC5BqQCdi+vnFfpEb
ucrEtBG9DNqNU3bH0sH5KW/q8p4+p46SAyYW2HppAYWkOmwVcruU9NQk0IlAO/2vANC1fbEpOB9n
FIm41qzbpxyEERY1FVsqdkLs8uqhkbdUtowHI1oJnJbqMqCb+Wd6dlQ4cazbFgGrp3w5yUZx2BbH
sz5AFwn8jQ7k63OzMhMQEm21k7wBF1C6E/ciT0T84VzOlQ/MBG6ydW/vvKUH8d9nAYd6PSOxAkEN
lD2gewDxPST20Vxw28DS+UUHCXDUwJpOgJNrAwFXldQfasEbkFl1y9AaSoJG9uAZSdcVB3mp3wyt
ZmgWnLIwaJOa3X9jAXKAQKbwRS3h07fAqrpDbfI0iRn9/w8KjwfqvmDNULU58SMd6zQJBkHwgGka
kn7jG4VFxcYe+sSq64oAfgjakBWji8l0tMIoEmquvPBL56P0Nb4fSx3BNzjuGVCIo908KGcfsF07
edoX+zXffgmdrKI8ANl71NNRS5x2z8V57SWpZyNwghN5eH04Dm6qkcoxA0t+vD2hiw4oCs0gC0Ys
yyP3f22ponUCcLkvQOX4feC+OW07BH/UZpvbpVvHphhaPG/XtRm9xcO+ElYe6aVNeml9Nk5ObkbD
Lybr6r4rXPmjCl4SfVsH9wqywqtdxgvXEDrjkBZClzeyv3OSexo1+NEYiWCFS5gpQhPNIBV7lXIb
DRxAoCNPZNfHPNlkX01lP8mpDZ5bAME3yhbykTT4yYOJAPvt9hosfNUkWozGGBRDgPydPYANA81T
MbWyGYjiWRWBuH2toL90Qq9szN65bsx6Vcxhg2tkZ+AyR+bkg9p4Q7eh9TEOjpSzwlo3y2Jwiupe
qP/XXzB7+6D2IXYsAaKiGFHw6t2aIVJvZJvCOxO4fesH+74C6t5vSTNQRzaybdWsoO8WZxoUC2AV
0GTEIrPtBh6ehnaUH71R6t+pr5lcHK8s5gIxMySoL2zMXGldK0qtYpjp0R3d+BBuw21jv0PgDn/c
ltBHJJe2f9mnd08dWcsAL9UbYB5lTMBi/p6s6/MMYDCkyimgG9BL+gzQsMeZYFvcJKYLyIg3ETWB
RmATuqc15a+FB+3S8LzON7ZAAKkGECsdBOfVO637GPLXVF0pKKxZmZ0VvWDF0NfYRW0WZaZRdQ9N
pm9YjJQb33HO7YP5/5hMwNYFA1gjCLZdT2YZ/t/J7MzWOh7vc6dxI5uRR4LZBHt5twUX1unPGnvl
0jZF4Ae8G7rvJ0Xna7Mx5ZURTF1ArKi7JHgUoat8e2B/L7pZdImY6D8W5s69ING4RlYLRVkyjKZ+
hBwveiDvn7E5Iad8No7GkZot+cpMin0L/nhLtOkW9O0oq3y/EG7XuoopmMium5xEhrX8/RIxwtX3
zZaZS1slyCN8H2CcyC8i65c6sVO4xdF/8CepL/sORHCJU7uZk9pI36K3jnNyE07H7ZlaeomvvmS2
BTJ9MACoYWiiCTayCVKOdzTkHtndGP83m+1yTWYXpKrVAnrNUQfOMORmmnQMWd+GVk8A9wK7N/i0
4SUOe5DBrHg4f53BW/th2pEX/kaC2yQz1L+2358ZbINfiYTbjMDtIFh0Sh6+Oqe0e9Juvg8vYO0i
6KTMzfQYWM1+FX+2+FyhgCMIU+Ee5IOz75HlRpL8kE2d1jXaMDbFSbeG+k6WnjJBsADO6HSSgMNy
u7LaC5leaKz9szvzhiCB0+ltCruiCwHF1+bbNwhafDfW/9LOdM1dzHcfDdIQJLCTkNbhd5bCwGw4
kD8rZpZuSw2cBSA01FDHnzOS9dDvECt14GFG+bqHeJ4LsTw+ttgZbWAQffbvVqKtxeNyaXE2MIaO
KUkYYLEqH3IFbS+yOaRIJ6IZvz+ER0O589fwaEsxvA6PDo0OIvrVUXa8nkyOl9VKpgDZHnsLqb/3
CPKEW0MlHfpV7JUZXdogl7ZmkU6EvLAuJiPCto4cXwcdzfkaO1r2qmL4AvE/og2MSNRxCgR4K9ej
0sPRN6pBAHqf183OrbSDgVMo7LKtSx4nuVynccyf/KiD0sM97aXns3x3NqyiwVW4tqrTcZtfDxCi
AY0KONkACpoHqw1juSBj1Mf4NThpprAzW3eS7/3B4V/ZtNJChhAD/2dsdvcPWuoPQT0t5545n+/O
e+cOrr5zsHUfHw2zJ+n+4fnbfrE/KvOldqmXmpvUNqzgaT3eXIL36/gWflK31hVljpEYqJ6kBoda
QNvL+X5MMqs2Uh1rztB2iJ6NnSJ2oWUwWtzzXDBRvIzaPsnV4hypOb9VUJpzY55pd30RTe1m5eCi
xUq7b/APibrAWLnBFl0WXQdxD3psFfgtsxuMY1FYMs6f8gqW72o8kSEqzFvxxsLbaGxPxecPZ0Gn
YtsR3VxDuywtnW4A9oAKDtAecxg/6AP0cCiQgW+YzYRPSXgeOSckpTKuPFhrhqYNe3F/6nEmhT6S
/V6vee9yV5pRfyoxoeUapfSiO385pNl8xqpUYEhIo2g5gVIg/JEOpV+7fgt1oqCJDyKZJHnQ96XJ
ceTP5rxy3yydvIl7d6qZgAd1vpwZugqDNIP5sg7MVDsq0rccg7w7itBf9/OXPBmddn2FiiNpyp0Q
2InMnm9/xOKeQn5garsF5h5t4tez3ealn+pJK3h54E7SB8bHS+O4LZRmQJUavN3tdiftDbeOsKbV
JCw8YOBPB20UMKm4DueesJ5xksZqgAe7XUIg2N0MNhsx3+DT2Zykh46suHtLyw1dKA1pl2nS0Z57
PVSa6KkcTfO9l9ArTclL/TNpJkHRgaAUkpuGVe1zU9qeN5vbkzz59LMr1kCSDoHGRHqHdq1rwxXF
/SPVIkCog2Pk71Xw1Q6HFOI66NyQYgs8KCsxwDSSWwZnR0gRczRMItHmxV9CcdSE2lL1NbDfwjFF
oC3wIMxEQzMupOtBZSI4v4oKNrL+OPY2MyMGxOsKf8ES5ujKymx7ymrRlGEEK6wxg919dEo2vA0e
uy/RCCAJpG7wJm6y4cyX9sp2WcoMTpkEpOiAmxbxTFwPMFJDOTJ63LZ6DiEO/ckQDkVmZ2gCzUlF
O6vmKkK/QSU9cmbaeGsSigtDx+UArqepcwpe65y7ISplIetZKwI7Kp60rwmKkdiuoN3xr35ENkAh
NLZvs4fbe3VBEuba7GxdmRxyOVhaRS+vT+oYWGIOUN3RcPRhU/dEB0t+qTmGhU/Iwg/lkUeeQ7Hk
Q382EhDHrngnv+8IfIyItnSMH4X0ubBaHwxNglhWhPu3jUi4XynELsQi179/dlCQQpeGtINoG+CS
RNW2chSaSC2aCtvn9ZOsQiquORqxVY3bgh3bfm2P/T6o1/Znk40kBO2zaXziSIoX+tAoz35i+dlj
4n+wj0S91wZT+1OAZQb41dsLveBaX9ueHa1SG3upUjD2NEUHuNM3JeGKB/pSNZsaOGlbbtZKCZMD
fX0twaIMhB4qF8AwztvyOrEdEwXEXp6UtCnQmnyfaUTrUrTmaoMqPyW+yD91TdRbVc+YYg55qEDN
vganC5ErHtDCPlOk0aGVHu1ZlpQl6J4H+pmwYfwo+Iz9KbSgyuzbE/X7orv+6llYwECOIBoqEEK1
HIImU91IwG0n4V6hjRnr6Yq1hR2BdpgJtzthPX9xiAhCW+oF2vC8SHmRq60eP2edc3tAv58jCAlC
HRFY6Yk5ZN5i16X6IOVjP2FgIG/VpOZYNVsuTCytPEupNaSZWRRrKZDfzg7SXQCvTiTlaPiZq7Rq
Rmd0nSwDJJLUMXh40g/ah9yK67jgU8CKiJoKmFFA5/c3/rjwHfNBzgI/CkVPbQDvT3dNTSL52IWQ
h0h9p++rmDQ1s/TOibLXOnW77JSBOk+Jv9bYmxaKL/gUSVJA0YiMNNpBrp+PoEk6Nekz0fOP5TPI
8yzFBqdyuW8sWyfMzmUirfhyCyVomJwQ3+iHw6MxTwlwoT52vIJS3XgqCKicIcYoW8IdNe8SS/kv
/DdkodHqP3HsC+D9mZ0LBE2aFg0pQASQFLABYyz/8B+imZng5xCgLEy6VxX/8XF4id3bG3ghckM1
EjMLxBHo3dCAfj230ahyPgfnwwsLgjoWqAg3/rbda2Cxg0xda+++qy1g9x5Cx+1t0wtX2KXluVgW
Gn6zNBBLyRP6xORKlwd73wDops1AKbfGiLM2TnHmgnAiGwqOwzj5n9Kq7qT/4ey7dmNHsi1/pVHv
7EsXNINbDQxdeilTUsq9ELI0QTJoIhgkv35Wnts9JfEklDOFLjTqQHUUDLvd2msFq2Rd+ugzjq/b
0ETjYYwEIl/Q1Gsu1dPOXqUva/wrcPhylbgzmWVMMXa9H7gnFlWQbAx0c/pqGvoKaFk2WF+/fPgb
KZ9vmzv3ljk8eEFtDGzXAX0x/eKaDFviq3dwMIpLcvXnrCDySpDNQWoQbYj27ChVHMk1xx2AUBk2
Q+/3rveekKh2A2CjZfoydZcgMece+C8DzjlH9UlzoU/fw+wCwA9mFh3ULYG1BXkCWcvtS/ywLhCD
XIreL406O0lIdA+8GTAquM3Uyu8EWM7/1sxASGIhnIPA+fyJV6QuOM0N4G30e66YK0ObAg7ySKIf
G8NzlFWpOs9a9dnFYG+K9HypxEvZXTABp/2a+RgELY6AeMKKamDk/v40FClltZpVxlH6w6p4Fask
wnpe8p1OlYEfRplvYg3KJrSaYpSTYp75PARioT03j2yFMv6lBP6ZuBX2HoHriUAB/MrzEH3kMDMF
6AAxpaBcgkVNr/wBYmNv8s15O+qeq3nWRt9N12glTyMDDOc31aVo78y79+0bTk7Sl9dg6CZCGcE3
ULTfuH6W7Y11DKHQ14vMv2firu/TndmVrFBzW5ymC4Ju632RLLwHz1h/MqjddpeKUWeuxYkV3Py1
tKd07PdpKe0Y58NprB0J3y+ekvO/HTGcZZ2Air9A0V8WTehWwlyDGSAer+50PyqXoI7sAjUK2ROO
SfCzaToXzGAyfw13+pwvw7XUdgDEPe2R10bdp1wAWA1zqF6L7a1Y9vnfugTmCc8N/IwKwOz38Yij
NTWthAEFlNyT694IdWeXv2YHkAN55r5vb9Rp21UXtbjOnkWoSKGtEk3NoB39Pq6A3I0mqdSPAUg5
J4QquX+VesNR3iJxdLiE1zkDMjvlqGAFIJUOanNzFiNyh4ox5TWAJWVYqwF1/VhkQaEW6GGkYVI4
ARqMsQbbus48WTMvNQ6aDQcslWE/HrVik07rAiTZHVtygEDqLdWhq3ErNd9sfevZgIDYGKj9e4E6
yiUlojOkOfh6VBncU5kbWe7ZYqU1UNOSCP14D2I2r1+uqN8vVTyOiPDAfVvd6Jugs5EvBlXTz+fx
DHPQ96FnFzmXDaFlApszHnSI2bcBD+JDH7geyTzjQW3D8Am5N9/MvKenxVW/gzbdJcqEcy7xKRDQ
USFD3xxCg+9nZUjQ1OXqMO+GB6nIhPmxBmJf9IMe5N+I5b8NNVtpK86AE54w1H0QPJrrJvGo4mk7
FQ7acmleQLuc0aDE4iKr6J6U1BBPzUZD9s1OWgrTSh67F/Xe3gxBf2dc0fDO9hdbDeREINk7tMfb
W+N4bKFD+VAtt1BFX98eIHP6806fydJ8+5bZRtvDaFRorQccG42mIPuKiIntNi9lLM7de9CYgsQB
2Dmoh80qVT1pbDo6k3Hk5CZ3vbJaJOEA17AKM3r8eUbnPG8QXv411swwjMqgx2Dvw9MdoDnGvYUC
+2t2VMIx2lYvkLZfL2v/078w6rnc27dRZy9qj2pHl0vdOJ5KAGCp3cZra93fQdhgH263LXQsX6bJ
T5fE795/nvA5UwWmJGQFLJAlAFL7/Z5kMa8mQS1EGo7f94knb3P59PMQ504JCB+Q0NQBfSG/Auav
5mnKwJjXYXLFCFCuC1Zesc3LdXohZXimp+wUtoCmBXnpU5Zpdhp1njh2qWAqEu1k433ygNbhfQeq
j37pQcH8DQcUIfEbVECV8NXovHRcaBdW0zq3nF+/YeaFdsRMQfvoGEdGQG3p6bQryKIyJvfBbdLm
yCkbQbFI7A8rdi0RMBGjW9xUUns3JBN6Ad2m52XI5QgCxaZoRsMjFC6GZ9VUfdVLE8Ac1qOo5DWN
0hHfSMAKiT6SuELfrZYXyFMlpHorLLMsIisu7bBVxOuElpOrMRU11LbbSTwBjy9WkzaIJihdhRxt
vbPuwIxb7HXW9khZcL1ufFDNNsw3KstIwg6IpgT/no5PObNb5Eq1ul4qZgnHjNsuAOdp7uwoMYpl
XdjTMq2t5F0nqPn6wiRg7694pXlT2fO1U+nKqqhBCukVWm33fq0XokK7fKHKsGrRhumBSgDQ6Spt
X9RCtqpnSSliH4269LXEUnXeSaut/ztezV9bBzGT7zdBZj0aO6G8cczvGgcgZ3LrgpVTZ56ySjdx
6CZRkl5IyJ11eb+OOX9tHKsbK5Rcj+nW8tPb6zxIDtpCAy9EERYLcuEinqn54YaggowGatz23zoG
HFlUbl7FOJ1hug36aAc5nAbAJOY9kmtw672wGoykgVX4vsIWwQVrcX62FnKbqKmc6Dtml4OYWTxa
Q2kezT7olcPEDvTeRKNQ66krnCnbABVWtxPD1XgJG3f6zfOwzfhr5LkFSZhe1hPJzKP7qNc+9Yx2
obMt6xddv7/gDpx9AeBbgAkabyqZQzzQEwqe26EyEXA/uuNO9AANXKhenH/pvoxhfj+qZT3qGVEx
RhvtNiAXARtVGtx8xFGy7SEstF7efi7t1b1zMf49OzlAJk0NmGrETqeff3nKFWNSRi2ZzOMmwzA/
m4mT4/LbHn353TOPTSB1bBun3z0ew/UxBQDw599/1iU84T3/8/Ezz8kmQw4qHAzg5Mt4kQJY+Mh6
lPRMlPPs2puMAxOW57Kt5Bectl/e5k9zm5mmBtSwZd1gaBbuds/XEdBanmyA9wGP5XbbrK6u1roX
3Nq5B4n2n6d91hv/Ou3ZrRuSvM6TVDVPbQe78fMZ8YhnhmgQWt0Um0X9+fBU3l2tj0CQHJbIIfyt
S//Xqs9RqYpWq4bMMfX+UdtenwKAOIBA6Xh9y4F+XOQXTtHZRwYBG/x+hKcA2c+WegBxtqZleFIp
0I47yEaQgIfj3Ro8O+/xJabQc57p18Fma+sOMk+mkSCNYIZ0bfvFzVJ7+nn/zqDv4I0CowFaKfCt
gkfz+52reprwWBQmUhVRvVEjf3l4X15SSj6ba0JIj3wF5LyIrs49UNwLh9h4IbPWjz+j18arYtiF
V3dzvXrqw/QGlN9XPriYj/2RBrc/z/Gchwig34lAC0q2+ILvUyxsURoQazOPufXajC8juyuVl1EP
fx7lDCAWK/llmNkcFcOoCqsz8Ho9nl7N1O/3ORBTjfd6BzVv3AfT87bKwfHk1ue+RUGLmkEJRoFC
DFjhBCoOP3/Q2dMDbAjQqRoQFXN7WKd6o+qjbR7VZ+W6kAtLrJgeoIPCulDbPz+QBeE0F2Ejtvf7
+to6uK6Zk5IjDxwrMl7VeFlVYU+X9SWSN8M484qD1gHM2yfdPWjCfR9KSRKlLksMxcIOQkfK7RRN
hl+snneQc6pv0bT7kZySU4WnHYrPEKocdyBpLffoSs4CkEYef17ic9UM1JvBg2QbSA2Dm+3798Sl
4mpJiqMV7KS/a7fMQ1nfbx+KTbkl69SC5vilG3tGgBqn+MuYM/PskDhVeIEx4Wgg+wH6Le8ZNuY2
wjHzFm/eNuSNHy5P5L6H4P7ChM9tAJqOAF8B2gnw2dlz0XHzxHSA91a5rQs3MopHJ70xQBM0VCF4
z/KhBuH7Au6XgtN9KQl/1sZ+HX1mY82sn5jpjKep74J27z7YKlp/PSf3P8GruLww19NhmptVeAXW
CSeM/Pg8Qzc58aApmWUeS7TD8BU0LFu/Su2A5j36wp1gyAOevv086Flb/nXQmQ8ksrHqari38Nnv
H+MdoFze7rrzVh9yv98/sO3W8K/85dK/v/RcnHGQwBkAfAD8d/CsWbNbTJs8zq2uJEf9EyQlEmne
AFw1wyV52NP3zxb12zCzG8PMpKAc6gfItkz1YsodrKmS5f4YowLx81qey7YA2g1PFjSCYDqeh+wJ
FA3J1DfkiFykd+LivVnsF37rpSf9xs2Fq3G6dt8mBuOG0XAvIKACIzOzMnRSG1mQRB4rp0iCVGBi
QqbigpX5PfF6GgYSeRCVOJnTeT+aRCaetInTH4dreqUFxrLcIS3+AbquReaT3QMPzaAL3P5wYXru
b7dhNvDs7pGM5BUYbeQxsa7idqPc8pVRrrI0Aqq15y+2/l6OfupbWzTdsIim0av7Upgh9KIL90nv
QB4ZlDfQpd41x1GsaPYAfopC94ttumhjr+vRndEFHdzmMLlj16zw+6171PIHp/TTACKUbXE91AvS
+F0GOrBlfWs1+1bjXosGNcXLl9ULdAsPnRslOuJcc1mjzXedAQSab0stkHpQ+hQ1SkgHJR5xQmkA
jqJzyKcOp+79XUNKD41BKLZz5QFsJsgLmGG6M1/z7mJr++kq/XZUvuzhyaB+iXPcOEMx2rH7I0FD
/z1kVA0Oou2tBjI/fIx9IErYpeEl7brfzPSvDURNSkMhHPSec7tB07G3TxuoRem1jVxVDM3WC2/m
pTFmr1fPUNyHroU8bswFut/qjX7pTp8/hn/NYmaAQCE7Ok2CawYZhKC6hrhYf09xRLxmE79ceD9+
e6tmKzY78nJsKtJrp7E8NAsStjSKkByuYq/2NL+J5Ebzb93/b1Gv06CAwCAGhvMGLv3vh6Mcrabj
KsWgvBORiIvCGzU6hEyu2hKIo4FDBTdVLzFW/Y4L/TUu/Ff0uAKaas4WtmR5CSVQbF2eP6sT+tV0
dMNcVZl2whN3qmeAcXJYWO+Zvq0/1OvWCSBY4Zli//Oi/5ZLmX3GbM2BmxwrtcrlqdpfRQrK4C2m
HIcZ6jnNdWlf0rH+VS397TKiiPOfec8uY07YZA4c6202EU894kKLIstXrRnwN0Y8e4I0BQPlm2/t
IR1frqi9ZG/aRw+FNYTYofquAUXIHn5ehYu7MQv9ujQTzIbAD44eK5ZU3BDNT1+T+s71S+gKrcSj
zLYUSwJtLiugyiYbb37+hN8je+yEDXYGuHqQhEFx9ftBhAwYBI9qIo+dtcks5Ij31d41fA4l8vqJ
xJU3LEnlFauGQLUDLSO5595o2cNgRCM0tdD8ieYXglyu9Ix8YcidZa7IRZzNuaf0ZAdPBJZwwufZ
/xHVMVOvLHxk61nrfMAGWofKXFl8kQyLIltT8ty5e2Lc/rw6vycCMCgoEE5MGYYNSbjZBhmIKjvF
gsJhioc7u+mmwZ8GEJs32T43ngdLBaXPutUjDdrsChS0LPe5FReQr/NQAE2OUL5w0KsHrVMV4e3s
7FIltjsi0GT1aC4ecUKc3HOeEFgu2KJcZMIHUm1c0ghtILv4BsiqwNpVgJKQX//7eUFOz8OXa/Tb
p8zWQwGkDGj+ST2qgLUbVHpUvQKYOy4vzHkeA8wH0mbvowEKhp4qGKgFw2GmvQ/x3mlqD9x2IWlJ
xEu/3BgC4uj8eRRV9PMsZ6/Tb4PPnLwkm3qTdap65OyOvcTl7aSus36ZaYHGI0u5kFybWdPfRpu5
5JqqOFwZsb0UxRzrLpMSgkwiKNvrEhpjP8/s4rrOrjtUrtSBEbRhVis1TLqoUZcVhPlAuJP7HK//
koTDRXqNX7s1PzbAW4BYQbPAlfIr4P/iCmlZO9qTjt1EObR3FhD+iXLQaUOHBOhL7fUSw83ZWZ4o
jfBUQNIJMM/vj5rIVZCiAop/zM2QFD7hy3zlGstm3MOJTIvPzl20sLha/HZhec/tJXLMKtKGYKMB
fvf7wBNtbGgjo/3MEGl8b4lRLgYdFTXopemeUabj85j15T20OvOVptrjslRGtOEV7Kmc2k+qlXLR
2SY7FMDCXU9MB25JJS/1mLPlz1967iKjEI5OJkO3THeOdR5KNWVFjA/NukjAGqbaggWGU/k/DzNP
l/063CdPAwgS64SVmrmjfR93EuUMEIK2AepEfr4HS+e+PFhh/i4XHAIKSkjCrR1lK7KQQblSowal
MpCbHmjgriCHAX89i5RLDubpCs9P5Nfvmp8QpumxYeC7bP3DKotlH/EuCwekdZLk2ZYIY4zKJ/8z
6n+9Df8r+WD7//n93b/+G39+gz5im4FIbvbHf/1v0fH2pcheqn94ov14Ef9gn/+45S8863j21v33
6Zf937/8r+9/xO/691jBC3/59ocQegB8PIiPdrz56ETBf30Fvur0X/6//vAfH79+y91Yf/z5xxsT
FT/9tgRqfn/8+0er9z//OIUU//X11//7Z1cvJf5a1L5Ubx/z//7jpeN//uH+E9w6CEssFNZxHH6J
D8iP008U8k/cVMTwNkBZILbQTk9ExVqe/vkH0f4JqBaIBlSU/aGfYuOB7Jg4/cjU/mlAVtQCXhM3
3cSG/vGfD/u2G3/tzj8qUe5ZVvHuzz++3wlo7JmApEN5DRdCPSnuze1sA7XfuK4QE6bNQJeDlk/3
JiXuumrLbkupUNUL1+O3EdFHAat+IuQG+dpvUlNqqdS8Yx06l6sWzYMpAfJrkujt9tnQgm2T6Nl0
+LIb/57010nOXBrMi5gA10HYF1B0/DOvLbKGZCxWKUjzLOjcenk/lgjMhxgKOHiibdDu1zZkGaH7
GRZZkTwKkymQbErMz8Foi1dZ6z3zE8MYHqASLp0Lpvfk+P91L09fhxyOi9wKCsyQjJpjKg1Uz2Ke
GK0HkAOkKPqqs8YgnjrrmmhMybypQGt9RdgoLr0Ip6f528jWqdSDhnodJw1ZF5zyr+F6Jiw7T1sF
7VI9UcDOqDoGaFeNqfVqBt7yVcZUgUZiS2+vRVK32qbJhNv4hdkpmt8mjUW9sRFZAR+e8ksI2l8e
7uzrwNuD3gzUHqCSPIdLmoPJSmkhRKljNoB/ztCsfQvSIsisUmDT2qbM7KUCEegqIFY7WgvdTtkn
QzZb9WmpdM+C8OxQiooqu7TLEiVAG4R7sa0D9/jbMp5gxnBS4aaeYFYIa+e5+9LJLHcgWAyAMMgq
S+I2xGzyDaWFurTV9p0V+RQCctjep4k0X5sqT1rPLGyOYLMqtmOekCeLo33S06q+OyiDbfj5WFAE
qk7bWKumT8ijkSlNGtRZqo1BB9LQF9G6I/dz2Re+S0eaLprELaDS4yh82ktotg4H04WrMcXMQtZI
jxFye7VoK7qfcr1KoELADOOQu+UEkd+WGxmIjJmT656epcxtPA7mgT4qNG3K96kls2GR2BWC5Tih
ZhdwPG4JQYbMsvmt3ZIakqbx4LzailCLoM0AtFmJQuFRPxJAz3hf59SPuWITALDtWvokx5lTJs7a
VQscl3499lU8ribIZcaeyrjSoZUNxWffsnulxYMvh5fETi3QzlUuLgNazMxsO2ZkQiA2URriwcFv
nOpRhUqO2pu1F9elfmg7dGXCuyCln9tdtjMn2wSxWQY1SE+Ha6h6ylDoia9QK5F+wigFg3RrYilB
PBs3C/DQcJBHTQD5gGU+y4fFqKjqa2IRhAGuPuE/TEgp/KKowRRGZNKs6zjRzIhPVVrc9R3vNk4n
ockraZqP1wIs/bmnsaa4R5jaOYGbuM57AcJz6ZEWYpulJobBL93JflVHiBV7do2+OS8xi2FvmRzv
9BSrZKP0fCi9Qkn1E7l6hyetZo765rTQbYpy141Bh+GYkTXWY+IBV2qYoULAzN0xCDlPQoKMexgT
sTInJcEZ1CGOIPkAbuc4FykEQQ3nPWNSKt6IILmdugpd9WCcORBX5+06zqnkqBYQd7gTZg/17hbs
AG5Upo7mJ27V7AngHK3X6Lx6gM65AYJCI7Vua4JmgBVReqf08jKRB4eaEJjvh4Rqnta6GQGaqWcI
vut6oaDRfm0UzktZKuXgQZmaggjVVPS32oqB2VZp/g7pINJ4ikXxVIEMa9BCIqomzMpKbMYJml81
n961QqheI3i3AAtM/0aYnu/UNlfvbI42SN9wdbCd9tPAl1y2xhWPSblKLNE9kFYYgQFCNu+k9RWw
wUx9KLSxiHDw0XvjoI/YeCdBYJE2UGZWWB+5NAXAuyImzq5Zcy0aSo72rs5BaaWSnfY2JU6beTyL
9QetAhm0p0GK1YAUSt4uW0IEZGphJyJ4yx8WT/I7JTfdz0ZpQB3B8fddv+uKEsgzqOh44IDO1lo7
KP5IwWNqVpC2hqJRfZubylh4EOTMHyhTaZC1Tp+EstGBINOw3bpXjxR87RD2Jl7ZdXi/0BY6re1R
kFtzyslrNozVdTvogw+VwdhLRGWvGvDqbxmzLMWrVcI2NXSyC481lgGubnjwCBaRTQejqzDraGw0
5YM5bgv1rmEKBcBvg1+xOF1Lc0zR4sIE/WTdlPlTbFCUSlIF/UQU4gD7AaUAF/TLjARd1k43KgVv
MGpT5oYmHYRy8k5JdyNXhLspGoX6Wl9ovSf4YPmdDqh0LSEk5VcqLJeqTtfUVWxYNc7lY23YOKyx
lRg7vUtBpyWaZO9UWrbIKVWpp8S8C3vC9QNNJqT2u85Y2p1j+qZg5L5xa0iZZ2MG4tSUKVME4uFe
8zJdZ5FocmeZp4lNUSAxs/UomnGhNgXhW5YU6O+pVLDgpUyvvUrpOz8tKgE0h1G8OlZm7HKt7aOy
HOL4wLVJpgEQ2uggbya9uSkhH9QulUmIw2hYKWRMstjaEEAa6abnFYjox2HaK1A88YgqM1QOAQGE
Sg5S8DjF07ORdCYkGpkJQlsILcP6JKg3HqhgpXIocdLrVSbdyV3CICvxqsdVKAPZDWnU4MTiblPz
qrN1iqSXBZS+rkroQaAdVae5CICo7NZDQfa9I1em4dyx2NG3tB/HSCp8oVMdjD3aW1lMN7XqfnRa
faMxN7So/jomyXU7ycicsn2mcCTS2q65No1WA/ds5whgXhO8qal2W9TWjmtqFqHd2SMDuHmHssG/
UZQ7GhvKEmYstVDDbT7G0h2iRidWVNVuvuzHDiTyjm6sYOnsQEmy/ANhYBqaStIscAbtkFqSv/Zm
M2x6DGHD+jArbB2sI2Le5p7lEAgPuKos03EaukhtHQtpc4NXyISRUYx+W7j1RuRocvRataj9lumg
RjGpeMmbKdKGSs12VkmFDDQlVSP0gbYF8Jg6jZMXhQxC+E7soPKcQeMN73OarKAkb8DVMsqCLOM4
UZ2ddCjKOy5Juzum4lHV81rDCtMylFMj4puqMabATIxYejiEtQ+y9hjtj1Wnw9flZNs38RTZPBu6
BVwN6Iy1A7KYRiaHKypzZDMdV8h2a4z1EEKSeqp9QMpz9B80UEIJ0ejRLzWnJVcN8vi9NxpmbaPv
ubRSfxzsUfVUPk03gNTWuMIKKPd9My3JUyPs1IUkewqy5UadNC9HP2gfgXPEOuLONtt8VJEPqBQH
6iJtX1lBPpb1fsIDFOWGMgJv0SXFu5Nw47RGdji2mo4UfT0SoHlZlt/Z8O1dSEmVnemP4F3UF45U
zIOtZDGKTy79rLVEOTaihlogLbIK2jdJkoSTSVuf2nbnuwlFnx+yOI8APJRi3TC3rvycZyZbQXYR
uaGmR1YjVVmzNKu+CoY+cYMqa9prVpZVuoQ1Ka4dxR2eBPBqN2ZO2vWI5r1Djx/vIHv30Dt5t7ap
qe+YUST3+ijRSZ7qXHtGxZpsQOTlLpO40D7zzrCPiWi7sGWxeMPKkieuxeoGG4cTg+nFLfJkusL9
rCDtg9VAL9wDW50Rjgoai8eqfR0gFBlOiOWgNivqZafTdvRoXQ4B7j68gAJwaLkUSaE915RnntNS
d601DGA+p8d3UrS7VxHY1FGDpAwcryyFPJkxDGurBFmpaCQFgTLrw1jW2UNuw/ObastZqxB713y7
HrCTwgXvgKkQAedKo3LbWxCwSPJ+jTKa5cUT2h5iVdqvI5QFfafGdROxWMVGnixMB9CwEG+XvGKa
sZFjwW5EQSQUVRKjX8lhSMJGqZ29JFy7oympNiXXmqvRrpHsqkuTI2Sq3IhKVoWxhp5qsImvlLGn
zwhNU79z5XBwYTUWjuooMfTnzek6NSruqXUuvYYYiIgQMzbvlW7GqLH20Npsle6IJL22zEezWZcu
T3e6ZMm+Uekmybtre4qrbY12cj1AALBObGVV5S19tGImX0gs2FHA2VlAg++g0mwBJ270kI/qFqai
Nh5KpsW2FaTza7UEwh6cppHWaGI3KaUNQjw9h0ErwEZblCQqWpeHuaogYGzK+s6QiNGZYxSLsQKJ
r+4A2Z5lFBqRY721i1oDBJuLK5faIIa0ynSj20Xrc8gGe6C+7K4NSuOVtEDrbQg5bsau5uu6lwqw
ZCgvt6RSNr1MpxR0XrLGvjct6D1SoEXG1tTvx6QpFo5RTxtZVTKoBHlN67SEHyKaULplDwKYrF/Q
2PhozJa5EWTeyjCLzXjTKGC9TdPOhfDBqF8rJfBrWtpVu7JSLSgNJZkdDqkBbxrdJR66LWTk2Cnf
jLVt+QPSx0tqKySoFTFuSrPq7tKJfrrS6d5LidbnpB9c9JbpiQO5Z12CYEzGizrJi0WhcgXuflq5
gVWxbZmW7yOIlyP43tXGtNCZb+scZIRGYzxTIx79pK4TvDtdd2UPREHdiqEtTbUyPzVyFEAqeB7x
hEi9t3JsMSj3OpNOB7An6ne2mebLoemrqJBNChekatydyLvJg0YClNjzBufAaPNIxbv75sIz/LDb
YvJEr8HOxLG+KrtY2QGvRBdjZzpH14wRO3FeyI1S1CJM++LeAdWgRwkK/XFRZejJ1tsHjfFAgeTc
mjPXQQODYSG00nqY/qJRIVDkymSrtD05ecVqmDXDtI1rS4skT26xJwO68jIDLfoxkqWuvEenZOWP
41CshlHdd6Y2hYYCI62xaoyK0l6kY1aFRsbLGp1xOCK9xdCkp2t4XsqxjyoJKAwFo5SnwbbcZVlm
LBW4UisH/gUCuspA94VaRqWQNwYHSRpsgZs+qJmyL1CciBTd+bBUoq+x21rowLSAuj5buLUYw7aB
5lExyA3eAoRuYHS+hb82LanJCz/VddjSIdvqgqAvoSpN4C5i1xYhJKtGALoY2HJdmPcE13uJ1Fcc
wTl+Km2ZLlzLNR7K3HZ3zYh2UMJSyyPo+4lsKfCOUPe1c51bvQfTWh3nrY/eQcDitIJFlj4uFVwg
DwwbxhZMWvl7VRTyQZYOlmBIhmHlSHT0jFO1L/KiLH1pU/sWefQ66rldCs8qVTg1JI2XENp8zEg6
RZ1pCARjqIt5MGBl2PR14U+GA/yjM1gD+A2EQBETKkvYwmYC14NpI2oyG4QInpPA+VCL6jXmEEUf
Bue9GXm+wV8sr+1OpNYqbgTZmUmdV17atuZjIpi5tnrWXykFGV+oorV7qdVD58UAECzBn/5i1qoF
xKfT1rveskzAYtR6b+Vqvm7Aqb1r0fG9N7vS9FWG8EJqmXpAQEnWsUOrRV2Jem1oZl16aMfRVlVb
iDW4lOSOZ+1wYGnRXjWZiz+WEkxzQjFueTkoSG2Y8rk1e+21lLwMVIWLdkEqSW0Abei4dGlFDa9D
xmsF/oIO/4dIoDMaGTZw6461PanvsWJO0JJ0xndw53ULgI+GqLWZ1NCFigbUMq46nyiiXoA/Gi6I
C2IHvAqgY+EB1FXcFFZtyBqv7UrQLuiGFGHMCJzOibsPbCq0zLdLlXz0Sie4L+KmOXR1kd8bE0YK
8roXh9hWxvXQ2kiEUtq+xc3gLinQ2Y+MSbZOKvKuZEW1Nke389GcZd/Bbb8tepJtmxwRrWcZ00FC
h+AhteDKpvUglqqqpq/UdOhHXYOCL9UtuFktX7BC7dZ9Oblb3lbwkTit76C76xxUu63CHIdm6eaq
Gsgc9ONDnfd+Jbi+YGOi3OiyOgwjFBNMIg6C6dpb0Q1oaSqZ3NFePgGcVhgwWCpXQRGn1K8oj/Tq
Ai9S6zPKEh4gSiLor8qGeFkKpX4cWkj9Soi6bxIrpyA4T7XaE2qyK7XORg+NAn6ZLM+ttVEN0vCG
skQiB16sGcUOmJcmPojEd/8Pd+fRXbmRhue/4uO1oYMM1MYLADcyhyabvcHpRKCQQyHVr/dzNbJH
1MiStbN9ZjdiE7y4QNVXb0SicVQbdvTHrtrK8jg7Qhl7Tb/bobM3/yf5SHrXW0tx02XtU+2ka/s9
V6s7V9Fse431kNXBTIYUsMbdXFYeFQoeCaPxOpjW2ZqGnumcnKtwN7CwuLsMoUr+0oM+LWiqOvOb
JTp/26fVMn0RDF7lfh56caDvzuAphPi7ovvDfZjLAXgp3Gqws811DWFHWUc7exYFW1HKozMEmKNA
8JiO663ywyuvn9MltgeMm0fRpEKdGg3gct3ZGVAazSGzHVm9hxJssIjhL1TIKcuicvHAzrfJqF3E
dM9y2pRfe7VIYO7Sl0V0eWi9z0vOUeg2L+fKfweBK7uBv2NWG+fXQrF4RkblTuneqRm5o9IfOuvO
9avUYWGZx2JfMLX8mC2nfrY5EKBNrKZHohLX9Cqg9PFF1UP1wumJhqbUrN0vmhyq6SCb0NO35tza
8iC9Lt953uLe0pdXcTwvbA8z95rLerdxar3J2m0dTzVY4gZykY73g52mzTkgKKOHULRlYrhNfd1U
nYHJNMwv42Zbrc2hCdGVRMacUfSeBlXEkkBzIGITZLtN01XvYgJzTUhN871P2IRVdWjlwJqeW3ZV
7UioATkk7kD1u3FZljQij8Npby1zpfG7DAYfGB5gsjw6vQ+DMNg2P99ozfc61gL+RI/9ej/rmdfb
z3x3fsylrew7Om74cTTW2GZKoLzntOPx3FuzuemoW8Zl2JVaWSrWWe7OcZAOwHj5PDBMNJuho9mg
FmXfZhd0pLCN9cYvxkDHmRVMrxAey3Eu88p79Fu6y6rUM1Dceak/sG/wWj2RPxHeMJXnN1kGARE7
01rnSSuhnuKRB8KMJdNnEBdZuZRxMLmFjijuzM2oWgpQ9FnUuBm0VeqLZFbJLiZshoTXVi7Bg3ak
Sw5omFJE5MwSC0zTOct95mUGd6bpVVT7umxiv1DmyLKCMSpib1mfi5xIqkRq380if97YQGZXrv5J
N0uK492uWTPWtvuRu4NVxzjEx7dlSPN7YrCbHyqophffXgQYeDfeUZ9qjZgNA8JhPL2m9D/VKwpf
J/Xco+en1njKK38NT+0wgNPmg9suRMN54/XYV1aUM1bdk3a/efFE396Lw/z+utmrvhVtIOq46zvh
sKG23ifP3EzaicUasDdPefBV94vYGyDl7NJrE/pRiCuzplS7SRno6zGQ77OYgeytPJjK47i4jPzg
z029B4YZxXXGfnsQ3pB3NKWm27rnL3e+zrMgKtoxUvwV7ebJ3bQGPH1OaS/nYdXys63b4TnMHHVr
DWV2AGfgkaFfPQgTxfyYHRUCZJJJt5LUgrbLJLnMTlZXiUTCiKtf1w6B3qvJYGUYln3v4bJyrraq
qYZI+Z5dnQxbIpAw5j5g406zNU0C0Hg0sFYtrtZmBKoPN4OFTWHTjatNeedJKqc+mz5T4o6zGg/3
UjDvJ2SIm1+kdxk7pVkvT67KGyfO24m3wuTgzjs31cZpG2eW+qUKGCm2lFvZylzwtChJsnBONhmH
j3Woj3qoy9sxVMK+IyPVtAEkLEarboPPjo3A5SMMvJVz7HcGx0D71+fdDLP851oWtr9zOebd2nxI
J+lmWM5wtNosXqeh/TJ6izNG/eLTOp6OqnoCzw2/yl6VXza7z9dD0TnVi83Q2fGyls6LNsECoqlZ
TcD1oC5BF9f5DhODX3AkCNZXaytR2I4CcOVkknXAwXo0+AsxtZX+Di2C8uixS4s6sp3MvHWHxvuW
zgDPtep5QadM8dXl1mrmh2DxuiqSM2M3VxS1kThuitXZ25xuX4Yt02vRG/U1HObWJQIl/K0rej7a
VJnmYVGDAb+ZGv7OxCroJLLvjJwn3krVybTtcTk0VuusB9PTFTvGkMOuzM18qXxBtUgw2twt7a7i
4yxEMOkq2E213d81QrDmsQmj3KmbNd1zwKmb66lYFjqsdMg5MVCB/oyruv2+BYE3Jmzj9nblcT5a
H8a8yRhPqX7qqUDW25IMYdt/WlTQtXFft/Acm1GE8+OvLNZWWzVSCS1dJ2ogwb61qCxuZ2T2235c
baQ1JnskrK3osieMDLZ9vCyeO5+XDT9NPomX0t0ChI5lqB6FBDc5hTTVtTspsp+jsGXstBkzXStd
RBgzcFGkVahePC/VazJMg6Ojtqxp42x7trqo6d3lOu1t0e27sREHzwgB+RUof3OcR5udIfcrUrCz
prlOLbtJr8pQ1P6PKRjz7b4Qija3wVe8vF69anVtrnPPGwhQYl+NZVDoYzsrqETOz0518oRKNXmh
RjfyBdXD+9AamYI+M8qXzunN7WpZSzt9s7WvexHZa1qdnNEa1FdTmqV+sdPLdBBaSxDuvHIWwS4E
o+if3LTYcMJb5a6zlJhiH7+Tm4AAyaTxR3CfOe3ZMyBRZH7CS0LQwrx0E22IdcBO8c3VudSYZGgL
nu5B5Yvxoe4l5X+TboMdHQ7OujfbMfNwz3iTdzcZBl3NTSaTcDYJB7fsxylrKK8AGnwNqlJ/z8iV
v/F0a3H89bwrFCf6FS+8ZMIex8cg0+0RpbQXeZkPm6P88FgyLt31tqTwvLPMjngZHVwzzHEluzOn
BFY2eCKGS30v6yDj8REyOJh53t/DY1c/rW6Y30edrZK3aksTXc39o8T9Ka6WqQ6v/K73h8Qol0XG
BlEN8ZKlGwadVR7HotspWyiZlLkOvqyuSN9GPEafDEbfJFA8CkGZ051sZN5PSloIIECXZN/MW6FO
wdyYdzmKquCYo12wz0u6UWRdtd2QyLZQRxYD78ixaiBoVBftt454ABbwaTHW/WY6DftQn38lQp1k
sGoFAaCf48p33PXsod6IfcsQ543kyChby+A2F5298zelwnitNamp7uq5BkRIah3qKtdPuTT8i0Cu
MWnlQaZyQ6LdesTUIr/aasxjKxDlHW9QZ5DGUzFUBvk4fV8cUYEbQkVBes/FtXIJzY5LYJQeWlo2
Iso46e5n0Yty1wZ1fqfBW+lR6UaoVS/Ds+5SE59Fdn9RHXpV/g6XzWJnzZzY8to0C+ICRefEF5F4
nM+5WqLNLd0dc21zXlTnjElfSnTyFa1ZJo9yXMwyPW1iob4lDKc3X1tVMvXTcG1rnZ2stoIcs9JX
LwTcOm1eahRxYLWtt9PFMrxui/UeSre47ab5E1K7ja2wLXcbiBbZKeGGWyMv19hwB/nYqsVLgiFE
SQ7qiUEuHb2zWhFJ+I4xPeebG37dqqW9tpBY3AOm8uDrpW/2pjeYyer1PBsik3Y0pOheYv40kTFf
2empCkzXidPZWPaB3/ltImqzz7/VzmicId7icB66gc4mORxyvYwKfYQxJW64FD5pFcyS5eo9mWtY
X6MkIYzBNMOA5OXCPdrcM9hqDvr37rRtS4QUGlV82okTB+TqBcahTlQ52YBsTQ5Pn4bSid1FiKui
mdovq5zZxZYtbz8tXRjcSl1sb6LrqSwPIZkKAPrXxjIWEF3FlirbAcDCKU0cNdMCkBUNdXXlGezk
W0PiF9Xj9pAsRvduBPaM8rpTtKEiEYr/W75YG191Wlwav8FFJ1fZO257sMWeHJjZsrQ9FxJQarQL
tMDh0uz+Wjr0UZuDtOOiFeQ8gCLB9lCKX9RMv1NxDqyXZtPlrLlFz0qNzNO70uk0f188G77NrIM7
8meYLP/6sh9FUr9ellhSH+kXWmwfU+jHyzaTXD29KQjtxgjCqK42N00qMG+W1DrkcIChIfyba1rm
Re7zb8ENV0XF6RP6RFgHpe+u+IMqdxh9oehkn9iE3AuaWbQmPJTJ4hWhIFLDPl+X6XlNFSSuxUyN
GIJIAEh/Tnxz6Wu1yzff/LZVoyBl05Amh9dgXLtXz1aecfINEPMKYKZovW/QzczQnecW73VZbQXk
d4hKhXQG5gPK49X3QLRQQBOGWYudWTT10aOc9KEA1jDivtLO7Wx106eQU+4S14qx9qEdfAsZkDl1
6phP9TztVLFs265c0qBPLOVBzxUcjPpvYnMvChKDPLbI56UDKiN7/1nICQa1L5RxMtONOCq1LOR8
Bf6sTx6RLo+rU1S8WpwVvi3rwl6XryEYLKPV3jEYLuM+cx03KTJ03BH4X0pmALIUPxlyHOSnUJpz
nmxjs538yuTMtnoe6AciH+oKSr+HN+F8/YpksW+Sjiicn3UTorFv1jUIDjBW8s2vGts7yGIOMcSl
1va9CldpxsZALE1Uzuto7op5RRjQ59pPVAcSzUGzXVkCQMfI5y6cqT9VtepKTjMlwLEIhuFKEDPM
H6KXokJBNCB4yYJ2K5OuEwPnMUMSHlWPCOYQwzv1rvDVNAM25BWwgFXiPLORzXjRVk3D2bUqU+z7
ddOnTmzmevj15fhHktLnFn1D/VEq+lGE+t9v5PehHdt39Zc/dfjZXkSc/y+IUJHp/W4VuYhcP6hQ
r+W3n4PECfYvRetFtvrrv/iXDtUIfkFGitSQbePSrggN/1//y29CVMv6hZedDCt+nuA3cdFP/iZE
DX+Vr4b8KzZwNCcXL834mxAVHaqH2I26Vg9lpYUs7h8IUVGuflh9yNVmLuL3odBEk+hTJPBxzQs3
sCdL6XiAAW33geEDfJZVyMue9pJEXcV73UbgkTPjfJDaGe+pXd4DQ3Ve5Oa98vehw6QBQ5rW+3TS
RB2pBuQkWnQ6kkOou3xNcD2Z102WB5CmbTA95nYNMo01Oc/2Ysq0QYcbW+qccgLdj530Kf9mmBPJ
zIYLZ5mFxk8UGoGIuymrr9p8QBU2VXo5mwttipHDkYdKksoyOg77M1t0bRsMkhw5XysHByaHu9w6
uhBRz2Fa1T9hoIJTaDTACrVh7uqlgy9yQJ13onHD2FdKy2SDXngazK55XpibDOb4cHlTZWWfZ3Qx
aeQXE+fDNg3mL5l0wUfddSunA9CMa+5SOOEm6pAVvKejg78W1sy7avvFZT8eOKq32pd+LFsbqxFy
hgxpkjmGT8HYSvIdONjZiVE7wyOIgvO1GUV3GgUg/xk+pf1arrahY9Zw47qBcZyinKjt17WaWDHk
WIVtvElkA5ETZG4QTYUzX2X9EPaJmuzprbAzaJt+aPwYNikk/3YOIP+Xjs6IttbLFOtgIu2kCxb6
ONFxOIW3PKYczK4yHai33nI6FPZzyOA8hpJBKg0VyEkPvNREDuqkG6/MrNuekd+JvU1spL1u1XAH
fJ57IN6OukISX34ObOiHxKtU0J6h8cwn5dbrBYTEwRBNW5dRgZZXVhjZbjcSHYg25q7iV4BVcJr9
6a/ia7M5hRVlaKAadgx0gIBRlX+3dKKWSWoN4/MaCv0D6G99SCdGpUPdUjUHLd6p7mAvdbbzwwwE
rxvwJrq1rJzH1JPNz2bc2h9EIywIc9hLDh1dS0xo/lbcUSmSTTvqRMmBGgt3tZnXK+eYNlWR8/yl
/o2ju6k5bZ0x2CAzGQeIbfG2VyFnEs7DDld+bFp187qFmQ0E2hu22tuwpp9GBQu0z2j3fK7VGrb7
zltJWutgXt8s3U46NrOyM7BDDd2tY4MJ8o21fN8mYMKdV6ddydm3r8cd3FX4ZaOOQMQ85+Wyg6r0
KUGxZqeKGxkMF0OmtSF97qce/HQoq3wf6KU5N8syzfuw4Bfvgl5o6LzOL9b4Eptfxij5QIm2Qqdu
ZE6YCjkHjBwtmMrS59Ux63fLLGxnj+h660l4m4zPSgGexMvacirqR7KsQYo9pFubsYjPrV3WLvF2
DXFGprVYPIf9+NgOm3UzNCJ4S201r5weRVrFZklC3D5Nu/UdIbQ5JrWutCK6uTbux94EjE7RHMbK
zS6kftPAJ7RGa7Eja0tnsaUM42uRO27cIJBc+HUMZzGnH/8m7MM1T9KUWJtjV5YGtGsOMEbe0nTU
+aJp3aLlpdsbi26fxYY3bbe5YzeeEU0V7/44pHecenw3rvsU7hqMpjIfhZ3lX8MLtkp4v/ZGiPGQ
Jq7EtyzQcnxncnycmfnlXrVhN90rlDC3PVKz4AGIlGwbMWwhHYOsK+FudkmkVtptiws03pvg7FXB
6BOOw+e6zoazPzJ1Ic5pljs0cOatHJph2IUGUo1Ii1B+S5nQ3uDnkSalE18/31q7JKWPICma6Oj7
Hs4bkNWyboKjuI2AJSlyU79U1Wx+rgsmYXCJSbRPvVWiSORFK7viblmUs93VZIhASS99RTCKDZWa
qCKwYE8rXXP0VZW4G1IjKEgBbLNu3DUZfTUPaD7AasQ2yjzRY1CAa45zsV1rjzkwWkcYTlAeP4wz
XrIvI1JHdG8Kj+05MMzupdvypo8zRKszg6AzcmfaPoQkdmZlZdGmL1C2zaHHQFAYpERVjmtgnoJs
mdx9ixaMTFl4Oealsn0bRG4+pNUmzatGro2VoF6/DGeo6p63YvbrY8G6dbNtY6bvG83x+iDamaK/
NWvCqOga9jyzLodsP7Tl+uivK5xtY872elnOlzS8ImbOXu8CpVLzZAYrtT3xNDbdHVTzsOzRJbpm
MoXleG/wRVaxj8Qw3rqiSJNcjtN0MKx2/pc76x9Ndf9nI9td97N5UsPPn+rma/fH4e6Dl+j/DvPQ
ZdL635uHcERNzQ/5+7Ht8g/+NbU55i+hy7B2mb+okUOc9T+HNlv8Ap1LHS79FTg3PJ/Z8LeZzbB/
cfj/+M9UXZq4ey5ewd+GNsP9xUW0QH8axjT+5+G8/QdTG9a5j1PbpSdd2MyN1MJxNXKTP05txTBB
ITndC2o882HsvR3JmFhkOfyd1zFEL1m5pAUp8q7B1fvlzQnZ9VTs2Ot+UuXO955m52l1NpCaMlEb
pKAtt1gL/sFsx6HxqPRTBzdiDvW5ra8gBa/baYaCWTPr1cnOjv1oGV8r5R9tvPQOgGoyTbPx0lo/
utlitb3q7WNz2fvHbwZ1SxM1OCgN3Cqh5auP28JU+6Gk39VSu4C4HeCwxPHDnykjU2OhiaReJy5D
py2SKS0MjkwATdldUTmCwp/pVLm4w2sPluuWY9Ojpx8lRo2IHM+nPGuibF7O/Wyc3RDJgCFib+7h
b8vWiGqlkn4aHXYa7UZI0aMcnVQ69Ef0DIfBrpNgrA65Z171Yxml85c5mMnWXUYdG4J+coJC2xo9
uSpuFvemNe24GU70xEYDeEpUiSpDGjKdx5m/f5x2RU5HcUN8CxB+VwRxbhj7BX7hUmdj2ttuUe9G
mydh/T7lzs7V1AsPn0LxI3f8SPv9ZYgWj/APtyjtWPCxqh3GFPdJORFf6n/Sq0/Pj4XsfYVu2QsM
DqIBo8XSgi30J1o+UD4/qT1EL2DbL2Rd73vJqtQUx3ALiZ3YGBcMO+hvTBgW+OjsDJ9hu8yX3mff
L0ecFsabrr8VYk2M4GYR7WleSmfnABcNkWWzp2jKgNl5LxDoeAv+jLfXe5ku4izfiwW+kdzDj4AN
JM888xmqJwmy9MVqqsSSmKxz79WX+gCvcAvfDUfvBuN58/S9UDo/yPCqadF1GOJUYSXyqsy7Wt0V
fVNfOTfO7O62GR3z4iarte5y3V+11hRlxfSzZylHQzmcCc7fmW13AolGQTe8W5QXirA+uDCNRKSj
+GvJ+nItYD1vpWtaI39O6aOuivMCd9h3EHFp6VYwycbBCKa4dolyF2Z2sGZAyo2ZugmPwWTu+Jbj
wuh2VrUk64CWazKSBT5Glw8THESUC4o0dB2H4XYAVdrZrrxLg2IXlCjQZ+vBBno0wydUwjhhFjvO
BoHK+4ZT5clcCJ0NvaOd9X0UGJjE3bhwAKcoIh6/j+3zGOxy8yWFOrDd9bSlkEhuKu4tMTYnAC80
qQg5N+Oqo/RmKhABTF9WuBa/eZi87mTniufURA7gd3dOPaCgyrfjai6P0+odmDvvXNRWnsmBwgUY
MZoJVM58XNrXVBpni8GmIBbezZEtyxoF3XpbqIGfQETOqzQW6y5Y3g39Ks3PNmqfqkv7h6UG52hz
9J/Tsrc5x6wnErPLMUOUUbvTXk0PVjFFJvI0W51Xd3lC6X/S40PLyy9n8BE8D9fFWh8l5u40uLMx
WnByjCdcRT35wtFWflOYmvLFp4qGXdiW3W7Ied0LuHNUGF1p3Lflm5/b72kmMdgxBs0gbfIzB4AL
LIPm2PrWXMrNFh4Rp00GhSR3/aa6Om7ScldfzGOkrcc9WGVqf0IZxfE4QE5qYdEjvV7/TI33pmyj
ufLiznuckUmr4oEtnSXiFlmRuNKO9dljiPaqJiYc5hv85RRV46fW91qYPHPnGeV1DTmti3Negw73
OanlW34O3eV+GDB38bjUCq0W0kp6yhA+zq67r7ZlThAqrfs8ZQHUaTStiCtnbk35oPSrCL8KY4qY
9BHENvvWMnc8d2KXmfOh71vUMCsmwdjoyxRR1fweDPqsQ+Nar09mfsrVwZxwMrhO94zbOMmz4a1z
kSNmBnKqFIyqbvxT1fas8Ygg9HVoEYBiu/nt4El1C1XeR3kvq2+jl98bKIOiQPT3QS2+zLy1slEP
oCZZRIfL28heg3lu/TJctIxGQ79hVo6o8NDeMEpGJPfimWvzu7r2HmzAggbYZOODyauhKG+HtN6+
oLOKzd46pfV4s4DPdd7g7+HW5tu27Qhfa5fiXNrTRUhmHnvXmnYYezHmZOMjNJwVb8NFmGoGhJMs
piPiAifgtQOw8eoPcjxgABw+OQ2AqWSTNX1jJM6F47hljuVxWH2OWD4qeexP5eehuVAvdXdOPXNN
siZNVEqs1TyO6WFcUCDyAfcucx76we/Uy2ZXxjhkJz80O0yHAtQB5di5moPpEy0aJCQOWpYIyLe4
hfBPJMMlSpbwFVQ0kvkSRJmQLyP9NYQXrHsRLA9eJXgj85t+tT6lCLGBh7IiajEZAnC8XFKkITIe
R+nTtDpo1DXYSypN0qPpvhIURFBLb6/dflVXWda9u5AdUdCazTer74JzNqYmNhh/suIxFYWOebA0
U7mZ8T7l1idSts/ljEXMzY+r0K9qGDDdrt+lKhFMSM/dQ+HGm+efRNCdLBVKMrz4goOpTvpG7qgU
KxHboMP3VSXJuOac0SNYbZbPJHa8dna3y0pcXm0zn/K6v6+7YW+04+sQ4CQYhjxhAoewtMxwzyn5
2GZ3K2LGir0fgc9le4k6U/NQoUrLqbc1juABJJYrbiZGmaM2M/xq0xWGp/C9xmJ1RTY4VSmtal66
1Aj325auSe+Nzs6aUCHGorpgHxI/gzogP1EPynC6pHZH967CcKn3UGieTEwyU58bt8UdU8jsi+/2
F1kYxzckrrm7EZjkeyBnTA2w7Q5Hx41Fu5PBQmHaFmA26uz7JnUZiGQx3lxEmYfB3dwHPAayjro1
n16QGbv5yVdu95B6TrtFo1Ow+W+zI4/lKFVcLs2h1H05RHaVBRVLaAgh2MgUZSo1ZoIjV8dEGUzE
LNDHV9bnsuc9iurcCK54q0fsXmHw5m4UjoqxVtduTWg7S9jofWkQ3QdJFWr5TWCv2vu9MXHwR/83
T0qZRB+lVobiuZtNeCo3OIezqq7dycXrglrxxJro7dw52/alzh06Ge2AXbTcDrVR6ivlZNmDvbBx
KGtrbjDiyqh0vw/iuQyWK4/x4gU78nZS7oI7ruRkiKTYuXbWdHkyYNvfXP76Wz9nQ1qK1ElEcSHq
8eY9tHoLb8S4tg/8KelF0fxIN/hM65bHKlUML+VmiVNBHzdygskllM7a9PdpQXVXWcGpS70KBjFM
79mMzf2YQ5oWq8N5boGF7xzjdkLJ/a2RZvOSB2177S3K59XDDDxtIddrNCZaumWnGs/+znGL/BMK
p+Vadv2BUPukEs6uNKoaz05gRCQY9GezaaDNvfJTVkGqYis7iDQDL/MR3xfDbvQK60vQacSulS13
qF+2Z0OX7deaQKQXCcawa9tyOY4mk3KFMSBJpy3d21vo0z8tcgCQ1j4K6Ou477EM8nUxW22gDBgw
swdRWF6kwym9cYd+umrhph/dyv9OEsB5aNTrMsu9DB90P77l2XPf6mVnpnN5U+bdaSkkSe/aCo6p
t5zSLM2JY4O+dpf5GakWyPMwIiuoRH6NS/3ZwFYYk5J4Y6QLByDo0tgijr+ZpfzZLxwaGok9yimD
a7tfn4Z2jd3LQMJsiDqAm9uBDV7j/Ip1JZE/zB0Tuv/ZmoKXYja9eFjxUBfefeouI3ps97oo3yu+
y2Sr5GNajOreLNiJ00I22K6Ncke28qtn2K8NNrnEKrLiSuWAEzZWn2wWj7hVY5bBq03QBVQ5y4Pv
ma/NrO5ha8cz2WycDmD0MquxD6IfP22z+9Zezi02hxTMjWfLRqgiafH1/aVE+L1yDBEXjFm465rk
AQ+Kf9FWBdUTiylD8QD80uLviOp18vaDYb9kch1uaunaJ6VyUdwHYuwSzXP7s/DQSyDKTk+DcYGA
LCO8WYGwCUTx2v7EJksbzpCKZc9LP96U8JW3pZTFYZrroo3qvi15M2qRyBUOLRtIs0qwzQTYHjLC
Fn2q5OJezNauVlJzjgpr+3rDhG5zT8bhx7ysxhJXHZKqmuc7WYY2/zbilkk2J784UcbxWs2oDXXj
ZhMM2HAEWk2nPUUTnrzyiSfAeeBhiPlsmLrc9cZ88DfrZ2F2h2HqyVjNWxV1lv/GobhA14GnvYVS
XIxMnP45T/b/KaLyl0RYNHzVsvoAqPDzv9FgdgiiQtJFeInhJ/Lk0qL+Gw0WOL8I5lByngWZTQHm
jv8FqXi/2BBT1L2Q5wQPDOz5b0TFcX5BBGJBgwU+4nbyXP4JonIJ4fk3B++hNXCorAssJLBksNNC
9RFPcYwMUXSGX6/3VOXEOldqOEwTO/I50x726t9hTff/+sW/j0b5z8uRORJe4t5tx7XA8j9eroNI
Q8vlrmAS4+b9WIkt0my1nKXcp4zACv39r6/3UWJw+XiX3sgAQtGiiAz7xcfrUTSIF7GC5+4Ns3lU
geM/99L/u77Tj1fBqHkBzYjC8n26nogj/QMoRReyyMypGaPQNqi0UR3KasdVf6MN+SjS+O0ql3g6
l8JLm7Kwj5+lTccuDR1kKWlTiF06GfTmNGv1JVs1abClMP6mDeE/P5V3IVvRtVpuSGzPBYr7nRal
sjT0LiATiKJw2bsWTlTVbEX/5Bu6fCrPRHIWBHCI/qUs9uNVrCmUxWCmpOS4uY3/qq9Pqlt18tdX
+c97x1WERxTPhYuGkP54laGvzJwCHBIwSzdnvxFrO0Xl4OEXbcWGvc5i7H3+62t+fNZ//WQWVLWN
q5MXlsSWj9cUjdN3NXJVvJ2NfTaJU0jmsSQHYgr9v/l4f3IplhheKHpjAvRuf7iJdlebbT0xwLK0
Q1WIRu9xH3dQdHX1N8UNf3InCTNz6SDgNiLd+cOd9Dq/gT1GjzrLsThN2MaPPuvEtds64o7dKzj+
9V38k6fw99cL/pBSuJGJ0voz1xsaS3fH2ko7A8WJL//mOn92Cz0bMYJn8/EImPv4baU1LmDZekzw
VZ/PcVGgMkuUnC5ZBnP/Nxf7s5uIAiGkJBHduBde/vvvXi3RD344FpCE2WaXyTQP9m3uA+BQi7Al
zDdu/Nc38U8/XOhgeeA983z/D68yvWXQ1JLTJByhG3misHeSk0SE0/GfNXb++tT7BG0RxuPbFGTZ
f9hQLLj+0ljxGG8EEyTKrvzb/8HZme22rWxb9IsIFFlsXyVKcpPGThwnzguRlsWexZ78+juYe4Fr
yYIF74d9sIGcnRLJalatNdeYbbpggkqh7sICWzfv/z+7Xg51ssCGxaubluCQCmP1kQ7h+MDFSD96
IKje0f2gH9FJfnv9RZ6bjc+f7sWLTIxpzExepBKYdzeRswc6F19YzmdHAUTlu44tobKdzEUUD6pZ
DEWeLqG7Kqtq0j/4hn78D8/CZGcxQ4uDCnc8CSMn4rIdeHpTtQVp86ly98lQuYfXRzk31V1f2qty
B13jPxr6s6neBF4Cm8mFmNME0t36kApvcreI/hZ1qx4C9qvuwuI6N9l5dWyHwLld2z55rtSgkTMB
ZrHpCMwO+dA/IQH6aWnL273+aOc+E/ImmoqZ6+gY1x/y7NG4xoDXWmFA6PG8LTwIP7RzQOqvj2Ku
K+Z4mlMVh2MtoTKsB8nJjqsMP6HFZUUbyYY+01IikV0UHfp0iR/KkX6g2nUOUZRlB+l08JPo/u7p
F4cc9Povefm8QAPxJLMs5x9jdP3zZ89LglsMAy2GUMM6uAL0VijanWRftBe+oLkuo9NHRv3KmYk7
l4MQ7HikqY1JmU0onVSishuRA/DQupYP1dC8j11jumnautoBi4BHxPhb1EeKfhyyIF1w3ZOHuRAK
vdxp4NBQbCTgtihiruTE508+zsRHxjBpcmT+2jgUr0UNdBT0towihq9Dbx/pi55+4Qtf/+U7Z2QL
+QSW3fJleDRbcip6k5NikpUP5gWmGWW2SwzRs8/3bJSTKTYPNZ1cmk17VOYQQuqwtqOOjENBKnoO
nirKZ+Fb5xLPxQfmxbkeTbsne7fvjfQKjrxROePvAMrEpiuPZOPro7zcfBhlVRf7wCu5fp2csyXC
9qz10KCgO3U/Vf6sdzJrU1L4efqTru9l//p4594jUxZTQsYSL3aEKKu4KTqcSIAZ7DoctG/cWpGI
SdmRgLeGOejCKSYKvPCcl8Y9eU63jydKF7be5EXZ3KZjVV3Xql/ep71BCRoDPAQ/qXlh+zv3ctdo
U8g1gKdv5HhRTLVf6LyhezpLTOcbaKyp31nBkB7GMhA1yg+j+/r6613/xuNtAU9detIlVyCOxdNY
sJfxWDptrBHjtGXoavyRZYGHDByqt4edhNJEMMiZhHAd52RFZPayZKNLJ/g89vmOjqaevL/z9mA6
QMlKQEIgaK3ZgeNXWM5tVdGgRr8N7dEHmWHLm6XevdBIm/NGXJidZ/aSo9HWWfRs/x5ji3SRy24l
kpwspky8zN1GVrPMF2bGGp+cfCekvyhBmB2rjv0kfmEdJ3SYL/UG+VR7o3wDjnpZCAQVAKVq1O0P
02iQQS3mUV0yIT6zFGgtJi1CfM2F/JS67GWTv2Qdp/9idMHnXDvWR1NYPeUDR9OV68KAqUHgXXji
MzMzsBDA2ETYdG38s2179mq5k7idNLEKdMyop2BKoaA2kUSivzcunMLnHvDfXXm1rQ84Ho+/ol+3
cFnimoBKVcMtLVn9dSFpiaWN0LrqIg/rhVy3/YUd5swnJcVB3oFAxHesf+YPzx6wUdpauo5RZe8i
hc4TtBxjUrU3TiX7D6BTARD6KKh1MiQXhn4xbddD1wWVhOyHI8M5mba405a11uwocYpwwwJTsicX
M1zA4b/4goxC9iFY72SEW6d7SxOB3h0X5uySdEiH2j5dQq64+ZWsvfLd6/vYuSdidyH89EG4Bv9Y
7s9eJgBKO3EQ4W6yoJzqje6N5ftgWLl3YaqcfSZbwqbwyQxgdHQ8VWiUqv2R7hRmZQbEtZ7tW5H3
xbWe+vbC3nJuKI/5LyQtL4LU5fFQaIVL2GwFQ+m4BVs6G2G9zE+qEvOF4PDcyyMWYgmYSNFM72Rz
0QXohcmq601jC8o4KDLQOSi9e/MnWo8ZjkZeHo4QJ9fYFvBroFdlUE6bPziLFhkW+qe3fyAC6jWf
xxgrdfj4reHRWltpG1WbEaEWO4awdtXkp/eRjpen1x/ozAeSZCn/IanJRZ9i8z2r0MpAQA2eB+RG
l3V0O1Cj2pISuWC2cOYDHY20/vmz2V1WM+C/Oa03gTs8+qASd6UV1Rfm23oyHh0xAUEHN0r2P/Zd
csnHg5jdRMe2CTgN3poAUTNpoCtjdR3Ejk2HAdC2w+vv78TwgGzDOiKaQ1AvtsmoJzN80XCTRs2I
dgyzqdMm6GOwJ7CdBotKOWaCVyWgvh3ApOBQCm39NWbjpqW/cK/kmH16/eece8nECy5cQ/Kz5O6P
nz8u86L3I2aOFwxLaNQG5ih++eftg9AMaIEM5/ZJLuJ4EFePS9LSFraZkoZ+9Zlezy5EVl+7F9bB
ua/pYRbBJh+wfwTr5H02ZSI7K4WcmZwlwI4tOnUE8aOxN53hqlxJEG9/LN+lNuB79OKzzI9H66cW
d+uhomGmc+iSH2Z9XbOLhv9hFBIe9B9zbmHNcTyKl3uNnGN2xBQkCyJSVewmRyYX0rFn5gGvjUsU
OyIf6vTNZWVlZEGi1jjVUx/yMbC3iAvVW1NFFJoEGQi2De42/mlbqr8MRmescx82QPG+gEIc1lHp
X9hzX2Y61mEoRDketRRubic7B/yWyqGZAk1dHyXvjNmXaBTzm2rEPcMVwwd/dD7Vhoh2WnnRLfnu
G4yi6wvny4v4ih+xmiBQJiDbgt74+LsBDe2DLqbHfHEHy9x1E4jAO3rXxfDO6cdRbidkIMk1uDjr
Upr2zDLgNkDRD5Mo3IhOQzsEsY7oC5pD5yKV2VYJwPwgL99JO7YRzEf875vnKIePRQ5aSkpkp6d2
b3m05gt2EVupZDO2stl7xXJpJbw8evBf8MiQMYPW9tmTlUDOOQY8xmd1Fe5fue9V13O5eNfINNWF
KfTyDTKUj1EFd28ajE8vVOyVrmgc3mCVOQkA/irX/kYs6K+CVjq/1ViM0YV1vu77xycR9VkEqmQa
2b6Qzh/PF4UsYIq1xDagpNsCDIrzqPtx+al7DzUEooafpEGm21rJ6gqQavv99U/4crri6kFgwE2H
SJJd7Xj4otQC0TediiJvwM673u+88b47JQkqTRMzPeyXosqXW846IpdWqmlkWf/50TzbrFvUiImF
dhiotMWlVff0CbnDpU74dVKcvFYb0xxOOOYnZ8/JpLHSTjp2tXqkpQbgSnpmkm96mQs7bOrIvtPZ
sGqdfEXOyMvz9tIZcWbO0hxKOEsMSPbotFDdLLWXld6AtjSP9N6JM6wPgshUD1Xb4OP0+jc8s/FR
KuGq7LkmeRTuBMcfUVpGZo+dYOG77R37YvZgov8JB7vJzdBulfMZ7DRXZXRbLe1yEQ2hG5Qh+guA
qfKSw8SZN089FjGAT3i9qhOOf4yVt10DbIrNXiuWKzq1n6NLPF8KmB/5HGXvW//R1LF681HGS6CM
TuYMYYBz6g4iiiB3dM1MdmY7r7ZdHMnlgHImueR+fO7bcvFC7CC5ToItO37AgiaACIkDqJy2j77A
RpHeDjVbdNvRy+odXv+25wYLSFuRgYRNJ/+ZeTxbLeBJLFopEUIvZNZvarPqP4ylZ4TwSseH14c6
s/nRjskwFBQ9in3y+LlMZJAzhhnEhKkX/U5R5EEr8IDhggKlhWtRX18f78yjkaNH3gK4BFadODkp
wTonRT9X7OsVMDBDUcBsmlWkxH9zYYWcGcqn5MyRyKORLT6JDBK3qOO2Q28FSKGhUwKCORyjpZTX
kI7IBb7+YGf2VJ+Yyl53ObEmHI9fZDqVkJR6AzvboqBFp1L01xmawt828lvrNxxIkJOas+bCzenc
uKQbGZLmd8QkJyuv70YztyRyZBN6F+5BfWJ/sGYKjQ0Eqi9jZVfv/EEZF4K7c++Wri7KwwRf/Mv6
589mKH0+dgGgmK2uI0sQlazyGvzoFlS5eyGVc2aGYiWFcADQCD1j/smLXQCXesNYrMSzZdnmAC8P
szv4V30TpeFYxsaFRMu5R+NavZZPyBdzWTx+ND16saYJmt7u1navaRzHvDh2qk+Ln+QXZuiZU3F1
3VtJJui2OCCPh7Jd+mrjGY24iJMcuBrpo9R21P71mXl2FM5dx3JWRvu/g+TZtxJFnRWuw26i01zj
Ey/8W2Wo8c25MJOOXTISPklcx/Ks42dBGEyidK4ZJXcmb4uyLZ+v7JS6Wjg7vtAXtshzs4IM1XqP
IajAsPd4OPwyXNr62LcQtn4euuW+ABaATSrRi6dTfeFDnRuNHN8qoSJNzL3ueDRU6zgd1CzuZtbx
TZk0ck87sHctcES+Xcalv/B0Zz4ZOzKZ6EDgQ0yO8Xi8zLNqNJ74ZY9DDa5gUcIawrjCzvTCg52Z
7AyxJsbI0doiWH/Is7kx0cmluoR1PA2DV4QF2oHQyyo/QcEfNZ9fn4hn3iIvkdIklXY84U8Hi2g6
Kzs6mTduQJd1yM/Rv2hzRIYcGSRyyfzb6u27Iyc22VJiEkLu02N7qfxiUpNV4qeG00JmxKFt4YjU
9rh82xFdZ9NkjuHrj3nunRJUY1dm2WueaX0Nz96p6uhqK2DAwjbIbyyqibu8kLBqbetSgv3SSOvZ
8GwkF3CcjyoIcEZPe841W3WX78o5G+ptktV8ytcf7MxRg/cCd/k1NuFMOXmwomv8XLVmuelgAR4w
QDDuFjcK1g4OvTOmYL7xdBJ9/Q+DAgb9J0HitnQyaFMEILl9+nPakZeYIAXBfNz9otyy2QtXy/3Y
KvvCmGeuZ2z8RNWW4FZPzv34vbb+UoERQizOTQlahipvgnrKv86RSn9VhSy+O4VoQscQzbU1TsWF
Nfkyll6rQmyhRNQIfE8Xv7ArD7gKRme9N5n3vYXrU64aPFiAn7+nqyzatZFu3xt1e+Hke7nrrNOV
lUIcTULh9DgqOyCWmGvRwGIhHKKkEe9SmVr3r3/Ql7sAt06PPCSyMvJop+fr4EEOSyzA7wTU6nu8
QMvDxKytyr0NAPs7rIv4x+sjvnyh6z2XlBo96BZl2ZNNTnUFfjZ0XtD4lxSYZySlcxf0CxSOhrLK
HmgWTuNlLGjChWFzSbVwbvR/Ubzp2N4aZx9PJuD9IjFtwlBR14qWboOFSe6+gloH/Q+KSgILcgzr
SdTZFcli88/rT/9yk5CcIQjCKUusoLiTBeRSkSBMZpOwpkxe88+PrLbHg6X8SyaRZ0YiRUpmiFLO
vwT78ZNyd7DAn3BKwgT3ynClPkDAzqjp793BmS8B6F6uUnzDuEYQF/JNSSscD9emRpZOXctxYuX6
NwcISNA0C80sIgPXlRUwsFk/1aNXH9JZ2o+vv9aXi4XRSaUjRRaeSULsePSup7eubxkd5Vh6a9au
2Dhpab15Sa6j+BT6qfYgMT0JBFghPirtkQhxBJSJr8uHwZ+M6//wKD5eUwi2uUCc6mpatH4GqjRe
5LjUd4jSYX8kAgrchY3tzMr3mRmkKr1/hrLy+JVRP3WKsewhDsD/CgONpj4wi/gavd904/ud8eaQ
FKU4aAnqZLQsvFCEtbE1V3r9RIaRyl0++PkHh7zXrogn++71V3huLqK8FP+bsESXfvxoRZoI7ls0
q3re2F4LuNJbkglFaM1jfl23jbjR1NvvnSatn5Sn6gsn85k9hjCO+wpZJwTxp9pgJweX3wiCbxq3
DWujySje2X4OllFMXvNgWYaDDZmd6Ac7iefmwsO/jAuIsOiVoNhDBtw9VUzhMFdbDumXDa3v4omP
gRdjabEYt72KMYRSyAw/xcbk/IcNZ7WltaiyEY9QST5+612StDoeuATMpsaBgl94PfiL+mYCM78Q
u54sd1ZegKIHwiYrUfCdT4aCZlUWgT3TfDq2Tmj6eXuAL5PuX59Gp0m9/xvGZz8TgOy41B8/EVDF
QiQSsHFKjaLDvCAc4L3tKgCXW+224gP1xPImk8ZdNEV4eVDthNPVvXE6v/gZJ5ubXYuxI7hNMGSE
bjA5XnMgMBwPsHFlmAXLDsIiIKnV88RBzLh7/S2cnCP/RkfgF6CpIJNKBuf4JTRVgmWa14NfjuP+
xtHuvAOMNeyrZLhUZjj3WZ8Pta7r5xH0Ij2cX4ck7IMg2XUy90NraqsLn/Vk4/v3QLhr80mJ5rj4
rH/+bBRjUJmjkhRiVkJrNU2nrR1tW2gi0FDmNBCfvRojibcdHeugKOlZjTQzCcLZkyBW4gHWOBWo
3jFS8XsHeRM4GWG+bU//Nwr5PIs2CPpxXhARe5pF6OQmhAugbhW3vZnL7AognWcBAuswREm8mh3/
9QlysuH876CEGtQvGJvLyPH7hCEYqWS2kxCLgJQm1rTuARN7SzuaoFuAHAeYQKhhPMS9ptr++uAv
pgz1fOb+ijwCREvq4njwBusj24jwqHF0F1+JBn6Zi/D1wignO7rtkkUXFmEUZVpJLfhklD5PaGDB
ymYbJ3M84BmYVx9TPQU7w52MXTtzWhdlXe6ltcQXtvMXy4+hfYrP6OEsyin2yVYH+lZEWVrIrSkq
Zd5ZTj3oR1AJFn7jaFza7kI16tx4rIuV+clli6bG4xeqFju3IqO2MIe1cRoaF1p1UyvfOv3ShK9/
uzNDkbsPSOEjcGIdnjxaTUdXkyGp2UbcOnaRLpdw4lxmS9PNhQ94EhGsHxAVBCV2/vEcDqfjp0oh
5dLQD5dmbkV1q7CcPBgROBvL8OJP3UCNPxqxFUyLSb4bpTNe+Igvtpx1eEojBHUod5ipx8PD8wyI
gYGRM0n9Aw7W1sZ2GxLTwpDEB5W4f/3NvlwVkgiL18rkIV40Tz5iDb49SiO2NSvP7KssL4edTuDk
vD7Ky6c6GsU6WRVZIAMYKzLaUtH3trHvVtt8QnlnquB+GKRzYZ85NxzZ2VWcTSMFz3f8Ep2S3Gni
u3HIJibKdF/bzZzgrezkMu83fmnPVrmbQWvY+9ef89zbRDhEGoDQn8T3ydtUpBrR8FvGVvqV+6Qy
yphV+0Y5EB+JtlpE0WR0qACx4o+fLq/mXEFKwWyLx3kKRFWCWyjrCxm4l49CA4RwycBxkyEWP3mH
6TBEMc6taYj7MNGCD7XASBLz+q0vjFHWHBElURJTp6mptpKjqn0jDWvbIjKj5XWfiPbSfHi5fcCF
RUCFFI62UM7W4zdGqj6apYZRZQxQRpQSHG+jCQs3olj/+gO9OOJWRRMxFcRjj2ah0yOugQQjoIxl
IQTQ+NeS9cWD48QAyVJnClu/Mm5ikqgX5vu550MJIanfIgug9fX4+ZqFFxxr3mKaKE3JGCl7a4FJ
mgxzvLCSzw3FiuJ84b5CXuRkWmChMCS0flHBWWT3sVZVsdLVzScbgeGbF9PavYcGiYz6mtY7medi
0QnMX9B9NTTSQ9DmfxsJ5eyt34v5QDkC3f96bJ7ut600aVGns5UJ6M1f+mpZwsWw1Tv6Xtv3QtX5
+3Ix4L+8PurLxXU86sk+EblzRctWhCmIOSxXQ51gpNcO1tXro7yMRShqkkHj2KQFnfrm8bRwpjnJ
NMjp0PD75A6H6GUze1MJ2q22bk2VRsUmGSN5Zasu+vH60OcekEOMmy3gRnIgJw84LW1trDaGOHm7
U+j2VvYu68SlTNLZUUhqU90n20vD2skDpj2KJyhmIeYOsFHrKkNDBgz19Wd5OeW507ARYolOCgRD
vONRKk8UpdmpNBQ99gyHaqxba79gwFtc6cLqugtb4jqtn4lheAyGoyEFUgO3KG6Tx8MNcWlrje8K
xChtH+JML/flik5LmzVXFfRDcGGavNyyUE9xvfmXNyc8PvlWqsM8cPDGNPQ9oo2uM6lZeUblX3FR
Wekwtf9u8PCau7DyzrxW9mNEN2TrcaMQJx+vw8ZbmHpIw5jDZ++U6XIdJT0p3YrL/KWm+TMvleDf
pSTHwuNWdfJScdGbvSDWadh2XVzRfkbot0V94MMmBwav8HOtYEi9eeJwjSONxQEHj8I/ieVsbxxb
iLZFWFIM3ZJbih7wgpdXi6yGX68PdWYlULhimZMoXgHMJ0N1vUcVQA1FiI7eg7A3ONt8CX7/l0HI
RJPnoBXs9DoszDpGzwdJDAE09jkltp7lGCwXTtAX84L0CccYdT9yNqvQ9Xj+wxwDl07ePaS3XN+D
Yw5C4DmAzWbT/fr6A73YIImwgeMTerC+be5rx0OBFWpWcTU+OZUjHyKUWdColpkm17CKGhGEnNyj
DyINZ+rsezpiPH5hilBCffHpuD8hlSRAXpUgNNMf/wiucxlNn5nezY7I6AM3Fplb+d2QL22cbV0o
agWOrAkMcHjkftOmeAr7hYAQZ1K6i/QuSICsm58xKZnVjyRDi2Ffj7lfG9C2SjIUX6FMp7BQPWNo
jd9lkeL/twWiizXRJsFuJEt3YoxFhHfeXA5awMmn3JseuiBt5MMw1QF+lK5S4/r/Bz4qn/AqLbq/
Zifq8euCK5j80BReU/zWmd31W6uHyr9LjSrR6Qa3lbS46es0uRFein1d76XD/G1SJUZB+FTHTert
QYRiCjibmL4GGypsfvNe5CstIZUq9x9J71j2rUsvpfgdtPQ+fcm4EEpwfrRFmXjIQ6zywiE30r7k
x1dTdFM3adFtqdyW42dzNkDNbaoujaKwoEiOidPcBc2XycYc+2NTOYa8yiGvkyDkWSrnCfPmXi6h
1OPkOVeNXuJF7rohnSDy5SIPbO+qUa0xHroCqRWMuYlq9c6cE59m2gI3qmIzY6sgwkpFcv4Ez94s
f8PQcyGmYTuYftUt19khzJuqNj6gl62iD10SLIidexOmrnKGlp/qoiwB1RULmlolvqvQit0aTWsQ
g47Y4cai8f/1nDy9b1cOTRGuNk3BV6jiXvu97jGl7KGZ4pb+ucXyK8F1p0xzYP6WEQXmlZJWB8Ab
+4uMW0S89LiF56kw4I7mVtMvX93Jy+MvieMP2thDEMBK9jqHj6zuPdXXwwCFk6jtfhyxSR03XR6P
WO2sVVli7GR2p+prg6ux4N6Fx1b3uMxyjCaYps5i3PutjPNfNic2GNPCMPy4xbuqSS0Y43DJ+s+V
q/A4xlPLjjOS0q1WArTu4KVqm+CWYbZb6O8VeNQ4qMaY4VnIwUMazQWa9b52/eUwx05ZPvlOJmDh
opdQM2dL3nvjd/bKwcJissfA5k73PjLIg9ECaJdwyMrGibdZ3MkeEJm/WNGftsEWh6kcuS1tC5jD
m+Kbb89LS8+6PS3NsI1TQ89PtQoW82a0anv5YpdNH3+WQdSVD3S3Aktzggj6F20RiwcztovKcKhg
t70v/Dii4Z9kPAx6A/VIF1a9y+DNqL1385y69mOX+v2y96OKHWiL7K5VIqSVyAREquecyuvqGDjP
T6VdsFD3hZjBNGy8DMoj0t0UxqK4lXCfayCplMADWISdodphJ5RPGnCzWDiYWLe9QSdnsDWHol9+
O8qgioVLe4sKCHroLCp7j0So9OmYM41lNjepwFf1CYWlkcYbusqj8p2FlzAqVTg/yJI3c+XH2Q9H
N1B4t14sFvHJVTXwBLp2ZsiZuCAikek3bLBO/6tI51TBsrbioOm3qx4CZpxn5truPgDXdPLmuuly
VYOwnmgNbrcDlwIP0KnEG/RdKVO36GEXJapU15gz4coL2y/oaljNBY5eFqRLjImSfvRr63qRBdvX
lwhD0b7/hKu3zoIdXoveaH5pMNxmjdN+5sh0rUkChZ66ZZpuMTFaWmtXx4s9bsZg7s1d285ggULQ
5GlzV6R61lcangcedmbRVTgFB441Br9hwVHz2Hfp7P7takxub02RteK7l1iAjQuPjnxUf4iVEB7S
SFr9Xo07o401EC1gKpEMw61wa8wnZi7I/aPoIPsfckw3cHT04VFt2b7ET68rABwlmIpcN9GSH0Yn
MoFEjDo2N248xu/dyFIfAzoP9laO5R51tZp6TwEjz3nwE6cAROg2zYSdLnc79dGthxV/WEs8179Z
ktz3L54pkd86zIJJC2C5GBz4WZQcTJX18xYdQi4Pq7dPftvOZeSE7kiYvs3SwNLfZG/5htgYRaHr
d+Abg/yTlSW5fmdyAkd3Gq/e+R37Xf1tsc1ZPcZloKNf3pL4xX2aGb5332mxBN/QAulq31ZG4uFi
Wg/zgVh17jbDVCIaBYxXRH+qoDWbO2SrSbGfYAIGP5myFXMuMpG73DeuVZa/g8hOXRoLG97DrlqG
Rv5J7IHs9MaoGnzfNswRMd07sqA8ZZRz534u50UvNwq3O1r7bbwws0ecezpRXtlj67beXjhNPJlX
ExeFaNousLGbv4M/j+LPkNm6HDeqM+3e2Lb4QFs/rWaaelzOy3JyF5w+xAD/FBJSHE+bIFAJRMKx
UqsqtVFST1gvzqUu/4CKFQJbHl+3dMsqAIzBD21DAnz08OJNiBgqJrraoAxbVs/Eapbwh3uzL7Bb
ULE/NQffH3J60Kl76PeJ4Yy4t0QKZJBfTeznSA/a/qlAF9ps6KHCdMTCjMvcZuhA0FialUEhaaoS
ZEUiS2z/EWi+XTxGo1H8jss69clW5kNGNrg2H02DjNlWMhfl1tNxU/xq+8X/hMCLExvzQTXdu+U4
XcWsr+hdpiSW1uw++ptvUvjlgB2ypxZRz6d8rtLfbuJ0xVVdTfK+Hkf3nsZT7ErXY+EpBsGMhYvZ
uvi7aNV/JlLwSUkrzHAOegFucQBoEnWY1Ub2tHq/Nc7V0gJuxdynLUD7e3yseTGum2YWZkhuVEHP
ryEeANa0wRE4Ol99yVwnesftZoY7W+TLD7C5SXBdd5a2d1j6jUiwu67YNXiI7F1/Nu29Lcr4wOUD
akg9Z7VA1BZh4FwXZYUZNqLxsKF60R8A5w9PEi0mbNqIM2aLoyofJZlzyEADqtYOUPPYZ9dtMnjz
xsarLd9BiwuA+iYTOGzgme10E4O9wPggLb2rrGhw1aMbxjdDYXAMbcx1qG0PqXk1Iugje9uYlYvx
72RNJiK7WH1iu7O+thLC8Maag/aLnXrxFwe/5r+Kys495q/Fiho1DLFXSUUdSXiNYD1UaTACnm8J
VgHH1O67Oiqm7L6qlrI9WDamptdTRY/OvpedNX3J6DTXoa09PAFTp10J/hVT022DwsZcyhcVGOq0
/rh+BzLhc1YN2y6KLGtLjAJs116IRdAlzjCl+YnFAOu9t34Eo1PcxrLCXBdlc8IziKmTh8RYNF3l
S5J+r/g0yTYZc2Mv6fx2+LVgQEkf1iWyvyKztlx2IM7aOf9KGpYYPM78Um3wYYofMYBPoys7jkZr
4xGpIMFI/aDaBmZef8xy18djyEph2gRt73Z7WbWCkj4+eAGGWG2F3fWAsndjOKbCFAhcAvagfVF/
Gr22cD4XWZya29E1UnzOJw9XXnxep+m948X4o9axDOJtGY+eGVZ8z/qDXnCrruK0cK4r3L0i/iPD
Jrr0eiydJZ1BmJV5HZtZi8Nxvi+LwfhoIa2qfpoV7H/DZ8/caHfqsXCINX8tOFmItDiME/G5XuLE
KMVL7zbIU88+EOP6MNXzoMz+ZIucxj8u4JVvRY6/zMdUJYnEiTkIGlx8YsGzmG25JVqyQT+OyD1u
MNt2Hi1nbv0bYM4gjpUc4k+LF+N0X6O8v52GiOByGEeCvGGpAyvEZzmetoCnArCLakruZm1hlGPD
yE3yCl+lTsi4YzMM0gRk/cDGOC6m/aWxxPzdqLIo2Bj4wJufrL4DWeAgcSi+ZY2GCh1mbdeXH1iW
mJWhh+fkc6MEA3NsDryHpTdAu4jKSm4r0+mDbQVikoA/q7I4jGPlyys+lTPsl15BH0+JHz4NtJuk
u2hKYJTH1KjVVTIa2t1nSHUyvCx95e2jLiIdvBgRBmCqmsxv9misgii6OdM9Sch2F8gBNWg0qeiw
WIOAQ+TEcXEwiKfrryqVOG34Xob9Rtyzd1HZ8IDQj7RIFlcN/a535N6sPKR+NJjX2MaZdIgZ3FlY
X24CNhaS5pReYQLX1LfEKtzaMj5LCt4v4O8RaY+fdjvZtMPTwKK+UtYv/liYS/1WdTX+Bv+ifoxx
lr8rHbR5e8kt/W5J++yhjHALDgUT6lsvS9EeRCbLhyYzBHtmYS5y700uJgquiDAacQgo5ME1JzO7
lnnRPlBnd2LMv9qG29vSlfJTQ4/dvKMDqQ4VjgacBQanFnRgBz4WTHk/IRgsuaAOuXTvqMoDp1ho
ZsIj0uoEWHSv8aYvaRn4GWRsrKA23SC8HT7MnEObNillt8NEDV861zDUUxrTOb9BtCaKh7SfxzYc
sLqSB7bi6j0iiogWX7ngeev1gQuNF8fPDUKK4K9orOmv6Izgb2s73GyHNNLzthe9Q9HSx458i8AO
tK9tFtYOYLZfo3tZgZGTWegf4zjS6RID/c42bbDIXxRLuAN1gQmfvzNwS4m86mdRzoa8kXSnH0zh
QoImnd1oWBxkgfd0rmTA850I7Qn20+bjUEUDy6VaIK2X9fjBXezoR9DNxn0vrf4+MIIxO9REPMgn
O4euYq+g6LRL0lTvR7tok11gTj6c/T6Z3+N4NYl9bo/TTw8kabZxjLn7lUo4CZBeSumG0WR5WKQ0
gyBxEy8/WmEPtMrXfjldDVkrf46j3Xv09ODrV7N5LDuv99P3VmqJv1ZfjB8Ggzz4XurW/THEefqg
wEyDYLfz9qZ3Y0Ikh2LKsJnR+AxXmJZ5c6jHpPg7aWH8LNspxeprmefPuBOAZWmrJVcf00TblE2L
ofxj5m0zb8c5yLBbNuw8R7mZ97dGMeGRIctZ/41dO/o+yzq+7znC79xcdU+qc/xiM/DWfnm6a26n
QpvE+iXffAODZTK3eWYQB+a5Wtt27RbZgsAEEOitUv2HoOEavkmnrONWNWOLFtK3ktyZVjGV+1ok
Dhl5E6LRfmjnAXtjnTgebjCu+eR2WN/AJ2mNj3bjsNwt2i49ElXc4cOJtvZmY3uTx60UJYFPtcmY
g90o8XJlJU/VzULN196PFhf7naU7yp6d3XUHL+Vdb7Di7dxthUliDOPeY5JFuGl8jLSvHlFe5A+j
1ZMH4uLXtxgdBlpsIggMUPBdf/qUYU/zZ6iC/P3YJm18MylD2vgzE8Tsm6nwgez3a0VFQLu/NrWX
d/tpCoIHzvQqCbEDKW9TOry766bK3e/VII33U2oszt70lfoaE7D2N17cBJ9UEM0TvY8ZPQbkWJwI
tzqtd745edmVNu0yxTGttn/7Wk6IgMoov7WXZnm0x77uto3TuiXII+z3NjNf5lBQihz3w6CWb1E8
zdM7dgun2AdWZu0KG6/f7WqxRjhbx1zuIh6et4Or4zcu3fLByWT8OWto9N0knXasTWysnmVWNou/
GJYXt7T7rVs42St33wxJ7W3pounuvA537g2f0OQFLKOL6aQjPsJ1kxOGg6uT5OAbrt7hrYnVk5Hb
4toZRh4zoAkCFmQxeh4uIqb9iwpf9EXUdvvVRk7/nTLBfBvnPZaFncqDr/44VL/JBP4PZ+exXLeS
LdEvqggUUHBT4Bh6L4rUBEFSErx3Vfj6t84dtXgVUtwXPexWg8Aps3dm7szqbpg7sozczTlvec0h
hiWn/dWwRLhloPlHB7eGybnTEKHJc2fDihLJtO4Ty1mIkFJJz5flzAAHsd3xocLcg2bfRhXB6en3
dwtdKuk9yVDIS2zL3W+LGd1r3yuGtyov1Vds+kmZGVU1vRO6QByqrsA/47FuvZpjr6jIJJ/H4A2G
mSJ5zsKULLxeD5HhI17jGm3ljFbp+YocVIoUS85yZxK/ahnr6oVHOE2bvwqkWa9B7in+brtjJATh
RntUXZGc8h4GTQvEWCnN/5a3/TGpxXqdBCcHag8qlgSbzPbTeMxaMpapmoiqVONWvCDTT+7s2VuX
qKY/In00PVVtvVras8bDkzBaOs9v49RhYP8iGMzwhtWbevK2UHF2i625b5sp+OqmjjTnhAWUT+RJ
tB8TEutr7CNac8i9PNRkd1jOi6UBUiObG5jh/7yXD9XScAUkGdaZHLGef68by/86Ox2tHCpi9Zwt
C1fH2hqmfryh1NXFROryZUWwxynnyGnnHRkt4iUPWqzp6BkSGtJAYeY0UrVc1VtD8nenqn6J2OLe
uxBrle6zfsX8qKAjJru9LG8bh34CHAhO+Vj1SXE1bBglHBMRyvNgLP0faa2aC/TrVDHVQokhp0A/
gSwThY0M+ZSrE4iAyC+3Q0BfAYhhl8nc/HUO2fSxVlPoHSZ88Q+ut1DREzS25bE9DOOr1a/hnYe4
D619gyVJVLp1dYqILNtLqMzWjSDe8se0Lqcu7qbGrjBlXai9AoyjnIiQjPpxDgVpRqTdkgY1Kamv
VJCakKtwyh8CnHj9qCYWxz84wSwP/MbdRuXGqHNtj+IVcRHj7gy92yMpDO54VTEdt56VsERPvliH
7ALnSC7HjLI6I0tGizMiFfVyJPzF93cDcTVN5KYcMgqw7IKkzu12nKo+3G86Ky9NYwaXBsw1ThQK
M97mq8et1vgpNCYB181Z7kMU7TeUhy9u0m1vfaitfsdvWF7NerLlLlxHFndVJvXXSZTde1hXKo09
KpQPSAZzXfjrlO3omZubSRtR3VlYMUzpQ9gBAu9060xYwJMJNrxKxxBbwAmg5htF6rG3C5qgN+/l
Jizy08qJXSCCU9CIRalOZzg6pXM8CQAYcc6H8MNzid/c98O4ra9rMsvHAOLwzCxWxsbZFtJP6jX8
qOeW0NVANs0z5unq69yKYohXR9SvVs6tG1l03F82UZzy77ywPcjBY5WG3rxWezHOYbDXc9LlZwNY
9xjZjZLbVUpCBr4dtMWPniJMGTbExhnAAcCudnlXBiSTOXOr9wERryUwh1M/lhrjBOzTt0ZEeiAS
ZVIFZajty8bf1+S7kS6x9DxaBwS67KzN6GuK555e1lSmj2sQvXzPdH5dg6l1/ZswC7G6H6SzAikY
q+/vg0IEZJ5h10OxsfaG8I7cbUCm/HkiSd3oreVS6YaOzCDp/bSNT9xYx++Q22duuHbf+mTG6TTx
596JwZhpa4zvzCA9xPF2F6OyRYVNp+OADmGuB0o8dBk5Xdvm3s3FWl4tllhJ9JrIGYnTDdlenOkB
I/lsmDoSyGxqDBQwKTLguqsHMusZ7nsohtm2+J8v7Y10Cuo2gm9JJNtAfVXsNbl3X1eoBiJt5g7E
raz9G2zpHD+aOm/+zkC8JgPNMla38/iZif4ZRAZg1YXp3WIwxokASkrruKDaJcxH49AJDk1EDkvH
VtdVkowPkCo1vb1pG1LFlqF6y7WaOaaxauKf51TTkUjk8mRvKrztaj3pI3L94m5siBHeuXhE3E8h
Bo54ek+4vjfeakNXyWymErBGW4oDwTutfq4zIkx2W5EuMm7bJt+uS1XSqrlcg3UUTLOr990mMO8U
JG9Xl/kQyLOh66Yl6uD/nzJW1YSypiJ1sWRKO+UwztlQOVqZNNLIvWhEPTc9zqlD5jTmxB1UZlKQ
eh9gPJ4QY5ToN9VUk3UkcVeeg6k6t62/ej8zJ1QE763pZMiVgsWJ3KraLNKA0nLbDYm9PK2nmNdI
ytyMeGOo6hSFlvt13NUdgm+DN5YmTIoWZQXmRQ9b3qx4qLkxPO3aU+2vwTUk0fAlQSJnQfgDheBn
u5ISGcgJIiBf+03EJhnRj8qcu6mSqnoXWU48slFh+ZTA0Hf72hchqYD0B3ehLqicmC4assiyxg2c
2VTleeLYzPVOpMZykeHM0Ox8KtchnuH4an7JraUB0ModYrfo1GM4ECkUSYYuH6B8JBBGL2cKoXkm
kqwM4KSMP3V3c07Ju8OTuzyvy4waY0nF0u+WNVve7cRYFfXe2hFiU1fynNBO8TRsyrlH+7vVkUvO
DgirReDUvobtu95aFwCMwMbpyz8kQxQuYffDngd9K5pkehZJ21f7cOiLH65Tcp12i97eVyOGW8c0
2Y++xcKD5sBJbjvTeBxBSWs/L2TNE3IH+nTm2639kcwcebwqawxedJt3s26Gb34jAOa3bcFxayaC
ipFkrFzwayvcPfecuoVBGx9oVbcudlLXvCCSFt8amAkusjAjdLeapSCfk3x4vN2nfnnsTJAZ9P4b
0Qed7Q8/BgvPFqp174fAyJFwuNkNbmybYHIM2/X4ReiayjqbZuu6Kk4njc6y5L7h+pzidZLLJeQI
07cImYldSvJRetfa3ZQHNVNX95pUbcLU4IxvbS08rA0X7rvAXzisBt+zHvqgKfrLMfFtDcFUL+6O
wC1gSmy0A/ts7hVWWS4OK+5uko35yRc6HVaUmmXcAac+yzUDLC1nuq3IVcAeKdYk7hmXoATXrhOI
cHur2/vy5DRwCBvbXHHsOQ3tB+V95AWi/ZmIWpGDrTMysoPFaR8KgqHXGL48Hw+hajB9sXUu70lt
Ij3PQ+VzN1L+DxwHQQb5xPjIzGS8tgaK7FTjAJ/UZOmVnHWMJy25b87JM1t/BG5RqKiWs6pjFol5
WeZCPKWyIKXNmGF4a8oEtHYhtaQko3Dp7jzsST8Gbp5bkGZ5h2dva9/1aOETILu6JH7jxBDropHD
1wTkzzoWjpnvakuO9WXiTdtGgLxOvQPDiPB/hTiZHp/8hvf1OFLLO0Ee5qh5RpHHSGyzdwIaCwpZ
zjP231CSesotmd3ZTMOS8j4twz5NRih+jZSP72tsioqhsrx7IuzLnk99ijhqUYO+WyXE9L4ZOYpj
U2hWbNBa/s/JscyDMvMyXnaBx5VjmLmRsb+4+g0c3FfxiAj56GF9m53nCnn86ZrDE7PrWofyr03B
7bChsZMYWHd7KfQiX01ZBTJa7FJcMvTe/vD8FeAZo2cMVwso4K9z5S8EMFk1HL6b+v15PQr+n+th
6SlplU8kZV8G7k94Dxe2AxXBiSyumblq1EibhXG89QF2AizecKgtcQl9SGzTUFtfKqF6ey8Ix8nj
Na+CE46cQMb7GfjvDi+59qFcHfOuUXK98kKktNBsVM3eZzrEi1W/jNNxxT/9AsDHIsOeJfRItUQq
bOokworbYBPO0cjJebXcJn9GpZp9m8FmX7HzlNkRnrp+7ovc/TFsLamnFD0WmD/c3HvX9upah0G/
Dnt3CeUHwvFui+ykwASANApVnltltX5ttnRwL+ysSYbdhBqEhcxg50/2o+5BD3t44pw4Sko8lDf9
3itF1u3HIVeXI24T0E26UT8SpwYJkG1AqNuweuvBzzfUhPnsWoKOoRVjep26Rc07wwyIWLNezaGd
Z6eKa367i0a2FlwyA5k/ym6d7ruGTLOdSMbEjQ1wtbN3SRQr4s6qHOtyS6ohiTAmcl+FrWGEyFG3
p0NBA/vgl0J2cegKYc7zIbOfkMPiDGDJjNrAb/FwaScJOkNcJe64aZJ0t1XjdBWH+9o8igF6jFua
xI9ok51/b43ekh5WMdXkxVEdEXgHWB1VIiUu3rKr7mnqtfudmQvwmaacWz8apobhixeFk6G8doyx
t6tyUAQzO2UC2rSkrn+LVrcrdwH38AbVHvQcSsKdGa9bcIc4pAS4VMek6v3i0ub4AHnO+knuCUXK
n4oyNcA97ipyQupcRwHn2cDK3eRtsW1m1MOy3Mpn5rqIHa7xs0j558O28xp7myKuSDiOmZvmx4iJ
riIlL5QX3lonJR6WoXfhlYHQAPqrfsz4lM/dtjFkrIswb2NRcvbFS2ZnWA43bd8dgITSuzE7+XNU
qyefhZXNX5n3YPsRj4sAxdSdHneZCsj+TEWHFEORJX8+Fuy/N3QCHJDKbyC6bIfDtqTMYnM2Npnz
MgdiwNwEcSS+iSNNbO71E9lAtXSO1YTvG7eBn+yVpomIVGnCA0lyorhyzZqQ9actfQqdw5korhoA
VcKePfdH55KU2XCkEHOb+/N5KymJdgEaKPWwkeh2ZZTV5ldUZ97V2ll+c3QX0vRi160R1VA5gNZI
uchhVy+2AIDZUhZP5rrt62JmXqR38vS+pun6qukJGPERLQYHW9AlX8og7QzTlJvvxwD/0ABQvcNl
11GmHGow9ZL0NzPMjM86w42c1/ZDVIJoN2177hnT1/OHR4bu3rKzub8BuofzmhiKNBxKvfczXOr8
u4Fb/VGBvj6rzkM6kXQ4+sROmVK9ERJa1jtC/tTthNwDhRgcLD5KCyHnybSoMjY2NuSYbq7Dm1+0
HIJzBlrOTTL5A4Hb+chPsfos/SnoGkU+8qieifJr3rJK6mer94M5qu1GvzWYRMtdkS3innpiQ6HS
88f7Qf1FqZnESN1aYcRZLQtmoNCdoBxTA0WLScljlqvXbPRu2zhFOQYwQA04yANzdf4QRHLW6s2V
k/riWP58rwQNajQGy/hhW0TJxjlNULdLoDXPa16Qki6ZncucktSLq3wZWzQr+FZj9ulgTLt0iCzY
+nV35C7M3n21uhP20mZz8Hnqc2+nhOvnu4QPSPgz1ons1YR1EOe2kyNbxjMM/rxDsBWdzmSGVviB
SVUnVuqqCYA7YeTK7hmDqep7qZehRYW/VbdNReW5N0vaQWtB79YEbi5KH3QBrd1rr+5j45eKN0uY
Et1vCRcM3Higv5H2V77REDDHnddie7KlsZhaEf36pFJTPNhmkYBGcoWF4/poO1IcScyOqmBqb5cp
6W9qZTtfhoZO/x7YyVFxj/Lqm2Gy7jVtTf04esQXg1AXBZqwPHGeM9e0TOCb3LkR0NzZWduk/Vu2
tCcFIj0IEe3YuE3H2WpKES1zyH0hzFxAJ0EmPnkeohZS4IMgWvtm+rEwcPHNowUlzTJ32J8ORQLV
BBxXuG+9lRzWftzSL3KSiIk6GJ1TqkYGXeG2K985r7GfjubZlvfaWfV9TThZB3SpijcUdTQhZlq+
a5TFxK6Pp1U8jipvz7aubF5aCGEWdFhp8tQBBoiVnJ0sjACdgKI2r8yus6lr/HhQ9sA9vPKPDn2m
5ox4jwxwvLKEqc5UnSAcGlM93Z/SfqF9TkL7SKmVGO7GnsULvXl167hA3Xz5Qtx2w5TeMU6DeW4i
G3VuywkMeDhJlNhwLhmpsmznYOcDqj0DKnavVrra7t63KnDZZcjlDZrJxouZKwG4ol8jDbcppG9i
zlnEG5Rezb2ZiYjZid7hB88mqOQdW4ApjxTF3ovInE4TcGmss1VAv3OGp/ot6NzkyaWKOQXsivld
OhssPw6eOTEz0jU06mLNnmWSE1uMJet62/Q4xhzYChxsSPO4K1uX0D0Y2KVPqdydAbyp7jyuCtMO
V0JxtkT+lE7lbqpUv0XCM8kt8xbLw2IH0/uiJjWcSTxDLpsKKp7KrU2gJZX7Bo63cvz5Q3rWOkzY
g8Xm7dFae5Q9WonuklcdkTb4dpbFhpGrHznrhyfg4X4Yrdr72ams8vZiWJq30/FAlwbngZc3lcS5
n+gaW0P40tc+WCXzDpmTkkyN5g14BoziphoYLkAe4yU3m1+R6LcBxKFFyLaWmPekTTtKIpVfbG4D
gk3ULfSLq1F/HHphypsybLk8675ebZbP4FyULpwTnjdWW9FDeeWDNeniY203/1uGHhxBZuZYX8eN
dGm6e1x3lM5Q26S2xYxhOlsJZbm3OF9ZhcUVUvwPnYxVHztNR7Xn59Tn/hbYOEI2lXVW2B16Jr1B
cnJgF322LwJK9mgRdKKE1asVsVG42ueIcrJgj9Md2UxeI5y3BjEcp5XDNVw0i3WWjT1bAuA/vBvt
zrnrQKCbXbI662tvc2uy+NT6bjfEDUVFWXiXy4j2ixjvNn9eDXQZmNTqXjODvbLCEVdm+xlh34A3
VKfo5v0SFsMbpHXBDzeg1Si1eCpDnSJkOwkQW5fEoePSLzkHbtK8DgyRvqzO2N40Vq6ds6LqrEMj
9KSOHK59GftTO2UK1QSQIHFA4AnVclE28J/yxCSiqSOwm4nS5UyHbg3fUOfeyAlkA/YSlMKgA175
0NuLU7Kf+BGSAR3T5HoQH0twXa45iWajAzx+zVAZ6EGjS88nW2ZAnwssAVrBvZFN+6XzK+dAUhCQ
djE7w0tb2OuPteEOwpELxnlXTKZ/9EMpqiuEvvllwWlRx/566qrgmPkjkMvkaeRTe73gQyoumVqE
xva3tXhTmVp/wPHx1KEcy3AHblUFt4OqAYRJONzoB/C/hXVtAnf4yhxc515mbpt/QXQwTRRcSzcj
mckJRiY5xarLeOhQYJ2lQGrjFeO04/WC0HyOA+Cu7YyExC7PbuFatf2EwmJ7p/Ba0MNrXyXj85SW
jILsByy4/HMBlf+Gy/f6olNHz0c4+aDdhXTFaCxmgTsk/TXgdupv4jXEEg3brsALb7K5DDPUYFlA
cd22jyM0PsIqK7feBfKIZkfYO6HZiENCpFG0pvVOjWiEYLpPG0DNBrNCuwmWPg64UzwqbB+lGUxf
+DS1PcHLs7NakJUbr8mEcn9Eabteb8u4Ab9tnAw7iJH5IUU0PcMPybIH0wzK5xx7BGc3t+2A6w8q
QIrMsjZgxaPLkTPIkqY/QBgikYxNJEd7CNBLKAbBsoG/xcax7DY/OevBlgkSLilwSf61oQyh4Brv
gO1YhzcTVmrBAeS+5G5ybKg5hYwcz7hho11uhsWGtCKs9ZHicV32GQ6qF5jJSBAWqxGC5nhk+a7a
wlWhL2qTRKXheIdHBPA5xxWcZhrBiY+2ayvkm1vaJfPDDTaauK0upd7VzqK+Z1vDGShy0mgi4dRg
tATZd0Ryc1g/DFVffUGY6HR7unr9vKRZnZ0LCm+4jbxz7v3UxmFLy44VOXnNJGENpbxeKW7e+mIJ
HrELDhEfkVaU7KtwY6Rzc+zpZghy+1vW2r67KwptnW9u2na3Q9gO96tpXAvtRoCCvT2V9nXilEOs
rBlVGBW5YPK68cavTVbR5xbYgnLII+JMdiDj6p7jAA6JGTMkuU5TCYH4Tcx3HFPbEjtFicaxK3A0
Wvt/7gE1hUvUEml/zdEIT4yOKHlhEqM6Mzir6h2CB+hBZD79q2E+btz1CN76C3JTrJ+pbgLnaAkw
vhiYQHKVWB4JkhwuItjL1aH9xHh8+l6n9rhSUJfpMx67y73JhoUbpvPSt34y5mfqI7M7lENYvodc
0sPeY2PBRPRF0GNBU/joQg0lZ8yKh+xWmWDfMMVA4UfrXX6A0TdvbUeWdCSxhn+GxQWjWcfJXLft
Gr7h/YKaB8bY7WEBtgLJsiOC71VRb+85vRVvJSs0bXPtLyou8sIlDX1Z3CW2cr/6luPtSnCP3Bi3
VyB1sJ75aaZjXELEok271YhPLIsfP4W2uxhXY0+R5duryz5QIkNlVKTDPuhCZNfcLUQqBana0hhC
tr8hecwyO9/yrCs3bQgbyOVatUfqx/IrQdugGH2I9Gi2O45+BI/1B3LT4o651gmdYW7XYo8iPLmb
OJ+ymDJf0qbl7fxooxX/0sHdPLkePILidryq28p5KCpHNfd9sc5Y7YT5Ys7sYNGPYzaO2KBug4MN
UFdNydG0TvEwd84I8rQahlaMtYE2UrtgmrrZQRns6ZKEt89VS7uox94bdvbErtmnU645H8N1aM4b
pe2ZcdxVBSHYqsv54DoT/3XGOM9Hl2+diPFaa3E0KKQp3oMW4cQRi4wluV7ocRB0+cnyoNHN/VC0
BvzU8mTm0qRg7YnKkJMZFDDIGyarel8HnTwlVPrfMYU6waxGr4qDgBpwzyiO88o8CEqPmvGg1z7X
XOTDJMNjX60lLCsTQvWZRt/5QK/SEWxc2CPyeZfhoFVuvYzHiknEqLTtqkJhAkiySxLGZKgjff8O
bJpq02Uq4LIYkN/tciImA8iDmesJcY3zbJs+f9cByt64qnyqXKb/hj7urSC5awqFzojKnyIX2jUr
D61Te4+ithHyzJiG3I1CTlvcB8m8Roy/oWbqfKt9Kv3cfAtmTz56EFrWXiabRex6GEJOkA2V5nE5
1JSmlXCaexlMwQPpje2rJUYXwVLbpnbMeQh8SDpcc8VImmiYax6cN/zkEXwix63PBwavlr3E932K
+Xusp4SZ54ttW1s0IgCo38cyT19t0DQUtb2uc5hYllhkO7UwKAWXk+4SgRviACTwX5PGZGqHImmD
hveD7ojCnn/poK1rufdg3yiOkeRHs4NP2j4dJv9mKlyhOaor6YL9FcXL0JX5U5iU4R20IYjLmiSb
OAFcuo0CTzDaonNFuW842d4oGmg1bFSW0dQy7BAxWJW8exlQxWEM+0LtDFqIEJ3XZC7U5tV4XVin
G6aw+irfqyUDlq1QdDh7WQf+7anvdDlU5u18bMd0iJN5AdvDv8m+GpdNfUlLTrEIg8ucBCLakkMw
dJQzmDcPP1cG/q7yvp7s3TJY8OV5wFQBX5oFGbtTn1bRshnxwgAiv7E2WKIH+SafHO1j1dKju7SB
xijRorVsbQZvyia8n8pkcyOa9YyiIZGSDWHZ4suaO9uXJF9miSD8hDNjBje/qWJ0+nhbwWHijQSK
5OQraCDcwIzuatOlAvksbXVkHF9eMy423ARhiuDYlzWVfar8ibCosFs1Jz30vD0aqN5Nl2tyQCiq
0rNKjuG9aDJcNMIQxv7SWVbYDOjwcZdw7I+MWHDXn9uFCkU0TmQpT80g6EUnaPc9zWpTMIZYtO29
bSSyADRjI0M0iQXfxYzcvO91ZrrdYGmp4mBjBDrW1jy/Lc4q1v06D7I4hFlYsqey0KPSQoC6IZ9L
02IngQTz7zoFmNnPm5BLXLcMwFOYmRLJRdjb+QX+Y2F9vS55cOfmZdXvnGWrGNNq0djdMvIDqT0z
p8DH6J36uywbOR5MtiV6ZzSQ1SHNKIx3kq847DYOcWqLApaKD1t1QoIK2clD3vvUEj3RFwKh50IR
YtirP6pGE6ieM/fx0E4Gh5dTDMA1gQjTC5pZBQnZjt5178I7x85mOqTFQVfgxagSifKWkysSECk3
MpFIXjRIKkq8FVn2rmJ+6HubdOZLW8niVqFKt06CQbBj0FifRrTtfgbJQvMHrgtWCHpIxVW4EDaT
X1nfqPjWKaZFaShBlyG4lZ3Ty2Oigu1bKlbrmhHTxbpkmMz5vrrSOYEzFfJMsoTSc4DhbIMftZpb
hgsciYbfmTNodgIOYkRA7ChfF9Z9RuhBGbfK4gdbLMt9mscBWrmfPejd0hrDcyPSaT2u/N6PGze4
PlOgGecF6Mn95CxgSHiczVcIIrglW9QnN1QHXBeVNbZLtI2AGMcg7wcALJtpgkcwyYoSpF1s9FJN
Gdx7dYsYlusmve0rlMTRwlf+ikJ9uT01ekhxrIp5MCHa8Y45yeSj7ECQ48XRdBhKBxUyESJVXsPM
sJnTLjM++qwKuKIuMNbd44anPirANpxh7S57ylQz0flaYf+Kz5BXAbI11Ucq+wEVRFICKTHNXXVo
0pvuSbYoADhk0V8oF8/jKB8JJd+xi8230HjbQh3voAVZgWpdVDiUjeikVfWgcmYZYlgo790NBv+e
O2h0Dm2SwnOzdIe9NaUDJf7QOV18Op3NwS4Ad/aFnoCx3WBDGJkF9e1Jg2p2me71NZVLM3pnKYy2
2WdKBj3Wcr24HhduzbOybZ3zAEzEjgIM5mnhW93J25FhwO9DYm23HtOiU7QirJjPpg387Y7ZswRv
U+G3fJtMue2eFK/Jv9omr+qe6QvEswgBRqGBOgt9vldQ5U5rJ1+rZlMWNSDt0UeYFouIaL/QKCaS
oalj16Ma/+qTGhpCuYSNyyHhAI2hs00B4REA5eYL6tKFvI2Q0aWD0zHLE7WzIYv2zxPXJy+B/zU3
IDwA60/sGixMzkAhPw13V9K4YY/wB0JY2d/E3CbRXPbz0S9XfSdEhdmrSFJ+umneVeUsj39+/OeB
79PjyWplHD/AxhYW7NdZa2ZYhwnZSh0xekU7VCFlns8sVIIO053dLRxFGG2uSi8HXSEL/vPDP6eK
ETDH023LgnV0vJN/yq9PJyfMc6HumqhMuHL3g0zYSDWxgPuSriJH1gSKljKZDX+e01ExI7ovG9Qm
FDEA3r03vfzlL/o8e/75L/pksYLgOemHmp8jbRXnMBTmrkhDO6ZUeu4phTl44MIHptH21bS6+HsF
5tg0IAD2miINN0AO6EnCv3ypzxYA//xZhBieXG+l8y9nsV5zQs+KlripU+BWZudShB0VaGQ5tl67
+/NX+OwNcXrayeHDP7mboon5ZJPSraoh5h0lCHLg4F3lvoM8jnEpykLt6neCfu2/OIr8bhliuSc9
97QGpfvJ+gKB5NiWIzw844D2nYfMhDJXosWdLH2Oei48dg2z263j/bf4h1PEoYfS2DutQJ4vP63A
oGUCEf0LdB9GeIxcAf/m3ZdacRecgwRBbf/50/77RX993qf1ZTzBYErXMXjYWCsd7WquDc+9RI/h
oBXvp10f9P1D6Fbp4c9P/vfK5smYz7iYGvvkUZ3+sv+xbhyN28pcsbJJSLIuUrStXLxd+x+9Wv75
noQEsmyYyADE+fUpPDp3wp4d7axyunBP0reglheQ8uujj976L+vm3/sC922OD9hjCEF+zV8fF6gw
CWvBSh0mbrMJaDgGcfzKcI08+/Pn+/eeUPhs+KSRQ/fg73v6vP/z+RjlGgadczckvd2fU8Ewi8X4
cB4j8GQqeQDO/Uvs+m+f6GDExAQ8owmf3QslHXZfz+z5LhPrR2IAusKpOCGJQ1be4dYY/MVn5Hcr
hOiEgEGIAPunz+7iK4kQCuYWNgCfizUuVjMFceePS/P/WIpEEOEJL5XiV/v0LXPE5FQUfMut93u0
zlOI5kj3f3nK774fduUS8RQpKGjif/3FVh+dbpnxlAmFgMdoYbidFZk97DUYKww+WNifl8jvFmNo
hagHKMs4zT7tMK8d3NQEpyUil/B+bTAGiXWa+mI/VxQ1fzlJPpsUnXZa6PgWX1HhGvE5pqQN54oa
mMnjQab1Ww6hhz60RLqydVfB2JwiicW0PP/5FX9zfHExYEImOSsJfrN//aZbEmyOi0g0wlOAiU7p
J8fRgLc6dXHoqyQAhXDUUTkIHv/yur/5NTGBhW0my4DDRX0qVBY7b7OgZ6ePyRy82gxeF9zFcjkj
rGw+pMxH7//8qr/ZDaeCjGgWR3IlfT5axjWc0NhVcFnIQ3cuzpaHWTh/SyX/za/o2zi6eRKXIqyf
P70WdjVp0Zz2XGKXUqN6L8fi6IyjtA6ysVAj54VlbiX63+wvB9pvn8xFwAgbYYH4pf/6Uybo/vVE
GlhUBDN9NMMwyS4Z2RuAJKN852xH7Loyypn85cG/2SY8z6K6wOwafdvpD/ufk3Rg5N1nwpQPW3b6
YmysZY8TrLgPQVD+cqL95h2x/3MIMGGrnOLCf31UX1n2tro10/nM/u3EgLRMuwODtzkE0n2HTPml
lOHf/Ip/84LhyRue/CAXBMX69JsyMI0H88ImySUGOtaAHInRluSYWkwp/OdFGqL5CEnZIPYGE8xf
X7Bg6Bw8iRdMMATahRM6prV3/+b39u+tcEpcsAhZdXF88z5bAlpLQIpHTw6MwEDgtlxL9HxZsfyl
FPvNU07eePyH0xML/U/H58y8St24IdePj0a0k42LWifz/vO2popmy9l4KNoW7me/fjFtZYumfEdk
gWikvh0w12l37SCmv+2v37wOB7PEzd7ikmMl/PogGCWVNuCn0bbiTJrX9hAjWPyL4/C/T8V/IkXx
yyIinvLn09vYFCyrbgA5ed3ygsMzN/t8RP/Raab+90xYd+b1vy45zHgJa0Si7p6iVT6dGzmybvAD
KmbH6WjZsqA7dEbr3Z+f8psX8wPORWVxuXn0eb9+vRX/1nQoe1rxsIcyrDL/ijCZ8RD4cxZ3Ov1b
OM/vn0cLQJAp9d1nV/zFtmbfB9dBgiBG+D/iRGFXk5RJm8Iq2vtZD87Hn1/xNwuEVyTGjFsGz/9/
td744zO1woc0WZMzudvCLrTT9t/XO548AGOuczp1w09Gw+HoMePO0EE0V1ZyF2gGnsaiNH9Jr/x3
XQAU5XKV+NyVjMR/2ruJl2E39X+cnVlz3Eiypf9KW72jB/sydvs+YEtkksnkqpL4ApNUEvZ9x6+f
D6yeaTFJY45uV1eJVC6BiPDw8PA4fs5Gn6kgbQdSG1YWqmamByD71s6aTGpws2jmCq/ri93Hw/jO
zBFuwReooVUokUt5bSljIiZNg2CJXelq9JkSIO3zOlhq5+cVtB22ngEp8j9u8u22gjAFQ7nd5LB7
nm/a8SSX1oSKth0q5brTQGU95wI3kteCzPH8NqSCV7KrJiaf+3HD75iMCa2nyQI0WX/nXLPoXhLA
wjdoj7BV3aSaWthdXU+/HcfSPQveS5mCKyi/z/avqp6p5TcBflm5We6oawwheRNKg6WQ54V2wUDf
Mx22ZrKB24gCmns9f4OCJBY4Vc6l5pzs4PYCW5cnAqz0oZEe4SNcjhpJu51CcP34+8NpMIyojZiY
j7aZ1i+RiJGQu450DfQ/YKZbCc4nr4JT8cIZ9T0DNWTOxMSQGkfVs5gZzqdagXEeZLKeGXYHYOFZ
mWH1BH/bBNSJdMH/oFccpSG65diDq37dqxU6lYoSQaxTrerEpcq91oF5QZJ1wRrf7Rin/C344L/m
2VkfZipgoTA0wOASUkOAMjAXJl1lzXmQFZrY3a9U/lzKhL3T6CaSwrmHwWQLP9sYVhmYcr1SZ7Og
2MYdFSVcCzj4Cl6bqCjcj4fybSSHcXBC1TinsisoZ76lmDKqbKHVoSSqp7jISda5yT9T+2U0MxXi
yyRfOtW96KK8zgdvkimcrEzGlejhbPbmwoojnasJ22LZFV4y9uJxmmEQs5K+DEKTqyMpabpdDDIS
DUCB6yk7WgwuBAs48i6Y7jv+xoL4BJeu6Pj28/AynkBmog5Vga1pIw8hXSB8EUzxH4/y+33+pZlt
Gn5Zh6ne56MYon4Truus2+2wkWshFalqTqFY/UkrYmEvTtyvmTmMtXXOVTTE5SaqPKl4QWzkPfti
xv8WVsAznK3WCjK50FDpcgR23FFBq/5Q2iYDEiZGh7HjjPZx598bYpLf7CXsnJuo2+u+q/qKNgW0
jLahKQ28a1QQGUsxXejVe4ZsICQuQY6vMJdbr38ZYZDBaj4PnBOg0Gu+hGnEPWIjR18R3r4UCrzb
Ic5cG0M52F7xbABhRwYgIBFwtIiIu2ELIpCLmvhCwPFuKxSV4HjIfeC/X3eIuqawlpFNRSY4Skwf
miJ1cDlpUQH98fy8N3LI97C1kngn+XAWxrcE9yZFrTQk9KIvgEx3jWo07moqhh/+J01B/GxtgTUa
4K/7VHRz11sCk1TPfX0ywz7mhtMExguaaEqf/geNoXZFCo4QWzo/hUNnE8MOTcA7cgHjD0OP8CUI
cXfs88L/uKn35ooQjQ0QOmZ2+LN+gWFS9a4gdaMoWnEHlYV5o5ujecFXbd9y7jghSTa29BA7xDkX
c5mP+pKs2F3ZgZu0B7Cie5zj9CkmQ+XXA9U+H3frPcsg2QdEEbQSd1hn25/SUzRe6FydwadVOulK
eVybIhJGXB9fmKy3fSNbomIUbHxkMs77NqmSlXdgqrdq6nYXh81dZbYHoHJ6ILbJeKFj77RmwruM
fAKaLxvc7LUdToMioDbO9bo2CfohKizhEWknSnekYb2Foi+8EG++tQ8y6xLCOcQRMpWuZ2s5EXUA
+0JFUTt37F9qaV3IucnT/cfT9W4rqByyjEllcOf5uleCMOrzCjsTiDYYWNUxam+AcF7SVHpn7LZY
iIsWDgcknbfXf3G0pOupjjLB1ZfjMt5KUrhBJqj6PajFpP8pN2H+87e7hQmSZJJhq+eG56xbip63
SRRzJIBhjGC9kP9KSuM3NapJLHAeUHFLOHQ2j/OQUhYgmyjXkeNdpcCi28EdQ3ZZLR2gGBSoiczZ
hdX8drbw6xrym5wpCTHPLwSbsaYCZ7TA8+XNcG2saXgUh0mZftu7U1IhGiiXG3h32Tzz7mYB3gcA
SAYzRl95RVb8WDeoWaunl2Sw3nRIVyRO4IbIEVlGvfxsUcH02wqDSCGi1CzJl6ISai/r49/Oz9MK
R1PCiU0sgQ69Nj+AoKC9DeiGW8pwGzsrTahwpmXKlOM41MD20s4CREedPIsfpsvm4j3Ze/3c3AYn
cjwIN46vnyDnpLMV/IJeanOwMkmrxNdqohW/u/+znWwaW2zM7My4xtfNiNDDD+qWxqMszHQtZfpR
AjIOPl5bW6z9aksh47nJhWx34db2/9eNtEnZtX2nPw/UCNeVcKcnQSEafiXJNoo3BDgUfaHXcMEm
32QXtlYpNiKtq26EQWdzCJYQtt5Zf56HgxWb18XoyVXo5Hrqruvnjzt43hS5Y5HbB0RyyLhSAX3m
PBJ4JVagoVQF63N0A9tJ6AxTMV4J8K17ZhECJmM3dT9u9NxCXhrljp87TZkQ4zy1l8I6pE3VHNvw
d2R31Afk3mou5oVWznfnv1sxiXkVZRPWO1tvXEJH0AHTtZgypwlQibClYmFRcqgrvwSYeKexTSyE
OjRuvJHIOPP6bVUhU6ZtaMQ4pK2pNu/Z0Ngx5z78TcOnX6+aOjN8TQ9DY21oitrEiSKGItxBrvK7
IdvWCpkftDHIq+FJzvziMEgxyHvYGXEy2m7i1pjLttXwf9cSuJ2lCgI/RbaJ/Mjr9UXFwZpqOsWJ
YVLXnGK7GIbF/Hc9Lzc/r1o5W8UcSOAEmDk8Qgga2vBmfREz6cvHPXlrAKQjoGZFnGO7bTLOZmXO
hV6OVqjUEC3S/5Jm+BxyCnQ3XgnjklTSi+n+6pYIMGiMFAG3JdwvnSvUTXAkqMvILRa36LDIEDMK
FGsb3XUrFM0N4NvK7/VhCCB/lZ05SeU9LLn5Bd/4ZhVzRkbzRAK9ZW41nGc9LhoY1ovY+GwlVAA0
0Cw6s55diqbebQSEB2PKjY0unjcC7Qs0wtGXbGkKy1MaRTuUaNVZu9+avQ0Ro3IQ4gqFhtA/OfMV
Q57PVqzPk40YXgxyuTaf4E2hhFRN4wtnvLMe/d0UUS5SrdxhI2f42uSV0EiykuDW1guKvzs66A65
IF1yEuLrdrjQ5XKLYVMVJohd8vxygb+SBCmW7q72J/8UuL5v2/7V0fdd1z86/H50+a/rOnbAT+7x
yt/be95zPPLrwXV5LXAPvOYd+JF3+/v9yQ149ciH97zVcfZ8m7+z+Uq+fnuLX/H5/aN/2u/5Npuv
s73tZX/vO8+8hUewne1v+JlfPNt2AiegXd7LN97uTnz9levyVc/8zd6zPY9v/Owe7f3+0d57Dp/x
PM/xHMfZ3ubxeb5v+zLnmh+O9IQnut+a3wXO4ZN32N7qHfa259w4Lj/T62BX0XmHp/O94Npx/P3R
3x6UZ9vxyXvnK98a8NbDzUMQPGzDxEBtn3aPx8Lemn1w+OuPbfAlcfmfVf1mxs4vaoq07VRgS3dH
//S89x/plOd8dYKD83ChpZdkz0ctnTn3vmtzucc2fPfu87dTZJ9s78uNI9oX2lG2ZfNRO2fRRdd0
NfXLtMMUfd7f3zPPDuPNlARXR/fKcS7c9p/lEd8O4dmJPJT6JoVJ/e7oPj9iLczTx3MEwuVCl7Zl
98vxDnw29UewIx3vrvyrzaD948s//Hl69lkbJ2z1+Hz0n4+nxmbhHJ+fmUv7eodh7e93+91u5+12
1/YNFnZwrgLM+cv19Ys5XtvOTcB8s/JYFq5zd+XYrE/vcOdcXWF9h+CCC79oCGexuioiaZkyXu5n
95F1w4hdsuqXcP8jGzjzd1DtUMRIE1f+8ynyWJYs99O24Bm2e/63t3f8tK3qyKaHh58BXJ72TzcI
gp+TffdwyURebsQ/eqDzLaU3lbTYjPK0fzz5zs9gn9j+zt8G/ejj49yH4+YmmRgmwrPxgc72q3vy
H93H/f3R/Vzh23b256tvPl9AV047e/d4OzJ8Ll7kfr/D7rwDdl7b3s3X1D48MNWuK9vuHQbxbNlP
3g2exHftwPXu8EOH4+ZgPjbVlwPyR/08i62ySpgVCUvFYR/tz/jc0ea5v+x8+/5vz0z3cKJXjnvl
8xAefvfjJ1Be4pCPHuEs8FqhNlymbag/496PjMJx82vHB/fkOlf7Pd46eGa14Kzx+OwSO89rcK++
z5iz9QTbLuB+ZnL8Z3d/OuGwsZvTfWTbf2JFPnPCLuEdWIWf8doH+8WX7Xf70/7+xz6yf9xvX/rt
8fSc2I+r/S2y9zg7/NDpnl9//MAa8fmBc/OAj+XPu+DBewh+Orj84MF+ZBeZbTuydyzVP69vbv68
OQTe0/4Q/PVwx07h3LEdOJ734Npfr9mIgrsr94ElanuHwzU++xAw9C6j+jLM9Pwnw83mSovsLcGR
ffl45QTeDUv95Y2fHvjrzSk8uFd3nz9jiM5fF2bkY+9F5PbaeyGrVAkGWwy75BX/Yru7o8uWx9K3
Hffw9ybnXLADpOo+dJqI2b1uNhsNY6xoljYZjuOJ9c9S21rddu/GZhXZ37a9HnfJutjbvBHv4N9v
uzITzcTz0z0f2Ns3BAQ+P22f3e93N/wZPDBo7sG5ewlsGFZ/2zVZUTes3P1LuBAcDizIzdT9zQZP
/uZOYzvAhBh+vLXv4o+vtml0g89HIh03OLl85uMJ2HaH/ywI/SX4A5HzEmOiTH4OEF2rCnbPMqYA
OpYhxoWo5loR10s4qvOqir+bAfSxaSJzi6CdTTN0hiOwJoHqxlFrg3RulmvIfYcbbYi0Xcw9BgX3
swY/BmX1U4a2Hfw1Q7TXoNNziLQvnb/OzkYvj6OD0NhORuQp31wTm6UMszEMXtUy53anZvnVDMuU
n0A5cPx4gF/g+ucjTPWCTDwPppKU5WtTU9UCRY6F8DpO28eBmmsYTZXdGmYBShKBVrXPQzI9DxKq
hmr4UGrD5xlg4EIyrumzPXJBl66PNjd79kDkV0zyLJZMdcM5iJvKV8hSTJSLRKm1lB8FtPzZoewA
n91CaV5mfpashXwPVW/yfU0QCbkAIn9n8HVdV0QQ5OBY4UR+PSBhu8oDrOyjDWIfaQW9qlzKumq3
idP8wkJ/x7pfNXUWTTTSIsfLZnZxrwv7DIO4Jkc4XIjB3m/F4uhEgcGWonjdoRa2kbDMWUPDGsW+
bM2CX8tQgH5sSO+2QrZbApkFNkQ/syML8ascRlzsqErTZ8hquhthFPT7j1t5zzhA4LIkuLYCUncW
HIGDjeqxgOwmS6R0NxaEyxTqSpEXqVF/LdaQbclDXR+UMR2ffr9pU8YgwHHLbxcKjDelNBUwPijc
mR5nSZu+Ilcl7GHg0W4LyH5htNX1W47kl0o23g4t9YykwUGRk+PEJbyeQGECcSO0KbRqptoc06ys
gtjqLoFg3g6tCTCLqRNNkbz7OYwiFptRF+tisWFLuBd17euomo/hqh9GiPWg0u8DQ20vBJdb6Ph6
rXNRLEPixO23TOXUWWhJWfjEbUi5QAgCh9Rnq0avJaglJdEdmP/rGCrtLgIbA3N6+unj6Xy9s287
iymRTgBmCioGpPNZ02CaqfHPaNrUqZNT5jD1qjpuPCQoqUHt20sXQu91VQWnQsEUYFrSGa8ncZHW
UI1kaAq7CRYqeS7SP/MoCn3K31I4J4w6QCLikizzW1+2obRAjlPtg+WcgxhiJKDhq4H2Gp5JwcnE
SnAztbP8GtpT9+PxfLcprlLg5oBimh37df/gz12R0Yb7D0LnSWYDETPRC62kLHwpXSU9+Li5N2sC
KWQwrrqKyW4QyrMdW5ihtDE1CmO1GUo1oYV2tM7Qs/24lTdGshUQ0sSGzNBQqt/WzC+HVyvkBL1C
DeqwCa2Tl/YQRbm5Hmt/UbJvQlFbp6r/cZNvxvGsyfNxzOFlMBGacmDgqF1JzX6khtS7RZOPFzr3
ZghfqiNBnhJdASfUz/aFeF1iEabKxImWZthDIVc4lGyXF+zibStcNwGOBH/GloqkzushhOx9TI0G
8hgr6zSviccVIk193X08aueri9iFVcW6wsplE4L4161QMC8hxQkAeQhD8X62RrQso2G/KMZoows5
34/VciFj+KZJRox88lZNtxXTnafic8lQZqWjvjXpWsmdkZXRHKvqhVsJwsuTZfYbjfDSex93dJv+
Xz0md5WkJymyeVnT5CRfdzSfp2EUM/Q5ez+xB2fyqp1ylN34QjNniSEdp/G6nbM9h2hx0Jucdmr3
+VPpsgLsvw63Xz/uzEua+KPeKK97M+tdDCEDrcg7cJ42EmuedAP7nossnaN5IKLsq9Y+oGpkL39+
3Pb5ncCbHm6G++vabrNcbTelUyFQncmhNtH+bhyNw+/uq+cjuS34X9qZ8xKarpJ21Ltw18B29Ik6
s0N4YcLOd+/zVs62F1iS0lzYerP6SLY58Dk7pVNfWMtvzknnrWxr4pe+KEkrqek2X8fG+5Y5jz+0
3ddPD5cEzaVt2j8yizO3S31ZvkgJzTQe1UAOtFD2JzjQT6tjPEGrvr9gCZstf9Tcmcu1EBLHfdDc
5HyDi9/+XtqHn87DpwvNvOMwfl2653cmRVd2BgztW68gJnW4w3OQcnRMV3e/7r507hMUjpcm7IK7
OK9LJ3VXW/HW5uhysGOBJd6fq/396Sa2bzv3K2cCO7bTCxvLpfk7r3lU4E6T823+Fufb6os7hEq9
zo9vkn1o57vBvjCwr7Pmb3yVfOZFMhVqC1gftk7GTsE/qg0RO+n5S/a/LdUPDOUcSa0KKETGAMrs
rdDQHkMqVKt2OIyZcalPl2zlzGmYRtqZ5bbQTO3zEAYJEha1jAZtmcEQdwkHeJZ2fDuAZ84jNQVZ
gwf27wHMT8hnuYaPNK/zlLiJS1Z5wRGL9s9LvTxLp79t+MyfTFGBxFNDw8qDfOg+VTfNQfkW3nIL
jBpK/XV5LA/JSbnVHi9YzKXhPXMwUT8nerVZjILNQIiFfY5B4sC6axtO7ZVe5JqO6egXnPSbZMuZ
/5TPPM0il1nebQsDXJifBJL7WDgkVkO7ZngrX7Yv7uPvOQBwWtRWbiQGlNe99thdZhaluJls4yGB
yfpQXIvIQXWsq8JBWfmuu0VoZNfu1Gtrf2GU3/Orv7Z9NsrQ/C05uBViFXfy9E+5H/uTv7iZ3+3l
4FLO7L0pBeYBloRaB7CKZweCFP2QdGnrzm4R5RElSFFgDVWXH0PZuul693HXzh3BdnFGHZMMMJLa
S7Ckr0dV7xM5jHN1dQSlV3xoKxG7kNoE6dtlveDC1TOfQ1MU3IC/pDTcNKArfd1Ubsr6LI8ImoaQ
B11VVllSpqXkF3zo+ehtragAizgNbCQm53kVVVrQY+pgoewhSznBBW4c2jHvHHGRi1NaF8UTFebS
7W+PIhkcjlUE7WDT9M1+fokmKvir2q5GQhsd8NqDLh+fqvbFHSpC+SVb3FzYr66bDnKGI3FDfaRG
VfzZOkAksV0tQ1gcoxxLy4GSrHuCkxdqy1arlOwxl8YeHv7CqCcbwEEn2FBWF7d5uoSftL7sK3id
xnHcN4Uu3wHybZB+bJPatGsROcuPx+VN8A0UDsgSGARQ5pYCpOj1wKhom5W9YaAtLo0jUnBCHi14
Q6QEYnfu9JACFl0b59RHeH782gII+x51VmS6EqCt1U9rRb9EPHQeX26PpGAfoI5g4Ede8vUjCXBn
JqJUzw7KVxn6D4psoxFWfAGPoUEkW4/mYalltt1knC94zbeLTWHSqBogH0yG/uWG+RczgWBfmBaK
dp22N58bMLVPPZyQJ4jQLxXvvNPSVuCsg44kqwDE+nUno25TIrbkFZbjVAfhSgm6Wy0pJO7Ah358
PMlv1zUpTHJesDlRQiueIyUjQ5yLCoZRx4Ch0OvbGd3NJrpwRn1zyGHaILtQqJQB18cWsPX4l7GL
uJxQ0nUYnVCIQ3tG6N1Oi0ixMajikAxr5Rl5mHuymKpHQJb5D61YpAse7O3S4xmAQ29F5KD/zzNt
yzpOUdWwukwkNnQvqkLhQc1ESjWsHorCPaoSMOz99uhufoy6axDYEpn61/0utLhQqjyE/6irICZc
1MwvCkMJfr8Vas62ywKgoBCYvG4lmkbuppZ0hH0PmXUIKhF/qJZL6M+346eKCh2RyKxt8KSzpZct
Smb04HWdZKrLY652kpsIkAJOkLq7xTCH/u/2aoPSUujCDQiWo57ZjLyIXb7KPbI9axId0kpY9yFS
eRcOCW8diilrUGnQKa7c3tSCQMbCld5ido4hJKUritAS5mjnBKKpCQBptQnC/rkb96HQ/Rsp/7++
z/87+lHd/u32u//+L37/XsHBuaH5z37972PyvWXuf/b/tX3s/73t9Yf++zT+aPuh/fGP49e6+4c/
lH997ZOqPP/Mq6+gpX8/ifu1//rqF6/sk365G360y/2Pbsj7l+Z45u2d/78v/uPHy7c8LvWPf/3x
vRrKfvu2iMf6498v7f/61x9kmX+Z9e37//3izdeCzx0riCpH0jV/f9n/+8SPr13/rz8U8Z8YNVcA
OpulSCHuH/+YfmwvyPo/N9AfvBYik2awn/7xj7Jq+/hff6jmP1E5IHyQQPUSSmz1Zaytl5e0f7I4
QNQZJtcLJpeaf/zfjr+arP9M3j/KobitEnRkt568gBj/s5lTK8L+Tf0BD0J9FE7lbN3NVk6BYawm
rqiPVyPCBJOnkmq7g6Gby7RplBqKn+voVuBKGSF6Q/KSDB9oTHp/grysSIMqoWLUbwckbh3o4ns5
QOVS+bOPKssTzPEvxI5Ru0aQxhfhEkYmk8016mbtkyghhlyheN+qkH2nLKPdYoUphbul6hqletR0
wdrlWdQdxA6hG5jxfsoQvR4lfXnQu/qvEOlxYn9xJtAoLTCTttQNIzyVTbOqB1RWuQ1Q5eFprYro
RtXCjipdmOhhUaVmypWiMcncVAxl04chTOi/V5Tzx4/ZKiGPOg2lHmTNQlyvzMXjWkzPclWjYtrL
WwSzwiSChAw69IYP35IYSAN8kuiSCoMjR1rVUK27WE6LwPBxlJtP/VII7U6Wl/C+hqV39Ub0swcn
FgxUfZI52UvCgDCDnuqdp2WQfaZd/yQXsfynGQ3qNdk9qBogTuXFaEFNSylRJJZQiYBxDOLSMuPm
Yxq/5lDPw3RfwWqDcLhxyrnga6EyDXUvy+bw1MVF/c3MWmDiKioMc62rQa8J4SkqlXg8tJGlPWmo
issB0sEwescodjxagsTZBvXo3O41TfoOhD11kZiBZ5AK4O4Q9qoCT34mp14uWtA3D8M0fNUKI7+O
O0E7jGqkCrbWaMhPWGrqNWY9fo+1NtunA3enSduWz1moIaQYZVJla4CWnQKquisUzBFPSFvh1Ge1
PsClH45XiBhpLbhj9SncHn7QdQLtDg2LjqoMr6WE6H6xbquoijj2lqPlZr2WPsttB9P1lDp5l8nH
bJwXGF7rJrmGBToJkAnKkFvSJ2dZ4XuF3hkNirLQ7ciM9GBkKdqymGt202UoPHWJ5RNkkIUckI/u
iuEKcu0/I72vXPSUIHSGxt7WyskXpmTwuR1zo2Y56mw+dsLW51VoZk71pO0sxK3dLCzRbYWjojQQ
atQJRJcldsxORv9c0O/CUL6jPAICkhnS1VYm3siM1MvgprbROoFfV1xDVyvXL9G8yi6E6xQdrMuy
qykZcBt19FfdmhyNcN4fw7WgjENT3Rmx+30dpdcTJQJWdjflpbZfQmr8xH5Fg6HTIJcM+x7qPDXy
dGUQDr0Mvzm6Bw9avHDENeHK7IdcdnM4lQNtzj9JhCVqL0OrC4yeC0BV9SahjVEPgnh77Ls6cmdd
YivKoxE0vJEyycuVYFanbklOyxxeh1WI9MjYTz5BrBONiJFWKrLM+ZMllihoVHmyn1QER0fpyVgy
/XpsdCouzYoF0cojrNha78RK8nOlHtJpzenbWhu6n4/tk9xKiI40xt1ixJ8ja8yPhFFYSLHWrYsE
IxJt83yHAHx8WzbLskfQ2jXzRUQdXNe/9WO67iKlsNDfaUvogYQ+aART/GQU6FvCJqU9IUvLIRnN
aWeT9HU6lttPDVnXCOIFKGKLYZzloIjEanJ1yN2dSctHv+7QoZrC5GZdWerAXzTE0uMUAL9nLmP+
BEWinNny0NUacplZf0LoAHXO7DqvxvBaR3dttDs4MSI1380KWiLKIN+t8AjfCatgEuREP4aprg55
rE2BICX6DgFJQYRyXK8DrniWGynJp69KKOlXTdUE5P64TzVq0xvkakAefFoVkZLWxPqk1Sh1uKmQ
Zw+9gaYdijfwAuB4lMhPC6OxFcooPRmq3TsMBWzP2stfVHEx9xXG7c1To96hhJkw631tHvq8rT9R
FxDiKDkbaL6GFzW9Ak1smxso9C3RK0f42cgl0ZsgP9xNa55Dm7TEflXF0j5XE3RU1jnH3Be5g6Sn
QrqVeqmvQApCf61z1UNlUQuMyoKd31xle0XuBX4neOxjr9M49zhkOiHog8RxJ4516+XjHLLxDWh3
ZIZ8UzdWfU0xVOfEfbbeR6OgXnOxHHqWiJOrCcWv4T9vgbSoAyxBpDTvk9iAPGGeEhUV1dFInvVl
NU7NPFi+qBUZooxZ6BjIaw0sw2OXtZ+nZY/EHF5PbwNFKr240pNjDfihGprKa0XeG+bjepUJcn4y
J0TgBOjc242+OIOSFwWVRlcLF9Z92ZUjyAz8ElvtVVTIml74ExIh4RCLXXWbR5LG9fES3sI6jbKw
Uno61iQPvYouSAULPLKlRVGeUKLMPQRt6tNQN342CvCNT66Y52x3guBSfBp5aJchptZk83UoN6lf
DgMCPmnXOAgDHPQuj+5Djs0cKh6SOfqWmIviJOMoBJ1htTtt7gxU+bSX1GRq5V4dy7eWguktcU1x
tnFLCgfcSa72+2EW1Ic0b352mfRzlKTquhbG6vuyDtSeSE3hDOmNYc7xDokKPdCwvHsUFsLI1iDT
LkcFJoe5j6+jshR8o5PlwNLT4tpQKvG21Iv0YGrzsM9zBh7ynOaE6kJ9K+RkpI2ukL7BIa3bVRmO
UMlXdmNxskNX+tEql+qLDD1YoHcq9jjIn6BOQKAAQQiKDtNFBmimsSTiMBiybsW31M1dM7TRw4br
+bTM3c8hYaORJyjM52oKb9B+bfwYZm0b1k0UUXX9fpzRVVHx5wF1nclO7wvFM9M2/zYqOTTas9Ae
mn4SnUbtuiMw52ulmEwnFmtU1+P4ayy09YMojulDlk31lS5VcOjL5boXawKlUkqnI4Tahcd4aP5k
6V/yhHXAJKHoVy4SLnuWzetQpTaqFucDirLpNZkFgT1Mt/Y6QnP7alnz790kw02dLSLEk9NTXRmf
0oi8WqtMB9JQEivNKm+NMZy9pDcqr49L42lC/vpUEhSfoDh8kswktw0FIXOkdOCb1tV7AR54T4zG
KkC3sLpqcSsPJkC2q7VOOy+porlyZLPRuGdajeRLo6iC5PasDm2XLAkqZVZYPvS9gCbJgowFRB66
fFVLiBu6PcWpVywkOMx1vcq/ZlTOJXCwWV9XdG8+S5OYHE15Nad9n8ejJyj5+nXaZKkQguiG56KL
tHtquVl8/Vx9KgpNvV0gLLJBMnQHCqGell7QAoXd/IqkVGO3wCvuLPBpnGq7OH4cljj6Munx+DOD
GMur+w7FxLYgy1pTHHuzDkUTrOY8/YSDDr02qTSuMiRndyFquF7My38VxtAcyDDFP1e0pNNiCNET
14egHQrdj5YM8FY06fe9ovUw5WkTUIQaYbpxKkpHXlQRBbZKkBHWGQcFem1TOPaxDpxFzzXjEWUv
JjydcIKiglgldd2aO3YWYp8dZ2qv1zgu2KGQkmzQzPlq7jXlYHTxDawpbQCzAlpollDin5DSqcdM
uVnbRv6e6bXGE1XFY9mv3U/WSNnb6irGPsoDiJf2ACsOejv/OVfI87Vp9qPX8M3IxOif+mZsr7C/
+nZCvC41xmi/KaNcp0bVOYIMAXUjVChzImb6VFtV7qtm8gWm59mjem3wTTR+oth8iqDqgcl/TwXW
QdNhgDArCERjuat39TS45ZpdF4PcMIJi91gO0UPTV45exUf2O7tP01ux4+ooFRAsA5Bn5kglSihd
7SJK8e0VfbHdXHIDYIpDgG7018oUbpK8a22OC5ZTQ9BNZFuErkpMiUCRmDiNLHlIIhJfy4bXqb1b
FtAr1GuyL7vx2KZKvUu7sdtXsZodsOPiVFKDHjQjCo4S778SelZd1OaSLyxS6Q5w6NzFEXrHS2gh
cLqm8bGKqTpcEgtFiLW0gkQfUxdpR2h8ZwknF8+ftAn6F0KdCPWy8VowCeniVfqezVlqh6N8Bwt3
iQTSMnjoTwHYyT1lnrxG1BZfJNooxWzwRBSYD1kX/pTS+oBktLUPOUQ4wqIUD/HahPtlkkx7tiJU
XLMxP/RIp8GUH1qHoZ4iP0sTwUVJMnfWFYmuWQ4RqTKmJNAk4SDM2DdSvnUwaqjCIG4cITaAJlIm
tt+keFEBpaDdlynI/Gjl6MK5mV03gzI6fZsWKPKICciLxUQSrJ++gilLj4UgKCc88Z9l37QPJSJ1
O7mXibRQtz4YixqsK4xOvIkNPe83Pfu8vK456tmt1ReHKEpsU8yRBjDm2wEJh6Ca1Mc8liUs2gpa
y3ArBTyJOe8RdYthoUlnv0EPiop7z1IE/Vpqqd0u1FFHAYyBhzlm8GqUCPetAsvgtArbxcSAsmEs
rEFtld/QD+sZZSFxDbR+rqnuC0+muXwx9bgIRNyzEU5IQSseW74Qx0dtabsAjQX0tQrNcKZZqVDG
0J1VV2JPE6TVb1UR/i9CfreVrTbIl/pJVdbBKcgQB1bX+6jax0+5kOXPVnRMTIRz7VqfTFoax6sy
WyaExjrZoYQHfjYrvGePH/1Fba6liS/uUP5Y5DCw0IZxpU22AiLiZqiY0vJJ2wR5+ihBrqtpgsog
VBOnwZ9by5903sfRepcr2eK3mfIpT9ET6RHt2kfNNFwJQz9x4kSaSM9kNkUiDAg7nUzqDrOR+nKG
ZiWEDYg6xytht5U/lpHgCSJhfliEQTsi6K6Gfep2Zdl7UlQfkintXGEyc1eU28xtFjn3BWGId2uK
pvas8vD4/L0sc+FX9uUhRdbYHkUQ3WvZIWqyacrLUnm7IFEQZOtgBHHRV8GSdmEAWWGP5xZaT14q
4k2DWHn1uqhc9ikChk6Sor2KSsRfc6zcdqpfdHp6G2liGlBdGwdZ1yMuBPWXUijPCD8abo5khovC
b31tFadh/DFxVkUvTuNeWZb2Viq6jRSy+9afM32cHb14ztIaKVa5CqZ8Iosz1o5Y6n9VCGwLBjTz
VspJWC6GJ7gbZKfiDJF1SBBpx2mwbpL/w9557UauZOn6VeYFuEFvbpNMI1dKValU5oZQGdH7oAk+
/XxU7UErKUGJOsC5GGDQ6L7ovasi6SLW+tdvXPuLMbk/cKJMtrLriG2x7CuRpdlmSKebUYaT78W4
Utky2yh6Sg5RSZKOUfNVKnXa+pzoHnnZ6nSVapPYDXljbFTdrX3pEVamYPyzmSOT4SJYL5F9be3P
va4H9LXFVaySR9Zb4o64jd5PxfBBm8U3R5eJ7zXjp8Uyf8vhNdBV4jztJVCBiD3bZFXS+dZA6iC5
CDvuQkQWprbt44zQBHe+mG1rm8EuPUAFFOAHpF51AGCUE7F2iKuqiDeOFHSx9vCVL+JDEqGrnsgE
0Z1pM5LfS0VZEz1KnQpcg3FRSF61nxbdVS4eXC/LgmHoxqMObsWON7eBqVVXeUgkYRN7aaA2cr6Q
FRYmjV5UV1oxEQKCnZqvdy2Nip12WVBGnnkn2alLtbvUmsbdyjRrsXxrjqQC3Bb1eBvlPV3fkgvd
EJjjFojxQ2e8ZL+JAmecnqG6qyFP+QJ6ctEitl+sfe4TQ7+JwWuYecV9oID34UrQMKqMiTvQZGUe
gItrXx+Kj2UB9YOMXr8bh2uzHrODZoW3nsdYOO7c+ketEzdsDHXyYarT+KAo6ZOocuGnjZpeNnif
B541g1GQTONP2K9tsOXGitgixbGYyu8D/pS3BWGnfkJg46WmqPZlYXQmGIvyU2NQQPxFNW+cKh42
hK1imlzpxb6C5u8nFlnRsa1129To6AASMd2SNOYFRKuis3es7IYyfulIjU+8uXeu2+8wCxQ3zjwr
QB/RsA0VcvOKKa0ZC+r3Th3ejIxTwsr6SQrn3kqVjwUd+aERyUdr7IAe1fwjXmLGFazjC1lEd25V
EvBSFJdStLvIih6Ylv7CszrbaYyUg3auWp/oPtLX67bcGuaSTpbb9r6LZFB1X+xEmrtYTz9Ndt0F
hHwdG1f+IDT9txVXpR8KW/XjWMceu25cP9WL+6Z2nrze2TW6EZTT/KEqputIcw6dWl425viImUwS
zHIc9jKaBrwfUrI6476ApDyXu4Ks1o1OA7zxZu2boSnl3tSVYxe733Nmobz8KejMiHNvfXRNa9qk
bFz+XDZAS718GhpgDmQBRKUU46PMwyvbmfQNU1tj43phEvQNNZI+hfO+qKQTMHmUh4Qx2q4fosfc
yHdjjOWGbjaXbWvs65Qs9MEcdJC6jJYlhvxTqNFdl2QclK7ybXDz73jXHoGgycBxcozBon5XaEog
3Yis7bjwlVTcLQ7zABDjhhgX5CVlQoKHjeuqY4fmRpeSg2nOwn0my1vESP7kfJFV9dSGmAbNDnP/
MC6Onl3C2iUT9IhvjrIztLzZxya4Cl6PAXhwv1Flt8fKstjZXeTtbKnRTVDLxdBqIqW9UhNx0+ck
dxNb+nvSxQORtKSK64+yyCBjhi6NkUkQo5U4hxbcJSDykboyLpqgw0rQx0nwNk+m70D9P+IKW1cD
jzIQh/Tn4NQOLyl6mTEaBGU1xWTugFTCQh98dE070rfCjZtaFyIikW7W2o8u9mMMWxsyBg1e8TwV
n3JAFd8r9Worpd1vFJEOoJlN708aEHBoMGlrieHb2Hnzmdys75lJ2RROiXGfG/UDDZoX1L3t8LvS
D02lfKpm87sQ5U+nnIJI8xrfNgZSvWQyEMcbh2Q2oPUZDOcXLprEAwpyE4k237VjcWtLkQdTZGM4
XDpwhLTyTuEPAuBi/15nxT7kbS6tATDUlrU/sJxflqg1RnOKtqqUZIm2mUVVnqnkjSkRb7ybbDpC
jHdNo/wyw8rZ6Pj9+KU79b5j4OpoV2nnDxg3bGJdfMl0k0PfoAUPI1+vmydTIZVRxAQfYXGW+0UI
ohipyqEHNKVzvM1bT6dmF9pmRn/h155n7OIUT9oulTBppdeA5SpPTjpcKE322yVUF7v9YzhlF63T
P0aE5fj6bDwkjl75pI7dSsyCWyU+9JO4yjs+uVlrJl8VY+NXnPzM4qvwwCSW/69M1V0x8A07RSx3
sep62yVxxLfSyvItWY4MvLOPwBObXrDnmPUFtB37Ie7bK/qtHzTS4z5Rr4dp2Mdee0wi8/OUSfNq
GKIFKQ4vyQjbdPlvCKI/tTq9xHfna79YfDaPie59cYv++2CG9kMh2ipwnNm51FSOncoML7CnJACV
zcePZZ/tM1XiNMbENeic8qC5834S9gMzyx9CaA9Z2sUHRkkBd8s9zAonf/XbpaSqYyLJjDwL9FZ+
Fy0xwkWqf6VrxCdt0q1AaWaXzHWabQyeW593Pxht47Kz6581p2Dg6dl06Zp9ss/gFl2YzQh/IvSs
g62NtyOY3iMZui3xju0S1A4Un9+TDH3n1iQaMibe1JlSMbAXzCRqKh9ILL9iVTQ34aAsnIjvblUx
ah96dUMuZuU7hN1v48TCPEiR9m6aXTxBFZQ8IOlXU+5dYVpyXZqu5ifO/K2aFWInifzDJYqDsHAW
E8JCaX4TJD0hI2njXWtbtzAbiHANs7upF4xhTIKm+ui+Cs1j0ZvHKY2O1HzTFgdQ33JJhC4L61ZU
xsxRuiSbq6gMF/PBTTKK4uBSXZC41yXUQ5Rl1qjdDX0ys3hMJk6cBn3SBYgwYCOVHiIogmWCuMNN
arLH3FfdzvsYA00AaY/Vbd50P54Ho/8/psX1bwCa9vdvwbj4f8GMGDrNezPiT8nvtn38r+vfVQm3
5T+D4uc/9mdQrGjqP7A6HA/vaya+ZLExiv0zKlY04x8DGh4nEHNkSBgLp+zfWbH3D/GpIG7wMpZJ
sQPD4N9Rsf0PJB/C3WA7YOSFkMj6m1HxwlT4z5yYMTR+qvi4L8ZnS8SMuzArXrBfWikwe5rdiz73
NI42s5KbTPTih2bG51KclpHzain8GKkRIDQseVUr0kRHi940zXTRWmZHF40mSbWEu3lx//8dhb8c
fb+9yMI9RK9jqerqevRab8ScTBe1Zs+BhVPnVkkRd72/yBs3DUE6JS2aFpUZ+2qRqTfcuSnGC26u
+GVbuXqodGO8m8wmPKO0XV/OonOGPEneB4RNSJQLReTF47HJ88L8q7ogMo1hghLRffg12pbg/Qt6
exkkSIt4E8/t1QUJe/RqZKPgGsK47+M29FW1FGeoQMtf8vL5c7+gWam81RbusNrazir15n6So3mw
ilHu+5EYTQaSuDQHGb8KHVLdnKF2vb4qTCXRH8G5gChor3mheue1bQ+jybbDwkdCqfpK3brb92/d
W1fFp72k2i1Gy2vWnyOqMe4K4zA8A//Ex27U0aQ/UNQkcNvs3JN6fzlYeKcvRF6080Ce7EEpPGun
prrlU4iJWwBkc8c+0pxh8eqLMGD10CA06qi9F64lDk+n6812Z8OAKAGSxvJ71ajJjxqNNDUCUUnC
R2JMTlNWuNlxsgc7CvSw9UjFmvr2swogOgfStIZ2E5W5860uNGnjcxw2yqHMvJF0yryyPy8WtCB5
xIMfeuq/4TFDLazcQbDVWbbrGu3ME1t/vZaKPSeCVi4KkbKmLpf84psSXhGaSdMfYtlZe4cI8ZsC
K7mDNMLkjEH264dFzAiq3UU66MC1W/75i5VC26XBlN2hJHGQiUPk+H0rh990K5Y/iJma8v138a0r
YxlI1zbdnLF+4fNGaozj20OZkDk/j4Pcu0wcDrk6Zffvr/T60+LKYCZjGodg0VqH90xpl9qkrR7s
mVBacsGUIIfW6v/1IssOzuHHicF5sHpQfUa3kIbVwZgcZW869DLJWGi79xd5455ZOHHDEcenDab1
ivWsG4mi9U5xGERVk2YOXTmNkOin6DHPKLnfXIkFsCRWUd7ayz198TZYxL4YylQdUrdNrlMY3Ey8
y3qbj7HxV6FHnBjkGKCjWtzneNHZcE9XasjlnjSlOAABmBsoD4AxTtyf4Yu/dTl42+Kii6coGurV
5STQmVTUWoexJGN4tGzSA4TGEVJS3r7/iN542VCssoFDtHOwxV5dzligvg1lflC8RO6r0UjoiYpz
DgKn9P4/94xizLBdjgysJ1fvga3OlWkIaG+O92jVubypnb6+GQt4R6U+yF8Qu+vv71/Xm0tC0KOA
MKB3rhm4sRpZ+ijJMJ4JBUijuNypo1YcbNytDqAcDOwU9IpnPipKLZ7+6ZZOLWrA4F7sUiEIrT4r
x+lFZLb5voO14xJvPKo/O8h+8abjYxuDMBsIpScVXN94fS2+GWqb/vAwbyUdw8ApHHqBqn6oq3K8
xQJ4puMho/DSnuz2q+q6UGBctiAVv466hrtmdiHwsDa72zjrPKxgWi9p/abGrP6ui3Xzg5U5bX9M
B0h6YGxl1n20k9KFktZgehzkM7FaGy/UCyLkrGyIH60UZdlHndBR6Se8NKZvN3p4CxEofUpIPYa3
Jrnd2wX7uFcmpa53g96pRZBk40GFvQINitHtjar3KuO5hpuxZM6PlwY4WrPR3L6Itl0RDlvNyyDw
IfFwP1RaGn6zDRmCLmqDflFOWfjUmFZn7qdMyK95bzoiSPPMHfg5afRbKdOS4Lt+4QmBEGU7IqCH
LIATI6+xqq20jc7AJfercurtIComBiZe3WQQAJrWa/0IwgkPxMloOmGZsYk36cBsJpuJg/Fz05Gp
nzp2ArTvWmO8xb7V/Dqosca/0g3FE/b02YeW7Sz3Q0OEn5pGhlCvkrDeMZnKIHSUk/bLjIZI2eSd
PXxTI62et5qpTzcItk1Ad9gQvxRZt/Auiy5NNz0jRwU2SN5cCampmS/HKrQgZZaCdG7ZV2VQESUK
cUux4jyY81J+7E27/+ZhBwRooc5dUJkROHEzt8N9Kp3qY1yHI2D3OBWWcWjIPiFZRh81sOEmsdzr
wUmT9CCx+b8DNa6Mmzkela0dwxfZty7xxQy+HHff1s29rcBlP8CugiHXiFrdNdZoj7B5un4fh5Mz
MJYd5UewngiSjSiNS+Fm2YMkcvx7HhXajTtN0Req/inbmkqadVsqfAtRX18W93AAFWNjESz6tZBu
1cNijUTi91LQydQODqnEmOMuwwspuh+kLzpML2INfNNI7eSRQBHrVycSIEYvRP7km3VVF1cpUYU1
r0cL2Id2I3+K6o5trctzfJxSUcSP8xRV2sVQ09l/rpWOuz1btnQ3oxAZTMa8TT9ZY2EIX6GXFDRu
hlPhtcyIagl3KFXfjSNIeo2lzjeRQzo8LBRJbxSVJM0QhUzAmme2CiPEJFKCfoiVB1K7Iy0Iewej
iIpcGp1BtJDzzlXC+ns8eAkfktpLsFSbyWyMAixnyozu5W4OAfuD2LXbL7bWVNXBnqoWGySZuw95
Uyws2hga5s4z5z7e2gODU9nD8Q2MJmFGW0Uq5CZLjTIRxEZefK4d/tRGeFqXblKnNyecEeKCAbZM
PuXJbHVbCWhkEQ7qFHng2IX5lMuqzDbk+NT8b1GD5Bqh1VQBsyyu3S7cMPahfLCVJFYZ/rS7JGJ8
HKdAnCpDjnxXM/qEiannQKUOgIkIzEqffqauIaZdnTjD7LdymVS1YdSCjMVWPj5MQ21agKnFUFkG
oI1IoTxiqwBjNIp1kmdIGItvbFLK/pzA/we7wK5/cZK+YuZ/gvQHg++/Lrr8sfzVvQRelj/4B3fB
TOMfPKA5XW0iIKgd/gd1Ibr3n+XUMzkDYSA+B3T9C7oo1j94F5EYxp/AQdpYisF/URdF08FqkLHw
F9I54BRl/A3sstJ/uxiyYNVm0VLBr8ffx1v1VW2ZTxAPimRBA9H11ipziFaTQUpdHVhdOFxqZNKy
DXQLZ2JmtimSCUYFbK8CG+Y9rZp3pj7VTuuRP78J8QH6BA+OFtd6Wjby5U/C9Ib0mIna+UrQl2ay
PU35/aIT+j1KYO1gSIsby5yUeAMnKrqzoSupm8kaZ8Z5QmMGFBkae3teQiugy2JIO6Vx5Zd5Of58
8czfQHqe65T/1DF/fi6VDAznxR+bMvf05xqY9cMVkMkxV4Wn4oM01vftUDWdn+SOcnRhHbqbRtbe
BROk4SPU8Cryjcj+QR2hf1AnTf88wPy/tyZjZsJd5e3vnIHBXpns8E7qXvakY8v6k7ze+bPssvpT
pk8fSfpUHt6/kNPy9n+uA0+9JXtv8eY/vQ7IRuQBxW1ytDHZu3Dxh/Zpuf6uz3leZbE306lxEXoC
/J2uoqIKThpE3ceiVZhlm9pI4mXTXLVpEp9pQ08LzH+Xwn7M1qgz0e+t6vUhS7yaYyA5Kkn/lGOf
AxdXv+ngkEK0sT6/f/dO25A/i9G/oXli7kRIz+otGJlO6D1Cl2NMSvS1mguxZbTk3mgkH51p5994
UABkS3IoLQLRe6vvA+vtpJjnNj2mZZzsRtMYt0zZx+D9C3pzFXYGCndSZehITh+UJOQumWw1hdlL
/jX/BtniLuXH365iOfRuuEIZtNboDk9XAUEYw2nW0iMwJ2VB3/Q7wpv1M9eyElcuT4eR1nPSBZ28
Ya/zxMVkkm4fZ7wKs60GJcqXAxPejlRxdeNEiJLmRtchZkDqmyewZ6iJ0xn7xgURO90mSP/RaOlM
rPQRIOqnVwrNjUJ5yNLjGOtPPeyVvaEPYk/O0hiYM2zzYUCWLirn3Bf3+kFi0chdpgWne+XAOV3Y
zXMqfCbwxxbWYdDHeQ+JpTnnBfn6YwP6JaIUuyECBTGSWq0iUJ3regKNsfEMCDLWoy7LL0peBk00
nUGj37qVHJjAsYzdsH5cgY9D6oKZmXV6FJATt+0grO1cqlBeXHzojMlrrmcT1k9ewN18/3V942xi
PAGkwW6yaCLX7yuUB7ccwy4/utN3OpwbUxrbMYmYkqsXfUGWVA4JNgr9qQwDYqC3xfwJ2eljS2jS
xAyzh2OV9b/e/1GvHzCSPTB+ignCLLz1l2oPTaxbFdISL1eSB09JvY9wDtv9+6uspO7LNwSmx4nM
IGB51M+u/C9wI/o3nZ4jTpcTjRbS8DJ/HG1xQDaGICWOnYODscM3u+2rLQEP3iFtw25Xm9Xf6VH/
/BDyu3ilKa54r9dbrWa2bjjAmI1jLTvUtSGoStRpmxdq7DPiN3dWMicfdaeN/ffvweuXnD5uQbVA
a9FPuquXvIDZUoC/pMcphi1NnKIZ4E4C6xIU/LZMUvXMPV+u5HTPsBmGLCjJctsRhp9+VLrWwa+M
uFKSMpP72QBz2nRgCTAPR8NSNtjSlim6nqa4UPJkF6NMOJdV9dZjpxZdIt857JdQm9PfQAyQIbF6
SI9OrXlXhug8Eu01fVP30DOHISsv+rAVn9IJik4VI5dzh0SiaozrM3WhsdSip3eDFF2MQ6iylv1z
7Y7a15DcB1mIY5IIDou4qh2xqYhH7bfIMvV2myoFVL7Rq6KrhRNpy4EJetOOIKqVWcjOR3M4HM0w
L8NtFS78mbJPVeQFEWGBB7djdrCR2CR4tLChe92KUv9WlXEcoImEgg+vTHx1BnP6WKS92/sdtILf
xN4nTw3EvPux76SNyLBun+pe9ueSUV6/e9TEyzfIf5Zp6eo5JB5oGZFu3bFSBp3unFKz08LQj63Z
28gmMT69/66/Lmg4+uF8OIxrcLHTV52B4QyunTZTdzTapj7AHkafKNEQppV6LnL69QbGUktQDog0
o+T1BqYhBJJC1TooJABgSoaXg5Oq9u79C3pzFfyK2TUYVzvrcxCKeYKSR+GCVIN3Zaq/KGY2nFnk
zbvGhIXsSXoOaunTryXkvBL2UIljXideMApoLIor7I1Dh35mM3rjegzeBAOIkjMXM8/TpaTS1LqV
CnFczEq32hD+yGLj3LH+1iKULai4MexhOL86al0pEOzXSX/MkQluxTT8HmR/zrHkdcPn4srAN+1S
PdOArApawRHvCUcCv3ptfhHBLgdjV/MLetBoO88Gzkujfe4UeevKlg7bxUGEM2RpzF+OQWyngaMj
DRYFc4GLNfTbwoXR+v5L98b7QOEPrM9nBFFi/WoXpdZa3tS2xywZJMTiVAkUbgCtqnXOvvONXh7Q
Ffthl45n0dyvzkWjIJTJmKf2mFaSOGc1d7Z9OmnEgzrhTagL71o34wlqIxafVaI3Wxx9jU95Q5aX
PTjTZ51Z+F+Nvpejegns02iOibJdUtdXN9kasqmIS3Es59nbO5HzO1RcY/v+PV55dT2vQhPhcihz
SmFSsdoaRW1GaOosccwq5G+KbLMWTr0JgQ0p+h7G60RZMJdYDww4t0BbGmWB6WiKHU6EzBK1+dAJ
JCxu+SXpMVhDilcV54Kg33gTOMKxBcEan5T7dahvUjQAA2XdH4VnT0E1jzG8UE/xTbeTwZkbstQF
q5PyZK3Vm+A4tV6AIfRHrY3dnSWN6NZEsLerYkQgKvrfXTVo1nVtecqtoyJnLMAo/JzE80OqRZPv
zLFz5iHpy3a0+k1LzCbRoYA6S4t8+iqUQsah1KzxWBMPeQ2hHQZ1y3ALgfIw/rS1BEVjDKmeDRPt
sw0+W7ZHYKBa9btBCLGRVlR0MHTjOvKJ3rF1Hw+vFkae1wvHh8WPIURj97gXWgom+RZOkZkPTFIf
7UrFGPj9e/w89V1fD4Ug1AfaueXwOr0etwQVx4OiPyYNCHQWt+lukIa2aOXcjVNAkynsFEdgEKiw
6wZEJZdjthc9HMI0t9utLPNoh5yjC9oarx9D6mBHYO73VaEPvzBscoO2Ki0/7rjSxLKeYsFE0yXb
dVcRe3ZdhlN5Maajt3eZPwWwP7oLhfDgLToV1HheO/710cZ2adJpPBsvkXZ8esG16hBJjQ34UVU6
BQaxB8BuEx+fqUZ69/7Nfb03e0s+PJiNSZ9FVXC6FILmgexwB0FJK419DIeUkZR2+H9YxIFl9Pxf
DE9OF1GMRrRsTdMRoG0MKiV2fAA+/cwBsOw9p68JcBcoKFsT0mXg3NNVJKGlM8XCdMSb/Xci3MvU
wX+AqSKeBY1x5qV8vcewGBUbHRqRg4DEp4uFo2llRRVOR52AUuZbSBILdGwYCjT5me95ZQi5bLpY
ssOf0qFRWRRUq7WYgaehtDJ5bCMkHViaJRdNkuk7nWFNMJRKc+nJrHvEFUAXPo/PRhXrTuXG6qrO
o38pUAAkaWt4oB9Roe+Fk41PKWZf7Zmb8sbLpEFfw/CcCgZ7/tXpMHYOLxiH8NGQI+qk3ot9u42K
M6u80ScBDNAgw8Vb4J01sNkUuuIUGvdjntM68a0uY1ipZeZirGK3AtsURyWwJKqGfmN2nfYY9VkU
7SCKd5/CPvpLL6/n5wMo52oL3rTkyK+ejxVFRmsk9Xwc8fJ4nJU54vV20mPptF2QT2Vz5kV/A2PD
UOjFgqs3PVFTpSkaFhRuHd7K2cv3raknfp7b0aVMgOrHvg6/lqpUP4k8N3bDNJ2L6XjjA6DIAujC
fZFhxppFE0eO3aVoGo6Nozf7OZdkVWO9E5RGZJ653jeX4oUCtDR5fdbfWj+HSZYUI6Hh9gwSAvUc
e4xh3Jlj151ZavFqWm8iVHQeHCTGIgsYcPpd52hddHu0ZlAn19gPOsYKmN5EV1nWugclHkwQCPIR
4gQZ7eyFbTCgnfFTS6nvQwgJZ17116gEDxrDQ+c5nxPk9vTXLOTFUmbEpUt2h02nDdbnquhTps5l
d5ll7iJLEViYGsZPnBiVMyXlW/fd1OCzQabkEFoXe1qfWSKN1fmoz/lXEdlOgDvfQ2ek7Zkq6rk2
X23dVK7/WWl112VaNaU+KtoRI5n8JlRTT9tpelengYe273Y27RgJTJj3GLwZnXYkdV0HiqgLez8L
d/I2BijcfSRyrK0kVpfDxhtaEYDee9VOKfX2p5sMyLkZMGvqNV8oQ1p4sel12VSG5zd1HDVnrun1
rg0DkBtPM6LSl0D3OX12FpLsUrMU49i6OEIQTavsPXijx9iMkD+5Yy3RuakYtcFO0as7j4ngF5lh
+LSpGzfMdmZvzXsn8ZynMGsVlZNsVD5lyqA9/N3hvCQDQOuDpgt1DA+z5S14ATYmSEPljBv2kWm+
5aeaMe9HD93B366yOJQRJw7VCotjZ7VljXaRGULA+zHxiT20hix3NtyNb++vsi4BwM7oME0Sq3SN
42E9Yy29eqjHrh2P0yjkdUQ/u6mnzPuMm55zITM1/fT+es+jhJcv7sJsX+on6g2Hacc6YqHONWFQ
NKnHsDGcnyKjsN80mgPHpi8Q5/jESIH/V5TZg8/fgXosyg0rxVpEi351CMRMv+2iNtwMQ5x8cZoe
H0MzLT1SrrROy2F/9FhqLH1d4TuYO9xqRYIPWN3YyfeOP11tSgMd2MYu++5H22rRTdfXzhWkGSUF
I7RQvdnzgFGEXYaga4lG7hEZ5BDyN2hLBENQfbE1wdltYC5dt1MQjyZ8E5wrPdRcVmxVQWwZ9U2i
QG3epGA5P9+/hc8Rsqe3EOYqwzzMIjUm4+s9ru9hFpVl1x8RumBnQLs8H7zRVT+YzU8lNpTPFpSz
b4S22BduiVBGtfu8CphZoGgtzNS7VKu5/lVqTOg2iLaVIijSBE1gS3bhFzk4Go7ro6NeIvPr6msC
KmZI78sMexam+BHHbt3sHUd4Bx4vT6YYvfiotnZ7H+d4c/pRjuFAP7eZukl7URs3fWogqwxFIS6L
XhglnjsSipMrs6SFvKJEzRbPAvOBLLQKHnSXKvsisyI0Sl5eNri06OMNVgpG5ceV7B7qOdVmzPMA
SXwweCeDXNv3JKq5vXXHFLD2tpatxZfSEiZmSmE4b+dRlDPuLXIWvimcdr5SxjTXL/XBFJ/1rIxy
f+i73vWjtknjK9cuwhuFVPa7ishnB5tT9TtvWI9FWNxjBlDmoar60mnQcNHtYT2TGWim9pY+0q/W
TVRdwIes7pMsww9rQpOc+YVXI2UqotLSENbX+6IsJEo4FPxIqsqwfdDRcpWbvooRpRez8TW0tWle
9ubWPYPcr4tOqk2YRzAbgU5VZDWr/auTRUK6ld4f1R5rBa0EcayZTO7ef03fWAXAjOGsA87CXGb5
5y92Saz0Lb0qS2pw0802hpEp2zyzzjV+ryo7LoZlFnoo9rfMv5by5MUyIWr+PlR6eYQGXx9UW8zb
DPTRT4153EtnerQq1GCdNNRt1dNpdwTInGnWlmZs9T2SAqUu40sGL0Cepz8h1vHHUMawZ3qqaUEJ
iwOrBfIQVLv088gq4CU6O8c7Z/37at63XDo7Ab0DRTSV5WrdCpctBLUNU4Ouj3B/m5TuS8FtEJsR
sttTKerhyaMIwd/Pme0Pta0Vuwys62grClklBb515eKq1VMbbqUmW/zHxgiilxB6fmZAsvyWV/do
EWQ9o/aQLE7vUVcOKp4S5nCchoGxdqmrF6me5ltTTOphqmHmWZ1TnykG33oF4cQ/n9fMBNf+6pg1
Tm6f28OxH7XcH1XUGAng7ZlV1iUnjwEUUWX0sfjjUwifXlqpVcJpVGXEokdJDuowm3gYJvMAMYhy
6hvisRglp2ziJ5H0SYOEOYQd9/7H9sbt5Rtj6ggjCV72Gv9Ihz5vc6nQyY/ufNAmL9lHUk/ucIW5
8PI2vC+Eo9+/v+YrTHe58EU1RENpECW0nnWqdm6HQ6TJY6J6BzwyN9RvH2gc73XG+LJRfc6+xyE3
g8wVx5pdPdd0PzfS4MzveOMx8zsYtqugJQuae/oAMLIR7LkR3Q7+whcujOkrT8VTqWhzZ1MZGLBN
OrbVeq3VW9qC1i8t/GwaqQh/7MNuW5S65sPVOYv9LiXa6qWnx+XFW/Ym2s8V1Jm3VqJVGT8MHe20
+Dk8uQpoC5ZW1aHT2RUbS0DRHKLsMU9tdzdDFkaERen6/h164+3gK4DisTwodvLVDfKQE1XK0m5H
42JWN5X97URoXqBaU+NH2OkFNSzmi/cXfWY6rK5+qSgplUH+l0/k9LGg+Utr7FBohqAE7UN7CHd2
nXW4GSrhBRyxcqOZOE1p2HmYiqlu2jTnZjAnCMxYuHf0V84ef0mN+X3WXJspTGMlicQV7CJl1/az
czFktvgpvWS8wG4OS1e8EwJ90MzLQTUf5IzfDxsyPQNPfsN5rFzpIhz9YR7HbVKWBTBna2z4nBiu
iGzLPDEPtFIaN2YylGd4Ues6m2+FadgyRuKOoOtc9Tad6YTpwvE/dtgTbd0hR6Zct0UQFx5m+FiT
nTmT1p3osh6yCRN9C2fEM4Hz5bHYCGbzWR/y6un9eMxsp8UxMSaANm6r/fsP+o3Pj0IUtFklfwG4
2Th9zkpkcv7OmXrM4KAdxjk294OnnOsO31oFPJvZMvoWhBmrogWTZwLYrEE9dhbFrF4OzgEjourM
bXuFZiz3De/HZ0Yss9ZnJO1FOVHOBhV7F+NikHO+QpVZ6j2DevpusMsMo9lp+GJhDyUuQ670I258
WuE3uMc1OyUz1QZ/uVY5N4N869qBgpnNMKNZEgtP73BNUgMcUk89kk0BiyRrkXWw155pON+oJ5aZ
IyUMuJzHLrHaJirLTY2Eo/mYWTMxloOHYUukFomFd3GePRhVGn8BvCXzMYyiBj2K0dOdZYROYkXY
Jd8ZHpoYl/VF+cPGwfSDMeVOB0d81DzfNJXIPbOtvb4t/F6PodXSxJrMrk5vSzp4wGnSAtxQJccq
nnyBJgdx5mh9/eWC90PL0xb1N8qq1YtHi+/O6Dv1I9YqI5bTcUyfZYjrucvjQzrOaDTf/57eXBBM
eDnJIZKsvyeOumiW3awf7dCNAzcJSbQjUH470lX6U5J7wfvrPZdBpxs1V/hiwdXrBTqglbjG6cfS
wNfFSdLANebLxHSuAYtRHI2VexgUEW5Tbwzx6UrMPVBNFvR91XwECSmDqBzlZdU1j1PmYijBpOKi
tGdlN1lnHsbrbY2fSnAbhD3gCmdd7WNymUJv4ad2Sp8EHK84S8KY9BFl/11oJ1CmdrrUalvzqHhm
8p30o2cWImBUALaUY1Fhj/jwKgUeQ+8/hrfeZr5u9IgwDVSA8dO3OTJlSl9W6EcjMaOLKFG5Klmd
I2Ys38T6WfNl8wSQi6r2f3N2XstxK1m6fpWOfY8eIOEnpucCKEPPAilH3SBkKHjv8fTnA7vPjApV
wRr1Te9WUFQCyMyVK9f6jbFazX45FSNKsSwuvTLc0q9MxGATuMrkJLuRy/8WGJn9+f1XO70g0Y5h
98g45C56/6tBcxmBY/jP6qGdVcMd2vSXDLntAz1u4w4VD+7kdj9/8yPJvBAhzm2l5WWh4b517Fan
rmqIiR0Wq4dRL6Mrova0ofU8P+BW7jv2JLp/YzwcXmnmLC7LGCEfz2FX6nonglE9SC06zgjURfeo
/pZuFmpoX1ELvnCrOrMdFlquzSUbLANYmOPxqHZH09hl84FLDkkc6rt7q1Nf4zJILox0ZnUCaDSI
tphikT2vRvLx4xkivZ4PsVrJ+zw07wHAXkLRnXkdUMCQSxH7WHDIq+nK1VHDyI0kqevS6oqcLNzM
gt6MX9TBhfc5szIWv2jakSrwVG7Px1/OtjHakkppZqYs8YicrXqPPXS2S7tJ2VMFTC/s7rPjgQul
AUoCY568WugXE9Vc+RDH8LuQTOo+V2n3FSdydG+TMbzQiDhTFsHxicYueFA8v05qPKhjKaWOO8XB
KOV53wx27alhhmIyxrY7dmu4C6xKQZDe6nd6W+c3zZBIF24AZ6aTZ4C9oy55C3yi42+cK203ZRzh
B4ta/i7qsdAZjFjdqxRYL3zeM8uTzE3msoF2EVfw1REWlUFrGEBuDz2WarfTiPpCUNfyhTh20qHg
TFjad9wF7YXQvVaWKCrkBvsl45hMq/yhSmifj6oktjDlICjJaXgrt8FwI2CauqoG/dEYoLCrpSH2
BU6B16kavUqlqlwNU5nv8mQIN+9H2nNnOfWOhYS1YBNO0mSrjq0JJq98mHDGuQrMIbzThxhXwiZ6
GeFx7QGCRTdpmn0WCIPfmVOp79HTzjZ5GeufpQnIeFtbQCh6AOLVoCdbKa/rTZsnVJUuJDrn1gez
pi2yAsTodf3AyitU/yG0H8zWqvdS2WVPvakt13P/En/ozAm09Cgp0y38lxMelJjR8kr1QDnAfaH/
TdvhfqzT/KFFdBI8sK0spC2ZE0K0P9+fkXMvyYmANoiOQ51qrNKIIRJNGPezAruj9emCzl8bfdCv
0ljpt++PdNLlX1Ynx+zSGhDgz+XVfrP8dk6YfXGYrfKhoAmwV4Ks/c7RkD8jRGg41IgaBANT5asy
FuKj3qTTlWpGF2LPmRSDOMdVV0biieC6euMxjKJirntxCESNSMSsPeSDZWw6KiWbGWEHxw+U5/df
/S18rtIauuocGRZQFo7C5Zl+u7aVZi/h8aKrB4TO64VsEaZ32gi/Ci1DI00cottNFhmQ3awigbtv
RbVu7grEjZGDRsH1kFf6LzqLdbgR9FO29iTbnw1bMr4jhxtJu9AMioTfKgFCdWaS/4rjYRzczGpK
NAl72NfooplqvLVMyZodq7LFF6XLpodJH4f9jC66ca/pTXhjVhQpUATWKgyDsuzWTwaDZuwcVziA
2zqKmIjT4QhZSkN/Cy+pp1M1NwjplTJSkZtJCebSQRsa4VLY08aj6tM1u1fMCe/IgYtSAQZaQmXb
0LtmdFNUaqWrlqWy100jv5WlPP+h0FY2kF2LpMdGGIDU5Kos9jM1w8KtWqv4rEqDLPBAmS30vsOy
/4wud7ZoqMY/fb0uyuu2C/Sl2lfbcLODkm5Maxfx3vT94BKy/NyiBiwE/XepnMApXXb2bzM704Oy
RdyoB5A5j+ZcKncNCnMfZ0QBfmmTPNy0sBchm7fZSy77SH3Com6Qyy3SC6WBM0cMFyEQZhzfOByt
d9egJZIk/EGlxJoH17QQoSCaVrB/fyWfGWXZwgJpGu7iYu0NnJuN8GPJVw9pFVk7XxhQ7XXj2x8O
IqjUKIswF7onCHStAsVoiGKU29Y4RO1QbStUbDZzdFGa5iTyMQq+gaDyTF1ASVmljJ0SaqPsKyZC
fgYmB3EgHpZLDgrx2qXQdxLe6WOx8xdiMmk3GeTxIhmGRFPbKJEO+AupTpeWT6gyttgF5Zj3pKLd
yHY4biytuISsOjPwAjbjgkHohZu6ylj1eJ4V1Fakg0E32jPrcnBh5HfbaM5+WnKoO3Eyt5to6C6t
xn+WAY5CHsh3LsHcFWWxQBFWIa8CeDpLapR4VmNySaWqE+6aYk7vu0aK5g39L4nesFL397QB4yu9
0cttGc3gjjOYpohMULgwMsl+1Frb/pEVsfkpmrvqsZeTBF9fvymKDxRWUFAsUZH1d0owGA2anFOx
rfI5Q+zUDyuE51UEbc2mGYubyhCLCHEJ4GZDeDUfE8VsOxRSDDzBpLQxMSZKwv6qnsugdAIxjweM
HgMUbpGz8vDU6r00YwO6U9HnBxxO7IcaVaxvcaGkBO7GbgJ4c+D9E8lIPsfhpOA6lA3DK6asyJUb
bSNeFVy7HH1CQhzJDPs2LDStuSeKxsq+Uarpc4sjoOra4ByCXdPo+L6QAYw/x05Xf2Z1IP8q4P5y
K40bgZkyYFJ7i44EhOdQD8U1DmOJvoFq2rwmWXotEZkI/4EPlUfFamu+kjAcuZtiW3tu9VniJaPU
uKqGeZHmNSZz3nY2WtxmBj7BaUJ9Cjd1q3Y/+3DUazyL+mAb9AIxeTmx82ZLzTy6UqQUOd656Cim
WBUte6xn/Z1fCKRwAulrh4bo50wTWcbcFHgfLG8V31AD0A4UCuPPmlXh/yX5oR67yFc0X1qtqaqt
Tb51sLoZ0y27DK4r1Ltf0rpTwX6WnfoQ6tBeEKhJEWsbk7wJLiTsJ0nCsnqpQtA1Yo6pC6x2bEPJ
lNQg8uQmXMTCZWmrRE2x6bSy3TblpG9QGb+k/XVa3aUDYkJCJMLiPmivGZKyVGm50VmJJ8U04vSh
Kj9BG5xwG5PKKzEN8d6q8nSfFPTgw3gWeJkMP+Y5UW7Nxoj+9AoKGZorC4UYOrjQwJf4+dvJFhtM
r534mcdzhFtsDdRNPA6a0/RQYQN8LC4cLad3QnJpBAaZefqUlOtX37xLFwu6pCk8BaMnRzWleR8n
kM2TImse596abuXEkPn6mbKPsnR6ws5ZvPzp0UO9AhvHBY3KkW6vjh7ZkkLLymPhmYFf3FpT2t8a
IrskPrnE++PYiEwjpWwy4eVWuAY2iw75MKMNtcOsJntJGwv0roWySQvYoKEIH5CmHB2rtvvtMCG1
9P4rnp57DM5xR0kVzotYM4AJaMIEq6YddK0O7k3NV5wUI4YNutKH90c6PX0QP12ovsCo3ib1eAXp
4djPcp3wmg08kZBuyJRP8T5HmGM79IVJJbZDrt837D/kiy/qHqQdVIQW3jg3juOB8ykEXRo12qHG
QMM1JLP5FowVujWDPd3gJThs8snHFBjR+UuLeFkg66ldxCwoQhFAENY7HroRyBFlyA4d/Gz6hOGP
8cHsjBhQqR7eKEm4b4tquibmhBtDK+yHUYmvbSPdt1L4/c8/PsUNLnaEL/Oko2dgVJbana4fECLp
HnU003OklGpxJaeouBcmLFRIJRkZQDJ/fH/oc8ubsubCSaS8A8Tm+BtwZuKlHqk60ECkBa0uyu4i
cwyusykdHovauo3LFMpxTGQNuKW8P/iZMEI5FaYMvTi67oAHj0dXcbGy45HssceX4AF3QuxpgqnB
oce0vppFgtq41qCOxWNVHoCddDsWen1Bvu+knsYK/P0hVsvA9s2un/PQoEnSy+5oa8EuwNDR0VsU
J+DaR9v33/rtaDhedyY6ixANoZmTjK2xJCNMgqFDGeVQy5kE5Awhsy+qEWffdA6KJ70Esuq2spUG
blu26hfyCaXZ0JWowZyICaMYVsMQuIEp5emuG5oMFxfwql9IKIDLRelktE4FgrV04qhJrkhfdUAU
3IjgSrSR9KWJayHBHEu6q1RRhsZNQLf+GGtynvff9MwhSRZN1xi2I0MD1Dye36oYScVqyzhMI+3x
opGka+T37Yc487sdeGFYTROOBgAWdIcD4xbR184p27DeNYqQL3UlTyeapyGzX+q0qNmtUQSNKIZ+
KCrjAFCu9vLcfmWDD1dmmFm3g8Az4P23P7l/CYZjZVPB52jm/nL88hEYQWTVRuOgKJF6pxfZQM2m
D6/fH0U5jdzQ1oFVo7lBVxfm+vEw+oLPJniZB62S9O+A4bnZT6GnRMJ+FAVCXIHUSl/USWo+9Ok0
3qtjfNvGtvQTuhgpNYZ9OF9isJBsZJH5B6TxA2wK1SRyc6WfLmAXlr20XvoCBMdCgSXorLMmM5Wj
srMm4zCYwQwYMhDbBrCiA5JO7N7/MGe+C4FluZK+gYrWuywxysGIStU8JEOB7ahtK/vBnOxbPM9U
R/ETyPvFYG/q3pIvbPDThBSVTl6OnAyC9EnBPE/Vdo7NMPCUaR6vpl4K0PsOmuuuCQc3kONsS+M7
//NYShGZ/I/eMsEckMzxOmgMPwnN0Qi9oQk9IeNnmvVVdcO1r9xEldCccR5mJyEZ9NQ+fkGV0b7w
3qeTuzyBjkrpkhNTqz9+AlkdNDHDvfXUtBHXNJQ6/CkBChqBoV69P7mnW5mhyL1BphBaaIYcD5XI
mRmgdBd6cYfTjDmk9RWSUYqbpFL4EdPpS5370yldwDYQqxbpUB3I+fF4IbjhdKq5l+PfiMpChtdL
EF+Xo41K52LEm4aIAL7/iqcYCm401D0h+ixAFdiIx2N2IJtpTSuRJ/xxfJ6wq2iQwMtS7T6YpLBz
fcwXP8CfBNqbiNbkQOgLBARDMIHQgYIgthxN9MPgqFo0ei2mZa9ZOATyxkDi8TFWEUW78MhnTjYe
eVGDp1dD222NDrOUiV6YWsZeOJnSJo9CjtIkE1/mNJT2co7TSNlaylWp1Dyt5ZfXiVqZgPBV6Zkr
tbX1kxj9cCuxriJUgrdTh/CJ4pedZzZ5dNOq07SFwX2QgybB8RrfIjwTreYKZdXyRmSmsolx8EQZ
Te3++IJF+k8fERsJ0EnGOsgato/buYUrL3qkTltThOqjSOMKrkWOUYqv70/9mY1E7wQYsCpQI+HM
Op75Wg9nvbWC2NNT7CWAXcUboeNcYVNfvpAEnx8K5C8qdMvdebXIUsrrGXKxkQeAzXK6uIjvChlj
oCBpmgvf8PQ85Bvy9VDm5DznFDh+qz6ppAC/79hT5yrYw+iQNq2G+db73+5MZDgaZUl4f7sKSwqS
7Tp62V6o1giAyyl4Qdt+suRKwZ8Vl9B/Yzi6BEsKi5bxepPK49CbVi/Hnjnp2nPVlYsV0WRiciJh
yziEl4p1ZwIR5XXDxNeBPIbm3PHrhbVsaWkPE1mA/ttBLG03RWmE+0GQF+o4EW6mqDL+jZdcGs0g
43lJSgzHg5pYdXWQH2JvYc5cpZUUughpGNswjH4UanzpWnB6JwGMTvCjoIMMDgvheLgw0KVQa4fE
i3HYcrAfum1H6TmrtF+iVz17jO+0TH8Yq/xPVUA4tOn3cMcXMMBBJ6zuoiHlEl1JifJ+x7EVBaa6
LbOpv/A1z2RsnM6L3CU3bdKEtW58m/uNH8oUrNA1gdQBq6r9nEOmkZ0hIXah0y/p1zLZ2YZWNGXQ
DmpngIsoUkORUFVU6gZNfu1G6GzzPGCo48+NvrWGeN61PbYPDhoQyaWC15l9BdGDXYvYy6LkuYpJ
KDDrsy9RIzaHbGn2t9U+MhIsg+YYUVdYmxf28ZnARJa4sPBpdS5uCMeLAMpgOll+TH2t7l8iCuPX
uLi+wo25pPx0JiwBO4ebvgCKGHJ58d8CRjXiBVX2ZuZhSApvuogxshLmeGHSz+xba+kYLyIs1HH0
VQJhZJOCCbWWeWj/0G+TJfwn4a+5hWEn2xwpJwxEtUtmGacggwUDA3CCm8iiVbf+iNmI/4HUBbk3
KDVG9maZ7ewMpX0LlMG+DovBy0YNwH2BXluc2vq3Usz5hlKADqWKIm8fScOuq/z8oe6s6kGbL1YS
z0wzquGUnii/cACt8ahDZ2VBYEy5F6ddcmvJM4V2eRhhDlrthSk4M9HMMpVCOlZULNfAjrZF1gmT
89wTMVZhdS4ljpw22e79A+GETksQgWcJDIED4S1nOF5Psjko6C8lhQehSQM1ruo3fq1nX+YKfWM2
NP0UGq93OJj3e9KfYlcmorpHk3Sx5tWrXTm3UHyk8rUui2gHgipHXD0dd/2cRNdGn76IWIfpLcr5
RwDNzk0lOGjvv8O5LwVQgRapyeo5QS5Lw6IL2VsF2bWsEIAbAx2M8BLR5A1SdnwZJH23MdtZoEwQ
LlY7L4ACCNLPLr281RKWY9xHewzJEHyTukxNN51aRt/DBKrwphKt+mmegtJE417zv9GfULx+FONH
XwTlcz4bxnc/x1t1Z5t17BW68H9AqRM5FcUFdl3HmCU4ieVn2z//VEspfKlBv4klHs/2bFfoaRdJ
6WFOmboKgmohitiZ/fL+MKcEGVYV7cFFRRmWJJeR43EC2yjHsbUjT/V91BWGT8VATyUZaIk1lPmb
rdYp27iyCP5643bjcN0M8n0xmxcuXmfOZurRdEdptVA0lZel81u0VJEaYELz2DMKLNOQnBsxS8Il
Wo3tZm/Pw68pN3ed39Yf1TFPL8BBznwFclRu9ZgmgX2j33w8Ot6QcgwlL/dqtTfhkCrjJzWc0Z+A
ObKPMSFNnFKVY1eXMRwfFsvtEovyPaTVGK/IWt/mmlpcUOk8c5wTvhbeIKQpcEH26mSELxegN0SB
0lTH4FvdJJjHqUC5XiajlzJHqkSBkSyWm+jXadFtXNXqFRZ34Bu6QJH9bcTf+p6aCpejMYrhmLTV
+GtAi7524tyX6fZhKXaprfGWsx1vvsXsDGQNomOCW/Rq88V+NqawS7kYNlr9pFah8ZEaBaXEgHYE
4lHITRYbrh6275rwqK+ZkXKPJnUkuUNUWoNb6X6X7Cr8R74Xvqzct7zcTuRjzT4bpR6UjtHFkAEx
hpDchli41Pk6AX5/EsmhlzQoOiYy+y9KlC0WvCK1Ftvh3sdXeIwfrSmarE2pVkO5VeBFY16IyfK9
3pEebqjWjhB8Agv+QGPnudv7pWTs1AqM7nawEJrH+kdNy80sVyZlNyBL11LQhfKNNIfNnkKJyBzy
i9wzlFoDNFzP9U8LznDJ06FdxgXQbWPzAVWj+VAOIDVmfTZ+FKjEVPiQSvWHrhVd4go5xAy9NrXE
BQKqxvgqJfkP3++LlzadjWFLMp1ftRZqLBhC+7qAwYtTo6tJvQ+eaBwlGePsxOioxhZl7SrEdyR7
fRPwSZXlutcmOn7SAcWOnwkkpMqd7IY2aoyMkuEkKTqUTtc01q9Jw9HJfT/m2CfHwLLVFpAblVuD
OtZqYauSpkcQZWbPqLC/dYkHSEZWRYkHgRJZKQzk2ST362Y730t2OsgfY9Cu+H/kc7QBLqIktzQG
cSJoilp9FePof9D7Fpl17i+Bi7mvwe5AEbFzSfbE17KfMQSFSjfcwrvHEzNlCp6ijvvctgs08YLd
Q4gV/VzDFNfU2tjEkzLeirGdYeWGdcXQKX4CE+i9b1Eu5k+FnLJxqr4q1Y2fyulBQWGL1lKLQ/0W
Bm/qu0URYQqEc0f2XUNtVWwKYbViQyXL1B3NngZ4GhgKz67Zl+qL3CbTtVaNQeMkXWX1e1spMM6t
NY1qxZi2onbBZAU7s5kAcxVqj2uY1ZW94kjQJlqI6xNcGzPM5W1eTNkG3qqdumql5E4V6OFPvwyK
CNRkEOKhmipGeAPBD3dRP1bDX7ipBJ/R94yflbAbrduqNhAQLBe6gqZKk4xNLSW9IZsBqQ1pMsFx
U7P5NoE0nW85ILUXVG2xVMEYM/iGwzUk/EHAoK0HM4QdLoExdyWp8u/DJEuKh6BNxHAT+7rc760J
8Nlurovi+f01tmTxR1GI9t+COiF6LBAfeVW0DCM/TqOubbwhtlJXL0vzRhO118gB5rc6OqXoSX5v
RgxB3x93iW6rcanRmjSvab8sctHHB8kUk4PF81R7ZZKqbtEhqFwEAhVGX6v2bX+RcnbmPRfqOtUj
DnEuM6v3bOJcGS3NZzxcn7uUIlXnqxaI3+y2q/M9a6vYNkL94wstWSjvSKZJQQ581mpYYQSYyIq+
8cKFFr3IxG9TA1n+9z/mSQ5Ph8Nc8KiAlqiArPO4Zs7YnnLWe0pl4r8afktR77obtFpcWC1nBiL1
WeRSwE2zbpaf/5Z8+C2qOIHoOq9AFnvDpQWiJt2NXVLVl9L4M0OBdkd8mQCIa926UTEoQBfIH0cv
R3bYJSbMW/iV1i1EtuTCW512Qalf/z7W6qobqwWgpW4cvSFB2Kit6AkGM2piaiLQveAg3ONoYX7S
dU7kMoxrhx5AsX1/Dk9jPd4cCEuySKmAoHh0/GnNJANEYpmjJxDc2xiNYd/k06xs3h/lFILJq3KP
XVJllgoFheNhjDpOKr2WRm8UmApJmdHfYgJMQ0QbpluQEJZbBUP8ZKXgiNJFkhhgWoeBsW79aXmB
B3lT1qbExO1j/SDjFKOOW7UD93EN0/Oh0regPIpNgnnNpZc+t5YWOCF+XDT3xRojiQIMyJ20Hr1G
V/dJGnwdLCt6wZzVsXx/r3bhJlGD/TRW10AdbgFVf2hZfU5pqtK9WU8yTGLjQhp/5pGYAICOtEIp
e6yvE1GnRtbc2aOHSGe6RzdyeIwHEI61oJT05+FhkbDiOmwD1KLyezzndpX2k0bVw6v1FmRaElvP
8WCiG6kiG/X++jptQFAqwowRmgh4ikV/9HgsAwyUFAaa4mHH5HPtk81c3mmkXLnT2zY8v2iIS8m1
x4xMN1sEDT/KkiLdRc2IOm7MJxPObOrFoeK8HJyp87XbgDQ6XnRUoTa0fqZuQQAa32dIojjOc+a6
9Tj8Guci+cFh00232SDN13B/OZHNEVza/ewP+R+Xx3hRnm65FL6pjS4T/FsoBIfUq8FkTJ6uFipU
kXJ2QgpZT7QTLvm6nlsrdJb/CbOibrnas1Lf9dKUSJNnY/e1yRN81MIsg+0/hRcVXZcK6/G5zGtB
plpap1TLzNX8oQBXiNlgLL2NTLdoqxJCv4HYeY6WuSqF97BjpE0Cq/6K+bgbhF1cCAzLCKsnMBct
KfQGuF+CSjr+sKkt6SM59+Q1KZB/FL9kUrNgcQOe+b/IxL+kcoHrmpizS+foaVICIgT/JB1Jv0W5
e5Vv07Gb9bBLZ0/nOuNoWYY+lTFUXIo0Bh6VP9+X9IthO0NOB/e7VpirjLTuTXOSPRtmjxmJ6qOK
udn1OEBDf39bngn7dGsXnhNJF7dOdZWHdFnTzGWa6t4MGOSjb4NKiG2LrYNRXmY7Pfq914UEksLJ
jRSBUnu2R7EJygRIUtWYn95/nNOzbkHEU/RlfikHrqmOORq2daEsEOHRfgFPpyGla1UXIuzpZMIQ
AlhGhWsp2KxXci7sqKpEpXu1Fia7oa95ZaHF10prVdukb5ULZYgzL4Vlp4G1ONRyCo+rXUoBHvWN
oNY8GSkfZ8gpfdUYBO7e/3Rn3orTEqSazSm+dN+Pd0dXNjUV8sbw8lrPbxJ4MFddoIZ7bg8L0kGW
/xSbRThYCtfg4ZeJWgtr+02VzpM2GR6tFMXNyGa3nTxQmA5S+6qtpktM7dPdD+8HcBbdGSQv+e/x
+2V5gByEEpqeYoNL8iGkQ4VppeugosymzHXjzrll7mcp/Pn+h32bn+O4w2n8BkZEaFYjBh6PbIQt
CiI1XxZ3rOGXppFKB1Jab/VO+sgnbp5Kmv6bqLEA3MspfJwyNjb0dbUt+gjTg4I3nmvH6veG5NBB
hDr3LFSMd35rak5k6vmF5f0Gllo/L7BnJC6IWHTGV3GySbD3wpnd9KpUyrcGTCHX7Jr4xcdU2sFG
PcZGdIg2XLKmuwKLQO7EQbRV2lLaNKZROiEEfDcZgBm9/yFP9wGAEAAaS72Cls4aGeL3fA49GIMn
PApqdwpa4caoVF46JU4PKtjnBCT0VxgDn5fj6QJgNugx3esniXqkZ1eVxP177MCDKGU7fCtGX/PM
iqIBnpmzbu3iAEUhN4rw0kTwrx5wYEzM4jHltIOEFUbWd2yoOnFjYZR0lceBvQ/jGDCc5cPLdsYy
CgbqXU2Fxbdut95U6TiKGTnXa0fW41rDH07PPiEuPt8aRl5nqPGFNkQIMOgAlmVt3pphnFxhm9ln
L8CgZlQuuqpKnNQ00i2lmuKz3UHj7+sweeJ0zn6aQaS1V4hR5R+rWrPjbV5G4smfTXPHZSb7JldF
WKPW4Y/ZxuBlXgEYyLNDFJpfhJpg2dW0EzIT6lDXN2PZ1f52UCrlGgRL/DMqlVjmYEuTwLUyra4Q
rjPK26ar418VKSm65iKYP1eFMB7jqssSlOQT9SETyA3uTRPfG5TAxz5wOsT2aOb4ZZju0yHv3TRM
DdZVRXkV4NfYbkVa6ndSAGobOLo24GcSG4lyYT2clMWpJZDfsxpAfVE2U4+XQzuhjmqmbfQUt4jQ
28YgNmpmtl8aTULNRe3bm9qU1G1R0eSaUZG7UBg/DVsM/1ato69FJ3OVOUQzrjSajxlQnqhfsjGE
txImhmsOkUHp1ewOtEtmZ+gRNX1/ty3/8FEUQF2VHAnkOFcY5JdX721E+NR0oAaeaObU92OBE2sd
GspNTDFsp/txcE/OL13Y4qfphE5mzunN1gOTwG31+GtLKfuS/SSe2i4r7nz8Wp0hk8ZNRs/9uiJv
u9WLxN+V2JDRJJjzLd6z+R183erC8fSWuKzeH1wESrMAPVFNWJc+2looA8+iPc2hAbpu7Cxd2sZC
Hx5Ha1IelBhvVdcv5FJ1DC3oQC71+ovaYIYAe7TqkdGvi+a253Y07Po81x5qe0DPKc9mediUJEpI
TZb4ari97ee7IQ4akMEI9jjI7XXBFnSpFmOaqtnXCTcb0tIZzf2NouQlImXUxHM3roHYA6CuECwM
zJYT7P0VcJIRMAmEQv4HpzCUc9Z5RxvXQ02e82RTpwWCZmcurMl5V9ZDvsUIJNq8P97JUl8qaG91
NNqr4DWW5/nt4hMgvo1PZKw+NUad3GNxpMJD9q30YyUXH5JaFi9VMegveCE2F5gKJyfLMjJGQUuf
mhN63XyqValphDSpT0M9ak6qSqkL6ObS+XVmcdPdokSypKZL5X31QTM7GwdRVupTNAXFTWSnWGbq
WXyVJanJUTYHCACK+EFhcr/qU/LFarXoGqnqS0pvJ9c+XhecAgQPMDgqDdrjD52WWhdHQac+QaCY
PuBvXGCZTZMvbKXg0/tzeu7L/j7UKusit8s0jcj5lFkUJ8dSylwypGH7/ignMRpQEZAbuKoCBV1g
JccvFJmKjORSZzyFk6rsEjnKroHAqzh0YgDflaVyEwgVpy25m++nRFEuhMrTMh+AJmrd4A8A//M9
VylDpA0c+4avPZXaaG1jK9tHYZw6Wlvdgsx96XP5oZn760KrH3szujT68g2PIxXIHVJ3LtW6QVt9
9Y37wZTkNg/1p3ke5/suUVQPWd3wvk/aeVNHgEXh3daviSpnX+s0/ZgX0aJkW8eXEsflSFg9CHnu
whpjGij6r46Mxu7M2awz6Qmj+wYlcHOgk41KS/tY87ODkWES61T5WKquhdbdryHorlqCLLzSoZnc
uS0jZVPNdvz9/eVxsvG0pTIJ1YtjRYA7W89PkwSgyYGGeaKbgv0o63dWMKlXplaoBQY62XSDlm9z
0BOwM1WcSdQjkvxbE6jRpe2w3nrwoSDXUQSgOkeWuQaIKWYdhQbVZi8vRRVumkkqk60ISeLtpEpy
F9YMvQodQZT5zi4lUOVlVqHkFmh2+8Xid/3NiD77BHqtU9TNrFrp0gAbtGhbz0g0ObLWGIRN8M7o
i+Zzfueb6WA6dZFIV3Wq6T8qWAV3dBaGGmZo1LxYnKWdAyGmHBxEy/vvWjdrn225jO6qQqa3oHJx
st0ih//nZvVSO4uDZPxkqVMLUDnObvEP1FHZinPhkL2VYlNzlZHQMinn0W2xr4+ps9DudZQxiy7Z
U50AoZYLFSkDnE0grqdyQHLQ5spQVslzoCW1uB5nMDdOGwZIPUa91QiHeJ+89olIP/iSaKjczUn7
LNpOvSL/Tr9HSqwBs6ZYTNkwtoPQRZGXKoaC/c6vC+twiQO/bxCeFacRkAQw3sErra8W6awXTRbz
rNB0UbZMrLR1+75S9pkqd3tNhMV1qBTZXsR18jwtCpaAL/qNMiSJS/3zkrSKst6wmLnQdQF6slBM
OP9W2RZSu9FUV5J4lnATQTX9iuL0VjG+hhYljcbYLaIuhfEtU+IHfebLFf2VNiZ/mGDzEHAqcFxF
LgfyyJtqx2/HPnoreqf7Qn5Oi85wDXw4XXmejH1P5n2TNXLllGU4fB0QiUbK80LOcYJUIsGl/mkv
RDlOZSLo8dHRdq3uY3lvPs/iEKX3jfJY0JW11G6DYOVmMVbT0OiN4yejtXFy+zLBXFO10g30+4yM
tLa2Wq44tvgc5/FezuoLJ9vJ0fL2fIAl//V8a0u00RpGKVFS8xlo7D7bWtf91nLGbeh476/N9RG6
jINcBY0MVif1vNV30IZyxECI75A4wkUbxe2dYcMWuvC9T0LxepxVkhepftkPBu8ju4rTuOEGWcjN
NnbAhvxzXf3Hj/E/g9fi8M991fz3f/HnH0WJ7EqAkd/xH//7PvpBll38av9r+bX/+Wurv/VYvubP
bf362t5/K9d/8+gX+ff/Nf7mW/vt6A/bvI3ayete6+npteFQexuEJ13+5v/1h397fftXPkzl6z/+
+lHAZln+tSAq8r/+9aPrn//4680V5j9+//f/9cOHbxm/91DUw7fp5BdevzXtP/5Slb/jnMGFFo6i
hif2org+vC4/0f4OcRFICP36heMDQ+Gvv+VF3Yb/+MvklxapSXCDb0W75ZeQgVp+pJt/p56NqS4V
NaIvXdW//v+DHU3R/07Z3/IuO4C9aBv+4aMASUoMyEqhZQc0GGIdSrDHuxE1+wb0WzFvxJjIPwxJ
KbE+083akUQ5Bk6btdldNdqXYOk8/m9xeRmWfgu9MqRYwN/BOzoedlaplQvOz41GxetjCdNhH4q8
uX5/i73RAv83/P9zGEjFHFRk/4LmzvEwdt5RtFlATpOfdZ8VKgjP+iTVj+RjXerYkS4+qC30ObeS
Wwup9qzVntO2bCqnr5qsx3hCbqN9RstU3YDctGcH1c0CdQ3kBH/Ib1/IQOC7xRxppDjWRDV4kSyP
fEhDcqbcc9yhM4LlXDFvs6aQx5059CFXq2oCdpO2YekqolcCt/h/nJ3HjuTGloZfaAjQmy1NZpbp
qq7uaqcN0ZYM+mDQP/187DuLm1mFSmgkLQRIaDLJYMQ5//mNDhk7dJYR9pMXMAoLGUkZ6cNSqPGX
LkQtYnNuR8Wp3xrfC3h6z8GYw6xqVVFmd7Nq5o95n0/YxuRC/zz4oh3CwaCGCD0Xix4GhNhLQhpz
amLlZq/8aFXFbKDdm4mcGmo9YAWtVlUfNx9G12lj63KjIC+N2155GI/IFRtmVHCltUWGqLKbVXai
TYxu7h+0NctVUlQOrM0aBp8d/Q9yKkqqFF6RXkn7fVPi2BnWcm7vym0BKSuGnCdF/hOuprolxDWK
+L5sL178nlvO5wGfFLObi3MWg5TWMoRmxcRTWNCTNAxCnV7GGE2UxFwK78pK++sKcXFBPiCaEnNf
bvg7n6+03G/T0itHM662rhli2aXWw9hCouO9GTPsQ+LabzzN7pB7IOp6lB5WDseuGAc8eMi0Q5e9
Ne5N1u8GI8OYunk0ojXLQymWzGZSuBZfcbHMf1hb5lF0uuOM2hYewp9y9QdxwHmqOvQatWWod5P5
YVJ+v7/AzAubUimEEMvc31B592k0Gyl6aC0tWitUlSaDQ1p0+U1FRo8R+t62VPQvsiMQxGi1zxBi
OzCSmpFvLOXQM6mQRYNohYFuiCZW/LM1LXDJ25/uKy8QEjBTH3ISdyHJRWcTrAaefpAO4nqeoItU
dnYU1aIdEGMOJ9EFxhVA4qIs+btVMF7C2ZdpIZ5WL/qE0hudSs+MOEst70fdasWeF9NGqPrJEFLz
WHyosqJMkPVnz61t4RwzVbVMfBF0nzOrbGKvdPpPm9PDuE8Nt+9DGtgZJNWo5FcLrDePgrrVDzM+
CQlV67Us17+6ufMluDstoQojXI/ixbp4ZFmD7VWzYVdSNy00b8V939UNnoLhuOBoEgIhp+8rUU9u
4giyTRnJMIBJRFnz9da2qhe4oEvdxUVqlE4ktwFsrG3hI4VZhxIybKRicuN003jnZjYM06lLR6hQ
Vm8+1mKBXTv4CjEurM/KvVKW7QfCxY+D8IA70W5aBUp60XK7iqLP7iv8Z/jp7wYi25PSGZvTVjb6
tYrpfB6xLwW6McqmPbAMO5pLXnbJbfTjsmmxqekwZvJy2dJwY8QAGVopmUeCHf29w4Dit8Sgi1wa
eyb/22rKa2Pll6czrBJOZhjaHJTM0M53lXbafBjOGtZE0pBJpsiZ3ege2El9SLcTs3tsDcj2efvb
+3ssnj9sqBB/yVpooBl7XcBVQ5OVEsQ9J/yWUMhoqO21PRRD1z1YqQYnWS/oj2KnhmLUeqWvoqnM
AzKDSse+r2RPlOFojloZF77ajHDLK28N+6CdvKg0M+fRGhogkmaPBglHrSnTe2zXoHvisWaLmHyt
7MskG3a5XDeLO0uQNMXspqy52mhMjxgFTfJQKc6y2761xBcn36X5XQsLMfH01dVj0xMkrGWBxiRp
wTb0swd3uL3B32kh5ifPXWwTyPY+GXVqL8lcZd1NlhmCUNuiqB+RTQwOkbIrDq1BY5M8BbsH+4xu
3Lory/rFNocdL4NFzHdcVEXwh85f8JBvWRr0eZWY9RT8rkdvuLVnzzktRZ7iNmVfo6a9fj3H2NN5
wHsv+UMLxwIT6bpKhOqg1vY+/HpXEik8OQMCm7Ui5/ntxfTiw917nF1Cv9vB70y181+4LmaGpLit
Esteaj7X3DiuKl/vCFKfn9++1EWrw4e7XwtKI2JHMAbnsqqsjUq1JdVJYszLfL8MwjqOdrGSNzuO
w5cuIDkvFnBS7tECdB8ZMzA6GPI51wAuRvPPlbt5UeNyN7AWqAUCqCgwv89/OSFnaWf2XZXwrRrD
TRWY68PcMZFwXFnhBFa1UYsP3S/CcKBqY3f2VeQDBdjgitjCUfK+7YU8Nqm8Znp8obL4z3MyibTf
hWyceJc+TJrhpLMsMZG1FpGWR1UiAEJvTiUo8DehNSzXDghp5nyIZilSfC+Nqv5n03qRhloXbG6U
rqnRJ6ajQeeS0yTe6zlKhhN0r6wOGWNXw12Fbr2/Ar2+spp4vVCadnPavas6f6bpIrfCmkUQw6Fy
T50n5B3fsP4BC7H2Xx8DcDjhDxDWwQ5BEXlxLWdmR1cDDlHt2hg/IEgMpwLu3fc1E8aDbw/ZP7m7
uTfggtthUqb/w8nldqWufOV73btGFhGvi8ry4uvZPJvBrAsGWXDiisNCUN7z6NbFcbM3EsqcWjXX
xvEX7Im/q4MfDZqss028pK9C5pSl1tVpXIkcG+JB1XoRQ0OWjMR8UX9qrHp4zNKqGuPK0cYoUJ2U
0QjJbwct62WP1548N85GMilRZq7ysI4mp1RnCe9TgScg7USnF5+mpna7w5Wvbq9yzs4ujg3aY4px
TPvBmC+qoBbIYN9xvLgdUjwHxdbWdeSm/TiHc+oWY7T1HTIWzhebRJtBpG1INA+qApLf3J/KzrT6
4OmzRTZhAKX/yu297EjJDSaNyvb4Qxm4mvsC/y/sze4ynM26yYs5H7f0lnn+CgevgzM6Q/EwmWwa
Pg5ljdPFkz5rd4g67SrqeumCgMmxe1d6lf91KfwCd4pZA91d80DdL8WkitCZZN3HjvKLKtaMXJsj
MfTdQ7UqoSL00P1vbTGQP3faHi40mJtTR0D4WB7rgaqqUAVdM36ycBZY4nHM82dXz2lYONzV9I0I
siV/JzaXdkE4RfmAdfP8PKrB/GnXfvUnwAoXfh8V/UhRYmLmAGxumYdK3yevqtNKgUmN4z+uRrB9
TM1p+d1Y3Ng7J4NlGk+eNrBypkLnFM7Q3YddbzXsPJbo39toAb/hAzN9UAXqqqjZnOkE94D2dkuz
+huZpO6v0lrUb0DkVE90PVceuPNYfSfUsmvDVTUccl6GHWmY9nXFsh6wzgktrbC04+i33RAvas6u
dBWvfL4uhx++/Dv6wyTi/G0zdw+szoKmA2O5e9f2poqbNkOalavmJluoVK6s/helK205ZB3ik5gk
sj1erP6hm4oGHgFuEGk+Pw1zaiS116UHMVb5rZ+29MHZ6lmHlgiYn87gjYfcIK/x7bt47Veza1Jg
7NsHpc35rybgG8bcoDTyK+31hGvNdgNruomdYfyxrCL/8O8vtx+vHP8caWjCzy/HzKUOStNP436u
STA2/DZOG2P7WQ/N04Zv0TX4nC+AP/Fij9mtG3CO4G/+Bdzuvz9ip9e0gH1Ci/MsII3ItCcP8fDY
SNxs+62iSaKZGv3Qnat5OhlFjTir1u3+GTfz2gv9BQD8uDa6dkcuC2GVQ0tRFtc4a9qJvgn7GUua
soCvv+g/0DPA7mk09LgnXAPYxja751u38kKHLl2XwRLaWu6egPGFGaVOID6UsmCqgh6q0SKJGbYd
BpVe07rVm2zQ/5Zo0mVuqGfDAXgiN3PxH+dMU59a6du/h3Kon4aqL94rLFZ1RIxFYIYDNBTj2PVt
+lS1U5cfkaNtvxz2S7RGnJUP9oiX31hZa5EYJCdY8cich2iBoVraaE4Ls4PSgQ+uMWPXcPBFKcdo
N64wCXPX8NP2AjIQb6eZyUPvOZoWWrWt/5POfqHHwiwHwBtE9j90meJxtay9/2FdcZsOcUHZeIRu
N37YFKpWhEDk37SlGILQlOQfdTgOGhRY3UyOp+WS/bGQyorBLIpxbHGF89iqUSJq1fWtjzPUFHA+
q2YENFvHxQvNVtNEJAeIXaGcUCxGLu6u937b92NUOp72VaQi/yUdry4j19bdBz6A7quDXRBySb0d
fuvTUpPn6C7dqU91549R+nkTBbZdv8eCzv3UjW1AHucoPyrNmz+vUMLgLBOKlkVFXnLCq2AmEHo2
iUeN6k7LvqzIc5uwmLQAzzsHFkGIOq8FthRt/yXXeiyBxWC4xNYFm6YiSzTkujQuoySS5jU8z0eJ
8HCjzsLYvNWRihdBeetik6SfirYuHkvPmdvQzhvjxvbbtg2dcscss5kR8vd//f3uvQiaX8BsorIu
vt96In+0FSXfL9HknxFDlg/+rBlR1k/ksS+01m9f75Wvd2+qIRnt4Dv17/nXa5CP5bWOCjB7CVwY
c6Rs4PBEOHHjaleO+4th0t9aip2fUgpPTGhd5sVOYYpMK1sHIXJX2e0Xo/R2yglGxTczesvEE4P9
abNxYDo2s5jvKPZQ76GGzK785Bc4wj5+2B8u5uWQ2v4KmP+r6rBa2yF3eApi31zW4KR6Y94SdxHE
kzpFh286d9+6IXrdzfp/XBqGz87jg0HKLZw/bb+vjNoK+jQWVWU+BeMEHDt5XtxNaXoIMn19l2tL
eaVNeO33QvvBGgkxHQ5uF6W71qvZaZeKJbWY1nzEwHHErUM67JXE+7mP9YSI2AgG8a+kkP953bvS
gVkzDiUvCLPj0FRukzW0DP7CTi36ATqBMYyR3xbuHK3GoF2pMKjIXx5GTHDgcUEAwcjossYwdXKD
y02miC7xkDkY/aZ/h4uj5hC1b7+epmBd/JjYx6yJg8VPCaTPCSZ8mnorJ1nebudfnNitF63m2H7f
aEIYErq6Fhx8fd/gGk1wRiDEZ2JdzaYF9S3b8vde2hc/mnGicu4BDd9VFtt4jKw4+4pbIsDFbGfw
9Nt58fpDG0j3K2ZniItNf+EkIPRVWZzVgfuuplpdwgzNzxc49vMYWxz1VqTlQ7GGc2cjVyOCK7ub
PDCKZHdDxKiBYLFbQ1prFpKxW7FzzYV+WjWjXcKtnkGuBADIz0ataZGQPbMPs12fOVPK/J84YOTD
5ZpzHsDKbr973rSog2tiVBRrOGD3obBGtv8lK/cU9M7HANvN/PnTlq/yESUdlNpAYKiDVniDypFp
pvZcBWWXwcReChnVcsAXUY259p0ddmixnF3rPFQLjn5hv+I9H3Z67+LqRvbjb5w0nQ+9ZRR/qOpE
G8K3zbKPotCHAmJu2v1BtZh6UaUIQcIr2Zo/kjxPbPOydMgpZ2XYkmD1kijTesA8IdxNaLWoUHOf
3Xezrj/VadAh/EtHdZpBzWjeAc9okHB9r47b5KnfgTCkCHXiB740DBEA9GxikcKW0/eWQHiTKAwE
tWWIqtxktiWtTn7B8mD+yaZT2KFXVmokTWvpbqyOM50GY+2ZlXES96G5tPYvNpyRtWQ3y3zU27au
Hq01n7qEWZub4cfa8afUIu3t+8w0N+PGyGBDRAMe7uZhJyrP6MfbUibk+IA/Mqbznag1EXqGTian
fwhNrpuj8kQJGX4Zva+L0PCVq4gV5kzMECKHxOlVTmTojf00WT1eku6sLT8EkfUkEGjG8lPH7P1n
FvA1hZ2tBX8oXhzvlni0tj0Kf/TEqVp1R96SuU6Uidv67R8L/peiNa+Lexw68ylykJFrMbnhUwV9
1F6/TaZa7joHN953ubDMMWpzu/gy+I3909jSLogKqbEVCWjaZRjIth9PppDOcFj91d5ijwRtI7Q6
Z8uSBfuhBMHnakGU6CFpTPQrQ8RYEBsn6RqaE0HknVXcVzn0oIAs+mfuZE/lFHmFnwr2AdaNoUNx
vOshv5qHDgwjv9KBvKz9jd1HHABhh9D5VC+2e8FgyggaL16nIk9obF2Ef+364OQ2k6mAiNe3D/PX
dj/oZXQZSFrgTF/s9FnlObCDAWkqboa5VY7VgDfZy7EdoD9qDrC5Bwn+CUk1QnG7BbJ++wZeqSaw
WsLybwf7KCoubsAbiK/WVLk7NKLicSCHv8vSDZ1IkF9xMnzl0eISj1ndXrcwFtsPvf86xPEvVpm3
2H4c1DkFeWZ2fRFqztYfnc6xDtOa/Tth5H6c8TJR7xFahPAKu9/zK7ZStbY+cljPfrrdcBystM1L
+7T5+r8TC/3fpfZKCT0EzIbL4dW6WJUOh9uLzU1v35VuthAmW/ZczyofvZqnSTHqjvgtV9/+7QuE
isWRQoYMlFKKlPMfWZNFIZRWg8jUncuRZG3vUX5YT8ogkvrtS70sSxCX4w0OY3PXml46n65FABuU
rOlY9A1omhzw+Iw6hvVZaOlrcYNxSU7KgbpWhr5coySl4mZLlhejVPzyzn9iIfrMKHqdlUPo64Pe
KtqA3PY/b6yZK9//BcPt74ukJybVa9cy7KSS82uRbJ7poz0EMVmL2fStWwXRTNOQrQyjq+E3jlK2
OIrGc7eIk1ZRk7j6AHNy67Q+sjp8V6M1t211U+ZNf6XTeOU5gGviG8GQFKHmpXOE17bsjL6XxnNZ
zO9Mo9xOTaUNsR3IazO0V161jeMoUl9MjDggLz7WHF8x4sXsNIZ/OodQ3cu4bMc2lHLWHprBnBL+
A/6Eby+wl7shZFvgYryk6KeYm58//NVykfhpdhBbzLSyI/ZSzanAZsqggyZvAZ9Yrb1hpItZnmkO
+pPX4yF9ZZG/9pDp5ZgjIfwLXtTADARqY+n0NNYLWf9pgE++6euqUaMwDHx6+/e+8pQZdhOa6hCk
w7q++L09gJ7tlq0f5+0q1SFfArmGOV8Yvo72UvGrc/2zM6TySp3/ynWBkNmFdwSPf7HPn3OXORjX
rKYf90FBpesaBXBlqcvPqs54x9k8HMUgtn/fubJ56GxT+wgcTtrFVrW4qeZKZqSUAQRsHL2VZUv1
2BDpQJl5pbM4F4f8/ZD5hbsGipe4i2HPf2Oje5rq+FCSAvA8QRPhwy+xPT8hVaD6ta6DfWM5M4pI
N+i1a77+rywiXNGQgXHw8JAvB99eOUHLtUmKz/D6+thMarwBwdffEVd0zWn7lXcJ5sAJbqO42S1R
zn9n6fvkylhTnhjb2hr3UE21JCV/M01qIOImqfXSS+xCpf/6OzH5eQhDgGsZBlyK4yVsZzRwjGIN
VGV/PCSAX3TfR9ScTs4VncC+HM/xyvNLXfxEa5ZDMZvMRUUGUBFVdaEB6EC7uvJZ7H/O5XVgte4Y
DqA3BdH5owSYHE29WMukaPLmHjtN0ieYat1rzQatDXrZ4e3P/8LWe1+jSB+g9aFAt5ELXrJCRnrH
wuwxoAomOUFWKepAdKHkjOlIObG7h1T080cZ5MFyIFFoeCrBCb8wQOuPKcOdLHQwrCgODWVBDlUM
x+uwnlOcYdaquHEM7NauvPQLU43/3DHSGR1cAuEMJfL5I6KJKxAsaXmST71oIJZm1ad87vLhUYKs
MYBNx0lEKUYrQzJTDvwZvXrwYq2vIfVPQdWUx8zMva86JJ0hHtpiBuiVrYfOpGOSYeGM9nGqrfwf
3VTyaYEPVIR92dTzASLQ9KneYKfHuCH4IiTsrjZBDAlcDjtzABt5++28/IbBu6B58o7ge0ONO/+p
hldbdHe5SNQivmWLUb9f/PJ7mtrm89sXutBP/32oAB8cBAHugQhmrfMrFePq1Z5GgpcFQnyYa4Uk
yZr894NfWA+A19v7Vpfzh5GG5YH0mT4sHeLbaVi7NfJKo0nyoqkhu6Z46MVv39vL3WWPATJh8sLM
Ave4eAhbN1UBae28bwNvqj6vt0PQbW3YT8X2aAyU1cLZrrnNXUg0/j4QrBJ2FgQZeNhVXVwVw9+1
WLpAi0mdQMIeVKX5TmDfLeOumRfEwo0h9yhclEsH3M1M79nJMvXL1EcZvCM3c6kixJNgQuk621UI
Y837imhW1Md6dNFTv/2MXlYtFMS7GIDGZhcimuevDxZWlo0toI3ygGvsYa2rsJdLRXYG1n7+rWMV
EyLN0cKZswmKB5rd4Pfbt/DKDsktgJFCwuafvyvsv3orTniM8o0sT3gZ9QE/2+m3Y/nbl7ev8sr+
iH0YdFSEj0h8L6075IqhwLCledJmG0Hk1WxoyVauIva8cUACkAFfvH3Fl5/GzmLzdxdupBYETl/s
N/Xama3shZPo44oxsilwRHI2T76DGp0etDY33ucQgI7O2vU3+GiWOGJlOA+GqvT6j3Oe6ffDJsqj
MBhcvX1vL1477k1As7AgGVWi+r/4aiWGuBO+e05iL8oXAAZVW2O3vfZZoit8/I7tQmBspErXfR6a
yakhSblwVN6+ixcfKHcBSRiHYcoqgksuSkhMDbS6bic/aZdmhurGsBIiNfYCg5aGxCqWt1kxFcnb
F/3r83N2UpLowdyQTxMlIGKTi5NyMLNZa0WRJqOyFcigbW/yQN3abKFpTWWbBA2R3IesSq0PZpnm
v2FUqp9uXs8/ZpV24IeWL/+syybZ3i0tSEPh+0B421ql30000jr8tQ2DzWWo5j/eDDme/b7q/UNW
pNPTPNn9E0WsgCRerMRdNzWc5ojIN//oi6XA0HOxlh+OW7QEzw0ZAc2TjmQWJXW23Ux24ZmRna1O
aJSu00QW95m/p1KenNvKS61rDlsvxyhMD4gjBFUHkNgdPc53CM3Qe90a2KiJ3xm8xHKx9VhtCR3U
bvEzj3LpNj9gcQzVJx9HSELqq9L9qkpkov9+uaBYhoLEjrBXx5fLBbdRHDD7PhGElxCnVvePg2tl
B9vW72gl8wPQRXBtjb7YnaipAPZp4kFk9pPu/OevanFWvEJVIo1cnVog+TnsFg8ay9vL8pXnTPFG
hBdtK39znp5faJzdriM3mF+H2dm7kfM90hYnO9q4YiTSb2SMNfF6CnKiEjJnXCJAU+Pz2zfxygfJ
MQ5rDsWezoZ88WNhpFkSv6E+6Q1dgKqJNWFvmqNlVVZSurY8wWDGu/Ttq77odtgESK6Dbsvzxdrg
4qoGtCQ4ootKlkZZN82GIqbWNUzC87RKcjQUx7VX3/tG6VfsJl7+3J3GBjUE1BQf18ujOsfSuEFB
rBLY5sE3XI2mqBxXifVqUNQblrxmEfVGodlXKtEXZxE/eF9QHA78FVwCFP1W1J6TSpjfRl8+LEEQ
HCcEiTfTUBt3c12MP95+wC/JmfsFqYV4vLjcUA2dr63e1tKh3oRKREAKcNwXtROndZHKna3h/8Ei
hbDEoq+9aDAsqaLKG9YHOS9QA4TZ6+OVF/6SibXfD971oMdYFKHnPr+fVvPyhfNNJdq6to2I+7S3
SP8mJjiLrUJDTZ5vGKmEA1IWrGBz4lwipyHSlcgimcoIkae60/t2qm59aVllglBGzaFnQzOjuncr
LWQTN7pjX82M0k3ckn9vFaSlW7jlxeNM1fqPZqt+r/ZNLSENscc/NgMNjOWiU5mXrbC3e0UW7Ddt
hAYSzsKbpthPlfqEnezqhYWNgVRUjcJ9xOssfWbZWF8taymHcA8v/ayTvt6FFUp40pxso3WiJdPl
jSLaSB27TOZfEXg4D9tcr2uMqWp6CjbdKmEEQw9NUIBYaexI/Ot/pT1gLEAHmhWTwQ/x7HIzloIU
RRmI5z5Q4uhVQuLBIea8PaXCWrG5DtgYiY9d6hsMsItPDW5oYlcibdYJEQM0pMkapHksp9E7MSjX
fegr9fpnDfpeJrYUsPXeXoT7Gjs/dhGe0Y2wgYNQQhY6f+ddxqgOx+02wSiTwGOeYaTb5AM7jEKu
HPGvfF8c7dS0mGIaOBRcKJCUXrvN6oo+8bQg/yw3xbAxX4N4EGpL+nZxnt/+abCKX/44wE2AZTpv
ppuX/r+kxduFk5l1UtIuD19xBW++VX5jGEyKdgKgNmveD7rzlAn8IpZvVIaW+bFRWrUeKAv1n4Wj
lgk6Z9XqUbtN/R/DHJDk+rq2rXdjmg2fSmBk76bfqZe3laYv5j1mgjVc+b7oWqRP3vQcDPjBxb27
unZc6JtOjTCUzcei0tHHd1IDDV0WOvJ4gmb4KVDuvKsM7dV/33cw+pMFj5Q6TmE39bHULVRIo4c4
aRpVN0aTjuosCtq8UiGTWphemBA5zr1DCKE80esHj0tTyl+VaFDCl9iK4yQFm/PJWFfdiwMim7No
HmzYlU4wah9bdh498bK8vWdonUFZlIGSt57caixjK5C1aGGd48Xi1O0/pTagTB4Ht0UmVeN+ETmz
652CVmXToVzgFbDHORgfQ3KfogbqJKaDDM/neK3oEmNEz7V1SMeaw3TbpAck3szNSdRuZkbomoxf
wstl/dXOJos460EHEQdE12/cyR1hMC1wNUL4lzB/Si3XflHJdWbirFn2bqoG/8s8ANLxZxrCfkCB
3lqRDeVoDPEeX9OnNZOdAR2r9IwIrsrwDXmBPTFzsMRvZZbS/0guzbAcc6joLrylOSWpfextpGMM
NSns6mlJMeN3xT99HkCX0gLYatOqJZ4xeNWpz1VaYsM/zNUzn5cqH/sJT9gq84wK53oUHTFRiRtT
4KWzD6ogVjteDaXN7wIjKz8vFh5Zx2FsOid2NXeNvblv7IiSWM2RntpTH5l0AkgWK5cJQuBoBUbb
+qqKo0rrKY/SbiUvQvGXc+wDxinHAM9DRIZGPZZxLez+D0Plwj+gR5V91FaO812US7AwCDCYYae5
tT1kqbd9UFLXv/YQdBRS9KzAEMkMxFdHa4ssdhalnktjQU9llCM3pVKGihHiv/UB6lL2w0UwkoXT
0IuFQPZOe6yLDPy9RTcWhLZrDO2Tyqq+erJGdzNDp5j8H7B0S1Kmq3n9Oorx2s7wSoUBlBPAkPR2
mPMy+Hg1h0XnMdbJ1jQ5MFi+RTsP4tRIE5LVsJhfK1Lprxyvr21/PDfkWmxGLLaL7c+RdCmTXNpE
8zGlnFEBJ6Y2ugffXszPuZyd49vb3ys/krad0hixBTv8peXfONrL2GTs7K2brod5KDaG6jhAW4Ua
brx0coH+6ms0o1eOkx1gQT7N3JJ50kUzUKqp0QrPHhOza4sPUsJ/gGsT3EOwueY588rz3CVZ+EbA
WKNjNM9PLksiDHVNNSbg5fOHOUjzmzVtfvlIRJ+AxK6N1V8ph3dgep9T0qlSr51fLnNks1a5NSZ4
xJZQ1nD0gL6pyRI4rRwTXro8oFuubhoYl1eMwF6iukzo9hkpQwdqXsTb5xcXXe7N1ljMCW2sdYJv
Ud10/L9xSg2dgAMMSSWFdhiGwmAukVWxVRlQJ5UzR3SmJeG4jbsepGvOVig9IjvdFU9z3RwcP357
1b3SMBGgQv2IzQ3SRHCn81sd8TFznNGeklyp6jOauewRPd76bHdi80JtzmYstHI9yTXL+Qj5bTiV
BLpcWfsvFRs8MJ7TX/Izs7DLWgMRf+A2niA23a7K8mgPblY/1xkz5aSC3aliifH6x9xQoxtP5M7p
6LbL+tNobcaXjDNkl0nX3cMMOftn0Qn9ditQocHlr0Cp2rmdvsCFTj8Smb5dqVpe+WxhqlOGw1gH
CbpExFqRicZV25C0weLdjXBYk2ES053ekSRRwNq/3bby3+UMgY5yvFkMBhnB03jZl49Ly+B8+gND
Lc8vVGw6Tf+57TLrKva2fyQX1Sa7LS5Ru3rIooc/XxwwQwqXDRLSWjta66FY/OZbr8zswVezDcPW
W/tTLbvhUOW27A57dXyfGmnz/3jGu/EYcnh+M2O189sIavpLx+/GRAYQOOxZN+76Le9joMrivlHb
L4Mj60qh/XK7orNizA7EBXQBzHd+TagoQZBVXFM0RXVTjfn6QyBN9iNarTyp8tS6ErP1SntJU0k/
i0QYOJFY5PMrFpXrjrW+sUEuojJie5X2Mc+3llQbA3DKyH24fFgVQT5sB0eAjNm58SCBnP/RytH4
/a83BnQY9Lucfbti+XJjoIWvU7lOpNYQaIRkjC3Cmof6pM0+1DOFUUDT6NO7otR3IW0gECrZ2be3
b+Klph1VKZs43jI+Y7bgkr+DP2mP35UzJ6NhKSPpNqj9kVk3wR0J5uWMFErjRnw0zRp9a98/SRxm
67BdffvJyxxzDc0hm9JQ7/v+W+ouskoKvPKWeAE0+LZqKSL4pofMgIW3ZmDTOWgeVqF2bl5z8ng5
0WCTZb4XgLozIkA+df56J2AAkU1yTtAU1Yz7N3WqfaZ0HE0WD4/wGvbYvrgpgS+TVhOGBS0TGn6I
JArQU8dRoxtEe+NhuHQrcr2jdLW609sP/GUHhtsZI2SUiewr5PCd32Q34NSZ1+OSOFStDHsqFPFN
C2uvbLUPiASW91Mz6jc11M7EnIr+yof+6uUB5rAQBj0zLg2XQakKnPezNXHzaVhCjB37JVy90Uvv
a283FVY9M27ou5Uzh429QHSFWZtqV87vv1PX832PTCfY5rwpXAiMy8eARW8F1AbFhWOo89+pZivy
e0KIR+MRoi1yo4w52fsUKPUbhmu59uCY89TSGdfBbdAMTXlyc6I5ecvzuLKcfBwgKoJ1OaZWuYhw
MujxwkBrgj5amLWaN1YKEwGpYW7JG1sT2vfGKsC2G11SfC4NQT+I/1oQbmPWipOsSx/TySnnLSwj
BOaVlOC7bK5GB1syJOWkCsrsZG6eSg/NjL8GnixEVPcYqwGN5noa4Dicb+p2Glz13R+W7nOfTvaH
zM3L8tOc2uWNpLKSobtSAftmZRP3hQH4vTe5OLuBKutXuIEvK1GINn9tcxnxgGld7H7TOoAfTTZf
uruKewJQ0dq1ikVuts3h7UX+t9S8eL2A8UxMdnYPp4p9vspnDOX1iZSLBChZkjamGzRhcQd3ayRc
yTb7JKfXrx8MLZO0oxlWOygcl837aahe6jeNS3j7M0uR2cXbt/bKqcP0EE0WdSPA8SWICwNzlEqZ
QzJuQvvm5GkTo7WQP+ZJfcEr5lpe8SuFqsd4zd5pbkDGuK2cP4lJpjqUfxAXTcPb588yzQBm6Uyu
OWT8qRoPHvkG1m06DF0dB5wHfTzVbWUclllNdRKge5mieprg+Laziwy92yxEYmWvpvdTuqTvJ7js
dvz2Q3q5VPCARxfBhwmtgc3q/Ka9QMwuiswSjD9lblQM43QY+3m+61SeXnN7e+ViXIo9iSh7ZquX
kwsCxdX/cnZevY4ibbv+RUjkcAo2XrlzPEEdyZkCil+/L9Z7sNvYMppPo9FI01KXq6jwhDvEUl8Q
CsLP6CGfa/vgqLS6YtprO/O6vP1444iB1+uPEtjWrqQqIoviXrUcF7Wajrrb1D8UKsChWdhx4w9O
Wd9NRJkhb2YcINLT77UQLmNZiuTgpda2O/mgu/75vz3kyNPpjnvL0SKw/gWOxPk4ezVqHV3SOEcF
6PEIot2q92wkXw/32YHEgYHK3yrqB2sbGsj5wAlSR2PUIn7RzdDJHkSsqi9dv+T5s1XOahMmXd9k
Jx3mGZSUiRjIr8Yq+2hpOcQjtZjcP7R5k7d4p7JcVk57mAceUKafiaadfTSge+GPjpSg8CMucQUe
N7zjto8jND/k0OAjV1pRIGoT0L0dCeuXqQzu17qTsTg0wO+Wh7RU5/e43VPScSvPgknHb/tjUzMf
/TkaxehTpovz+753kk+3N/zFd2F5WBl64BCu0YPcbHjQj4mpx+lyXGtQaMXXZXPfDb1WH/NJaI4/
TEocuqOyy8a9SKIZGNS5jqY92A9exPPvIitEFinKqsdZn5LqYY70jpcEHg4UAWHln5rExrsPRKo2
AVyf5dfb8744ewwPvAxUJA1Li5T6fPg8huyd5D3JXlHwxrnWDAUw08LFJW+/PdTF2aOJAv4SYce1
VkbUfz4ULFBASfg7HqO+KkOZielz0tGL9mN7no5JN9lPuCqKo/TgxXhJFJ9uj/9aTtocAWCvCNih
e0SXeFvYT1OVRCputCPqRFA5oZvUVIi9on2qI61yDzM90+qguJF1V6RjqQTmVFEtRGQmS+6439mQ
ZA/qfD9GMTw8VS7yQJVZz451k6UfzA5w/INEdm1AWyaLwtLRavUwqLUuj2496VgTDHXzZtGl9T2t
EsjvsM61d23sxoAuurLf2dOv3bLthE2gHeqKe9Up621WfNIaQ0SWdvRcMTUPGC9pv2fDSboXTD0p
qSM1VcdhZDnLT7TgJudR7Tu4VehQzs2xa6VzKvvOxDCgpv0xEwpGuDgXNCluf5grZ2+Fq+L1RCLi
gtc7/5miSatIGmuVukfe24fLv6zaM647P1NCsqeToykQiL0WfMjO0JdxCsfdtlCeYX3wp9lqEEM8
q7gWBx01mEpZAilT99M4DvKv0IRKdyCl3OqaVIjB5TgvnVVoDTXDJP5mwqUKINWmO6fkslrELwIc
SVkNPUJ26eZCcI24zlyVXWrQNXtfV6O8X7ia9YNTZd4dSVr9MPA6H5aqyd9546Iflp6Aam9h1gBt
s3egynNeyJe5nLbIXg2aLYsh1WMOsFZ5cLyh6IN8IIT0Z9WYfzUO6h6BaQGPH/Gmye+SAdSnr4qm
x7opSoa3XGXoKxgtDO2goxFq7vzEi0DOII1C4xLRZDS2L8qPurBTt6wd87haLr3UEHzQac6096Jd
qk9F0RQ/b2/TK+MhaIihEnUhLo8tvgSauwBJCTXVbc2oQvu5jx4zRcm/OfGYSB/jM1PdmeLl44DG
CsWh9TtgnbS9MqfaSpN4zs1jJ7Qo6HsPnQK1zJGNMyTcCCzP6IJl0RK68AiWnfLMlZ3Ii4RSCu1J
OFr2tvkNs3qGKk5RfkyoV3exh9tzqjad9thnSYo9WImOu+rCgNEms3nIUqEmjyZA1Z036srCkyiz
BGu/l3RxXaV/YqY2F43lppZ5bAS3Eybm0Y+evLkgoijUMZhTfTF2TuHlswjvnUICDREEty6D9sWb
DBOH2ONMi+eB+p2oDnXRKY+dnZp5+J83FnVNaxWEXIEGW0eHvNZphc8lg7mCYnRfK6gGFvGzTMvf
QDCaHcz+djmR5SbUWKkXbCgLrMX5cjpGWepW08ZhsQB69RB6fIAOInsErSPrAXU/LG5uT3B7wb+O
iDYdhIQ1xtgKWqNmwjVuqcqRt8N+guc/IDzQ1jhnIdtQ02IOelfsAUYpr2+usHVY3DUxf6W7RF1o
M1FskSNnzmL3iDym/kL06jVhMbfzV02AgPNxaDV+m2qkIE7V1BRkkPDTHjwaoYPfR5G3MmE09S3y
HlCvRrs3VNq6dX5f6VnyDh3emdS9MqwmkL2M37eJUX2w6ZCju6nm4veEyOEURjWeav5YJf2PIVXF
l3IeEMxV8bZ2iLJtEQcoaqhFIFExPqVY7ugvCz4lf5aycHAGF4kTTqA61Ic+m8WDXrUOmhRjmnxP
Ulrqfo2Up/TVvnaaAOtkCvO1gvuL6fZx5rtKs4xAMCzoF67Sjz9i0Pzd2jKOx8Ma6vBXgXn/wy4R
UVAuBNVBWtN8ljV8uiAxh/pPnnTgRDKucwyDIjlnxzzJmHjXKZF5ABmkvPVocybHSDrZk7TGeMGt
vBruPZVvfcxyE3sSWzGyXyQGSGNUbLTInz27+xQRdtbHqNVRI9UsqQmfZi61ukkY+bOipvA6oDEn
cJILHW5x2pdACXuti3WEepR+eUHUhwae0NuR7ABD5s6PqU8+dfzZu6iMEZD19FHB3qKqyB+SMm0l
qVVroPdCez4c62b8Y/cukeCcmf3XmvbVn2GsyVrIdLGnK4e4/qqvZhW+Mcn2EbJoVBxAh0yItmQa
/tCoC1SHbLYbPRBi9iSA8gi1OFmaS4MQSYTIUUYr/YsjVC2+yyo1u4t0Z0L8UgM35hPu4BpTduqq
LWci3hpYdT1UAeHGLPFYQY2HdkiMk00GXtFHxUWxPku6wMAdRhoyUJdn3Ka82AMrnuliiO8Nodkx
0lpK5wAsGmcnQGJX/l7w5uR/Q883sbpBUF0A1EYjTCx/M2w1f7vAJIoA/gRlNvQB5gM345g8UbrN
v2dWzsnVysmWgcBlyvZ1OJC/aok+6FHqo4MhgZf9ZOGgUVsKCg47t8dFWReVPiqlLo1iyBC8hpta
kli7FtnklSHaAzNQEWkjtrokI+lSOuqNR+k5IoMg623+qnM8J7yJsvwF2yN2DmY/lW/TFpnyg2xq
965pVlxq4roLpOORkvTOr72861bXD4r6vJ1k+tses5X35aqm3oR0/bSgbgHopoAwf4gi/TIm5lcm
qX68fb1eueec/3Wq1uYeOKLzC30xqRNJy0b5TVnqQxp7kCn7uj+4UpFPfS7HnTbKNjTkXqUjRbKM
9C6h8/Y6t2Rd48WjJmEEFDnzUV8Yn5q6inaIQpcriTuIhqgpvKe1aLLJXrBzmhe7GOLQoGeuHZU4
j97QX3fawHbG4TRmeUaB0N7r119ZTXjihJbkIiCvt9kIuigK1fM0CYcxro5qvGh3SPwYL+Tl/Yse
Yfu3t2PW2sK/oTbrib65g10Mo5rmlu7jIACNJ6YRAe/Tnf6nWObhW6rOTXf0UiXzHt02Tu5Ko0L0
rENR4OswRpBzVa0ztGBoo6j47PQ2AKuS8vlLXsHyu7MQ08AsIIJefNDjXmmCftC0T5pXYnPd09L5
ldLzrsOqmenZS7rAKAelMMT9KEVs1Zf4mj0qUamOPnLB8g0VOrPDYFA3qtCVlvqU5M24am4U5uAr
8GYUcFhlFRKJsSPKMhprMFWgZ7gMAVgGRlYYn4Sik0hB8BVf7FyCE6pbxVEOI5h+Hb1wTflal0r6
c4TioB8LFK3bIJNN80FYchGniDtLPIku1dWgqR2EDedC58nKZOaAeIqMtD+gP4hLX5ZVDvdyjB5I
lwOm8fM+sSu0X/XqJdLieTyoFe29VYdwyY7Unid54vbyfncepWl/sShDB0vs5b+kWlTPReOp4u72
kb2geHGnvUoRcK2RoZPAnJ9Zp7XmSFPHPFyMRLcCWU2Itbu2gja6heRFYRV60CFJHoqk1u77ReCh
LPJoCoraRXzT7ias/+o2Hf5UlSFheTYT0t9ko+WQyg9GZDqPuAvJ0bfVOj3McnF9r4uNABEjfEpt
c35BZq+SB6S+/85KLcLb83tlmZ7vaSJL5OXQnKH0TdHnfH61iyCMaLomVG2BKpVRR/XdnGMZdmyy
nnphl2h2FeiUv8qjqVQjYFSlnHE71gf8sHupt52PLjnO3KLCwcaeBjt6Y7ejfZqimYiNzZsBCkbn
8FMKZwFHxFlrm4NElIaLDzzqW1x52uHZwHmRfupcd4ceZanlvagTI32jJ4aEcWg6QMaTFMofbnao
PqpRjraUGf+JRWx9scDLYWCte7N8yPWi+bHQFkfqOR5oFDruQH9JHRP6yG4WVy+pMg8/y2WM+Waw
UlFKybThIwxYszhV3Prv7WItnXpaXvb3lMCcL+Qf0/hggTqcAgEM5JuYRir5Tjalz54JtJkIoaz+
dkmi0s/iCUB1O5bVoW/ZvrRrI+WEfJ2qANpcEroJTiHqoGhB1wUEFuPXZtbm6ZAYuejutc4WCQSd
AtGcuPWKT8OC+dBpAtmJL4/GST/c3gGvqIyLHUBd/9WkcU3bzndAVy6GO4xehlmOjq98HusGAb9q
9n5ko3jvjHProMMzFneW5IX3tdm2PmFQsVQnPbFnI2hBvX8fCqwWnkaj08uXeV0OHz3WyiBBGmvr
GX5m3gXcPIQehkRG2NfzEhojJ3YkulWjqn7jjfHwjEmBnA6YXxoeUuS2godMrDh/hq5Q3pZeZ/82
sMHac7a+fElQ8US7h1eSMoq7rS3NUCydypR5aM119SAXhNWymIpyhRXViXpfvJO0Xr7LjLeyzYHs
wxLYlvvGCX/pEc+lUC+TREMzSav6Z68o9jwot8kxdxfvIiVrBqMytNWHtrR4QhPeysIRbabnzOlq
9Du7/o3sdLmzi64MRYPYWFEbtGugfJxvInCVlO2suQh7IGgnpA2BfPe2+5b6jLLDsXglgG427Oop
SYGHHgA96U28EekxDFE3TcOh7KwyVMiMR18BDnkX04b3XqZxdv9EWh/dC0vI37PgbRBiAH/uZsIm
xypQGMXS3pJwJxc7w70PDeeXKHMXSIrWYLz1clxLg1GATjuwcbrkYRjaDoEARYvvTXu0/o66JyDX
aQLBIco94nNrmSvptFzot0haxEOgWn33Sda9YcO/oj76FPX2rlXF5da1OUevbVKgkvTkzte9VWrA
g83AKqjKXAXj5AnvQ+QoyiMWyeTHijtO1s63vlCcpoa3tgBfZXLAb2wxSHhdaGo/TVWYKbnn+f1g
6ac+663HUijqA6xl667Ek8dHw0z8MZVYyqBz0y7wjMq687BQ8C0kNp+7atEFMrercLdXFqB0NVVU
vt4b8c4rfhmh2kCmVAsIPxAGwsXzVeLe4t0GFbeistQQDVNgQz3wQ2vQ86BDwfJUzGa3c8qvDYoe
BgwZ5MtpY2/u1QTDD3sZ3SJkwzinaTAQxRqqQ9NatIadrnwcnGTPhfzyGHqIRayGEdr6zzapiRo3
L3liuhAyBHpCaDFanyqnABnWUAK8/XCskc/5MYRgCfMHRJgLXGGrvGjCIUQgqa/DZWm8Yw/pyauL
EBK/dRzxrn+pkQPEds1Qv90e92KONISZGTYKlkaAv5V4kDY3ZzNPbdhJ9xMlhyzxXTM3Qzka7fvb
Q118Qoai9YuJKwrlXPabm0ZxZ7haswaar9DkU9U59bEwIiekyFT+BAhA1caJl52s7aKcC8YL9Tya
XzoSFh7R2fluNXkb3K6vm3BABPRDEpW9hR0J1Lymb6dTaWmr+k4y8Oe8XA/0QqsQjTh355q99jMs
kjmsM0Cdkdhvuj1lMTbIFSRdmGSp8ivTRjcAf2EfpQXVitrZZD6adaYYcPncwhcq0CjpVs3OZXNx
wVHWtTg84ABxfr2Aikm6UepiLSJU+QTPovOWA4vn3mtFPGGnruJs5d/+6Bf7mj1NerrKOfA0s8PP
l18b4YtEadqHES5Od4VOwRMaSXYqY+xBLUxoD5VAypruYbGTSF/ubKSM6PAC1iYQB4p8PvIoDLNb
EAYLUxsSIVw1XTzUFhEukVgW7Uzzcm8zGJxtDhAbjnLv+WAcXEVCKu5DtzeMHwAOtLu+V2tMlfTp
4MGNvJ/hS+8MenWGoDpR9ANsQ8h5Pmg3GvTuscoKXQo7B1WHo982nn5XNPmwc/1eG4p30aOZQ9kR
0O75UFWOxGWse31oqIntCzH+QGFw/GL2Tvz29oa5skXZmqhxoaZJFLkVSsFUfJicQsenWjfHZznN
w7tYgyrYAsn5HKl7CIjL/QlMaX19uXVpqW0tDSHqKpApB9o6ylT8cqI8CZwlcm3ftWhN+/pcGh2U
rQ7VeGm5H/7rXGHUwghTCb5Wlb5NnJdkvTcAPiRU1gr3lHDquZV078lRy+gJbuL/YTgOvQandcWA
bcEwpOTdPGplES79Yj6bSy/9uaW3ZsVO/m1CcOB4e3qXh4K6FF8RPNxr6LzZNGtkOSaNzfR62DW2
sOcHtRLRoRWi8bVeUx6r2diDVV0bFG3bFdQCOAGCxvlOLQl7ZhCIvJ1C2qGsPPeEnM189GhKhL1Z
F092M8Y7M708HgYeRKhjOCDaweBuTmLjSM9tzL4AIqTnb5TGRR6EbXXw6KjsXOHX5od+CSmmDeAX
bN35/OLO0Scy5iKcZm18qnKyv6go0YpNSvcnukkTSMpdXegLwAAIPiAKBF50genSbwFcQIKcRVms
IrTjqX4Xr3rZp6WkJQIiSr+3FgPPBARZ6WagLfacFpnwm9KzfrqYGgULOuU/bm+ty2MLnI0yyyoj
B4tgtYf8tzkKqiuuBNKmoVeq9dtKwsUUBhmIZpbIUrl9cnR6Qzl4NZ6ot0e+/NRrEQtJRFgLbGxv
s6kTUiNXYvwRqk2efx57aimWXov7NHX3/IEugPtIk/GRgSihjPK6r85naQ349JHOOhhMOd4d6Zfz
QiNpebuqMt4Vo2VgnlcLN5wyA5qIFcGjxZ71c1Gpe6Cai1uZX8Ie8Fa1FBB822ccJSCnKa3RAS4O
KqjW54/03tN3so9xqypNa+ftvvi8HmS1ldMFMIZIcYsGKbLKmGLDnnGEm9v34Eaeag/IgdK3zSOi
ANFbsxbdT+Hoyt3tr3s5TwDGaGNj3ozwGeSA8xVnsXFFyhY1bEVt0fAn7zKRqn7j5PGPvNL3YLLX
htPAVRCnuCiabXvgKVK2ep01WjigJ+fXkHBPWHDQo5ro+IyiUX7dnt5lGEoxHT4t9z8q76DBNrdj
6lWqtJVFC1XKP29Nb8reiNhOT3VCEOzLYmz9yLNJy7O8/CqTcg561US37/bPuGBfrKZPJsAGUCVr
6rG9pONGsUpcGNWwx1mw+tSjbm2/qE2mfYUYAhjOm6xkOpBrDSYi05Ub4sMkmye6gnhCYqSwfNYd
Dv2xjQxt8ZVWnawAj5gWxLWEcuP3VWsPQYXwcImmdYSxVBVD1sJlIUPS/vZkLvcq/YmVy8Sikl5s
lTNRgxkKq5+0EMdocnMpHeeTBHj2Jlfs6I6WUXZM0dg6FPa8h1VZ44N/k0YsRCBhE1jTjQIxsyVZ
DsAHBN5US5BPhh7EtWs/ZM1Y7yAnti/OOsoqI8cXAxt18bFmhAHMLlGXoNL05VfmpN+r2S5ehtRT
nul10LlNuj0VoIsH53+D0vqEDQVTbCvLP7kmHITRXIKY4L2lDTYa3+rIbQ+zGesftQ7ttKKBAxkA
VUs/1IPn+osnqxcTF+FTl47tzsVwdREImQi3eXMRjDq/GMzZzhP8Q9SA7cg967x64rJeEtCEi6pD
ORqnFkTLzkm5wNGzDtTHkbAnRiWBtTcH1iqjjh7jsAQKLpJ+ZJTeSfG04qMxedmvrAW/kTVw/aXm
ortR6OSSqA7JF/BnbehFoIZNpyrvEE4EJlYOxdc5xjMjLtxk51m8ELddf+irmxu3Ma/y1hIsq/sZ
4XrAg505OE+2QUM8Rp4PtTQlhlxidw7Az8JTESdIprAzcU/Hs9U5OnqmfATJSRwzZHvVzYsm+vqr
VoAjcD5uG+6988+mKTVVolifsWFsnP7YC60NKY+r7+s0UtQDsqtafEgUQa3SREpF8ctGFfdA/RR6
eOTjmCipivpGQVzwc2OnxltqjymcLgu0R3j7HtkGFutP5TCTzJElE6NvvvQI0qcaxlwC50v7t+iX
pw8CL5SDsO29cHWttGzujTVuYjgOFpWtzapMhU1YVgAMQeDQ+OAt6KMANY2f42IUP9tYxVV+xkht
jLrhzlNiZ+fGvDZTMskVn7SGE1uWjB33XFIDmru1sfxOqgT0SqR5H7WhN/eEFi9CKFZ1DZ6oba1P
DQyA8w3QkRXDbeaKNBaRBUnSOQe1pdpDdx3TLZyI8H+oc+eek6WfStC+fj7PsvUbI5re3f7A6wfc
rPoqbLaS3wDYXTz2o4e2ZB23C0zsZQizRu3CZpkxPY4GhCi6xdjJFF7JZBcD0hIhiYb5QLf9fO4K
Ul0R4y3BgJTQvT4B4n6x6rmnoQbjU/huH4EsLJSeOF5UIrODGLz8D2FBF/TN1eTvmBtZh7xGpMif
Y6agAlKJBDVRMaqIvraCsBTYkNl9x+zafBcXc9mHS9wM95Y9WNPOFXxt/QALsmcpVXIHb+qHsew9
C8EdSe+yUvx+svMX6Tq9P4G8D5Y8Ml9uf68rVz51boAYkBaJlLaxIL4DWZzVtcQir50DrUjyozI7
OH20bYkCu/JNxFn2X+dIcYWw06Y7TpSNDNP5J2uXGDAY6jQ4BJru47iUUP3cPL5DKAQMAdnUzvty
Mcd1vLX2a9EAIrlbg5t/QabxMi2R4jKe3itPGJBMCJBXEpqaZSNoVtvHpe6HnYW9OP+vgzIYpTJM
2ba2LBG+0KaR43pGv7j94TaI7PWdiiruqnB++xteGwpRuhVnCsyeb3k+vy7jEMwoUYEWh1NjzEuY
iMR6B+0l2zlt2kUwxqwQZ8OCYK3k0Kg4H6rBoAjZXMiaZRQtD5Q8qK54rO0hX9LooxHlVYBiRPPd
HsvxTaJJYGv8pqCyS7QkosGxfg3taIY5KhY7i3BxcDBehwYFnpp6AW/0Jnbp9HbSozqvKREa3geS
vPlog4AOoh7O14jQz07N/cpKgCJ2bZQJTbqYW1YRziTI/i207LM8pxnUdeZptujJ3/6012bFln2d
Gad0e7PnaSZBJnBUMNoGDZ+B1ezjpAmGusc9XmrKzipe2UrMh4ub1MXhBlpn/c9RgSOWFxbEiUOS
5fMX+Kw1firR/F447l5h9+J95oOhw8CcAPnTbN4UzV2QAKq5gGqD/4QE6pS1JVLjs/GTo2I89ZjJ
vKDfNCphq1jZUYWfsLO2134A0+TWgzIIqG9zLdSDGjlRhd+57bTzMxAi5U3Vle0dDb84XBDtDRY5
pw8TKmoJ3ca5DG9/28uwlxV4xQqtrQMCy825JXetB82GpDplQ10fbVNk4wnWCFbYRNrRXauSaz1Q
eaBvnCBp5Jwis5wwUQZ7a/7Nl6oNoc842XO7FOanVlKA9ftFSb7HKByiYDpW3s7NfeUmPfvFm28W
l5USd+TyBwxy+g+OLcd7mG0ZPFcTaA7i0h9Gk5j89jpdG5RuEgeNFIGduZ6Rf/Ykz9cw9Y5B/J9k
zgvcDOej7Dq0prS8+NRMxfJYm8L8dHvQy9yMj8PepGvNvQpZZ3OfoN9A6U8p60PSal7yLfWQYiVG
iKPqtCwaxMkoAzt4aLrRvC+SPv/eL9aQHmG1z/PbpYvQeXKhon24/bPWPXkW7ay/yoNGxHuGfONW
N7YuMoCTCcHNOJVOOI+8XQQl+r2eG/q7HI9zIOqtWYZuU+w56167isBerEqJq6Cdtbn6tSxVzUIW
zQE57+Y3YD3tNKeD9dmlxo2na7tT/Lzy1VdLdL452lB8gk1M22JEViSgnw993iKWsYDFWsYM8F4h
1CNXQvILscM9L4Ar1x99CnR8KDOsSiKb62+yl8VsIwbNarc/otSshrlEha0s2j3dz/Wv2nxJm8d0
DQ4gAPHP+a6eHAaqo7g5xMR4eihcq0ruEVPZFUZZv8t2IEJycmtaTiAZNgM1aL9E7kSXNTJW+Ngi
M/s0iqh/mrp+QpRmVk6t0uRBlNAg9adKDM/2LOD1V3Fp+xQhEn/S9GwnT7j2eXlo1sIOkQt15vPp
Z9JDKE5oCPgB8n8R+pAHCliMu6qL+veA54ynLqt3zvS1JefhhzK29k143s7HhPlc6BWGJ4dswnem
iAv72VGSdifxuzgnICPJOREhWO8OUt3zUbLG1KYSEdBgjZxfNO2QIQSVrTg/fdTEzn1wZTC0ZQjJ
QNryiV8zw3/uxjSj4qfQtOGzVmkA1hLX2Ag/lHkW6oMA97TzZl4bj4tn1fTHeIGC2fnknEbvdXV0
3KDGcR2E8uid6HPaz6pbtUGbTrtg2otvBmJrpQKygcHcg5w6H3Ch9+Dos86AugJtRykS5xfokTk+
9njEpocGqYc3oKmwM7WWBnFkPUYALIFyoSPmnfawjwGUnLJa74yjgulsYBdcY6GViqQKcWxN/s5A
hj181OL22BrIV/tN2uRPU5o24wnn097zqQ40ezIaFweAiZEAofoBrl8zt9V/A739qmpKN3AtBaab
DhgWQR74jcdKNvpJQ8UxNKxdnbyLoIdhiXioStBS4oJc1/ufDaPSO5PoRroB4UKHueFsJydcDIch
oOZoP9c6NCUgb95h7qVHma3Zc0C/9kEpUVHoMWh9W9t7r5Qq8uEWP8BcHdnu3MzBwQIX+3hPzPra
QGiAUFTEKo1Xc/OANwqZfKuUXjBWYKvNwZ7e17VVfr79IF87EHRvVjNoLliW9nw9J7s21EJK3ER1
Z3ivTfjL1aKoEZhI1fuhRfHq9ngXLxQduZXWz2GgT0WH9Hy8LhEj9LMSUleVU2wUVV8/DagNa36t
193P24Nd2aNcLKzd6z71tuodExSgNMvriOqN1j9rhvy7GFPmm00u7r2qKJ8KtvFOiHllQVfxcXxO
we+QzG0uaYksGlmO5QW1O8KYmzGCz4HXBgrOoz+XUd+Ds18GeuuK0qMBF0F7A+zr+YrOVo4fB0iN
YEE2Cgh6WeJ6QY7eipK0K0cAPy7waxk6mgBz57RwhBfvZE/deIfW456IyNXpE9ytP4cbfQt3QbUo
qoWeRCtAQ5zKkYBuGobpe5k4X4nn0/D2F76IJ5n8GtK5BoQc+KLrdvvnOhgpjMwl5ukBoYOF+aaL
XWTuTeNTBmn452Iu6p0yKOIPxBFlzwDp2u6CYWnilrvGQdtY1uSWGUZHwwMzwu3ZQoL4qU2h4VVl
138QZTa9xxN53qOWv7bdzuIhpgxllB0GbJvu+uYG7Gkf4ItWREHVxZZ8RIgmF98A6qNpLWpl7usg
swyJYoHrFe/cHqB7MI3a8EtZ+jYNelNxZliFcDRPrrN6TOpz5L6PIn3qgpQMqDqlCS1t3xvioQ3w
YPHKQxVZkPzaaE70n0upJh+zEUMLyow2esvmaKMua6IFdGzsGuFbT0Re9Zgrc1fA/4wT5T7ulM54
ROlsvKtStZ78ri/LT3ZkIbgtDTcqdpphV88EIfeq3UeOwQt1vi2kGqV9nc1IVXXSRrEDjca/dlSX
Dy1o4UOvL+V3pG0Q8hJec68tWe9njTd9KBT6Mn4Ry2bPK+TKsQAnAGGbuANNkwtUj3ARFelnPUij
SnxZ2slen8lsfMzQ8V0VheN4p75z5aEk23nFSROjQm0+XwKke9ua9hNRxNybgVjsOQCirp1kCabS
H5WBknPWtJA0iU46ynwpxNrbh/PKpElDCI8J200Qfuuf/3M4c5SUuzFu9aBkVe4aI5YM2Reqd0SV
WbyIUsLkuj3k5fOyatZwEeJlimTlVhegxn2FhnJjBHVWL0+T2ZY+lhMFpFGx3N8e6nJ2QPEpOzMI
Tm8XBgR6ogtSHpqbRTbZAca8MnRE9jNzs/Soa9l/lb3iQoV/z12HoalJ8Lq55m1lUo2UfwPwoeg8
zGNyarjtPkuN4vftmV1bxDVo/R8KFmfC8+8mR72L68bWsa5xvNyf61T8FKKynZBOFZSh26NdblSy
RyRW6P7xXNDF3ozmyJSEIzEIJHP30c1xZPbhQcnUz1F6PS1p4vWHIVdgCWt5U//Ui0nZe7UuY60V
Ko+sKo0ojD+3mZXXmY6IzQlgb9Opj0uxGB/YNWJnptd2zOoFCMAYzoilb87DZOFj2hQw3bK5RpHK
lpFxyA0YzBWlp0+Lx617e2kvG2tsmlVSwVhbldBuNiOqXYtSVlpCWGo8tw61WRfHQfRYUiF2/hbM
Agytws7LoC3H9ktE1wOlhSr6Fhet/vb2b7m2qeBIo9cC2JdEb7N/ezmM7TzB8RrsBCfGukzu0sFW
T6vNwc46XxlKQzaKUgFsYBZ8E2PO0jAUB9pLEGVa8cbM3A/k6NFTH88fb8/pQsWIQ8lMNKo8yC3Q
pN1csri54a2UdWbgzF31nnpb8zEiAGoICWTKBgb0/BZEgimPeRv3sz+nnYPfeg9Tyk/sHoemxKnE
MRZtbfuWDZc00Fp4+v/9QK++qoSJlMZ13oTzI+bqitoXI7h12qwtBuuVWYeoT5QT2hF6fdhZlPVx
PQ9Q1u1GvgAIAyuei9KIhSrK0AsjKHEBMVCCaDSx4O+kLcl7N5cmFIks7r7NhUc3ADmh6U/p0p2k
cpWLQDWneq9/dgGoWj8TG2FVmea/fKfz+dPH6tSyy1Qc85LiiISC8VtgNBFiR6T8GuD79r5rllgj
gIVI8Xuo1FAuQ7+zMFcuOqD73N3E6wAetmqLSbWsypMxv0KlIhiJBW0NpCF+zySU90gmZa0fe0qa
EICMxTfKouVOS+/adl1jIjB7wEPhTW+2a4qwpxI5JU2lqpgeVHPIHotM7T5ZQywfKI/iqVXONW5U
C8FgocT691FV67tiTsdT1fXFB3A+9fepVosHq7ayP7c3zpVLGAV8tikVERLELXzRNdE/LetcDewG
BycDGXLkSDo72ZF3vbYbgJOj6AXaBEe57W6QblS3MsZhrGl1G7fNyW6CboDI4cdz08JbNeePDTmc
vkpNqG+yBTohCrDxTpB65TWgR4UF1ypFulaKzzflZJuj46SdSlhWJh/1PG2/mHqafka3wX6cQavu
PAaX6YoBv2MVo+L94cHdvLPa6qvcuPhwWDD131SuEx/FVJQPujc194PRgdqi63l/+5te3XLQ5Th9
IDUREVp/1T8x4MRsmoXcKbB5+36srbEHWh7yI0Ds6lS5S5FCEY6ivzYa91/LVS4LIP/qZEKmrr6Y
8WxLf4jVEuyAO7ybyhp3o9s/8dp3AL8GLYSOPsiFdVv+8wvrheYTjwgOQwp9MyEb7y10PLT/IHa3
7xxz6Xb2+bUB2Xz0wcCHc0lukpM098SEo6kWjHod4yvbyvQdUQ8OGnNpp22gjyNyNLcnee1sgT9c
2SE2GchrK++fSSq9ozZmK7VAlebyAZ+3z5hnTt9uD3Ll3SUY/v+DbK6XvErcZqYLFshuNYmHyLag
7+fFVYk45jD/X5YReCw+azRfqUWef7do6Xj+K5yhUJ41yiPpoJiO7H8ZmFNbH8Y+2dPdX3//5mGj
ogNTDe4A9Kwtf0hZTE2pmpS4ONXL+0bgrTjnvRUKjGnucfr5TfGjeahAd9/994WFowFjiVIHIIl1
4f/5eh5uILnTo9kCHhi2qYEl6pB34wucuX5no1ydI+eA92k1ldxqfv4/zs5jR25jC8NPRIA5bEl2
mqQcN4R9ZTHnzKe/X81KzSaaGAG2YUCwq6tY4YQ/JEAmJJOb32udcGp+KLkSjE9TgrE0veZCQxIL
RaljqOHO5KnKFO4VVbb2EIeCu4IDCexktYeSMs7GyCZtVRG+OoYzuguNvBTvazRFDvdX9RYNifoz
LBT801D4wg99dSNWdNJK/IpUbzHNaXo0h2Sc3iHeNoYe6gssMl7lQJkLOW2k5yEe9e4xz2ZVep91
yGO4XaU01tHqov5rJDd6/Bf3EmrA9G7prJO/r66JwFxiDJQDzI5C2GOVEuMTskTtEy49v2C3LTvB
wdbzIJhc6NrIIkhaHaeuB3xiTBSy0LuG1phrXwfs085Bn2Une6wtP9Cjbmdfb+UnVArpivARyDad
1RwLy4i1QeFaKpamL77Z6RQ96I1Tg33RsuoBh1FE0+dhkXq3jwtJexjbdCxcKQK06JIvR+Xenti4
KElHQVuS15MDr9leQBCUkp0ne5E0ldJJDg2lOwJsrtPvQJkt59jUVpsdukpbxlMUxjYSLnWYsDxD
pn9PlFwdyNBBRrvyVKA4FoxKuLdxt36j2LHCmwWiz5qm2qlSTs7cyhTzapwi4kDFHNuej/ePx8ZJ
5P+O5ClqCji8r+1t6br2A1buOGiSUVymcjG+5n3/QU5q6c35GpcqO0BgAjB6Wr/AjhM0TRdWJgIF
Y36KQxvZD8rl/yT1UHy6P6nbXc5QdKv4jGLE9TsYFXGotVprernFY2/HknxkM+HCIEE8mCVlPE7G
PO2s5OagYAVFGxA03Vq9oV50a7ZS7NZ4kjqqGCbleAoB9tFBwPopzvXp4tTynkzqbZhB0EIxA0wZ
LyTX2/WjkWFNo6m1hclbDN2U9xcBlkk2TgiO5SerxBru/tJuxNXwTgECCLSgIvo71wMixjT2KVUe
r5nn5UuUV/TgwX5ln6AXtwfwxMGzgsDfIWlU7TmYrPlzW857T+VrJfX6kRbsV2ZO5VFQ2VcPSIRp
44gknUl0VSlWinSUUGIKk2kofK5UK6Hoa00/uzJS32WL0KkyAshDrpqY9W+5NO2fRpFU3bORj/U3
1BmQ1IyMaS5dZ0jNC9rPhYIPn24/xLrRaA/wSqQv9xdSrNPNDCiZspIgaG961Eo0652GjJRnKfUo
n8xciW088NSSonyEv9xhBqJz7Lm90kPaa3HpldQo9Mv9X3F7/CkX0HyktIFGMzox11+zUc1WDjSI
ga1e9M+S3lt+3UY6PhBdtxNzbAxFUgyFXWDpqFGshlrwWqykxdY9eRqV8mM9VJnk68LAuVrIpXce
nc3RKIWRcQk1GmO1TbEN7dPQdLCPr/pKe8hNRS+eFxXtI88yW2QJ37yOohKFtgGqrUJH7XodF3kS
dC5MQ5Yutn+adlIc+iCKv5fqrn3E7bsACVER9scws7lHV3UvO0SMrjQ6y5PmyHmMes1GxXzaU0/a
uFcYhaVDEJ7sRVvdK3TcbFCWLUgmuZI0rBfK9EhpL4LbMzWLecmRkPh5fw23rparMVeH2lEBithD
YeHGAX0KwEN0EEaiH/ACLD09TVDcnBU7wWdxnE7JFMmPQzuN3+7/io2Nc/UjVhvHCJpFH2bO5Yw4
5cESoPMxjpoPNtCOt+9R+ppwdOAFsGfWqBFghG1OZdH2ILI0Kho3S/AgLTXXlDQte4WBjfsGKDSo
PEIekSCuFreid1g5WWV7uMH16Rk3SumTbrSLdnKUvE59J1ZRkjW7dBnPqjnCpQVmG+Rv7txQn1NA
JJMUA6vQV9tKDkK9oT1teWbamr/geOb/kLFPg5to6riXDm99Sk4IuTcYXooiq8EGuvcF9AoGy1DC
acLa/kzU0JxVe+53WLJbQ+GsxzCkozxJq9XVwzhOBgXgnzJbkuKjYGCPrhLLceC39lD+c3+Pvhav
Vo8Hn5DXA5EQmLHrZUSiD5R+z+kkTeef+jj2nVd3cQ98K8vUT/ESz7rLXYXDDuSa4jQ0GiWXAkhm
1g3RBynA1vT+b9q6MDASJoaEwQDNS/z5H9nrgvZfGCH160my3n9BtwZcjrSAa0EiGB/VZvyLnYQG
EevNbtadNXFKrqKkXyKHFc8t7YLZkf7DKabfbQfSc+flEvtktdo0AMgiEbslR1tXtwJrxhe5ACQT
GQaO1xgIy79Q90VhqZM0zW2kXP6Z4La9M+zGiQWkB4KBPE0U1VZvil5qc05AYHtjpdsFShFRfYwI
LvUjdnhL6M6zmS8HVa7Cz10zZVhoj521N/cbfjCUDa4MB+YeVGzBw77+ro5t5xVe944X2E5nP8yD
pCx+Y4EidkG1SR8jKc9jbzKtEBNjQCqhW9pKTPt9VIYXeVyW/+YsK38Av2UBe1PBGZkowwpdvGi1
1rPlFj1Ta06qi1RHIwgWrUoc1+4wR337GTWIWoXsjvDCXPdHpDjW2qEWaj+T5vggATCgyOTll5nU
yk71+fY6wMiEkUBv0O0ksrpetHbUpnIIusinR9A9WTHKM2gmZgdM54qdyOP23DGUze0GV96Crbi6
5JTOSqs5bCLfGPr6lJpCuNnWilM6494LaEM73j/nt+EHZVQRcVMuBTq6xuJIJFYO6FzJKxzEQkOs
4l27T/bwTrcLKMw2aRIwFMUwXfyKP26TeomLrO0gjkiaWlArTnn1qVG9aFXnvHlbMBSlAGj4Io9a
Y9WcabCxQZtokZaAW5qq791kwVmitbVyZ+02ZyUGYvmAbazR+sGgYaftzBI0NjM4ZnlZe0jzyQe1
QtPs/me63Rbo570mv5CgaIRo1wuY9NAtkyiVPFXN0O9LHGM+xFIwA16y3uWy/vv+cLfsXkhdgIkJ
GCmwwzRaXRMyMr7IloH4W1KuE5e+ChKlXYAhK34CqGOi9y53okEYQQOGztY4vdt1hvzDRoEVyxVL
mzvXaRujxucOZ54XegqjekIADVsedylrvG92frIIlK+vddoANKBo0Yuu4bpCHxBM9nREJG8KSvOT
2UzTp7SMJ7fuMSTkpw1+6Fjl2Uy0BxUZ4OcwRqn0/m+4veIFewDhId4wctk1uCyajRFY64jo7miO
56EUKPaoVo9Jk5fUwir1YlVBckBkOkGECILV/eE3+jaMT32J+RMjgV6+3iVWhLU7iFAE+1MubdeB
rOMlSOT/UjUJ+wfEWls3h3n5I5qV5mOkL/GRhvDwC3+BBiS81p+MSHGOZTYMwSFxMNK7/wNvX15+
H7gbVOPoqN60Ml/rcolsSTTxHPugp0FKbqBEHnrU/QmtidlX2rzZGVTEaut9AUREB01Jogpi5XpR
srht8AVHrh2pFelrKjnfscAdfLWyOn+WzeXSx/HsJdIQ7WDyt64HoVyBqiKNqhs31hqOMMjNDKla
RUHXIFEt38kD+0Ezir0CysZQokNNwIrWlth813OUIjUuZp2FbZKOmM0aU0BbUzlO/lg2+d422zhp
DEaQBicTnx1ntc1waI75mzcjVK3Z/hFXZefTpux9uZ/l5JCpWfgbzRwnOI46elQQxQ0HRl+xJ9i0
NWuhPQjhgdlz2V/P2lGWFLqpLcF2V+LQc5RJwQwyCqzH1jby0/29uzUYe5dWEhI2ZOqrwcrWUoK+
z0PqSL0VeqmMd487YK8KLg9V9T34w9Zw4ibjKAuk6rqlMpSqXJcNhI7aGcHESFn5PZcB50r4Z3x7
+8y4MgjyKb0R4qySHcq4feiAgPEknbQ10638nLQxbhwTSqR/MRTtP6F0JbDG6vUXC9qxQt9KC7xw
ShxcJxYt9NpkyP+TEnPvydxaQXowJqxeBK0Q9roeC6p7l+MJG3i6Hg69Xzij3JyQdMYbMbfzbi9h
2hqOBxNlJQrwKvvkerhUq/lgI3hlFQO358gcU6/M0BonMNbCnWXcep5xXuRTkXIDTF0/NLGKJE/f
xoGX6EPVPPIcdl8Dw5Q+aZVS/F6CtG7R66n1F1JWi2o5grafJIotFXo2y/S/HrH+gBswnBBOJ5YA
02Jq6TsSsOHX/Q++0a6jEwZT2UZmi0tfXx0b6B5zhBCJODZ5Nbnoq8PMloKqOyS1pX8kgOsVN1yi
6l1Vy9HsjyFSiHDI9SeQFs17YBzgNKW+1vZIzhtvtci5RSYEMJNI+/p7hS2iZsVsELyFlnRondR6
gvrguI08agdqnrqvlRN+zvXQGm7Wwhe5vzIbER30W3TWOOEszZoBEMb56OgJUD48Qftj00vDmVIt
tgTT9AJjZK84tTmcEOqA/wfVcJ1XNMZMsdbhrsSS+EFFGsrDBZyQqM3GkzLJh/uT2+gRUgMTA+FC
AQB2/ejmi6y2o4zlYdJ18bGhZnaA7hBdnAmzlFpLqwLbFaP/vAxZ9S20nOIStYN5aYbF2skHxLlb
Pf/AKVH/pTAO1u8GUo10QI+6teRpg7o8CINbVGj19nx/whu7iaSei5pQmZO5ligg1pGcMFAjv5dm
55wuUfheSkbngWy68nIggseOH+3OHQJhsdK/1SSGVhFam0Q44nGiJ77azIUm9bY2g7LB9VA55nhN
YCGtICDXRLpv1Ibs2kiP7MQBGzceVC6a3K+4NKZ9fYI6ZRKSPqSqtRJYB3ChqY9JnnUIxv0LbyPk
QJCAaifoRE7LujzUcGs7nMTIV5ZmiT3AHuZXvR6nh0aXRVk5nZ70KV5cpIgpA4wpjIYujPfkHjZC
STJ8BPEBxoOPXxdd49apEegzQz9eRgVGthYfmgTgJ0jNGfksW/PM3tBfegK1vRtfRKmrbawLmQ0g
LPT75bWKdYwblEVXP0JpIisvFb3kz40pdaciTrPzkLf19yztHPGwFjiTw/G96E0FZyQzgn/6GrL0
1EE82cl3Ni4VWC0C6yB+ErW06x3QAHTQtQQQheTEv7UWdIkWRvbBzIfkVDrttHNlbmw4IeJEYkpp
Fn7Iqgyz1DoIyErFfmQqaP+OuCJxXdfQYSLaoztz28hVdEqfIK+o/9KgWQ1GbbVFqb5nsLKVSVwn
52kxF/uituZwAp6sdW6jdcvOqLdaJ7yVBGPcWDS7uK9WwZg1qlm8lGbsL5WsnoZOs04W7Fc/MIIT
NjvvQMTiZp2M2SUkCnErHEjftc2g+C3KbA+JhlzlEFbBzn2+tfIkMvCX6G4Sk65e8QQ31dlOtdgv
5dI+Jov5rUGSzW/7INz5xltHDI1iwjVcr4Cyi3PwR6WIqqK8WAaXCsXpd2bU5f92uPxSUCi7J6dQ
zA+G1WHEZknZ+/s3+MYUaWJQAYPxw2dfn+1AMvUgCIrQlwpU8aZpwRegjdGc0Ya/CBXB04NUoU0r
CNSr1QR75PQdhol+ORTLycCd/dGM4DClbbGnLbDx+lGf0jibr62/dRl/DpDhz8Ws7FAJnrUo1J7L
conenhuh0S0UEym/gIxdTQiiUJTVxhz6RTyE46Fqeqc+JCP+820sKzuDbVw6nEs+PytIp2Ad+2pD
B1QnJpKhcm08OfnACzcXU+zGtTM0fiDp3Y/7W2NrRGII4VpLifRGNSEtplwtNK79uS6Dk1UttQ+z
8XeEFs8j4KE9AsjWcGR9CG6AdAb4K26mP45AE8rLUFtG6Ld1LfldregHLqLOjZbI/pK2dryzoFs7
X6QRKCMI53B9lZQtCPwEbamHvjkS9aYBFRhzRr8IZ6u/yGqBYWKAKhMYkrOvNkpR42c46MKVqq4W
Pw7KxrPy2PgQ8Dq9PTphj7z663Jlwe69XkVr6WBfFVrm95q6uGHQS2c5xPghwjfo7YUeyksMJixs
QF2shqrj2LGKRc/8eazbd5qamw843I5PySKNO+/DxreiLWCS1cIH4HFaPQ95beeA6+PUV6MKWYG0
Q5ZJr5uidtNhmHaWUPzuVcwhuBfCKhcCwg3UUht6e7FojPmpIddfwbfUj224K3+ygRMwEXuG/wfh
mxhnvd+BNvWiY576LWTPE0Hl58gI5PO42DhhQTB3rUYRKp1zDxU6qc5RY73Vo4/4GTKgoLSJA6Cs
rQFrvmnlJCPLalrVUZWi0LPmuviJCmh3Kack2NkxW2kxPU6KxYxHGrjGQU90JDJNqRM/zRtiDLML
dCrEZjD6U+Dkzx1lRTjQhXXQmoGqXll0v4s8SM5hoeuxV+a19o9ujPH/7l90Gx+coh7WUkAmqOut
30ClUJ1Gy8vEX+JBBp4owTKJ0j1Gy8YTz2ai2Q2aHiWKdeMumImlehxL+N4zSFEQ/Fg/qqQqiGAs
qXmaRst8lPoR+W/kMPa8gzdOEOU0rgQSJmrC6wADYshcRVma+Vk2J/8VlhQ+hWNtPsR28e3+am7N
kw46KCzKC4iXrC47tbeGgg8NFqNozAeylfRCRCAfqNxrhxGp/qfA6JIToYB+vj/yxgvCK0z3RqHq
AiBNrMEfL0jfRnJlJMyRbmb8uzOM9jDO2oDrsFG35z4f98BgW1Ol8EyGI0hbPH7XA3bRYkI/Auyc
9vJwpPs7uG0SQ5eLsuiYJrX9IRiWylURvP7wF1OFs6YQmwJsWkPfyXliNHtYZB3VCBct6/FLa88/
Z3maTnbhWJf7w23tHooJ9ILJuAWlYDXRGfCPnkzoBQxG8X1qjNCj6owdV9Spv+8PtfURhX83AYeI
c9Yao1XRzE6xyJmvjoUJ1axQ/im6LH8/KPRRNTNzdvBat4efYhtFG/hV1PV5xq6nFjdL0w6phPNh
vKQenjrlSzsse9Kftwt4Pcoq2MBMLy3KDHmCRs2UL0NRUHFTiu79NNI5eOsCcsWAd+NZ4UORNV9P
KKKr7cjVUvigr9oPY2T9xM7WPJtRHTw3qH4e7w8nEsLr11L07Om/kL+BF14XFPXRUOpUDgvfFh4Z
Jblq66Zw1V7kaWmQgsHJ2DVGkb1NuEHyqKVxsxMdiMjw5ic4lAjo5oOxfH1p/zj36IlLshUWaPuN
ffAZwJvdIqeqV5+Nqe0fAs2RTkUa27/uT3zrkwolDdGGgf2xfr+HQqflYleFL9NYO6SV0GjTg4mW
mpHv0O+2hwIixe3NZ311Cf1jgq1eNVR+apQi+wFp30If80cw7glYlcBwdlAftwfQwmwUcjuUZEE1
Ez/mj8EAh3V26IyFP0iR/OIUMZrzI7psRgK+DlvoeCcouL1EGY/mLRhQuBw34nNxOY0G8mjgI7qw
fWcmi+on2uQc51nNDpXazSc7CmZYHpP87/0vuDUyQQjBF2Hshj6TlUZ2aau5P5SD42ojKVXB6bng
VJ94gT7NF/b97MtzPuxUZ7d2rBDKJsAi+wDLc73GiyYFeFYFuV9L5nMHcck3kvl32+YVegIQD72W
TPr9/dlujYk+gpDeIQYAcnc9ZpKBWg5lriDZWn6NyqL3blmMxdMUgcJFrbly+6iLdnbu1hILQMqr
5R1s5tWgJaIlddbFhe/o9IjagKgqnHsZOlYffOx7JT2lsRN/VaQ+3CsOb+xjtASEDDFqUaJWez3f
Iq46GkaIxuroC3rk6UXrUhGEzmBZ6JCaybyTL29U/3mPabnTJmFLUSi9HlEq7MocHKP0qdqiolQ4
UqZ7cWZqP7khwu4QgiQpLhKKohTRLMSAXIyhG8DJg1BibUd1D+W0cW+AC8ElTXCVQf6tl4A4sE9k
hP8Wo1HcOrWWB3T20bNSu+D3/d21kc4wYVy3cbyiiHcD6C4d7H3zAkmjeDTMfyNUDCrXqhteUyMe
nsoxWr6BPCcEU5Q4flAnfJOkStF2Lq+N/Sa6Pbx6Dv0ILE+vP0HeTNDONESua90YPkISS90g6LJv
Ns72BNt2fjFQIvEDrpqdd3BrAXA0YvRXT1fE5q6H5t7KpSAl8w6JxOTnOjLGZ92eHUQFmlTMW7NR
+OUWtZsnyYyjr0EGnhRhFN2Odh7Erd9C/1dYbLAUkBRWyzAl0ox1eJj6i9JWdGOC8mDVUf+oS2bv
FSXYLUkLtIdkGiXXgSB5dEI9/35/R9xuPiCDtGrpXPAqU2e5Xo851nGSHpCcWua89VT8+bxJkyJ3
6KXGvz/U7dX2yvugRYJzE+pw4s//eLJQP6mmGN9bD4idA8dWqb4OVTr7yKznFwk3lW/6ZMqZd3/U
jVWm0IJIBRRl0mj+9XrYrmyUCWsFBx+TTj230G/8FKr4M9Sq0cdi1fGzxVQ/wX44z6NdPipTm+/8
hpvoi4U1Rf+LlAaYxqsA1x8zl7K2zToNs/ZZicF7pTFoTZj6ZQabaZAsV7EX42NUznFH9byZigN1
0exyfx1uVp/fQD+ZHiOZATnm6kOPEsAHzjOKioERPqRzV54svU4OUSJZH8Y+wyp63rU3vbndXwel
gYosgZACFBfBHxNvlbYLh6pCbFAqK+RIov4cVHp/aOf8mxQGw+n+HG8rF2I8IYYD6Q+8wzqqhjs9
aEgwj6hi5s7XMjOrh8aJ2odqWWZfQ7Hp3Dnm+ICIuPW+6ZPgA86kxrnvnP6pnGTtZx12s7Hz8W8u
O1HoA/FGL13EEWu0IpdKiiJiI8zsJftYlJWK13vReXqTTa7hpKOXWgiHqUOr7yzHzdkWIyPM8Foy
QfJxtfMNLDidnla+12VOeKibuvEhtifebDV74MLNSYrKqfDKEWNef+icVq6O6d3gWWYjvSCRKLtQ
bZVzkycYvzqOdGzUunFl2rJvDUzFJBlSpNgE3WttGMdcCsmpmKRtDDDrmqlWngvwXP/O6lKeSsVu
PkSShbAnMnN779hNVsrY4tsCJqDxyotyPetBl8uAAuvoBXXX55cy1rT/hdRb97K3jdUV7wPeXXBp
0BdZnV3kDqainZrBAx+fn5YhAhuZ04t7bhpjOYxjO55KLUdaYu5xrLx/pjaOMCoB7B7SDdTp14qX
SL1rTjOlA/zWfDkF2mienc7CECkM7GMetnvU3a25Uu8U/WSw3ze2U0CisTw1kRhs0ybB+rjpfVzl
NbeGLeUTpAS/NGsML92S7OmwbhwX2B0o0L6qp8DXvv6atK2VAVA/yrOFXFxmpUvf2dqY/adUirqz
abcWVahL4hdBKYzK7vVQ6VxrHXHn4Bl6i17MgCMSXhhV+5T1mv5clGHz5f5X3Lj9hcAtjGgiTYE1
vR5QVUM0atp6wJ8y0g9hMmeXTHPQuJCL5hA3AXp+U1y8lTZDYeMVkEA9irthfRtzE9sKyPrBS8po
OgaIwD2MVRs+wsSOduK6rW9HcxTiDAqw9FNW5RSZ5TSNgRPSIFJ6ipNGfrbHJvdiuw9+3F/K17W6
KmSIacHyMimb0r1cl4i71sCDwQoHT0qU/l0vpQlIVl4Tw4Ns6kQusodxc5x1pTfdWnKCH044pB8z
3QlGF2uZ/kUZ6xRmSKCps48EZvZek1TJ8IpRjqyHLmstx5eyQP/uLFb+nBRZ+LNGlR9Pvo6SvztT
k30z3oviKDEoJw4aJk/U6iJT0raSo8HhEu0Bt/Va1566Ogo/FPgtCKT2XiP91UlitYZC8FhsCnHS
1/hHU5nDRasJNhsQDjYOHvi4/0cFKzPcJAvG8GHpxvSHxUou56HI8/xDUs/Z6FPJRPKyt4L4vT0E
ueMaaoHcBvXQbv42ZdOEvoSB0LC79MvwKRuUcSdV3ji5YDsEtZHzy028Wik6o5kZBRIFpDyFC443
XPir6Y0ar8jYiUIXQnhs7SQKG8+M2NcUzMnaiNbFb/ojilLwA2vGVpk8o5qrD6Hj/NuppbqzrbcG
wVyV8rhg9lP1uB4kb5dY6VqVYCHKejcqdBN+SpEe7h+ejXuIEiQQNMAFAI3WWLClquxY7iSiUGVY
znzS4aIvnWD1h/N5yVEdTyPHeXscpNFNoS4n/HNJBK6nluhz5+QLEVjaNMXvKF2U/IAzQPE1TZBn
2wn3tmYIzg29GfYJce+qliIPS6slIbF+VcVZDbxOrz50qMJ9a9BlRI8iaY52E5of7q/rxqtJcRec
OT1e9DzXCKwEBtxYwvDwplJGuTwszPhDMqPNOGCXi+xYZqRPsp7Gz1k3SjvfdOPuZWFhYwozEmpt
q+0JoC5WCofLQ7ToDn0zy+GJBkS7CI6etMfF3NqnbFDBfgdbf8OYKGRnAkIUTZ5VFOYPvrmqunJi
7tX+tiYlvGAhq4DAhTR9vWcWx6mJrdioeNbN2B9X7eMwQe5HBAO9xfsfb2ssIcpu0XClyrjum0+8
zvLcAz3uqTb5RjQR7rSK3DwladP+xVkQ2u88XMQ61lpSo0DPEeghvgGNgrZ3wPbwZtquD7OsJDsn
YeNLkYhxadNKFfDI1bHrx2VEJJSToMnIg7eVHjymRVPtBBkbFzKlPI4rFDcBhRO/4o/LUdOLTstn
+rFKHdFRGCvFopVndLlrDFFZP8yZae6Ur8Qdv3q8yDOJhWELoTS05tJTM6l5kewB6bMqlg4cbvk/
SEz6M/JK829c90A8KElb1W4kzTNWnbkVqcc37xmR60L4ELcpXfrraUd5CN6pSLiuKZq4yTRbNOf7
8jSiTbIz3Y3tCYCK144Ui5L0mhucjJOaUNUYMNYtzZPRduaXvk40GGtptjPUxjVmUJnTaS1ywAE9
XM/KpNTWN70+eBoCHmd1UNDtUYzxRbLU6Z2xpPLZrrESQPVW26m7b02SRxaENI5/QlvjeuS4Yx0D
jUkaxhy9hFmlEUPEY4XgeK7NO8pYW4ORxFCJpR2Gd9Dqxuwt6MH9bI14frbplzSBhCxLmvEEXja5
3N8nG8dDCMwRqVKFASe2GkqvDbOS8QiAKymNL3OrqEdDIDhb9rWvNeMePmzj+WM8S3SJkGoFlXm9
jqmjtk6lGKjOFv1wDCmIudJQfzGVSDtbmTNdCnnXDmvjPHKX8e2IkbAzXANATUlGSTQeem829DR3
Qzp0ravPjvkSoq9RuaU25N8y/lvTDau6/KzaaVkd7q/zxieluAZ4g6MCudISO/uPa6h3AgUOHesc
Gmn+v0iX0o+z7MzPpt3Fe9H61hpT46LDSGcTLabVGpuNYcehHpHM4SN+6bXJOMBVGp4TzLF9ofwG
sjrbk/DeWuQ/B11tpE5JlCU0yXoqsxi8dLHmS7aEsH2j1MI8PIkfJbP4lZPxCum1v3i26D7S7aR3
jEjMTf6aykYbidFR2tH9clSwckVNDSfXYq9FsPUlYWOAfCJV5j1ZfclGD0NKR6zuFA3zWSlItjLY
IX6XmMrx/qZ5JbasXhIQy2RcAgqDgOzq1sGap2i6Se89azBx12qq5HGR1OSxUaL0Z2mhIeA6SV1/
rHuVzm5/7qvcrN1cb2K4BZlxEhE7YfNi/sKcYElItHvjn6hH3PT+D926ReDECSaQIFaaYnP8sbvt
aVFN4NQI0c2F9Muaokl1i1SuP7YVNGzEQJRP9wfc+AiwGLiy+BAszTp2ALtddGnCcYIiFnuYcLTP
OSXko9WEy7e/GArOkQAH0YZZewpoI+W9ZpB7NKQb6aNWpCCR0jnn3qoHbSd73HjfeFxAz7OKREXr
PJvuQJ0XBljB2kYRWtLo97Wc8899kUhIUxbVuQLU6DYTvnn3Z7kRjDEyoZhQxKFcuQrG1Lmlvm1M
vZdppnTGldT0HC1SdvbJbbMFSAKFBAG2cAT9Vlxdf2yUuiK9WHQ2tJSr+YPZpO8tqx4Pox1KBz2U
go/j4CTuJMNDCisd3UWrcHZevM2tI6ykhNSlKJte/wSsrfWWheA1kDm1emjrvmST14Lcm/37i7o5
lCjpI20Bk3rtWNWGMvSlxGaXOrN9Rt8/RVAzVY7cKuPO99u48wk5BYCLpERwA69nZcthFi0aC+tU
VnCIB2pEXaSGpzDqeq8jaUbju9zjtNxSOcXnFIwPlAaF8eNq1yyRKedRofXegLr5ccmt9IAG4PJi
ow93hgthzceq1Otjaida6poljWW7DIanQM7Go6Ym42mQRmTyrLCPDlmX2n7RzfOewuv22pB6miIq
52Bdr03d2GESZgqnqg2Hd308JzwTpfMAXy/5hCqi45s0Fs/3v/3Ge0hTjyyKCI7ztAZq6OgVYIHG
Nmv6abjA+2h+oBo2P8vLgoV6n6eGqwZ98JQ08PmlqFf3fL63Zs0pE+hxjeLm+p2ako5aTkTUo0mT
fcpae3psQhK7UEcRp5awv1hUKduBxGxdI2IfIBlAIYq9eL3Ucae2aklN3huM0n4OsRBx+3DcM/DY
Olc02ikRiZuEouT1KJOuVih4c1npdd0elKoo/lfn7X9BUnc72eOtupXAUJFu0OEQSilreHwfsGcg
zPVe1Qa2i9Kj9K4quu+m2RUvqhQWtCp11ZdDaUZ4tQA7L5etLzW1/lSkefTj/p7anLdA6YnqmIB3
Xc+7HMZoSFXxPGAOf9Q66V8kYIfPdD3KnQbExubhCTJQvKC8Cgx4dWSKNlWJzYPOS51SDt226KVL
oSat7iImvryLm1L7gO1E8N+bJyiA7BT+sJ1BlGY1wSVx+qFcarDy1OR+KkFtu5PRme+mfNqloW9N
EXF3MKMUmVEPWMUsEfr6AfcwmU8v68eqiqYviIpQjVBHE3ReQ8vFqos2cMeu7fCiQoXwmMZWfQEB
XpwcvZwn1y6SRD8Meu9cnJi2kx9KpXQYjXr6iy0Puo1gUKDbSd3FbP54OKtMaap4dPAojqi8Zk4U
+1kSJE/m0LyZoyTyFO4LSluvPfnVGZ6kueylugJiEnTnzMEtuZvA3UR9FT+aVmntbLWNTS3yXBEV
sLFvpLCaOJbykCFpl7BqLR0Zn0e/93v0jU/3t9dGmArEQej+gisHQrfKUep5xMmyx+i5k9UZCd4x
d54yEOw/qqmzXxIpbX7fH3BrbmRhgvJF9AT19/qr6ThGjnOpcYwQajvrevdZkSRsaOJdXbjNqVEf
hGCD/TLlltVIUVbV9chIgbEQJcIm8+IwQEAok6dLnxTRzvN2C5NjlxAmioCY0gFeC9cDzpEeqlbN
WtJfCQAdytG3CVnJB00f8FJogNQcmlJffmbxlDymfSC9SDzD5yGte/nt9VGSAKJWwfchL1t91rYe
mwG/RVQHx6Z+lwW55tdmXEau2SfT34wFTJogHXoEEvnX0wa/rpHbss5VHka5hziA8dCWSBq6mpRO
H+9vn60rimIBFXvAKkDPV+WuSWoyaaF15ZUoM/2I0z79XgNGQYQ0Tjsf7+W5cNVWcXaemY1HnDcV
XXZRP4ASufq0utXyfzb0zsunAN/XLg2OUl/Kx/uT2wiQhGEakBemJ2AS1yupxb1lxg2jJE43+sEI
Dhp+HazgOTc8GJ/pE5C/+Gks0x4C8bBXkNkenrYEaTxNxnUasDh5rlACEkez1U7pMGsHbem6y2J1
y0NnaN3JmRyJBq0enKdqt2d3+2kBV3JqiNgB191IizTjVCedDpggVZblxzRk9iFAPi/xy8mhMJwH
FqC+obTkz/dX/fZGIu3hLwrDhGdgaq9XvbDNsiyiaPSwvaFWM+fy+9Zs3jVGJn+/P9ItG5wMCzl3
GDUIM1J8X8UQs5RNWtJSKMFOtjEOIzIT75UYK1Q3mpv0h9yY6ilQLenntCTFO5qY6oMTJ9FjW3bZ
90oZpCf0aO1PhRzsad9tLT6NB4RByctEoex6EUCQFFpqBT01kwDiTStjgdTg0VxiDtVGmDfahhvj
Tr+T/d5uOQ4zNVYBseMGWUNlOhypLR07Ls9x0rx2y8Wec3jTZvsDrKFieggfJCdtqIaf0YJ45THV
Fnyi7n+V23eC34AAFJUybsub9tiSt5U1WQA9onKoT62cDS9x2FVfVdrWn+nSvFlnQ1Q7+e9gyoG3
gxN/vdSLFZWqHVPvHXPqT1gOpX7UYDoGrsXceZI2tjYz+j9n57Ukt8216ytCFXM4JTvNjDSyRrIk
+4Sl9BHMCYxX/z/Urtql5rC6S7YPLQsNEgQW3vUG2B2wvVhtW35Oj4Wx2+b83TnHcdjIIYbN4jmY
J5X3tCq7Q2FXhhCeSx5Q/fWsRKpKp7HAhDRfPlfemnFU+Hr55Bj93aTA3bHYpmADYRJM6XI9ljG4
eVzW3LGBTPT2abLH2r9UGUn0ml/On/54eSCVXcWdUKDp1m6+DCn9RBt8BqsbkgkiaT2n5hIlBzm6
xUGfx+yeJvj1WYO9HbgW1SYZmhwG17PjFEhM1bI+XOgbzwgO04NesxP8+bRY8KvAn54m1IzrUaw2
E7aauFfMi5FMBwwoEfSNTlR0QeK0xjGto+peo393Zg5sBmoTCvdXiH9sODMB02wykfDG0E+q5Ax7
Q7tHrdxbH2yv4HZsaHAc19/x281A6xEFAx+D8pgtzNkO4m4xmjJMwN8Otx/j7lDr34bB5lr7bYbK
6jxKR1pToVlrcUiFpD8Ww/Dd6kvvDhC6AxTiHEerhFs3XxnF+vWskIL9SiNmo/C6JmytrvpRlYt3
yBsre6gW4byxlPUSD6P+LU2S5TM5RffiLPZeIAUK3wMWFOzNm9niVW0rH9+8UKJkCmNnWU74Z6d3
nunOoUCfjzaCixMa3anN541MqKjavIC7OcuFI2CMHgZ7Lo5m5fVvVeN3ROcpwFi8tM+N6Sd3ht97
pXBGaRDDOwfj3tR6Zt2a0h7o2PRLkp4mkTUHRPpD2DiTOv756oGyCVF+rTs4fq5faScn4RVlRTh0
mRLy0MzpYbAJ35usRtw5aXdntbqjMa91L9u8uljRf2406H54oXfftKGr//ZlWjxISGF3VurOUKwO
hGcWQStIhjZbSzErqxRLTbONG8jBKmRzFJM7BsXY+X9+dmOB5lCYYwXKAb5ZKqMWDXiVAClqC7t/
YqgBs+vVjNYDdIvDOiPW5fYr24G/VgUO/F7c0KA0bqkMbWHng7aeqWVKyFhQ5Etl/9WLcdSPVTc1
3x1lJQrCeF/aSO9S931TuDoKxy5y300ZaR7H2Cn1/uudn7X30PVVAeev8nQ6FtdLKZ3sWDge7Z+8
nJqTGJ2sOfVqJCMNvLr+6dgQSUJEgNL41MnReaspCQub7On6jdAtbKKtdMjNN5MtXfqEeaF9UOaU
1XcKkp1Pe4VQ8Gmn3UFFsvm2lsnO5gED4bAWeNk2TTMfsGq3jn6TvUsakg85qPTLMDf9KTeq/7BZ
wz0lnwNjfo6hraikcm3u5A74by0Jhh18Wzwlsf5N6x39Dui79zbMleoC3Qoxgb/52lI/j0XDNY0V
SJh7VYGAwrqRob1M94wP10d23RBFqANaBADKKQQ34vrFW1VWDUO1Nhx07AbrNgZ2bcX8HUVzHxT9
5BBCYg3AEek9nvv6N29GJh4HVy1eJW2yrfG+C8baIT2DehKzlEZjyv9x7Kq8Q3DZWTKM4q68QLZI
lAvX8yM6SE8HC4IL81kOxaKMJ9ll5lc/Td2TUJY84SXlHBI/NoJK66yX2x/WLx7gdpa6zx4DOWOF
5DaFbTL4Vo7KfQjVQET1xYiQ40C2iaI5iDpdRigZkMUc3b4W1jGSlZoCUiG6nyk62//ldq/925Sy
OVeEBJ2GKJIPI46sf3ciS5xjnI1WdzJHaYggyWUHSjSyoR6TqnPq0wwmllyylG7To10r/ZibsV/d
md/rOynFxMpzX0EHQJUt6JCRxKUcaiQixvxPST2c/chZ+7nrpdQXPo2qggCneUaMVHQG8d9setjY
fykS532p8KWz1fvbj/zVXXRdURid/RLeU1Ztzo/UHrKEDqIKJTFwL2nadN9o7E8PXecbJ1d56Jqp
/O55Xry6Bv4alYYYZQ1Q+9bAs3aJCMs5QcJ49snFKPEttTq4rks0u3BCs+7OQfJqi/j13UAtYSxI
E9vvtgC7qnEYV+EwtPIS6b28DFZENLdnTHdq/b2h0Kqthh4exfeWCmIJ3Rho2SvSgtr2LLIlweKd
rLOu9u8RbV7tRswKYsDKr4OtxWu4/lr70rC7pBjQanltVKHTUtbXItOjz2rIuwMRlpgdpun03M+L
dafs2B0aj9KV8AIxYdtIN+2xSjVr5AUujsSO1rACr06HszeN8ZtpdZQumjYPuqmOz7cX7N7zRe1O
iw/ol3lvtqhMdESPdJCIU1RzgcqNBctuZzxGeXvPcXlvlRqQQ9c9HxDhFVnMbO3U9mdFIGWXB6CJ
GFX6GGUWtp0flsEx7nT7dscD13UYjWp8218DjuQl0wsINU1oxyKF3t5YFjk1HimYtPzu6ep3x+Nq
yLPkqGY7ul4/lF5od5dkjWDPxhfVN/4BSWT10DoxdJN2vpfP8bpfz4I13dWUG8ErDLz13f52VzRE
1YCJFz3OtjhdnDRBVMxJCmRNodm79rsidQrvYPpuz7Hji/hdpVlq/EuTRIfDNJLjGJSdWXqBl/Ue
wQQlOk3+o/EBMbz9x1eT9cfiQf8ra5eL8ebpcAmddEwjQGhxWzz6k5c+RwnXZ264+Zfba/r1dZOx
oBFxU1/pDJBYrx9MPCZlsdSC9onQxBe+2fpLZi3Wxe1n/VtBSeEQBVHGj+wCzoslvOWnrrW996fX
lvVXUPQRoMgr8rY6vmhGipDiZh5qebQcesNLv86lwkGy9rT80+0p7609ElNgJ6+pPjhaXc8YM8Uc
LVtLL6w3+3dTlCns55ehI4cmSrODSup7hIRXFRSzY7NCJmgCuYJ1Xo/YxBnc67Zht+wq8dFHZvFe
yuhOAbU7yAqV0UamTNvC+iSoLMvo1irMBzH9bWc4c2TTYFxuP7y9PZCk4P8/yma56DqEUs2rOM6i
pDjIxPBD6eeYgnWpc7w91N57YocAvaJnSddyUx94fTG4BR3oUHjt/AYskgw6ivAvNRVcFYiZXTe4
PeLe5EACVgcI9kD4MtfviRTLqRQ1B6hOZHoYkQN9TnoPzLHFCf32UK+1cqwJDA4p8+CLcLHdzA4B
m21PJieoxD1DHm3Vme8NoBznRIe7/SDGWqXkmDVTciQZeU6O1DOxG9htqf7WxTC7gWNVeh5Kmu/2
A5sF4vjSMAYZVHntmEGi5fpfqewgQdm5kT2kYy+sYMBb4sdoEeYbDNhHGnde2e4DZDYryRm9xBaR
63gnTmV7KvTdxcCmY3BPysy0s0+H+c4D3FsdwLQgOBpOh4AQ1+/K9craLW26WOWUzcd2KOxv4GJZ
ODq2OIymce9Kuze1VclDM5udgyvf9XhSwzZajxbGM8A0S9FTwrlFeras6L8sQzxPIM7hP4eoeTOU
HucWWCNdXTePEkySx+ZNOs8oX7oyuXOB3SmmwBJMDYRjJZRum+eDLZzBmmUf9qSM/4xwmK+C2pqH
0NFE8wjvsjiOtVYdRrtv/thVFLIUJG0s/WiQ8NltdsW287KkqktoKEZRB05jq0sGRTJw9fGeTHzn
5QG7wRCEE07/aRu04upzazYlpUWSxP8bVGWejLof6ECN6en2d72+m6tr5C+vWaJjaHbhSrlFFetM
or/WOE7jUlToWxD5W3Z9z6h/bz42+wboKefXq0sFW6+PFJv5KBv/0EA27filUcY4cLGs82+3p7Q/
GAclSgJQpy2Xc/Y7zSa2rQ9xmEsIdRi7x5z45WcctvW/bw+1vvJXT2+VI7KHoEXY6qIn8gudNAdP
0X0yGw2j8s/mMvSnLBvtEA9oHUR6/GNwcX1lIItUH8APXJyuv2xsdNul7hkUOkv0po98DfPZ0TjN
EcLSAdLZnWva3iS5oHFzYe2vt5jr8QyJwMXF3SnsHdUcR6sfX4jlti4sJ7dEOdVWDwkeuHeuTTv7
5eqQzZ7C2bb2I69HXSars0HeOG+a1j3m5eg9+HjMELiMnx0k1OF4+1XurRoaJvSdOLnBATdfd5Ym
cYW1cxdW/VIeM7fXLpUYv0PivtdH2HmeSLTpsRIlBOi3VbivzQXVuaLjnIPRLKPa+JxZOebrlaYh
E3C1VpC/qQzr39sz3Nk7V+vZVTvE6HTXrp8om2nUtGtVN7XmdPDwzQv0Ka/eVoW1rA7+ZpBWtqRv
UzR3bmuv3VzwGuUSuh5D4DmvYgVaEmr8tidt1GlV9ZKheW5CcNXxnRoAnkkmMUM31YpT2qvqYCyt
et/5I2bzeDh/r2etPcYirf4DssKWxM/CBGA9TjbPozYns7crrscwXsajsBvjITbNKCh9NT84sa2d
bz//10Ss9Sn4/EsRhUBhWyCarSe1JAUJ0AXofNiJigIpM4rEu4ihX150LNOsU5/68SOAbKUfRpEN
aWjVc/u/wRuoHW7/oJ0lz+/hq8Y7di0R1v/+2x1TbxIvNjR+j5z6Lsjr0iZiwvgHYOI/lMarSQBd
8TXpFZrB9UgmTG6QlRR4AJcKeV4a7pLB7JoKOqddyOfUN/N7lPedDYRmJBABSnhK422/2tULu0Yg
14UoY5vT0BMANK/OxwUH1cuSw5O8/TR3x+MMXfsvHNtbxWMOWBvPntGF7lQ5/yo11aESuUGfI6aJ
MBV/7IbPalq9BcGecQN5xcD1lGz6XNkddi5WFFhjp4UmyM7ZUOK/DMVm7pONsqoWtsecWNxc2o3e
oUoy6XymTfJ2mv0flj/GL3/+ECmPMePhkAPUXh/yb0vSiJZ8bPW5w1XAkRe7wy+RVOgvwumIdlLc
BW4Pt/cFsBGuInS4mFA3rodLsEucO+4V4RTbfYCyxg+tKlGBM94F43YKLV7VSmqgAML/Z/MJ9C1U
Bpg70BE97moUzDoWsUl7Z6fdW4QrvxISF4QpTpjrCdVLQjCdTqOvwLgpNHh+7+REgWBYxHnSzC3v
1OO7exogDDxw+P2rLvV6QD+xuzT3+MoQspTsIUCASaX8o2h1wkWysT/NyhMH5G7laqriBL1RdOe4
da07v2Rv5qscC3c2eslQ9a5/iPJalBIG57fulVnYLGSEG7XbBpOUzqFp8Ka+vXT23icRFHx6PGii
xzbvM6G/q5KE99nksX7KYtcOW993/ro9yt4CXRloJPOZ4ExbiDzhbqF7KlNhu5jlEfDrR+3FzUsN
uePO89urDtbuJ3Gea+7glkoKiNiOpkm95eD+HCaEzP8TjW31BqSjAG5Klic/wz2G2iH+cHuOu0+S
j56tcyVqbZuvzpRh66uAaORQ6J/LKqmhcKCBuT3K+j42pTpX4VXew/0Db41NPakGiE1ODTqDkkBc
aPkn/yRmWeMHOU5Hc+zwAMDh6aIVgxbqU5/cKb52X+RKr/t/w29d2tt6TJzCZ5KFWTs0vCf7L9wa
2hCJW3K5PdO9+pKzlk4yGwB9o82mJpVuVplkDxC4oR8qPQbPkLZ4LKPFDOmqtaepSao7g+5+fkyP
EnpN893eWEWa9AtTJ5pbxCl0tFk7WFKzQ0lxF84N6vvbk9xdrutosAfXrXtzKUntZpVjMV5VyPzZ
l0V0nodV8ekV+ZQdo84SL+nSq5dF96o7p8Yv0sJ2LVHDQc8EmYf4tL7s304pR6msMLwYUJGeyvww
Nuag40q3ZJ/gOmjGA5dPVw8UAQ9/jWkvHY7oPDvmg4yMoCGSxwlV2mg+sgaoj0GU+V0VTNOkjUHX
uIY4zlanffbSYWwD3qFp3Xl2e2vRAXlcWYq4d2+1O2I2zC4l4DPENr8/UozrMpi0BROzGtD7nkhl
bzn+Ptpmo5yrVC9Tg42yxWrrNOWZRjs5KZJHzAtjHpKrh5oo0zvGDHvrEQgA6wmiD4l42hyEI5S3
bvRBHAzVLCE3seKiYYcaevlcnfyulnc26r3thVeLKoYDngNxsyTipUiLWdCmhRctnkwsIbXAcuYZ
y/B4HuqwwfpuPPS0Uz+lue19n2YLTevtb2JvI13lAGzJMOVR2V8vyyyRUjgZPMY+l9rTUrf2B8cp
7ulXXzMPKDy5yq28XcRYaN6vhzF4jWnUAZpWlVyyc0IQ6Y+4HfGhF3wCZkBK+ceiJK8I6+O8OCR6
Ln+6kdcktIcIoAQljGmcjNNUvBWlGakDnrnDHIzCXPrAa4vl37qvVRF6ZlG7QdqJCCsxx55kYAi9
qJ+TztBRkudNmR9GTzXWn1+LMLVfO7XAR9iUb/ZPt6mztliVkVNfOO8GL6qR6mrZSSntzpm78yFy
tK86Mdq0KJ3WF/rbPtIsDbk3NchK1thWgKGFfaHMigIjhQx9e228NihYSZ6kcvLOwMVeiakxD6WY
8bj9+1GalqFb16h3F+xR/k1SQ7ynnZq6QZzitvqATKi3P6i6cljDdjwWQWI7xAosc6q/9QDC2iDV
6j5503bt+L6beZSnOiaa+c6L2Nk51qoAbvPaaEOecP14FsjAc5cC9uaZlRxrHHguuXK+6lHi/51G
Mk74mou73L29khZjBAC9tWm/0j2uh63d3GkSyW27NXPrWXSjfaDFIYugAhlBJYwPNML+cchCL0MR
P8zCD5zWq4584cb/br+2nRXCfdIArQF7W2Oar38LrHa1uIvfhLhCmN8SORhHvfFgunbDnN07U3ee
N+JwqHqc4egWt5QiT4A66N7AmRo15RsvU2Y4dEN84taHtWVuFP+SKd7feck7M2RQYG62E4rAbSeV
kCWsXdqF9tXY5Ieq740Hq9c0YrbVf+j2rEnGgAEc2+D365nx++eGo5vReW0XdtaAb1xN33TIJ+OI
Feo9aGXvUa4fNWRkGCevaK2L5012kXPRGwz8IAruSGGHXuns1JCDa/wFn1xL3pNA7z3K9RFyYeAK
jZDxen7L6DmxQTYY3o+NHlppqk6Wcmn+J526U+7tDkWhxz8cBpw210Plo5bYQ1J2oSwMeY790jwr
vx4PZV/eizHc6/jTU0WVgggG+cGWYJ4kWkWrH/ShTPjSMlTCIS0geZyMmRSZHC9Ju68Iek5q9AI+
bXFtzLo7t4dfNpabkg/gA7rdL4MyOKLXE7bcWqsHjFfD1V29OVW81o9gFfHfS1u7KnAzj22yzkQe
X7xuQNE4aXVdB4VSuRc6ixs/ufpEuw+0z3kYy9b2Dy1eX3/f3i52qh6SwSlIfzXwAVqvf+UgmwpX
EKMNPXyTaenI5Wj25t8dOTSPkW/HdzD6nVWANo4QEcA9SoItnbTSZlgqDhAUdJycZO2oQlsZxW/q
etHunV/rA968gFUMhw/IqgIn2v16atR6Q2ROAA11M0XO0Zzd/mC0lonP19CUl6kkFj3Qo4icaXMW
55SY4iJwhC1Of/yIEctxmGLZhlp4uxBqIBw3mbhdacNMTjBJ8wdpJPPR9vv2qSqb+NPt8XafMQS5
VXij0ZnYbFq1xkVhWriXm37vwCEjiQ+kQz0OoAJ/XI5wp/FN9i0MG9g/NjVzNc26oRyTFKE49y/E
eRC0pUvtVDTqXtDw61mtQzHI6ikIXLNZqASvTCQqO23Ya+V0stEEB9oQwa6O/lwBBkrD2UkvfD1J
4aZdLxzp07fFlbcNtQI9vmYN8sGpnIK6HGvz2+/qFxB6vUh5dqtnKOXS2uJZp/3bCYPXqlvRH2Na
QPlmWA6eXZ0G0Vp2MPB5vJvrudFwV0G4G9S2sp6qzPIJCbC8uMNLfuTSYI5xPgSRWxbZEY8oQiOK
aPiReoVxiqJEZYd2mvQ3PDZiBGvsl/+K8e6Qx9sT2dlzwSg5t6BQ09jnin09kagSs6NlPLTMssaf
wPd4ouNw91AWiMwCVyh1zCbhnxuCdB98L9I+A7a390gne6sEDdgvcTOrZCsXl1WluiJPSLMwZPIX
CyR5Tm0zD9yxvpfitVP14S3BUoG7iMCHUut6xn4rTVOsexmh3vbbchrBEkyVikudy8DL05N0rPGN
7XQVxjn+cFKsVt2+63n0unDgZ+C2Z0Aqpz241UtYM9GlveJgNWNrDKTh9ucplwO21B3lOpDjJbPS
e/j+OrfNsqXGhHAN8kfDZOsFU3MbmvLObkO/9VD5uNX8JjKT7nn0s6xH5j3gI3x7gb2Gb3BohEaJ
XJav5VWpMrpaWUVrYFmTC0gAjTaH+WhgYN7Q8EqEsImHG7WDOxjNx9sjrxXzdq6/jFLowULH3Z5Z
4IBTPdYgb7OcrLAuq/Stt9w3XdgdBg0V/3KZwAnmejk1fZct0eSz61gNFhKRM1cPXjfPgT76VAf6
nM/GUeBneIxn8NY0EenHsUj0g+Zn8r3yhrw6tZGUp0Wa3sPtR7D3utHerjg53FL6Ote/TXSYUxpJ
Ri2TVsZH00Lo0o5EHbgx9JaDHoHw3Tm991Y1fdZVBoLNEpGG1yM2kaOBkTGi0FR5LKRlhVJ57jvl
Z5jOCQ5tG2zszqB70/x90M093m6qpXA0SZ+9zxy6Emlz8AX1guVExrshmv7YEo4nuhZf9DjXzM/t
bV7TxnSMs+FXrPH8AKusDRokL0fiiJagd6fxCGRpncldvhe//WqmNCAQ2gD9gIRSkW9miufB7NDZ
R/EiEre7WFYbY3ixxlzg6Jdr2blcpvheRMurzZnbKGUQVzdUkfC+NoB6tKDcmWmbhT1K6uJs9Gb3
xm4j/al09OiPreDWwRC6rE4eIK+/yvPfDta5y1RtVNVqkCa6pyw3bOLyMvfgN6X78fbX8WprYijU
71j3rPj568aONsqGWg56zTjI90lNewCdZA2I7S6BviBVHAExD10139Mhv6ZJMDSbIdgdt1MbG7rr
z2S1kKwqATg2t57+tTcq+ZOCFuN+a4YYQBVmrpHPZvKD8OzlE25HsR/EU+0/R2lrz8c6J6gS2nfU
vtx+JK8+3/V3cSwAK0Ja4gVc/y7XK/RJKNys2lT5Zug32nLqc6LD44Fyre1qGxREJxTh9rCv9lB6
easDLZ8UfG+aUpthV6azv9LKnSLKPpelJ3VQQusu3XlnekAea8sZzBSK2vp5/ba4qCualsXAOJOW
nnNLelmge1NihmMze3+DGLNjC9EP327Pb2elrf1gQlk4kGjubb6gDKtBJCmMu8Rypeu36uQllUUr
wBXHpqoMQq08KwCNvEcpf/1ksevlxgZAsRbf2zZxM0GASlyQtTh1+7d6JOYPTaK6O9DO622J4pEi
H3YNVcWrahhp38zEubh3aeyHaTdYF8Lpvi6LGi5yAuG9/Thfv0a4YiwWKFxYXMPMv36NJHP6vWnR
zE8QL+chETrdKTNUfElNO3qJ7NF4bEVa/+kdeGWoAYT8yuBjnW4O06IeuJTasLkWnNhOcVVMh6ow
kzDJpvrO9/B6x2UodqSVscQVeEtsVNZgp4kHi6bH4fubrKbox5Tm+rsU4Pfzf3iWq8bhF/qIg9/1
sxS6HHnUtCuFQ+TBxSnrWD8URhxLTNIBOx/GuJt7MjsIP77zGndnSRm6tlFwm9929mZhNi3IL1+j
1kTn2rGyJ68o3LMJMHtnqNcfIJdC6H589BAMKfuvZ5lMtS2EAaiDlt871xYCv7PfLsPZNBvvpxtr
lRfMs+2+tUrp3GkIv75isXBQpK0rVQP933KiDHNcZOR18HcWw6gDgsH1kpZR3+DoH9fL58HQh/LU
6lbzItPYwewGsooRisYd7D+VYqw/BUsPIO/VU/bV245kNk4RzdSs6ApycFCRhnpeeuad572z7awW
Ioj91svGq1D0WIdJCi9bhbZVtE+xIZrTbCT3bJ/3tp3fR1l/xW/bOfB9OtRY5UDE6jPkuYTLel0E
HbxStTrh7z38vP2xvNbe8/zw0wcz59ymo2Nej1iB/gnUP9B6mszsAiC+xgmi3HCfS+Ut/wxsw4/A
NTp+ud5oPhjOrN7kvpm8FFFZPLrSRDN3+yftPgNcDshq4IrDprj5RRg4JNnK5qgwzfrkiCp/nDNX
/6fxCvfgEdZ8D/De+2opg1agCoITjiPXA9q9Klq1AItFmUguIz3tQ1TP2XG1UrpzfdkdaoUcYamw
Qb1qCyl3GR0PjliDDOy0uGX+AN1AHVJ9tC+3H+PeBkGnE5UhqBgI9GYbdArRpyomzrbX3Nw92F7a
/1Qy6hWW0tbqFUtSsdYm2gm1RXq+PfbONH8JN/k0uaxB2r1+ossqoSjx9ggHrCoxo3UoQb3ReelQ
zpxuD4Wx7s6nCXRFNUD9yTVtC2taHTEYTQtp3iWkqX0SU+YRUNzQsCX7xaxeWimYJtuQsZxbve8/
InifwLC9VqjAkm6WnHS4tB9E5oivRGVEH6o2ipwANwLSlmctasZD5zW6H5CcOc/nWbfj4ZDkbqKd
696ufzStadWntu3Vd6cspylol5ZNrxuS7v2soUcLE6e2fnjNlP3Q1ZRWl3mRVh40XT39RZBMXwWA
aWudnpr5d8p6/VPpta1Dh6D2voydO3TneanSL2uUbQXd2OochKpR9pJYJqVra5BERcp7J9MAdbD2
tksHv74AuKIopOqEi5FqS/sDWbSTP+eOK07QSbmlU7iS5UXCVxQdpjxpnTMZnLimmGTTnqS/eMkl
8iOfO75XusMBP8tShnM1d/mRLkq5HESlJ9MJY5D84tf5CLJWC88MimJu4vftEFdf4MvGX8u27L+Q
u2lXUDaKukPliePewRoW+y3Zs0RlIu4dnsGIdHEQUd9PofCNSX+K0qK2AjaJ9HtpKyneeq7UXyCU
NcRtJW70QW9r3T/0WCvhQilz2OedVrrpy0DsS3r0Bvh8QW6X82d0ADIJDEP1M3+kST8t0zKYXIqw
ZbXxGwExG2T3tlwE0R6LXvKbelsnox15VfLTL92YsDSU+nFoTdnUvasVCkBcv3DNOsWYZQE3isR4
FqS9JI+4upXPietGzFT62WNsi8I+FR7LP+SEsr5UQyq/juhev8BA9EkQx9ZfoxuQzueibQ3zmOg2
nYF8SnGOi6yY23BepnQJSgII31qaNY/HuHIbDCETfSqDWLbkqcKqnYuzqk3yuco4+jwUi27DM8AU
59COemqd3L7yc5Q5ZZ29xYRAh/FQDPKx0TWYa8xCP8XKltajsCYAbmhCVhaQkSzrwBuwX7nYg6uJ
g+o7gwxVMKFHQR3wE2skcq1qCWrEA1X++ICuJCUGJ9bcr9boN/bJidD/BDk5SV5g6Phiv/RTmc3n
xM8n76GcbT3FMMuq7LMZRfxlQkzz42gltsAeIq3ee0ZTvSMFuVZBrrXdG3ro5ss4Jhrm6n0x/us4
9PlDY4QKfCZ/K89g5CnHftS9KDK5lXDLPCYQI/rT0nmLTiyP3UFjSzymmbvDlD9oDhaqT5TbpRm4
xIe82CIWeERqsapO+dw22Jv0TfS9d9w5u1hNpL5XkVF+nmxyGqC7j9YcKLKFq9Mcz/r/ZOqkb2Zt
StiKHNkMgTW5LfJ5N7bcoGxa/0MXC5ZrNTdZtz7j7DKxFhFbOn3+Popr/KwnbgWPE3bB7pl0YC6T
ZWWU/+tSuhvwwQc1hwXhslkg+qZ7cN3ctIOW2rs85cBS4DYyL/rLmLvRwYefbx3JsI+MB4gJVbZ+
FMN34GKzD0ZwuxefXA3vMLTF+BDb3vh3O4hKC2Yri/5xJpbKoSS1tX0Y4kn+5MY9/2NbjdMchsIc
OSlne8LPnzetHWrPF0WYe73/opxhLI9GLLP4QchlnEJVCPyLjLJu4qPpjZp+MO1eWwLIGJZ2oQDx
2qNqs6gJqgoVdDjO+G4fW70UZG8u2kJScFTH3qHTqlIL2lKm0OO1qk+fpewxeu+Sfh4Oc1YWwyWJ
0il68stqbB8TDXF/IF2SEMNYTcPwUHkiJw9KdSB784RBxUXMU90ErtTE9K9M4in/yCXX+qF7oyRh
pJZt9Rb+ggGkni1Vu7zv+Dnj0TNngDFM56fijd6Y7nRWC7FITzx83OmdGeq5AHXIU/Vu9iYzeYoW
MUTHxnPT6odjDk7xJZZ5yZ44z42Iybx2PCwezo7d+u43J4k771usz8pIAhUN7YyDJ5a47mcjs7HT
DEZ76cWHxrJT/+dMvVgfvGwuW3HWZDTpIrDniPZnMOnwqY2TqL2snoMSytOshZWWOdkZ//xOfsUb
WcsDZS7e8kPow9DYpJo4dXOJYhuT7qfI89mzQj3xlfZRTb0+fYKcGGEZplf6+IxXYqJ+ZL0hjc/C
Srv8SXCqmCH+i3H0v9Yk070/1d5K3zlzQ5rT91BnjfHtNMnZalAT+TCtg67QRZUeWpDH6mfiL0ZZ
Yoauqv4DNudJ9ZRNY+PS2PMWsrrbQsVfcGuztZrlo/Xxczo2tUWcXzxVb2KQe8cO+sLuzI8eLbQc
QN7qByQyo1mnLyJ3uiw+VkZmppxXjYq8GhsGQ4oPPDfNPMBFMrp3Ht3LWARLh6Ml5jSLFVtzyA3T
robPuYny6ZhqpTfX4QQwPSXBHHtjdFFOpuSzKvyh/lkky+oMOZos/WerGWf7pPNtQMPR8LzF30YD
tEl/0jrp4vYwmMRvP0gu0fHBiJzieTAmpS4tgXoVjXprqJ+8SsRTHPgF7jxm6DR1RW/OqGqsBXV3
mS0vKOvRx7gnlVafoDCtcvXWWubafytz142Duei7CNqPOWMRFZBP6jsfiy7hpUBME2OWBWry+/o8
ZX46XTJ8CYxL5dmd9ZBVk406XKv89FQ7cOMCK1+L2UqYeRkuRd9rMSkDfix/eO4yxM81BEcjWOwC
57m4GWYr0Poen6hOSFqMhjnP77rVdeOwRDmFaZ2bFclQxlgTYYErbXHqp8q0wmaMJrshtlQl/oEA
wYLueJboGhLrknCPklin9ZRcInkgeAwneVvv83dQwDFmXno9/SQV1O+wGpQtziZ0xnd+6cRmYFQC
C/BhMNRnbdHVEOSIAQnq0OLxITIMLKTL1p3oXSXEzhySzDHfzfnUfaGXPy5hjwlMG3AXiqbHsvad
+YCmpYflkTRGcsTiAiMjx1U55LPI4M9rYx5/K2wcVcLaH+LyMttL/oZw0SI9mFNdPSmha/JthAhg
Pi5DJN8N7Hs8OIi1f9srr04Gi5E5HgcWfcBQlU1OV8Ll/0Uy0VMcuKlrlOEggVXDtMWIL6xjMiiC
Uus67d866wracspv64BS0WuC/+PovJbj5pUg/ESsYg633OUGRStYtnzDsn7bTCAJMAHE059vz62t
knYZBjPdPd1ZmcjgRHbelp1T/C6iXM+DTI/JMlKZJ6nwnlbeOmN/5a778i77Ratz0/RWf9E6+mEO
0yfav7WjW/Qi5CToczmzD2aeKl0H3clWVlsn19mg1c90EIubnCxR2T4eb2U0FWqOtSiUV2XOl7dN
7qecWOD3cbxX+9XVk07zGBU271XTNknhkkrv5Dv7PD38T+ov98MctRe3jJrhbiO1Lc09ry/XF8/V
rkv/He3yWLnlYIuYiW663xezm7Mxyl9obJO151Fvl/DYVD2RuV6fgc/GvbFs0XibxiA5Su2VcKfa
HrNxiLxiayb6spxxeqqeKMZe9+TruO5emgUI5HkfifIs2mCcRhaoUvOGUV8pLuj0kmujRC0Psmyk
PYcNONtDxn08h8JGPBshXW+BgajpXsZ4D4Kiliq9m1vH/k0kGkejbn3pIJrhqYv66Ycgl2vOE+XS
oigD8YBKV/dxngYNStTEBuKLt2b5iljCcHNfWRk/SLvItRjdPv4Xp2s1F0GsVX8XdGPyb9vCucY4
bq8exglTt2MVd4i3exrc/uBFo2iORmX9m6ZMvIazWthwBEvjnO6boXwirCCY8nntMHbB99evj4PI
/Fcsrdsxpz0ev9me0+061z4nrRxaW95xDk84GNYDXewyVTevsWTnQ6RRrcxjRrrYYydvnlHT5Gxd
TklV46F21EDyRdPPv1LZdy/U8tRCdg/9h+k60Zx5E+q3Ukb80jVmJ/NgkPPSmW3OPhW6bTAE2ypC
Bot42fnzMy7JF8f3dJJDMbNs13XZMByn2WEcw4ktO8wqEuxCm9J9qZs2ammrPALrlnQe7yuzuf0P
ALr5d1mqEc3h5snpjncyOTsrwqPPuBZVDe/dt21OcEj5sW3tpnIkdnY+ZpWY3JwGr/m1xGo5OSob
ZO5v6N7fbZz29mEOpdMcAIKX5U6YVX5tQWb5wGwNongN6lRflpAq0Ldjtp5UMm3iLm4Se+0m7tbr
WKb1g7dRGYt98q13x6tZDlfQjrHPQ0WgyINerZrPaQiLcOrUQM6Dk4EB0TgsW1AsCan2P2dfd8NP
T7vxkGO8NrQfunfi7ODYMWzzrh0U9iRDkJUInNTyu3IEEg8mn7YJD71eZXIwGf0dELZPg4ubhG9P
Wyt0eldPQdcdelm700/MNPc0r5Km/OlTWzHdENX2PWyX+tPtrP6R2lB9qD0ZnvZe2t8wXK24ppQO
kzcbT/LR76OtP5djPXxP6qUEBG24eAP2PstvZ00CnQcT+m4dq/RD1XG2Xaplzr7ScrHzOarKLXzN
pjaMCrX74X+l45n4mLVDlF4p45TUqKFTnWwnvIcoGceHOqapyjkoUjSuSrqvW8/AfsHxxgueaj0t
80UTeE6RScpxeBSzXbuLDmXrfe/tKqdvnUe/+yC3xpzb3rQS4cDm3HEnzX+hVZs8h86oh289jWnw
EK7h+q9GmDkdJ8FOcB6mqLlohsZ5PKxjSwDeEqF9eawbwda5h0Gi91z6qdPhJxelf1zXZO8w93a5
AmY0fq5bMbiPK6lRV910aXmMnDDdztsclLRiSyTOfTDo6tKMbvPN2Xpt7uPBX/RlTr3yVAPJLA+D
bqNrvHljdKi0b937nqtDwHgSOcN5MN5whYSN22s1BMF7UClBcxEsHXL6KQ1+eK4lTW0ZQW5zZwFJ
hPjFFaPw58Dv+OvIUHPWshkqxi4zP1ddqpZUGp7RVrqlXyjfk6+oRoPhwJnp3KtJTe1RJwFBCaHi
D+f4eUx//d4p6drKpQlRQ4tmpbVdws/ImK6/+pPEnqiMp+CORY82OWzMvsE3M6/pafKTtDxHtvdF
Pk22XYqNhEWdbz0P05EKSnGj/zP/eWHdDMdRbY6bp1Xa/B3baa+KNY7NXaOxbTO58KoA8JiUVvMg
xnKc8nAl8YT5vYk4UMZ2GE/uTtDcmSFvSfnijq31mHsDcUNk76Tjkx85nbkQmpKQB4rFO8WEvazp
lqYs7n3bRvc7Ia9u7gJWey/tOCt7AvTyo9MGxf4jMJm/H1SLUefJBSmo7vx2WOwR5S1OJKXftH+H
Ehv8fFGj4515rX3vvNGj9BcT4gB7DSu7N/ftbm5xNWlbhrlYMElmBnTq9JByj9RFBXVyXveADUqq
jsdeBWZJ0akq11odkPB79hE7zW0phmz014/FoU8sLB+noGdlgb1CSzEeNhl0Nfgbgw7vaFZFeJe5
YCczf1rljZMkb5VXDkne1FVf59W4grSkdaVYOuqG0jn4WN8/Nw6p9XnHvvb0HNZ7culc0U5HcCvv
G0Vc/Iz3rA5z34TDV+2E/V26+khwnb5xu6vU9IlYM0Y6PradDV9bNqd+8WlvCRKdl83nFoziEw+Q
4L3n7dvOwldKFBjjRD+GbG9UHgR6elxCDqd/enHD7xhbe3OBDr99WqsttUwkMdgPENr+iy2fkLjQ
zfj1Qbe+2zw4Excrr7dRX+UYIN0qa997WdmNdS71RP7aQwQdsB5xdo7vB1ZPuuM4NJk8IWkLXtPe
mTJUx3475XHslBND3//vrdWZ8weUTso3m3pyfk5CYi0LtYaVLsJwTsVxnbz5LaJI/LUbneoBD7E+
ugZi3r67E87mhUT3nhUpx41H9U+3B8NyIk8+78m5M5lwvo9Dt35ZP9HjcRF1oE5eqMVtaSu0z4uS
s7hurDouOedn8NF7ka2Oab/W5SXYw/LF+qPhdWK16rJrx1XHcatxUcITlBWdeq7ZKQgWU5l8tYsK
uK0Vt20tbfKMnhnskMdn8XOhELQcd8SVF73hVpP7ErF8YQbXnY5hx8YK3dg6YN/QjfvvDbmtPLSl
0F3eJGMDbNgv9Stm9GWHARcN9AXnYXCcLpq7l0Wy2nYCrZ3ep6hDYoYecZkOLDFBcTb1lP5htjHX
xGF+zMES5LlvfLCHbBHj+rVkvppP4+wG8n6Iqsn5bQkM/JdNzVIeZlGHD+Uk5J8UYLgr2l2H39e1
bK7WLytR0DJETR7pmpDZFAjxX9ABnhX1OmF6PalZY08xlBDyOXe/W1+n0Tf2tLC9tB0tleIa0kyL
gv3C8D0rRwNlVzvzRxYM5tXEHD1iByc6qGry3se93sK73kjxYnZduq8xTcF6clwNvbmzKTCd4Tzn
Z8FugsgprcOzYxkei1BNwzVtUKkcjKWHfIxMb88azz/mBOuJvvDrdvnho3yer0IL8STFXA55UkXL
dvacWVxSM/rNXX/TkDDkRP0I2CVGWifOCFajS93/2QHTdyDnqfcP2xLQzutSs2vVx3Ypj7ufmh8p
Sa0i79Ik+ObETc08aFL3UZFBuRSJn5nf9KaiPbgLo9sxoccXBzyNzE+ZldE3jAzb/lx1Sfh9SkPA
ui2OW0vew54BA48Y561bc7vVvo2K2DHD5432qA/SDm3IzuBqX4awZ4TDxAKjXeuW9ZbPtlLfPIet
T3qjZOVFkH1ySnVY6qctVhm77rNdCtuu8fy0pg4dU5Wq7pG2ZicxuWn87WiSWHt5BnT+PlYkmX10
quu5TFa485vLAPZZ7YwuBxkQvfwk92Z9CHGEiXgb2C5vKXkyDPKOjIx/YoRmO+/7JJ9YF4stbABR
Gs9BE/PAATbLvPXbWzNdaTWeq2GeC1o5ZHd+0JN66+PY/bagLBvuo6opLzMnyttoB/9h9G/ZZX66
joiE+6y0L05GAHk7EuWUG/BMnIdcR/qP1epEX4CDkbwyx0ePVo1xddFWsWzJ6lfwC5F891VSsUCx
WXB72D3RjDkN1/whgkY4cDiOfoz16PDqE8aBr/CuwuAQ9mkzH9Oyclv2KnreT17VTBeJw3cBeDXJ
w55WSVh4mIw/twOhyc/YlINP7NkqFFKFOXVzEKfQyf06te9yiugs1L6jey6dAD5mdnSJqX1ovUPl
SVnloB68PExaYKD0nFj8JgERLLQPEBnXqN2lC4Zq/fYCSL29cUY73rHbka0WcW235iH2Zs4dQ9+m
nkAo9/ZhGzPGH1yGfXntvaoOjlHr789la/tfrUpYlNkiMlSDlBzEJ2zHuWyY0zXOoZOLsI+mD/of
W0QH9iH6ePkttiaKXkUQzCQKLtHqPaTEwd7tJmy2QpMOwxtVBk0IljrEf0SXVV4OaTbWj7V09eMy
z/Ao85StP/2qSVoQSNz0yIC3ST6xXnIvY+DaY9/X5mks2219m7alSQscJCY0AkElYW6IoLmrTFeL
79me+evttsb49Gs9fgaJ6uvrxiTsFAHO/e/KmI0nlkif7CuYAOMqA0DzobVIf7CJyodu+opQ7Swu
TXlcR7OOx9gEpbyo3iTmXqTd8LLzgO53gZTl95SQu/B9GPtEHWooaPMZy3a6I8kYDYx1g9459JNv
wOe2KSNYkpq/0C/xVagoAgt+9kac7FICEzuXYXYC51E0iBAeb1Di77gNYoNHRExbssnZt8d9cCd9
1Fu07YXjtMGvYF1mJ/ecbJjz0myqOSkNm3a0YTB9AOlkzmXp9unLG6AznmTQT3/ixW2fF7EF7O0h
cfUPi7+z1dl5RstD0mTqBSKePa2kqrPrjnWY/95FDWSSF+CpdcTfIsl+GFi07gKibLaHtInnN9HD
mn3N4bq2B+ktI4U+7vejYArYmf8YwPPNmji69zPep0u1kff90FgZSWBH1gqvO37c4n2u66nJaWJU
DcFjgVNnBrzs0NVb0HAVkx0wO+6edKTD4SXTy/iP6PBQsg7lelTTvnKmywJPKC9ElfKFOPdnLk3t
2eiCACXZD+MUNZfdKcPxmGFvdaOQyvIeyidiHmiG7BEPHeLk+yZr8ULIlPoXhEwcx2CYiXyN7Rrb
2w7K+MIajnlWrZjMQeJ4WHKCStIuYigq0G+K6nqs0tG/3MRf7G7KZG2+QbliWAZpXv7nMrHj0tEn
DuzuEk/2kMbe9NSQ0znltdfY39C/UISkhkZljgEpnQq6UnrWmwPl/RjjKn+ZZdf+iNOMytG3tvpv
7seyL5i5+WGNwBffWzbzbC5X0PNT26flHxv309+wUTTbuvMa+vQhegmxe1RPCteU9TTLwCloJ536
pBo1LC/RpuXFo7+zoI8iGvO6ZmI6gb1H8sx3SXygr35/CzYU06+K+VudN6Odj0wsO25Dm8q8M9bd
Sl47HOHnvHNr8y2FdWmLxbcjiuum3DVmJZaRBTRpcUk286iDdp69/WewGwWZmA2G4TQVLAUYcsXN
wSbGfV1rk/xeVe212Gffno+BPRBxNAis4cCt9jrsyP3spzvZ2oPJmMV/g1fi/jw6I4udde/G5y2d
2+bIr2zfKuUo7y0bCBjJtT+L+ZRNKphxE0p2EJ41gEboBhPFJ+iysAXmd1mQ0Ai1bB6NpRzuoJ+w
RSQ/zEynVDahe+yqsdofS3w3n22wo8WhOLn/hjkRDwLR93oWbktiXBebuGgpKTcoslcCzQqveZ2x
anWQk/ZbzMkCICy5LulDF6XSuQbSG9uCKKBBPjJ6ViviKHIMj0Efd0fYPCPvsi6FfvYZTeGqU38b
C+IIMgDkygGYw1ju9xQEHaxvOiyyqAdfMamsvuzzYZPmE++FmXPPBOKM8rOylNc+bC5ZU7XzXQi/
yXXwbg+skKY6xhWt1zVCgNscgkSDj81jiWUROAoWBJiKDSHman484oxRZybvxjojQ40DCiVJYHnp
nYHln0KoVT6proGPRFtSpzmDifykf273nEFdxLmX0JIdBySpr0ND0O19qxOmIGeOSHDAcTs4sYfT
T0c7JLp9iCIl+yKryhQAJTLVfZY53f7gEPz4MM7aIt5dfCi80NSs78+VWscLx5T7ffR792/k74RS
1DeRKkjO2BMDLryO580pTXf4v8FWMVfBfCq3bhg+zSBo4rcucp/mperRwZuBZdvQnzzwVWefpzwd
a25HQozMFb8QmIVQRyLMkW3Wb10TCu+0rCVcFu3Neg+Vrevz7IXQdtar+OlqRodzNeh4nUO8h4vM
7TSICYZz314ryKj5IPpq5R/KDS4+sHgh7n3SNid6Zh2D4ZNvlzNn6Wu2d1FygGbr1M25w75uHeL+
Y8VmUHoRNZsY1wZTqA8FP3mn7bKPhxGuvqJlWrU47XJwnFwwTMSM1Z783oOrfAx2t3io6ZtEYUtj
sRzLZsaDiB3yVt05ENRvirYp/M40OMtvYWBU8hfcvUYmkDSQNz2AkDkKXXtgPKgR6XorPX516zRL
tmxnn9Y9cMtr2bdYx807e/HXwDPzfkTKSa2GNS/3f7Fj+cGNIegNpYagXw9mG+SIf1xGI5Vlpyat
o4R62u/+RQjZvbWVan5VKzwyji1jhWDByzbLXufQ/oXT8CAYLFxcQzk36XwilGvxj2AFCCHoxxeC
bRIbY+yZLdn9sE+E4SW12lFI9RGaom2U8otJgVbApon4b4Q323LTgEIVXu9t9n7vuqDYCXffWHjx
1TFC9y6vzBrrXIiKDYMj+YPxnR/e1AdbTS0/IL/YOeGi2sCUy2hwD4IU0+l53HGGABsjWy4fJaVN
CTQHl20dqdfpFA/fUPOo8MX1uU+/YmmFvazU8jSf3a2O39pU+kmBiw0UtsGzpX6C96DWwSwDwvlz
6Gcs+uK0llfAXLytsRiAWXpPg7yJ4APmiKO/X9pq+og1Zf+HCBvBCHo78znfg/2wZsv8jtq/7Iqb
J1Z95DLLH0qvyfrYDK7fXkFZYP37/38V66Yi5AbT67xUTYDYwEjb/mCXsFZ51xvW7jJZtZjuNk0b
sIJt5dUYWp6b2rpLD74qMXiZsV/5GQJl8GQhDukPhpCP4eT1IUdVwn/+VjqKNKh66r7Ho2n+uDu6
0xzRifs1zklc35eTIlsO8i5eTt4u5bue9v5vKsVkC2ydWv0g137NyDNLFUahQY0vr12xBr7zvLn6
1ztzWh8wj8bJkX1G95UZCAn6At5dce0ZsjY/RYnVRt7C+T1T0gk2LqUu8ISr/luRRr0viOk1X6D1
4mMaKmDIKQwd/zhlQ6V/yWQe38ipzxAp2bkSJ8KpfXQFdRMf+xE3eixElMKayPUm9ANWZQuBeaGt
m4dZJL7J2w6zrWNQzYD3CmjywSIEQFm0m+gfult8fnFbV9/Jb5twJpnS/a2PpeflnD0BzHWHn+KD
lZTEY2KXmHRS4OHyUU0zEP+sjJMUEktL/WvdBjc8bO20uo/Q754qwgHvtsJ3SvGczoNvQKoEp1g5
r3Z7ibUTx8dp2rW6a41DyzB1U/gYl8G6F3hdLfXRGqIzCsqbdPM6jUieUdA1xZjKyR6XGonbDZ/d
H4Z09uLTtm9eyEqUknsxOG0cw/Pt4sPZkAcCEaxc806jAHwpmySjYK8yvi/pE97KIETwFWTIVjdw
GnZOShXrU5ZNyTNtyPgJ4RVMT+nctZfF9Y2+jIpfjTWG6J68cNwwMVNSPjtDl/yLraBLgHBNhxM8
fPg80fp+QhaMUc6KDAIbnMBxClXSJGke1QggrmUIwuRUeFr/7YLa7nmLOgR2VEvTHekykb7MFgpE
9jOeIUoNm4tlLHZekVu1KYSHy8iUo7uhB3Ul4u+CcFvOa3JzFjpRAVlTDFFfoQCDzn9VLB1Fh0UH
859yp4zdt5j8+8fSE952lLdJklG2XWmsy6p5XmfTT+9Nh97vwSF57/0mKrV5Gu72EoMqz5+Ms/MX
VG0fPC2iNP0R1UwZFQ6d64Md4VEPnnbsQzMbwx7I3GRRXoPvrw/YQ01vdRSRIcaTTAnal4jyRwyv
fBptTDwp+otd5Jve+19xv0bdHedZ9KXLtXnacc95z2YVYze+R+jdkUt037H038pD6IK4omRy029g
/OHyWMccPLmc6gyzvjXe/tgmBJLHnqeyF+HX3ePutg0qKbh8gI1pRg6RKpHe0aQH9bH2YECOe1z1
73ojBPuEQ8TkPrf1RuVhlpz+DLtpn/updHgkB6r9YSlFd/IWAlggEEFif+wDPvo5C17MwzTz+9Oo
rZ7+i0Zrnlc/2NIzzX3pFUu5bBkaRif7ZWUXMRDi9Q+qhKrI+y8J0AoW3RaM51s0BntqfVDT+umM
dBlKkZ7v26AyC+wBPneHLW6CZ+lE62+OXb0TEROMpvAXb/xRtbZDfzRj8HkZMtdUd7JbZxhP1WdP
nlzj8LCXKdQydmDCv1TZMnxn9u6hpE1TPVMEVHKs0fh+yT1pP4OtAoy/gWM/wl7V7205BsmhAjPi
O2Pcw8PYdempTDFxKxLrVt+FW4/YRS5IjlAPiRLbLDlSUCszq1eojywvNWHBKEnnAPBpRtVK+5DW
P8XaiLno0ky+l01JUUAxEH1DHIuQC5c489LPpEpTKqq2z9dJhfPj2jvVJwArQbtu04w4i2aSMhtX
3XwXhNbsBzM22DrimGf+guqxwIlnvxWHtYXgLjBGwz3WU3E23WaRxH3tVsEmk89MV+Oc7vRPNuuC
nysbFv7dlnr6jqHN50zjVNnOfmgD+9IBfv1u0904B7kmTBWMmVV8atYt+bBYRrdPprF+xQQrhs9o
d5K1MDGXhBrbWKaSZh7dItmTBeCnFu16aVeWblFSBNUVLLodToMXt/dxgPIYTlxwpIp9B+W3Vvi/
HRNmzrkSouLrZMp/bAGZHZ5SPcmjrdOAv7P7/s99DkR8RtevLz5DwG3cn9S3VDt+XcxRxJOZIsL6
xCsOWFRXwYB0XNSvzZRU1UGta/RfHycojnoi+b57/eC9NZ2zOajkYqx9dEac7EEltB4np1+iz2Rb
xH9N420fOGTE8SEeubz0aY4FwWozotSixP7bkJqsZz9WDlPbsAYPAs3gzwYVnzppaJwEdceNdoaU
W1lnJDRbIvCma2uGUO4HxFkVbfEgxf1SJno4TLPffif/ydsPGi8Z52z7G+VP1M/20qONgjspE/GB
giccUSN4XCi/iSMoY+aIb020VDrH70b/3tyWauMgB3goXRSWJ73rVOdgtdVn2a0uKlon8rCaCkS/
504L807ziKeUrBq2/cFI+589QkakWYsniBcKR/xm5purzgWAdKbKe7MPathWL6TFRojLGwegYp6G
FElLGA+YXK+Bf6lXzx0uyovMcwyl0R4WxD5JjnOKaXNsZqbpZiaSbHkV7ZAuBJf02bekK51X5FKI
Mqp5ab9vGxzdkG9MrXeYJXQD+irdIHpeXPrdmlYR4siR4Rkv63A/LlOSKX5hhZwO/cNo8xER8ZLX
UylPgP8ThGG21yGzxFZtvzIcqP5rwzL5ix4ouQ8m7LeunqavR6fTxNkxzdZ6KarA+P454Rq8J1nj
hwUiuPW64pWzPM3gnf9p5dTuE2KMaLubRyPW59qT6Qt85zgc5Db531qNAdndNnr9rwHRN5Kr0CUp
rnf0+kRkYazzbg2aB0QmiyL0vXc+YAhrdMcI1Q++jDkpfN2Ll1E6yZfGOjf7D7FhsJxaVOchfKZu
HxHMAz7KNcz+jFsKrBSgLCsmtkrJ/vC7ERuvbQmdCxGMrUW/utvhLlpKY8797PX9cUJdGD5AhpTf
1hT+/2SmQQLDB1XpnszcQu47SnXkFgQNcBBT65uL/lWcGCzi07TXrjndwkjYELEy3VCsrRCLHaTb
UJgUKcjrplbzWc3j9rzGaSVPa7kqCIJ4UiXLhC5seheFIUjA5gQT7oF+dF9ppH+5O2cjbv+C6vOh
h7CbvvB155zbe9U6R4usrXsM0n1Qr1HfaJO7kmYB4f7WefnamfUYK4bcnPCbxsvjBUYb+290FydZ
eglMjIzEU5XeUj0Rxbkn4lJ89iDWZb+vho1SjzME0rBp7Ks/DQvSMU038Mw9z0VQDHqgFkLASh/d
seIIx/1d7NhuR+pL+yk7R+Wop/AQs7gO6JNua82poTr13Vt8YB0GVdhFfds1QEqulv5MQt3YXUpS
rl8rMne7hyls1oGeutX3aFzkx46L+v0uqsADsGooa65iKxJKatfGO4aBTr2CwJokfExX7Q7nxVv1
cJFj4+7HYaETBmkCCM49gpA4sNmfu6gIGTc7xkGHMGv0ui+GopDlosnTc+E1aF+Q4tfkq6K0rO8j
4cAJ1Und8iSkgXnsB1zcCoRoQ+E28Tgy7qaSjyLM9BmywnhScuvHa+ZLWGWeCPhwzd2YX2ZZIcSc
RCgfM8lpkVfOXsc5wtGpfE43D1eSvtzD7FudkXNTdCvBBI/Jxix0IL0jC66LqPqBdiMW27E2MdNo
h3jpAbp5HM9MsOtLtIbo06qQnevcK1N/ulK25oVRbRz/pgnAFqL7ZaGQ2ywdDhFqpvIUEWaE7kS4
o3ddQSeIfSBCL98I/nqfGtH9SRJ4soJsNF7eRM3rTweYPaAaMvDlqDCr/TQiNSOATrY4WXXeJr77
Ta3rU98FrofJIodr4dQygphWm+akGSoS4eNWph8W5QQNeRbXoB+tQdqv0Q0wT4wIcxvkuUBm5Qr/
X6dud9y3so8OOtq3Z9wepClYUG+mg7XrDkGwLYN4HCCPWH7M/HY8dpY42Nxy3Q3vdbebI+QrWozF
iZ3zRlXbTjNJOfWptuFNY2B0+RSaTYJOO7Iuc+Xq7Qce19OLHqeFsZFo0+Ygkd5HUJYsyuRR3zXm
EHRrb6+apxkwt9/LnxF/8lsQJMtbP2MyUwxcCBjDZENoPIlkkncBSMkjSNaKoWh4c1rwOTqeJ227
9pTWMsHHf28MKzioH6dDZVy3Pd5W+aFNqZpfCUsDQRHLRXc4Ofst4/hqCMxJR2Jm8yYcEc9mIUUB
kaEqGbE3RFEKDc6K7Uzfvjlbk0zXtYzch8FfU6A1j1XGGd0j2EE0BvG9m7CExW6Dbl/JaZ9h2JJh
vjfdlvBSg1J9daU7xicAaP6v7DhUD4ATy9tC31HmwZI1N3OiKC0aEwXdcxLJ9U0PgWt+tEFd+deF
pMnsa9hicxVzMDmQ9WXt/tlhyqanYcIQ64j6PcTz3uvEci590519xPrtXy9VOv7nSteMOcIA3FFb
f/ZICk+V+41MBIA6aefozU5B33/EjMkTcGwz3R51e3tk5N4DvTtTeuZTBvuFTYj1TgR9FV/iQPiI
bBPbFx6ImCnY0+0F3BPujNeKNSfD95lg20tAu59VNVBbHJT1/4YqdP/gOIj4CJfe+Llkhwmofa/Y
YGyBmrLzqoG1DyteNAs0rViRkbtt+AP0zJsKmcjRQMNu0Z9skayTIJtEPe0hiP5cpHR/ldOUxY+T
2Oz6Q/+PozNZjlTHwvALXSLEDFuSHJzpeSjbtSHK5TIgBoEQ49P3l73tuF22M0E65x+56D64RrY4
9QJC63aoOfIOUqcJvnDGANPq2dfl/cTGmu+l3dfrjqpvK+JrqeaT10EXoYgqqiBt+x7cox068aIL
OM4jvwxKSBaW7r1GEjykoLnOsHeoY5J7FoH634BdUf5YQdZ+Vy0KjqMcQtekiorgZ7+EbZN6Y/93
gU18A9VcrL8EjzUVwSXVzbs43rYHicx3PfN2992vcgkRcSXzpKbfwCS9OXoQ5AsLqmdoHgzC1bzV
Y+7IZ9P5hOqPfoC23tvi5k/WePatq2cgIqrKcKk1EdHwWT6DJtursNcLEsR628mtHp9N2GL04O6c
z603taTzWw0SSRhD3lVNxqNM3LHm7NGjCR6LoF6Qslt5dDe4ykTXB8bA9Ihgk9Uud3VcfDRyzWXC
CEkdA+yNTc5QybdBJlR+KZEU6hszhT1a9iFgIciiljmUtizNmNw165xaHg6VJBptvTKxuMwW/BLO
4wK7ZI5TKZZXXi49naQ0UhxzLr4TTBlCKtMb546MU3v9mqAPsj0fMkJRj4xqtE7j2N3GFQEnqR2y
D90sWA09FD+U2CaLWhzUYtLetj/Go3PwwaHjKjtOsHTebbc00aGWGMUPDjmp3zN+9TugJsTYCwjQ
3pdXpoePV0Aah/P/j2I5FWDNavwxItreKo2UNbH1WL545F7NqagH/WCt3qqObVAD/7XW3BDF6+dg
dO7Gi057N3qBlA56tewqAvvarzYcejBIu89+AFkqzCVOP1WHfsAxsqtKHjImnCr/KGoBicbMOse7
pt3AW2QI7rzLFYKV87yCE43NAEq72FJAM3Tg8uyFsqlPEi7LfdTWvD1gssBdNptgvdTs6FzJdIZz
aw+iMMmGy5ppzWswU5agicH9MmHywG3HgRD1jnhGGLHUqc3tHN5NnW77m5XCSqxlZLLZe/ar5YGZ
VFaJLMGNWaxxI4L9EnKMhit2xxT9rfBSwttCJ61MPr1GkpH5bFcFi5I7W9ml4768EW4wvndDBifn
UjvSHFixEaCZiJPikFmOeJ81I1rSyH588XHlPWKFBz9pp6z+tMyUvQogZHC41VRq1/c6/wbbY5uq
DEkkb4KZ4K9wQVeB7pjkoVzr9bHf1omHvsIcc4xEK4K04m56AnbxgbdH7LvHKMr8t9WVrfUWSzdj
HG7C6F2pbvtQzI2oLLaSqWvyF3I7REu6sjUJpIXabob7mge13oc5Fkj2sjkob3NyIOCM+J0AJegn
PYOS+OLgjZEY32q/CfMbUZv8+v00BZaRYnEZYJnsIEWuUW5BH5YvgJFZeWpFVXxijxELOFyr4Q99
LEsHzoi2fWgb4d9TnlOiHyWo8LWpWuuDr6Zdd8jkmjd15XR3ys3DfxOtyD9KC8b70e1cPzVbpOvv
sTXSv56gzqwgjTvxph1a+M5om7f2Bf7dzzl5TAR2I4mp+ta8mTB1WdAz/srCZlCrhLMjlmxCkLVa
UsLxVNUlCyd3eUZ6655HTVYjAXIoC05t21n9yRkA4pleo9E7gCKUKMZnFENQqTKGkdbelxFuzT1D
ahbRbsVsHglCwuUpsaW/DqUQf90hX89DbleAmjXcORLBbXnE+ts9IVfLFbAGETNPXuH1b6VyrF9j
U2t3NzJ3PNiDsLJTN1jWHRrPzLw5Lb67lJjS6RQPKyC21UzymSnR7fn68slJMHiLS9SrEFluzBOU
OKBPRAb4iziFzRiqo1vma3/01n5a9rkckYdGnfHlY0w1afnpqljHDwADy3SnNcNl2i3BMbbI8zCj
89vbpPMCrSMGZu5h9Y9FJpzyNGBsUFeyy/mhVSMDQ+2keQIeq4oTosbyoVq3qXgEfIiKpNyC+R8p
/xxPBW71xUqI6yvHg1faoQKna8ttN2QhN3Tb4g7bdV7phcd1AWg6+Y0fdvt6db1jY6hGPxQ5hRqf
DsGRBWFZUsM5S7Rj4FtAAem4Rri8UTiwIqbrrIrqpu7G/h9Hd/66ucaa9nYtoao6d8AnIylj/rGY
wi/I5tf5okK23p1XzmGxH+3N3c9O51dp30QyOmx2VeKmWEDs64rPlcoUbmDfX5sJmrexMbrame3e
4FQv39GQRBUmywiukAEo61+t1Wq/8GxA/3QAozRIr2PnYhTR+DxLpdSlznvbPoSGRsPjPODV/kVU
92ygwsCw4e5VGTDE+x6Dcr0iD2q8mEcdPejfHPR8YWVvK/TlmJaBxx0LcSIeAyS5ve3wq+glKg/U
E3Q+yuspzsHKBD4txtHxA2Kx/u1yCdg8YCzUiJBlfvB7QnGvCoHwFRqiuF8w5RRJW/eeOkZ+h/h2
CjYX6jvqvFubyfzHacPVPmwR/ELSExXzd2C9L24g56p/TumjSsynafriEOkWNPaMoQdscupPaZdh
hM+FQyfB4+boZN0wxKY1eyFOHr/NIJa9OPyNTZZiHFU2kQ2T1KivMMQzrcFbw51k4LtkuYnoRNOe
/ssogIZMzZ4fk3LRqvbGRSnx3FJJz0tZL4sPTlmpn2kU0ac3YnkgGwlS18kX3vvY8rgZu2HooqNe
BZLWPGiXL2ht2Z8QzwX3+M/L9WEzSE9OLPMQjCTObyMuSiO+8Z0BjuFTyM+NwEuCENKu691SuIu9
x8CKKTM0QXSxQd/qQ73FWA1JIEDj59mR86/b7PB91N14D08LRN5G7fRmeI8b3vKguWCGQezWjrik
ZOPCWYi1Kh/mwfXEYR1yj6Mk1yjtC8TdZ8vnxkmpC9MP5IN3X1Fpez9r11eXbcUPAF3mKRg9TI8/
NLu5ry57KWwpvUfWoQwN7VvVBMrouO3WpNNI+jd6xRzxDb8guy2Sie2Rt1r/RfFI9v/QwkSdKrsL
TgwABCm0ysKNZA0tOkRSI2Va9K7jf8asUWMqc791dl4bF+vJNZsz3cx11Z5bX5TFLrfa0DvBfatm
lxM5SHyEEtvw4dOJYd8gJ4d3J92gQbyEYG5ACsKDn8xhu9yy5ZXx2WZFGu4mJMhPavGagCSCpuQ+
j5ht95Egmi+Rclrv3PkKwdhyjsN0HjyPf8QK2+p3ueFjOQKM85hHlW3pZ1KJPLXzMhlfCsu6Am5Z
IB98ChX/CUQkgv97GV5EEeW/2QTijfDTrA5uSGtr60tXg2Y/22VvlTftpsstzVD0I3BtWxuICJtL
KGVXPepqlnYCTKN+N3EM7eS1LSzibFNBuDe5PRVphdv8HhModkXWSg+zdjAvt3gs4d5DBg8n6Zxm
RJI6hgRUDlXjLaljL5XPpUlb6a4bxunWyYby24mMpz7DYrH/LPBCrUxF02ftHu9RcR8Bb9XHWa0x
qj7aD+Kd4aB+QIzhOn95n5rs0hTKueecLDiclT+bW8WBgKGx5u+zb2ugNfdcBXkpb3w4wYe5MNOf
EDXSt2CXfDZkLHr7ZZPDRzSU+bQvPNPOzy2C77TAdotrv6d2sY3GMD7TlpmfhGpmWM9cF/vSyVSe
hiiq84ObeVFzA+ba9hRtx5y+/P56Ydyaq7cxHoR5qKtSXkKenRXeqgdryCY6L44jIDCRUXVV72wU
9XjyiIP/Zc9X4SNK9PitjfDxJsEc9r/zqfCuHLSkdUwF9ODtYljkMvH8Kv+jWigZ1BNgn5RpQFek
XCrLi5IB71cpsWMmFueavslkNn34zKuPuV0rpgfPmb99W8+vi6R5gyFzdA8xFq3fUpdDkyIes06i
Hao/kTYs5JXbmgQ2yyFBHemymxaQ2NMh88pCpbQ3iw8UT+qP5cvhwhPRcyMWMnxuulJkF4fagwux
Jot7k0dkcR9QzmKJJCZofCYQudtSjHsYUjryRLIL2xOSm7CB8E9WiIch0U4wuuxByv+ElIuLk81j
zxVYhc0vYKRhus2R59WHgKbR6UA8QvvD4O671BTEjuCWcsicx+0QeSfNBoSNbugVlhBnyZ2dlFe1
miql3dwSQDfNhyo2LgxuW6unBhYSaMiWEbL+JfO3u1YyQjPPjIF70/ZOrJhanCo7rD5AxX4ObedQ
gFyzF8NBII7Lmn5XYfeltrMyKy7P1bFu5pkBZT8b6KlEgI+gKFhVQdDENCu2LZKS9MVMV0G443Db
ECY9hMipMmxg6DPlA62ycFmuXDRRNPNEVVpDReeBVO6Nu7Ym9yUhdU7/nuehfs2Gdm3O9dquD0OV
jffMwZCVruesyCYHr7/N0I1isbaygSHctcYHB6e/g6/Kny5Dq+LtF+7/7T4UpitY/R2U0wyzGsBt
izCS80o8LyFBSAcr2MgE5lOJQiJeOIXOMuK2P/qmqeeDBdXIZYuQTu7JMWgeKP3lpeXq857Zlb32
lHWkmhDC1bcfus7Cy2Zz3CcMts2v3pXN3UT8skrzOjMHtrAIIxsgzw2DLgqmSily9Kkviw4+Y3jA
gqsCaOsw7LfvTnmoJrrN71NTZtk9gSYmvwUq9Au5042I+bP66ZdV5f65w+TNpwqFdlzq1Zv2AyLC
MVHApQDzZeg0385MvcBllBjepsQqvUW910Ss/G16F/WYZezFwdNO4P08ef6StMpV4YGRjuFHEiJQ
JcQT9tBl1YouEYLezvfNlImLsoOrVQijn0RQb7nIEK6qx121IDvHA+d4oLSGsMFEd8vqp+EVhgGY
8TL8c/jUt6RHiWTurRWtyENXhcFXZzoXjT4Dgt5vHkV/79xwXXReaN7boM45fJNiURp72BJY6CF8
uZ2DCj6mTax5Mtah65kIUyN6TvAWTedO4O3PdzHyRezD3I27pYyme/DymBerZ6476Aqf6i5u7cW9
IKeiXRxwoEdyWEr9nQWjyd9QjhbDwec5ynZG9aQLRbBbmPurUeO8xUBYPI6Z0z0jI5rww7ILRjuy
OuK/3jxG1U2oium7WdbiboymgFCfrvEfLNf3nT8VOUioowuUKkkHuzGm16GdpaCoMB7qaQ1mEgPm
q4tszYOnQFAEwKVudQChzjgMT02Fe54f1mIbi4KlHPZR2XvP2dUKy8QtvGbPDuvhTh6QZuBgKpR4
QlyBNG4Subq/+o5ulgapB9BKA8LR6AJ7Ux+X/cDq3YblkbEJX4MbrC9BR0Tq7zXHATZNcdQ8rsor
2psiK3T7b7ZA/RMsFJD7Cp56OKHPDe/QsxuYsd7B2xADqwEDZTFvfoN08An2n8FGOyO5PwGBPO86
xD2SuKu/voKFe0961MtXCQv6GWRb5967ldwIs2EDBpzp2oYpIKx/7Dxf/wk4nCwx2zi8VPxCV1QE
9jetCtyJ7GKl+BhUmDluQkFLxKsp+WsnKLOuiSFKjfIR7TMnQd8Se7yTRGbASIBk7O2c5qAC0a45
4BwS53wL7FIdOTN0ceYoufbCIWIO9g46Qm5N4W5faIpoq6OBOYrOVQUEufM8vVz6hvtrXzlV3hNO
5Sj3Jaj7Qp+jNhv/KJgPvFAEqvy6OlpLohTK5Z4TkXkrLLmcD7pogJ31wLZO2gY6iz1qq6L5XVgd
Z+4opI5v5DDbT8VK8OLJ5r3Jk3ytpntrjNdxFxO9wJLhD0z+Q6/Hacdej3UUTmDGummTP4zWX7X/
7ILMwaSJK9/s3ZaiKiK9c3xh/CUZ8JcT5LcG0ddnCKEBKVAWJJB7JiziNCcrpdzJSi6PitKAd6tZ
t+HVuDwhPKW88ahCu2Z8Y4GX43sYIE3HAruZN4uYnnegnqt3vy/UY5ZX/DXQpOMtyRw9FTr0lHVJ
3Br/hYI8MgjmUm7cCiz36CExHkS7WIroIbaNxgC+oPad4A1KNdx6oRuh1LBz8+hmYaAPNhkV77RR
Bn/4uF3/5GWbYGEf8K0ehK6W4ITEVp5t6kfVzh18G9AMcIBgKIPad7fRMw8Bztob3cX1wjo8qYh/
dg2CNbr0ap1vVZ73w3kusxAGLSImZgeIFAGNgDxggeV/ASKCo1cHfAC4hCaKp8odFpARF1cltjll
giW6o1gd3rZ1yjMvrYYCge6ocyQAQKmMrB3JyWgFyEuz9wt+oCNqiz7YW1j5GApA+USKwdJpkq31
MJO7yhFP/ZDhxOaIVHu8r4W1G0c0Crty2DYHH1Ek9WmeA84XWatc/m3YrQyZO3TOJtM6d5/FusXq
hLbPCxJh+vy1DKb8bcIED3fpx8anUaDVf4Cq+Lyioho+h1oI2CFMJWGCj0jfQsvDChi9EsTluEsR
HfEW9n+rkaRqwjyiNUvGssX3keEUXQ+jmuanjZLZLBEtil0yT5rqhVSZzT4S044hLQv4Gs51Njlz
zbkmrgnHpM/V6JIs/xzhDu7OZR0SQdAyzQ9Htnb5sg4c77scDZvhHwBK3odY+edD3RK6kkQlYXCp
W8TZy9gIaT/YqgluUAOM5Y6cnfxACHNVn9a2MOUF0R0X2oCSVZxjcm1VAnNm8GfE5AciSgqOsJFa
39oErNm7SE/qdZi9+NXGRO0dNC/O1fSurOPYlX1+5PG8nvKjpTmlx646wOqOqIcWJ3wfggaZ4bBY
CJgmj3cyHh3vOPcjeo26dJroOKlhDNIZS+nhStfic8F+ekUoPaBQDI6iOyxmjp4trRB9lF5r6jRG
q/+5ktwVpjVa4WeU6LBNGY5jpOgUOOpk7By/IRClQMO8aI2nx4IpiRGZYsti/CpZ1BYfBSH2ooVc
tquYsOjtXiaGOLbviTv1bVEbWQMIkJz+YeZn3dsb/ok94RlWzs+th9OKZcq6ANG6wW7BhT4jza38
mwyD6pjWbQFgyskxxwnutf+fwX1UPjbSAfjsYacSG64xu8zr2IrDSK56fM3Hcb1/Q+hF91Fv9Awd
T3oOmjk5dHaCezkUuzKLxye+vKmGzGjVV0wR8EeHoCc8h24mxcmOxRozNjtOe+su4xbwtvnOb+xd
4S9u+Mrejyg+2XZLO/6ytWW/EA7A9juoGZyjQdmrMS5+x/2wObuGOJnxvGW5nR8BseN/XdB1xY3t
ipzsc0B4aze7Y7fte+qHlltCJ9wyZaBiDm7UpN83nXlFoq1IYWC2ChsBS+Qzs1doMKYbO2gMr09c
N8vBVZgI0i4H3d8HPqke5O3RvAv7n1nhC0kNmC+CHPXtYQNaBNTzF+/GBgLuIGI8gtd8shTPI5Xf
/o68MXIOlmVYaPQTXsQRgmDxSfaL9OCjR3DuApnwxY0wtpMHyyuaShgjgvsca/lDwkr25gZWW55w
kzlfkEUEczKezcRwjo6zX8He7F0QDYOC5/IxD1dTRd5cgU+Gu1xM1E350zWGGuEwA1+I3rtNyABu
fzzsXeoc+sxmO9lw9e/p+gqvKX4FPk3eq5iln/yR8Y1hi29J0da4pd4a2vJT9MGwIFrrCETJi615
dGP6II8LUzBPOLhA80xGpwKr3DywhIpj4cOq0ZyfkMcO5Ek2IYAiLSQtOuzWCTK8xqHgS59tPuqH
WkNN3DCYUJ3ONrVUZ0Q74loZPVVEj/p1EeHrjQhOwJQN/bc1PTc5h8W2XcJ6bPGKNFsd3WOdNe09
AHTwGfZQcq8WKTDRfgW34wdayLoIttg6rFFuLbdjgEMVrGws8/4rRvZ4bjBvrbfI3MR2dGd8w8cp
0np6gE/NHkYVVF+iNUP5jAgc3SLP4ApEidOYLaJ3qTMR4+SHv10gf3nGMVfKdGhyJoqKL1Bh8HSQ
gvWDMta5cDLxq1rp7jxV4yJfhTJEHExKzdgIqhyfUBSV9YUPZnqMB6XKPdePar7kwMyzH6xy64+j
X6536MlJH19tHXwUFfLChfeb1zbXQ4EENsyXh/aqrgSBip4F8VTYfR1XHnrQ/hnKBQLhuc0DxBf4
CKrxtordJTwIq2mPm2ADwqMreiIp+DYutt1N/Y48tDjYT9KbosNElip6fZ/AfmwXcmxvZjfSn6R/
dlAULvzVqV1IhtzPA4vNSRIKsV9lbNRD7Jv2wy+36j0iMpAdyM7W13WTUt06C3K6PWNN5OxzB/1y
mi9bnqUmWlFhFgQy8W7kaLVAlm2YIhZB+P0lcpARNrRVF8QHbZeFAKHxqOK88nZ8ftWEtzdfeFiV
bp9rS87WG/JiOnhjSVPbbUghZrZHfVzEcGaCJcme57Y+scNV+m6w+uFRLG437SczTyUqBVn4e5v4
y48KZVZ5CIfYjEfIleJMbh0L19I5qDwgSRouws2S036M++7WdVXnkSMTbvVxyBaHt9hHxcveYTXj
HxMvqK86nwxALOhxdNyQMxYJ+4TDPrnZjUv4Y2XU+8KdhNzDtkyTYBBqYc/A5BdcVp5siL0Ixy5B
0uouj8yDTrcjExIgN6qUf3YkAu+bSau5vOn4LoAJkL52tyhB53m/oWK6q6Ip9x9mU8XV3byUC2R0
NSxH5KPl92xZoaCyS/Kl2c7m3ICeEfbkBO31BR8s/6ctpn65h/sN9WG4dnWeFwsnIOTBjAkcas3k
e5u4T4KwBk/8spQ/goRsgeH6D1fAHnJzJLbRoIxwK/jN1aNmUVEUmVaQF7jBRoK8Obn9MHRxPpNT
FoT+viPomyPBMHUd7A7MiMQigvk215q/UWv4P5XS+K+jRmI7dpVa7/C9Fd9MIV1ztb2bNJ4X9H/X
szxl9VlgZYslf1Zagu8i3gARFFq4EpKt1f/IKyu/WLIgkDLmvWMIBlDc4hYb4lShPhsp5jD1+FLO
ir3OFG72VPW2+p4N/mOSHDAW7it7oPe1aDZADTuyqWIIQTtjshwcYrYiDg0uIuwNv4qmV9E5y9X4
a2u37YUQDfIXmMb/YZZSHD5hPHSEMAzxyR1QbxHWs62vour9q5hhRREY8HQ9DW4hT6UV5I+sTRBQ
gcE4f679gT3pmjqmdsSDEaPgaduSSWQmO7zpTKW/x37GIulobPXk0fZ4lyLQh/UkcCN0v7qaENrD
tSPsj18tZjy3vLtH3MqZuSymrX5AFAeBuIzqMx+ZhiF+FA/KTzzhlgLJQ+nL+5szeE9R4/Z7QulU
nGg3a46xjHPqohqAkPMiZW1D+m0OuK2PUwHVTFfdk1WW1/eE1HAUq6liyg1cIN+0r1kZr0vslJ0j
AbG4F84Wqr3QMZm1fouPLvGIk0Wfibvd3CvetN+ejs13H6rsluAfgap5NuhBhq63r0HybDbM9kG1
7beosJ/IgUb6pOO6e0IdAcU98DWfBqLAIPDZEX8L9O9VioyXYGeSY4lf37LOrvZW5QY/fFna3rVk
cBc3Xrk4oDUdMYi7zK8r/8JVN+ZH8oi84oiLkq+A/3I6RbKtuZl8NxxuMyTRA7T8mvEIDm30XjCj
6FMuiLG229b654us2k5bO5bOYZHjpq5umuYJxStYrDdb5o8gIchFpmG2n6YhZu+O+BbtHopJmL8E
2Rf/2GeW+xJp45M3K2x/bW13v6rIdt849OL7cmzMR4xPctznVhxhkW883Fqz854zSP7yt22ek5wc
BMOatkk6zsnBvqlQNaGIK4XHdS5WM6QVewau9ihC9W+6kVjmzMv8hxqZvcURKse/7Muwl/Vc2n9K
NJq/p9ENP0U30RhhS8KOWLZz/6V2RoRRigZfrqkqmC/kYwXurgaYUOITSqzJbpTKo3nfAHt5O4l5
WR9AuayXLSu3347QWqe0U/ufwOQ85pQTsSkRPKsfV3IMiDAgsAXqGznSg5cDhCcMMQ6jUmuX91aP
HjOJTa7mfWwFNcgZXFA66DIaIdRhIJCrOvM/b5X1I9W+GSpnrjCSqjJvQDiXUbe888N5kbdkcYo3
MzEXWFOdUSM7LUCXIoJnm/2wtXZZ7MbBfbTFNqmbgy8+A3wOT6h3imJXIUelfrSlS54srGw8wYhg
4297K3qnRzW0U4sZ8ACYSRbRWE+EjVD2tBSHlhsP3QBavB3uKC33eMLAMf2GKLZn5PYCrxxpIrjP
uhHmerlSES0kL1aLGn/RvDm2ORbICq6JAEPNzlXCASeDDzdIchjisTPxhc7Rpb61fxhCSeAD8hzL
Odb2QsVSBgDpog7vgubXGBCdhaaZn/2kg+EandvwG629Nt95SYAOxN1sd2dmKXUrZ2MTsLHM3b81
sMStA0YDlA9BfudWTjceojVGWV3xwrq3wISbTH23izl1XW7se3tFMrHfmtJqDl09Ru/sBtSzCU3c
YgKxxF1arhsRfr3UhrAYJsD50EQbY3fmRkpfueW8TP0ZR0PqSedK81p+9rYGa/1jWqb0H99m3juQ
RGqPl6Yn4CYh5I+M/KmHRUw8ualg39IcOcMxAJ0kRen5b3PRKfiGyAHbl32JhRw+qPteg61ZSGes
hjktMbtOCWlkvU8JvRP8a9D4XfQ6iJ+rsChP7ImdgNMH9CEZSRe8eo6Q7BMJu8YvdpNP1eNsRWNx
KYcuwMiHiZ/XUWN6pYtIYovSuTk2lL4SKOrFNfuntW1fJZAO4XdK2weVB8YD0ok89IGGIOW7rCdH
J6G6fahPc+iDaOFHEzrJjOW/lMQFf5uATGQiXOL5oYp1lu98d+CEzUre34NfIFU41Npf/WR1O3VP
2i78vUU+C/mxi3gPBnf4MsSQo6hxGEOPUTCJf5JCo/qe21bdY2aiuHvIhD3uLZ0JhNI1BkX+gFyC
f5LSfY5mI1+JP4GPIjJPv3VebwjoX+X0l4SuXiUTRY3/tKdElhI7AZFB4ln0aOqgYDrgtCXLrvfk
T8wrSPqvM0lYJ28ObmcGYDxKxRj+bYiwncibIjsnqVkFw4QUJg6BthbzjONe46eLoV3PW8+4weq1
MBmQzRN8BwMS70Fqne2cOuP2UK4O71CfY3BBiRS/oykvTo4uSePRzYwVWfoEclM6ZyMJIbDcINhZ
IvpGtVOgtrDdvmofRNM5fxWagO4mJjCyIaN8EN80e1jubs1bF8toGxh5FKjV771oacwxdrJt2tUa
bnO/0qUjjqju1vsgWkZsK0tuL2lT+d2fOs/Lzwwh45sXxAtBb4vmZfqm1VA0R7KfxiEJGpELxDbj
+FTSF5GdpK6q8gatAzM1IjtzE3nKJkQK+fj70pbRe0S0PvPLNC3IXpqJlGl7m/6Ujcu0vpkB9V7t
sXIiiPRft8gLATOJ5cKG6FO1AgdjquLBsmz/zYprvMBW5dXXVk8w7pEEgwCtRKMD9MRATtcxgHZn
9eKbjUOx63DawXYO03AIptb/HPMuwF7ubO5rsCEopDEhF3sJT41Sg2wNB+7ZYzvlHSp88kYxWqTI
kUNMlx3+wERAiJZ7ew2BmbyJyNskbzha0wIMbD+TzzRy2sDU76YQ0fc9OhBDXhkkEMnWAhOEU+74
WXG/F+Nc1a85SSMZMdcL5CPayXjak7eL7yALqgU6LovW5sSFXOYpcIhXn1wXNd2+cyb3i+xfXZ46
USDGLkLj3pJmP1XpiIKf092jD4KHzXI/bJ0Hrxm7bbR3G3urkShhb0vdEC1HimqHMRUHo7pdqEv5
1aCH+BqVtlqov8h7a4Z1IiUD7zXwRN7ZH2TP18/RpFf+fFRedzFRFJoWZUr91nMvAlp0YkD4n5az
dUXxpoqIMMWpA3MnAptejTBa3pppXD76DbG7FckKCfKwTRddLmDMridKsnDRd7/V6PCcy0IHAb4w
ZqxrrAA2qyOtTPrRnhwekBlJ3evauYraQsWnhGYI+zIhjTN6KrLFsWAEKDmtAwIjcqUMZYgvxM/l
zm8/GMDMZ9q/7gtO8b+enTvrIZCEU99ZuEvAitc4khyvJLwDBjZu9OjVBfaDEQNHv9+otB0TWazu
muZIMG+4UcaaQFKFcnqwPP95bPyRm6zmcurwkI5J6fRWxTwZ6HMwlXGcyrYIGVJIiHH34WKm31u4
ur/sYm2ddICVDXdi6iMe65xOu5RPegU9bjHVuMiOmsvqC1cAssSZ+Sxm7Nu3zCvrGf+yYw7aBdPP
ORKw2EPfkweOnVc9ov1kRYW6Ld4mOkNRfI+5K1PooAhgPgPzSFmpqg+LvI9+R2TlGh7oDqs+2mII
FsJnrOX8X89iwjYEyxTWPreMUAR1TLonxPy/vojnuW9rmmgitxG3mh6RL9cuJChwI+BOpgxvAtHc
vfs3N5hOsaEhXyOnYM6fOx9Gh1YXCdzXNmQ0AMMIg9BlJBfwN9D4GD32umjHO6hshxle6Tx7tcdF
bKlTbt4NXqOywWnTF23yXzy77toy26Voa+QFXiEmN5xHvTr8Z3cgFh0AYVqEWfANV2feWleW1wEK
Gdb/ODuTXblxIF2/SqPXLVyJmhu37yJTOZ3BPi7P3ghll615nvX096N741QKKZwq1KJQBsykSAaD
Ef+gwkz+/F/zDJlR7XXYv1YjfNJaFbCiArqVWkiZWcf/gjzZuqrtp4fCEqG+V7k8H9QEE55zDIZ5
2rCFWvEzEtJZjb/FVhGqkJ5Df1hjaWqAuItetnswSRNKUyYgl+M4tKN+HrsgfZrB2H2b/GS6OBQO
vP/8j//z//7vj/G/g5/Fy/967P5H3mUvRUTl63/+c81iyKD3TTJvGKqrLewOB3Iam1jH0wd2B9Al
JGkp57mP90dZs01CKs8A1AjCxHUWLoBBPNVYBvF6UgTNVVQYfyldW7/hnTE+3B9JemhdOQkTJ0Cd
G6rO28fkg15/zCEOgwJNLaxlayV6HOZOnLhMh72h4AthZvrftTUgcI7BxmNjdj/uDy6nsRhcrqFm
G1i+WnSlrwevwj5I4OHjHZHX8aVUIywrkeo4NkELQ9DoQzR4kvRwf9Cbb0vXj84fw6kA6oS7WMF5
Koc2NEG9zU1XflJ1hLHzslLeIocfvdZWkYm5pqE7Ovo++JctlpFm2djibwDBrCybY267uQdVtfVG
H1el187K0KipaKZtoExoqQuTL8MXfYkGPmKTtvW+duP0edSrX0bWZ29ePxBvSQMPeo3PqC5M2VLN
MgE2oRaATm6zG6kIvBVE1SM9cNiZ98e6MYBjMoaDD6SL0Z4DVfd6f8CwxXAlc429jdooWtKT2CV6
QcMClPAOQ4z+tYdbjufK5SKuCLhy1+PFZRsgdMZ4NWj8E5qPysHo5uzdq2eFtadwaVKolDaMxVJl
VTBzmzsknNiR7f0ido8QRlHGbVXET/TBen9/vNsNj7S2DbfXFTYdoeUR1xR4sJkKBi9VO1zoTYtm
boU8kTE486f7Q60sGOxKYbLfbb6hsViwXpYGsgi7iTlPrY9x2dFwsEvjV4tA4Qm8avjaOGkbOKCD
5aM8wAETcup/XAUKfgBckKDoFMR4z3NQkJEDodpze28ZMq58RbYFFnZINBmwYxarhsZBK4kLCM6g
A3rG0IUTQHVmD3et23CYXB8KJVr5r8vOv56V8GGmwCGSZ9modoqI1IsPgLBWYmMjQK2tFzGDWAjU
lui/WK9SADIcQ6ZSg2OAocsDewjG+BSaA4prcxUf7++P1ZnRNTUsy3T5lIvYi9fHkPYuWzHHCPk0
DnrgGXiGndom/vUvRhKujtSIo9pc2NffEJI/3jk2xPCkpi0/d4F/qAuM6uMxqP/NpHTolCqf0DL1
xVABKb2hRSNRahDo5KEUcDF9aBcIP9gbrpG3tzUWz8h60lcDoIit7fWsgJIDuvGRFEYLJwfMPKCa
cwzIx2nI4xf6a6hr4HqtUOiCzOCSHyZX58H7Lz6tozquoTmO7iyN2gse73k9ovMgfKXCAwm2OcXK
+qw6Q7wRkH//XdcZAvxlFRMLS6X7K7RFeqIGWVvQENP3+ZyHX5SaDs6uHbE2KkGZvVXDNHmJ6tp4
pDnWPGGGp77lyp0PtNqdC1Ac++eUlP1PYNm5w/sebBbd/eQcRxrFXQX6y8aFJU/mvZ+7WB9FAaaa
WI6+T+hXBHlIB9YfsT7A6OKAXLu6z6Y2QmsYoZD7a/I777w3srjeGSijQHEZGLlBvBHAA8pymfPW
onC2rzSrf3QlJIAiwS+/1usnNcrCc9X5G79i7XgT/FkvSwYuR/75H+EY8pAR66B7YPqhLelHaIw3
wP0viIRXG0PJQ3UzXwQUOOHAgC1rcegoucQd1D1j77ffTDCaJ5oyOW1ddGRLRITuf921wXRpLArS
A/qDWOQ8bpm0htS/pe2YB9q+0IzySbHj+mQOY0ot3oB1tjE/be1bOlQKyEiEZYulnbELx5osAg9O
BFwatH3xIgCB7ZcXm3T9MuH2BRhFWEfkAoeXkpuCDheeAAdKI/FHRbjW4wTqu/Lgz6jHimL56f43
kVfDYgEgFWvIpzjU+rhCrtc6l5+/QEILVBzESqcCb2/QejvcH2XlK3AtuSS0XFBCVRfb2p9Huq/I
HuybSUVS10AgxTbFDu79dLw/0kpoJXxrXOyCL65bi72bDnoP2o7cj+5QfZnD3L+UdHf2lFFkC8LK
T32jhWhBusoTziH164MqCTWxzqLmTVRdbLFshPkZDaG5d5VCeddaKtwKdSqLJyjX6Zf7U13ZziYW
xwYvBTaWtnxAg5CEA1wxlgAVfO6AJO9q6nRUXWMEPsgItqx5V1bR4mZkCXHoNunmXe8VTHQQ8zQp
6QNaax6qIUH7r2ydp1o47sYyyr9qsS0ZytUEaQ0v56WFMy49DcZAPpdxatMCSpuoQ6I0ChEBx1Tt
MBiqeMYZS9mIEKszdIRjmWBuTFOTp+WPyAeIs45RZ0IRDdLFkTonKJISTXRYHcX51atHZwI9cs6w
YyM3ej2UpaAlD72UJHf21fdGVcb0DcAdn2FVJi44vL4SG8FodXauxauSO1+zncXsTL3ViIFsGDUI
2uqgICr2jLKJGXsR1PLXP1f4iiyh5VhCJwO+nl/Lwwk1OD4lyioWSCPyHBu/7kNdAu+8/ynX5kXk
clxhYAdr64t5JchoF+CPzT2EMxODIdSHlRSP2g7w4cYG+Z2pLDcmJ4DHAyUduJ6LacHVV62uY1qY
PNl0iHDGjr14os0M4hb2Uzq4+cATbRp+1nXVX7DxqR/mTiMvf/2kLa4x+ubEU9NcRJomxRDKHpDI
xG/XPneQn46j23zsBviw/2Ik10UKC2gPF4WMQ38cCh5ueJPyC0gUBV4CMMNQORJAXjHD2/i8a8fe
lk8zDNVo+TqLe6IZa9BZDUiKEqTvBSlGGmwYV3k17ZsHNKOVC6xE51+cRJ4WUG8J2pQn9Ov5uSWS
rHTmmr3uuiUSICAwstDSvk5Gds6ySny5/zlX50jnyDbIrpCyXCxcAb3BEROSTX5UdO/syIj32O/M
Z8Q0kicIgrhNIFP4+hciYVuXqCqNjM5azHFGfQ5oHartKTBV7SD5okAEW1u8cRn7uxmF0dfXT9Ox
HfYmO9Qi0F1/VUTQDH9EwmNvTWbzcZzRGK8LkKwxZqSfhtBJn7pBmf65P+haJKCkjJioy0vOMBeR
QK1zuzIGRBJgwYxeMSnT3koVuAE0ik+vHoqSJ+UYCoKy/rP4ohhsS5IZbQOYv5oXUqh8oqKcHNPK
7zcuw5VZUSGH4aTaPBdJb64/ZQdzCT5Wg0isq6rHBFAlbZDUQvna+XV/UvJvWkQ3GH5sSlInCjHq
YtFG1febpNQ4CiBK3tT4VY/QPHPsOe+PI/f4zTg6719YcipTWkRRx67yJEbVFqhL7Z5TxVGOetaq
e7JzOp7Q0l/0HrhCyU2I/4GdfL8/vIxYy+Ft1QJTQo/Moh50/UGdOu/MwNabfaCaw3vbV+e/AHSj
Vur0+bGacmWj2Lpy5G1sTimOU97SnWUETTofpnFCNzHBveoUCdf+1SjwOSMuD7RLcKbM4qF5++pJ
ErNRftF1XVV5Q1xPEtVj9PqBae97F126AoGItxaN6SNSkMiZ8JjcWNO1q5H7kP3p6CZn0F4Ebzcd
JjqkDZpqXZJ8N8PM/iFD/HfVhs0JbapGml0LxxD20gzfAyBX8CGj+Gh59yd++7VN23JJJnQSLEzF
F8cFHgfKTRE1UtVSxDv8EtNfdCMwP4V78IhKgmnvJrg1xsaFfLupTJtjyvxhhKDXIE/xH9ekhbRw
5OCnhHUhZmNJLlVMcJi8QGX5ySaMNma5OpzmyPaSq7lcmtfDoVaowVoC3yTl/z4A4TEudQolflRG
+NhhgcLc/c+6MqD8olh8wX/XmOP1gI4lBYmLoYH5o9CRjDmw7+fOsC6x6Q94ZxbtxgxX1hEvN8a0
uUfIWBcXpV71UUZ+BevTzZpzpJcI1+Pq4Cm+n5zDUPEvs6KIjVMjI891aKCcTzzndcMDjpfV9Syp
zRZ0kDiq2HkAbKpH/AUTMh5bK8t/rLCq/onbBusA+EUb5+c2ysuRLTIDnuIWyKvrkQ1Ehaa6Mrkw
kS490HW2L7XuiCckfoqNbuHKUlK81XQKclRxCYLXQym+iMvQMEA3lMg11uM0H6BVg3Oey/eFj4n3
/Z2zOjNWkJISwDrDXNwqSWaHyhyBOoHdnB8LMkgQ/r5yRDUn3fiIa8unUdtxLZeOk2ovNmksRugd
mZSOmeH+9bWCFEyeDyhZOeLU2CmiFEQCbyKB3TgeMqpcbxwSLMZ0XPJIPulitybDhCtRVrfQP6gt
KTgUHSOKHhtn4nbleHtQOmZjEmtuDmGvoUcC6bvdN02MnA6EAA8BmvKISidqQ7jCbHzPlYIkA8qH
GV0nQXq8OA+1WiKQ3OotDafKwKg3NA5Uynt44bBoTmrZwBGw1OxcVkULqzTQEfIYqmcVGbWP93fR
7dJaKPYJinf0mrk4FrsIrHUA6Y6lHQczR2Oxtot3qZLY31AGsj63LdzLczzCJ/RAbgOrvD/6yod3
eVmS7PEPTI1FdHdta4SJW9HKb+ZvAYLHtFqwlZ4gMRH5jvcHu02PCD4ajVmOi6mTDlyfT2mDiwQi
fhQqYO4zFlzI6tjzcPYzTHIppdmXIsiQj+zaNj6YgA9eXwG2OTuMz6+wkGBfHKOUoqiKpFO3d5L4
H95BzTOe7D7SsYnx7v5Ub48NI5GHQRrlyma+11PtKsz4EhOEjRhzOMZV2J4iGpwb23hlFBIv3pUy
I6ALsVg9HITgrqMyvhcO3NwJu58HBAT7w6vnIouOcjYQWtgu13MRoakAJ8RopK4RP/Th4SI2jGT6
/VHkb70ONLYgX+AfHnPUyBbJa49EGVyVARtXoMe4lwb2Q4bUMOoeenq5P9TtkeO8UTBXNTSp6aMv
Fyd0MKGxpFIMLo8NnIjOPBqjGJ41QXUenkLUXtJYi2HGo8Z+f+y1aVpgg5iradHSXBx3lHgp5GTg
pXApzJ/oe8+HYkCAMlFHY2PdVoeS6AT396otO3+IvfSd3YkB3Z0KPlQCawySe/yCrOFWC0J+seXi
2cxIIlZUlKPlT/kjSXR83Ki0CVplpc/6e4Ttys+lYonPQgHIu+tbx/WyIi82+utr258grvN81CiS
LdcRXZ5xTAOj349gJh9xUCo9bXDNjUO29hlxsqPgJ4EDdGyv5zZMOECrBlrsUAsRAJ11RFn1ud5j
2vf6khRT4fVI2KCDSunveihNQE0GTQ2+ycabxEaN9YDlnbkLdHRXXr8PZeVEogVodZuL4ybqBvef
Xu/3ld9Mp9lFAjukI3xM+/H7/ZHWVomOG7eLxFHRhb6elNXqmTun2GpUddld2rqx9rkDpP/+KGur
xD2qm5Bokb80F0Gq1H0KfTEky8rBHwT5fTSfa7M6z23Rb9yZN0MxCXJo3r24eQElWaREM4JKjdVh
4qqavX0KgsA/D0pekcCX2uH+rG7OlRyKL2dREiWvNRYXloJjNwQidI2SPAvO4JwDtIba8AXztear
2xtwT2OsOYqNGa4Ma5HT4iNEu4DbRf75H8e5o2fNPigxvdRahL7s9gv+iNopzRLxE21Vp0Dtyaxe
e854Hvw56GLzm2jeZEE4zojWFbDQBE46yG+0xyka+vP9z7qygrTsXGaog5VRl5ijrnbNuUAcQbbP
9AteRhNmSBi31RVSA/eHurlr5KzASNKX5VuCjLj+lD4okkgfE+nAmY54sKHhaugo7YBTUE5lL6xv
pF/J+9FuNo7dTbK1GHixdRBvAT9vhPO+bbXhyKsPmaLIhJOpzXH5gKx66CHZBdUel+EnOsjZxoFc
3UNcBhx8WiXUoa8njpre3NYuniZqiNvULlLRr/SCMM2ffLQAYrgYFRIgE1oWG7f76sRpvCMwRbuM
RPN6YPKtSsOOHYHvCUYH8h7V3wK/oROcF9tz7RZfX3gWO/wiXXRlonKjJL02b9riVAG5CMF+Lb77
UCqulvuFnDe4/T2lqiZ76lpeaz/mPlde+rCJFSq3Rf3j/k67ibMgiXj9UrWlcKKDqLuet1XMRjUh
erNHcUGZIZB0AOExKbY/vH4csk6dfJPUwly227g4ROXUUKYtyk/SRIfP/BiGUFU2FnJtQgRZKhYc
PjwXFxOK2tk2Uj9RpQwyfq0Flgtz02+1ZFdigf3nKIsDGibIsqP1gd5GizT8UGI4bs0QR1Kkwl8f
4cDyMBeaJPTxl+BUpKOqrA8FOBurEF9DZdLeic6mywWEyLu/SCu70Cazxajeku3mJXQObxzHzVNf
3SPyhsAeMpUIgQ/TJbab8eL3lev16LFvLNhKrCNzsSzaBhp6m9Yip1Dt0Fbw1dJQlcvqH1Rc/kYE
cX4zEB0eYd3nnjlLOznXRkf+/nTXFtGSlS2KCNT5l1sFf7ugzRJ2SZdZ0wkmOt6LMcQ+gbzOv1hE
8neQbhRErBt8rEuPpw5MVEFsraE20Tq/ijK3j9hLboHf1yZFoRDkng1p0Vl2DcOhdrqpxrwNAanq
6M52dWmrwjjjCKy/tpRF7JB1EAnntHkdL4K1IsauKTSGmiBmH7BzLz7DLfwKWEHduHpl+Lt6KciR
bMKHStpu8pq8jlL0aMpgUhgJN3ME25Rh2OlaVSMLaqBJlVbzxjW0+hG5CikpUhWkS3E9XhKB0c/s
VOwbnDAvUBeMS4lnyoPFdsk3duHaoWO1CIyClI2u1vVYeCXEbWtFXDB6/TOBoHiOWnhyCZ64XotF
BHbVc3G6v/PXvidvn9/VcmoqS5BACcQ9yEei/uTKRpNWJbE3VUOWw5rHeRHZ6fzp/oi3DRGW0OVm
Ay9DbIEhez1NE9f6fAiBCyboI6NMR+mBqOYco9BEbg5CoXYcI3zkIWT1+KWUkYawwuhqGyu7Fm2Y
Nq94cF60ZmQe8EeSmtgaxlBhBOAtdsSL0voQHqFUDieqacOPvGhNuEro0PdNrW/h327H5vQTXnHu
o4hPKel67FIJrLGffPy5irjyOsMYE4TxdsI9QkZqvMoIh0ObNcrh/qe/vREZ1tTYxoYEYS0fvDD0
KWvJax0zdeNgT7H/nCB2t3FEb4+MHAB4Ny9q7gl1ObnEmSec40bAs7550fUA9yz0XY5jWX2+P5+V
kWyDKCDf1uRqy1QCI3RqdKMtoCPq4uAmc3gaHLc6afNgbUzq9mzSPpdIXccCgnGDKgusyFTyJgKL
76KjrucFcuGqgg5V7vhHELAK2gLNVvH89nDSbQYFyruXRynNj+tt0tmwtzsT1B5kzehsVJjZ1vjK
nccWqm0TARx+7feUZSWe9bwX6TAtv2feJ0mD4RS6WOHcQe4dawJDwQPkKQNVs7EZb8/A9WBycf84
f2Xnh8MgIUN23aI87TSIQwSd7qmzOeDNC1HfLnQcv7Dx3qj7rEQgAc4L9QTA5jLNWQTaQjVbM6Dj
SZ89tp/xLez3Smh8yRUTe6ISnVOUSPGLHdEsrWosjs1M9BtR8HZpLe5LGFSSTkIAkPvtj9kXkeuE
rapN3lQr7oMyTMFpSm3/nGTVjKTQtJXQ3R4VxqP7DG+FAanEXI+XotmI5o87YZ0j3GcKziPuZ6Hu
BUa3VXS4XVhbJcgITVg8j2FeXA+FfMw4I44xeGZZ98gY9k37MXIRac/zEa7+TMsbTX2E0gLs1zc2
1e1nZWwWFSizQYVlyalKJw0B1bEYPAdv8GfU65VnHKqwh9dFcwpVrdvIk28/q8waaf+S/TiAFvXr
uWKRMypWZA9erVcEbzced+hn4Gyq1l/un83fjc7rzMeWiFZuTvppstF1PVQa1m6luMHk4RWLLuOQ
gSLa1QbeqGD79O5Tj0jWi4W0zltguBPi/jG9kZ1UhMaUAEfd3ZBm1kbH9PZCsQUBWCVlllfZEvaH
WlSnghtGNsVXcRlEvyfc60M+/bo/99snObkenBryFEoBN3EQYjg2W5rRe73P43hnYza+B+pTRScN
o1EQaTqwBqhRjoc+Z6vvsgmhvPs/YWWhKb7I0Snaof4gN/0f59VwfcRiE4dNbarJEylCe1ZrU30A
Ia9vPINW9jCQO9lZlDEfqO/1UE2sk4U02uChu5e/bbJWnEQeasY+bBpknm196DYSz5WASOGYJ5cO
Bk6++BazC3s2oopOCfJHlCL3ndAgSSOk86DDU933rQZZXZ+iE9Rg500z18FLMGtbJM+1VYa7SpPI
AbsNDWg5b4QDhVaMmApp2tMkdMxhIqp4eTYjUogFLPKWQvHSFFI/mUz34f4Krw7P2SKAmOzp5ZPX
SBs/TAgenqYlJJ+JRic56eFCO7E5IpIIKF7E7bfGQEvCKcVWC2Rtg/FIAx9P6Z7n4WIJWgtMRzfW
oxf0Wfm9xKXwhAx5uDMqdXj13SPfamxneKCURZZElkDrnFbMw4g0SoJ8Bq7J52EE2I28TYTSjWhP
97/s2tRAHNG7pZepkT9dL6zWVaVdpHxZ5ExMQpRosZXLiifVDOKNodYCkqyOyIwJkNdyI7edillk
BMgx0UtRXMLcQWIJ8zPMBu7PSUbbRTSmSMHVDc8VVu2S5mqnU18GBZdcUenOI4ao5sEvkB4qunZ+
35oIXYN9dg/3B135kNzdsiAjERVCW9w2aJvaQ5AgomcF5YBxGP5AXqlLY6C6QfBrIyr8hsIt50iX
HZwRzBHJObhetwnEcZbTuPUQEzAGDY3z3MXkb85V+zhXvTYfBj9qC7SWs+k7QgwmevJIrCLyW0kJ
mqFS7WHXqjESoAlOFm8AZrfTKZvQ4TgOHfLxM/oa3zrVxlQWuTbWCKsYa36naIHi78w66J0D6uxj
+xCLqHhm4kGKGrN4NU+UvaKT8pAhubAbxKLulIdFndpmhxAfSpjv1WJ4CAYkFvHNsh9SA/uEV68i
FDgenKBjTUomcpX/uEoQ8+ubNE0NXr2d+8Vp7eCpQJTgqy76eSPTXdkwsOYdWKLACaCMLIZqhgoE
d9gZXqVnznukYbLHVjXzszUibnh/VisHQva0KMxY5Cc3CW3XhKBUO4aiHT4+kl87ntbO4UOc0quD
aymeBIZHG/NbuSrJL2l58iXpphmLldNnUds+MmRellv5u8iOqHDl5GH1ACS+bbfAhWtz/HO4xYHI
U/mqprLhzXhcuefWCRBZU2cMEnduw03V0yzFfcYo1cP9j7u2jshiohPAA5Qa6eLgR8ilIjFIlXeY
RvVrQr3mS6UG1cc0yeaX+0PJe2Zx6Gm28EgwgFOB61nMsdFQOgno1nnVNKuHJqow8O70XxjrYNw1
KmJfYPryq2roUNwfeOXjMrANZpPF1CDiXB8LE56I0/uN5iWtjfbOIJQP4KZ+FZ3avxlbAJXWpOUb
33Vl/7jUfij50oInxi0mOzglcsk2Y/Z+7XBRIErynIH+i3eNwJkpB5d8vD/LlZWEGq5K2AjtFqqz
17NskAJzuxnR0gH9o6+a2jZvJiPGtpeu3sY1v/ZBaRfI1SSIU+m6HkpJoYRlyDwgNdqqKIK29eC0
7+w2t2mEtELsRe04L0MJQ+j1c4TOqOvoLpFImfKr/xHgoorqj04O6dW+j21QizLqByXCM3AXTamy
kS2vfVA2KyVFmTATCa4Hq23RJhF9di/PfeezXkwFZhIRRhGWE00bKeLa2TDldQg0H9zIEnyTYNnX
Yvuiebbr1w3eb1r/2KeOiUIXb1EqMjIS0PUSB5QAug20/NrgWEySa1AfZvRFghgmmQLdHV8kTEgt
9WGy0+Bs++jL76spACnWpsL4K/N16wNwUuvX/SVdG5w6pUTO05XkN1x/ZWxAbXNoKp06dI1iujVr
bncyitT8O01q9WLiMX4Igf15zRQ0W5yulcycXAkIGVczMLUlikGnuzAW1qCjDRbm6WGy9aBC21JU
7xMX+KxR+Mkj/gCWx2O1P8B83wJ8re0xHrcILkgRIe7R69kn9N5rBZEhr470HN3bVt1FpWucFdQ4
/kV8gBAsEfOkBje5eaglcWgjT+5lQ4h8Y+h0pwxL10tWYmxyf03lMVxGeoYA+sTznaRycXJEkGuo
msW6hz29HuwHiic/8wEY8g4rl+Gxx5359UOirMDRocIIFhkpmusPGZhFiTRYPROShv6lgyJ5wKYT
rxr+7/h36SNTdn+OtzHQQcYKqK6URZKKPtcDoideW+gCzl6qifhLVQlErXxF2yUq7k0Z9og7VJfH
jcD7+9q4/rIOtUVaOFLbgcLI4rSMQsXyOeknBD8DtfDGftQeB8P0UYFO0b31p/CpDRoEsKcyt84t
LJfnBIPj09S76j/3P8Dt1iUBJGOgnw/F7aan2iNqiiaEQt0P7f8PKqzh7zmowecyr/LP94e6PaYk
gBLSxG3Kg2iZOQg96PW4jmevQ1z7MGbCPYTY0x7KrDE/RE7k4+yLmkYaxcpjWeLcfn/42+0s808i
BN1V0qQl0jyAGG1RDEMEA83EHJGGBEW8GERDstdH0z+5blpstD1XdpemS9QERTCako78SX9cdA6k
6B5/wsnTJBWjT636oHeKe8CVZf6O5VF1SoT97v40byMxgs3U6B0uWJLMZeEYTzJt7CoUCesmij6m
mXhpfKf4i0ionLUhRGKUd7/nkAdvfN+1nUTwAygMBJvn52KyQYZHpxsmKk6ryB21owgelRQ4f9Im
wUZZ8XfoWR4gBJ2YJgA5UurFsW3ark4HEz8LHWgoBtxDjKB8gm+gU/vFmyYbh12Ko6wXi2G82Fow
/RWRcn1AXRXr0zZNnkVlB+f7H35tf9GxpFYPGIvLf3GoMROL8S4glEQz/IJdiNIkbhQ5qTS8KTO/
5K6Jwtv9MdcWmwSKGg30OJDTi5JYXGDbFY/D7DVlOTxhDSQ+4cuaXpxGz/7JsWl8BMlje1pivL5G
RI2Ziwh8J69iatvXW1srUMLyKxSSKfS3b8ZGK/Y0ZpXPKGC1D3UY+BvBY213cX45TiZgXFpe1+Nl
trAHO8KIErZodxzRn96T8GEJMTrFxp0gF2qxuQhTfE067YSqZSm3yLDclV6YiOGO7Ts6EwbL2A4f
X710VGnkS4pqFFnw4rhUyP1NThNP+HRmY7XHmdC+VDnSOIZZxmdVw1fGa6IWH1HYHcrGvlkJTCRp
kH3JjHlQLYHAEk7aQ+uZvDmYS3yyqupiloN402FC9kidvNuN2lgc7s945YCQSXCtS4wSe2exhCat
fjOKcqmV2uDeahiYa+AAfVR786OTROJ0f7jfOIHlOgLXJXVB4MDkwr3eMjq6tSLBxtGjQ5rskXlO
DphSTsd5MK13pd4V3zQ0nr0Jd5TDqOJ/eKhr1YJn6icfoq5EoR7tSGPvVjyFNn7aym6mz06gpXyP
7/qyDEkWRwOzaSfPKmzxkrjKfLH7rnoP4i3/HuD/dlAnhFOToQ6/gBjTf8SY+6g76AbFEW/L6DDj
FPDUEobOahIPG7tjpdxPyYSGlXz7GpT8F6EM/nc523o/eoNZNIjolMOQehGCOl8bVVfso63giPpg
oYfxYwD8H+yLIFefUGFGeGDjS61tGorCKh07urGAh64XMYt7dwwLiv5mjx8lPnoQQzq0nB9li30+
oNuiP0wYq50t3JCRNnfzHzXMgOKgjyjtV7aSPwOMNU6RXWZPST1gt9clirmxtVdSG6IgORTqk7JD
IP/8j4s+6is7zid19GK/GMuTPhvRo5iK7JFr0v2GiDtCugW67nzKfCp3ajv5n+5/qJUTLdkDAmEb
oE9E5OtfYCLLhzekyuGKiB8PAcbYDzgY9B+t1KFj07dIbB/w5XM2ctmV9YFpxZCSpQhiZXEPxG0l
elr1uPIpXYmxaI0h9M+w1hUY0wLcA5budiYur54sjXHNgGYFcE1fPnVNX8MGKxpUD2+huvwWKFN4
jml3VicHV4BoFzT4Qj3gaTO9up5IDZGwTb2EIMZxu/7KYA8NDJBy6kF1UlY43rh4suhJlUJa9pX5
jDe9XmwFCxkXF3EMZJnUbKU5T8azuORhewoY0glK9YWFvp3mDwlmgl356PbTdx3w0TFWu5fRTfrT
GNvFns5v9/7+B7+NVxQlINZxzwM3Qfjuet6GHs9DSH3WA2EmPlMiMmHRmUg1NTmq3ffHWok+AFpU
MlgJv6CruzjyoctTR505LLMYmuIxI0Dlnp6G9lejq5v6OZunyTm6Rj0ZOMBDbtw3PmrbuNNkxRZ7
+zYXAAVi/yZzkdqigHk98SHSZ9eHjYEJezeBqam08DRjjrNxem9P0fUw8s//iB/tUEIucfTOA+fm
BHiQOt1jU+JhgHtH87cb98bx/kdeG5ADS70IwABtsMWeamOrM8cs6XGdgyrpFHgDYVoKiwqvw50P
zmYjOV77jkDm5XJSS0C37nqC2GlqIBGa3tP7Ongu5ib/IMxx68q/DcNUKRDH0BFpIkvUFp8RsJw7
5FnXYxpQNUdImIm1czGbeaE/Vb/Mpuu/VImiPxdlkHnYTBgv97/qyjFhbLIbElRTAk2uZ0lVIzSG
mPGRxck9XLbwFG+b5nmap+pwf6jbzJ+Clw7Wg0BE5rSkPyBb3YkZFo2HgVOCGUoZK5/jTNgPgaZh
4k0PHs+PXPg/eRkkWwW3W3k+WW6jKqRzKCB5LZ/ylYKpQCBaJhphY7HH+8N/tIcmeczV1qrQOUKb
9rd54pcQV+S9b5Tdp7bqfmRhq39oojk9JGU4IiXY2090htq/7n+ctX0ACReorOSVwi2/XociHA3M
g7KeBnZXUsdGU+gvxSrC06SUuo5DtGNDzekHFItiXX2PfLu5kXyu7XfyAPRQCWI8kxa/wHdyw69d
fsFg4rW6C/0MoG7sNBs137VjDMkTxD9cU9jzi/CUYKLXC/zkPEVR+49VoSZ4SmK3Op3cea6OPc3i
y/1PuzoxambWb2rGTa8+jhoDz4Ccg8zF/Fkdhf9Gt3ik3B9l7SChB4LkEkEDis8iXBSyG+sUxMMq
gAQ5Jxr0iaxXPYEggvf6oSSXmr8SVTle7td7xY9Com1oo4/RO/GpGAbXs0I1PPiBW27kSmuzQieI
8ghVKO0mS+wKrUgj3e08oKRounZdexChwMI8DLeKMWsbwyauSzlFQe1p8QHLtq2d0iS+T1iZPQq1
jT0svnNsnWNL+lkMG6yktalBeEa5Do4uraTFRqSdkZcdzkOeD3cIVe+sPtVjFXgahm3H+wu2EvmE
SpINsoIHCkng9YKBfNJjSmm919oO4rL+7O6DXIm9lBfCWQQujwTFAKc5JP7GoV55USJERMgDgCRL
T0tp6lAAaqL503mGEjYf82SyIw/7TXunRVRLzlXpal8RlMbrWsUtbdqHA5VUXqFGLq3UsZ9KW7XD
l4wb7ByUsBFfv5clcJXiJgVdKVNy/WmKySmb1M0Gz8DT4DRX6dcSIyCUwa2NALsSBa4GWix34/OE
H0JglDNogdFDNARzEr01m41C3+2rhico5EbSBgBoNCOuJ9RhtT10CttYzLN6cvu+5uWrKYfaUOqd
o+bqG6XGouf+Blu73SBTWjQFeE/BtFvsMEFHoNMbLEm72AqL/axMWP7qM3bszpCL70qZqehXqK2O
gmEZDZi66Ma7XC/Lv8pqQnuayNElZFF+8Bjz7DxxYsbP93/j2ocBPi8bbkQUY6m3k2A8aBklOimx
plgfUuxXD3rUKYcgcSmtxKPtYZttbUTllaACJQnEvkSc88RcFHAGdZ4DI1d6PDrr5hCHxbcUcNOh
xYj0UnU4H96f49pBp5YK4kb2DChFXC8+Ht309g2391J7AihkFf2XBBnMU1S2+ZPS9v4l0uxkNyv2
JpZWvlqvn1xkxRxDwI7S6WTJqi2dwW81S96rcAgaL2vq4k002YG7m4rJPEVFm+4zXx0gomjlcK5T
wEFDk4NupWW+Jei09tl5e0mJLMnTWlb0cbJMgz7V+OyjXl+kPNmbIRB/t3Y9PVhj1WxEOZma3Mxd
isci18IiL+HZlCX9WKlwl5hns/2Flw/E5TYrzYM5VDiv41EaPQYowb3xKyN7G4r89ZhpMDLc73Sx
aRSRolyvu+DwYaTktp5ia2+QqtE/TcFQ0ggcxo2prtxaRBXqJtDfIYgsdfuSrAzpUzMSGel4SDNM
jRWrLo6JaXcbT4O1zQx1lmovsHf+Y5FmxPk8JRluqV5kiyE6NI6J0Rw1UPy5mubM+6T9iawzJqXA
ssXrg4VkLUoAL4jEWyMWERRJFjB2lyvWsVNaaTGGP/Czw/+t9kYetw+jVTmH++d3ZSOB1KHNScyQ
hYPFOhYgECbTx4o37E3/E2C9qUAGXh0wJlOoH8QiD95U0Zxbx14o+vsJAPvr+yMu0A9qv5Zsw6HT
fb2VLNz6nFnxG09x2uToTul7u+zxr55Fd1RLt7ygrh96DXf263cWSAiJZyW4Iwm0CJV+ZNfu0Kbs
4ThyvmE+a5zSSZS0pfJu4y4WK1tL58pH8FlKBkNzup5krs6OP6sY6wyjbX6vcSh+oBclTnWf9pe5
7UIvDKxwb2tR/qnD89CC/AAwY1YNTI4Sx++DHXSE4dKPo+7lAdjDXTPlyDeDNG++VKUeYoqUW28H
f450FNXn/lsGd3vge87DQ5dG1Z4oYTo7alHY6sVWdQ6naMs8Y3WWkEhlzQ++6hKE6TghnrXN0GI4
pRQfFDgbKdpr094EU7PX3Li2MKYc52dKrdXGRbQSgIEq8eIhKIFTXm5kgX1hWNtN67X/n7nvWK4c
17L9lY47ZzW9iejbA5LHyB25VLoJI6VUkgQBgjAkSHz9W1TVfbd0pNbpfKM3qagMKRM04MY2y8CP
6hsC570IeK2AdAUeIWr8h4+/m3eSKzS+Vi7HGu7fSI2MgqQN0kddxmpA8Qx+4ujnrD+lm/JO8EOa
iALhxc4IBd3rbZMIVU194+jSFSMcNPqOtXCIG9RyPqSw7/z4nt6LBcDProcYdDwxl369GGxdSUQn
O5a9Ey4PMg1lf2t1BQL5aFRwZdCGWuBppCeYV6Ko3pgOHnwfX8I7BBkgLSCbgIElFMTRy3x9DUBH
RdMEMnA5epGYUVVCHxY6EYOqLmPbA+Ei60B+hjpIyK6SZvFXz++phlKI9p66YemevZaZp48vKsGa
R4ctUltMgZCvA9h4HKAalVFBA9gUA1dpLhmBP/WkI71ldb9sWqn8JoeKzimdsndWBX14xStlyKsw
hnr9JBq/y2Au6YhyGlT8JQOnDKaCogrv3cEPlxyzkuyia0b++zeLcTHwqehbIWId96xkKieAVKF+
PZHUhaor2EGXHcfcpshgdbKBgjTAGTipTny+70QO6B2tcvFon3s4kl7f7ZRE8H8Y7FD20D9qchOG
dBtyNLRBApD1sHV1P24zVskyi+He8fELfuk5Hr1hoE2QSK2DVrgxHpUwbu/JLvUdAPE7fGFXgadg
PT8FGX1c0EC/I5kMupyC270fl7CPc6/DOKGsDBE+wO0N/GRTyOCWHhS++zwAUwHiZRoOZLnlTv38
8cW+ExJeCsd18o0XdJwPeVHXmCEzkLmSvQ+j4ZBm7XITB1DjYHBnHOWpsPDeggjmmDGiqkaAPTqf
gVwb8Eqgq+UmA+D9yKXphaRDe840RBBOvIp3dj0+MTQp1o2AjX+0D8Y5VWmDQ7+sKhJ9UTJ+4INl
VymMg8tZTMO2FfWpPOCdowOyc8j3Xlrf2Pav996CKWXYDYkoF+7ABYZQlcA23KXQmo2F+SIy8//Q
AwcRGeTxtVpY+wCvV4QJcmi1ZhJdrMZ0oEwQq/dNOmOC27UZ1NKs5zRXSR0adm6sCB2S99L3f/z2
TgK3G2LYGHKvmfXRs24xeqiYFKL0GDDFSyKD3KkTRLMGvnXbj9d67xlDjAcTcGieINE72kQZRTdA
+LMoGyKnu9qjy0PnTizH0umut0Nzoo33zj4CYRJ2ENBbQjJwrDibhOhzAICCspB64hY6fzAEnV3S
zNC01ORaDBXyvHSaTvFt3skLVpUa0AuRTkOF7OgMDahHIl9hLtYCerNpIARReimq8Y+f5jufJPQk
0bvGYCGAcunRQLd1szbJukGVtBs5iOXhck5g7l40WSd+/0Fi7IUJAjKrdc2jG7J80WwKRl1mfSRE
XncAdHW8Tu/wBJ5BI0q2IDXUm4/v753dksHBEcwsDBeheXZ8f4RPnIGnWAZx219NC8xsLbxL4E21
+FtTnYTFvbNbIAyyimX9ecofrZd2HfT7BdaLR9386l0GbLAGPmFwg+UgiNvd9tw/1cB47yYxdEC5
t2YVaKC/DgIj7aWE0LUuxRwmeoODltg9nnZ24bam/qyZD7rzx8/1LRsMMwgwz0A8RnMek9KjGwUp
sqXTMqFX51PIHZgEIg9bg3Y4I3kLqiIphXKDB69NbHfmTejtbutF6B1Ine1jo150o0Me+Y8ymhO5
q92IPKdVJJctg5Ql0gMjCbu1+DBXvYiguqlVX/9s9KBh/wZZ+MtpsukXylPGikUFc7LFxJrWJ7LI
N68TnwSOcuCJADRHD3r9+d8mtajk5jFqJe4S6JdbgrOqRFfGzekQ2j2Jpic8hoePn+zbJYG0Q5di
FXkDD+VYD6WxgEB2PY9KQVQ6XQCahGoupPCqz9EykHbrdMh6zkcAek4lim9CDmaomMCgksVRgnHa
URgfq5i41m2wtKF+XNars30dtIDaf3yLb4LOug4iKsoDjNthfPH6qaq0gnGCgO0MhE3Mki/QDy8i
Hfhbjxo4M3282JuPA4uB7gJg4krkzY7FVaDT0ScjVNlLElTVLg2G5KuUwc3oNNWGsxEH4m+vt2ae
q6kqjD3QsX19c37CJFws66hUbuXDA9w20XKwyhoL6D728H0W9N0pyvabpHdF4WLCjyE0MLJvOh9w
ppYe3KCiErAgKKK7RJV2IKyUsh3LBaidIoK50LVfB6d8Yd55l0h2MB1GNwId++OcjsNSeFQtiUvV
COdhqoFX2xNIZxR+PZx0n3xJ2l6l17hPvEs0DJFkYYMePVzlj9SFAXxQApZMh1zpJrwUcCQ3OfIP
cuumYDjmlV/7KNeFD5XrqCHOtcej9A4WMuyXLxikD7AiC0oQZOyK9ezH5qwjEglwBq+wK7drPMhU
VM18PhIwpnJfu0BNJpXmJHcdyPAVeH/ke8y75dvHW+ctUwBzDzcG6gd9tBVhdlSzhk2E1A2maOVQ
t+4lyAK+ybM5YiuyWBKZmzkdow1KveFijKBHWiRLJEnuzG2i4UYSJGz/8RW97TatV7TS4NHdQul6
PFt3VdhItCt5mQHkZjZ4qZ3atkFtnQ3UGH3MPaxFddIrABRyGMLT5xCVD2Qia/jlFZa4sSokzNll
7gIF36OtXzNe2tkN3W0LIkJXtIqQm164tM1lEC/f0P6OhlxDo77bcFibfFr8BCJYtAvhiQFHZn3W
WpO1MBeIPNB7QNJ/+vie3+5oCHdAQR3kVUiyoCf9+gNeqADdaumHEtS/GBJmPt1LpgF7sObUwOtt
bAIHCVMdFEWY6L8hrAoJZkjdD7z0Uzl+a6YwBnsr9mDHA2W/3EVZeCI4vbvDMOxCtbCmChBkeX1z
MKGDoTvAsKWvidnghAdUlspuk3INQufUy9IRqZs3xEYbCxzHvl+qqmgS3v6J+/rPV+by6sVs/okP
i2wh9370x/++Hp77ey2fn/XVj+G/1r/6f3/19V/876v2SXLFf+nj33r1l/Dv/7V++UP/ePWHTa9b
vdyOz3K5e4bDtH5ZoH7m62/+b3/4H88v/8qnZXj+5z+e+Njr9V+rW97/468fnf385z9Q2v5tw63/
/l8/PPxg+Hu7se2ffzh5q9SP8c3fe/6h9D//4XjBHzghcQijiQAnyBeBKfP854/iPxJIy4BMiaYO
JHzWYX/PpW6wsv/HOiZf3YJw3qFAQvxQkBhYf+T+keFAWnthwCADV/uv+7/5M7z++WrwPP7683/0
I7vhYPKrf/7jdYYCCBKsN1DbomqAqjQAB0d7aBbVMnkVua5dBx3ZWOnAyaXfuzsQx9BGmx354IIV
cgrFfoQU/HPdlXXoA0aLxOFlkPu3ZIzBXhB1e3vd1JvQ41dTpPKG6T6X5jJu2TNAQBtVtTSHk8/X
v72hd+74vaWhhgL4HGgC6FscTwiXKhHUCHk9tYG8YGSAAjrJervN4K6ri1DApQfKQi3f2np0oTIf
x8YU+F3/lK79ERfm5SFgxAHf9pVcD1Tq0QloPOCuw6W5bvsakHVUrD4tFYUaYW4spDzyVFlPlrDw
9B4NlyrJCYMhLVrmtBsKHP/NhU/Ahc9jtJtP+dS+szFAK1snaxjjIoc9ipx91jkxPMwODRnBCkXO
inASTpI9LDOIspCHsIO4qH3BhxMJ5foP/zst+POhrONbvCMPvZBjVE+0pCFreH0NYXX/kcOA53Hm
WVxW/tyeU495XyYWJTdOJvhnNyZ18fHueH1g/LU64MHrHYNfc9xfZW6o4khlB1LL5nMbz/oR50uz
rbVf7z5eaf2y3twnZGFWZjOQnMeyXXHaeBGvnYPgEf1SNU1z65vsxOjyvbuBiAkmOCHyVzACXp8Q
E49qXlfBoQaMD4rG9fww16670ULrh9+/m3XWv8LYAbQJ/dcr0cmPdBt016MXj5+EisV1kpFT05z3
bgclHKIVJknQHl/37N+CxthFsBSj7XXvZYvIBQy3ztxQhHeE61Nw8ffeDhqNwJYhSqyMotdLAUwG
EEjbXYfSjpsJNskSXgmQvzix3d5dBrpIiOLAhLwBG+rMLAlI7nhYnf1E2FBfqrY/VTUdJQovmxpN
Nkiar0rxCDdHNRrRaN9b1l57I2DYeetQWFmIRMD6LUxZ86lfja2Mb0Eu7GftI/KSlKWFHAAk2k2T
Cynn394s0drfWBNkFFfHEEtLYx4xCrkp3cszWEG6+8np5s3Hi7zOx/686ZfSG4AE1PvH3aKBYThT
Ce/gg+WQQ6hmzEfef4Hx+uOcyRO4o3deI8TDgDxK0CtaQZ2vd0uiI5Qi0XwwQOqdJWO1lG5Qn+KP
v0S+o4iBeTz2CWAtMajqR9uf9A0MDOFSmAE5es5UDPakHJoSu4sXAkQVGDb44cbnSwP/XjTKv0Yx
UnsJa/NLO8I8zG9p9UkITe59UiMnla6ci8Ah5C4as/5EeFsv5vhiV2k3ANRfeFxHPaVw9Aewr/xD
7Evn2vJpeIzXWgDI/wwibrW7d40b3X38yt85OnBu/HvNoyCkG3ceiQ4PBJan0AbXkDRppybbBNCk
zZtgiKu8pxri3V5El8tYxc7txxfw3j5YUd3g5aGuQJfy9T4YIWfXIqocUGDOm8mR6gpCk+2JzXaE
ZXzZ2fhsAMvwYlA7wON8vQrkmIXXa/egI4tiDiJycsnrWMe3PqTkeO7bbPoaMdV8GzoafWPQB5oK
G/TpBAJx2m9C4jp1yQIaO/noMOcUcuPd68OXh87Fi/Py8QkOKisZMnhnrYC0spK8ufN0Sx95Q/yN
7WT7WUBIsPSUCniOw3z+OveRt2naqcX/ZdlNW83eL7o64Xz8do7QgX8+OKCi0AfERwQpsaP9MYFG
YFTmHsaWeOdJwwHgpd00nUNGINzzaG7vR6htfYshM3khpWm/BAoSTnkr1OKhXE0w1qulfzYPfXfe
M2f49PH1vbd70CmE8wqyYujEHV1ePIwK0m4rMDLqd6rPZE66dDzRBX0nLCaYpCMfAPAE1cNREKkh
o9l29XRggzd1pdBh88BcEuetrXS4Bf6QnX18V++dPugrr8p32K+QclpP9b+d2oOdDPR51GF2R33h
6Q6C21DA/i5j498Y2QPAMHsN6B6La7yrEDzPPTpU031l0R3PP76Wd54wvks0QdauPvgeR9PzjhMe
QKT9QGsn3th2/OX6Mz1FglpTg6PIh94KShv0C9FrPq4vdO8HVdeoA5OwdTYA7BQNuE87dKGQgwmb
nIV91ZUwzKK5b5aB56yuwHwbIdPtFHbRzQYjAPfEW1hPoLcXhXIPtIYVzHYUjqWWiQS142DQYymY
730b7PhsUvex4lkRWwurwGD78cN+Lw6ATAMELRIotFBfNsbfXnw3pLGCLMghMCH6WoMUeUXCqIBs
ic556OE5oNc3Lv7lTO0XZw2bwXgbLXqjPf69XlOQjy/ovbePem/9+kG+QcH7eiPaIBVTpvtDZmuA
MWfWl9kSnVKBersImCshjqGXhABd8deLOH0tjeTiwGa/eWhdOJV6Dewff/dO0C4FpR7ICAzgoej1
ehHuLZSJyBzYGMqnwMTduY264cT7e5ttYxFwUvHtAgKBUPF6kR6DGSeKzUG7xr8ftNVn6A/2dUGm
iJ0yG3zJXV7vTxQpmIyi3bFK2h0LSS6xSwzak4eEgmaeA8Vf3zZz1H4OMK+FGOGczoU/kODBrdh4
NqOS+bF4fnMeQrHV8xcLi6VkyqpiGIb5jCIlgfuIXrpuowI1mPLjp/+mg4Bnvur4oJ0KDjCu+jiM
RBACBgLpwMlcBbk2o2dLN5vaC7TqoE+Sqqhlq7c6g2GIUQ7+q5dlXytUer+5EdYrQfGAzwzYbvTR
j3ZbF8w0bcRyiMFKL5CadoD1t6eY3McbAYtAaQZjwXXkgi7Wmnb97TtewGt0dD0eTC+7QhpI2sQQ
xwuXnpzgRB3hvJA5ryuttTCyGsD2jjvUo2SB0dgFbNby1joxiQo0WpPz1mTBtsVoIneXONlJ09zK
fmpu+sg4zzoT2fmQCPvpxGtev6K/78mjqzkGzbdJXYOOrg9tCCIgzpT+RvhmvAEO9ko4YbwR9dI8
0Lgt6LjYc2iGTtslnb19Etc+LbjvdKeE9I4T3OMrOorisK1tiazkwRrHFWgYeT8rquitMbHKqw64
Tw3CwaYDFij3BvG7oW1dHYzFVQjR91ZFttf7YASYcmwjdUiYZ4pUwC4JDMJT5lDH+cnLIivkCokC
0BLH88RqcoSE8NiBdaN3648q2c5s7qEiFW+8KO2+nXjH6xM7fscroADUz7WrkB59ytTpCRzuxEFB
TU/ns/H9S4hP2Ps04xyuDZ4e+8J3eY1MIW3vyCxbDyAOVILwJuFediI/efcDgGYhPmeUxpgCHsXc
AEIDMCtUqGDq7MLCEV5jAB/GQwFg/1cEOC8H9Cs5y/oQ/j1ZzMoRAnlbFAr9DWeD+HHi6RwXcevL
QAoDrCESJugjHIUXPbGUx4E+aIAtnNKH1/k3eG8naQEEMoAlY5+ZKwicKrGZ0Rtqc7ArwLAPxWTu
vRd5Jmdo4fpuw3SKcrD0gsugcnlbONT1pvOQQXDgxBW/9z4RmhEUEQ6R7RzFKhweLp85O0xJX9tN
0IUYuKeAWeOtGQhU5rTTDlobNSacRaZcfTPCTvQ5sAb1MN4nO2XNfpwOrE9wLdagJYyxKkL1628G
9JK5jqfh4DnCtsUwumYXe3Q8ZTz47sYBdRlcNQzIV6Hv1+tAvrSHku5638Ct5eBGeQRotYAit+r6
tKg6xs96wQObT/FoRWGbzmPlIAJ6aKtasKLqzfi7zVTcPAA7KAVhpbeyeY8uKgUS0LcYw6p0yS5B
maC3k9c031s7mPuP3/s7jzkDcm41CMhQPh2H6qSpwq6izhWYC/NZyFi8mTvhnAA9vROa0HyE9iXg
AJjIHEu1JsjNq9FPrwY5hvuqmgGJRhP5tusGuWJ9e7r/+KbeyTNAAwVFGxCOlVVznOb1tpoYdE+u
VOurr64cdFjY3vRDbtIRxMRVl9fdwrMVLjoQGgD4P/DM8rOfKn3KFRvR5zhQIjXDFAoq/TilV53T
1xsM5VQzj+NwFTShbYrOTAJeKZg+fJ2lzb5GgTYPYFNjRtF0VM9PYTgZt3DQbVI3MxpaQV7XGIlf
EVZVoHlmCaC0toJg6hnLatvtoA5vnS+wXUns+SKoe+6Ax+dgiq/xbEcZjTanltVT4cd6Pnh26O4F
icQTpgShLjCRZUOhbCphLWL7kJXh7DTTJmKJ8zj2Y3c7QfZG5EADiCet3PrAzbw8RbGqww0XVHm5
gbLbHgqgS3BWQz1KXel4ms1WjBF7WnRAnUKjRUpKHrDxToUeDAQzikIj90a/AiUlqcelsL7f/UwA
Vq5zM3nOnbATh4ILoH9T7iJ9ATaBm5XZuXRlC0Y0UHpdR0WZTEHw3QMvf8gnB2CsvLY2vW7bgAtw
8QO/K7jr9uP5TLJxBIogGPe6xwzLw3C3SUBtEzFD52f2ENJ2ELn1ho0BZ4e3JQTz0vZJd24/F6rG
WVI2MsSpgspz6bdBl8INkWcyZTs28Q5wrGlquggyqylESPMeZbRTJE4wpnsJWHh0VaVxY/Mlm9t5
W0EQb77J4DS/C+D3V+cQ9tDjXgWV96snrWtKHZi5zifbrTLgVW0EPJsRnvN0gPhQXqXSHlggOhyx
0B7ocs2BFiklVH/wAiEHE4GJidP8AeNtOpYkDLtP/hTJscwm1cY5r3i/4q1Rf+bCxpHYBLqGYvoE
aFVV2qyWtw4LcHj6MfVvY+CgvEOo5gQxsJpiVrBIeXRj1TjKvYeX+60jqk4L7cOHMXca1lcF8TWG
kg4dIWCUZK33rBx0eGGfMH/no0/tee/yxdnVkAx44nGnLGhRS88KzybgGXa15vea1hzqKyEkBXMd
EA+IgBZa+Yv2u7vaAp+AnJYKlY9iSJHnZHOSAbuZ8brEgBS7OqsG5RaBgg5rbqKAzFu+QN4Tvd9g
8vNmQIO1mOYFkIvReEu2qTPAZzYNmNTBJTBLZCyBz65/hBqmNNs66JN7Hi/zp2DxY7YNW9JMW4zB
5iafydx9cmeV4nx0u7YpULxON1NlplsPWldBPiIBYJt2zvyfcTcP3lZOmb9htp0u4LUJ7SQKERdq
wOXmddAEZxX8NNpCgLCQGzOQhzhZPJYDi958akXvXYIH7VyIuG7g+6E82+QsHcb4jDu9/qTHrL2e
9SoR2DaQHc4FukeftZv2AYzTm4xuRmtCxJBaqLocwmn+C4b1W6CG/xGq8Are8CH04f9HUMM6zfrP
f4EG3oAaDm39LF+BGdbf/xPM4EV/4HxF4xYQcdBBXowq/8QyuH/AMAEKkhB+gGwBZqcrBeEvLIMf
/IFpBYipq3ToCkpE5fAvLIP3B8DmK0ELwJnV/zL9LTTDS0b673weIhA4oABfAy55dUMChu71MdVK
GJ3WgkMDgvoTpvuWB9jNtqMFwmX0E0NnQgo1Vm4Cid9lgrYXdLvd84Dxytmh4ejZoummpbupnGyi
5xUwluHPJl1acWPSwDkALI7TqiJDb8vQiOoLHdLU5HM890/RrJtHNZP0Cl0mL4XMEh0aYCoEEJ6u
5PWj8T1M+Bzfs+epr/kOp3C1pX01JRcLGPF0W3nMnWFWwGQCzE4GgbjsbJHhIK9ATsd3FcGz8EH2
Mp5yijqQ5T7pxep9Cglp0On6xv5a7LAkl/GEjrXfdWTYpyROyGbAjLPezDFxIDlJaBO6uwWkxFUk
N5rc515QEAW3Y0anMM37kadQwLSmhxIyHHc0lL5JNVffYS6y8JzikAwOMR8Dr6gmMO3bnAG7Fed2
ktBoSZyo+jmOfPwiOgCJc7FUOOyXtHe34zRNqjBxOt2Bkm26whVLWJfuaJqbblQRxKJG2DNwHrYS
NHghZD6MbVWV2nVHFEEceu6SDP7dIBe21UgpLqrYrdpCL/Tr4jlBknMnIwe9OCli5hKzJz6FnSn0
3Df3mRpgIDSDxJEb6U8lCyPynQX1QGCglI1t6fGWVbk7SHlWCQdJcZf50LppFhezNo9X4aGjjRrK
Fp1flDlk/OYZo1UxpfYafC+z6RY9g2LuB1vZ+PFdO4TDE5oqqsulMC20ib3+66K9Zm/xffUlw1n0
2VIW/eyjLvOKvjEx36Cic+g2CIEAKTxSAc8F+817FoyTC9Mnzi1Mxf0azyoG1b0r0YSu+Sc66QAI
SZS54/dayLm7ZDU36WUf6nQesBVjdKx2kJNQwQ9DepZ5OZBKOK8GVALLVmo9gEXXQgHy4PjQyli/
i45vgRnkn+wSkYtQyKyMuvhy4vMVSuZfI8xNQcGDw/hSCQqVjPYMXPel6B1Yzcg2GsFOzPQGKMdL
qoybSxg8P5JIflqklJu0rt1yHNyszuckfTISmmwBhGfzTBCee9MU7Ttj062M5h3SIpk3DZ32pIYJ
+NA4nzV1P3dhFex4qBVkITvACZeB7kCIvJyHrIRtb7fVuOf9Qoedr5LPlRtseN/uVZrA/BXCjnm3
IG92MAPddNb9qeb+q13iRxHTi5ZjOjDH9TY0YfpsafjTgS0XSasbZ7H+fS9diBAZq1Dvdvj2K7ap
Bt8vgyUjxUIaWlKT/KxxfObxgpK98U1dxrML96MBOnejd23FDFpG5aiCz6rOrTbt44T3fTFX2S5m
9WWmBDaNifwvPa+/aF6fw5vwO7BJ94aETYFk9XsW6Qp2kiwtJ2c8DAmpvw0Nu8Ug5sySKdgTj0h0
puS5TehQ6MG5hrLgnlT0S1MDKM1qixlc5ppC+W71gGowvlPD8AD87TeH6WsDbGyn9IVLarqP+Hg1
QxrmAVFdFOmo+a8Y8hVbbnhdQAgUwWJO5uXcDPEdMXbM6TRBNb6e41zWOLwpKl5Y/4b+xocVFUgF
PfBeUIpr8yGGoXI1Tz7gBrTdpjF3894fhz2h+nsAtP6WRPHPlMjuSliXHjAVu6n7yZTeBKSaV8XZ
pZLwjzKJT/MlUunB7WOJQju6k8r7Qo27xczHhfdR2N1qWHsRpHR5wKMz5WYb9G+/NXH42GeCFgPJ
oIAMvQ89VxpxQlZbQBOiTRyo5qpvu0J0utpAGpzs6wmYAicKylEKeR4NKsRTCK6CNoP1nfDJOfwd
uzxp/GETd9NF2qn7ZFQ3g0MQQoa2KcfEPqHou2Pgs57HE5U7k5ivlNbsXvJgLqgBKcq4KA3AOPH3
XqX3vjfNh1RSGPsloPsOrlu2gbjUc7jRPuMb1TnkG/D9OxnWj8yM4afJhNfwGC+5HuGc4GObEuFl
e9a0adnoadhHRj6oefwJ02m4hbYX/YDsWSzjZ8aDbypFowTBxoFFx5Ks9REttDPc0jaaoZsyP2h3
nrdQ4jh3jb3ia6A3dAfwg194CqVQF6MWxBeVw/tw14bhDg09vo8btdV8moow4DsewWcdwl6FFnA/
H6ef3GXnSy0OoPqeKes6Z1Mf3iK+sUNicc8QYYACUuvHeRQNP5d+fojc/pcP3nMcNptFDGADcrBJ
2iXbScxItrZ3bqm7suSzF2i1c8ZEeD5MSj82k9kMFZsLxk1dgHBAAJ6lSdFY8cT5cgN8Ci/qQT+B
b7eUadP2FyEmaPDbg9GhVj58j+o7OwK+nsCegE3ZT2e211rT8BaE6fPYJFfWS4mF2E2Vsn6Po71r
MQGD73T61LuRFr9c7XafNMdmzEVNuRui+nLxBjIThNuAW0JznrgOf4KiL2azskkCVWSNtt7nsGHL
tqoT7WkUtT721FZxLeanJJBWtVAr8j0Jo1+UxRb2sxisDUB9p+16jpmUpsmndOw6c6mZIGdQ8mAA
+fca9BiACODflYmti9Jp5L98b0w4OxMIGb7djDRrYreoFJk8yInUhpQEF6uQOfnK+BetZ2r7PXSF
npNNhdlu6u1mt8uovwt6x0RkB5FNf8Z0W+vZ2TXgAe0zGU7+A16ez6fDUjvuubs02c28iPlWqdZ9
FC6+o3LAWeEXyB+iZr6XSdTxaJ84TQx+PZhoWyGFraMvcG6mcRGAjwa6cB9iD91SH9+hs+FOYFx9
FhLQ/wW+7iRyNrElwH+WjhtCVfBrtaDBVKacP6CbYKhz3bqyVd7ZmHbut7lHYQM9DGCpCouDL/J7
q3m5wOBXzJeEmBQTn6oVTXgHHGdVtm3E4O/cObUgu4F2EbgMsMtVOz8jtoOVIjgPY0mrQC5XzHdH
AZaDRyMmSsqGJMXjDWwfBTmGxokHRHfQszzqWBAVKqUJ4kJncdAcmkpKBZl4VyLISmTXtwvYcAnK
RcF2s64xfK6zVLXfwGX+rnEQtA8e5lDJ/ewRXZ8B0jTwxxbDP7JBCnUjnZHgPLF+lchtJXV91WB8
BYxJJieT4NgB9Zp1OWmGpp92atJwNG19WusYTNSoGp/R9FnaG9Ols/6qOQOYoJrcuSrBJ8HZOM94
6GHYtl3pcDrbT2kdhdAQUY4h1zaF3VkK5ryEM4822ZT37VQ1u84w0uckmcj8pWe+uqsYWrYQio09
uYnFQH20yFe4STNBbjhv6dKaXQ/zRhAPMqLVOXo38b7KQAXYNZVLXHzeoVc2SJnZBgYVOEBhecJ6
NAWyrjANMpoSXzpDdzTIHN3BZ9PPapWLXmkBQlwEN/TlWi71SnJ0WUfPvAF6uZ8bo0fgizD87cqB
WZVtZkBMoOnaTmmX1xChyg1HawfmS1oXUDqWXyEC3eaoZqHXAfVbMKd9tR0xAIcA22C/+FUwfINx
+IhcLeBUZu1mVpG/AzW4QqPAqWFRPLOxDJpZn2UEYo6oDpzLOUv4WRx34WU3jWZvw9mcoa0m7jhF
tIsWZ4xypdbeDEXctDa5tHPq7xMaNeduirCFuwQhpFFpmci4RVu8Ut0+FhXOMVt3FykdWQEnKbUN
2ph/UtTRhXJTWqR8CK+caaA/NEnGc9I45DPkrNxLZ6zlr34RyBIT5PjPtHLjX3KwcMaGgKvzmMJl
DlgIfOWHOaZk4zE/yocWkgJoDaFq8Hg6Iu9p/W2TMLLtAuWCgd9SJ8d8ZN6TxUUBIvQhqxq5niuP
AB6kOYgDVeFwkd4IL+4eUbM2m0E6Ohe8I/t55k1YKJyVZ7J1523ULI8Oj8yZ7NiyjyTA4EXr2Lpw
xpls2hqB0am7+KzGPHK7iCmFk2b/FccOvJSXefgaLlMNm2rHFGyoms+DC8fNlOqLbIT4SEBdjOa6
AeVJMsbeNhsRb/J+CqYvmYJ4gVzapGxQQhXpEof7WehnBfbTVkXN/2HvTJrlRNI1/Vfa7p4yBmfa
QkAMZx4kHWmDHR1JgDNP7sCvv09kdbelsqwz7e57kVVmNSgUBODf944d5N7wiFy+uc1LbvtdO9jQ
A87yaq+x3Td+xULWhPbB1oP4tJbLJwCx4ixNYSRB46Ui99tDlysvIWPaulh5uEVyKMuPZrwusn7T
3TWtVQFjWvIAAFa/DDm4ItavNdJC9V/4JoyoW7ioY9eojU1Semc/s/Z73Uz9eclGny+u1qNzDd7n
mxDX8wf88P+RmP+ybJCQ/zcSc3nv33+3o1z/9/8HiXH+hUePsID/+l//RmD4w/5FOMo1gxCyDTD2
/+Ivwv0XMpyrJhF1mUl8CNDM/8ZfbPNfV3Mj7qhrnBZeBvE/wV/+HbD3J/zlql67KtrhfOg4ukZl
/o6/tBsBfJuq2kcsx/ZNYHQZIjZqGLzrQ9atwCv+CqK6QBcEob6XZZRtx/GrKDtSIL1zqbvbxXz3
SOU2/eVnvy6Y5gpSjbwLERxputf7/eq03yYGwax8Cm12YRLmsPSC8FDYzEubChFS7twsrksf/2Cj
QRdd+S4kckd/NyivzAFOhDCtqG8aztO9LuMgLJyYtNu8rNkCi50gPvtHvm3wYsHoRUH+MOXzTSm7
j3kfzbTZjDraHRCVvH+xzWGKl4I23XlkHCQX4kvQbez9jTiFlV/cG3VRJ1On6i8Tm/edM1nLSY7z
sXqUj2BqpznMb3eeb2rpGDXO4X6jqvyZlTM4+nroOVqt+mBWq5HseU47oAWY3q9B1HyEtMj6mhPu
6NtnlLUxMgkJs4m/ONjEx1K1fdoUroB80Guy4oSLXeTlWZbk+Vm3cLqGL11me/Y3+hS6wYg9+0OG
aHxikrEcep9Xh3Vt5SVDL6B1ai3yTkhGdn71xjg+5PuCwtNwxJsxGu+NI7KYF5JIxGRa6OV3eQxp
M5HTlEVTntnJPCL53MSeA32tViwyNcat6o0027sPRcwHrRZdmAylnC4TNNCBbDNqb4SrD7zTcdG1
ZnnX6EknuhPIt6zRBoGahte5HuXDEkz+cV8FFbGGKm5LNV6LKqs3NtDp4Bv1d1Wb5C3LukuJICxi
W8klhWOreY+HFsYyq7kHYbJvln74hiGe0xyNy8Ea5u0WIsNPmqz7fq0ajJfN/9rW+cRlZEtwB2Bw
6cCw+ER2pTZFUPx4JZ2DeX6ZhZKxP3jrCfr5iQ21jWuKqpJBdGas3K17QbiRH0GlPiHdq1LRULua
SduK8qUVh0BjVNx1mT2acxakU7GJm1bo/KujXT+ZKSk/AKXjWxrdEBFSs5Tvi5f7yaauN/lSiRuf
ADAMmzUhX60pkyXfOmIhWv88NdQs2GryoOkCh4D0JifSaRO3mWyCKKOwGOSCKaqkJCCadEUDLif5
NQxEJaUcWliicVC/srBUd43n6DKadySylc66xJrAqpjjSitNldaKbJw9O9jMOg8GP2RSVmNxCAwj
j2j4g07cyRiwQ/opJsPnebXExNpItMOUNQWJP8AZdbZDzYiNkwom760urCEKLRJkF4oWj7ZfjzfW
tDIRysCtaSNc7AM+Ox13+E5TrgOwgkd4tWJYigm04tPLejkXpCnEplGu0bpkeYLT1TljD2hj5hgr
3pwmi7fcEVGlZE5/jfrUrn2PqNz5zLz0c2tr59iYzjvkDpjX6n2p2LuOVGz6MY2lv3zBjDYrvcTa
5RsZy/bQjr0RCyMvk3BsmFl9HmbR0vub55rSiz1k/MHJGZWlFxy3zmAaR014V3e1c2YooRGFeSRC
JNsktsrYDEJ7IaO6Li9tB8o6+roBckH6sDVkZC8Dj3BbDSra8i2PvKZ818YV+qr87pLzjaPKIKUh
MMf2ZGdkzjXL/hXJYRtLEYLLqr04GCuW0kqP+YHAzy4Z+8k/Kbv20kESCvOn4+3x3+fEn92Iv6tU
/T9ODyz+13gP10NA/hf1htH21aCdsX30Q+emIW7Z5WEw++AQGs2nzMvnuLOy899/5l+kE3woinCH
zwyv8fM27b2/H1mV7iuTeEzrUWAK3wcZZ3PNW+LHTAhGYOmomV7ADgP/yeGRcop/UohcGYnfTkwc
vMhE8Y4ESERgVn7/+MUW87h70/KoNr6sAQN535lZF2ON8/9BX/cflxd3CqMvQgyHKQH65veP2gw/
5P7zncexkt+MUr4Jub1RD0+CCindKjyss3P8+6v7uzCDiwsbQ/DeNcwd8TFf7/ePzKw267AahY/K
zBgiP8ziH4ra/uPy/f4Bf9Vibk3Y2YPNB5BFJxFOiSfZvP/9d7j+Ar/9Qld6ijgk/k1cS3/+ohtG
E+YZcymCx4UduFA3Ygf0FU+m+NUXH3//Uf/5ba7WfFK1IMuIqRbX//5PUkvJT7cvuZJPQTinyphe
SPH6Ourg+//sY7jfuOFCHxUf7iDvOlX++WM215isLcjLR79uYrt+N8qXSvzTc3VVhPz5svEhSHGQ
sUHrcd3+avFVYswzJtj8sZWoH9AtbOajDJ/K+rY11aXxl/iapCr/qU7nj1CO3z+X4/qadMxrhH/+
eN7/dA3LQG7bXhBEsObbGs0g0XcEtVm8n32kAGa2JM3WimhSnZmQmTbHyjOdbzbeuIiwwzfb1E7U
KbeLbRQmT03bqDME0M81d8vHsgtZfsPZP7bEliaWcvs4MHgto8WxmHQHnUdBydyxe2MV9VXgkODj
Zg8AOnOkwKNSr8ncU2cj3v77n/R3fQ5ujmuyJiMEzMV1CfirX7cfwgYVH3/FTt4Vzi9j+QUGh3jE
/odXNPfjX58H4V8t68jCkUE5uGiuz/yfLrD0HGnmxuA/+JW9xHXbWrHtV+VptuV6okSJACrO6Tdb
TkU880wd9SQtkwUfgbYfaj9CvlDdMSrnCu/1KlUGcxiWKcD4hzs53mOYhculqGWWpZhEvpomy/iy
gpYcWFzFeexUduszf7IuaPveLCXaForqSXDWwyGf3AAQXvpztCxTZ59ds9ZJW1v6XnVz81qEZX/c
NNEUceHkv9ZhbY5720t98Z2+SEZXMbbLYE1HvSCy1E51yHHB7ys0QzQ1Uw5SxOHsxSEhEpeKJo/U
mZqe47ggKSrov/Zr6B5VbzcxkCV/gr2G96VZNIcqH0sIH6/YCJk3pqjSc/bFKcA+JH7Wo+OL4m6q
B5YlR3UPwWoMz35ldknbTsE3D350i33AhVsv2IdPwI7DXSEa74LceEwW/EKHqtV1WtqF+F7yYFwC
l4BnT6vq6IL4/pgyHFXr5JuHvNdmsrIGxRt5ock1I+AcBEwYRu7odAy2j6asAKVa9RUIS6DFoe8A
ENeL660YjuTQBJGdF8+m3b+h3qgiVPpeCicuY/wu600+5cZhHhSpQLZDaBwKK64UHmQiXo02QVk1
xDQFTddkES+amyK862px1c5gSZ3dQUZLM/LXHLfhRLBfTwwDUVilFCjf8nE5dYoWUqt3dFy0CNOj
wehYE2fTvxuQDZ2H2mY3AOV+osmBD5CrLU+0En22ZnOMB0NW6eSAxdtXEXU+BPOZoKvwBkBW3Fqj
Nm+xJrkR3rn9wls/PNJNXKaQND0bphkwb4eGTI2pD8RPubh3jItbtGOiimqz6p49tJDcMov46TOE
igS/0fJzava3Nqiz8xqM+rLR7Xe7ZxPKcRXuz50TDjdL0+pf+RJ8V401xmY1eumEgyB2ih6WxYa+
m+dtf6rIRY4DQoFPFhZ9gOHVeQi81eI39Z0HVibvTOu5k+I5mQBNEaJ5OZXDrcv/LWzyz+Gao1Kf
PBXTd12k9Go0v7A42FHvahk3i6+TIlu9G+YheERrrC+VCVCWN1t/bnHwxVrutOvNwk0nKdS55fZ9
psS5KeNCTM7TqJQXm0uwx5bhNrGXqSxmseiTmkjylFAaAwnu5EfT5sJuk4U+CqrfWwfF4iz66bSY
28h/btiMfBJRmm7znz78GAioU0RuQMqqXy2ou8rhPdjmIGld86kjBPaAmX4+F/nS3RurGs5EzChY
5g0eGZHlmbFyux13i7G1t5wzgumc/7FHCWY374cdoBOudiGjRexbja7Tb2LOLn0TDv4YbdYiUysn
K6wbMZZ0PTtJ3zWx9BqLnW8rL8MkvAO+30tmAB28N94ntqB7poY8zrKyu/U4bW8rh6r2imz8NOcX
jAI5xbJ9DbSL4AN4bpXXgZ2EceVUPzg7X2bHwxHmh534ZufrCNGkPmkPAQZ96Liniq5OQWlBzkuI
3bIZKRibtuniVj7UhpbFeQSLOaFs6UmwHua7hW5AmEXwfF0HBMMYNrA2narqaeyXj62xygOKguCR
rY7FU4wCBHz2D+XkOXeE7cmzM8POCmeRp6WmC1ejbCPYxkdh3RKrVqPGRkVWrj26y819XrsKhHZb
7nD7eudx5k1mzYb5bhCwcLMH65T0vGaPYzEPhFlkfiyLjedUhcW584YmqWFCUhsZQ2qyNaMZrLpH
S18VZ6VTn1qv9e5gg/a0GIYfO47T21AaxsUpTVaGkjxyOlvCy9Jlb4sbfttq86tuEVx6ZY9msy7L
1FWo6Fp0O7YyF6SbYo81hQhHt7p6xDdqf9e26Z6sQaufJKldSZtF2LHpLepV9QOSiGoZzvOUVfd+
b/UPeQfQAjhfHrewfIY365OecPo424wXV1vq1Oa5n3aQbGcWQDOernDMUsjwWOzLmhhtV6aLs8n7
/cozaoPrukCbfEVQOCZI+JrzFm79SXhr/hVC0E9IrSIry17ko/YMmJOebBBnW61op7noftOqidde
lBCzdmHAZcohao3ef4Wlz+MaWP80YX/kDuV9F9PzDmQG8/9mbZULpxKAZUPIcI0QtXyYeMuTwDC7
s7k41UvYSeyLuKhLVvzMvCBowI9cP3bslhKExtcfU+Obr9XOEjfKQRwBcp4Hs9tTYGKVWqiII6vQ
P9vO0ZFu2/BCRGAXr6BOd2JRC++zIYwRI4OqyeJnH0pucW8PIjdrzZNRtPahMRqF58koERg737ty
yn/YShsHh065h8CX3Xc57a6kztcoD4a99vc0otu8vt362DhqOm+FbcWGpeXNGphcuoU5Yunkx7KK
xkmQDzgUiXtT9VQEHnkTrZb5EW1YaUec5MPBnJfy2GClf9xCJaCrJnNPiaic7ztGhcRvnTqe5oCg
inD0j/XUydRsig+Wcwxu62BfpCG+QBdZd1hNvpt8iUODA7iJNhAqGC/0XWh924kTEtb0RQggq6Gs
OcNJmRpiN/PmJ+Lw8PHPrnlvlXN9E5h5kRABtkF/7HSvm2LprchvZnExCj8nLt83HrvMQzimzOlp
RR4S5dnQ308t53qATuGAMgziYSFNwHFgGfwOV7ZmxEWnDTzTjQV/tGt/M7c5vzG9LogHYMSkzDor
tRi8I/TDGuXqMiZqkr8kwtj3wrV+6us/2h0P3DjzpZjmcIEDwxvg5vqdSjsMS4WPbiQgoWu9Ro8B
WEN7IUaNyMr7ELJ477RjvBMJbaeLCJbEqEz7dfMymBi33Xj3Gft4LysD7DZDH0KwXH5SAsLOnwPy
e8LChIrrp7gMNqoaBnI8J1PVh2Ck3GeZ1PZIHN173nV0spL28d1y9p/CbY1zv1jjHAlj3WLy+Mqb
tW7LxGtALrWnvjs0nEQIs3h5zIXBMjUvHJmG0vce2WeRPbZTQsXRJg9G3wX04BDGn2/3DtjwbArC
GT6P+VuQUyxu4c83NHZzrcT6QCwQmTdL/8to9p+jYczANdAwSPS92AbivlHKaNMGgyirFST41unl
MBGeG/eePxFnOyKxwNiUTLXujwFKh0iBgh30SK5cR6HuXcfr5x6cvI3WK/Ag3NpMx6Hv4nbkhwAr
RBrELzceyY7WR7xH5YGlgOAAmW0IBe38fLU/k0VofoM/qk+bXKp4Kb3h4lTOcjT6JrwMs2dyeuZc
OuIzIqek/bFe3f0o9qyK1hrtcVl7H46cl9gx25IzcfFuuky7R4QxxScDcXnUIxk4U0W+nMkOAK0D
4I68PQxvC8O/H8N6j7t2Nz7n9SaSBXj2c2nV8ActPMXAcQsgJltZXBbiqIAhN4+/2rpe8sai/GAQ
wfMWgM3ZjrHe1fVKIa6YP2iOyW71sou7shbvnsUIVjYWKcHNzqBQjnl3KuFBI8YlAvB6wnXmxa+S
lW6VU9548/dtbbP71Q6G22LrdWzjtn8eBYOtxfufgxeCbu2euOvEwZzC4EEGqnqsJ2ZZb+0+rcWI
v2wa7UhLYzy3o/OlD2aRZEWzJmPWIn1x5sQLKTDCQVEeSVi0xmiciuXQNWJ7qAcPzFmQ22L2pUpA
GyWCpgFAC6lVO6T+YM44VgDI4wmG5oZUeSKQLWeZIFfVeNBqzB69Wuk7lbv5HS+67aSG2jhlrhxT
7F01ICwoutWXC/dvXS689bP5btJQvL3smL5IbOT1MzY1IiA3n54Je3A/mraS1JfQ27FVvnoVsnc4
NQd1RH9RfyJsu0zsYRTXm7FfomnkZ2IxUrHBynT5o+pvmngMB0vMF8sMfrR2jguzhcTpcrs4TkNR
HEy55ulqazdpURtEGf3rMZKD8IBy75TtY03FYScSgMX+jue8RtsAd+0OQ5muw/a9AjqIpOyx63bI
pEPMrpPM9GuzCyJESre431a3QnGAHgN63Dw4QhkpXoE9WisbMVw/2Qeg6gJ7A4qZl7Ush4csU6DV
TTm2R5LkwhMMU8cj5sz9cdgpkHP7TJ7qzVLf6UTecdd2eWJX5nIa6nZ7DJxi+yzb0r5gJ9koMNuR
CJG/e2dkhnsmUGW4QckcvtXeID8ZhqVKXnmoiAvDwFfDsnWEOvMTRKvPsNz4ChAr08lkV+OLs66v
gn9U9aKwkR8Z0ooLPu3ms0S8ybrbZm8KFDvlTdkeXQfZQDsRtO+0JVCKNrYo3BcKdIstS3tzf2Hx
uipBNhcrB0UicDNhcSJ0EG4OadB7O7Vesjj59LC3HSo8a5MUQbEZm1b+kQ/hC9wMgdwBQZ005Xqn
2pHunfIH+exx15y9bMiPAuceV9GT9xT2rPfD7orUctavFGgWUR+WRVosNiWK3tgn+87mf7WcxY2G
p2GFbqLZrb2LLskALz1GUHPznbtxttAz9s2ZOAb8ecYeHFDrNunIi/HAWv5UWrk+F4jAUDLq8Qb7
c4VqxYKzLJR960Pmxey8xX2H9vCptWvnYrWtm2ze1T3aedYBl257QvKAvE6i5eJOUjuEBK4mHCAl
TVhdiHqz/Gl0NNB1veuehoI54wo8INFScW2JLx6k42nA+xGhqJpubAcdYb6En1msYOcUMxM5VWFi
T0rwswzWgZIQvJeZQybQznzuCeWepY3cTtjLFGMZ5JkvuS4toRuHDtU+PKdloozxIBb3V6O0mcDo
U4rycdd3MlRgXZMbXshs8T6RIKqObu5QqRXuNrF5nT5lC2YbulPDIx4RSZyo0SfBYrifVmKrD22J
nEJrPMuGU8U9HmBaM+hSICj6rKpNoXjK1od5yNejWemfi7+E91tP1YXELcubsFtxZrVOVIy80hGX
tDeEpCJntEdNAQXD0bT5HHWZZHMqRHBRiy/e9OZQqFba7lc7XILzVmXNMxcu55Kv1cewGtfbovkm
lLPyZnLueUK8WxKNKwRw5pzYs+tGteOgoMYIS2gHm2jRdwLrq435liJ4Ks1Z2ZAhZWyg5Zyoucri
XC01dE+BXY3ComidDUgff5/iNcP66an5Z9aNAELYXQ6YUEmuDfIgmZZwucmwYZ5C8n0OS+7JS5fr
Kg1KiakWH1JnTWeTbtgTD0ZcanGG4XMfHOopXo1g9+J+7j9X4ZglRGsgEc12SnQL+nwGG9PgYtXg
sG6nE9+YxLmX1psocuegm0wngz+ZEa46wIE225IlNBcq20YjMWVDH6/p6CMYr52Cjhpwzoj4juBd
YSS6lihX0kW7s6bIKN4yo0UNWCkofjYGZfN6o9WWswABLiUKujn42c6NR/rT/VWvFGWdzSerltHe
zo2z3y2/nAl58DYupKTU/pTgDTKjCjHLoULM/9xJhiR/mNpjobfhbOhtOk6dbk/N0uUIlVSQKhGO
SROq+Y6v0CZEqdd35FNbt2u2zu9SWl+h9+Y4WGeZuKKlep3m7VQKxM1D4YujxBIIMp1vJ2Aq1vMS
iRZ3b4Muu+hfu1x2D2TA/uostiNrqJbYU4gUZmLOH0Ih2xN/zzBuKpspBIw0UaQ33tv9gmzQD6dH
ymGqGy2W74QU+bzVgEjoCa8eWFSQz6sgp7COoPVqNDZxHipk+GgnwxPJ/t1NPoMr6xn5Q5FxuSlO
lxffbvy3MDcpltudLeHYJKl62kooXcc/9ZLnEcWez3vaxxOb5Vke96sLbMb7OBK9+hRY0o7bQarD
NM42QRVbc/a5Sg9A4dz+qK+PJtLhp34OoLf3yWR4zMqj9mSXGBQ7pHm2hKmagymiLIdvM4j+KPdl
OXl5rdKhDL4Owp6PLcDXIwadNQnLweGU5pZdocwfpFuiLiL26ZhbnE07y1vql6OFajMIWWc9ETHT
vKlx7E44ALeoYTmJm3YrnnLiQ88OpPIdtPh0yBw9nPeVxPOgVHUazCtagwKiMkNQds7qCphBBtWB
2BkB51p6J+S9a0R4eJ9wT/IynBsr7TdwhTboxx/UChQvhj/ituBGjaCzsK2WV5SYfVDHxuikewGG
oY+F0R84w8p4mjg1FrI/9IRPuHNqGyVePcStb7Hl93nGqJa37U1DX3yaL9ZbVdBPmcsswMc5L1Gp
9y4CO8nwPGDJLuyQqGUY2lvbtFdiq5zmSGH9mPR+19/awTxFGFHb49WwESGn7O72+mq99D0U615l
PRZoFE46v/aHGO1PJHykJlZ6SbsWRG5vFloiRAVoO+Pb8PO5PvJDZieVX5dBojAP/e4ab06tggNu
WiZOx1svqBK6SzkZ9utQ8Ere0caRJViYKZqw76DjJhDLbkS5j/FjQ4OMx8GWbhoAfsW0glrHRVBw
Mmsf2pzOAZDf8bNZI7bYtsFJtlVmODOEf87RyT7rbYwmS+gIqbiOKkamyBL9FjdBuMXsiTMgHvs5
tqTgS7Pb623vGK+eD/43+Rk5cLk2ORYQBOSm3zBeTCBPqLxFDTgAx+Yn2hysiCCI8fEK4pMLEHA6
2/72UxdzA75kQmA53SbjcqnyU9UsNcaLwfiSsQ7c2iPgY4lbFe8S71BnNZFqA8Y9y+rRbG+IukLh
iOsoMgSa0LGsuLZW792DVP4ROcAj6BjbXUF7UPpHkTGVD/55bfzl1S0y9ESliS+kNMVxcvI5ZYBX
cYXtgG9eX9mFeYucoETe7dhDrCafu8Nbyhvd+cZB4W6isw+pKd2Qgn4ea3xZhjZo2HiDNUaXvNzR
20C0Q1U5sWF09md4FkWNFPNf1HbUAHu6dcFDmzLJGjQDYUeHUV0/rsb0ZVRXmF+TJlAVneIX1uMt
Qvvh0AZ6/FH1oXrILDk8YBvVN35j6yOxup8lQWM3yG9Gottbr+c9tnbA8CVNST4obdLaTDiUh3Sf
hGjtXyIzg5k75WoUygyUFAG42ux25j3JYYQA7d5xkNoCeaqZBmk3PbjrFtxYet8PNi+8o7SlSjWb
ewyuakYTOeWpE7TVbcHsGJEtizJ7ch2qC1TRoGzZ63yNvDDvH8alzb8uVWfcLy7T1bzuTmxm4x7x
5GSPDgsheWm1+OqEDSqO0QcRAybID3mhOnJrVvdmLslPQukwpSRi718m7t2H2eybghUwCBAV9V9I
4URZYY39qyDGT1jLR9ZbHowEp42DyPUdCHs/9ZZlPHoMWhHZYuqUFbtxcKfS+haEjfmLJfCrW2X6
HobN/BauO8Jb7HnkVoOmXrw8QGXMePw8gLYdDW2+Cgs3xeCwFaA1T/GBOfdUaH92pi7AWaOX5hW7
XR+JAkvVtOx7w0y6N0ck1J576LBUBcne9xsjDjdLIzuAayT5NIpWP3gjLg+ZU+JmW+dnWMLiRI8R
WcY9c4OyIV5VBwBGqoiDX4eugXAeDe6pauSFK+QTCTPfTcwmN2bLLiGRHT+MJrJpa8CmV0xghFkh
sqgf9HdkFV5SuE1xxImIIaevLeN2g1k4BOjjDhN3ySPO8Z2nwlUsySz3lqCTwpCjc9uYm3q3ds7k
SuTud9/LTKiFRq0P5egZCdWJ9oV8FpCL2kDLhhsQJrfDUtUUvPMxWpu/9kZblOvY9bNd1fIF8f/w
yRPufOdUzX5kolAHawrnrzMsMLn3Sf3NsFZ6SuWszoU5OA0dACsmMpkVnEzl8n22akFEQKkfazPg
jgy0E154G+Ek98fiS1hW/cXZl/lGczbGA+bWgyyCa+rF8rhOFh4hj5L1ADIrYf8ancNGuCeC9RaP
f287N73qpyP63TnuHbNm5K/8Y0MZQbzkV+1uWOvt04IXgMVjAH0d/aI/o/VEbhjM1pGE8SDC9Dkf
9m4MfhqbmlOvy67nM2uWff2XtuyMY1h2fF8HUqyv+m+ZM1snEiF/rNRPXqD/3tZw/xzI7odvmODQ
SxE4gD9swMRTmruNMSV86brVnI/cpfXRMJAS6nWe1ticTPF5MCzxQw72RrZBbge3RO3hAswAproS
QztloWTo1p3ztJEXAXk1+JeAdEMdHbPBvykDuz+a/W7c8ffaI2x4aCdtcmhiww+Ko1OhcZz2TLMK
cc/A6MvcmaO9WrcjDtji6GW5+lpIR95iWBnuqwkOprUQXpWNVx8cSMD7zsr3Pqk8lbcJ+n6cGiEG
GumHxpfOM/wYRFnELggVrRrdmNLaZKbKaiEKCxNPcUb+X2AUxU2GWOdiFnl+KjIgkmUJBhYZnygI
TRw7UAp3JYTHE3Ec6tQPG/uLaKpn9jCUaoNQ6Rp6+uRaTNEis/G6CeGnDSkMKTLuHe6dV8BS061H
fMLVQNvtJ4w0GYpD3DJmLupY5UEV+xWW3qXKvIPSzp6uTjDF/o+seZLGVzX0Gyd5AbDmDJItOxx/
lUZIw4bMhQ2EbZuQ8td5zWlz7Hn1/i6G0fwBim3O/Hnb+KLGNkiWJV/jqqvntKhmIgFnmpZWsxjv
5qyGYdq0fTDo7079yXdvfJyGsfBmm/kPGHydyh+s2PZB7xKd2nVIm0I61MocxMKBhEE/Bq1kzts7
Plq262ZfmTp4wZdBVKE1i+dl+67xLyFnNLlTVP7CuSc+Z1f1LwBr9YWrbn2EQwOGNg5IEiqnZE2T
FYwlCBNv9o/a86tHBxopaVb8R3h56+dtCd23am7Wz8bkzjQnrgS0hNjSD5Oa+qjBhRYNMxixX3lv
7tRhnG6vpZbkIRwGW9k3mNdwtZaGhJvBgxWzECmQHZ8pXfalGWPWyN6NrRsKLI6Gbx+wk7WHtVq/
6YyHPNqJxT6Hk6ewGujKicjRqu4XBzdcxeDQ2xbwoOWNqR3o+WRk+8xfYFGnJtf5BT2siL3Wt9+2
2nJNHD+CYSX09cMy9O6Bbo/ixssd85tRCyYmd8q6lDp5O+aec6hVspezz/7yipPJjYu8CW62xUVS
EFjdF9JGrjv9th0wOyBczczswBJBAkah5aUxextmEb3sDh+L49DBDSQcKzF0Nx/526xHLCxBiu3b
/DK2A/i3mYmL3ET/UgeWeM2bgmlfLsTi53nOljx/z9YJONEjl6PqzWsXyKJuin5qU2nNDZLYsrgY
u+D3kDZDkw81jY9oGd354Pdb/WpstfwB9Rd8J2ZIMgKs6lffUxDA/q6PzWpVL3LLwpNlDuX3taqA
6Uf2mT1zNUtkMyd71levPlToMywinKkyUP9GIWknFcpS84EEGc4CUyGh/W/Ozmw3biTbol9EgEME
h9dM5qwpLcmW/ELYksWZDM7D199F3wu0lTYk9K2HAqrbVcxkBoMnztl7bWuOpzNvQ2axekMMSxfE
mGRpCrAwaxTrnZNTJU7uDgdkhZHE0jcuLY9ug/l9OtELnP0+cpjKdWLaSuhOIMX621FTEnW69Zo7
hU6lSHN6sIr2ZM15glsYu6tHaYC6RpMvepfTy1SOTjdQ/pxSTd840YCPUeX6r4i6fzVMWri2zNLZ
4h5ZzXqxwky57mNpr/ocWH6h4XxCS0XPB/p8ch+xcL6k2ZC80pDruq1Uc3zH1BBtLY/Lru9KBDFV
FuIFrbtoTWTQtCqtOiJB3Bzpsc/6IcvogRtl5u252825qHozX7mdeRfrgAEpp297qp6z5OAG0mHM
+l3Q8ajC4ymWIljfmLpVHco0qzdGvTc1eQpjjAHpMPGgRCRq+7alN5s5a3NtpRyjQmvOQOIqLkx2
7CrKj1YXlK/CoU8+Tpp1skvTJuQFG/cUZg2lx1K8Uahs6fIzkXNCfcME2Dti0BR+zywpsmttUWRP
1VrVbCekWdILDKN10QW/4pBHXZSWecvgwXwGTONJv54p3gm4JphZsNtwvolFvbbdYfqqVNtgCMZ9
xMkwDnZ5ZNGTJ6bjJo07lFZOVG+0FkcYYMDqoSwl9yKwMJbJus3eekMET0Fjzuckie2vHuQsaqKQ
KkxTjBUy58tgJaJZuwnb5ccqtQuk1SJTQ7oLS5InFvCBsZBF/tSOVboI9Zbg57vYMa8dxr7dGG9k
l59kNd0Kq3hsw+C7jsygVP3m42tfSlEFvhRiJuGTeMBZCWh+f+lsLPShy8zgVh+z69Tr/Vb7LM/S
XISTf2oPEfCiliK0wgBhuoxd3l8j7aZJhnZd3ZhGCGLa1OylDdcOp6xuUZvbOdm5s5g3oXAG4B24
FgNdxy9YcODUMF/96mBJcObrI/3Yh+RD0UgtDlk7mXR4OQq3tPPoR3YLvR2JIlt2SSHwyY/0vx/z
/ddYtJucrVFF6w6Ik/dfAz54KOlZtjfwIsD2eg49wNSgREAWMA8/dYNmQiaEWnP+YeYBE4XPjGBq
xXuUTtJMYSq8vHnm0I0gjSbz8koYvgZomtedQnLfmUtHNMvZHOgJbKsgLfYOzKAcIdXcH/qyJEAu
NueriSPMWraUJMzzOn/ODWYkXnPIOPj5hal5a6alX3uzK3zcSAoTgQGpK6mdfalNNOJyTvZaSNO6
qIvHANcvZQfOn5LAFQGJGM0MtQ3PNB6VXVDM6LxUEWzgPbUnJ27Lbezk6U1rERw+dV194+BL9Yu5
ekhhBNzGht6cCguBkIsJNECOM4ZYvNGh7BXROf44qBdekN6qM6vmqzNo6KXCkRx05AY++ZHugayo
I3UfpWgUl8NRE9kvVo97jnqXmTNshGvHzauDY3jDU0xnnbZqbzvbaTIU64NDziQoQVc9fIQt+vK3
KQMxi5BZ8wcYuNumoDlSyaa5Lxf/1dj2yU2GOuGsVJhKyJrpDF+Go1OBv2BjjXYOZ2IK1cqqjfgB
o47ciE4b1xQ1L6Zd2Yd5EeZMOMqOeWDYADMLB7dRMFqrlD9zHSEmp6oxcWmk8Si5t1l20LQp+dKU
qvMHh5Qvq1So6/Im+OXaWbQZ6lujEhuifPFHR6cpNhkhxDnWH30o7wizN36ZNiFtawiTfLDUpq8Z
zIgkm8Z2DshLpqvQNCswOlmxUppHX0TzBBSSpasAFTE8eXb3GtMwPHuJow4A5qhWDS0BIldmh5lY
HhD6Xr7jHMoLdkobrDCBrq0HokbOSVNOG72pGOG61YSeo5eB2E4u3cSVIfPu1NKKw2QU4C+pbNyr
q86daI3b80uv8b8VrL90RZovPX7HVGLbzVDnGSHEinZ31D0xdeOFQK7mrk2n8iSL9jtjgPgRmCyt
ixRhDslN4Q2MotFPkjq+rsjE3lRar/vz0FrHISohiMvE0lduppdnpT1Pzbd2HZvmvEMCiRuljqJH
11J3Wl1exVT0fR7k1/HcIWcDVYL6rPxaRI31vU7C9D6smmoHOi06KEzwx87oohtipd0rXof0q/gE
Mz3+DAREXTr2KZ5atRHMcL+V6OgegXNNWJ/3tTHUzLGSwsA6O7F+Amc86w6DqbAInutpfAkaS/3U
ahfEmrGMxei+uTcaQgikj9JifhUafsW8c43OOjvQ/hyOOsnujGA6TrNN0c07oovdXV11EFbMxidb
ICM5OenNb26PHjKHRceDYc0IubFOM5/1NMm4zQusLZMK8zrqp/AY2tqrIox1hyPqV4gohvwlxBh8
hOAN8YfajlrYo8Wqu7UJYm09OdXb1HOasiOHnm246Cgz3dlnCuhML83haLLn81PHNoIug9Ms2Zi8
hccfZHBXrwZAzGOYOjHWtQKzdAQvhNwtQA2WqK6Ccug3qhm8q7LJ4OF7UOEGiY1nAiVMPxtXUS4U
LdB2TsJP2JaXL0ep4zuwXQJ8+Lu0rYuXI5wb4gcY61yLuYc8OLvTRivT4Pt/9Qr2YPoyPQaOhFbd
RqmziNj/UI6PAEsyYJnNfSwzjEVEWdXuJ/j9Cx08XU7y/gxeXLzgLb7JxRcZqzyIdXNQZ10Om5bJ
XK+j9vqao3n6+Lv89hH88ZLkSsvEC7OGo2PLkN7FS7LA9d+kc2qd7ayxeOCMYy0RncsWfUDZ5bfL
8JdT3qlp0F7P483sDTCLok/SQJbv8+5TINHl55Lwp9G2EBd5cUuHEXWEcDn8QFACV3Di6O6jVsS4
Hh6atNyEGgf9j7/65TWR/uPsXWxEUi6V3EWVE3tBEyRE3t7JOTiRjbSTojtmvbOMPohwYxRa8E79
769JEitUX1Na+Iguls5cD0FNyIlxZ0aRM24QrM23elDE96FQzs+WqIFH+Bcp6gPmsZ9c+/3D8duL
g+tHUL3CMbHMhWz357JNLETBoo9i3qJxtw3HobpJ8Pt/YpV6v3JdyHWGKWzHEjiaqLsukzma1GiA
+lTzHQPR0O/mKd2lSEa2OhP8o2Zmn+W0LNar/6yc5XoWPGKs2r9/R9B977+VMYTSXYiO5zL6hiR6
Hp68hl7Zndk8BTFwMpSFH/+EF8X/X1e89Gqha0miwSxyfNvgUxuRXNWeDRAjek2HhjG5osXClPWo
lc0pV935k8svP9PfXxhrkMvWYAKJfv+FJytuGdaHtK6ANgVj9dTNdB4ZDvVxHPt9D6ey65FXT8o+
2l3yoNEN+eQj/OueU1HjNbQccl4uc9PjtLaMls7L2dSsm1Frr3tCQ1cMQt/ccn5iC17bXvRjHOvr
cpS+rCHe0zNkhJP8SKCYwL5DUGGsR7IxDLM+IV755JD0zw9oUPObFusdZMD7e9T1IW4GtG3nLGdj
m6G3VoTstoIxYIG01i4nv7bbl8RJP9m3/7k46CpBkbQg5LCjvb9yoxojFUmWn1NExc3EcbYgGYbT
YS4flXyy+u9uc0Xk+ye/iPmPRfHnZS/2lYmGRFSD4zgHYqRq3Ff9z3H4PoVnGXl+PD4FAb6O5pbx
Eu6IaP3x1aFb/r0k/7z6xe2GhU6c8ZDnZy2lAYhp45Q5laQjgb7Xzn/2NlaSNiyoAyLUfDTVX+hI
/sp6+17CqnItfUugzBWAV5oq8iB0OpujoVDxVS9DVGt01/U7Sf29NbpiowauUc/5nbvMHjiv7MAe
rNns3e3Ud28l5KCVJOBjUT0NHLaMAsEqQTlJgS9qUddGsMbEPD8hw4RpxpjMHQCcMXXPy2g7tdAb
LRZMyMtnMMd9BxSP8i17zILwwS70uyAleqbhX+sB+jdy8gHnHN3K2Iipuh9sb+tBw+NI4c6rIbfT
jeojvNY0lATmlnUgc8pzICVVae5q2/zVV+IHCmQMGUO7qXM4nxTQIIOWiQ0CoTB8qOKmWyeN+c1o
wpPj/krpTHMc+2oLDlJG1+/UzOM+oBZYh4PBkLC/mkrxMGrDVZFUmxKNwLrHeaSa8MvHP7zx92aP
NgmSKqWQZznm5XPGPsDpg/PCmRSMO/qemOe9UTF7045jaO6iqcJEgeLWnndWMp+MMXiM4oHgsonT
ifmj6LQzusvPdsi/Hwb0GVhcbYGBDQPlxSvBKumixqJU57R6lbwJ+J0EgxfNeKySLRxfX5t+tP2D
1VGT1p+8/i7i7Za3A/M6OkKEVVoQ7C9vic4IuLenlMoNafNpZoC5tTSz3sStmFFXjPpbzQzv5+xB
Tq2dWt222fyTiUB0nA1CLbXMso/d4LW3dTUhpY7D9ijoLmz1Ie1eP/75rPfe1v/7rIIYGryzjmCC
+36zAqQ2IiuQ5bn2DnH/Gpff3BlLo5fQJL8TjFeS7jrUvyO4WJEFZDn6zxrOhpyLq3q8DTCJIgn1
LfdHASC5L95GEJ2ZVvPsYu7JaIhheAytq1GPOfamdxBNP/78y176/k1IMwyWtlx+a8ycF3ttnISK
NtakzrNoTwG0W9B0Md46Lf1kg/vHro5B1KAuBVqAZXQhz/xZOkEWgdHBnPtM8J65tGOiV8ZN2b7V
nNexGPPb2BPjNZbS6YSOCklcPIrtx1/27z2WjwDdZilZPSzPFx/BduJ8CLpGnePq6zTIL0U+Mzqq
VmijvOxF6NknL/m/X6Fcj/cnFZykdXYZYqPpYanLlJsbFp79AicUbqIAPRE6bQRJczQf87QuEIoY
qPNa+vH/j6+7BCuT1EO3bcEA/XnHNb1j3F0V6sw8Cn8R/cRVWBZf4pbQpn7SDyIs/M6zP3l6L0tk
Hl7XFHiFneWJICfg/VUbPQrohCw3GSIWMHjAMuN/XyG8u8bvh/KP02PsBEqb+1adhbnz6P+3k1gr
+RXtDTLv0e+9TWHEh6krPllA/3haiF8gzpH0B07Jl3Wjsgy8QIHLHTW8h54oEXfoH2cGxx//cL8N
8e+fSk5xtrAkbVAOOZcHgCpGEmQWTn1uDHnbBMWjVvYIfLJ9yIkZTaqP5/0BF+ihFTXo1ZkKut4w
kO1XXq6+DKnxyUpaio+PPs/yYP1xvzGO5NPsujUV2a1s2J1YOWiEVlpTb4f04eNv//cLcfnyDk1K
Xj1oqi+W7Sh1cLCNRD4dxwe9RJTVtYfZzfeIxD45h/zjUga2c7ocS89D/w0Q+ON7xRP738T4Fa1J
cm/L0junhvK2YWK+hcHkfHIX/1495JsTzcJflrVgpd7fRehUkNX6drkaxZZqiIooNrn5yabz9yYn
SYmHss7xhunGZb5f5CFpb6OxOStZb5q8++Fga4Mwyy6QbpK2uUJX+clj8fcjv1zSBdXCQ8+h9eKR
16bayUaDS6bzYOLvNLSTXmnDt4/XxT+vAneDQ5Ouu38d2iwPqBcmluZsqeJc9OLesqJP7t3vfsXF
QufobVoMhyzS534DD/5YEAihyJFr5+bs5m+1SZguMNuweh1djoAKf8/oi+IMJxuffvTJ6vjX1/vz
0hfPmIW+NHTd5Xdr1L4yWkbkPZLXj+/hP5YgMp2FDoGx3KRT9H4JFgrxL7Iseef0fQUWwLIheHv5
aY7BqX18qb+fLSo3XXJwZC3af/1cWtJ7zWQn8bmTzszCQ48UWXj5JxrVxA2l8yeb5sUexdhWEOdK
lp6tm+bf20YaGrbRlf107g2oRVqRq93c6VCowIED0A87DhWN9Umz9K+LIokhj8eTFq411v7Fyg8y
M0Oo2zlnN2g6oP2/uaFTeurl4GxH7u8xHbT0s1V6UVdA7CFKaWnRkjno0W6/2CGtitZJNura2USg
dNBrA8J5i0GxK6Elp01o3GpOPHzjQImbn1L56IYNsQB1n6ZPs5NiITCjOVl73ZCdY4V9M88a824O
YyoVaJjHkmHBf7UY+MQGq82jTqbbu1QG79edqOSceiMM5sFz73Wlyns7QgA8hJF2RRDMZ4Gjf/0s
FFsm12Gr4Fzl/q5F/3iMdaJ8M6cM6zMjwU2yiCc6dy3cbxqxOkX5Wf/3YqWbzLCXpiCK/WWojLD6
/ZdTlGCADZr6PObNDpMBxJl1Xz41wXT++C5ePL3/dyF6MYSwkZVuXIzMkWxMidEk9RnYrA8Gd2VX
t7nzSSzwZxdZ9qk/7h0SktGGiVCf7Tjcovi+T3vHx2z0SbvlX5eBJswSBC1Pabz8hH9cJsjaYO5D
Sji7u9IysqNuWuOTMvHiTfj7dgkTvBE0L5dG0sVj4nqZG/Y5x0j8fw+mV11punsj5YJfCY9ZTHqR
WM61H/9G/7wouSjLN2OHvdwR5pwWjClGniQXTfFc71wD8KU7wmzemeleWvcfX+/itfG/X/I/15MX
aVyNIiRpIoPnnHWzn8/3U2V8cnL71/IWxLwwF3Jdit+Ld4aUNc1F4F1nDS3/aOK/eK0k/NrDx1/k
nzfuj8tcbBGkiMnZgat4DooIee8urHeVuZusxMc+vgq58MfX+9cewdtJF3IhpNKIfb8AK1D3ssgi
dW6KuzR4zYNN6lwBSCFc4uML/esXAuAFyYvXKTv3xYXGhCyAUOasCKAfdrTrzU+WwL9+oP9cgA7H
+28iMAm6vc05L7TVyoTKDUN1HYgado745KbRgv3r5cNux/7DcZIZiCMvD7WOPhJlkVvlWTdIEvTw
LN9kCfDpsRq8VYNy/jDwfrpJcX2eGmH+yDCHbAwHDYCs6sRXoGPoYvMvQIFyD3VlIKTLm0X3lmlZ
vBckd2FFwmOLJ0uAnAgL9y02CntfDs5zRJXkx2r+lWqac05Q2PgJOGnpd5HDbC22ZItr3vT2RZ51
d6AK002EwH5bDxA2qDkW6WlksIwNuOFyaFc1JgiMNY8Zc90JOpWPr0ztkOO9kFkY4Y4yYP9X8Xdm
9a8DClqCIqoW7kgDyaUB9QAH3f6FKobujpliqGVGuMtT+EwEEpED0iTReSYOo5jz/dC0+trFd6sh
tMUYazemux5mcLNlXOcPnY4i9BqvLWEhWo1iACE2zuJYEPxpYmg3U9tbeUZV+I7EaEyB50E1ALaQ
mmOwt2Wi7swye7FyguwQujrPDrarnQUrZVdUUXcLTx+9m4lKQwQGhhC9HfzGzc1NE1Om6GQArKPY
Tjaa3covjdU3J11hUyo6jgwAH9Qhhc+6MuNK7A0jKJ+dNmx2cuiqjWPiDfJKxKFuZDnHwug8f84y
bVNjt/IdC99lUPffGxHa60J2xlsgYAaYtRyA/dsmdr9p7ODAQEKZRE2ZPS/KyVoFyMVdK93EPYk8
cxUasPYmkuPQocgd0U7Ji+cV7WPZ2sJPyWiDCQVz5iobIvPKDPO3ytBDZJSle+i7Hjb2BEmpnjHA
dwVGTRTa5qqeeGSG2B2/Az2EgIHdb6O7gb2ZitjaK4HjBXllfR2nrnvMh7rdS29C5RjpUM4j2zhF
YfWTdeFsM3OynsPZRvBtNsgfu9A5VEjQViE4/U1ST6/mcBrgbPbF9FA5ATCUiC67iqL+JghUsJNJ
kEAfnuV+7KZXhJIaPjFo/JpbVL6NCTnzowxYkELhtHMMI9m4TdEeGhvdxaCCWyO+6tNjXJGuig4E
7aazwvNl7hALhvuiGQiqLDuwNDi20ZFmFk6DQaRrK+3e6kH7Xk2SHlFNQgfEf/OmETljgkZFbCaT
8wQOgfyOJiMpnVxr5JJkPe6arHYQR5LEhLEfz3EcaXfFULonU5XttpXJSIALKt2ui8fTAKMBSRWs
pzaqwuvGEb80j/Dozm3l2qhwIvQZFkOROt9JJGCoxeF4XaBx3GZaoK+C1hgPRgy3fois+LpOo/7Q
BEbwJQjn+NCoEibtWJW33oRhzJuBvOHNgStWADrVTEykQgASSDHlbPIsNnCRWe5N3EZAbdGO79xI
vtgA4DCioItJK/cnCLAFbCrE2k1J9AGRS0OiVPUJUyVVsh5eD/i3D0XgMqDB70TPNLpz9X70o9It
voY5oScW/0h8Uyf9EfbStk9msO2ynJlnaLhSkgC3gDaYW7U4yqQqlF91OshaXETA2xZPzogIPs8W
HFNOJxvhXXhl84/w/UF7RF0ZQwyq1Uuo4TeDXwMlTDga3cyumtatdNCakvMRNgsX13UjwMZhtrZa
t1i1SToicrWhpbkuKN8+LEmC0W0U5m1zsoNYrJAF9VToVXcf0lHftou/rFNzeYxcypq+wNNsl3OF
t3RmFJhWwYo/EdwZMxYLPVLPSRdb63QKcUc3seAj1zSMLJgwGLFbWEjkckQRdITEg0IN2tbblDGy
nhlQzjbX0oq5TCF+5sGor4kBRchUOd9rnE5rEaevQ9H8UsjYGUYmr73UvlmqAyM2Wi9FkAfbxuEG
iEphKnarFylp8jpmoNZG10EetJLEnzsmvXmronvaUOkqcIAlFK32UKekUmqVnSFHilAe5fqMgs0E
wtzmPDd5jVmJ6MGdjUV6NVS8bXshQoa0YDuKfkJ3gFm3eeQP8iRm8YiDLa5pJLBjPMZOg0JeVtlX
J88fbQRc37pOy08D5pTjNJfhKeQQVeH9go7SLdI3Z3ETY77QXkToen5ONJyPqQYtmBci+fI0RPv0
B30j8uxjQX6xIEmT75aWV43jAdAhdH7FqZmkFtmMOCnpCYV1j0jFVsnOHITY9EmOGZznhBSZwP6S
dMawQ5rQXMPwaW+UEsmxztl7lxPwFUfr1E/HaMC7Jd/YhJTfA5lmuwO43tstmsfUTbaq96ZdroFO
jDjNsLSHjm4zfgjsERiXhDWtedfOR7PvBn9uGvNeJRFRdmC4O+ig0Nd2MVpNlPBe8lUEDW91k2rt
RVM49legarAuiJqbqQ/hORkXuqTZ40vxmIp7pfvDSwrSHZSBwd2bUdZmhKuSB+LYKxPXEIQ7kV7B
qX1yGvksu+7rJEEe1FYWfwHRlkJroHCSPSWDbU/eCoBEfco6LbyTMc5aDxfbum0senhjivp2CMZs
xYEpR3AfG8LaB1nCjzCFsj4WSjCsRQuFzSEMb4kPWYaTXrR10gIMO3Xhts0Q2BcLmqLIePhpzASr
jDH02nE67P1Rka0y6N7H0RHj1qyt5NDgQLnpCbTG0CcAKwbiV14xHm+w3hz1tm03g5G5T4HRw5GO
83JPoIdaOzlGaxdfsY+cx3xqYAJhd0SFgrJ8lg/z5GLu60SCSjw0+i858A3WvF5cGwJd8aBlb1hl
AYEniGoa3a7BBmrx7VyiwsxlTy4ITNNbhdyJ/9tqwithD+g3MTqdiEGd1yBVQp83XnDfkIy0C2Uj
di2JEpsMGyaa+059LSo63F1euejsLWOrIZHZtQU+oXWptTWM0d67xXDJOp4q78WtyRpza80g+dz2
7sBBuhuhD2gox5anleTYFezRCDuX+moWWvvDxmODAyGdyM8J5pzTmT6z2Ztph09XDPrZqKrgIehC
HPVdNe7Swgj80CumjR0yhfeKmV05cOGMSy3vdnM7hQ86bv0v9Yg1YLAULQaPoXOUB85BhX2wof+k
HsRiRAL/6m5ajR0I6ggygtFKtigU3V3s6iQnVaT8DB4DsaRz7+2iAakSUENGwxL16szVLwutPDC5
bDizvFkQhv1LF8zMq4KStgEtxY7LAoPr7aVMQk25ZfStr3QNjSpGOHcVjVP9oLc9kkSSgwmYirIy
PyWx0T5U3vTDbvSGEqh7hWkTXk+jVV/3tUlOnW68jnL55UYa8rYyMYkMxMK2GLmxrU/Rfhw5QjPB
RlztsrerKjJuIia4K61gRyWma96qmkD4ATfYVkzGeB+Mk1prEU9klGWPA7JYnzHYm2smDk7RMT66
AnNRbvgmkJx8+6L06EFH4AW9k8YecvVpN1Sw6gec1yt9HLodQs14PyZTyvyXUJWqDseNsOYMDXGQ
bRxcz2RvhjAYXArh0yQNzhCkyh3jOKu+SKJ89tVoU4brzXANjrX9wY2fdmafYuAgHZnupfO7xVY1
3IIxO0H5T/D1pcEDhkr8nZhydoUrMWKFLqxF6hADwXFUn8zE6MjscyEVYtn0PVW410hdw62cqZ8s
Zbd3oGA4EOjggr+TpSXSbVpPw1lh166pWPvqGZ791TjK72gZFc4sNyom+yirNrb8QDEeXoo5OKF4
ypZFSecLRbUFjL6Q/aay234l9d7LV3EbGMbG5FGdeOyBf1zbA+/n3hbOKsfNepCEaK5zxyN/sxD2
xnNVuU/nmIQ1Q3vOGuKP8ir2tnOVWz/SyuAA45Ift45qMTPCRLCWrznatasgA3u8zlorPdBbnDZ9
nkR3hgKbj1y4du6j2APRVov7fkDZHkZMytnq3Ts7RpJPCg00irrCHQH/1mmfDWl204rZqHtUFH4H
q9fibYV7+oDfGj0CFbWfcXU/7odXHPdyPUUNCt8mBVYjQOjRlsyBllLy6HbqYeNS1iFRzjcPVepW
d2u+81BjImMzWxVR8JwFbbEWqTBBHprk4BDnBXxHEUNkJxEHJro6HOii66qZ+A8Dmykecvgrie8F
MqWoJyvvqIyMEgZXPrulTKZrOAckERiJnK9dQ92lVfbcwbncDzaGo1VHbBOlgkfyH0Pxe2fUaz/C
cLsBuZxvIcDzZoAXieuHBYlXLPpKFUCjGbzeq02y4oujB/3dhLZnz39gBAnRRjfQxfppHc7SAF/q
9AH7gVE+tTl2LLNwLaAeo7M3OXyutACSDRVHfzDjzrlNg5pnnMA0JNOQq8HWVLlfNxOUCTfwbulz
wwWSzXPoOL+0jAGFyQHkOBIh8g3Rr7arJ6384U1Eu8dMvX0hLLWOWizeWh61+HwCDZmEhTuK/WAt
tUrbY1+hV444YKWDVParIKyv7AGxtG4RRuHSfGIj16gOBktyklKkbIthIDDCBld0pzeju6JNaW6M
AHiGDJN5lacwvIgAoS1uOTONXwo5Lyp+kS+v0YAAgGsUoVgVFG5+LFCwJ1E8+RHif7+SmvBLr5vv
TDmZhzku0NzxiroOLWJty9FTtNrreick+b11I3GW5pIgOOSgt2kuO2JOzO47Zbf53ei1XeCFO44X
1FntAdlov81BVj9F7C8nnLipT9A2wEMWlXlHZYvZvIwgO3lldw/LiAw1yNZR23sr5ujzlRnddyQD
u9i0Of/wg5ip8UwF27OxUPgoTbbroWtQlrTK2URczzdDU66MVnHuwxNG1DxhZ74+ud6TIKQcRzg2
4p9z4PzAbTE8hmZRHlqpAbbW86kkxjVZkByyMiAvu1Frv5EIPx7SemTvGZNsk+noUpQKUFkZmLk2
+dSUN01LKrhlaUdAUuMqm0n0pMLjKBaBS0mJCV4Zs8I6no7298J22j1p4XRJHGFQ/9V4KYm487si
YaSPCe+rp0/fHEwKFFcTOCuSSTeelmk7pyNjJs3pCw4FJSvqTegfKTFrNdRtnj7Bt6vbBjfwfKZ/
0SOHRmCGQMW+tXqcOLGDPCCp4F/HuR7tYxGEe7cq6i+R6Tr3fClrZTsszthFa9gM36Hv4OMROBJ1
qqgVkx988W3fbYY0F9+6WMWbqc2s72z57RXWFqqpigiHt7nNiP5gJz31AqVe1jZQMvTgG6YSNFWR
RgqMCWuBdBjoGllt7huvD32stj/nOu03QB4wLroWuyey8W3iOQFOGfVzBIHzSH8JaAOBHoD8iLWM
BT/xNE3iS+FEj3MykH8EqBUxnltiwJxyP0d4j5uo+zWQk7JWRqr2UVcLth9+PR1e2qGcZPNF9oV2
qmXpnEKoNzeOyOZtnrrpZobkSadT8TWM5divPXukVt6mzkip2hY1nT1B7yIMeDjlC2+UXzDvAb0g
nVoLkq3xgo4YUQbiPu1FYBjGscNbcyEk2253G+PNunLIU1wVWOX5fHYEC96sNqHu/UBuUm21rhg5
Hcrmx9zTgkR5T23VDFtTlPkNZWH/bSyAxFh1EK04NZbQumS9C/IuXZz4nApmZafPZHuE26LoqTEm
mW84zwDg1ifcm6rNkn1bwgsOHfMNVzuaXDUTNVxJmE3CfSN9soIhmqVHdlx5jeKw8EU7IKMMQ6v+
UuUdmaheRhinIq1oZQ0h7CEMfOR5BM1W4XZaWUn+k9FVxGNbv0YjcAXcvIZ1tAtWfzcbL4uDdRXp
igYdUFTqaVjmv9IA/0rZSOOWnJlqAw6WbpzoSZ5tF1xe4l45BEEeLRT/R89lU6Ct1RHrkLpYsfFw
o5mBXaMRmZxNjX7uLSM6141VXHup6zxhn6I9xbF0xc2FYDzj6YWOIPfCaSYfLx3B30TwbIQNu0w3
k9bXws4EAVM2+XPb2sEJ8Fa9jwjjIeC0ie7AkTV+QSzPbuRnWXcJoaBWz08T2qG5AiojN+UAQyYP
knlXJp55MnH6gqwy8JxZ4Iw9zyh3v7n4dUiwczH/0KKOPPNGjfahJdlui2Idzgql2tZoMCM3Shv2
zO5ByLgRP0c2QOGPhX0YRrF3VfxQ2fiSo7LpNploOZHpUXJATFPdeKB9jyb92dMM2o8XS22INyaI
6tl226dAZdHJAHyzSxsAIGOcvIbNOPDx6fqKeQnWCQhM3Y5xE4BLsEcfqQR9qkoBXnVS/RaIMs+3
xNg7hZ6+IVK33fNwElU64nfTClMdtXos7s0gcZ7G2f3pFCPrRWe/wV3WbksH6smoFe5ByKpkL6mK
h0ZzG98E1crRneAKI9Xi59502isCs4BYxlq/iTpsNdpMLlSiMnxKuaYe57gFH05bAhCy3QbBPT+G
wbEvUx4hVRiRHUMBFrURDBuNLZ+nWfZHJp4deK7RhGta68MjLzyxtHXNAzIw/TZSdCZMJ+j3U+8s
xDJelDBS0UgIYAe5oviXNNxfE/RwJlmHwDnR5EIaKLosf6PviozUrdmRp260yURT/bbIRUwGmUXy
Rp/WviVT++soZP8lwbtPGFEAe59Ata3G7sgSYI3f1qOWkYc8/g9H57XcqBJF0S+iiiY08CqEsmzL
2X6hPA7kHBr4+ru4r1MzHlkS3SfsvXbFGKNvfTecJ4rTfrSvg2QotxhwvIj0ese3hqpoan6xY6kD
6RWgBSbVI6/S8bjs2FPAvFB1uTOFGV+NtlIg6pwFRScA4bYxrDc5W+8s33UKt/rTzuIOG3HDCABw
A6myDUJxjYg1IwyHH5N09YihLj45FBB1f3I9iCzlSjHr9b59NwoDHERLMvOIW5MYyZVjpbono7K4
JPrS/nM5/i9OoT5QfNcnEio2JXHgjAK1j6TAtDBFhFYwQeh9UiloLAlACCB/chJTB3+QvtmfiYRm
Zt476dMoqpZNwZq+2a6ZpWkZH1QtDAp3tGTEDhQnEoxnxcNnx4inB0lYtDF459oT9Ye91G0IT5jE
49lKXgYvpkMx1Udcr1xbi/fP5y6wnlyGBvBChzzZYnJaxn1RFFa/Mwsz3Ohp+FjHSl1jUrbSgLF0
070kODGGXdq3/QtOq8HXu8QDI9LB9G5iUz8B7nOPE9jDt7DVCbHuBhQMsguP0czsmDTPVxYKul+S
IXvIBFbAEE/xgfYmPOK8Els7jcgYrMi8WAaCo4hLzffpoBjkeWO1Ih7tbePW/wq9/JdVhfDh7mHZ
tR0GbeeRXrIN8nB4yF0QbIML2ZV0AlLTq9gIGlgnTHmzf4PggBzrIl/zBNmp6IMTvjX6XFFUT15z
ANoeeOknY7QqvJTl4JhXSK1rGtrYJ8m+RUJyt+D/QzBpJXskuQQRwpogsatl3lUIeNhSkz9LBvCy
VGaPP7j6DvNoHU6+tm9FepbNTjytvwCOiW1V7aQ8W3CDIFqDlrGI3124TzYp+/ymwXZehYQbCLMR
eyngQPbslOCueIoRY43r2eLAmOuhPzlYYZZo1DZzmr3gO1vnbq3YpblrPxLG8m82xHnOsueFR3+v
I4aG3c9oPgeYTEDO1VKzIHCjg3GvJ79ASTHCOWdnfCgwMdlQ3Zh5GoWkhC/y8H2hLrsaBese35m1
+K+21PCcSrf7FJCYtt6M/Rp/KIGjc+OmVpAW/XhzdHM5uUby6Zrda1TrkI/Jpt70YmQY5mgwjaeq
5QMuE98DcfhsVvjTNxagpvuh1tXZqsAVMSFWmyrRQHdqzKXJeAdkVRJpn4q+JUiRJhX+CNsSE4Cd
OUJ4xjZO0HJJSkYuGPAzNspZdHAez7xbvqUAq4y1MQL7HpIdVBo8Dl1BysDMdrswGdjA0+d+s5zh
uZtYqzRJ7JzzdP7gZDf2DpsPn2NPv7cLN92GiOv8Eg+D5MHHPrrRkW+hG2YGtLFwUrIwJPQeZOMA
pLEYu9/CoWsyM7cKKgKFAxzaRKyo6HdypjggaGYpA9Yd7w0HkM+iBY5LOH3BHU83Zj0vLGV0qhMo
qDtDs+gRk3rSf4TWdee6xzOfEiyxiZjlgB4goY5BlKJEraubOVf9Y5rE2EVGXZiPjlGUVMlL3fhz
qT5NzqltDl7XhwjyRSQo+1dDNjMz28GCMptaX0bkiiv7m+pqc5bwQux/Fb3xOY3kDF/RtligMM2I
OxFjLRRsaIswo1XPP/QoamBTp96JEfS/Ph4UPzZlRJiWzeotRo6zzfuxf2o8nbFtCPS4akC4JTlp
h7YTxc9jHQ33ZdF+Fe5iBFbjoV1OubUp6YiBg+U4Qqt02pllzPBmFfC/QdAVV21oi/pcGFlx1dko
OVhT+gm45UhA8cgHpGFoDspIL+7MKTfua2b6YKxKykZ96F+U6CjQU20Cy1yvYHTjtbIY8c0GFuDB
ttPT4njZSepr5d3yWbBYpZk2ombXRFm8bb2+37Wj0x5Y3BAS05TxjvIDs31FFLCdlvrGY8y+DVP7
XZT5K/pQl6e6i4MlCY0D4TX2wZsMSrmwn9wdK8v5cTSRiPaOMo947KdAdV1xqaYW5l3nLltUeDNs
PhhGmRl5ZABJvoqWnK7a4rlnJ+JfkOf3WXUQx6ZMsBfQDeJRu5bUA0JGfVpgDk24kbdYtHG71UPZ
ehC/sujawhNmR+MYpBvLcZd34QOniUX4SyhOUuTZYeyt5LCSL+lzyNkSqUevAGA/yCa4rZhpal/N
DLJAqKADtxEcYPVp2UMCuwc/pbH4wOgzMdHd9RHzcZ2YvE+Dqoj9RpT5k2i684Qp7qzbifGVEeuy
gUjMaKaF3gOAsDq41pjfBMXZPkqHW0ZE2z6VDQh3KxfXPl19HpY5EuKcL2ccF9ZJSrs+WhrmqMoN
SeZpk/YzTpI6iMif8C3KUFJaC9LrK45+eO4ZKQ/6+GSOrGSgTHRn8N3IiMK+C+xyWcUxAieIsMkz
YiDYbryZEBQvW5aD50UyGEcr3qtcsWRe3pZmbA/A9qsAy/3wyPk8szCCvZA2Q34wRZhcaqOtz1Ak
YKeZY3NjpOiy15oHKjyoiFYTpfddq54sqs6DNpnMxXrNIidr3U9b+pfttd11tnBjlU4vj91szE/1
ODBwoqbwHeoYotq3ZpwW920s3UDz1E8CzeA9UiU5rvPqeZcZJ0Gtop9inOUuc5OQ1lllrLV1/sG4
Qr9KZd3oJqKv3jbLPUlNxIf0GWvdiJjGjEz4O+wGsKv1RucKCxtkn5F3IpvFO3ELG8coS2ssAgXw
jjqD9c1NvHTZvGeo2m4p8BuSEGt1LUWRHRzXHdbKUPOJvKBOHrT5ILS6RNQgKY7nCnKsYooqU/sl
rwdvz5KnPdWyWyOSGp3Wd8S3JXsYeaEHZqIifTxR0109RRWA25Wwa3oVmRven5aL75aGhA31t43m
4ihdLX9TppXdxnlWvt5GQ4Dt2ronOs8KspHlrmFH5Sn1MvsEWCnZp0X2klpOThcq9HNnGxNvQA+g
oswgTbCzYeGEDFYqVLjsr+ajYYfRWxbNP2XffODCi8kOL/HjVV2yY4mq7xyd8snSWnuzErnRtDj6
fRTicvCcrNtV9mJsyHQwtglnz7XMu3iTzTMrcjm9jFWOBHLNaa7Ynt4pGRZQZ4X2SijLEfH23VyJ
ZMcu4I6YOHe3jPbnaPTx1p65XF3BVxy0U3zx+FT3NGmCJHcU0cjdM9+aQMs4HnjhcMjdH2o0Ab/P
qdgYZXBVNLc9zh0IDnO2PwGn1Ack6QhKvBCY6jCZm5LGeBeTjMejYH66KSu+2m4bsI1rY9bo74ul
kotXhgTO1S4mKNbhCRetphBuMRpIsOn4wir5utSpeSP3KLuKGmDeEuMpXOK4CURSE35WteLeWBcG
XklraCGo3diSyLCcDJKbjKSLj1u9KaalO75k8ZahF4QX0dmHJfRYwEvN+gsBDawPAv+eLsMPvRS0
rqP92FJ34MfVH94E9yJWw3DNOKwPqcavE5mMf+rOekVKEK8+xuWwkHnoy6W4uWrp3yQvbeulLMWE
boRnjTizbdbHH4h4gJ5aiCRH4udFFKtnt3IcfgtInXbGZAlETX+se2fZdQBN3H58rULWiaki6ES0
QwJew/O2jL5C323HIvBi0R+NIe8fBj3s912WlM+gjMwtORGGLyKb/DD4WKUfNkp+2obeHUZ3Nt8j
MfcvWu1GMO0qwsFYlqCRIkeZeha1VEc7Fbgxk8K5oQqCzwmEuZbDrTXL5XEcRzyJTKIgjBOFiyz6
asqm+yLnp7wwlLLY8jvhMyQZnt1GwYeLSl/RJrDeZBF2JSpF/846ly4Ht+W/pQ9JFxbucpji1NmZ
Me1oy/Kx0iy/8tBnNSUUuvS3r9RbrEXPhOnAoF8lOlPOMBCiiYsMTapXN+J/gERWBU3HDpGWaNha
xLTf26lq/+l9M76CDxr9lA4XCO48BDQnpBv3XKwdSUt3NIgRPOzB8YdMQYHMCrX1nEEEkYf+YArL
CIyRNJ7FYP7qtpdiCSKXcjLM1BeiCW8eTslNZ1eCRFSs1L1kiQEwnXgKg0InnjNYpqwsDsKs2edr
Y3pvhmr0idICoVi06bAZQRu/o4QydsnovLidNB5NqzYOdFsIdGTWcMLXXC2uHRIa3Sy7WRUpmQjh
UwKe78y2sHjpbZQV5ezmFyFPCKPaNXM4fYN/7/h15RDUV9HxWC56MpYU+qOZfaKuZ5hzA7BEBeAT
Mu3rjJ4TmC0Ze3/1mhY7gaKIFeK1Kb9Hkd6FC1G9/QPRon17040zQxoiPClVoh+oy9yVDH5z8LPr
Wt8lB+0FLePOlu3Bks8kOJC7I7aZ/VSLs20zibyP4pObHCCmJmx7dGiSnnuwGwq7C6z4EGi/VxCR
HFtkepChGxSmxtt7WPKDLH5I+abV2iQ63UJ3YQwpFtof/dwz+CyHIGm5VSC/8Gl9lc6t0l9M+qjy
Pk72ncNszz7OFfEX+W+hDjkjqE7zjY4lVXWZmSklRzE99IyYBhaL+UiUNaqvjLut7f9AC1Ek/Hba
FjZuO1ym4mfAN22Ed0v0LYqWgBcCIzwEK3G7i6rniNT25iLq9Gizq5bWzWm8HdfepQpXgU0V1Lzz
oFC3xOud9WE3dT8zMws7Q8lIL6Wr15m5VBcFakRhQDMECKtkrp2rg0hP1nx2Y1asVr61rYOe38r6
ueTRaWmur27PmB8S3tjn29okD9b13d7dVuPP+qnJ+I/Gkhw9aAgLqPnAdu+r9k3nwIzq7JQZeyXO
pF4cixwmII0zJ8Ogf6cxqWnoUAWA0hkumHoKI+yOAyTM6YcTaFNAZBuYxFn1qVVcPHCmM9goevla
yaNk+rAY1iYJ1aYxTzFiI74xXCRbXnUW7xrxoJEMaX1E1UMujn38szKUMST6yuYNvGoGwSlXr1g3
YB/MVZRz88j76WySbr8t8TxPr9gmNyw5OusauvuaVRaWGA09Tr9PkdAUdtCLn5xdasG1CtU3WTQy
eq5VeJdYpMMg18quLhe5JKPF6vRmV9HiwplG/lVUWsvudrRe4tEuj8x2v4zMyO5g4QXOQkOVXRXJ
py4xU1RffUtSvWk9uLbmFyY5pDlhlBw6oIPlJTSacwyNTuSHnCh2RbwQtCqQ5eRWQCJBn8tqaTUi
TFeTOBWLI897GRtOXo/dWs4YNdxY4wtY3i3bYb+hHEyzPXHmtE38VMrJOUqwPj9NJNsUV0mGxERT
b3fvKYDc+NSy43XNawZexcsgPfX39vSie49NuE/RYC71H9PJvda+6suj4b2gF1/yPwVqnfVVBewN
VMVBH1MEafsV4m/YIJrnj6R5ScgrG/VDGE1HqXQ/Q73RVLjsPWDUjOypFtgfHIl031go4DwY3W35
1InXzqS+1A4Ut8fKWMnxUPKTX2vwWNQXwLBZg5N6V4/lppD/JphoRXpZ+LSGBDkIY5w59FGcM0MC
4C0ZqqvXCTOC5/0QOcX1++DIH/R/fhSDmnagijFuX4z9YPG+cdzObOOPqxCS/WQRX72ZaHiTA5Hv
AH3SVsvLIOm01xEFGrzKjRveMvthirNDZn4aiMHnEt4mo9eo/qxGnB3jM8C19Sqc1q7fQviuoQGo
Nx6JC2lOSVoI1CnPpCzqNIfg2sv5apGQZmKnmsI320OQEYenEIqoE276BIozyQFmoKVnEms2ro0t
d3wQcMvGlm046yJqVs79Zquq5dySFDMT8BXb28h8LSuifXlHJjoeRAGVhLG8Y+XJB/Yso45Jxx00
Tgu7f+R+9saqRJ3usrnfFlr4rxvrbRazYiivcj5qxdugvm39MBd7QdWUAfzzvir7AXiADziPprXi
iD61tIalvS9JQlGk0WQCYsCNezWBv2b7udL8yfleOHNV891mz459ob/Y2PVHNHygJgtslAOoGFBd
3i0pMvaD0q7udIBG0bs8Dw8D2TPFu1Z9MKna1hZtrfOldU/RGjyU7Ipib6Sv3fjtlPV+RmWL4ACJ
25NFqkSDxLDUBtI7U45sKErFF9HZTgdjsTqynYEA8tTVb7N7LuCY/084IMaC/o8fjJBx/FfbD2sW
mKcdbPmYT3+sPqruB4ntATgvLXOx0Y2fYib4zNvPzSVtuDw5xXvYrw5KRTPdL8jRXaSxy720H7jd
dhTUPjyU8K9hSvIHuZP0zN9e25fRazre9Pm9QB8i+rNGkRU5Xn9YtcVINBJOJAlyNEW7FBDt0p9y
Ikr2fPo9zMWKRGNTxufGzB8Ujko++HhH/eJLdRsV4sGBuWBxJzymjin+1ddEEW1nfzvTb4f0JAWg
a08wT5doDUcJ+DL4c/qrsXVwSTDpkVer2NoiIp1tbc9AER7/G6qyQIbLHSEb+2WS9yF5s2y1A5HB
tUDolMvhYxbmrouOhfvOjoBeOt8V9lsc/sq73iNStDh0X+6x6e9lzR+caZY3Y7Hv2cfhaDqq+ChH
NIaQS+Plssp4xvnF5FTNCs6M9YCwfgruKbJ1t2H84BT4SYlTqh5dGPV1xof8wSHmkahFFlOZ5VtJ
EClniytw7C0fkf3UDZfU+4Unno+naLoQzbWR/XV90thH8xAdPSpu4y6pH0ODdbztBEQM8dN+qzyY
qfIYj6jun8cQjMUJV0/rtyvyNflKs2uN8gBUyiKDAbucfWcY97M4th29rH6wJmc3cm2Y7klo7CC6
nZXeSfYiarmhT0Wafje3j7P6cgTfmI88+dRi4pNdNPUkY9TadWi27P4D+IK+Pn4o57xUD3D3KtaC
dXxRCRFyX4x7tJL08PxYNM+6ifDyS3fO0noM1QtZHVV0XOxdG5+L4hG2PjQC3yruPIaxlbrP0wcL
sW3Sf+ZJz5fgbLsvo72fuMWSCK/Ki208R+nDMF70iOxlBFL9eypPYGSGxaVeCRJM7XxDgUs+egax
fbeaSfpo8zy+L+LeGwI6ua3df3MfsenemlxmMvydJEES5cUl69POIYrredCCkaTRt/pbnIE+NKCi
ptZG6DvZ4JJBGxVyOetr8s61IHUmqo6D85jq6jIan9EQ7nPDYzxNPE97R0fjS6el7yFvnK3FpO8x
IpNEVgeU6RTMzKvpADSpkypKWxLfAfLfOFzAbvkIJQH96Qthspx26WmCCp133wnC6YKM7rk8FuI3
Hp1NY7ylHACGnuIZT33m0AUF/MQuMVK/wxxvtWTG9j/fp10BOYjBreCa49cX3SvRSV2tjoP3sEZf
k1exWwgkmqk4Jidw4GPW8smQ4F9V9zhE0LEXi1Mm2rbhx2Sj21cvYX3NQ9vXGuJumFUt9t/YFdsl
flL1FzHnNXT3OuU8qJhatto20e87z35YvOzS19FOWdxYUbEJNbTSvOmKSE3PQJooOfEG44Uo7GCo
csDN0bdlsqVKf5uRrHIb1T5iGm5EEpWH04gRlsU2Zy5Ma2bMJT+yRNkSkmbpMD1K26dxfCfPSPb3
EKCRXnBih7u2/DFZr0OWZOH5V7mBHKy9CEMYsymdeHOMnWE3ip+maQHCkr61sr2Goj3WTD11rDnQ
f5H0au9aOh2rcjgiNFln+9FfGxLEehAo3DRyO+aJiyx+ng0oo1UbMPm79CAL9s5io6j/q12i6trX
XpqvRtZ8LbokhLzzLfOnKf5i2znbIOEjcD1F/q7ahA4dzRubPzbNy0hW1kOtcfHGr4n3EhsiGFpk
vcu/CVVI+FzOf15D3g6GG/ExANAceMXxwVqOJVaXmS4xl58RcYXtNl30w+iMl0E+q2Yn2eJSB5Nd
uREshOl49PaHuLah+bLNW0O2LSu2eDo31S4X94MDLvVoOwKG+xYjRoB2wu+pEWWZ7Acy5xTKPkO/
9e15sM4tS3EZ/xSm7U9MjXvtaLAdrZnkpuLFca6jJvboPTc6vRRUGlCyfPIYVtAF+MnakTG5GV4n
Ezr8QAJhfpvcH7J1/i2A5K3CArB5V5nPaFU3STUx+PnljLfCu1Y7C+dYpPshIxOP18bS3F4ePftv
ILqUwX/e7or4TTmhvyhOI5xIJ41vEUsC+P4Xds6m/VtGNQLRZzYkCVo3vCvAndL8T5+uevNsI1Et
LyLly5nyhdbvZI3o69CuKQHuue7ofezLWPyZUm4jaP4tA6vkWQ5smACp181DKF8yZfvjfNc3Ict+
yrI3ge5rhiXkMFun6eML0IVXB/ZsVT4V46vWPLnto5r3I57p0vUZ/zI2P9k5f6F+aLsPgw7G8s5d
oh8rphnZTAVECE6RvxI9eT8ld7V2xhRI2PBj7pwL+Z4CRF/m3nck8Yaxuo/BthIctQh28TjwTKar
BS11TF2np38jHPl6OET1NSUhLqloc7m9y/LHgydPFPA+EXvyw0yD4GN4vdG8bVJSzKL6MCSvI9R4
zG0srL8T9eX1/IZoDjTzvTT+Ne24j815a+pH0OgouvgeL+5wGzQyNUE4ygq5BvDhvsW3DQV8ITND
NlgwLNJhMvXPQtw36xlUtuGCsevEuCHc4OZ7ha3vL5zUyKmzU+gx3NfcOzyD/pKVl7ya2ZFjdGTe
Q+pBMgfG2J06cH+8Hw6CBjdb02baBxNA1CA0HHFNUITQQBrLzyL9z20RJBlTADn4w4vwDzGMLQlK
Hotyj6zi5PTzoSeIQV9VTQTpII/v4VZnho42evkWoXHfIkWHlkwL5u3NridWeEXmj9umtA7NzMPu
zOroVtH7MFXvlqUdvGUMXKlfqoqcQfLhGYdt5Jw/MNAMzHE6MeT/sCkQpTeelJneiArbKjXvkpoY
XsOpgMHJwA31Y+9qlyKLzrGp7Uo2/hvWGb+tJndDMT1Gs87ynh2VMvzF7o4dT03iIZ0vzA90L9QS
RDpwG7ebJNN8CF9PloP+K5bH0mw+p8yVgVFBGfFy7yS4cJF5+wSRbxrNDBaAzz6YXBx+f3Nx67sn
aY2UyAiUDW/t5vJ3NkIPKsl2YsIt4MynZYkOaOEeco/VkOnty5YgcDTIneiuZcFGr2QxP7SHKQwf
jGSE0wSlcVi6u2EpzqU2bjMWeaFO6AjTZWJBzy4H9CZawgf0hNcJ+FcZ2W9G3W9GLs0+MzD7ocox
orMZ5dthTl8EKL3JWF66pQs8/o6ONnKYI9+b0sDi4GgILlvmBXkOgRSRh6Zi2Wu2uHRVcTA7nlME
lSqWfus6AdvKj0ZzD1mlrq2Y/AqLZUcOFItMIkrnFTuri4Nsp0fGkW9qHE5WFm7NBcCnIAgTphJt
z9rXqorarmMuT/6FO8Nwt6x7ffgZQnvvGdoh4T6JdTuw2TIT+sSsiMToerlpNlew5Ont5+Uc51Tv
GTa4XooHUx8D+X9gCZhPq9uiLfPjuD00XU9AS78f9ImADpKbWOoR5nh0jGorcQCa2fr88Nq5mNE0
/3okPinhnDqxbKG73cmKim001NPIEKl36l2kMZPTmfxM9rTNmcIzmvrVZ++RtO/at0eCganhftuK
z9stgtrmikJg2xhIzkxKSJJKyay1SL60JySkOXoP1afHTOVbr82Pul5i8Ez3zVR+sEjOSfiNI34b
bde27GJWxaFRAiInnGLrqAl6aLhjU0weNaSOOI0AgVfEA4XcBpK+1JDJOXMVyRvRPhwnMn09DSFR
E+RTfa4iznJ3ebHQvY49BXED1JxQJ/Zf45rn6TEN1PX2jKbomM1w8XHzhV5MQ0Jwc7UcUQsNtHUE
TkrzidioLbks92Si5MC7l33RRm8NX14I8tCyhltpOqA9raLeaSJ9MvvXbKTL67CSC4k5kLeTI6Op
n+w++0hniRKQ/GW7PExFBEmfymqoKevwhCJ/LJGcFVvS6f1Q5JeWdVjdcyRT/fD1SLk/mqG+n9FM
djEPhSh9F+UD8lV828jAF075MCHVhyehbigwaHDsNj6VYb9Jw3pbVqyzMTYQwYQgsvbbiosIHCLS
a4bzdRC37sFgwAriNUjHKch6Z2Nk5h6A/tawyzvKzBNGXzotiuJe8yNYe66Be72V2IUwWzr4IJOS
eZhFmh4LAvQFaeXbOZ6svjl55FNVa88Wk/lZiO5gUfW2Q/EHXZ84JnN5F4p92zhfRzrDhbFs7aB5
dmefeR1beoi+JSemxD5UDhmTPQOjHyzjq+G5qGwbpivVuaMh7KrcF5racTIcV/X53LVbA2Wep/LX
ekhPw5TqPmrZ+yUOCS+yisfKRqSIcILOEPNaapXvHYY0+jUWLSaK2FTo12ZkWO7yQnM0U9wl7Gcp
ydYQ2XiPMytQKavfhU+RwSjupG0YTj64wp0ZOptBuggICCHLJS4yUi4VwnCHkXxWm8xMsKTyec7I
mhKVqg3iLj6cNap4CYMapF++qMKXms1cIy22EnNy3epcu/iGYneLSsuPprVfb3yzLC+6i9FYcLIQ
Uo9AySDAVv6Y2Ev8ObP82GLnr7voprlKdSKwcolfv+t+KwrxmterLYoPtD5Psg3CRQ9Mxnu1MK+C
0X+Db2MTjZCGo9Y4l9bybKbmAW33nkiKJxjAN9bC15o3Z5zkftCCyauYiabqEBPEGvVyj1dqi5Us
YDN303tKVRaRLuZAwD03p9A+aoVC1GX1J3RS6VOsGDJmdextyZz0LWq4eNAePZP2TZXHnoqd8DeC
1+wJfDYJzV2L29lw9t70b7XXjDW/Gg6IDoUuMbljse0lhgf+VJBdk/SUwla0oHy3vmfAfsjtv/ju
ccBiH7bQHvdO/56jbjTz9F4xoOunmK1wib0rOidts8fKz4qn9+WU3VtWdRQDjrhq3BsyfcT+zTyU
9Syb+6MujaOwvL9GJgRcZhhw4vKpgke87thN3WMmw0Mxef1xYF9ehNZDJfotDnpeZVeQzofC0ORA
sp33WWMQ33fOHbXHh0I+SJ7eyJAHIVa2/sDSYLHkvWV1eFkGzGmqR0kZR89eOV37fMA8iPTfrsGM
D/PqQBqrPSNm1hoJTkGCGpOUFQOXg4U3Edn1ulDRAsK2yf1UFbmJ84eRkgHrjuh4bAfkJuZtw0/y
gRK6108EIbAKCGtgDDZq7pYNaxD3E+E5iNVCmlTS8A6rXHN2uivJrHuAZ2dnmIcDK7YfdzJ3dpJe
JqaMhWUEdSTf9GjcDWFr3SlVMT504VhUHj2Nu3VYKoeSRJQRiq7TuNtobR2LmV4eW6pOOyHb7q7J
QzpwcTHr5K8y3V/PXa4tVOCa+CfL6qgLy5NqAV6Qcz8ZpLdH+WEVwFDzbmcXEdo6BGKmJBnECKNl
ZjItG9MmYN5kAF9p3Ngug1wGlNF6GWqGgTcefVk7ozciW7bJYko58qdSCSyjaKIAVcNuMgi6rUlY
Y2+/G3MWrx1+8nJqq6MVW74BUKGZbIpui/EKxITFZCbej3snL9FVDgjO09IqggFyyqM2Y89PMdHd
VbWEQJxmHMymfvN4QOu8aAl8dNc10WjchFvV7o5gv35fJDGOzjF3v9PO/ae3unen2w07CAG28HUx
WWMZ9qXrUqd9qRB+vEHtyfcK+9ZW2QPCaIlAyISEfAgdUjo2TZURDG3m95VE+YV0CEL1Poyj8mIN
4EPxMWh0O/b7MFrNmUyN7yXrhj3OwgTPeCmJkGkzQrzi8N4VAndntMQTT1BsoMFjkGcAq9Dd17pu
jXcxR+6DYc1F5g9Ta+wtZtq+5hIvKEomDtkYpqfRsE+1BxDDavFTL4YS/0fBHXC5FNcGFMi+Wyx8
bjgvD2xi+6DJHERLHTq9SeIq7nFCoh7Cx4RBrbsWxi8ZMihrU9IzTNcxvsjXQ6g1ooiP6p5dXxqF
py6hqS+yYcKJ6hmsnvBRPyJGi49pi8OAGUnSMI1t0uchG9pb0dlI+dlaT/eJx/xYeCYUFwOzzi2F
xOFCMInUg6oT51sWNqCSeWDs6ZLNCFzKvhe2FRLU0mnor9X8xOp/F0WEyzmzA+WhI8mlN0yW2emo
im9XLMtuSPn09ByCB96kr2HSVIQ4qmO4M8IbwD25TUkmYa04zSRbY3m8OUtf/WVLT4+bVCVdqGVI
D/G1A2sEy7AxP2eIJQI16E/FpH5qvU1PpS2uhZ3D5ogd6sG0zB5Htd63vYvP2Iav8uAltbO3RY8x
slXinfWz94wqeXoF9EICBMEZPBTzeG67dtxF5L6cdU8OL31nsAr2igVXmIOrB13Wje+K9VACIggq
3Wh+dDSS+2aZxkPJ6hSUqkx4VtKQ9U4bmZToytR+HFnmR5Hhwx0S+gpMBf9/7UuQFBxrWdrgW250
/r9afWc6OJQVwnYwZ/MpcRtjbysUJNQudaadUKvoDKc7BtZ2VHBICYbCzAPzV6yzq95zKe2dlxTJ
BV2MsSXdZDjVeFGpx8p+Oo5GgexDDsPLOI34MjyXGaDuVS9EeFGejhpndIaxRd/kqYV/LsX3jnix
s5CE2P2+Wtc8tfKcf17S5sFq/wIHMDa4EjN4ybKjLMtre2KQEVFRJ7HrCxIGGdhy/JSQ7p74Lzie
DDbglV4MdwY8HQ7Qad1FywiPHYOFfTcmvwDrEyTNirFQmXlYFRr2XzE4KNYdNalpecWrEWbnwowm
IjAvZq7cDtjDHCO0dRmHpukw32tEQBHAlZ2GRBH/RBa7lSQIZZz/SDqz5UiRLIh+EWYEEWyvuZAp
ZWovbfWCqVQq9p2AgK+fQ8/L2NhYW021BMENv+7HmSz8sD23TfEt4/VXVRhSLHdT5j0GKeBIYpkQ
OUKzYPXDWnNO+oaj3GlfcuYoCl1SjtJqS0C7sVs/FUYGfJBoGOFGquIb+gE3rIRwXy2jUTVp7Yvc
rf69iEOSIYO3PI5+RbdRMwX4dJEYDsahnjPkCquZfz+KRTSELZ3pZn4FIJBOEX/1/iYb1o7XH/2V
iVA3h4qCJLoYy+SvDJPfzCfrnTB181EiDKnlNSlbBG9qyeFqxCANlpVtGLFTDrgqjv85bS3eF0HS
Yh+2kCEit4mzGz8OHmI+gi/zrPqLsjAWVhZFS1AhQw6U7cAoV3E0LsXpKJ9dCbFp9Wi764fpBsYb
q/2Egt6Dmgn3ER3VrXOV/hyve5+oT7sn8dqeJXmiPQBtNNYJ7v1Bym56X71MH9IcvTU3Do5H1Cuq
yZI04neb3FjU9dKpw9dZ5oKncLWEe5nBOuB94rpwLfuPqv+ICI4cZthkd53CQ+wwpK0BPenYzNGa
PGPTXGwxOXvd+mGt7LzVbEkeDPf3YnhkRic7TqCUcMRyc4HyHqPnWwhps2HaA+PPzrgZ9l2v4tMA
/gn1J++iOa2IQdr0jn/NomL0xnc1ZoLESlUy2pGbYEgn3UcjgQ22Ko098rg4fnjz7SLCFss7pCuy
ROy6d72T8TGiRhIzNC2pOrG5x1RMyYnlf62kHQ6lrSnPLWitYYpjVC1ChWI4xsO+zRYwRZsvMA7h
rGC26/ZD2ieYF7ynhLQI7fQtngndj/EOcStvjnYZx/1hWtu7dh5/bHDe07PHVIYNIc4f+1mWN0Ov
WBSRVVIo6em9HLFLk1h05n8Vn3KAX9L5Q9nbX2Ss8NjOFdcrpv1iH8Zs/sJkup38P/h38RdUHWRH
23Is7LWgy/miV+915zpP5Br0B5kjm7+zZHEYI25l5SyY+UaQYwk0sxv2BeNNsGK2UfCcH7vN9Jg7
6FM+15qjPxZVVCZ8gEllkVFWQ/jYlQ4GxkFcysIMDwQDWqyVWYde41nEatryI1hLqDxB+8WlVWNJ
SoqWt56hxIccovZhOXAYB3la3EEn6FnIQo9I+6F4aFfvX6yzbax1zTfe3r/tgvfJdP5D6FnmLk5j
0rwi5JLk2900HsG/qQQggzfwWGzdMGGOpm+Mty3LQ8s+yyYXX7GJ6YnzEljzS1g9EqB0r5WG2LCb
wzll/ekY963CA3sk7o9sQNmndeek+B6DmYbZ0fXZDhOQ2Oc2kIJr43l5+JQlIatqRS3cknjo+9Rp
v3gQWRITfnYjdk3oFF7kutlDgqjdabFPnI945BaBxhI3KZsBWg1/qAt8Bgb23CmNNthOj3K2rnVf
dG9x7OY4Hjr0AD3JXxLHNQuQYfpbOYPNyli9ziMdr7VfvVFIkt6pNNGvLtcPrvAGnVaST6eP9Wlp
m2fSVL/KgMiUIjDJ15tDdLd23fsI7/K+yhn8lGcBMspg6hSqmT87iSv1mwTOr5V8YPVgt+Vbl2zJ
sMVnm1XPlvBxutN2DCSp2nd6ZS8Q8KEIECZ21TT+K+sKTEdeo0XhDvJcNtAdCCpekzzR076VFvAF
myc0Poks1kf6JBUWfsmcPY9kpyfG0X3XWfWJA+y3C6/kBEEjvCxjsrWvhHgXVA6yrU/RDRcuR3s4
XUDTBumctWww7GdT2IiDySspWLEqQctGPvyjSbc6lsUEpmHFcF2u/neGEBfVTfbZtjUZkoV7T1ta
6y6HzrLXi9+hHaysOgI4F8d6SavvtrKrLwhpm4m7QJQ8qp6FWVdstqm2F/reUy1HtkM5+E5qv32m
+ltws+c0W2Gs5b+QNLh18gXDkjDQjpk16dSdrTl0l0j3haIYMTDihu64mbc/FjgN+yWGp5PgEn/j
/uHd9G0LYIKydAbYxtRH4U3piU5jG/4h5ZqPIpn1d8n7XRytwHqfF+9PVbDthR1XR1D4IUb5k/sz
yVI3+9qZH+ZpmN5cEWJ99gY8UhsktCogM3NFHH6xwv1lk5I8lLHlE0RyxqgrWeUzdqdkG+w3qNW1
c2NSJhHuOP5xqrg0Rx0ophvprkR/y2CpHoYF2a3zw4F/yOXSJFmJ05+V36XF8LT2pPkY3xxmsaJT
T1Vas4qoFpsVKePSrqg1yX/iF2ye+H3QXVcdsmH0kU6618WbgyeLtqJoSqfqEnvaOTLLdEicNE0E
Lp0aO1+lITWbYf9TbEg2HCfMiJNvPWpoUn/BYpnrqNR0kc7Q3yQmiA8oPqiT4eifPbWqg1XZI1cQ
W195vZp9qXjOIGLNZw8/0t0Uet1NFmTBTdlTRRmonNjqPDaoZUKx3zD1Qz9zrFQTuhoKpdy0YhJG
PQwSVDwLX+d2aEB4mj5A2FCh7Wv3vqmd7rOwh+G268PiaTB5fOfIKX+3fRo9ndnS+7nIlmhaCtZN
0KxufdYYzIN0khM46Zdb5drfK+Y0C/Dbzm4oW6jy0LqZCJqfVeLoo4sots992Z5RRvApODZHecBf
LU6lczvXmfelbeCqi5vNBwfIwcG28tfi/44unIGkFsjqUZCjjyazkNZCEUdiEj+rHj+8hbi9ndvL
7wDF5iINuW0W8M0thRjFy2pjpbNLY644uL1xTxSFdfNQ/VrdDOKLhzSpLNxjlpf/aRVF5YpZazeE
o/rnjy7vI9PznuLf5ZnMlrM37Kd2BMvEjh0+0mp1m4XLBg2y2r0pss2iPpUc/OucHgcM/8B9GMjG
mKjQkLQiCkwoDrbNRlUPSwsZAenKxc5SueORNx/QR9z6l57qgn+zQ7R5MJrr0JhZa5Qxdv8twDA9
LlB/D03aMfUD67lqIx5LW/3AKaNePR1ZTDHahswKhQdlbarjyPiJYvvQWS+tX7iHwjPEY2JZ09c3
O17w5ek2fWO+CD8IFP7O6NDAXz3L+b2vVH5qSNCQ7CNEjP7TNe+rTy6sxhxxGECRRnoS3r/Me1ZN
cY49d37qSliRUZWwFGzDhM+Es/S3nbRykAC2RciSGRuYWvmh5g5ERENYAllxyd5p9Fq4dhB+pPNW
U928ot5swNSLZ9VoKCmuJqZsrtjoJLe1VX/C1isOlIj+KgfrXYT0L2Ginq4gqvpXPM/DPQtoSdww
QbESRXwJSe8REuySbyQbmpuhPZNfj/vvboEg4lBTu9NcFj+bZrURrGZ0lbV3rzxeLUAL+VN2vUtk
QFfntFKrc3GdpBn/Gt/ysmOTB8NV+4lAXXeyS49h6xYGyHyqJm/Gw5SDsxkJjvolZZ19vqAv2Ysz
Md6SW4oZ56lPPdduMBHvrgrcG6gqUxn1FWfr0VUmuE+GfEaIFvLSKWKOSxUv5xUH/ItiQ4rRfigj
OtEodiJmcBXFyhIz95qDE1qCTpQQ0Clo5mO5ttZh9f3ZR0+yMbn3Syt3fuABYypsF3vtEryPGcp7
4cikONRyfZOrZGEEKkoij8YJPs8F+1FL5fp5FOKrSImELe3CpmHolpVFZ972Hys92djnnQarQGVS
Z++0GlKTL+RjIPoJkd1R9ymtqk+xDXLJTFhijGb3BsNrPVbp0J/yOdn+H8JXfyzHP45AXxsGYgAO
HrMDC4JqP2oVHqu1KP/SOtpfizanaLuOy9nbD5K9X+974mFVbUCAu3ejdsyDY8l17bZq05FNHwuo
YSutl6lw72nVCp8629WH0BtpxrDQ52bMeUsG99Ss5foKaLc5r80sHoW0vH0Y5OMjeew6ap0VZtEg
zBnFv9i3nor/lBPjBrokw8Iq7RN5V8waA0d8RiX4fq7xx8XAC09l0Aj6EFDSyYnjzwoCQbGXy8Q2
zF9zPrQPeV2532AD4LW5SPcVXMeVvzKbvdV01ikd/HTvMS8cyOpPB8+I6m5tF4wKsuBxAmFIqe8E
UKag2iKqF5ERWE/iw+h7yavM2b7x0bDkm91bFWH10boGAVP/zKfhhETXnMxgV1FmavHIW7Btm1Ax
qxQFFNYZnSVTFUIL0r+pgw92FlGzE/JteRR2lr4bf7FvK1v3vyrNE4LDosJO6VE2bFnsREtlW7g1
0xbmKYDjAKgJYFkWYEXd/xZp1v2dl8q8oL3rM0mS4tIlVXtfT+bb9rzkngmi4rnCwRz2XUcqaq3P
odfOj2tbexfSvzDyWDkevNEFLCOTmrggibgp4Fhve/YbzdTRhJuwiwszNK5spBO3bAbSOB3MXyx8
64z/2P9MQQ/TCVuT5gHkECUDL5tAoj+I3mamLJLtAeYgWxa0i5FQzfpRJFq9DilDGtdlAGzT6AF4
DMKodFV1thGqdnm2vDN3on9zB4bE4dnoFPQoHXzltK/GFHyZmFVY/sB9ITRvTgpO4r8U29iubOb4
bFeERd0Kz90E1QPRnwuNyKjWUF4xI3aHWcQmTJ70DI8VGFLzsJ1bO5+Q5a7mc3usqVQha9yAp9L9
78XGiZu58X3sEV2Plzo/9MClcKqk/zJm1Z0nzMcyYSbu+1ie07l8ZVQa94FtvZSSYW1Xzap7116J
xUfM4qqL/kfRxgMXgUj9ne+QiQ0Wq7p3JKnPMTPug0+bxUfXlqjSSmKKawWrrTT7qdaAhTB1km8t
X5CDQ1XOjb0o6yaJFddmtq3Hnqb7C0d6dQuiD9NIuibO9l3jg+WawP7DtRX1SFo4U8wonaPF87FP
Paa2TgnvFDRcfmcpprckr+P7YND9tcnq6ciNCBffXGUvLDJIi/e4gTM4xeluJQW1W/vsT1hlzWVq
+vKCDYO/OuAkrvsJtuhGj+JaFi2qSjDCjZIJxEJGAlW+SKwYZ73W4onND37uocZ9NhFMwKGz/R4S
kTN9rKM7IK928rc72/U9zxx4hTT9gZeBUS2TzYMfS6wQWUOlZZaN8jBIpFL0DZh6I0Eat7WcHZXv
TOXgo+OgkkdD5vo0dfTMJV3PXtVvENOdumMztFUK6kGCYnScy2rjqJEpXmP8mli/xoaIBXaknQGd
dXLW8bnUjJiOqF6MVo+lTtqj3STzCa6n/eVvBnIQX+H29jA3KrfHkOvad95k/RHl3EfZoEwH17Xt
j3kupltQIzNtGfkXmep4X1U2zl0nILabdHYUht1ySVcl+apDKoIvN0WddmyuW9BwfZ1+wbSpogQ7
BYCzwlybuuFSMYYYmCzm/0OqWoZ5G+dE6DnVKVsH/5gsZT9G2NBYRq+h2UvP4tbo4NcKesPq0oyX
kEjscg2WGoxXrMJ0O/qLxxSN/w8k/Ve0KeJeA5PTpW0ahzLNcoRczroUM3+pzXB2xrH/EcOYPmVe
EDzGKc7hntK1B5oTNyBV3HNOlkWOKp4vTYNNHY8uaSNSNOlmJB/xdvxlS+zex7VJH0RAArBGPwZc
AoDLacsfO2WjilhNhI89NivxhFRltaq3jgLIcwql5EQSliC/l9gwRkJ7P7fQT71kVceFyfxkOaR/
BoFUi1fWOyiZfM1c0s9qauenFDjSIe/JQVi6y/Yzp/K+MKF3mWqa43xTvyfUMUdJSK6XRvWZZFAa
HEexyF99sxKDmxmuhDWWkbPMm/WSX2ulms88CTABBxbP88QrJcXwl5ssS9TVIUOTr+RJoZK8ONMY
8m7bWwgB3z3vB5SieZjIbDD2uAqxuIzhmxryHqD4wzK7c9HQcbaFNlHkJG6fXCv3cElUIOZSVfyS
hOKn47BmywepjmEfDqScszqcdrG3YcvFwuTXBzgqZMvIM5cFk+Q457ehNNCOa/0y+3VxlkDh9/5s
sQeGGXV2/Cm4zopEwE41HZu4rhl4hPLEMay3e9tbLlXmwIydTP4rbqu/HMfgzGtvWwo1+bNeYvPi
VrrhjKJKZR/4+MO91PlYgK9dlVkKxnycPiGz+4RInr3WXQ6Qf8XJEfsmjVIbKV95sY3DY5XNCScC
c34Q/iR+9TVy4TxWo8hOayeaS2s6ak5nn6mv7SHLphDw+BBmWANQG+3XBBLFzl8w+NqQs9FM1+Qg
jSeCXc6G4ZB0a4agbMkRJbWrxN6W/MjG1XdeiHWKZ1nl2D4kf06e/UY1CLlYV9OhpFGaglmyPwhF
8XklUIDjF/+caRHwrJhtRz6x0LVjju8ys86V7tPfpeWxM0AsOzuW6W9DGmcOuC1wUddgHW/LSox8
ZK3R8KthwKWWoLhS9Is/ZRrciB8STalu+ENpNzbwLgkvpey5dvMGgRBvV27hmYV8G5Y9Q0AMHDyJ
iakiYU/LpZw6WPpZk5wE17BoWSbUS5NsEBAYEyyT8w44dzIclRyaUx7k7sssvfJlyRJoCn6bb5AK
uXMHYpbJzJ5HM6/4jj9Eae98TnRpPizwZCMtBXnjWPEVkyqa1U3s/MzI1Qd70h7kPS8RL4lJhzcR
FPgxifMgmg8jCtLAv9VgYYCwR93f9srKf6mAidkZpYdWovWxrzGXWTIvf2IrL56aMQHeydf8K8iI
qxYTF0Vw4WaPRE5ISw0OPN0FuHWAya+ePHnC/8CY3MORBOtj2Pzl5gl2tLi1PHf8ijvX3fBipn+c
BDAQKyiGvSjbvwgN8mfSgsOd3dvRc3Ju0AHchtUqMG+QHCAHo7xd3HFVFjqtvryykEc9m/Gj1lwx
IJAwcc/Bt5B8P3Qay4iBAn9L4PYI9IPRT2nnZ5dGI5oKjGpGTlugRc4pZ5AoPgPW+VzfcSqMS2c9
dmlQPZSB1z05SFkIqgjCUijyPd6KB9MsHtb4IqN9AXQ+IRDe8iiQXAVZvGmaK2b/kNrOeh+6DBZk
BZF82KVgaDoaWQ/HLm+zg3YQ+3Lzg7e8PgfW6EdEiZcTEML+PHWUCdh4s75KZ55XbNdqODecGAe1
DpyuyhTXhUQyRlhBWXcOmD7u6OUrS6RMibfjjrsz2PqZ/A1MKs7CRvwwCDGyueX2Ue7728FivFip
nzyCjKRhd6DA9TkOcN6CWUsfBSFzoPzscW60zIOT9ueK8LrXneJuHaFv+MtXTy1ERESe8wImIB8D
gqzsCca3Ml2AZ6nKYw+wJUsYFs6CHdMvM2Ict2d7vaO0gwJhGpNPYF/hANt8jGfhWPf0Ok0RFzHn
PPdj+qeN1+HsCl3t18b8mVyKOcemyv7VMPdwO5ohEvncRjMF1ZGL3gXBKpGRWLHqVopxt6IJIFKU
ceBJxZGWNmJQp3JBaMwz52RAcu8WSTZ7SlyIC3k8Hlc5+LhLactoxsn76NsZtW47bBcSfTeTtOLb
wCCB7zLT/y4sFfxWS88esfHa5gbob3/wHJffB+CAJPmsNL5DPHP1kS1EfPZzEjcx/SjH2m5y4BC+
dS7SJD9mibY4XJP6KBdMyZ0T/BuVBQJqg3+h9cDrSQsgJgKAzrh2yIbANvivCA3sOQfrObEbddn6
wZ+drkqPINiLHbETXAraFTdxgSFt9pzgiZ0OH7/A+2TOcK4UAVgXD6wgIwtUqb2EpnwgJvzDWm4z
T9Edts9sH9rS0FDbURQa/mMR5jeli3e7hJrmhZeN30MsOi8//NoCw9jwJa0ncjdpuIqLVbTtu6vh
zHjEzY6ax+lBMhDd5hAA9r2HH6XM8+TOZxd1nXn0+UiNM64HsgB1QYXS1IANTN0/rIfkI5Hzb6x+
qHMUoJ+m2RsPXSK9U8hl8Jb6CXEJnGWI+P62p3Ll8Mv7OiTtWc1YllUWZcUQfrKHMztulfaOmjBs
pB6NFTR5DfusR0DhAdzDK0M9qXBStuBCdmxg8j/or0CQiADcMTAWe+7mZM4sdoSmaXBcWhO6flCr
ba7zf4EFIBcBKAjYHPRDIi3pFklf0lPqzbS95pSt5Z71zUc+UwDFOJjmfFVRHvvJFY8rLsAVpZTT
GFutaFTk2NU78ldy7JAV98vkWIyfVnZBx0uPi+UzPlWt/W9Nw9eewMurV1q8UnHthk++NvYdyeI+
YuZhwiLoRoxe0tsNthiKBW4+6gmDQ79iqUkr454TB2NJAkahB+zBRpdVIPCEd5FAjuaOMl0cm6dj
bdaWLe7KUjklK1jbyTMYkvNKryZ5rY51HS3CTGRLiRRGetGx6vJUVOSqGQ1ICAyWfRxKeMCpb8/7
xq7tG+RekBRl1l5sn3NoH25FO3Je/AfLxg80og+B/iK+UzT+aZBl91S1JfQftndXeNvrPhOIBaGX
NeeQHcYZky1UA8E4E1UOmACT1W9DzZKcAze9kSAUfez9CyN0C9RyZ4LRP8x00xxl3WXvql5oAEE6
xK2Jmn8bWK58x9zkRsM2VUzT1J5GBwkaXUxdVkLk5xwAV1QZHLRZNgHbmLENG1U1b0Xm18+WS9qW
C/SCWwsJvCjbX+FinIhTAvgbq5fzWNj+U5laTYSHw3/DzgnFowzYR2FLYOHZCEKrbGhMqaHJN1pH
dOshmRq2pYdg2w15ayhXOK4FxuVadPg7hhDlORj5NmAj3YpObetVFRWkijLtX63KgMRiU3gPKZof
8dhWT6DbIXIoCJLD2g6H2J1bSOA2InzRl9e4bNdfDQPYlaL6xxlSxSGv9Q+HChfmMNHMgyDhYxpN
oIkw5bp4fHYegyJNGWjNQNdQKGjMGMvppgUNeI0rNJy+Q6Hkh8klPO6W+6lpN7acTkEcY/qKy6m1
D75b/AP12VyzNtBMP0V/GgYcu6A4xJNJ5i+SJL8HkBY31DgtbyNC+YFl7BQtCX9YVo8hg0Dq3bFO
a05DPHE/IRoNRYF6nITSo/9cWESi4a+FCBd7QDLhrijYKFat1+zl4HXQhfny9KYKvgtQj9cuyFgc
Toyxtr2md1zsOq4oGN2e26CoTsEUqkO8oBFt/hvSvRRlLGVVPuDvm/czRxqDMjafqQkMVE4EzaHO
8IA3sX81TktCtriu3dNgwzmB2m9/uq12/2TOxszyCQN5gFb2OaTTOxHP/t7TxRLVa+xFgR327/k8
ICr43JFpb7eRaFJzxWIuvnnxSZnmpU/nTEHtBleCO2iNfEOdZCCbwwK6rMPqimG0YqBqGDrobvnu
N6tw00HMqXH1nVIo6Be2e8XRMXL4jlOd/rUasJN5EWeR6LKJrtaNbllMWKBxuwGzlmhaU6vfMvxc
7zazGsZb0qX+hGy1C2MKiPJWp69sg2Om8bJ4nmkSeQrh0GOtX0YoVXMcNW7n/fMUNhv+I3+bQSac
XdwQN51GtNwXKDZY38sS/2tW9t21K+oO3aSrbjik1ldHttatw+L+VHaak4UZRWgGJnwwXBFzn6Bd
bH/BpnnHFPCk4bdD70dkKsPXdn5tfMQ9gZLz0Bk/uCQYzPd6xDyHsxXki8QUWCRFQ3O6v4XF6QF9
DtfGvnEqTVsCWu1JOkX2y9nSX7Yv0it6WfFTSRbQNn6xe7vBV8q+1hzD0ZQXbhfN42oqFVl0m0Ww
WGgg8Iq3zJJdsx/OeUONC1S4EJk2QF2nA+XgJiCTz1VwlHgb1U1a3RFVhUGiY7Yi7egQ58jRIQLg
PhsNZXzLpo2oEUAy7ecKEwm2TrYAuPaMzNa94/fNkfMjO470QfB/kbnRzE31sOD54VGQPbb6Jl6/
46ZU/PI3M0eddbfJkOS4Wi3A7Db/G0hk9eSuqzwuQJgOoRrDUyD5TXk98AE7BuMF0ucNedn+GjpQ
x17ePMdm7SNLCfmfVY5c9goDVZiQSqPCfAZz0N4RaUq/+Z6ZO2wghhW3EARFXdJTmmIAcE66ekQT
Xt6nhqOA7Wtznkv/tetMv+t9/pBJxN9yFU5Hvw0XOkDTGAfU8r5w8d650mRPFiuZ0yodiAXlyIPC
K3bJNT8GOPD0q5A50dxAFMjCrVAFFaq9JFjnd5nHUBWO6VGDIq6Jyc7O1gEzQvcNw3Tej/7jVKTd
a6Mg7wDhTZNLaAp1i2+vPXjLwsbTlstdl1cBX+sxuBc1MhltfeUp0SEPzOSHGGlYt7MGpFljCftr
h+j8yD4jg/5a/yGikhyBRCePXtqJs5lgxeUsDnEQOdVtkCREbSunOU0Sklys++TBdN43KPr6VjQT
OV45B3D143W3cE+7p0yKzwrWcU4KrufCNPGz5+GGTPwWJmoNurFgg/lSY5w6OlxyHo1PlCATiA1y
hjc05m1w308DH81QbUMZEY/c2AWiIb+1xSarVBQ0J/CwW0dKFLNzFmCi4q7mbGzn+qx5E6HZckzN
Y0iFcUboBEzG8OwuQRxxlgB8SWhawrZokbqBicktNeP7GbR/km1crrtu+gmcSX9Xnk6iknIvQHKA
V3AJTCe0y/rFnpaE7hc1stsCLZvn2HJ8aS+o1WAGY4wll9EnXk2/MDUSDhwBtfAv6fTjZfCJBbih
Wt6ovHLQFmN1iwWHGLgnPgPQEXnucw2WzuiCahtT4NxpeHJxSNxD68rIX+HfoMluPlDZpTFbtChp
JbZhi+C0iMmSBWVLj0IdGxBPAHvGsLQpQRTqtsV8H3lyCm+6am1PlsA4o1erP/PiMUIP6Oxj7meH
xKmCS4n39cAsx2k06o8WA+F5wCzz3AUrVZ+aZkSACXmEFD3fQPTkdfUHhvTFDl5jYT/7pTsf8mZR
19V3P5zJBR1f8lEda/YTeCuDZ0127lqMfOqakeejczFil5ZOzyxWcvgMFGMsoSL52rWw3aqOlwTB
lEnLkhBqWTnd0W2VHuZCErQBrs1FhvD1sAwLR/3QXERIKEBqoqFgMzWkh7o+g8+yMXnrnI2o230x
pTLb4DsF/VKUmiNQ2eMNOC0eXFBAFjYlLqzVH6V61qlTNUVt2Lf3PFfyhjq29cy1RT84KRhdqL31
XwYfwrD+2H5SfURIeLK0vxNcR/ElOqRKeqwfiHhcyX0pOCuxF5miJ3pUkJGxsJo/S14ujkChDt5K
QGVSPYmqLB7e+74fnuyBBsekC4pTshhxgKvmHvDifrH0ZyMIVfPa8Mk5emMCYb0dAC0Qxt5j4/HP
ZQ4zQOqQw35xfmvjd9eBrT15IrY/g8CkXGLe3k1UEx1mMX/RjmafCNYHUVAp/UMtkXcrwpzFUWh/
+5Osoh6w6nM4h1+pH2Bk65EL2J39xcorjixuuJVm5YBwBM4taGdsIEpTmDV5CH12c3IV0ChB5Bsl
1Y0jfyH8p+jpOqjEIiIf0r3VGKfhjW9lddaWTB4dd6yeFZdE/OGjQbNHnb7lofruRlYUbdVwWwhS
PkTxZB9nx8Y3Ogh75/tWfTDkdSklqWERMr3tzUr+Ehdgc9QJX74xZtlEF19KEi4zJ2OlDnkf1Bek
m2WkGAvgYej6421Ov8WBXwX37tRejkFZ/3MoSzyAcyr/jAsat+tr66ujzgtlQY6EDdVzx1x5z24N
3JQdm98Me584yzwUVtIv9JqaQ69RieYJm0KeN3/5l+OVbgyJjq1cpMlZRAVtOtyaUqnd0Hf9U8qx
c05bgJh4/FhOsFJ1atLquG8oUWGH4ZB8K9z83qUn/iAqsrIq47rkG4pSdk68xDcOTSaMVv6CgZhv
mr1CmdFUfOCNwsk0+P16G4YTOOM0KN7HGJtk4LBvGAo+Da498zNE9tqPjWUhtPU9VPx+wJIzf9Is
iY5clD4cERtmP4ERY5ozGxprXxQkHSchlyOu6YDkCJkJe6ZeaK0JSYZ0Oh3GaZQnpxgIovcLTQis
GS/ETB7yoghecQDl+67u/BO2FihOADzIaumUysdl29+wRcsazRCAuZ6UjA2gxreGqzt6HZsHXDbs
ChT3C720yTGY/H9JqKeENakx2y3fgl1FRIrYjHto5kWh+ca4k8HfAprLvUXfepjTE6ZAV489UOeE
827vBQyV7EjFO56j9+5KXSRylKS9Z4ADjnchdCf2rS7gRWsT+rJwKD5njTvL8SzA5lALMasl7u3Q
JggpuDb+erPR/xIPVKGC6WuV7U+AHnvCgNOe6H1btr9d9W8QlTpMko1+6vCeQ4YAH7jRSm2O4n0W
QOuuUkA/9q8OXOau6VlTBqWaD51nw/Uia3tBOUK0n5nfdgMfXoJufnHu6XgCZArVLAsIqujQAQRc
eP2VTdb65lGH8MI/S1/BmFrHSmfWUel0IbuHCwkfov3X0vgv0eG6v4UnM24KBTUCpuNHIzfggZqI
7nsy4IuvWAkSoC/eB/ppcz7wyWYXHkiw3HAznQgY5MNNoZF5YMgHR4clHsQQ6YMHyd1bRxQZnaAm
kh1B5JZ9KaD6abKcN5baBCOVgzDp+d6tipkx+XCQamJQPLbV0t+BDXeP/Vp14CFk+9vvM0JtnH6V
kXCBXP6QuB86qj43+gciNUY07PGq14BrPBc3Z+Jap0BM2Qk/DYsEgu4sfOT0OSilfzlAumCqoi49
dRKbWSPZXa1tDGpZ8iz22YJnIOvfAlbjkR8/hCQZmPa2VhJ7xejaWXhqXC6jVwRCyMNkw/B+brvT
WqvfCVPDR1ezIlun0r7Oae0+4jzfpN/EfbbbloiaCUPy9RhbcUP2aPIuW1424QSvcHz7rhAXbyYv
CZ38c9WbX9KBRmtnZMm5TOrjOGafig/krpwQK5DW1YmHH0FOzQoMDa61DP73CZodlgkbINtGZbUs
ppH8f6SdWW/c2JKt/8rFeb4EOA8P/ZKDUrOUmZIt+4Uol23O88xf3x/duOdkkrwkVO0qGAYEKLin
2LEjVqwlWhRfJZqOiOqsJw0VEgAybf6F57B0qGkMpxXatO37TJI4Nz6qc7bkt7cyVxl4WKF9Nshu
i7dtBhIZrbHASI9JSw+vDbAKz0SOTJZzc2OGIdQPqcmyRbLHsdJgvtfi6CuA8i9GqeN86gg5Yw8p
Yd0CMQBVL/AnXsAFHLJ6sOujDj4xhIg3VkZbbOfi14UWkrKSD936maCdelBSIPO8/CvqMPLBTMPm
HLiazv3CtitkqqoU0HoKy/DImJ6sPsgycHZucQnoilJRXyWTpQ6MCF4RJ4e+VMy/E79EYtOkPODY
wKc+K16uKbJiyZpCdUaTxZH4e8WJ4lncJUealN+cni4Lqfu+bGIqX44JzSKsVmRdU8WRPjqJMKPy
szo5Sv1jZ36hg00P6CCmMXHZzlTwnUFIhiWrEr4a1el//Z/0779OHrH7f/1L+r+em/daF1nxMfVf
SC6oqbPT8KKV9y2jAXDZ1lQk/drWIHZ/YSun7cgbNAuPXfstdn5b0Lla1Kgl0uJhBDrsARzXskVJ
4VcmkD0m8d3P//qXKYsac2cYusIpsMD+DjL0FyYdhCXVITg5Jg30AcDZq/5IWygAvV/gXreVQPKU
lH3z07LObUDSsFgZ88w6cqhNxVB5HlMZGa1j2JINob4cH3+EyfeaNrLY4nbbLQ9zZhFpupHJsEhg
KtFUvB4lhXAlgqAmPhoQYwMBDFJr7/BODpOzbT0s29KmM3pla7T3fduSewXJiiO9SICnDCK+bCt1
H8tW5FkzlmLpGnNncQSuhwTk0mjEEjNc4UhAHOESu9F/ayglbN8y9U1T7H1dvbvaHcpWVIFIZ6p7
L3yxkicclmfztHoJ4eVq7xC9W/60YctcbSlDFg2ReZYVSRv+v/6yNsxKQXAt+aTVxUcuv4PF/b1s
QZpsmsEE0BBZ5z7QuaWvTdQSMH4Ui5QT7xhABPBJyDZMITUg06r5W5AB6TjFUW7D7xJ5+FbLzuQx
Xh0/PCDNRLIF6bYNQdVh+bMmx9cguJBUXTIMUQJ3Mnz1xVnKELLkm7PiHFBEv2lj8g+m02XoO/Ti
qxVU56LQoFyitZzoNyKM/rx5DpGIw5V01RzvCDJSLqg/Oef9D2As76G009HIfE5lo3zxU1QGxd7z
KTmI2l3BeXhcNj/M+fWy65bKH4MLU8T7j5Zdo1+7o0yfn1vpS96fM7jcEKChCc8yq73g3C1bm2x/
5lqFUp/uUpk74I9fu5hrk4oJKVczR9uQqjXJm0z7paTRypRO/MZgxdQMEfE+nSTf2DmVMYDVRMvP
wG/t2kOQ/VfToKZZ7YlQlwc0PTW6pWkkP03uM0sxRvcMmcgsM5s2P4NmPOW6c99oytOyibk501Bm
VUQZJII0nrM89tre9HMUTOiCO8H5Ir8GUglzDBpbK/fK3GYwZJnhcE4lUR05QYc3legrSXmmFI0W
sfIBHOa20emqLilXhob0Av/4fnl40twUGrgEfIKqWpOQAARsRTkaoxEJSKJ2/cYlXxD+hhnmxsF+
XdVfG796bcBH1RZEGN4tPaE3WWmclr9kbqIvPkQaXTdl1uQucXJ5LiGr0Otjl9AzmX1dNjLnbS6N
jKYYLpwCRHhenitUMYWXoLvXDNJpdJ6IZxT9CuFj2d7s7CrDebPwu5I6DPrixKFtpAVpx6BEsvB5
efRte/u/szDyn6i81pIKRPtMlc0hiqajtLVXjtmfuR+7KXY/KXvTNJAwHJ0zy7DERtW64lwIr+TH
E5L6nvRqZd8kJb5V7Vs4DACyJyuOZHaxLqwO5+Vi8myjiGJEn4tz2AJxqO9i9YsNtV0PQxSv9Crc
ZKSKl2dTGjbAZKSaYoh4SU1XxvewDdgBrie3PCO2sROluwjRNfs1tQ9wcETuXe1RxRJ+AZlYGevs
RrmwO/z8YqyOBzdU6njYddUXkihfbXTlVsY2CVtxzNyy8I8bompCDHFtwzbBcHgcd9iSa3IOMMhY
R714latHyTK2UvE7MX5IzotQv7vpc+TeLJuf826mKJmSrOKqcXHX1kmrBmEAnvlcdUTNNoQju0x1
4AAxpHIbDTVCN+zcs9Dzcl22PDe3l5ZH+0h1Ic8ITY5IAnFzj/BDlKxcrNPQSrcYGI1qiiVC3De6
8qQOpGYEh9YZQQJL/2IW3N+wxv5cHsf0PBgipEasHgUY7vGRM6lahWgh1TgP2QdPLJw1whNUi8PH
qLjtsmdTWrsdhjW5Pg0EZSIdMaqkiiYvx+s1832x7YHxsCshS/FhLK8M3hmavJFhkM/ztWBs5vRd
2dNHd0ALrNsB01ueXedks1CecC+mDnwMu9K8NRiygCJ8e99KK5f8dP2u7crX46y1KqfYgZvGv7X+
N8d/dPMTG3R5/ab7ECvDq1iGu0lR9NHlkyRqItIhW57hjdy6yXNfrGyQ2WFQkDAlU+Q1MQ4gqJYo
HRXP/GzQ7hj3X3KiWaKjfQXKcXkosxsDtJtpEbDIk3utMsVMAFRUnKWGjI/u3Eg6zTG5DC1sWVFl
C/vPX0FMnsWwSHDJHLLRVgxKWu58XYUYOEStQ23gTa5hoDooxn1gILQwEE4JG0B3ywOdnVLe+IRG
OgJlf16UF37ZIB0NjwPvgyaArAXws1o/x9E3U7tbtjONfjjVPMssBelTooWRd3SgqehoO+MZFBCZ
qPYe5ZW7oFVXzMxtQdmQSV+YaFRY8mgLCqZWURtTyrNOrwO0Os0h9HrrH2yOSyOj05SCbiwFJKXO
GY+YCsg05cki+5ZQhMtXop9pKoYL7dLW6E7LjYzKtm9gK3517TcA01Svbgb5a0E8i8Yj4SoaAF0o
0v5u77xoxXHMz6dFmmt4gejaaNnomSAbmEvlWSNp2hfVE8iqb8s7Y24HAv2WRVNTVXz/8POLHegi
mqQWalSdDcXdhlD8CtmzUcHmf1i2M7cDydSZssoNY04eh2FmmBSfkuoMWxOayQ74YogGq+Zm2cw0
DAAlb1k4Dpwg3f2jBaubVnEcGhXPiZpudeCgvXTXZHeG9ywjHZreL1v7E5mObjCJUemWDFBPFcXR
XqTP0AiFusccnSGK8+6DVYu1kxAcVeNZdqDLcYc2803qG1v40Hegn7YqyWk6heGcJ1e9/D0ziykp
qjo8KLkFCKmvFxOslmL4XtCdPe1BdwVIUqlTW/fq2lNyZjFJ2vH6JnmnsJajfSm2PFrrUu7Pmg7V
/d8d7SK+v5KzG37HeGo1g9ml20jjeTwaS0fhN269VDyrxaCSeXbQS/T9W8O49+p2ZdfMvEAMSQcw
ruq8VYFbjtx/Dig4cbgazo5KexSzFweSCP4QRJpBFzrC5oJc/AC3c9/7/sommptMIlaNm5VFI519
vWigtpUSeEEHH6u/p5PW9gWkEj9/0RCR/8fIaDbDToaAJc67s8X5Rhmcqs6x1GDNVVaWbcZlYci0
aBq2NFMdlxkU1LKzJqg7hOxp8JYL5LN3n97khDeGRraEUHhyVUNY2RqgepqzKMP+nIhPCgRKYavt
ydWs+N85/y9zoFSFXDxpoPH9HME0DmA9a86tXSBXbgESSxLKvGps0j0tR94WCkO0qQR6/DI1tY5V
0WZvsg41W0sgC9xabOvPH/KrbxotZachIIsySsOd5G3L6GctnDL52RT/Wp7muTNxZWd0yFGWjzJR
ypuzQiGsDY6iT9OWt2nT18w81sK+Kd9VGB1WrA4ec3TsZa4JwliTh5wmDqfl4j7SJKLXHC3WcwAB
HjzGoZzTobqjTpa2B8MJN71PDTp+gxMmV9IV6zM+R1aAK8j0m4t8xOgoClbYWIJpVGfJ+suHBolE
MWiEOHmwtZVDPyzSZJiUdnjO4d9wc9fDLAAyk6WP63Mv/w7BKA1JohScjZ+upIBnvItMupSeApLQ
03vXUGART9q2OVdQfXJ5HHoJlRhl7Yk6e1Jo6uDeITVrkO6+HhB12B7cVledw/wsaXunvlP8dys9
1PIj1et9KR8cdG6gOGkoaPnGl+VtM3PtD4eU7UJhk8zKyH+njhInsKJlZ5m+bqsGjwn7a9aeWxcA
EC2HfbBfNjizU7hjWTp6UWkOG6esdIrV/MBKz1IEQsK+Vd0nIQdpDfcE0IaVbTl8/WizXBkbRn9x
JjJTsQELmymiUgAG4vu6uhGKoxP+DNx3I6CfplW2y8Obm8/L4Y3mM+QYVgAk07Mdhx/oZW8qV74p
i+4eeWggCNAx9s152eTMiVBx6hRJIBsQ4a27HqQCOiOuDCk91y9h+6UzIMM8WPH7spG5FMCVlfG5
ayzQSQpWuu62oXtD9b4W6JJU1u+c1DQ98UJ7sBF4gJxq2fLMjFJ4Y78gPCfJ7Jnr4fVl3QtlH2bn
EMDSJhfU+wRdZJ8+jAZ0TA7OLBDW6rgzd/GVzeHnF/smMDXLoh0/O2cRnZnCbmB1WB7VmoWRt44k
kOpyw6jSDrbACKHbeMXC3DUEqkAfijAcNnlcJ4ZgJIMejq2YF3dlQReK8B4CDLP0V9V+iWoYQl41
eW3/z46LgJ7LQDcpw49WK5CFLKxMlc1Ylx+ZkjzaqX/7D6buwsToeq0SmAVih52YqllL+cpB3bP0
ixXHKM34fwAM/xnJ6CQnGml3JYKV1II+xYOYqOmh8ECgeScrHjrUpp3SySEfbDG4M4VqA9Xv19AT
b2lQo6mONlRobb8tj1wajvLIn118kzSOEfss8sQwYHZtEPd0WkOYYKdOtQsKr9m4adjTSqedAqZn
D20bfN4ePS6VRbunQ/H2sPI1w1pOv8ZQcTsqbIvayLtaaSr1ZqTD26rkJwPQiqeC3wLAnxXSXpVB
lKvWTd1q9w1fIUO5xg16yDPxuPwdM/6PSfnPZ4wWqheDnjcP+zypHo2aBlRYktoSBBFwhWVL80fq
P6bGrjawgya2Y+6TLKG/SnrXk+csevbEJzWl4eLQOD86t1u5MOf34b+Hp498kSObZRrWwx1mPSrF
c2Rylbwuj2tlBsfFdhQddMhcMQEQfI+W9VHTnUF59yZvjJtlU/+fLfyf4QzfcuFae8Rv2jbT0rPr
PpdoMKrvhvFlIB8QkU+00r9r+d3qvofaQbXWlm92JuGmoVxsUiwb+6ZUjvwWAHx6VvJbu67pyT04
YMmWBzg7lxdGRuMrmgBKsuGISsURSmnD/SY7BwMqpWUzM2GUpmgGaSGyCeQtBk9xMY2Ax0uK98Rt
JgpJze8gPmjwHcjGd/DqK6bmR/QfUyOXXtMO4zWak50d/7ZTv5b1R0WZrTBWAvu1EQ2rdzEiGb7r
INYJDJuSFj948dFtoMG4MFFb+iceQ6cHXZX4M0nqRk0qoJc2HGOoNhzl0YyfkuxJr1ZwA7Pugqyc
RlDGe576wvWQIIy3Qt9uUp4Qj0H0o0oOITIoXn0qjaNWAPoPYaVcMTq3Wpc2R9MYlbqfF2HB7WjZ
56ikTSDLb0KJXugg7v6B31BJGpLHow5FUH89PikTW9SVFcan649amp4gKD1AJb0H67L2eJ8LLC5s
WaO5rBwPolafWx+RhY2Y/VWAnF0+UvMz9+/RWKOZqyIIjnVnGI14K1Rf9OA1T3947suyldm44nIg
o1sTBpWgtmwGUgUBEm40BwVfXNIDcfogRK9qG92QjdqYxg+1RfjgybV+KZBraP/EGfLwUwwet3AG
joteIkg02ppyfH5Uk6EYtKzzH3YqrziP2WW7MDNatsST5E5X2I5F/pp7X21tLe+xZmDknbwOknA3
ZBwNaHWj/KUnH8sLNrstAFiIoJ0lihrDzy/9Eo1QqHb2hNFwgLXSvtG+Jfim0FgLndcMjeJaq449
eAiZKvoYYSF9U+O3Glxd13xZHtDsjHFcVY0bRFOs0antmjIwep993sPgS7cSz4811MT8Jud3m5ZK
AoUNdj1p8DV3URhkvBbpnM8AZ+jNg6c/N650I3nWBuYWFDxPRvmj1+4Dm7YimrKtRzIUK9tvcuWb
XPfU1WRDo+xqjK98hCvkpu6K5D1IBe/WTRz9wW0M4y7tdGvFfUjDmK7C4T+2NIv72ADWMD5RbQBK
IEz65D0q5K3vk/VsEZYqdpCQVsVjBQ1MApCdzrJtUgYn8KoeHYCSh6ZKkMLAIW8LLyCVLa5MweRe
5bN0TjhvVmUoIY0OSB5WfSekdfbuFPSr6SXq5G8JWSWJXhhzJWc22cIjW8PWuzgrYZ2bmRHBwmya
X12YaGne3Lo+Ijr0QCxv4rmFvRzVyFl3oh5kWdZk77pjw8hLe2MT7ZvVrOrs5Jlk/7mxQAeMASRm
20bo/2XZu6/+FFJY+KQXz4FPoBeQYFsDdk8OJrMHrRLbVOdfk0xgZtgw5Chd+g7k9otWeg80Kq9s
0jUTI3cMyFFXBaNJ3+0y+RHQ2loh6ri8MtMI3wS4S7cEMASFAuk4wwchfugFRsAw+heNZnvaRmHs
wmPmxa5P7pDHukFneaeE7qGiOyvIV2oPM2s2ZBBNsDHkM0GIXm9CtD8kDX6ggZbTPtS+DJVF09M5
KvA0LGAtTYpgJXSdmVVLF+moUE0gEMo49U7zpqb6UG29V+V3JFL2tbUGQxh88si3YMGSDDLF+hRB
AhEpbXSJmLx7tGuo0GTq3t+xVjyUIbq8UOhK5r5dQ+XPHOYrm6O9ErSlEgK+wHfSPVmqJ7rePBqX
tPawvGFm7aDUS35PN7gyhp9fOI0IbgpqolXyrpBJaSAf2Dt+6u6b1Kjhh1p9zsx4Dot6lK4qgANU
su7X5tyiCsOsC4P3HsZu3Qr3DVmUDLLf5VHN7QmwB5oEoo6VGz/QZBrfK4DY/nsa5vC9a2p6j1LR
2ttsOhiNi5y+JF6zOunRUfGA9mdZoDDjvpeNCydjDJWbus+lesVtTK82nQuN0pIKlhu0z2jOcqVN
dIM+6/cQyltkArvgu4G6moaS000c/lieuen51bk8gf5TwSbpO85G1AYcOw0apOQBYEdpviThI/QL
kA1/N5pvy6ami4QpJg/oJQ1ek4yAo8BqV5CtfPcjG30kQYfnAG75TxsBHzVcwCIIIiAP1xuuIBEH
02/vvtt2Iz/nkF3uNdNLV94V051g8gLjpqJjQdK1cbbXCxqRHkIzeo87tLOhIlM6CKDlNTPTOgDz
hCUVbzeEw+M3X2ypsq2bjXyGH3bfNdpDVGdbeGFe4fjf6+C/BMG+UTtk4Mk1i4K6W57MaWT5x75G
NENZTlPHyJ446x3fzCL53EIEkWrSDjL2sOtow0UcHUYG96nuHmGHpkvpYAMgab1bvTyhtbr8HROn
9eczAITBE0HVfuxFwszFG/u1fDYSlGeAvBVuuDOqmq7c22VL8zM+tOuZ6AUYk2yFlgmFaSLkc9ag
uUc4cZMMdLfeHqnYhE5raZfqKLEYaGV8+o04DPLC8iiKt3uoIMJelc+FeJ/3T43zYHorqZjJth1Q
l1zVjItElqwPzuDC+dNGrLieEqtnIW/ukEF69BRIZbL+ZnkSJ/fnYIaOHlOkwQy4/OgMBrkrlpKY
q2ct+Vapd5ryuyRTbFsvBRKb6Lqjb/5Z/087G08fQ7Rw/8gpjiyaCOKEieI5b0ITn7SyvQ9AXPzv
bIzPfEzZzykabHSk+ht4mI1kZd4mjp/3m2yw9dAQoRSije5mRfZiF39jnhG7b2RImCNxq1TP5UBl
p6BllK/EAhPfj70BtcQDylB0cVzgsPu2cHq0S89yj3R3B1UcmrLIk9vP9F1/eusRp/KsJ66nnZoR
Xm89lKRCWJ1K+xxq4k8oz27hmbvtwvDX8tab7vDhfubWBCcFtnj8LKwTED8OMgPn0ImfAzV8lJUK
yhFrJQadOqRrM6OoV9NcKH5lSz3HPYJJHmyJ8D86KByUaxX82QFRBGGdTEKO8f1cUof1Ex86Xcfv
f4iB9VT0yNH6aw2IM2bYBwrQfeBD0hSZkISpLJaefnbs9k4wbDojso1cr2zwaY6WF4JMo6M6gK6o
jo2g7YlkhH0P+vZMY+NehGc/fhCzZzhLPCnYGspO5A4xk88vFmOSeB0NCBaGeb31OkUU3B7cx9kI
gKZW+RPkJ/uijp6AFqxEH9Np5CiRzAbUSboH/Ne1KTOQHPj5y/QtsdK/0GFD6GjINKjfl3f51FHQ
VCgR4gzRIbLVI3dXWZHp9KLvv7XJm4lIQwntIXSEm9w09l0bbxrh0+OyCEN0zi7oXpl8y/W48hTa
YE1PxLdGlIT7RITpgr1ochmXebnWqTI+XBIAVcPkPQmijQf6GIOgS13T+2nWv5lorryUbkuqWwiL
g56JgNtD+CBWRjc1KHF5kLEB9zDkBEYbBPbmwuzQuTqVdfs9SwtEYQU43o2baLVPf7xyVJEvTY0P
ADgELydpU53avIHrRdiQraUbp4Cu97eU3ZWes3JrjX38YHDodWV49K9M3iydnhZ95eT+KXUM+7tk
tqC33HQgzQvt7qH1s+4+lJpwFQ8xPgnYHTKSYJ3+p14x2qJC6psW+gv+CVEu9UXKO93e9BaiwHrT
5NSzrN8o6VUwIevZY1onkILFQomGQgvL5o2QV7Cw2z6q6oFJL3QOv8xKSDnBRPOBvO3pZlB5VoOk
G21pK8yi0IdK7gRbXYY6dAhLl15KOhqzDQx+8qDHYsLfFWZtdZuZZAJCSaLFw7C/KSCDftVhD/JH
QHsntk1x44fIhDXQfv1aPuoz83j1mfL1yZN4ZMB9zWcWnftcqfEvQYUdvjbuPm3GpPVV5IFLYoVn
57UZRHfSZMjdntSiuAsrkHEWXdi9cbtsZuak0XEh0nxK7oZW0JH/97O8KxNRy0+xdtt76CHmJ0/L
t5b/Y9nOn2LfZQqH1SWAB2BuEQcAYxod6VixoUySyvjE16AWVyJRLsU6Sp5JKN+4gmdtUwMVvJDt
8QDjAqTWYQuRCxkK/yfha3423PabYsNS1Hee/wK+onlDsQmevdoxXzK0c28Kn2MrQgojb9pcMdZO
0MzCgxoeMho8RnCIo6ukEZAOccw4PNVVc6eCjL7N6FLZITDzsTxXc4Z4xmq43QEmP+5FgLw3MixU
sk5FGtevfRyLDzBxdcdeStceBtPlpzQAzwCg68E7jBMoUGipelcgl6KJz4ir3JrwrrQGPOx5dbM8
qKmfpdWBXhTqLiJQz3EpAlEU0BV1UJ989VfSfSvcn2n+IxS/R+1vTVq7sOaMkUPmttLx7jzVrw9P
m4oIa5JlPRkGaujebW7ld3WfQxFPl7h3k5jflgc3XbGhPX4IcrU/L6zRKRLNDGo6ySroDtRecsHe
tWn3XsPFvWxmenXIJKG4N0SLfcjWuB6W2pNQEBw7P4n5Y+Hqu6Z7rcxHPX0ps3JlueZGRHcZiTti
iynOOE5Vu3JkuTiR0FX2vZrIG3dokB14EldGNbMHTRGg8YDeHCDAo3OFynUCNL+pTg35qI8YPd29
5H5N7EbZyZmzVs+cmUMiQpHuQLJrzOXImt7QUhPp3PdCRtjpbSrh3pRvXTQP1pp8xtk1iUts6DMg
Z4hrpfnxerVc33BVGLaJLJx9WKK0Alnu8n4Y1vvap8p4bZh+dIn36fTG9GEUTIS4OZVORDNZsDH8
9lms/du6s14CI3nSFdgqRUf8/Ob40+2L4+BRpYx7pmV01XsgZvUJkqONUX00kMU5nbQyuun88TSQ
eXTzxtIGSqHr+Rve5GYaW96proMHz3AekFxcQYtMd/m1idFdXiWFaRd4BJL7YL0TqE4F4wnYykpd
UB7O//VCDa8cHLosk+Vhua6HUmWt2ilh4Z1CiERBEdHb0dto4Bh99WxYyZ0qfThZsStkSAThC3lE
Han7y/H8+IcJRuHGCgai80ZSD7muOkPaDw6KJFZ3VWw6cOyrn22KH4hnKJGTZORgwn4zzNtFWgoV
mUbtesc7eX50cKBlNKVD3Hd3tdne6fLeopa0vJMnec0/FnkMAjNgP01e1VWdhRYVF/8Eu7e0Vemh
SOTHza4c2OjFtNkjy9bA528pO9/Uu03iKH/nmdoigBLU+wZujhWnNEk7/vkgk3yFodJgNUmZ9UVG
uEoS4eT77x3ck7xQs+AhQYujeXIRzgklcV/mPyz9sz3Mg2GCDCgReEvqk8yZ28tNnxlBcNIo1vVp
+zUgDt+4jZmjL68cY2WVXGJ6WyrEgCqB2f8wvIxWW5bTNPJjyT+Z9AR0xUOfBvDZ3dautlPbr5V5
owpPTgH7r3wfUmKOpQ8UzxCzHpi+URaQo4/lzTBzKrlMgdVatPNQlRg5ziz2OwQ+quBUZscAmpmi
ypCQXasdzbiXKyujyzQNNCsgfRicHE/bp9lf0ir0YFIKZimHVx50j4xmymvXaOh+6IIanLzuvkHb
Er1FqJr421Bv4yjYBdCzV0e1/2hRql2ew+k1p1A8GlJU+BuDlb0+wbEmtxoE1MFJth41BO9R/TS4
5sQX23I+fRtgimc6gR2Yd+Cl16YoLiU8LDT/hPoSym1fDETkmrvl4UxjBNL/aB1SteSBSNP7tY04
p3e8l4r41FvvGoSKHnGq03abQXNi2dKkIYlFs4juNVDdNM5DAXZtKo0i2zNMJzn5oVtsjEb9From
iA5YUNP4LauSW50sQaC4hzgtN2UGg67i7wvDXqnjz5wCKIAJHWglGFirRt8RBC1U0yjCnOQwfU5t
++/AKu+i1lu5AmdmlvDOZI9y0uCBGJupFaQZM9IRVnZbtPuyfkK7aJcn+sq8zjgZC7Ad/802WOfo
FSBM6PsnvXz0W/cuho2wAXuKKJIUnczV3qdZe5TUKT4TgYnjQllRU3JGS8A/IU4EbZ96bwRf5fYV
lR07vZPR4VreNnOrBenEgFshVzs5BI4k1lFbh/6pi9JdbD4U8bGXz8s25pYKTqPhfhRJkYwTJEWR
qrmbYCM1YNMHAGrXb6TKYLsVVsqM09HQk04/OIkBAnIq+NdnAJZwC/fIkZYRPJHj90qWaAL6vTyc
qQO+NjLKCHQ6ShUom7Ej9HYbKm+IFn56Ua4tjC4Su7WFQm2xENYNQMIXy0ISL13xtLNzpdM/OFSd
NeL867mSOqcvUFX0T4Zw0/fSpiFjbskf/2CuLozI10ZaJCx5O2Gk8dED+pnbKxHq/CC4McAKgpcb
l+t6X9VAMxPtCHKwzem0NMG4sz4rCzIpN8DmBrT233a00WRpct170IH7cLLCSzqoA2d3dfQo0Jvr
GIdEugkp8AblysGZ22k6aXlqeOAgcarXs9flpeFALO6fygbuTPtZcv/+9PIMLxRzCGC5OqzR+z+K
yNei5uycHAklJ/fB6PXDsoXpAtEaDwWLCHOCBchyFK1kgM39LErCs2/+BcfNRkPryPLW4AVTD4MV
AyQNqUDubHM0Dr8O28QI3fAcmEb9swMde1Iz0AVakdp76khr9DlTJz00/CtQQUAyQwlcuV6YVtUE
oSdPe9ZQecFZowR9SLRfBWxxsfKR92t92tONwItGBCqEMfbB+PEfQNXpAzEOz7nwl1fQYVG+Li/T
NOyyNBKYw7uJDB7/uh5Qn6a5GgfwPCfIOkCx/ssy/HuqUju8ENJM/oqfniYAhlbwoSgDewnJ1WG8
F+80zR/2YqjXpzg5KqKT37Ve/gw9/C8qsb9Rm7mv1NK9t9zPnicyk0NVRqIlVoOybeRXXRlNTKnN
ihMQShTQql3nWt12eSb/dDRcvZmH/AmgK8hCyIFqY1wcJVbTQ1izP6FP3t8JYpreyIUc7uyidpAY
Rb3CLcyDalYfcig0PzO595FJbwaduCCQpRNs4vFWVQNJ3UPR4VJVMOmwKgr/znfhPk/lPH52C9f7
mQqR1W4CVWyEGyQz+11lNPq92Rv1Te3K8YGzTeW/S8LvbS6HL17cQIPhdn35bLRWgVSfgQSN2dB4
qMhFeR9pKdIl2a5UukzbopRuRjsjRiLQLlB48DtHOKI7odxUdKUcQE2Gu1RsaDdHDjy4cR3P+SG3
bnO0W+27UKA/oPH03fhiXfV7pAHJU8kIXEpteNtbee+j6+JLj7SqC5sy75G4pEPY+Oqi87BXXc99
yAO/RKY8LI5p0vU/HVWpHxK34e2BTufW9CSkDoRCvMntPN2SBcnOkQnJTo62PMB4qb7xIxVB+UhG
wgvk+E2U6OqpVdK+2UiOZm+7LtFfdGQX/0Z3vPW36KNnR/aM6OwMZAq0jWDb1mvjt/5NZjg/kGKh
jWB5p0yc1uA6yKyA1jRIj46fOg6wg1QJtP4ES8tWym8C4VmTj3G7BmmcMBUDyiOeBOw0dDQNl/31
aWvRr3QD3bdPrdQ7fyGtbB8j00AyVVC+RrUbbAMlkenCIGjaRJXQ3wzpv43lyw+2i5CnLG7rTPiV
a8A7OvPts5OAA+CtORRXBh6jScTWCo7Uauqp136FprIZhDgRIduUxv4fGIIRhtoz/nrysKxVqchC
O1NPgXlu2oNiv3fdhyn7K4s6ue+Gyih3tilRnhiwRNdzrdeDEC0X0CkhUHDze5+Ui5+/L49l4q0H
IwaQPRoWKaKPd04WAHvJ81Y59a2y69HmSdrnTL2Tqnf00ZZN/amkXLszOOdBPdAcMWBVxzEIOmGe
JEGKeqpCura730HWHFSI8Nzg3jJ/ysW9nz02orMV0H5PkXAs30mHbzI93/fxSYrRCHqOM0TDDtlq
S9bkFmEa/pAnsLutoY5xPdeiWMGIw5fjwMStMag+yiGKA2+SfxuGxVbuwl0mPBnmDaogu7q5CVOT
NpZfNjU7J/meQNid366SQk9PtcxUgbulikNmYfxR7hAMO7DuwWCf0Kvfncs0hZGr/J63axH8nCnz
j7HhhcqWux5/xUVne1WiUy1untE6OhS54qKygqSw7Kxsuem+hlXlwtYokM8TB/msEFuV8FVhgQEV
Zmvh7pwNYD2EuiwaBf/R2YldPwrR5NSOrtrSVwxBjN3sWbDlHT1rZTg4gLpgVxiHOrqvFrZW9lip
QsA74i7wi7dKaFfigGkiFmZWgqp/2xmtjiHXJukfUTt65iAuTR4rkvZKdka6LA/3dV1t0XDbFNGH
Yn759AhRGQD1PZAkw5g3CnMER89Q2avFo6WAKav3Pvz0aMYsG5mEwBKV5Asjo8Ce9lihFBEiOXo9
5ID2D5Q2tob+KmU3vndbrBFNzyzapbXxouW5UUti0orHxstejFj/y2xQmc3dlUFNHevVoKzRmnU5
2YumY1A9cvb2wStOovckI9lrol68PH+zpgbIlWTyAoNR5/rw9rIgOQoitkc9+N1FX3s52jVtffCc
E3Lmt8u2ZhwFsEweyWRhKLiNU3IkxAtAH7F4pPS8ixHsHHwknkL665/Y4RLXgMsT04w2nhGZcSrq
pXgMnYNkIMTk7131rPg/l83MbgYYgv+fmdHW69ROruSyEI9olm0jwSvQsBQ2jeSsDGda/mKPk7nl
dUw2k6aT0atIDfU8k6tMOpZF/JAhjFtWBLGK0XwYWX2rmxQT+vhgt+XXqDJ2Pip2uLe96LnbVA/2
gVoi0RhbtNK1O1chsi68QUhwJQUyt7iQCEElboKsm3QxoWIcdnnsyMNpv+uhoe70Q9XQiNPUK6+2
uSNPtYWyLbV18HSj6ZCrQlOcQmQbdf6dYUV7KR64Y81tI0Gk0rXUIsw1DuPZ0V3YHB0TLaKNF0Ve
8ahI+kaw7vr4QVayjZH/+vyeuhzb6H7zbT3qQpS2jl38hXKtpn13nDXyh7WxjO63WirKrLOxQdzy
VDXdUyXZ0J7wGLS9laWaVgOGrXsxb+q1e4mCyrC7uhOPYuvB0PmSBI9Qynm6tTM7CHDQZHT0HHrO
j6T9koo47PPyfM7tFY2+NyK0P2iWkStQE2RGBA/7jfsU+C95+STUb4X7RuF/LxZfl41NIXiM9tLa
yCP4mWJD+YY1yjD3Wm/tPYAErZptcXt7SUzvMq2+Tbx0Z+b5VjT7720b7srMuRUViUbf/puTm9sS
XbaV7xpOxHXwfPVdYweCuF7pokIvHo0g2VhQAth3gXHsMlpswls3sDai5O/tZoWScm6fXczG+Gpx
Tdnz7IwzI6vdLnXVL3ojIJ5Z0KC3BlOedZGXtkZ7uvlv0q6sN1Kd2/4iJDPDK1BTUp2kMqdfUNID
YGywjcHAr7+Llu53O1WllPq7OlK/tE7vwsP2HtZeC4IC0o0Qa+RW/Y3a4zrHMBYkKPe2ypOpACKr
QKG/mu79hq01a+66MbiaZA3QG1/TQm0VxJ1pWWcuqA4pHVUqebG9sA2LkzjZBlTq4CaBdT5JMk0l
4o7Gy2FkV227DaHhaHu7Xu0nRZOG53vIy6UcYvcLfd7Xts/egwX9tKTgYFY+8l8BqiMWHl/cQ/Y7
xpPIOZhEQNsw6u/u+F5i6vRre6c5EaYTwbKI3BMNK6CgPt/7ktUYaiw5Oahg+q2iGWqNkLOKqvso
J5grG3iGcuV6tKb113YXf3K0xLCLZx83EYXR47lJhNlgffdgF3MzqS1f+vwSQ88lC0cnrSKDCmtO
cZeAo0CfHUiSfyUrQT4JdA7+XKgHls7i58VziqJgnDLEZNTJhnlV0Uuc9WdCF7zSwIrgz2Vodvn7
vwqfevDLvo7d+dBI73ttWGYN5FdzsdB51szCkIOMDen7cSZFVUk1B13EwYqhkL2BhmIyo0Hx9Zaf
e2NigLMR6oHBFJD+o4+hxO1w3abpQB1nmxMIetb9bY/S4kDDFfQpHjCGsuFd/1u73XVIvXRQPNXQ
wfz6d5xxd/gZKOogiMZAiHv01JW2N6BCHU4HDyVrthLeRwd+cq4uDH+cS+iAfEd/AR12d+nIfN67
KOi0E8TWBFc3pCykW+nytA2va9dao1OTTPZNkIO1378j4Y9//0SU/W086BBwQWHps2mHQUN36l3v
EJnbOX8P+ltmo3BKL1WvTpEfODQBGrWo9CB1BUPQZ0OVKQHiaYl3aB1GNp3fQxYDYtsJOvF87xZD
ucqBMNrIoH13OmMnCABE2qESksTl0F84YGdOMaTlcISXOSyMZB9tbK91gYKG8KGqIt6ZV+yjuAUk
1r9wfs44liVQQs8dr/0prVRAhzwYqhKLG5kMsuV7J5x2/75/f5s48sqhAfWhBeXQQ1u20TUGmzvI
omHQtgOaIBFec4nf+9yV+DPCiA4Ezis58pWod3VBTxrY016GuYfEheY05lKyjl6Yfji3R2jrExwA
ZARAEX8+MBaAHgVa+t7BhWjuBKoY20YpbvP18p15RFHhwvzHkr8uyIjPRoAy8XTjUu8AppUB6qoc
jcTC/3DcZxHd1f0l8qOzq4cpdntJY8FXd3QJWhqpGJgZ7wCUC3oyz8FgZZWhmCi5cPKWf+jo0cR3
/Z+ho8WDSqPPpANDE/pvVx0dbyGgDIxOyZ453vYsku6lG37usP8RRQR2Hv/8sYJWPxcAajqOc6gB
nkkq253TWMtLE67nPmyB/yz6CoBGHvdHSSVcd+wq5wDc1aqag13M4sydLLj/Uq3d8J/nrnBtFzUt
7BZYtJGcfj4gjlLxPNm1cwinIn8GlY27Uq1a5OYnz0pj3/jbr0/kuWMPoD4AapB+XUBXnw0qEotG
c+IcmM0zWd7l5S+bXoIenTuHqCQvLp9giO24l6DC3gFIOsBXCR+65EHm5mTt1bdudyFPOWcIgRvC
YwjWAUt19DXdEMRTVKGE0A82S6Gx9uQYp0scG4VDF/J86b8v3oKPBMPt0pc6BlPY8Oq1G1v2Yehf
Q/M9n9fqEjrsTBiM4ifibnClAdxyfCCEsCADaeFAcKmnHQmY/0BJF2Z+zu2dP8aI9aU0QYYgiRLI
cI5h9vU3nl1SgBGWKQ6Aq44DPRlFdV5G3DnYRf9Nqvpj7KBuPmqMpw35f7WgeLiXDGORIVh+zF9R
JashNMIJdQ4IWpLO+ama7RQ/fv1B5048eBP+Y+PoivGJzl0MWp5Dh2nvdPTnF+mMoIhqh5f/n6Ej
pziAGJjaAU4HCnOboIR2rTVk1SWk2HKkj13v359z9KTIcqQjlHXsA254lagu3IIg9sK1OrtkgGyg
e7b8d4yeZ3FTgD0ANhx21eRvrVclxFxipL5k5KhwJbTDbO3muEz+LVExKJtWXhVcuLGnpxnJJGbt
MUYGkZUTfI2E/onSI8JCV0zFvjD2E2i3UGJk7X2sqgu+9XRrUKUBiwB8uQ9I1zGmC7phsZDAwRxs
PtqPoorNd2ssvQtWzmQviPbQQgWoBn+iLPD50sQNBm20nuyDNUJ8HYEuADjv4xjifj5L3wOxIt+o
6qobbyfQoM3iJ+svxE5nVhXkGehr/OG5O1GEntu5QCWwtA+TPa2LrluNoLt3lLXK8wsVodMlBZ8W
wlvAmf/omR1d3qLM2SAg3Hdg9Ckvadrp319f2tNPgQEktiGSWiBlj3lVwt5Hzy60hoPL2jWORCrb
rLPWLLrwIZfsLH//l6cTPtd2DYr0QwFPpyywyIh17m/5xfbd6bVaPgjDO6hlIH45fnu1DdX4sXUG
tEyaTGnyY+gXGr5LALxLZpaN++t7nHqsJ5/aw6HR3tpV9Y6J9iNy2fu/b88C71qYhsClcjx1bzd4
iWfR9wdKDyH4hdqWJ9Sfsk79e49gkRtYkHjAf3uQpfr8QWis6kBDEQ1c1JvGvxvibVDoJKofTfE+
0devP+vc6vkIoJdgAtCWY5IECBw5rJd1fyiplwhyvyTFkVj9u5GFMx6MmHgwThR9SWkNJUalhwMT
jxo5W0NuvUtZ1LljHaGKskBHIKd+7PKo6iGKFIYG1fL6KhTeTdz6azGoTPjR7uvPWTbg88OHhDr0
8d8SLJyEyqD4E4ia2HiI5j4J+c5UK9BfZa55pBfluc7tz9+2jp7yXMXaoBg5HjyDQYRngAhAKvr4
9fecX7rlBCxcZ5joODpwdoEJII2l86BkYRfDn05b6NyQ7u5rQ+d8KFIm1ESWvsoJ2sQUfVwqtxsP
yJcwBScTdomZ/+xy/WXhaLn8UcQ1jdV4UO6Psb3KKdoWlyQyzjx7GGUHeQlIHgFpRon483o1uVYR
mxoYGV/K6Zk7V3MdgJSKoVpPk56/av5atE1qOVfK2atebr5exjNlNPyAP3qrCw8IUJiff0BURCUd
QsccukC8DqF7hRGuh1rI2zlyV+4cpJN0r/0lLA/QTpgD9fZf/YBoYZaCkzpJPwQwIYNxcGIisAc4
v+1hyBRfS2tH+peIrnqx1fbecy8Eg+fOKcaa/mP1KE6D4uvU8QBWJ18kcjhYMpuqj+IS4+QlM0eV
Hyjz9j6dAnOQ0WvQvIl2Leqri3IA55wIpkGBc0P9Ak2NIy+v+NwWdDLYQ0VFSsYuK2a2seJoVZHi
DcDSl6/3bDn5x04LpcA/DhjQ3eNsys1lOJXgNTvkQMk6creIEPXjzjZgsEAXjbUXfP7p9y3TuwsX
aQim+RPl15n7syld0xzKcEp4ZSf18AY9GTvOWgQd//ptILVEXoXRSVQUgDT4fB/U4Id1OZj2QKo6
s/urbn71Q4Ens19Vzdoil7jBzn3bX/bcozI2DfpRjKxrD9IZEpvFSetXDx6P7YQIvi1AffzPZVzE
2A7gAnjBkA0d80+A2T72G480B0oqjDJROFCaTixef72Op94TZvBG42VD4g+g9+d1tIaJR9xYzSFy
oiQ24S+7AbB6zM2lRtQZF7pYQmxoBziU+KrPltzRYeVc0hannyVa7Cy5w5BxQoJx5VrbINh1/HHu
bfyINnHGW/avMtI2ei5/2z9+J7yq75sZ9oNavCvP3vOc6gTVqnWhmjuvucRRdmZlQ1yCpa+3mD3u
8+S5HRY9p+IQ9+U6IGpVB7fDpWN5+ryChwIriocJFSjQh31eVGZEJxHYiwMt3jUIVPR4YS7xkoHl
7/8KtcnQ+YMTwYATvEjvd2w/fH3+Tj3v5w9YVvGvf592Q2l8bcRh4nky+Jsxz2IwrYrXr82cub7g
ZkbZER3ERZ3iaJ1aw4cW6MX2wIkCTabywK7WlAcw17zkQ/RqFfr+a4Nndz9CkRoTdTjwx/4J7aiW
6chuD/4A9Zx4BDhbFuG1Fat/5V7EuV7gVugmLPMTSMo/r2Cc14xjSF4cCmGLq3Hi433bl5d48M6d
g7+tLPv41z415TQAy49z0BLrqjbeN9FfEgc8NRGAxToCoB1tEdB1HH2I57LQSFRvDzE4glwohwNN
daF2cLorSxsS46/L+AAocI580FSVmvDe2IdIg6UjWNGQrJvgErzj9EzDSgAdABw2lNuOuwUSSl1R
bknnIEOTtOHOmlZiOpBLLHRnzcBrAzkN/ekTnjbQ+4dTDKX6Q2s3W+LDl84Fu0EUgzZu9O/tYmRz
IIxCYu+B6MQ92pwh7kAe1hb2oQEmx7Qa7RZoHQieWpdgl2f2CJj5aOEPWooJx1BwSXsfws90PoBL
pQ/uvPr7SJ//9XIuTQ9EKehC2FjAo4/5oxBgtQrVPxqBC02m4XTljRdC17PfgZtPwIWFPvvxDF/p
QaorYBQwSKdI6vEwQvYhHB7/iy8BigAHGhO6J9Qdwo16i6qcHAS/xSxIPoCy/FLB7eyHIPlA6wvZ
DwByn69+Tzu8mj4KboFzVdQ68edb41watzmNVeGcwa3qLHN6S0T32UjJKKaIGMC2mHr16LPV7WK+
cyeQwPkyaS41Os64GnhK0B2h93ommzJFHYOMEpCVfPBXoYlfpv7S9p/J2NAGXfoogJMsONijyCof
MAwouSIHh0wfyjirnvslUmCxZchlSl9uo9FbBW2wctCdUlAD/ucIEsq4S+lyoTED+vQoZZQYqAGD
VDwflPXkT9/ccseG3dfH79w6ovSC2HFB0mLvPu+ahvanBRDtDOhPuHcHfZPHw8vXJs54uWUeYHnd
4FQxe/DZhJ3bQaHYYkJ+OBzTDTH4NSc/+S+qSVgu9MRRSAIZ+wkFq8Yu+EICxV6Tdk5EE3oJmcYs
qNwqFWL8dxcEANAfmnk0OgD4+PxZUdXgKZQBOXRtlfoDTVj1kFdl9vXinYY9C8zo/6wcpc9RW1k+
yDTIgVv+N972iW56WHu3Kr0JyNPXxk79xJ9XCAVtjKQhqjvyE1qpQlVjOR9oD/ITZae2x1eOdSGS
O2vFQa18efegBnB8rcqgiTgDbsnOrQL4mfluNg1Azm1xwX+fTq9jxh5h1f9aOkYutaSaBDqdsGQ7
CecPefgS899+9dgBGkJ69EJLN53FPweO6BeBMHRxgugqHxOS5E4woic54rxXCsWyKVHqLqY/vt6q
03v72cjRvfV72QnFJyDdenI1K7P3L/IMnZpAyRx1oiUitaHjcXTA3aEyoiVaoby8F9O1nC8xJ50z
gEHQBQiyzEMfvxhOidJQOfvyvpzqDBxvSdldiBZPXQ/UEoD2WJSb0Z85zvmDXrSSiJHfT+6ViN7L
6hH9YjS9tl9vxumJRoq4sPoubgcah8vP+Cu0ZtSACNyTzf1Sj4+qCsiLFvrl/54nwAyiatyaP4Ct
5QX+y4xiQzjLiDT3eUwwOc1WjF5SLz5zZRYbC43vQgJ/Mi5KHMiId9Ru7iNiJXa/9aM8K8QvSumK
Qw66RGhqBEnExaG+U0e30L4AO4OBXVQYjqGbGH7uC25ALRPwOLVb93tY1JvZb35G0kni4t+hAwu4
DrgPILgANDk+GZ6mXdt1Ob8fvCBxRZtYElNq/0yVaMMKBv5BMoOxeASSn3dsLJhFMTLT3Pf82s+h
OCt50pkbkOBvvj6BZ1YPbx4OO4SEQAvqHRW3jOM1KA1N5b3m4+vQ2Bm6VCAStEDIO6xGE758be5M
aITHHOPEyMQBZToZrS7aGQZVLO5p8FGEKR/BlqB5Wg9rTTZFjNl5umqbmxxqRl9bPnOjPxk+umoq
CLs5dHNxP1rmmw5MFo7uvuX5DlCA9GtTZ0Chy0eCUWdpHwPndxTREgzlSy8k4t4FFKigN5HzzRu+
UfHG+3gVRO9B/OhitiIPdNpf6lyfRtNLtARWCqQ38JHHZIroihW2gubnvfB+anUdu3uIQqxCiITI
bWHmS596xhWjGIvoDFVEZCHHqY6S8SiK0Yh7Nt+F4A8UkEAmkH4rarA2+7+CYutJcGZBD74EcFPe
xe6qjd8urPeZQ4xQBxpHS7zrYozz822pBGj0PMeoe0io39rgM02QfmV5Wa2dwn2EuPW679xXCFaj
h8cT7pLVYHXrYsrv+KQ5IqMmsyuA35Tbvn/90052A0DvhVw1Rn6DxPP4pfIbZ7JnFQwPUOKomwfQ
7RO1MRboY4Ok8S5crpO9cACQX5AZi0q0R46rKFZn2IDoFgryzZtuurS3vfW/fs7SAgOzM2Jy1KaP
d7v1xWzZVakeyvjbOMKzB3vj/XTD62neWt2lZ+vkysIdwU2gnoLiNAZzj66RBdJiE7VUPZgySGyu
MXGy9sOn3LpQ6Dw5PosdkBEt4DoA1o9TGeHFIArJe/VAdJSNbXErJU9tm2PwqQHVwyUGh5NHH6JC
kIoEQAjz1IsIyOfTyuIOLEXzaB5Q8kps86sIMW90gewNt/30NGD+HI1LFAbBTXsCppKqn3OTB+4D
otxnR8TiW1NgiGqsPDBGhLlzn7da3vaBw1MnD92NgoBpuzOoKCfxzEeexiOZIPAYB3Iz+pztpdYf
XRRCCiPMQU3KYr2yeRG+z3ZZPc3gylNJWHKmUs/N851n3B+BNzZ3I5fuDgwVIdiy4pFmVFliZfrG
2sQqGO/LsR/vrSkO3hfaQZn0DPRa2hY24EXFbyHLdR/SKqkqJEpSQlgSpUqVDkWIQCke7V2V0w9q
1eVaaAzuxF7N1q5dyl/1aPf7UU3ldQMO8kQqp/peNqXqwegCivlVqbHfrPDWs0LzKpWl/11xDdnW
MqxeldRBnVhF+2BH5pmZrgVrxFy/cCjPZH0FthR8vrsWHIQxg53P2wpjREnU2/VK5Bbugq6f0Jku
9t1kkZXbWx8zxj5VMujZKZOwiPhvaxrLpAeOfgVZzOBGTPYThsPrJwUo5tYWykkjvw9ZWrA5ACdb
gDb9qk/oMilU6/jVIOztVhHGeza26N9rObzYMWTX7HZyrqMYi540MVgmlBbjGxVtiM1p/VkmOedP
k2gXpXorzneT63Ypd6h3F1bGa5NINZxlTeNGB693TKKtkqe55Mh5alsVd6HbTj8wWvQLGPZuDcWG
7w2oS1HUcEFLknik9MGYOkTPRrDnsYtenHkG+RdK0+SgoZWYoCoGwKw1FRmZITCf8KEAmiyIx1al
vWU1P4MIGT4r8iIdury5rxAlbb1YPaKA+923x0PR0NLJDBgMq4780rZRSd4G423czUZnXdT77bfO
avuNUc1vsNuG+VpqW2F4e/Afg2qQfZoLNBAzgACBLSyGCMrb0GaoHowzvTaBbjK/tYIxmRxzX6vq
uy0xgEi16BKLNq/GFj/GUlrgXCm9tKlFBR64wqS5V4VJJcpo3YlA7WKrDwDkrkSzYgJaBxlBDf1a
z2UlE+HKJ28RYE5IlQ+rIKDVpqVzgR6IFpmNHtVvUY9iV9f8iU1jkZC29laQ4XzpO8t9Dhqn3U1T
91MGuhuSQBTNFch4rLTX/ve+cOcws0KovW15Nds/B7+CEiS4T9KggnCZA3yoOkCCHoAzCWwON5D4
BQ1su2qrCsPWBd7NSQfPHGoqzhZUp0W5m0Ce4t3mBFS9c6fmRPq6zUAIXafjEAdZyKrfAZVNFnYU
FtrIB5tJJTG9GMZkxlHyncQxZE+hBtMkIGiUctdN3EuAgbPTgEKdsCkkoFWs9fahzeotKUSRorei
MzLVB6dEC1t740fFXbkJGC9Sk3t+GjvSddZQ2rVJ2k3RT3e2Or43kNmsgWT/1pgGgqx5q54czvcT
tQ4sbIW1mQfRcEzgkAG4xeoxH9mbHVE4HlOBeTTzK/MqAMIxV5BBpnt/UHBrPbiH7cQS7nM3Olg6
hJHerXCJcdM6rs1TQ3hhdtq3iq3xRfEwoQtuZcruBZ4Tv0lqq3A30ZwXO6l5U62oFfb5Bif1tlZk
o3OoYvdO/RoStF4xBgdJBPyAtAvFwhpj9X1SFA5oFaKxvFNgkM3MMAwQpfPNtSESl6+pBAEZ5ThG
PxwdReuxzMmPXIF5aj2ovF6BdgLnvxqL25FC1g51haBIGk2iG1U5vMrq1lcvkXKnR13KD6CJyTXX
w13DsBkWFNFfUfKIwANVdWUa16EEM7WHpmNZgrN3NpDmhPxwsC/8iK2hMTW+91rlG3eASB+xxqe5
oW82HcQucqS/d1gAMlDZsjVus5UO/pAnqPVAOtUiVYZcJU+qsZnW4J+f9ladW821Gwygx2J8/gAU
hVobF/me81N2YQS0oYYoR21Gk/Vw9gkrvSBzUKDK+kCC0A415JmkLGjjxBgPgswR+zFI16TMGuBb
G7RRdqMobf6tRvxG9j1XUKKOedhlilleu20bv4xXLS/BsORgILRywNBt6fEg5wpqxnm3dfvprZ1Y
lAUcXVjhzPy6mEHbb0qQxoIoFATS7COOSvhIUd7qcHayblDuCkpW0RMxcKy+GcAt6wnrDe/G78mr
KpLqtu2zyAFRQTIPQA8mTU+EwKfnlb0J8fzV2czYWG+mqeE4pmXRJt6sXagR9RVLyiY+TAGUWskk
hUjChfnD1fmYjURuaWilM0Mvz26apCrwE4kLkmLDjLtpLddZVSXkmao+ot/cseYJ69lGgKM6t7Ev
esAPw0vdP6A5QO4cVTQpmpC4o94gAcOgQPcnkunmufFtthYTcVZ+Vec4tHn3EIwj0KG5kAcDhNrW
Bap8j+prsWHjDNIQbX5PWMoUD65IIxRC7oIJKmJLwpPx2DUr1zOYmquc3LxJZldrjIPftbbMV41F
9RvcoHlj9TRl8NDtVRuV3X2E2Wr4hhCz7Xlo6huHTfNrVUKz7pvV2+Z7zz0HYijKTVGXxX3Tdv6m
FP9hd4G/DuATILdUOekwOnkqrL7eBRBW3cRh/9Nz9T0xNmIrT2ZdbEUPkaDuOurLQKXVyGTqyhws
2l6Qb20XosC5KFtIlZEq9TDJtJ/KgIJUoOl28MJN0tCoXdWVCh/xlMkb49b9lV+DK6Z2cDt6p4XO
GUdUuTG1129ypzbXMcTikqgcI2dVEz1jbLmR34Lc9t7cgb5oJyqfjaZt4o+RvGbwIYlDKdqeHeIm
EUrcnBHB3F00y1isrGF0k4K6zc9OkxBj8GBphSQN48mUk58F03WTDYI8enrsxq0VDLW+HTwwbHag
sUsGV12p2Dloj1d7QGdj1LJkDJ0e25sHBcp9tSdVeA9+ezA+AryZBL56KyJ9J6hst1bMq9Spyw3C
tcgfgR8e17TMN6rrh10NZu3MtsZgBxieTtHZkIkiAyTSqhYIOGXPFKBMvNjuxEFi1aAV3vv8ppjd
YpV7pVqNFmj0FemyuHjH4AJPexBrrnBEABgK3KwSAqNqcTRv8Nr+dif7wwgDtaGiQSMKJYo63ng0
ymTu/yzchiRznaMThpZ1EqpqkWLgyO6qEvxvBh8RCJ3KKZq/iaF6EKb8pRRl61HUmPJ1uhe3llXK
nOBtnvzqqtb+rXGdMgsj8Zu3TXRDC9L/hHY62YMFqX+cozzf2Aysj75l6FMDdtMVz8m0LURg4tXk
MUK/Yf5DJuA2LK4JlhwY8im4jkLTxpmjel8nGNFE5FUDsrCKzYQCdoTXzG/6FrGbhUmpDk/lq5jw
1CVEuuWDR/Q4pVYl3ffehOrNqbvvgKq/myJYiJlAls0H+lZG5jGf2vFeKo2gr4R72ZNODwKULQEj
UIY3ICeI8CD9HKM52owRHd4RMagMaZ2fcK9CjYdqJVdlYcmVn7NpFdcOvY6dUt063JC7TgfVWgbC
xyYEdZ3SAhoOiaim/KnWAoCh3OlYuNd92DpJARK+OStCy1lbDvmdl3q4ZaA0VkHAV3C7yBdIJbfQ
IspZ2rR2BKlsXoAdtNEIUFWgsDpdXG5auKPU2Cz87lmqvUbOgKHG2SpHs288Lp1HJoKm2QJJXYl1
gMA2ZUNO1zWT4Fqsykep3Z9tjRCv9Wnq+v0Ef9cjmYjn33E8aLhwH74mxK+vsf0rXkf1C4Og/X4W
Dl2NFF0U8LfoBx3MCN9bEKFVjq/xz+o7ZssYYT1IoYdi6tOmkxycl4wDswj5ykfUVyO9sSdaUcR8
zVBY13WMQQOGl9tyekSmKHToXkrEi9D3KgxZRD2s4G3ABr3lLPaLb75GZSLsCrMl1dh6OzHYN6gd
DgC3DhC5515Ptoz6br8qI4X8tZhQ20H7x7uRQRVltGQ/HOojlgV+88aOK4NY0JRXQ4GCemIj0X62
+rbYVW5emEw4AMhYTQBIHVqJ7VUMYTCeCFaXL2NQRIkVMqwDCvFrhv8fPUzbbVdou78H/lwTdLMQ
/3pjdCd0J6BkVMrU6eYqrQv6SOwJNBmqeeBEP7VoIVx5sUB4V8wa7zvGifOS89uW8CYd51y9NEFz
N4tFJob0YYpZYNxnkGvubLwXkEgE50zhaAeX2Y0yNFCaK2BiiboHsZ+TRF4um2+FKSW/Af7mXgfk
O6YPu36fF9qLDjkhwL3NpGdJLtkP7vePxGVPjlQ+zqs3vJTEF08RhIVEYjnT/CK8frwZpNpHvAgy
PJSAbIo4+j5U84sXfTRlgzdQWGRbBL71nTaUJODSj+ukCqVTrqvQ8PscELSXoMCv99o2/BjmPkp6
zz1gmsVfTZN4bmlfpQ3FvQBl0K9ugKQgr9sXz4zgo4AOUFKOsk1CqA9iep01aeeiYd6PMXlE3PtU
Rl71glmc8N31y/JqhrQTHtAuZAkb8/Ymb52xT1uGBJahjbtiA5v2PWCAZA1Kzfy+jZq4yTAj1Yjt
7PX3HRTCzL6qF2gzC5DTlTGgE73Jf9nD9KvW/fUgwS3RBfx9CueHFlWLGvmSgJRkX0Y/3LzxEi4x
67cCkxueI4gl9m0SRGilRGEjEVoAhIjKsm6x4ZgjcnaxbkO03j2581vyQUb/w4t7mrYNHKTPyYfT
Ae3iwBUlc4XFAPk8R4l6LLFmMtfPM9op6RSBjyjs2fBbejP0EaGVl04qnJEAqbLY62boryCH1btJ
bcQ+nwsrrTofHRHqDFB0rovgZRRo9dnVdDeyIMyQ2SPTMyAcCTCPqEj+YonKSkKfeZu5gvLzNLvg
gzVRuW5p3uOnVfIQmAYC8o5YWpU5Vd+Bs4JuwowIG+kpHHY5tTdj5OIbDDAv9cxAJm9m9l5jJPcV
mJtm2AIOqW5puBQF8PQMqQm9hzmn0ZPElO02NKqiqVOSeg8Uqv8kapDXJkMAoUDZYVQ0QbzovonA
9XazA32nLG+tUK6blgeboZdrXzTkBfmwyTh6XTcDINerjrddvOGu/c5aqHVuh6LOE+ROGOYu4Cnw
CsZJrAkIiaJ43ogxesXS5wniETRfIwSq00weW+aZbV0h+Q+HLRLBdVzp+Iqo0KSUgenxRutaefu4
BaVu71fOVdVFKkUVXGWe0c8hihXbwHLe4hKiI2MbP5UDPgwUs0lQ+vuckgeTgxp9rosfYSfeEJKF
q7l0451RyP9iNBHGsDYPoii1XilFWKqIUSy1CGkyUCxVmYqQz+gp/wj7IU99i/HU9diWM2fryGDb
WhNXoDV0QNAVzCuJwCoO2NZVr5G71QE4hyf/lzMWat1JYV+7JYhqkt7Pf/kofLyXoUb63ZCih4be
Mo/Amlukms9OV4BMbQB1TS46ujZx2CV137G9Z7yHapLkbbIqcc15GIJDLxfvtjWbDfwqiBbLObjJ
Pc8cjCpypJR9kJGQPnI9/6BF628GjAxNSeeWdE+BLX6ic9++s84fHyMWPzUWYSW6fwEKbqwaoBsz
W2mt7XgnmcUzCkRkm+R4V37keESe0CQa7O1M6Q+BCOG6GF3yrSoCmY1g9ksIfMz1HAnnVtvcQ6mG
WyQZvBxzDpH1GjvmzgMN/0Y1nlm1VFd742AgIweGI6n65ndULhS8LYg2Igr9WXArC0TKWVSRjzxv
gIHPhzHL5yrcFT7IA65GTOc/ezPKXR1qObseWVdStN7T2KugzgYQXkWpX9j61lN0Bt7OF4gHIJCE
6ikPk94exNbtqHiqmmIh9whfhtgZsoFF9r0xrvhV9XLgSQ4POieIVF4FnoWNdpHarkekguAfchYZ
xECIH51bO4np5L2ytYOJDkx/QGS2NDq1neaxqYPxfzg7j+a4kWhZ/yJEwAO1BdrTNb2kDUIaivAe
KJhf/z7o3bhXbHawY2Yxs9GMqgGUOZWZJ/PAaQvCb9dJ8AyAuVH5B7SpBpKpfo1hyuZky6G/71u9
/lYjqUMe3+TrsFHEbe704YaAz98pZiF+glTJ8ZogH4ENxQ9AAeKUu7x9nSE/7+wRjx/fdYOZR6R8
Odh6HauY9AXOZgimwVf7hD483X2Z2ib+LUBAj8hFX23cnXazPhk+iPDMhhJN5noO7FcNCC+b2Wht
2t5QfEfpP32jE3gpkhYfLFMm8QqnzAmL2jb97aih5cXBwKYoQuNHx+XzSpnd+i3ol2mgmkd+d7sa
m2Ci6gYwW+mil+sAj62ngEBJT5PiQZdR4EuzdDzdKFmcRT54mRmb/sgmtOnMMvyZBGr9kDt196C1
7bzR5+5G2oNxhOxNem/Q4+WyoaQm08sYR7ZdbsW1bMjKimcwkGSw8DqsAKgOs2GPW1PNpyMCHPfG
HGjEnnILc3E2j4euWWzHE7VwvUwo0gN5ZjWFBv0mGhSW7deakV7gbD6zKPQSkLtHyA3k+Kd2vLqk
joui0mHlWzfpuLLyrQns3VBdfk0OfeY1UNWiynEN8hF01AAfeY3O1gyZV4JN05zj68kqHgFarLuq
l+aFkc48kkE33tLASCvIJ2IojADe9dRVHzXtN4CcP4wBEz9GaHApHezMSDBqC5m7kNWfmv+GGKEe
agdMiScdo5F6aOQVbImOFVXM9SpygwtNc8aiy/rQuaOj5VzS4+jQRKB4Kt1rDIf9sSyMR01wOwgV
K/PzOHOhUZv2Zs7ncESQVGGiAaIUrpRRI6IUlNvrZq2+mjU33YNvxg8aFIYXcnBvqW6dW9bHdG3k
k6psJxs3JA0I+NYYf0zldSw7e5dqVrfJ1JBc8AYZSqxWpKoGVtLeqbMTrkdLVTCJSrWHJGF+fz1v
zrxjegRRp2BEAol82qsk6FRS7bkxHl1AJJE9TTqxrvOW+8PX43ym5Xm1i0UTcCKkLN/14wQdU0yc
+tg0HgHFPWM49qjIKKenlsoYmD0cr/t+q+d7DiAuuBf0B5/pOHTH0PFYW6BnhGX8OLgzqUNmB1X8
VJfDbaHlB0O7QGN+HoFYV7wTlpx3dO72MrP+UvmQIRWMbVIUT5CPBHlOhyDrL3yqU5UPklZQAgRk
CJaWyXlKMUvNJFWDvvWnzsEIUOfyqR+U/sWhNbbv97OYVoB+nFLRBaHUH9nCX8tiIUtZg3w8VFms
+lNLflKSDS0MRuNpGsEcUBOkphdyMX4W82Rs4wKUqwnKl7izht9Brve/h9IWV0U1BO+5sHPsJFS8
j8xyk+uB8BQD+2DPksCShsKn7+o2iKifIvchwuXSF70e3bltO+ReLDoIsoM0fGdYDXXI/XR8Vlws
nIuqXYu4EVtux9VW6w2IAtDofQuIQY9JOkJb5iLNrqEdoodBWE+oEdTV15PaOFk9y4uB9kdhYGJC
RsfYiYDHGOLYqPA9eqIRDUFzkKa3oaNVz1pXhkfVqtODYs1075RBsgocrAystLJuqJM5WeXgkLhu
9Nah0lP7IW/LbsuGor/bw3ATTFm+U/XBZWtVklWdKNVezK22Tchy2WlODx+vtUB7blttZAfWIyFA
wfui0Z9imHufO0jrVWmvvtU176IPluCkaTSuAEwuaa5PDp/lNQACI5ok1IjMglPBVNUFrsjdwHiC
vvVMrivjeIA8+vpl/8k7OZmFWK0vsiyMATCqOVnE+ex0YypC88mZnFWZbYP2m9hKNl/zByAeTJFR
rtLfCymGU870Zmv3tvNDEkeiyEsS1UUB9umn0F+EaoteM5b8x9WuizZAIlqaT3pf3jR1th7M6Ehu
NNAQTVTRfIv3kW8Rl2mU2lovL/kynpl2i7rzf4c/2WxAJPo+iRletoCvqQfRr1RXoXnJAvhUMEZz
P45YiHroHMRfEq3Rx+ec214QHKyZtxzFd4RYQ3iy1ocq3RhZnayHJL2r3fjbqKy1Nj2q5iVj4FPD
1sVd4P8r4xYnNRNR1ccfkA5Y5QKzhnd6T1lY9kLzdQViMyyrp7xWsxuUl+U+SlJzOY31PXOnA+Fl
iaSYBVjqrnez0A+leJ+7xFol2L8BNI4IwRo57KDDLgXqnLZb/vnFhAQjL1kkmVBmH3+x2sh0RLse
3bWdYq3jUasf4macVpJe+Y3k+L+dKq3Ay6JwvCSy3VVgDJsKoFyt5Ftc9OmFPep0riwmJ9T7vDtD
M8g6PVk1RqJmTZZn8f0Q6sW+GtLuxtFiy8966Atiwi61X54chCwIxqPZjxGpoUz3ZG4mejXNZV8m
qLffBHifuOTuc7rZnA5w8oIb0rPaImaAJoCtdJ41+dDI9YW95nSBL4MYiJCXanAJxzh5a2WrRQ2K
jvA+HqarNC5vTcXYOgogPb4kdyPct2YFqyAOjo4GfVi4z1//gHMPSdOPoxOntuwxJw/ZdW4McqCG
91nUr8LY2LbOXTV9+3qQc1Pj70GWT/lXzeKg3DE0xAb3+kT8a5wgzgHFVO7xvv56oLNPQ38RHUZ4
yeJR+HGg3hoEmLeI7gGtf0Vx+Wbb6BeEvHBCnOj9/kw91vvi5EeT4SdlulaMQxkXRnSfxHHu9ZHc
tT2oWKw9VtnA7ct4r7VLO9S5MVFiUDjjT7KUuB8fjc9T0v6aRPfC/iWsXRI/5fGBYEevxll2cP5l
O+jyiC66UvoU6Kak7fjkk4ViJBgrlMyLrNhCLf10mvTfVbL/MwTCP9skfYl86o9PJNVA5rRrhvf2
NG1B0K4a9CFfzweCzJYf+vcJijcmj8KtmH5QRjptoJYV8AQE63xU5i7etCRxw73nTsjVXGtAzNLG
D4j0yqFyb+e0qFdKkmWr0hKdn1KUoTHtpT9W7eh1dkBmlxSoN0CMvLmAzgUQIo80o0l7J+Gvvcwo
+sewN4A/+qzZxbnursOhNW/NacC6beyNVYdw6qYcXbnLtPDFqNrhNTeN8S21crGzwlh5SSfzTXEQ
8OuySR7sKM3X7VibK0e2gPYWoYckSvyCGQPiMNS5yld92ReEKox5QIxYlW9ody73dTzau9BspNf1
9rxCDZ1fiXia1rWKZMBpkbiYdWKiAzAwqMpHi/Cx3IDBn4xdGVXVTT+XYjtzZm/arHcOgQS41Mqi
gga3TB89pYpeUyXMu17udLKDk9MDhYNTC6cHJ07ih4Fm7DthArabZvheuioIqNVkd9lodcRgRLYf
qJgwh2nJJQOW5SY3EEHRlCNWo2ENqxp8c9033c/EgGYzrVwDa520FdaGpVdGWJQ7oa3e5nqhPrS5
iQWbsa9AgadihAkK8nVM1joyiSbc47c0AbmmN5Qh2obWWnbYxH2zrHxexQk949gDhassidV1olq8
0iFR1qJv029Qg+X1aBUq+yOXdM+0R0e77uL4gZ59A9nJGGAgJX4ZZTrsplRWklePKSDelIXYKWYf
oU+JvoupgWRHRP1Nm2N3QPthhr3fNPN37Nat1sd4Lb9TXAWzXfx2ftEh1JqrwdXFj9gN1e9617Vr
ZWiUxFcmx3nWJ734FRCe8wTPVV7T9UwDui5+N2rRvc4GOgtezSMTY1oHefcbKzDlMUiD+ToPp/SH
m5emuzdiOATL6Ud7ZVqx6zEX9XLHkfceydl+GFqwyDgUIPruFO6Kwpboy6S95cSIHgo1cRGRQi28
CLzcf8VVLH1VidjiG334GbQiv+fqoayCoY5CEMgIHdCYOTdGPTw6WNddNbGciztosHALzzXzctoY
YaYM92OeN7dx1ZlrrUsmP1omyWShyiTN4FiZpeQ9x/+kxpT8KEK3v4sMsiULXsZzQn1p7wPo0g1w
rP04Bbx7z9aj8N5Bs3GraEX4lNXVD92p8te20r+nARDwNKBml+YMnDkgGofI+TYro7XhI413vFvx
akyd7hduqq0giroVKEu5SevcXZWp+h2Az7KQ1LW6V8Y91s9Wxb8aLpYoKsSLCUUKXp4XKzU02rUz
qi05GiYRfcLJwxuz7noe1MU1A6vlcfrlJL+kHvlhUKC4+B1m1gxpkmKDMmCTX+sV/6EFzWi3TkLa
ctL67iDkaraDcmV1Itl0KAb8AmDaz9VY2xiyqfdGKUy4qMh5bs1EPcgY7WUWTiH8smH6E3POG2Z8
utH5q/5ctzUGLw5qj35QoFlsKDa4TqiPmOYUMzXq11aayi/wXenNJnBu7lTS1+NMubKjeNjOmZv7
Oag9Ekqp+rGVIEBu+4LkpdhsH50MQaoexO4WKXHpN70zviMuUa8afNR+9WWc7RFMWJBDZRpyy0YW
PjXhtGPjUX16lYdVpkrtBR1LW/oiG/rrPK6jX5aCwNyLm1D4RtLMi/ZYHoyktrbVoDgYM2ryVe9T
LrWjW2m4zMPUh9Pg7iqM+lZ1mSDhRxHlJWmTPul5F2+bmPuetGV0JcFJ7segr9jGFRgcQcJLovXq
bZ8m1iZTlPYBggHX96ztV33nAswVmNP2bloepdLZB0Vzxa4jSHCNrCP9Bvue75Jp0kCoUQ92mYrA
Pi7Lg92CegdpB2bc13P5u8U80EN7lqwUFQM5DeY2CcR9qGjBSk/atyygqSEeCNYzs+yVcpLgu1AB
QKTzZCVRYGxUBVWRIor5Nh0I31FcRD9pXXMwQKTftDVEOfpy6ekZPo9lh8i5MYNijVaTzqcILvPQ
1PriB5t21zLp+k3cpf3NrMPtqaXbrI3KydeowSbfnJRyFVmTuQtDVdsERSjWoyFyvw61/genb7ae
oiRez2OeeY5SAc/HSrKuUua0LE1735gWUIRtgsIoWQo7rYmbWvaZbzdEBrXCfM+EPT82btg8VEmV
b1uDYZ2+sTZEORS0gqXjS9Flzqoe0Eotcr9bRCJoAvtE3aci6LaV0lbriF3vILp4WGe5tDcNnA7Z
G6q1b1J19JUmtfcm2M5jj5sEIX6k7FAk1yunYu60qaOvnUjaqzkHC1EmsiV86IyEQ6sNV2GH1hn1
kHmdTa6yA8JWdlbgQCRHUL6ipLk0H9g0JiVtDmiitTW62vSBKI5wa8AAPjRlVu3zZu6fa9IMV9rk
mvcNsoE1BxkRaYrsfqb9ord2p9oTGiBmYnXDtiCFqVklvCxPF2GxtjJIi5R26n2mB8YKTXd9VS0s
uTEJOEAmMUs67h7N0Yz/wf8oWRElIXc6zqJIbhSsEOf+raRx1AMGTDxdY5qNaaldsWQDHBU0fbNI
rLcOdKI3de68A/FhkQVuuEqKzvCRp8+eMWfmvisUSXgQF/8DF8Fp8KIEMY3R2o9pEuJpAn8Ma68y
Z+05WmVBWa6rXrUPVWjITZ1bjudKPb+Bdgl9u63QPpdWDu5HdRU5ICDGiIg2CIvvaaHOXmDOpD7q
iyYc957N4JoEy6iZ602F3dKvRPfyVFliXY1oUora/sed5T+NMzrfpaRNLCCix096Xd02skw8NEOE
GMRVsOuayrwi5TpEeh7FW6R75Us6K4GvW323TbPC8PMW5VMdEn2s5pGzsdSy2RZgbNdUBczBSZbe
2COPaEop1qA7S1aXsDzN0dGLoRTZxkEJXEkqKz5oy2GTdNgdJksXAZiU+TCaJerqVFEbXxOwrqaM
Mx/HqoE2s3RcB20b74o26o8z1PiubPv2Np+Bq5Sms29ZRxPSozC8K9tUvW2KkmQuqSubRFOGbTkA
HkwAgI6Xozdb6bpWbZK0C7pV3zv946SHvzOr9DPDuqsXhRqpwcOrjWfM5Jez0vwwnKk9anWfvplV
l34Tsx2urQQmbFCjf1ItRcilDLQFBLOBukIYfispZXVSR3alJcUGObG6JokkgnRbPKlnd1wjcx39
IG+atUSMvEkUu/PmejB3QkOFnilEWGcmxlaaLL9PJWZd0SjyO9eck5VRRKC4Jq4poV253qjqxjo0
S2UdIRpa21YYqQjAKt3amqT1yE0z0E5XyDHwzCh8DWcz8sKua9ADVJG1NnPaIiIzkdcWMGd2SESy
KG4tU0Gp2fWrxGyMg9WI9laEztvQpINXlUx6EznohuYXitIhdHeBGDh2yNTxY1Ij11Miu72j6v3j
UGrRxsFh8LuhI3YD/u+enE7JDm1bzkdbCWPbS1ui6a+acLawsy6C2k+gMTWfNsTkrh3ZECIdD+oe
+0+OFFCzbEpR6mdWemyB3WmjLlDHBVW2iXDBvC5G6T6j0QwqPxmq/jBCKCdeF6gDTSUkaP7OZNEf
TcXJHzOEyFddLWkrTmRIL4SbjljW2xUxioOzpcVIwd12Ynuw8FiuZ9RTs64Nu6yso10phnZlps6P
jrlwE1RVd5MMQf4y1nZyLSOkAmkeWP48yfg5SvppMxo27TfYHnpGXatPrl7FRz1UUHxZccR1qO63
xlS4az2U5bPMavLMZ/Q+okqXogddVygtcYi6uSApunpV2qZdF4mdXxf4Flzpsd3dcOMJOfON+s7K
mvHRsetwrzYJUwVSHnvJ5J3/K1lFg4Gxqc7atLBH2grUTHuuW/Wxrmoq+0ZzwSjNIVhHaSiPRD0q
njI4ydrQuwzpI1eMPAqHZyOw9I3dWOqdYGE/dapdrqMoyFdFMkSrWM0lSbW1vMJPpthMtpweYjPv
HswUg2VjNlGFD327adLAdxN3j673JQ1MZdUngJShPqCYzAt5q4/clVq2Q181i3aj65m5WdhF32jV
YRtZUlshc/kdpA3SHVvWh7KJtdtSRwmQoZodbRWJ3zxI4GS3u6a7qvuZFbD1yCmNG7R1kNkOncPp
UNsc1WN6iOhYQUQQVat0VrfRYjIrCrRtsz4fBtN2112Q1AfyPMKNYQVEU8yYcAlD6j4kIaLkrsmv
DDcQBNASUe2id7rWqiRdVYkQAJgxx3pTtk+mVrwlcefeqQbbnC0qypaB1pxYMbL9FMbuT73RcrCz
oF/pXdPd2XlhXmmF6A5Or/62nZINum+0QzIao9fSG+GBtGeb2QrkJgJ78AUuw57VlNPa7lHLYVBv
r5Vx1LaouJHgZW7ybuq97g9GqNzVdpoc4rLPNynSSlr5rWjdDkgv2MKVNfLEeBtbLUoAtaMIxenq
4Aq3Qb5u0TBGe5gXpZW7wtQQyYyIsj0spXU1Lo0DZIcShB6H1feuTqY1nugBSiuZ+7OazQehT+lP
EH974zbaeI2nw/uUpNmzaSi8Syt9GQTO0mUf/NNjX/HYGEl17LIAEm3U9WOpO9KjHA3XEh+aLYX4
kjquEedU6QN6ztLw6AUK932M7Fq3a+XQh5iBeSAn6q0qjIC+IxqvMpKLI23Q9gHxDOtQTMqdSQgk
/T1meVUEVXkjzWS4z2MaQhAvPc5dDoNYqbl4DIR5R/iq8qwIjCNZq2Xs1YmIjlE6IM2KxpvSEKWf
mMG7KNL+Cr/L8aDLutibHFl+jDLXKwHTceRwh+y+0FGBl7wcheF71dnbi9Q0TRIkGwXmm0Wsuohr
mtAPYqu6MmpN3cpCdf26cuUmj4LUrw3rhWZ5d4fmrnhPJR1p84QQTBqkracWnrnj1NR3CFjoTNLF
bHllpc0PNkTF3u61xKfiVbeoq96bLBU7qSMNHkOSDMa4Na4IsCdeXdGuo2rIfTes1GONgQ6vkBid
TihiFRvpzzxP423G5WuTNFkPqEC/FZ0kS28e8mZQ58Y6AJ+Oz+VoEyI3q9woxyT/lipK8xqMsX2g
r6zbdhU9f2Ut5J1CPUXgVBCu3LoG3pK5tiuHYL7lSK09Gef2fR1DYnBzDa7IeNfXeTUqO7NzkNyR
bhFRXTjRRg0bFKNZ1qFAzcW6aCkyw77+7aJv8jKWOGL+CsE1SiPPGfFmn6uquqdgnj0FWsKrVWZU
KKwB4/ZRu3H7MbuO8iZ++RrfOwPu4a5OkoqDOxHClxOUMmiGTmmkrR6VRv+hc/sGYLjgEXJmiD/Y
vG1bhGkzykeUsqRISau2so6Bmt/hwZp4NKu8f/0Yn/FxIVRDR1eDjxPd3cuf/4WP92ZpJrZaWsee
/aHVnUcrk+CT2Q+H6G7v67E+48iMhQUfA9oIFU5x5AmQpZ4rPMi7bNyluTzMQX9Ph/ETesJ/1KkH
irnE2n7SE4DBIlowQZJxWkGUcfIOrUqIrED+cSykg3ZXDyzA1OZgBUBJZUQ7DJK4qXgaDWU9FIhZ
v37iz0wZneV0sqOXWCRL4tSpJpn1Ru1oDT7O4Llhv82LY9EMnlMd5grdKio4BXdnNTC3eOBtyb/2
zfH317/h0yziJ2iQm+4StLg0a3/8wo0yBo0yteaxaqIVSduULBfm6bmnxDhaN7C0XCJkTq0PLRkC
DwfVfIyyfpVzYUuiLXcGT4kPRT3RGHIbT4+D+j201k2wC+oLaP5nChe+gE53WFTCTS39dKFI2o4b
2oLmo2YhmNdX0VLUjVczF07EE3dNs4IbDff/+r0aMDAc2Bpsj37quBwUA2eTqY7HTH/TjJgGogsf
7lROxGpUGWGJfYPYZH0vlNNfa1MP0WGG9TDy5QiG6gZ0Wj5s49DdKfOR5vfvVmKvrRFot70U0PmJ
zVqGXtxF3MVpB1rr49A4zpYq6azj0ejFi5yKb+lkPwKSrf79O9S5fLs2hi1QSyekWT5pUYrD03Rs
a1Wugj5u9lmaXRIoLn/LBx6Gh2FemMijGAgN1seHiQWBnzJRpuMfjXpXXpnqbxVs11IBh6aHrx/p
846zjEbG+8KqOmRfnYymNbB3QrGmoyoe3Qw1v51t+/p7pQ2A04SaTnAo7UZtL+RwnH1IGC2HzLfF
l+9ko5O0lKXoV6Zj1LccFNJ+GtGBpTbghNVvyV+8sOjObCuobhFNqTDIeEudzJBUrS2ubmI6OoCC
aZRfz0b7X4bA3pbkGkxIUeB8/G4V9w/uz8Z0HNrqXW2CA3Hm26+/1qfjb/lYfw1xMgFVet7CDGOK
Y9r91ArNy4u7saC71dp8Pc65t0VBh8Wggd8ItODHR4nYSBL6C6bjH3AqNHNvBDi8cL6em3rkYC7e
bmxKlCYn34RWXHrfc3TrTUtzoTcZqHbqkb6zIhEtmeyE29JbVWZX06jHzyX9VBss1X99/ahnJiIS
qSWEFMUYC+HkR+QKBgq0rLB1cCt37MRzcXnQUTYbWuvL9JJ+5+xwjKLhMYVF/KnmMmlB25bWjyNW
OGuj/Db2rZeBKrf9q1leCBxdlDgnGwl9chzmFs7bn09zpzFsRyvH4TiO6otuhRta/xrPgjqhMpsS
+qyLVWxn/2jzJdvfsyPjnsUBDiuunm4qg2lUTaBpSEqRQg29g7cG1gbFPjCuNXlPf6WPKfD66w/5
qVxD4YK2x2HO4u9CBXUyZyXxnFJz6YLQS2wWpvzWzis/KutV6Xa2N1HBrHNdv6SIPjesRaYV4U6o
TJlGH4c127bHyVqMR4t0Lhp8iM6kdV/npqVhxbctqwsf9cxRR4AWaxO2nt3gdL7CcNCpipH2seAW
5ooI3wKQxu5SKXhmBzDRUC6mhYgb0HR/fCxmKPy83o7H2XRW42zdaWmz//qDnR+C7QWZvE0VdLrJ
4D3spI0cj2lV9veTC/Rot2P4+PUo576Pw33HQfVvcbydjJKLoLEspRyPzBg4s51F20edHaq+93tr
N8rvXw93ZofGgvH/hlt+zl9FEK1bciI7fTxqEZz/+NvVn/Dy2cyXbCuX93+6th1dR4/ExUT7FC/V
q5WIQqsYj2AhD1ZQsUdO+NqYL06recS3+0I6tzmyFP/r5zu7aTPdkdiqKvEnp/O9pHMRWXAyHeOS
zqZAATqgWdlqgXbeavFcckEJjV+mcWGynJv2eHsbgNzc/T7VzIoirK6NtfFoz8/0oAJCvVfK24Vn
W/b6k5dqIR3FHIrJgovb8tL/+ni2GkN4YUF5DNU7iw1Sb2NMve/6wKZBmeYznEiLHT1Zkf6uDHsU
FF+Pf2ZBYJK97JdYt/GMy5//Nbw5lE1mxKp+rAtCQ0AJw/iSbvzMayRRVWcpsOa4651skrE0wdpj
bT6KhqtNPfXac42UARt7zbqwUZ275qCMX4ouHZGj/ufP/3qcqWyLWSvV+dhBKmrxdxJxZiXeROWL
Gb3hsQCwj/Ez6hvzwgXvzJL/MLD+8T0mVmqEo9XPxyYJHxXbWUdEGwzHTm9Xc7zrswt137klwXgE
2aDHxTHtVJmI77NB6dLOx0oPf9mp+qvSqzVwO/hoRKZ5UmyxeviHxCd8oSHl//WkIfaCrYBQeDzi
xYneXRZpPEX4ah+p8gG21p37/h8GoEwDGOBWAirw8W2Gbdwm7tBPxzxUXvoRzxf8uqwLteDyl5ys
PBSV/zvIqYtoJ9VEFUPNdSBgAC5zD0VKL4Mi3sYI0FRVv+MXQIeFe6nZ5tyCWJAGExsWBLmn51xp
T13aRX8qaq50mRv9yPT2VmsuZYRfGMc6+Uwu3kDmjAHP0aIWG/XuNoQd8azoX4aMLZdwIiOouxDw
4Uv4R7H/16ITYeOENZ7QxxBye2nZtpLt1/PhzAnHmQNAY1JTLr01H+eDAtdVtonNHYQDoBjoTaIn
NqgOg978h6m9QH0gQibG3adHjSMV3PbbccaQBb5V7TDTca3nf/803KjQVS5Ru5/KAzcLgjjUQvWI
QchaJM0uCWiXFdraTf79nWoR7HPAcOMRnNwf3xtKIEpXZcIWtHHlVsv0HLMDR73QB3Hu6/CyNEsF
QfusLbdzmJhgtubjZKBSCWs/c5x1X+7s7sL2fm5C/2kucSlBPnv6621hkQcajEf4A0+mPwvoxCLf
ff11LgxyumoQO7VGXy2DlKFf1a90rXrupVL37CAcuQtwhTXkaYWYihlrEFx2uLc3fq68M5ZXd49f
P8mZs93hRQH4LbfqTwiVzlUsAREcjy6KpEM7V/o2CPsLW/WZy+WHQU6mGCFnuHYSenfMcdfJ6u8F
DEdlfOfLiPK/DAWbsLT/cLE6LSQGU+ZidtAYJvSfebraXP3J4y7x+Uns5wbB1X94f2Q4cOcBEyZS
9ePqqbLGbNLaBKayiDbT9kNlXNhttLPzAEpBM1X6azhLPw5BYAiMu8kjkfDTchTcDDYGaln7SuhC
dxX0NYQaGBLX9ZyYpJ4+FfLbDS/HZm7b4x1YRnKVOPmlHsNz1Qz9fWSrU6+x4Roff5YsMw3PO7CY
Km9+5Vp8Y1V95CtOF/sdGitP5Krc1kV+ARc5N2H/HvZkLk1hNVBtRNOxsQYfdcL6MvR4dogFK+aL
gjL+qav+OqscEZOIidyWJwsG7rHw1cWErcgoW/tKnbT2SpGxuEUAh+IyhiYbCyVfJ3la72tRVzjQ
lLWv9Gby/eu5dm4i0JUEkkxrJx06J28cMzSJ9zwTQUMpkmJTGijPZTtcmG/ndmpaRklio3Ebf+qT
UWoXuZcU7G3ZqK2KuTtwwW47RJHOhdrq0kAnXzJ0i6KTCQMFE/SfWuJQWd+N+UiDiTBfv3515yYr
PWlUHlT8sN0nZc4QhzP7HBhooSg3+jBhbq1szbi8rzWgtGxIXlU1/vH1mOeIBw7KJWiZgEdaJE4G
VcWU6M1EnZBiplci423hc8WIe1f64mRXRknpzzpJDjJT91Wnr74e/9w0ZmcnaJwDBDT75EPG6VjH
dq/DcTQ6vkSY07kT4oivBzn3YjlnEf4ZcKu6e7L/uUnslCRcIXDCqXNrKMp8bdRh4AdGx10jzZx1
Yg7pY4u7zYXHOzsypyP1BB1/7imWZ2Toxnnn3Kba3eJM0QBszPpTjJm2sI+ac6GAObP4aBXiFIYY
MLnSnHxMs7OxocCV74i8zp+bN/R2XfTy9cs8c9uAXqTqM9l5MJ5ffsNfG0+nyqwNTKkfzSx1Vj3x
SgEmUMrQXxmjtWusLvUXYwoE2em3r0c+sxZpFKKFE69XAIZTzMtIAy1xxkg9ZmofezSs7jHuCPxI
zM+2kf/7Sh3cF/93gBNzeaUfH9McBI2ZsMnHvrUfaE99XJTGnpInd5N7iUc6M0s+jLX8+V+vVGlR
vutjSh0tf2TZD60htGUFag8fl9N29fVb/FznLPHDi72+BQD6ySFB03HLiZrEubNi9B/hIRTfYvT5
uGeuxuT49Vhn2GKAesiQpQuL6/3pWxTVZCOGx5gQ1VPU0FYz3/UhXlyEyFr7CiNOu3vTFkm5cqWh
t9XGp69/wOcF8XH8kzcraGpGVYhxiCKeayTfTXzoc+3CGz07CLjygiQAop8SqFIMRT2nPKQWP9Q9
qtXcS537rx/kj3rg4yV/Id6QrEEK4Ltyqi4oZyDFhH30jvtrvWlkjqnvGBrWY9THyStvGVVwmT+I
qe1e+ko32M2qOPKUTAvwZ63oT+hEezXqTnM7JCBoSDST+LVXeneLH3J/ZcZReCTWKd+TmpdvrbBJ
t5UBz6JO4Gro5/WOeNq+xZShmMbDCJ6/Cym8vBbUbz/JLvsp6zi8z3VjxK7R1V7TeVRew8lSN5hy
VEcZ0bTYN/iZBXYW4as3Y96ZaKnv5PS/D2mvFVvWG07K5VzdJkhAUW2YxvOYiMeu7N7jQdE9JVIz
hIRz3M0bKvZo30xTiGOuO181k9vv8Y6NQfRlbb+PEBq/Mx3v5K+/xLn1wxXEhaMXgkSfk42hLPkd
Yx/ad6o64OOzm+vf/4+z89qRG1m69RMRoDe3ZLm2rG6pR+aGkKX3nk//f9TB2epmEUW0gMGeDWig
qExGRkZGrFirSBGA9W59oI3XbV3ejnN+99fWwn2HslETv8LW2MEZSCdblzeuxsuYquiMxAPWnQsf
l2q6pioUgW/prgTL9xPUjUy7aKXwcUqU/lHrxGSjdS3LxLK3fqwyST3jN2hu0Wta3MVe2/rdlFQZ
NeKyfOqL8UYyARTvYT+dGPYzoSSTsi+mWMT7forrR6Nh5BAiksBGO10E0ZjXt7VZWx9yXNfcm3pS
HsZKzSgwm4ajwD3xTaOd8TRPCjg53O3vjiiqzvuGruA8lKsvPz9UgoIKNjFyDbF0Jkr4NWSxjOK/
98PPVsjLuH5WgnRWBbkcoVXgCt2dZAVOP2258WXQwoJloDlEnesSoBX4/jggCx27CixwmgGGHRBq
P/x+/zrmdj4wStK7i93ifQtXzTClrpwlDwbYXnAK1y1c3p0M9VrcMRT+0Qxf+lOISkBoKXALSXId
PXSiGXwUhS64jTW9ule9rr9RBNGwh6DfgrhdHs7ZMogFXZcp72qLwwmdPOMNUVW78JE4enPTWf67
jz+PSJGqOA8dxsyXF4viSyryfnntjtWjACGusrmEOSF8exo1WScxFpE/R5R1mcxJUNPEvunDioet
vZ/1muNVTJs5YpIa1smf2vBjb9Ak1a1MhbKaWWXHarpSBsE/hvDKDZrwLfesymlEr3LyUXthyyVU
G3xg/FmgtweB0s1T3MnmDgpU81BaiQDYfUx2PNZgVlHkD37faI+mpwmnCIJc32bsfXoZIMpCqCWX
/VMNyqBgUhZ+GRFtg7teLvuXFGJUu9fhg7WzWoCEvK7EcZdVhbHVoVjxMDpLTPoTKSkhLKFZUdow
ppxVkluJcXorRipgvrbrnph7k/adnigM0NUpKnvakIsngJz6bQSZ56HOfZnEZtSgsLaaQxVJCs/x
sdozWOh/9HUjPBRlgzTp9QNxGdHJE0C289gQFYqmixdVFo2l30H96WpKN+4apVQeZTUcj5yM7B6B
lFLZMLhyDuhpAg4iKVFBvCweBDGZgO9PNKKKQHmSxuZ5ErKNW2qlHcabZn7ASTwTV4b4J73xSpih
3aBgSjUR1eEH5KvasY8QopwTzDsNErUToBcmbVUEOTTkanYUJsutX3J5f1HYUJkWwhEYvF7GmzLp
x6qQjM4N4Os/VIpXvihJAy2ylRfxsxIH8sep0H+Mo5cfuhR0f1CgZ8pcSCrYueVtKaeu7Qw3KaVx
g0yBj7DYfbExBJrIQu9GatzuGGdL9pnZUXepGP4nPeJQyBZoUDOw2g9geOg5NzVklB4X6/sdgd4J
nF4KNyPRfnG1R+gojowkDe6YPc6AIKH7ft21L++sGdX6PwPG/G1evZP0kZ8ux9ngmuLXNDzrwTHL
n6+buHzdzvhrgD+GNX/hZcgNvGayJIYq3Ar6f5W5xhT2g7QVs5+lbvk/9BpO16qwJmeAJnyCHGp8
/2tippDg9AKqmqGFi11Upj4IwkaBlaUHb2MxRifNnHsTrZXrS11xHYC8SJ/Mud9cSFtcYDTrm3xS
wsa15P+kaa8Fd/XwIiOLFRzNuN6V+jFsbpM03bB7GS/eml0sUBj1Nq01zEaKNt2kga7djimEb9dX
dxkGdQlOOTJiQIuQH85//spXUr8apooZaXeMhdKJC6Fzwi5LX4Q07g+xx8DndXsrqyJh46sBPofg
5k/e+8peWBV9XevzTTp+SNVPqvbt+t9/+eyYE8K/f/8irDedFGWpKkhun4Tiua+a+kGiGQY3iNgp
zFQEcggToFhupFeXR26uSIKqN2lWEPYWZs0kE3KlzCY3FuGJyJL4JpPhH0dw4eX6+lYNwTdIuUAF
ZLpETcZyIlhRPE6uWRXMI8l3nc8gcDRuylmvbCTPCF5ugKfIfZf3Y6uRTnhVzYrCYW9OLzUlJDnM
HlRmoyDSur6qy9yBdi9kAbR6eTGQLr71wsAL6n4eODrrIOV95bfmPQ3NZ729CRkXg9Dk3UfrjTlN
fmtugPsX4KeXnwXtpjehVh6+X1/PpZe/NbBwh0iXykaWeM2PXXSsmwOz8O8+t+QsZC8AuOkkXfgB
k2hMeaV5CNa4F2HjCBjxV3rbL4yDp0Lo/+71vLG2CIEqKjY1tBXhOdQhmDGjx0DbzOIvPRvk1fz4
URCVhVdxUTBoM1COJUyCZ9EQAcneVgWSeVu0aKtG5jcQQQ+Y85LlSISvDsHcLjzzagUOOD5KufBI
dbTc2LAVh56RCzNIG0HjiwpzFo41oFgpBKJ3HKI7P7lBMQBNKsovu2qrnL1lbIGWCMpOaY1a5KZX
v1DDE6HFRyiD0pHoqNovDwGp696wvol/F7c4PgUzxKi1sbgY0gUPPjk6kjDTbBTpV84QW8i9q3D7
8qhb+EMKnYpPrA/PiV7FL0jWVLcG6kEv19eyZgXCOoumvIj+7xJQPynerA4WRudUFp/k9EuTyP9d
t3AZSAFtgfyZCdBgM1xeDUYXlkPasVtV87HJ7iALZRhZtnWkrAD2/oPfvTY2f7pX1ys0bEYPRWt4
9oQPA0oX0YAAZGanRbRDMZIp3Y061ZorkFCDN6BhdHlLGEh1QVaTBOcJjgCFvhByFPakbOGB1vaQ
PIX8SwfgQKPo7bL60ef13QXBOTKPlnUric+K1B8FGVaL6Of1z7VymHi8MplGsW+F+zKPhj7wlNE/
Z6j0BF5/gGnoVhzqF6lAgEYRb9K42uIpvtzFGWU9K9DP0A1peanLQ2gKuiq050LSUcAcStjfu4++
nG58rctkDzv0M4CISKJ8MQyhplTDqWx35xxhoke6s92OJxP6lENuoEXa9Rv2VlCLs0EegrQVQb4t
WSG1SezEamAaP6So5SGHEQB6an6E6AcVbuUPe6GZnEZ6d45JCgFUXqQeAdpu2QNIWsZdVQTezpkx
nao8c5Fw2F/3kpVHwWyDCSquYAaolohFUx6NcAwHeAayzvaZf4f5SCpOOQQKCYJZLeQOIWo6AwqV
aipsBOA/1dO39aiZXJ5/eGTToVrOIVim2pSIsDdnpg4ehjDYxZW5k/TsgGLrrQ45oW0xMVwqyn7M
4HHxq7ax9VRA9hRkZVH8KkLUvXRxV5bdxvFZc2VoR3kdzsWgi/E1AZXJfNLKBnizIjipFml3QWDS
/vCqd+q1UxxnE4gGDHKSOV6U/SJTSWr6afU5UnZ5ENstMlzSrtuiy7y8IWYzM2hrrqowxvM29gRm
m0CKJNfnVB9uAMo8S0KycdXN6e3yc1KG4oIQCdAXYsgQSUmUzuT27GnQoge/BgQ9pvBbrhrHUnyS
kjMESxsXxdqqXptcZHSwKluozkjtWSkk8BLSx1Rp/+EYvjKhL7rshdeqnh6xKj/7lSo/Cvlf/n4g
m3gaeC1ShbcfpsEBa1WMu3MHf1+UxLtsiw/28i4ACTY3YcAPwT29vHakujLUoFRaniXhKVVFu6la
MrruPk28l0CJvsWSstsILJelZmwCe9UZGobLdFlZCX1VD1Bcw2Z8tIbPSfAI3g+BHhV4kr8Pmy9x
WZ3U6njd7NqxZbJIBQrLe4/rYbGXM3+aMuEOcvUfQi7o3Qx2MW7AOVevg9dWFomjaSqtNEoifm6O
yTe0PtWb1PO1j2VZCY/5JIHChr7RDqfgS2jVgSujLrjxG9auwDksMcpLg5hJj7cLNbQ4lARrbM9w
QMK3t0/N+KjLN0q1ARhacx1T0UWIoWd62CVISYFv4v+5jmimt22fHGvZcvWYPnExPvqa7AbtVjy8
TJLm3gT9SWBKDM9clDin3KsSGFnOsQGXUvcUVTctur9i68GOulU+X3GYmZOdKgSJBFF2sY91ATMj
4qLl2crVfV90R1Ee7rNCfX+YolYLdJ7yAMWVZQJRmlXrFe1YnjvoHlCwjIbTdcdf80kSBcgXrJmN
4ALnUQf+LHxUlGcpek7AM9OdQKHzEZly9GofyiBBgOALeq8b51yeSwCLmM9jl0ION5g4ZxFvHdGL
zVFJrKo+hx0VbzmzdcBypRftg+FT5d1N/lHyPnf6Vw+hTBGNY4iBpOiD2b1MSCdKPLiS2nB69feQ
DGiZVnZRPqjdBi5l7SO/+o1LpoggUdJCByl5bpNPlBqUMrJr8eX6B9iysYgJBk3poFKammHVJzn/
mioNOoYbN8XKYWSvGdwn81UZMJn//NWrSGAQtWvLqD5DA9c/Ih8puAjxKagrwYCGGp+yQ27hZYRJ
71+867XlxVeWC8be9Sasz0YKQ416UotH+I32QSLbs/x7c4iL8xR8vr6lKzFuZvagwQBmXqOu9na5
PTp3XLtycYb80gnLr7Wi24Nw6MKf1+2sbSvPCcmYUVIMUCw+nQDKp6o9Ag58+rYmPZtoa0PTU/0X
5Dfh1jdci26vjS0WpY4hCngtxqTiyUq/jOXJr3/WsAeo2kY2Nv9Ni5NJ8OT5R0AAdLgEY0FuJRqw
XjGhF34qoUdHHPL6vkkr+R46bUzzwoUAhZ6y8ApTgqU4rXXeYSgbHEK1+lB69SclKB+HznCMsLPr
trr3RgEmvfAO5aqfI+8nZJFsWr6nKLYcJAxuw7T6Waj6GQjQ0/UfuLYDkHfPtwiPUl5ubx0I+iE0
oxGnPRvQD87g5Cbe2IKVrwmPBzMdgIMYLl0m1egPo79cCR2jlnDmjVr5wWzTU4l+kgEj126sh931
Ja2ciZk4hAojgL5Zq+DtkmoZZIXVhf3Zqxglqtvpe2+WhhNW8c1Q97/fb4xhORDXEKvNmKG3xhSl
aMxUSrozfLKuEaRPbQQKbUqeh3zrIbq2LnJFA2oDBgHwpbemolowa31Ku3OkRp/RR981UfLRHEyo
bZV/CGaoI9DVZdifHHGpcWExPAo9Ud8zlQUNntj2D4NYPkiKfyqBJt1wcx46KX7UIpQik3TDJ1fu
CYbnZnJ6sg1mM2aPehXDAUGgt9eP/bmGAjgPvomq60UbGIa1zeR+AO0DCxyvy0VAKyamUCxgMWTB
0Q1saVBTxN/6uPtoUUe77iJrBQQCNF4yU2VdkjTATSsC8CrF82SU6efeSr1dohr+0Yfgz0ZYPNvz
KhtvmynWdz1jI7s0q8qnarCkjZOxcthnjSxa9ABo6AIuNjaDTQQELNByaST/tho7rfYba125KN6Y
WMS7API0A/TzBClj4yjKf2KqHAywLLP8aHBgghVEzDOM8IeZCK9U4MCvHXSvbVE7+t1wzJJzLuob
P2rlWwOmJ8IjqGCCFF0s2zCzXEVyjYMj5/epkZ8a/XMJxXc9JP9dX/7K6mlVg8uAfgDchzF/gFee
CwBAj4ZEIPT4cOY2TEtVjhI+mPkdujS7eNhoRa5cLjSOGV+CMdDSKG2/NdfAq8eMAuwA/iAJ8Poo
xikOUBuWJ/idAaYIoF3H1L/zJyhPp7gMNg7R5UEFrsjlwRABoCmwH2/tC6rW9GmXd2e4ru+HjvEW
PB05BHOTyOzScwEfQDZFUx5glrTsEHSwXVatpTTnCNqyUXsqtI9J/VvrP6fjSYRl2G9KmJBjp4A3
sx2r3ehV++T9VQh6pNQGaFNwfC5qqqT3mTDzSrhC2dumWTq6tjFqvrKhTH0zqKD/+aTLdx1cLvXQ
to3hygUkrG21z3L5WUuyd8cBnqncxAwo8zC+aPiKfWupRVIabqppjpQy1Tk0G0Hv8iRAiwROl5cj
gx4MY791DbjykczxAssFWP8wqkKMUDnKDLqg/wjN9lRZwg1Qvg2jK17yxuji+FEKFvO6ii13KIFE
CyL628frB/wylDAtSCFWnrs8QJ4W170ZCqKXQbvoBllW2Zmv7dI8O9eNMlMAbySnq7bgWPwj7TQH
7bdbKOkhuvV1L7ia9b1uv2jKh07+IoQbhfuVPZspk/6/leXAv8xcTF+nWJkQY9HhyhaLm+t7tmaB
gRFaORS7yIJnp38VFOukKWqlKzw3CXLkycUHP5c+XjcxR/C3eTwwROBeJvB6Wnv64sND3FzKWWBZ
bhnTb0BS00l1aa+homLIPgzJdbpRll/7NgZYGguXQmBpGXmhg4CmVGJNkqA6dY8MOvyhSnYug43P
s7qyv4b+1DRebd6UDknbDRgSwme5fwryeseIFmzHlit4W6DCFWP0r4EGERdoUC0vytZDS0yAHttV
zJeoPJUA9ILgc4QGiJa//yDNIHvCELqkgLqWTlGagh/9mblREPZIf6RZfgvZkgX17XXXWKn6zFho
WlLWHz6/ZSorG42SmEWvuwM0R1DxRndxkN22ur4L4uH70PciQ1PKi4zqTa9n+3+wPhcfeaTPJEtL
hlGth4DM9JgtquRsHw9HDT0/8SyOt3lZILld2F178rYQIyvfkfHBv0bn4PzKaXjyDgJkuoY7tKMj
xq3TcCsHBfLXksr/3zh8K+cboDmvW1irIF+6eODplRdIUO7hoq4ufC3DLYTF2nIAB8xzPjB40p15
u5wsG8yc7poAKk+3C+9F83tb04aDlGSHOC4P1z/Z/LctYgkO+dfafPRfbV4ceSbMyqbg+rLEdLaP
9I4f31XW+8cmqKTI0OfQ6pahQ1lcJWkGN0kCxNstqummLer7kJ56nGxl5CtfBxDM3N+mP3uJrRCn
EiGk3DRdkI03VV7s0zTYyFou01AIKEAFMNMwtzOWJ2ySYB7ugsZzLVVwLPWl0J9y/aBYZy/56tWP
9bTV0VpxCOQqifUIR9P7Xb6EuXYRam4k/zxUSD+0jWmXwXBCXVFQirmhMW14+IpLzOiUeWZj/vcS
ZTt6KdRX6AlALYbmgj4Wu9Dr9mKj1hvXysrsMRV23ALaU/AjFxm9PCHrYNSgH/LBP9RGcc90+qlF
iyQ15fskMxBrSbUd1XqkAsiGAwmFFwD0m0DYOT1bHILXv2N57SBV0SpT5/lnuPRrF25+DWEQRX6y
LMjeC5QN9mSxxZ06cFmYjfY58fXmbgKMbBfVKP8US3MjkK752KuN+fPGfnUqy3k4zkBo/Qwk5iBC
bdskH4F4+z4KBWCfkF3qp42rd6V2N7c7eLTBoAzybtn4yEsVCU89Dc6W2QggJ77SY7INqfww0Ci2
1aKrj0afF45klv6hja3ClvOQKeO27eyySoedWBflLvTbcEfKou6iKEzueKlUB0t9fyF4/q1MxSBJ
CkfjMt9u0EEbC3DS59zsn7Skf2Yi0PW1eGdZxUZeunoaXpmaI86rTyF1vh4LTRScS0MhNn4LeOHD
6n49Cq8kWMzfMPk/E9zMHIxvjehIAompKXlur9/VychEpufE0VOibjXk12IJ/VfgUhRF4MRYrCbz
0DKSTc9zNe9BsG56Kdqhs8ystuupW+SOq7ZYEMVQHhHgh98uKlQGMesqVWBRwYMVUPstnopmZFAC
DeGtKZ3VHZwRiXPZA8z3YgeLMhEtTqrggnPaF1G6L1TvU5ALP3u/PP7Dx+LqN0FGg9taZvhhV6KC
qIqem8Jwp/j3cj0iEnKf0He5bmjN9WZSeABUFKwvUo1CbXrV6nrPnYTgpkijB4ZpT/Xob9Q1Vip2
cBG+srP4UH1LbdKzWs81ButjEIff+pDSeCtbeyWdHoRQdnJGr/JaOTSieGyU9PP1da45CvtpMNzJ
rl5w3/uakGQMKHCjxpCYFL0tFBCfCi8J2pXZh+u2zEsYAot9ZWyx2Fwfmlwedc/1M4bTEgQjifDG
T0Qa21vF68JjWTS6o5Sh6AiKhPgOqo7IsFVphBxkPdpy16DGQoFob4xy/jMMjE8CuiCmpxOop/re
0xGDt8ZEvtekJtlVvDIOTSKgjy7S28ypdzsC14etTY21S7lWmDHJ/Gc9jr2boq6suxT5KMdCasWm
62c5WVx7p0r0Wu5C1XsMoPd1vFGy7iw//VbEQ3U3tU2zm5opOvYDYnHxEPc3Zabmj2i81HsvQ1DQ
THXvoYqT30MbHtqwbdGr79PKESO9exSaunCqeDRsWvkeDPl1cyO3PI0pYaojYlnJXTRZHTwLo+Lk
HnzJvh75CGn66Snuws+j0AQ7Rln5wfr0nRu0QtMPyQ4PcqvDNKmW3dV9cFSntJAcZeh/o/zS765/
1oujQtOJyhwYQ8LnZQFG8di0tsGoKZz77itIsLTd8Jw5NL5JEmYTTJ/NnYL5AltEmCZilE+xPMEV
w6C1JxQmBbPasCFdhLE/RubZH8hJCWXzUXl120xeLVNAiMhEBuaOGHDPDjyXvVsTop7D5PfBN/Yu
sc2mKZw8jcZDJsrVkTHUyNGkIvwhFo20U0K0NLQpjkdbKK0tHveL07r4icvnVpfJWVUn/rmzyh/0
npt92Y5PhiA9TGXloPi9cQGv7/vfLVnsuy4O3iTFoX82wmCvmoET9j+uO8/qijSe5ryatUsOGrlA
76sIBMHV9U+jJTpNeqdJ/m4qnsEpXTe1uhgIReaG/TyYtFiM36thirCMf/ai8SVJ1Q9M7h2um1g9
Cn9NLMvUUEEqWqvzXNCCeyv7T9CdJPyXDXtlYvGYg6K3ivpcxAVMMN/1zxZRbwPEaPg5VI33XoKz
u5E+QGtD3nLx3DIaHZKXpvaRNgIokt3K4+/G+319y1Yd4JWN+au9OnUF7RFNyVv4LwZhl46dLfXf
86qw6+4OfeB/WdDcZeTBQyBZvoRlIwlNgxGAM5PBO1/+2qfyoRS9f7Ai8bDi5QgSRzaVt0uaYL9V
55DlVimiV6L6vQ6Hb+IQ3FzfuTVnw4uZOJnngkiI3prpyI7lYqBY0RVd5IxCe5IGNHwKbWvX1gIj
BLGQNxGCAUYuAmPRI8kXtpzRbrQe0QY5ISJ/C3nrTuxV5x/WxJgOF8rMcLR84BMlgAZ5OoFe+qIH
Pz3jhGrUP5igtj73R2WVoZ2321aWkjoADhLcuoiCm5FZxaOOJOAxq8utp8UcjhfXlgyUlFuC25En
28IREpMx0ianXS+144fYSjW7zf3PUxZ+IE78qiby8sGUtuaqVq2CjqeDBArk4mWPmJ04aXEjudDt
7X3xGGWDrZX/Rd6+nO4mMM3X93PlADMcCfU0JXGa6Mu3q2Z6vtDlluh6+W8/M+wq9OweVkHFuCvB
XV43Nvv0xY4C7pj7SQyAL33eE0cmWKNMcuOs9+4MhVfAGHbJoZKAkanIzI6ZMSs56qGtRoh9X7e+
cuIors7vKfb1spQMgrrqYz+S3E5qHFH+XFXPXiBsLPGyjMx7gGycW5cXNlWuhYP6URFYYS1Jrik/
BZNst/2tnIu23x0iY+d7KOmerPj79ZX98frFxoLypKNM5sM8jDIv/VUYbjxy/yQpNVfN43LPgDUz
I4oQ7MOyEU+pWCs7uJte4imtOtuopvrYNU3mTFNT/zIrc9jpYS49WkVQ2VZhtHYs6s1RroLqS6fU
zYcMDXRbKcf4oS8b345VQX6WS6QQJZ98ThxTHLUcwqdq1L8MY5meBmOQHVFsuwNZe+oY4IaSXZ6E
+V6vxOAgTCih1uWoQEVmQRU/8OpwvUlADb2C2KKUiq2+z4rj0XuZ5T7A+8DgtbimmjKYGO/vTDdB
OJ7Xg6T8QqF6KN2igPK8/AJM7foXuSzQQS3w2uLiiySyIOR1jiiil1jIEZmOEdFo8sJ9Y+W2l97J
40HhzSZL34d03+rvv1yAb8zTUeTCl9yyQ2n4hSwkplvO2oWlfueF9cfeDDdO1Jqzq5B3AU0H1AwU
Z+HsQTUiRifQ6Y5LVL6Rty1riKYIWEJu68E3Ob7NVM0G0nB9d1dO8huzi8gcTqEQtlNpuqmf/1DG
+Hs3hPsh/YcEijcRAZcFwpK8DFdGSHO6GGXDBbNjF/JzF35MzC0488r1TLcTuAm4txUaR5FTZgQD
PRi1U/bZiCTlJDtF+q0O99c3TV21xHQQ4FMu4gtGOS1X2iwSfcOlj9schgjSp2KauhcltcBK6GH1
2VBD4eBJkHE1Q9gfNAY5TxFKwMcRgkffZgFAcwRBue3DrLyB5rdwWgU51UIL4lv0EbNbHZF3ChCq
7Ewg9b9oej44elkglNhw4Nqh1g9RaWoRb/o+8+1ci6rnppv0XxFStHeDlpioy2rxoUZM+Eyup4HL
88z7IBRgTzPD6hDlxvAoTVF4M1qoTg51Gz42KB/znJNyu6h14SGqWnPD4VYuZYLq362b//xVfFWn
SpgEgY9U9i8MWqj1faWDFa5vi+mpTw/XP9Tqd4K7DKcDckr55q2xPB56nbCru13ExFh6SvNvLNDu
pefrduagt7g0ACdQ8eMupka2TKfpYFRRVKu6OyEaHUhfrffzVRAEZ7U7qqb8c0H41sshRwtdS7dk
zk+PH31hi+ZtJX1hkJBRXZjn0fNaJrddhfI51VrPZTrSKbruJ8HwJq9NWwm4Xaqi2fg2W/YWjtB0
qdjWCAq7QtI+KpV6zPz25MsUkKDXzptmq7UwR7LlN3q9vsUrofIsXxGq0XO9pqicibfxkxcYv1DJ
RiN2rKxDWCUQBUt+vhON6ncnZF+YwPBPkzHCHAkz5ct1n1mLvAbRnuhBUMRt3vpmJEa1Ngy08DTL
7YVfXQuc6/0ZPhi8vyZmt3111gJU6IxUxERjPSjSc9I85+bGxM+a588V07mWQM9m6TVqFJq6VYae
Gw7l10iAYMI0wtP1nVorSMG7BEiCiX/2ajmQyeB3PWW65bkd1IBMfDLoenIYjw/g5IvQps5v6wRf
DaOjB5VjMVo3utDsW8P7lCTq8fqPWV0wdZo/b1oQsws36jNF7JQ8obIYSLB+RcmnGlXe6zbWXGNG
NjMCSxfsgsZFaKrSVzOZo6HNcFyEO8tWHewJCa5/MARQiEc6FW+eZwsHaYbCRG0YBzHSh1ZSDlKc
POpTsHHUYd5eOXzMXv7P0CK7MVRR8vt6orreKeFdCcP8QTbD5Jj03ife7tNBpCwbCZXygDBqeZhG
xbtp2q7YT56mH7KgrvbQaKH+InWl3RaxZDOD/EOh8nxMoBq7zSaj3TUeVW9B9tI9OBh1H4SpBCrR
6nhtVgK2Ct36ovW5wVSxle6COqdsTT5xTAwx3Bcj8nhVk1S7Ug5rJyklBvsTSuGZ1XV3STiEN1Zj
DbldmWppG16u74xxqpwuHLVDVuTZbeMr1kENJ1TdyyEBS6hltjAkcLCBPTzGORHbj+r+JAaRYdOE
m17M0eDiRnT3OFShdookaFKRJjfsvm7EZ9WgmjFRXtXrmLlicXwUPZ9hOm16SfmvHuvOyvaTMU3H
OlW/GHryfYpV4yAPgg4lRnSviilyy3G3F0oldQNEufddIQx7pewzeygUBi4nv7sPx0gArpqMTmIy
B2m2/vgsluQeBayfTlVE3k43Jv6AisgeYpd2B19f/qJlQbVrUQfatXqeHKs2Vx1YegYHSEnzKISK
fmTmXt+3JvNVgNeHXVhpFjqRxUcrNmHnm3D8fT5UKWLjTYs+k1fShqgLqjd+6D8YcRHuynCY7AHg
iJ0o069yNCanaiVx3+dyCTSlauwsJn2i0dg+dlku7tUBTr9xFrWWU7W7q/tQApfWdvxI7yvKCvKL
F3XSrVUZveVAytR9azJf0nYZAus7jblTq4lh8STBPDAl+jvtusEGrZ/+9lvhm9xX2cOUkL41VhY+
t6PAxFbb9w69TMPJ1UZ0wCfHn1G4DqTb3vswZKYFX7tF1qdQAfC03LhDjrjd+Si8OL5F02SXt5N2
H2dh+pAG4uR0bWEhr1o0OzlLi5dANsrzZKJFPrtSdjNwamyxH0QePiFJmhQVtoEgNF0P5IYPYigC
VajiL2rS/DaqKn0021ZxqGfJv9XSNw9q6vtHpLP6eytSzF1bqcVhUPNilzQoVgGRr92kbCJOkV8c
srLubkPolhh2n+psryOUtzNIDe5qDX5BiogsdEjDXSImv/rKa49dH4RPQoR4GXwz/ous99JM295R
z/bhYrwx8ng8pkVV2tBKBrdSJFgnWWw0x5iCgGlVyTzmtTTscqnv9mVRqTSgERCesj64CZW6OHbT
7w51+gC/rSk77hRAtRtlh7W8hCoiVHZkOwx/LAK82HdGr+e55+Z6PnN7tKVdZwFM6eLv3GvukWX/
eT0Ir8XGuQ0OoJwZjIuJqAHcR+Uz6uWWg3VSSgAn+VCf8sojKshbMJO16wudK2A1wKlV0ry3Eb+t
IjmLQpr8qdru5Up6qpm+3NjBFRt/aKZAbNNJRBnwrQ1BlKYiNafoHKa13RtUQsaP17ds5RvBj6cB
gYLZg+7+Incq/Ar165ChyUKzbkPrP1CF0TQ4jUFNpvnxD7Z4VEJZMjNeLDvtgymYpj7m0blLDOg2
D/wvcggH8vBdVmxclKvremVrdpVXCVuYKXrRE7vPCpAxmLWjz1Mn0t1o9MSBc1Czi0j9dH15K7nG
zGRPyWFONC4KzYI4+kozRtE5yMKj6N2PYX4bel+uG1lxceZ9wHxwrGbKksX1L1uhEpFARsyHwYJL
8G/EH5LX7z1rYzB8y9DC9cwuNM2kwPUU6adpfs4E1faqj1q+0Q5c+U5v1rPwP4aFpCzMRDx8+prT
wi7g5UmZxdD8p1r+9g97R9kcSC0tqAsAhjamehYwMnlGI2IE9J5GwUfYEYLnsg7hGFGKLaHlFY9A
wFAn0f5DMaIsPpbYwlwMj2507mUP2FT0GJniDdJbGy+HLTNzFHnl65LKomCDZw8ZVCpKWqrqfW1t
HKi14iGLIZ4D8Jt5yRYZbg4xdgNzaXQeCynhXmPaUw4ppiXaND60udI5XIMxgPVUTZ2oTcWdOljR
LvXjfCPXXvUZRN2IJNQzzaV6WN/Hghz1rHeon9L4QW6fvfishDeQHm9YWom/AEP/WlpEkSoV9Mmv
mgiJSCYmPFWNnZh7/rpbzhfF4jmNEXoAM6OSRWHv7ecbO6H1avggz2lC1jU4gfB9ar39DOSq/c5u
05/1lv7aisfMHQG2b/6edFremoRrt5H6RAjOuqfewrT8Yeh5b2rV1pdatQPfPaNrMwursdg/WUmY
pFHhdhXralebvxqS5K0JjS0bs7e88v406oxsSrjBmqGy1Q6CgrDgSbtR9Jh/6eIjUaqfA4dGtQa1
krdWfCNQ/cRTwrOmTXRMfsdNeUDlogJrc90b1gyhPAFrEn2+uV3z1pBcGVREoXEl7n7Pkts8/FF1
O6PZAuuuePafjhc3FVfVxb0vtpWfqhNsb7087jwrsPN0K0FaXQmsu/MMlUlFY3GDTFJSiXo8BucQ
RJSti8XJjLIXxRBOQvFumg+GgFAL/5+txTUij2UYV9wb56RDd8ia1YCKUfB2suZN++sfaC0QMj4H
PwwzaAxpLyVOhSTyGy3oAmQFzZ1FQhvm0y+zFm7lLN9pQfBbrsX9QG3T9gxr33nir1j13l+PevMb
Fgcrayj9QgsZnDup050qM/d1mD3xEtnK4Vf95NViF6drqqfI9HKRSGHq90nD82Oq/4+082iOW1my
8C9CBLzZAm3ZNE1SjtogZOG9x6+fD5qYd5toTCN034YbRSi7CllZWZknzzGFlS1dNEIlm6Ii1zMK
Ce99XrKaUpS90j8nzLgDVAvuO89aIyNbdMcLI9OPuIgTDWPJUtc1/lkszoryzdeVvSwnjiS/3vaP
pXhEZ2aigmSk5Kq+zGNQzr0BpsZcD+1Ekxjt3CbZl9tGFu4MVHj+MTKLEpkYM6oPCe10BWrVWQzu
BOFeyA9R/K0pvtftSudwbU2zt04dFZUXepjLxA8u/IyGtNeUlSxmZUnzCJsIY2qimM2SNIpNQn+A
tu5QiM3WjJuHSk1eyk7dUVJZibfTTs0D+8VOzome8wK0RtVHmBW+ekpjh+7Zks9h2u37qrDBINz+
cCs7+Ydu58ILrW5odBFNr7M3CPtMGH2g+LILyUqzcmGtGZq5e9e4PbEJQ3r20/WfddO10zVSokUb
0wgcQ8Xci/MOdmmkXh3qApeIqtpB/1wMn1P37x8IkzjZf2xMv+FiwzwIy+vedGGotTInbX+N2oeq
2YnjKfZ+3/40C2nlO0uzmKoYlddpmUca3W3rEaYiUL6y1DohJaTKH3e3rS2Fo8t1zU4wuAYtlgQz
OPfSfeh+N8NPkF0iHvvjX5hhJpvEEhp/UZ+F1qJpzMIYUQKTE+vc+dkpQ+ajEEYnjNRvt00t7h8z
7nQkJ2WHebEia5MhrhsrOJddMnL9yvV9W1NoR8ggP7WlR7kNqNzK8V26OigtGbJC5f26ChNltRqK
lN7Ppj9CCTEIna2mxspZWjTCvDSpH8NiqJu/90Goq9JyiLTgrBbfQ7gX0vb77a1bPEgXBmbOABI6
08MSOtzAMw7TvFtk6a/Iimxvm1n0uUkXinERQBhzIoJRa42MYQeeM+NPWRucHi2mUv+cjuKKocX1
QHoAzgOqPtzu/YZZleLl3I3hmb6/nVDqp8/gaN0aTHxpPfQfwMHRbwUMMbuW8qbv3CjpgnMF7RCF
kAQY/6htmkq2b2+ctLQghdEXEa1q4DpzLQwlzNGz7yff9tu976YfhAqcWCuECX1OKusZM/sRmrep
v+/iERnFwS4S4yFy+z2TWHtjbWJq6bKk0gQaD2Y7BK6n33sRFS1f16PANb3zKCpPStMNG98dIIhX
uru8VjdWk589t3lr2u5weyeWDvkfvn1g8zLESDPDnSAiACQxP8VR2SVdv1EyedfLxkGW69eyWyPc
XzM3c6RRTnozTzHnAzbIu34X6cJGV2RHS4YnGm6b26tbcig4MqDtmTilmGN8v61RmzMbOQY+r6Lw
rVAiGskR9UnB1pq/prFgg6Bv5mkERImX5cx360hL4Kbn2ToUp6j64lufbi9lyWMpS5OCTvMTPCbf
LwWy3cQztSA6pwXXmNqfVOklN9f6q0uRceIkh74NUAVv1vdW+D5kuWYUnTX3e+p96Yf97VUsZWeX
///s+3tNFCZUcCNYKu47RvmL8FfMILzXnHhK5sLabO7S9780N4vD0IEMkltPy1ErO6zefAQRx2xv
RCsfZ23bZh9fNxq/DCqWZea/yzEF3Pp2e9+kFQvzGdhUnHo+WRxBsmkd6vYUWSfBPQruxyz4GYq9
06YvdflDsY6NtFMk4a5d+3LX/jdRd08DGNQxkHedLTEbQl6oxhif8/ytHV5K5U7W/voRzJ0PB9bU
u+CimcOuQy/orEIQ4nMQV3YtpAwmoduUrj2Br30Q3Wsg8Qj4gLe+etDpXqGPkebHlI2fE3dLt/A5
Dp57cORJdafW59tfbmHfgA0RFeCcAyE//3CGIYxBrob52WjuSt+ym8a3g2ElqV40AowcPiueqcS6
98c2M4JAQJIwOxtoRR+iIG7f1CBsPqpdYW1ur+f6SFEroQQITzBtC8ZU35uKJIhToPXPz5kHVa9+
HIZzRsd3jW9mYUUqKQBXk4j00RU9KhBewyh65K1bgf5vQSVYk8pyY41Sfby9oEVLGmRoZFGTqVlG
rYlhoimQcZ5lKjwRU6JwHzod2NLbZqZ9ef8uRX3twsx0wC9ueNcIGGFXMBPln4qyp4Vl2bL25Ion
QTgrQu10w8pT4TpkYBGKTITfprFldbYwaDbELBnV9ByUPz1l3NTmr9tLWnCFSUfMIF2Zys5zDCHz
i70h163wJFuvasjspf69Ngp77La37Sws5J2dmXcDOLGSpsKOqnd2Fr8V+YqB66yEFw6z+sQc6Ayv
arSph2xKh/AxlYKCD2M6OdKAVSU5VABtpVwrCS8gmrFHpwO6tOmVMw90dVapYiFPgr4Sk7QlyJZk
JzHgXecfe+OLEcPOln5w8zXuv8V9pG47nV/C7J875sIFR7lJrMKKmAuL4GeVJxzL358lLgh6HzTI
YKaY9yEIQlEYB4w1xYkIX73lH5lvqY5SOqyxyiycWg4riHAWQxNr/vRByC7z1Sjkue21b3WdbSPF
OrHjK4F1acsuzcwSiDrp1HpsMVMI8lsbqK9Ds/ZVlpxPJnVkDAwsP4t5HxiqRgmzTNF8VCOm+RR5
U4bWJszuMj84Ssrr7aO0uG3/GLtSoBez3Eozg6LpGG19T/vMhLXdduqvvzcDsQ8vOKrqDETMTqzc
16mY9VSZ1frFMso9UEgHnNhKSF3aOWbJIPshx6eVM9u5QAzatsr4OIYM/qVkLNRNXmqxP4aWsPWF
cC1xWNq8SXiDq4Lje4Xo1JoxVhu5wOfMJLT1xj/IQv5gamszYUtxleLB1GeZgvcc/zoGZmgMZo9H
lMIm7Fy7UZ+bzt+ABFrZwWVLBD2DyYprJuVRjZGXNRCd8TpSSNGyC+rbWVXtzf7TbY+4ZjHAFeDH
MUyId3nez/tgmZsNNQAq7zwQW1Oe10q505nRsoMdLInVJqCGlf2LLAKjTFcA4tRJ+qYvehHxpFxg
yC9jnteyHgLkVtPi5JtrjFBLbnFpZObsrTjoYVxjZCw+tAYqu+7RGNbSh0Uj6HSgHSsR7ZTZwwy6
STmzmOQ/N0rw1PTDsUm7c8sg/cpnmv6fWZqCqCUUZXBncSPOdRmFQS5MUODYyYUKJktk0wt3pwjR
edR6Zximl4bqZG0D8TaDGW630eNwe/tHLJ3ry98wC7q+qgVWqfAbEAYKszdBTXfGqG8Yo7fRwrht
a2lfuQkhdQHqd10IgjUSGY5wRHZJSp67Xn8QILar6FDcNrN0j3DrEhOZl4J+cPoZF45YjNwbEqU6
mtpDtYvgOfwtlxok37fNLCSZGqjyif9Kn17w085emGEsvgdOx11SqgTcTNqn+dFC1MUDEO7DKadl
r422NsG0FEQujc4+l1DLSS2jJHM2J6Rx6lM0eyt81/HFf/OxeIFOC1QmlNEs4FeJm3qZX1HOMbMH
X+CVaGWBE1jN32fOZLT/sTOnoQQ4MDZKS2sRQoANdLYbf422aDEcWtoEpIAfiY919aWE3pWr0T/3
on7Kx/zVTcyntBFssfXOIAM/MGFBhVU/R8gGC2GxcsSW3J6aMXV2iMRkaf6aF812cMXInb6Z/8hz
+wy91t41lTXCw0U7BkxsVFl5Ac/DCZiznspxB1NWPjh1/7uvfxn5mvjcghG8mkkmJhFBb87zgCz0
WhXVU1pKMmxGmnAcK0Taov54+3At+DlmdKjQuJghe5t9Mg/AcKLI7FnQG4we9MCydMcTnr3m521D
i+sBywNsBAD31SBFm/tdkNWgbCY6cK9V9rWkOXKlrzRoF80A/EJjGGb6qxEH2e/DWh5In9CNt42h
Zj7lRyv/tV4yCRpL+Y+VGdAm7brCC6KAmr5WcTVatqCDQ0/XLuGlNxW898yBMWJOdWo+JSqU4MN7
XnLnsPlsCfGuaF0nVvMN9N92y6yIFL1KcoEi9PPtj7VwWb2zO7uYPUQpNa32ARLRXvYzHzz9Rzc7
piPwfH8tvi9cIxTDydUmLMJ1kXlo+1EoWvhxqVh8jZPUqYLu49+vh2E6+r/8BZMy8/KmRqpPV0fh
Saq/lJA+i9XTYH2nXbIR4hXG8IUDhRIzX4wRKVi75weqMMrMbMPCO4ceaaAJq4u7HZvgUIyjc3tR
C64+RTndogsAfFOdLUr1VN73mQogZai20SgdGuqXVqFtb5v5Q2w3y57e2ZldhaleN3nmKf4ZsNKD
K2gOzHu7Xqz2QfEC8nuvSLGjuo3T0n6mOnOozNzps7Xu1kIW8O5XzK7JOoQwheEGri+ooNU6c5KI
mmN/isbPltsxeA8QcXy5vfRpZTdWrs3QpGElJaMUknkYemUHzaOHblDf1A9NKe+1rDvr9cpLduEo
GKQBIuhzbUJ0zhbZpWFRp7npE/SVTZRXm2rtybJiYb4khHuUVqktso3ggS6irde/bu/ZoldSGGZ+
j5k2anTvs7W8syCGUuDpcYetp5yM+FVd46pfiE7TI5ydoqROyWcWfQuhFOATSUhvdcM7mIP7Ke/V
j0Gr1nY31OoxFLy1l8qSSfJclQSUUdmrGlCHbExu9GQxlpZ6j+ZgeRufczENihVO2I7Wzuqi7Pff
byUxyxIlSijXRDdlpcoV/AsYhVInL79TePvueivxaul7QYgPg8mEgOXP++9VSXAtMEblgX79XlsC
omAfGURYSeGXvI5PBVUaoGxedTO/NjL6/VmYkpmJb2F55xdr08xLq5gICycygGnkYGagBhjapDBe
PxU66MIhpxsK3vy+6dy1aZel+H5haV5sykZfqb0MSraptz5Wz21SO7C02bG20mNZ2jOAKmhxAlYB
hDNf0iC6ejtwkEwvi1BFHcyTj6rfyk2/FOIurMzjQaLFVpNMT0XDjN9kpX3MGu2AktOrF5kHblPH
in7e9uqlDQQTyEMcKkF0fWYOp49ZRGeEOrHcjLYkPiYS0duobFPa/r2hqfyjTjCfaxaiVoi7sM8w
5Gr5nZt5ru2rwp75gI2XjWtltIVVUbOltzNxHQD2mP794pHqQa1Ymy1a6Jk/xHaNb2Qy6lNe+6us
vt1e11JWSJNqSjJgAqUWOfOMZAyjxtUrdKlb994ss19a0Tg+I7BgLFCuH89tGd5Zubqts3Yt853+
79mVeGl77v563Aeql2F7pLSl9PcJXZ9OPNVCt021t6KEnbRbcdGFs82MFCyrdJpY8Xz6q0o7q7fc
EhCCoTlEXlvttE1srRUoF83QCJ7onAi582oGA3t9IEYjDy5Fv5MaCdlo9+Cr1krxfeHAEaImRYPp
iULp672jJEWbV3xTSk9R4mjF3m0PAHxb3bSzLAeKu4Y9W7i5TJ6PJIokFhJqIe/tKUlRiVWqRORN
mTOEESVeIIrywfC9Q2msHLlF19TVSUHGoEB5NV6W1W5ZhFYRncXMg1I1d/zYsv1WchCGtGVGWK0G
doJfibaWE/xB3s4dk3LvlHVDtsqf9+vk+Wr4lZxGZ7pBxgnq/tj2y1I91XHfg+sXkd5QcpPCX5Y5
Li9R5sObyG61brgz9eSP4PO9G5Qh+my+Eb6ADKxAKOnWtsjMX74x5HdNp0LzSw/q75+s5tR4hgQb
mMAVt1cqm41mVnlEQIw+ZOpAW0aFKypb68ksJfKXhuaxXo+yHAUfPk6hW72dicGxKoJ7I3oQM0jh
2oOk5vdll26gHN/Ai7ETtPhYQRBzO3wtnTM8nzsU2l2OwuzZopSFEuOsyblJxrsSfTXAap68Uuxa
OmUQwcgq/W06NfNwHBSq4ueRm5zLvtg1cbNF7KxDhKf/TfnqrivFxB4SYQ2ZtTB1AfE0aRgzMZCq
WOrssPV0jwsztGIGHzNHgTXX08EcR7+0ILVr4w4qOquF8TPeGcXPoK9XHGnxAzOEyxwzr1wGZqat
v7iEaB2ihhh6yVmxKltt0gNkVkfXL8D/xfKxI2mNptq2at6Ncvs5HeST2YcPkFD+uv2Jly5D05wa
z/jbxDv6/nfUEKg1SZTyiQsgSqpV5lvBq/NtAKbI9j0l+3uXQiZrmpakh0VcncVUIUXotLKQCar7
1KF35wTGi9R++OtFTVUf05ro4ggYs5qIJaZJP/QE7iqkeUUf0K4nBRxY+dBcWqmsL7gvZoBMTo/A
a2ZxpYF4UutB84TKSyBpWze/r+PfRfzQJF/hdnJur+yahn9iFvzH3PyOcJuyLD0Xc6b8jMxZWRwl
eNf8+EETobTrH4KBwdBvudnYw/Baey9D329S+Ne6b637O9V3gvX79i9aWf+fc3bpyAocCKUQxQA4
0bsYn2sTjornNnvx3E+x+PW2sQXc7Pvlz9zHSKWq1a0AawzlDeOX0jvlw1dR+JWbp8qtbcE9xVll
u5BaZ+FTXB8p8NipupLmLBwaPgJwDYo5lHyNaU8u1jwYOpxiVRyfI62BSVnYaWJ8iCz5iT7n4faK
F0LwO1Ozu7KBkUMTE0yJ8SkJK6gkj3X9dtvGQt5Bdq9NURCCbMQM3i+HFmUepBqxKEf1yte/Wp25
Ge5jp/JWDC0thk4XIRdtHB6Xs32LrWrMs0yOQGypm9h7yKabf5WQa9EKNzQ9V3K2K+iW2lShVogd
l7SXMEAsOnF7r+orLrB0f0wCeHDzMCbAZOVs00RJbofUMyLwiOZ9IwXHTGzpxTOowCA9DxpHLgQ4
1DzJDov0tdRTB/b0leGfJT8EqYgK6sRtfoWwKlQEN7ouiWEIaMQdPB/alnl+aNcTyDxqvV1jx5eW
DjuVX7roJD+T2vp7T5mAHYrVJ8k57Iz7LtFt00se48jfpqpxmsCtoh9tUh4ZvjHeKbl8bFMmFtX2
m1aHb7UcPzZBvs0V/UEvzJWYv9TRwqMAIIJpYmJkPvQ3PbRkcXDjM5oiP/SirrlJQdM1kFHceZHY
MgujIrwnDsE+lcJ7vSr2zNWtSQj/Pz8Dh5hAb2zT7MD6RKFcKbT4rAzhgwCDmRhLe8UnNoVpDquS
/6j36ktpDE9Rkn7Uh/Z4+zAveT/tZE4yOs5gyWY5W5AlRVGrUYr9wlHqxxRUoRjs/jsjs4NcqbDk
iHGQnlvte1ofhPbHKK/cq0tBaZq/YaKcyvxVGa+oBsvwPD05y1QnxeJ+ECxH1PuDEN8Vpb6ynsWv
dmltljHUbdWrRWokZ8P/Si0HSBIC24ZotwqYz9B3vJL5reROVR/AHK7c6UuH6tL27E7LCzUXExnb
YQONqPraWr7DcJCt465V+LGCqPj211t6+tGc/2dvp3rWxf1lkGCLfmkmZ0jZdn3FOI34KvXptmme
TeSVhmIrqaPNbOvKNi/5pqbDB87REK8Vxtsy84x40heOe90xlbsh/iY1a3CAJceh0ILP8Grhwp0t
rsuNKh88YlQxlq+jhmJGKt3VkP3aXm8cA1fd3N7NpUVNHcY/LxgKEjN7sV5b9RjQYGy1lzY7CtWL
G67E+SUPIbxP8eQPYcYsSXf7QM78FhOp5zPOpW3yRngmmQf7Mp6Vst0mY/Jye1V/AD2zRzrD0//Y
nJ2IMG4NoGY0gZnJ3MUpgo66sfcmUrEq2kaMYXm8xJsk3gDg2mUFnKl6sOHZymOVzMFE/TEeHebz
dmaNznDt3wPaPqZavmE1jl/7P0M12gZyc6rd3BGSAqGhGlJL66S4xrFQ9a2YjCtfavGUT4o8cGPj
GVdi6DIgMK+lGXzWNdPWlONQDrZWxztdeI6NbVU918KPMq5t0VwzvfgFLyzPvqACoQB4EnrdjcAs
aGGXxgevP+fV2c1q5+8lbXkkXK5z9u0St9NlTwaQkNTta42SXhtFa8X1xVT80sgsbOk9LTB0aCht
6tEhrXS7LTU70ks7CNSjnqiIzIxfKEt/VOViFybmc6wB2tIUx+8ZEen0T7cddjpmV/56scOzY9hG
FITMmJ9jBPdaXVM4WuOEWPuG+vuoqddIHRkNuxpmreOqHwbUf7z4OETtLsp+oMXz3y1odpFXUa3l
SIkFZ6E5KYlHGrnymFqqw+Em1P8Yq5kGu6YFX1wDHhSd/ghf3tmDnbEtv7jhB3Jz0X3spee0fTS1
F2GsEP/62Oafk7iw42yrwvmmouUdt/ss/iJl3+seMrqVuusCq+jkv//8sFkOFQxG4hUDPyzSH9sM
DTKAE155FoejXA2bXAHakJ0b+fuY/xTTb22x893fYXVM25X3yv/j4//3Q644igAop1IQ58E5HiWn
EPTHngacHUjpTkODaqxFJiShb1HLjdDXe5jmHZWfO0ThQXLFO02oft72icnFrpzcpAcIwp3S9zy5
awfoM/IBZG41oF5QHwGcHDpoSaq/1t6eIsiFoZlrjIh+jVIPbkqVh7uUonCVlqcG5onb61k6UnQz
wTNDqIpG/HS3XnhgHwqu78dcbMMf7e3nSu+cXIPcBfagLvD2sbuGOF70rUuTs1M8Dr5XjiWROK5a
J2h2lvm1p5ZQW88Rml69CFon8jd99aUPdoC6HBleTr17rDIyFmtNwm0xE4N8dSIapv/FtMz7DZAs
2C3zCTqWjp+HfA/BlZ10hyZ/0hCpbfNvav2lj1a6lYubfmFzFljSrHKlMcKm1uUoJplOmr9ZumCP
Vb2R1NfG29/+yEsJGanLJJVCwfNqcq+umrA3Bj5ymQf7tug3natRpOoe9AnbE8mH2+aW8jF0SU2O
B50oJlXfb2kaCbzARc6sHFa21u41sMJBurttZNmNLqzMbj9cQW0aavLnvM3teHhR9VOaRHsGQfry
NW1f1PDJle+h1oMf9kOe8RitXvp6lyQrz73FEHW53JkHVY0ow7XFD/H9b0L83Go/iQlB8CUacvg9
PxXauR72evjVLPatkdsT5heeqZXdmNKXeVxCbITfQRMcqMdsN8Y6HYWMyZuzkj6L9UdxqJywPoSh
ZkPm6VguDC+Gauv6c+ivfO2lQjq5/gThAscKJdjMtDnmY+CNE7Qq7optrUrmS90OX0MtT2xkvX/p
ehFvRV9yd5oOfaoch7+DQS5fmyD93oXV2ttq8XDheuBpJkrK+WiV0fVGUk1wvFItt4Unnv3A3Aik
zEEZ7eIy2jTtWqq+MJuLNuiFzZnHE1lKFE2AHhqi9kjnbNtG8jZOIWYWh51Qtxs1CZ+qpPrWh+5B
zIKN1LqbvA7uW0VeSbHXlj/7GrrZymk3ZZ4qXMmSAThaP0bwjOpBvO3Mg5h/vu15i4f9YumzrE8S
2lRoZWKLWAWHHGi7bvq/ByP+dtvM2rJmh8xs/U4MmykXKw+pYm3i5lNeE1bcwvFEVMTxtdsGpwzn
6kBdrGt2S2lpUQ/JNF4WeOmrW6Q/k74/+m5mp0MNI0muOk3abqkNrhynRbtUrUQFoDFX8uydYgpK
F9dM855rv3mQ4uo+FfM3hvW3SRydRCE9BtGIltu/QGJaIIBlNIt4muHM72N2ZuiZIKVAm2UrOgRj
dixoAtc0wXJtTSls0WMuTE2f+iLlyHwpc1Wfw6LEw7aVhBdpbDZtmKw0+JYyNWaNpuFUMKxQnr83
k/R1oBYiZqK0tqvg9L8aOOVa+27y7ys/uTAz85N0aORcsDAju/W3SFB/Ix2yspJll/hnJfNvo3hu
0o1ENAZTH3zFv5dzBJ9Rp0OxVwT6GJefx2jYZgM8XrcPwdLi6BMg5QIRH4T7s2BSd0IotSMAFhDc
j4FXPuMhK/f40uIuTcw+k6dnyMZpDdd47Z4s15pItKHZG56SoXEkNfpFCH8SYFu/vbIl74Deaqqk
M616pX+WebCApj4AFjegAjHWW0VpPqmx9whSY2WF16ZkFBKhe6YyP7EozU50Cv2ExusfwiZATkoY
fJ1IxCvXeM4yU1+J/gsFFowxyQwMHo4Ded4UEVCvtMKJzQUeAJS3fsI4b48D5K7Zvuo+i1JuuwVv
Zz3YhsJaZr+4UGT5dJIQa2JBeX/ijKYeZXXSpff1LndyQBmO2OXKnuyglGw9N/I1i9ehhNXSCuGl
RJdZns/Q9EgAebnMI6lAjRi2AFjXIh7OK8W/xXVN3A3QnYKWnPMDuN3oFnBfMI05wFjWaOU2ltS7
uLHu5WFN2/D6OLCiC1uz61TXhdHSSuJwZIR3oSacokTeIKm4y0t3EyTJVqyL5zJpV4Cti0sk7k8e
MzFez07hGOm5zvwEeu2NuinTHoSu19lWUN9FBWRPt8/e0ldD7UKHSH4qBM7f0KPb51qWMi4m5z8t
mKFrTjocoreNXIcueHd5zv0ZDRavgHBy6UqFX/FQ14axp0hQRBApr7HLLBmRJzDSRFqCD84isyE3
Q6fWXNaZ+QpszNaSNST/0l5dWphdll2nRa6hEPtHpsHSjIYSmUfgKtvbu7UYN2BJAhKiQ0jAPNr7
sysHmidCi0wdIAvt3tpU5aekHDY6sjFNZ3fys1s/Dn1lS+qH25anBby/P2UQOP8Ynm0hE9VSPCrk
q6FSbvNEtX3xzQeRnI9wu3MV6EgB3ra4vKX/WJxtqVBLXtlqWMwD7UOTlPsC2cCQsdcVOwsv1PdL
m876RaLjGxXIngFDSbIvvA9imDpWdpDk377/vYyjTRGfOvUTA4K2qtwlMFuoDZTbzdHwX2+veOl0
X+zxfJoxM0omaiU6CQY6cLbYaS9y2txFZbxrCvl429bK97Rml0CAkobVKVNJ03qUhntqmRYs/S4F
Hn18M9bw0Wt+a8nv9zioWk/NNN4Fo/UUBb9EuQS6iMPmPxq4pNyUsZd0QnP9kNaQtqumZ8lRgJSb
LHfTrhYbMfvct7sg/9VZ59bkunXflPEBuh5b7+KVs7riv/P2mgQoMfIFlmxBQ9s+59Kxb55vf8Tp
0N04lPOiWBH836EkZfkUqfIRKt9D6Et238SbxhBWTspyGP3PibRmwWe0esVVTXaylX7DFmIP7Zfb
61m6VS8PwCzImL6ghVYJNZug6DZC4uBWTWnTBjVTMf6pEszHRq3PXfMvMCpTCOBlRW2G9c0hEX2Z
hUIy0bIrpr+PEMUapWRfta3TpZkz5rtIvou9YFMnu1A5md1KGX/xMzJJgsIfie4VxfkoScioJQQg
S3zskSpyIycbXnXhwwAo5vYOLx57yAKYmp7Q2vMQoxqB2IcBNT+XMSbpU5619ihmaHLey+pvI3u5
bW2hasu+XpibRZlCS8JISyeuPes1ToEnwHWuAubI70TlZ2U8JOGhK1aeYYtR9MLmLNR4GTQkGVUO
OIKMfWHey4VmV/WDZq3kYmtbOZ2Wi2tDDXmMFTJ2yr7cNrmMJq6xNVprM1jCEdWbjV/S9/ovN3R2
BNNCbcQgoYipjeNTioSrl2rPlRLcMay9SXi85KK4p4d1kPphc9v24uFkAo4WGLn81SB8CshcZMad
w5lWjpHee3Ss03PkvyJHtTPd79nfc6XhPNT8J/VrNADntVJQUzL6Z2RtpiftssT61iXhhqLEr9vr
WoxqFEYntDpsaeLsfsilDMVRjzhdC8lnxDbtRPe+3zax6CoXJmauYgohIqspJjRtsJXgxRzNvYcK
XFY/S+EntV9LaRaPwIW96Wq6cM0wMkavQmH5XMiUAj74nWB31m6dnXXpiuMNO90I0yiLOTtqqIc1
fjSYRBOGdazGpOOZ76np3969pfAI7nvSazatCbD1fjVjkxthnQqQXYupLZfNdujeBK+yR1Vxomol
L1ryhktjsyso44USyhXGmJ/YlcGTYDbb28tZtMCTZ9JZpckzp96qi9wqY1PnFg0tO2kYsy9XosSS
uzGljYQhpQyw8zOPHtVWL/uBycQg+ZUnudMhZsa0sx3hCghCKOFKn2zxA016O7xIwKzOCwqIPnSB
0WFv4Ku4xddcUp3Q/JJJ6h4N8Nu7t+TazAFMVS5IuCB4eu8MhasIcRzxXtQ7bSvU/WZUDdhtAqfo
ft62tLSLMDuQECBvwQt1boneh9yIhFq51ZyqC9F2fEizU152Uyn70fejlc8mL1rkJfyH5Alq/Nmk
hZXFrptkYXQOh0YEXBbTnPBQC+X8UcLuu3GTB4yxUmH/LEFQ+LVNGfnwNbfYxmPHM8xrR6fTammP
RE+3FRhQtYGB58wsDd1TgCyXPXox2bYl/VSzIQPym+cb6DcquxKsno6AIm5ioTHf2twdV3xkyesp
f6NFh6413H2zkJSHdaPp8EucBR82LhG6Pj7g39dBIeMguaFDToJzVdlSUqvpka2PGMPRqzux0HIb
HoZwpYm35IKqyVjkRJxnXCmBqUOpeuAJGDkSwzsxFuykTbeAL+0xX5MDXwqwyMABwTIgToP38L23
G+bEjO9r4VlU8+HQ63EGQYFr2KKRrynU/nmCzR8T9PvhZ4GWQ4dQ4r0tJTb0KBZUMNI10EZtxHuS
3lCeNDWFS8o3O9M2lbSn7e42W3RQKTL0lfmFrX4Thzp1xFbNNhWzgEdDaFW7U9oRRZEcuS/RKh8t
1Sw3iigwgFaX3Zc4yKJTUJbDHaD60vZUw/jhDmLrMghZqk9FXL+J7eCfrL5NNiT/KmIUAahptTEf
TCqJzuibxjkhVDsI231hiqZ/KcV0RB2j+cIj5dsgDtGL5IG4DunEngZTj7Y1kEaGEUmWhui7OBTe
vh7DaUSMznQ6jDwC5f619cvw0CqNfN8bmgu5eaDZ0Mk9wo6iH1Be1ey6y2LbiJPArtv4TbSGrz6T
WQ4NqHHnR5+S/oM5PmdnlEJrY8/47LCLygbKtHS0fTfsNh0NXghMq5YhwsHJPM1xM7j9IEHf56hu
b4oKxLWSKSD/VR7GmRJnTiXX5p1ZF8Q5Cqm7MM+KtcOz5Gtw01NtJ8NjkG3ma1WfiU3cgpGPdffs
Gd6DPvjbJl5rKy2dHgqnNLAAOHDTzi7YJsw8qbFqYN8TfCUFFa1u/EzbCc3hdvz+U9WbO/SlpSnc
XmRBOnyxrtY1WNK9p7DpRLsR5KMLjac2BI4qh5tooi1GzlYxxm1n1Y++rHzW/d5RhvxQx8lG6ORN
163Fj6XrklmICaLKuDjTfO9/V6pIA+rBQwzHybe6evWsJznfudGLx1jp7S1Y/KQXlmY7EHtq4MtF
F581dbCt5Fj3E0jauW1k+YOymikYApGbxY1qRIUpTisGb3jWuX3rGLlnB8aRctaKpckDrz/oP5am
O+bigwq6WAZuhiVAV6LDjEzphMEIv7UbBjtXKROY1CBL9XIOjDhQpLu90KXdtHgz47ToP14NeTZZ
PDZRyxtrZDxOxtqofs7alXtyyTkujcw+WdbEchV7PjI1sujAUv1Jjq3tmMCI2Hk7QuKKhyygYiYy
U8ibZYBHGsPU7/c0rllrHSO0F8p1a6eB250tX8iOGVrlp4yo70j+0G8NQbZOUiP6r1VB9HByse8e
GBvRd0oRxnc9b9J97cVr0kSLW87kKbRklEeu7j9dQfphsIrw3FujE4vZJhDBVkcfb3/YJb9CpYWg
x9WHXt70Ky78Kk5dNElLnjHwhMWTXm73gZz2R2yOSGXXqv7kJU27l0hf7nU91VbcauGLg8iZlHoZ
xWIMa3Z+EtfN4UmZmPYharTlVr8f3fDoptqhCJEIUdc0vxYmIxks5R3PECZzSAx+vl+uq1jBaLVe
T6cYgs+oP+n+ZwHl5bB6pG8moD1e/Q9p19bcKNIsfxERNHdeAUmWbMmWPLZn5oXwzM7Qzb0bGmh+
/Ul8LmshhQifL3YfNsKxlPpWXV2VlUm/c18ELv/bW33I9F0tfnvmM+K6AKcTmiLskXhLrdzTTjs/
3Yg5QNn2IVo3EXyf/yyIpmg0SWJ1KMlbl9Urh39XzESN+c/YWLvaP91e9Mtpx3RbU7SDrTVRkpyb
G7iTaZoFDfKanfriFy9+5D7WnmSRTt5vm7rcX2em7FlcD34XUTlqVIesiFGsW/vpKgMQxnNfZPLE
VYR27tsGr+S8UcIGITsyPXgjXZTN88rmeLBr6iCHR6sFaZyx1dSb8A5Zu26sp8L6k/dHZbcL3uTy
KgAFyiQHOBHImhdczx2zc1qnwFBlrQgtfs/YBILeaOJ1YXwfwchss5xZmrktx1GSsiwFdhACQYGJ
ZPva7vVfZiK8lwJkvUE2Vs534bnptshra5tZTh1J9HD/LONR/AJlPVoLbPw8fXCbdTsJurXKVOtC
b14RctsHVC3HcGSZswK4yH1J4uSfTLq2DNlox79HX1dgJxmatZdz+d1k7rdUVkZYN065SWyr+1aQ
IR1WSeqzR1EZxl/WJ11z5+DauDe6sXjxclyPNbgY1l4few+sqIcTLwqBx5rWHqmnvVI384+DoRUr
P6/0Ta4GvN2SMqOHPnHEBnlcOwvAp2Su3AKtlSF0g7tt12RgaHGohlhdoo6fG0kSdECMbMwuA8JM
aqCSSixzXTexvC/oUG9TYiMA5924A2t7soV2RRWmY0s3EIu0QAGEDpMGXT3rLudGlLRG/ETg/ZFQ
AkTTsBS8Y9s0oWEy8ORLW/e+92WhPdJUKB7Yvd396r0+3+nj2hPyb+yLdwv4l55pd2NqRlDALk40
dcR9o3dHqrXWphy43KZONaygX2CBuWKSCG64CrvaakMXvZuPcVeLg0SW8odtMO2fCmDCNRvS7tny
Ne1+9PkYKrN1f3InlaHG2uLRFkpsMkelWGEyqpAom/4UknjHClHFAV1k/4y2Ha+bMddDz7HYuqh5
szJ86q5HZleh78b9Lu5aULOaRXzXU7/Ga4C5K9SWUIGvjCEkJEu3gE06+ErfhWIwfsnKK9Gno8Zo
tD0aIdZsQ61EaSZ80RkJM23ITnrrFi9jJbxTZlTpnqJZNqhARX9fugl57OLc27BYFCi6gOSvJkn9
xgspNwo7KMzBPLRx89jeEzMBhhBgNNAP4ZGmDOijSnCHo2fGbQNi5y70gkvzXVem9pe0iD79FH1D
0By2tqLI5Kqr9HLDpI7J7gtQZnl9upKerq08VbVrVyNdZNiN3DpxRXaaKcXGTfIKyD48azRFeMib
uAuNNDU2jsURihWeveDWltzLzGVbsVa7QmTpI8C1a8P/ztnGTwaIqP6+7V7cKw4bWSwCnAUIUSf+
o/O7wRUsGbJyYI+DSZ13brtQm2KD3exi05E4A3jvSyv2Vq7ejneIFR1IKRh+VDtc7FyS+cFQZFrU
dD+R6AhtMJDtB5EWoSF/1JYOTm23XUmGtpt+bMcnWuj9L6/BjjEctm7a3ghBkmaE6My2Hkvq5Buv
RQSW9oD8Q925ibjIq30bt+YJWUS+0YwxXnexxaPBGPsnJjUtqpv8TfmNuGM2npialbpRB0mqyAH7
yyYtavlLtnm5Lhz/typB85pwlCrckflh5cfmXnG87oXvrQ1bNiddQSjC8z0OVEPmdM+QZ8rv0PLs
rETW/i0a8PlbAu1KptLlpnMKgUtOEzQscmyIwfZsVEd0PK5iE9L2DWv/toxYgZ52/SZuIE5LMxBT
87xhjwWRdVg2lB/7UulfjrNAx4kIFzCNqQtxju9qCq/pUDlhj7np7quYlqj+Gq/K5Tso12wSGh9v
76Jrl7CD1teJEwzIJ8C9zndRNvCiLHWXPpLarR4c1g4PHG/iVW9LYzWWdrpLEKZBZ7oy/Eezdfx7
OVJth6xn/DWuOihAg/l0UkxBJRs5YdzN5z+FjZB+ZUDZHEX6U5K/agmFe57d+/g+svNgs8ajHjC9
ORfeYKbeaInSeIrj5+EtX2qnv/J55IdAu+IgD4Yg3Tj/+TEpEfsz4j9xc9eXa99YyOhdfp/oyHx4
iAQRFmOOzr9vxGD/bFKuPWkkKMfI/loab5oewBcnHUgoWAOkOUdSNThAwjCy6li0a5+uPSNg1fb2
bjv3jZcmZgFRDbo4oo0wYRJoUmzRXmoi8b9EP3ceNANcCgasCWeKOUJiHDp05xOVmPFY9QKXB633
ef7YybWLuyYOmyWymPmKgE0Z1LY6ti3WG5I4M0O07Oshc6z0iSO5/6dcxEBO//+/8eM0EAd0EFBY
QecBMMfzEkkWK82ruQtEmH7nwwNUB7LUPbRkYjaE3Ia8Spr7KPoBmRWDu3EIqFyKuK/M00Rr4eCe
RjYaOe/zBckr8O/3DqRTywdbC52llMfl55F7BqQYVI1Iq4OQ/vzzTZEO1O+5fOqrMfC+udXXICXT
OpwbmJ08JMm0nEwGBj1AIA/B19vH4nIA06HGTQ6kqzO1Sp4PoPO5jq4XSD4gYyw2/pIo4+Xn0f4H
eiz01Ezw9XnlizLCNd/u4kdARpAVV0vM3/NTbaPaPoFmwTiDjBM83/nPz9qREqVKYy8EXfEU2ehI
Z5EyvibRjYzHzM4sspJeXmmJDjt1WQYUkkq/NT3Q5FK2aTYcLALehQ4klZD/xQPKnvlxMH7EJtXz
+BkNziAXB12EcjftkirF7OChwclARxHuWx19kgjgZnuqtKgW60ArnFojyuPIdiP1RT8IEyZuU6Ag
wFGt42aabSuDw6vQeOCnuAUXmolefboTw12K/+rtJZ6G2SabjKEjEETpoFBCn9RcUcTkMre8WlYn
4yf43sTLl07I9PWpwglWYzDyItSdRSlaD+bkMdaLU6FvtVWp333186D60hFEQ1EGntybBvcpt2bb
g6UhdNZOXe8H7FiW8ULO4XK1J84TZMgQZiOhPq8ncNbnnRUT+7RW2atOzS1QAgvA8osFQEIDNDHY
vgbaVJCgOh9DVlt20fChOyV3sbYpvwaBRsJ8+jy2KuZ+CkPmdxHROG17YXcnQx/f7dr+TvlC6Hs5
AFTn0TqLO0IH1828sJxKnXgdT4eTKiLkRsQS/eH8+8jOokyOmUFog6M3Pw6gW4ZMa4rgo64CgKC8
+Iu/f/792Ym2jBp8Fwzfz/MjUpRxvbm9Sc/3EOrtU2sC5DIhuUbABjLvqtK1OPPGYfAPHE/gfqXn
6zZb3TZx7vomE2C9BpBgii4/uPTP91Api5iotvMPI16H/4gxipuV7Nb/mZHZYRuLvLLwyvIPlgpz
HjESmSy00+g/szLN5qcjDZWmPIX4s39An8zYH2IjNIwgkwsx+WzCkOwnBvA+1lQnQ/l7/lyr9dyQ
oHfVjiN9z1QkM/QLP2Vqwcr5zvVA5obvQ3MRSzJ1Is87pzJdMzmyd/yIuy6bQtkF77T0/dmK8CYv
CNd9fuQ/2zq0lrqylj4/W4p6GCu30PDzLbVy800VR7eX+uNh+G+cfDk/s5Nn2JqrJyrmR3988l59
cky6h54BGID8YthZm7RaN35gvY3a6bblpZHNIp/WtoaqlhY/avaWDFEtF0a29P1Z4FzXRU/x+sDC
jCvoz1lLLU9L359FVMj2j5o+YmXK8WBZJ32pO2Lh+/OaguvL1q1afD+RFbo9DrX2NZ/4Pydjigug
2Ad60NkAmqQdkJ7W+NHznnm1GawNaX7fXuOZ252b+EigfHIkntXQViFbexyBHqzuoD8pvsg5dWFi
FnECO+EjLQUTsRtCDs0gD3KJsej6SvzfRM1zKyQVCSl9mHASyK0h9fX/ciH/fn+y/2mWYgJulazF
9/vsThQr+fyfLcLMhRDNYiRDl+VxzMHyERVd0H/tkfq/TuTfEcycSJ8VOdraPX4U34wB/iK6PYKr
CzCxiwI5j568uWaM12iQNXOEOPruo+aUALktxLCTr7lwgkhAAYgF7Sq0TZ6vADidO0vpJo7CxqNh
74SgDNyOS9oIFxfedBVBww6M5iB3RsPruRW7Q39D6WCWLAJS5Xvz79hGzvevT9XUZwC5ZmSjQNdz
bqMwwPaIAEEcNXffees6X8IwXluLzwZmbtUx21aMDgz4TSj5T8aXsK3XZgnE+UhJ4Fl/CR8qbJFg
Bsf6WLw3/aoaNgTi1tVCQ8a1UUzUkMA0g3MHzaTn00Rr2fFEq+qj7f4ODP/X7UW4OoRPX58tAij3
zL7o8vqovMhJtjGLfDtq5cKj5aoVgIvQ5gFyVwALzsdQQtcH4UHCj2pF2aNHf1vZ99FYcB5XJwpC
V8hB2UAzz19GIDhpZV2T+uhku3ptOgvR2bULAqCM//v8zHuPyNgrXdPrY5nIIDWO8E+gb729GvMe
lY8rwsLTF+LvUD8Dhvl8oty2GI1WxtVRuHdtvaH+1vbWDQsYMvNiVfwiSzmpq6P6ZHC2uxjKmlOR
pDq2RtClj1QPi2rBY11bFySk9EkoE+3W5gxx4DpdD71YWh+9v6x6MK2F1pdrI7B1hOagDZpw2LNT
rttFQUCmj8+ba8+5A4g9MRdGcNUEOgpwTpA5AE3l+ao0lqCdx0l1rMaQp78RohWLssTXjgh6aP/X
hjvz61OtvMT5r46jGVrWm7Iibq1ic4m76upimB7gyHhp4CkzO++eyHMlmI/sfw+kY+S83d7Al6Ow
oVfqolMbuRxUtybzn+IDC5i0jLOhPBKIozDooxzQPDcuDWJa0vM7EMxjeIbhcpoyqXOUkiS1UDbT
yiN6YO0iGNiq+a78u9y4WwTeX84XTE2sVCgkIWUx16ROYvT6SIgfHYudq6/6cmFnXZmvs8/PlsM3
60aYCskEvX5gHHXIjZbsamcBx3e5f88HMTsiKJcibQz5rCMvdgkUoa2ttN5vL/ycWRuey0Y5Bv0d
4CjD1+YQpjSxldWYcXnM3t3gT+cCdfnk5bsmBdB1Z8nDAIyK/3rb6DQ7s30wWQRhjg/GYX1ecChH
1wLfIvaB4b82RTT2kdb5IFswQm9cuCcv9oFrIFU1HVATfgZ4pfONPYlQaxr1jZNZHUv/6e/tgSx9
fVrAT8emEyjW0RRfF6Rd9Vmk+f7qtoWLjTb7/dPfP1kQsUMgqQALLnkAUiJhANPcZ9FtI5fDmJSg
dKQlcTanBPu5kayKB+C/avos/TfHeUkXmimXPj/bxtaYtVlv4PPCWTnFeokE7MrnoaqLMw72OQMV
0pkH5hmrTTrY8ckZ7+SwAWLqy7Mzqfb6iHenBop5cpiVIulijcQn5gaQtPC++jRzIcIFdCoKTGCJ
Rvh+PvlGyVHa1xv3JJq9AFp2Ify5Njtof0RmGztpitfPP59ZZpoQNcQnmezUWgxfX1vEBnCzSG6D
32N+xZK6sutUy5Nnx6xA91YFXz5hiD1AkQWMOzSAUME4//kmtZoh11ztxLQkTKpv/GtFYrwrMf2f
DFwo00iHqFJ42ilRQZpsyuqrYQ6+j8o9KnyoXUwUROcDGBKkDc22Sp59wK1MiOsEakmI9NoSo6YA
UhwUSDBX098/+Yhar1MQlTbaqUn+8ffGIonGpQ9CfAbNg6lfCfnUOQbF1tpWU7XNQG4cqWSd8cAc
776In/hYiDMrs3NANCVaYZrsmZWrVoW8/Po5O/v+7C2TKyDNmg7fb8W2ZVut/w+/P1sF/HLEA8xi
z+rVBTyDb257oSuLAN4Z0PYgZIZ+kjdzosz24nYczPy5KiPDCfJ7UNBoLLxt5OJixhYFeBzgpgnV
AEPnO6kBKkxBKDh/1gEyiL2XuHxgkL1J1vUSmGhyO2chANo8CPQA0ZUGtgLEAOeWCoaGXDeVzXPh
HdCQlGmB5S88Xq8cC2T+cS3YBsAmF2rkJdVH3dKIeF7z4Xumfb89VdcGAEEpKMihKjOJkZ4PgFZt
02t13DwD8CucfUE37RKZ2MyEiejoDPs1OxGZtMeWdA59nChzq6LZIew8jeawcEPMdtb/mAGEAt3R
LlzIzEMRaadul9n0Ec+DEI/KoHFeuEKfZ3+6PWWzBbkwNNvCPOOaKohFHxFmpKBlz8FTcdvC9IVP
u+rDAgqgoKX4qObOna0/+lWT6oDnjRrwqt4IgYcyEJoWoGUxgrxYaCzJ612ziC0AOnkwXIHDcb6P
FXJkrKkxebnn3oNCxX0YbX1ckZL7B1o7XhboeUOfx9awFwZ7bTontwkNVLR9XADCCKtyze4IoIGj
qqAFA/bRUn2xRPAxoyATBoIXPx2KwtOP+HS3xCzVRkCP6aPRPcYWC8pi6QEyhWfzNYMQoz1RaiFA
nzfOlACnVLTR6CM3xwNV9CWXfXdH0/7vyPpjTG30jRp7MAM+NLT/U/Ph5fae+bjhZz8A5BAYICKY
D6qy8yFCvTi1ZMrigztWigXUKfxNA07wF9sozIBDKDVy2ia/61JbRY10+YMo8mbV133z1A08/QFW
bbJ3TTte5YZKw9Gpk5eKuCiTd1gYQZJhHce6fydib1wDXf0X4Di+537ebJM2qQX4N0i+zmzencp8
dI4U9IghaXL10FNDPCN4xOZl7hChsRYNo6OfDT8UVuUYq849QkYq+RsLr/qW6GhDuD051/CnH0+0
D8zI1Fp0Pjm56jLdi0fzYBCuNmlvGi+Faesn1xiLrc9jb+Og0wwCvE69TlJsP8qZvzZGkvy9/UuM
Kd00Wybfh9QQcLcTrfWcp0jhYiSqYM6hdvMsBset5oIun0HdGLS3vctXLvTz8KL0PLXhrK0i9AnX
Oy0GRUYjkpNHkgCAHHOddW51TDWirzr0n71nvFQ/OMMJCAw+tXQSe4lJY3ZQkTsF6A0JVEBYkHW+
wI95JVq9Y0uSg8yGqEqbB3QTvN2endlVMZmw8foB9gB9OgjGZ8ukzIooXxXuwaOGDPxWo4CxxD3Q
4J1cMHVlNBO8FR4P5W68rGemQCmr9dimHfodEr8IcmrJX0xDl8eXR4SNB7ZQG9g4QIpmt1JnoI0Z
QPXuIMHmV1QslN0bJUt47tndN83b5DmR8/pQSZuHIYyjA8IuFQAIg7nKoZ4h6crRH1rUQ28P56oh
aHuiG2Di7JzjyYho414f2/5AiCy3da20FRWQ8mg8+oNg40a3zU3Rx6fD8t/jAp4T/VN4mcGznh9b
Q5auBDKiP3Q9DyzmbDyFCnIfpOl7g0yrbwnQUGQLzuLKJgREHU9wbAoTmaTZ/e6CAHsoxQCjgwgG
48kRHLi2r+XEPkbmTj0V4D0Bq8Fc1S5xXdn0NOsOtPHXplKBAgjfcv7cnr9rQ5lUUhE2GniYz/P5
AtTayWAzeaDpi5E4Ud79LPLvX7UxNdUh3MY/E+nJ7CDVnZ55qXDkwW+rXd02e6c5gXzgtpFpoc83
AgLgD2kmuEwL6M/zjUB6lUkJ8oWDBRbyzvkr0aNEx11sdavcyheSAVeN4SEKpKyFl+I8j+RRwPT0
pBgOPim3hdr7ECdSOgv01g70ZmFk85oLdgIYQJDumaQUkbi8SJyMZplnQhsOaBh7Mg28WBqvDgHT
OoEnEAouwn+xsuxZ65Jda/Yvt+f1coMgp4zs7NSXge04zy9zIB5jrZA93BMLS/0grJ/WuAS5uzzF
SJQDGgrMIOhckIA6XzwPtPoyTyt1SIVWP6GRagiV0AWII1yj31EAm94yy0pOplPwewuq0ktUYVdG
iTtx0m3HKwelh9kjZ+hEYklTyoMkxmte69/AovTHbOIFx3F5pYCD518z80qT5YgRJFC9PPSF+1dX
oLjWuy/7X5hAsnsCEuCenG/NjPCuhVClPCTjz9b01or7oNptIrAKL7jeS08PS3i5oQkE5S0gbs8X
LWmAJSCA2h4yU927vEvCzuYhFZYZ5UOzUGT+cOSz8z21tgMPjRIaXu/TCn6Oz/245qY7NIe66qs1
LPWhXnBx7Eni3vu9Mayko4dW9ghOlTQQXpnsUseu0XQpsmcFkfoVNZgf1LUzrirpWEHcde329lm5
4hbOfuM0Y59+ozVWJC+7rjmIXF9lFIJCeV/uRpBHW6R8U0W9um3v2goA7oeXF7qUJhGUc3t4NXsd
ejWbQ8INJCUT7c7g3QqsbPs2XyThnhzofAFQYMDLASloxKczByukXQInXjcHYvwZ+z9M++6aL516
IlDwKdHJttMzbWsLvAP4P4O5kFy8NrOfjc8chDA0zaeSN4embNA7Z/Tv3O1fhkz3w7F07sxuiedu
Xi6anO6E/wUEFYGTp8+L9UM2CRCbTXPI9bKZuhDJHbCPdoSXj0B1Vab3dW6mj9IAIysTdhL6AgQB
tiAyxF24lPm85p/wJJhQ5+jAuQhzWp4XeUfH9iB6cEs3tfaYdfmfgS6RhlzbUZ/tzCKbgU0cLDr6
D0u+JzKNtFwL05yGbVkueI9rrnBKFoMfcXoOz1/DXpLXXhyL9iCplvwCQXMTZFlK/7l9Qq7OGzoY
wR6DFqaLkonTNePgKNIeAAl7UqW6c+thxRq6kIG7agZNPxYeCqCImF8fcMONF/cJBuOUd9JVz8J3
w96LlzoHry6PDQJBtJYh+pg7QQ1dqa6vZHvgPq3RClndg4BiXeI9F+jCXZBKvXIpTwEhJGeMCegx
L2L7aeYX45C2B7ewIzQl7EVfPiUDKcLYQ7YHHVZrvfT+Maql/pprAQ9EdwBmQMyDoHE+nRmJ7VYZ
fnOw/GdduwP1AI5YGcVaFqkyotqb6BN4nIWAe5bh+jjxCObBBIjyEd5JM28qM5676DFtDgWpI3TP
d+DGgVJXqdkJapH+BuBhuhniJR7rawdhyqkhOAZ89CJBnPnp2GscZjs4Fpo5zwiRft0+BXPemv8e
2qRYj9AYRCbz+KoRrUlzw8SEjt248vtyXKEJBJnvVjOD0mm9KEHLfpiYdf6tK/NipSx3RK1aEFCH
1XbADQKm+bJud4XUv0iJNP04JPxBE4DHIrqc5hELodbQKpY1h9I1ArQaB2ay04xdZ7/dnoUrE42c
vzc92tBegATF+W3Z2GjUZh3sdPrbUPwhYqnwcm3fnlkwzi0oEJemfV6AGWZY1yAQdCsZdKwAa9az
IKCF61/xdARv2hjeHtmV2/HM7uxqLgr0kQMlhduxfuVWEnoNaJHvmuyUxq9ftzShCfEehf+5jDji
svSb6R62s3eIttLh0JV/mv6gj6fbhq4t1idDc7SRrzc0tWIYGsAmYPkdWuqXMhVXl+uzjdlyIZtd
FKY2BRX1QSE2dKs4hDTBumhfR6OMsJRhRtK1chfGduW2wE0xVZFx812K+Bh2rEkQXDQQ1SrUSlZW
u5qokR/QMFwv7IxrpkDQbU8+HLCweYzO6iH3KwLn4vvZg0utOxo/CHshOFsyMpvHsuhR20/65oDC
HfR73xr3nYGm8PaGuLbHP49ktscdt/H1zkNsTb1tMpUBnDvLeLHNb9YXEdIf/uizpWm4n6L4zhw1
AyU13AOxutcT++Rm5q/bg7lyj0Mm5N9lmf7+ycSQ2wWoWTEYBw/5pPzFTBIaoFxZIoW+dopAvYbU
zoQYuaicGC13Kc+xw7NU2bsETcvRoI3V6vZori0NOvbRWQhu1Sk7fT6aIkOg47DpGZIX/qkTSC6L
TK/AtWF6kdeO/YPFzHzhEF2bws9GZ5uO9ikd4hI7m+QPKKFQE1WBB618+fLQ0BILvgckekDZN68T
C5p5iQdCswNT1Xg0Rj7c6XnlbT1Q70edp9pj6ssljrNrb4+p4x4EHGBmxZzO9nqHJqJKEWyPUTs6
zbtwnXuBTjvIYofgndtwp4tsuo9puo/jIRLjwjP2ynmG5CHyt4BYwMnP66SV9EH7lLbi0Jhl0CcW
FM5fDXPByJVNAyP4F7cJoOPzegvEQnVe8EIcKPF3LAEBSi0egAALunxXd4tX86z4Nh1qdOZ/MHyB
xAzlj/M9arG+LbIkFQdRpEc7j/XASMWmo9m73SR5VGUZC5LOeik6EQiHhkPB0/XtvXTlME6ppYk2
AwH8BT1fl9NYqMLnhzpPf/r8B+vlEivplRD2s4l5nxPenSD0b1x+yMhd7bX7VDkQeH42xjSonfZk
WQuLeG2noNNjWkJg6siceMLMQbyaWBY/sLJ+d+Tw0gHooA0Ie25P3ZXDjrOH7yN8Re/pfPXkYBti
bB1+IKmFx/e+kN9ke3TYj9tmrgwHqOAJ+TYJRV8IRoERudYVSp6HIrd3jdaEo4T8craEs7uySojD
gfRC1QJnfD5r4JjKSp4nOsoHw5+aWj/i1v+nld5DUWhxoJDpCgj+tBAKXFqdSmYgHsXDCniOefjL
3NZXQ630gw3ptGiUoxdxQwucxIJ8aZaEKgbZLlFL+ciP0ZznjSa7AJAgTQVs20Uk15e4m+pcP0A1
KA8gBVaHisZtJIf8kFTIkxXWRvbtb4NV3xHlvgsxrmsNeSUylqGWN3E0Ens9KO8wSi3wqQEFB+sp
jc271BuOdedjHxjNPh95F+mmfIE627chSUIjqTeV162IwZ+zstbBHwwa1GRYxUgdtmAgM6XzKqBr
iPQAejSr9rUUzl3W26GjmSFpyX3WdRvcCgu1g3l9F65oYnPASw/ZTHiBi3c12pZSJ+v1Q13T7HHM
PLnrq8bYlwPp7hJqkBMDAKELxGBUj0BI/da0VjyrJPOdwJGb2NmPP3sq6zzSmJft/dgpI6f2fota
IM3bSrW6fSrAuQPneL6Ejj4JPiA+gA+96Ph2eaaoqhp7X3pOEXLmrexUfW/kGJqkX0GjlwWEJxGP
nbVTmmvwc+5sYUIBhpdb6NG8g0UtaIY2jSACh2YqbztY6V1Zii0+F1VQk9WzKgRlNeIG1RohKBZe
Si+TkRrwahJe8qi3bbYDESeEf3Prj6G8+6Qy3GA0xJOsk4ci94+8Esn9UIm9pBUy0YyvnAqUdCnb
pKaSfxOTgywrTptISFYFtVs6QRn3m6H23sq0TVFaHw50KPsgI81KI/m9Md18zORm0FMrC6Q/NlvO
IJBe9BZaUby8Xw0+MyOWZZHhan+9Og0HMP95rAQjYBXSVuOB24F0HioALMgUa9cxctA8iGn+Y/Cc
h65s35jtR33pba2aP9qk2dtpGpkmPbUt3Q6xvrVa/z5mdsjSZgfBsTcwUm+p5dyBmhBSWzIamzHK
+nwN2PO+GJq7tOLf3Fig4S55GGm+rpDvGtsfVUWivrFXnavtIR0Mz9b7K7uvn8pE3VXK/Uac+JTT
rrvrfaFH2eg8JAJtuIz371apv1VmHyEHe3AKY8V7H9x5+aHMerottC4yO29YGRQ7wTPQPmX/ghD4
Tk9aGZZ+moTl6CfBoHK6rghg3b7GDqOZIovZpyc2NJHZWr+00nbXFsSlIyScaND35U8zccWOs3Tj
SCjRIwnh1CAWNFWUgeFjYyfF1kI3d9RAkScEAyTSQ178njIqdrnwSeRyPUCDSR+BJ8sKwGhJQ5nU
P4cWShVObC9Ay7wZaAOH2iEIMYAsm+hBkPA7jy8AUapjwKfsvSPcEogv8OcYnnwuG74i1Ax9kMWZ
vsyiUR/7tU+YsTZqtCwKXfttNGpVmzKKM1qsEgkC9a5D5ct3psO/7bTshD7N73IQEegD++045Dk2
aEIf0jYDdePQ8lXdgHcyG/nLUPXm1tHSUMTaD53Xx17TwT7bn4rRPGqqhOiE9cD6PtsPRldARFyd
HL9cddLaGDg/sra+x1n+0y/oW54UdgD2OxISIeAU/eG9TLufNmkfDL3eK4tErKv3bl5vk34MM+qb
gQf6dtWyn8iSwlXb9gNDvWWtkqQCt6bx0FISZI31TVc2XAEPrc4MdSHWFu3wdkS5nnbkPraMO5aO
zyQ37aBP/QckI55ve7TL2BOLhRIxFMVRwLrIONHcQyqTdc7ebrsEvoDXQS3VSRrsVOlaEDvOQvzy
kbGceVB02yK1COI3ZOA+UhGfHnwM933bDNLe636jHzDEBBo9vfGmtKpUIbhL4fltMyL6OkZFQ0WP
nTC2Okv1lSj+ApS5KSFRpkFybvjDedTCI+wr2aCabnLnUOgCvI5OVJqqW1UFHyNoaY6vWUqahwx6
z5vbs3cZSEyYQ9SAbJSBQD08e3llQP8WXTaSvT+WIICm1It3qhza5z7zORo3WAyufqrafdmoaiGG
dqaPn08kzqsDmD9emlfQMp6B/KMr435PIdjxwE3BX9yiLbay5aBYwDN3A+pG+oKamfYE/VTnVw4c
xY5QCW2fRDd3UJkUO1trvFfQxNoPgrXZ2mvr3ApslwION3BWByB+BLq5zIdVlti/KmEkz1JVdRYa
dZM8DanenaZuo5WdJ2BQRw5VfzVqU//dxNCPsboWLhmH+onYI7A2EGf5Ees2uOwq13/xYgPhq9JK
vPd5/+COTfxgNXV3zz3K9prGeIQUVHunCKhhOhm3YHYm7F42A9Q5jMx9arpYfYtjp3/pyhobAEHL
H2I0oOXFMQsZaFnjgFNHK0ASgB77NO7ECm0v5gbSYks5mcu4AGgEG0xqAB9PpOOzR1XfsazlOsGA
/L4IeGZpAZHJm+5AtPb2nrt8AMASavNguftAY832HB7npO6nqXNNFkD3fpObP9opC2S/fNkQQLX2
VAKYuHnmaOeaDHJsK9LtM9vt/mGFPm4yCAs/stQ0VgTZ5aWSzqUv8gDrmNp58N5G+9Y08k+eQbdH
SxU4PfuucYztKNm4Keua//NfpH3ZjqW4tu0XIdHYBl6B1URLRDaRzYuVlQ1gejDG8PVnELrnVAQL
LZR1d2lLeytVOZeNPW3POZoy9fVHR5oidPUItOb1YV6+RZeWAxz8FsVrWLMsv+pNVIfrfGiNQj1Q
0rWHbjLNo3Knv1TFwKGIKIC7eq9NHODo3kehTjfA4aZRDxZkEJ9aPeW40CfWYRqcvXbia3dmlRhQ
5UQVaimbAAGxOoBz00oAiMzVQzor8ahKAqEPiJbHA2t7CDDOzs98kvOD69LksZtn44dI8+wM86cR
EImy+iZnL7vlyASHhqdzWEngJoxiEB985eO6V1scLwmYfjrVPAespPYQJrIsDgV8EgNdpJB31hK2
YW3dHrUqvGjs5uQeSWQIG1+aATbjeE51/1M2RAEoZCDNDHV7mDTkQkyN24xqoEHpVDB+wd4PJqYP
XQo7g9HLM2Q2nUCJClYCgiZHoikKM4Xr32SOxMabUzuyW2i/DBWsUJkgxRcgen9bWtLfvp5Z2DdS
HiSxhlvbGvkhS2V7ElWbx2Y1oEk5oBD0e+aJ8VB40i4CxxKQyGZdPz5Lwcdq5yW6kTbgHwczbTxG
IS25XhZNmdizCSziA5Emfxjruv+eQ5n83pL1tPPYWr76elUs6EoH8nPQDVuDK+eOgzKn8vGhN4bq
OEOVK845FAhbA97y0NB3DlzWxb1rF/w3Tsr0P4x0sXACgAoNE5TS3m+AvM8NgNa68cGzpp/dAJQ1
E/AgToo9AZ2N/IgX9uKQjtclSofLmf1mP2c8NQEXRCZmrAl7/dhnwMA0H70kPVxPHBsTigsuapKI
tKhOrRJHLsiICo2nHpxefu1s6CxSFXqtE1W45Za0Pc4j+IOlE10Pu3HnAJka9D6QaBb8+rKk3ozP
613Dy+xsfAAb5WHI/tTZ51TeFCmQCSA81PTH9XBb07kQ9rFyfBQp16OEnHrrG4WjHsb5GZVXWBPd
VeSLZfy6HmZrVHRZnKgs20BNr3LWBD6hp12uHljthjwhZVBO5VdX5z/NnMhFNP5lhnT2Tu7fGtyi
8+kx6FAAwrX6hGkxAtks1PwgU/S7knim3xMrD+dyT97kIhDgdLgeulj+qHPhnv3+owHt6bN2bEVM
/Hv4mHL5tUJzzf12fRK3okD1AtgwVO0wi6ulYXGgwXNGs1iprzofAYSwwOhy0bPeI41tRiJ4LmA0
gAmuP5fIG4JqHc9iQZ1bq0hPRNXBUNS3BfPO1wd1kSIxdT7wHbjwAJsLiN37qZvsxuYlIE9xZ1TH
1s0/TXh4s37ewa28Fk7f5cclziLltuAegNZeTZ72TTwdNZwbfaeMnOZIKlRKPmb5Ax8+AEwt5McG
+vhGVQTQQ4Rs/85SvLj8vIYHanfBEF5iyjxZ56U0ZRa3o7uUaD422vg+mH0keHM7A8P9H2YV2el/
wy23ojdZBGCWpkgppNNzm0LqPw8tyEfuAZEvrlarMa2m1CR6LOmksrga+8B1bv1+Z8FvrA3kCgfi
0hDhY/hy70eRpOgNkRGjAJkj9EsrLMlLuaeQvfFl0DMmQFQDfw605SpJYGGYLa43Im5MPEQMVJXv
qoSoH37DWCQKF/ciWHHsZPnNkUH2EbqeeJ8DYP9+ZGPpJfNoYYOBAxPaXhtO/k2aFjuH8sY2dk1g
TRYQKVL7uifOaGs0OpnxgZw0GMhzpV9Ev9ii3FxfbRfZHccHoiyoFvz3gpBOytQuMurmsXxFEXja
PMqG+5E5ks8eMmMwwvY0JKKhp+uB11wmQFsQGWAiyFybeC6vrx1G2wIQokQRO216gGbZCd2IIxwu
v2u7v1F187uj9CFnc0Ta6t4e/lwPf7kBUAUjGAGK/RT/LKWyN7usss2SNCyrY9Tm6QfZttUPndtq
7zNuhcHvfn02ATi+7gmpwS/auauamAjIZ4mRdJHZjHsQ2425XOSe4Q/EUAEHEWj1hnG0LfLO6prY
LIpHbtrwjUgPtf/iiM+VIPfebEWpxYBLQx1Xljsb4mKMUFhFkxz/AQrukpQ2jcybW2HNcd8r/6YX
Rn/0K5h1Xv9gS8J4dwisoiy/4s0HMxaTwdJbLLL5KZvQBZpFVE7eoS1v6uJEZhngZLge8mIPIiQe
8kCkoJK06I2/D9nCcZmWdmXGrtL8vsKjKi41F5FdjPC8dDrx/B/iQRQCxTeQPFH3ex/P96t+Fh2f
Y92VWTg29OBW5b3fiJ8DwI3XY11ksWVsb2KtptOvK8fhfmrGsASKPac/qU5DsmNPVXs7DPI/dKvA
Wl3384wmQYsFmzgu2skO5k6GhfaqoO3GnVNz41uB/gYEKFSL0bVcy44Q3YJ3CwuA2LHv5+ZL3j06
8kcv0p1pu0Q9gH9kIidDuB1AEgCk3n8jp5V5i0agEZs1VGAcHcw5sIrzXUXrgJRwL1RWFXWdpveQ
LO/PCu2Pg6eMvaLWRdpefgayNtA5UIO7cD4x9FSDfQpTpnmwAjM5JPVBZRz2Jx+rXAXNnvvYxmdE
OByzQJtDWn5NCfHbzKCEDwYO2kcj/2qzU//XXfrXEf0bYlU887IaC77DxKq8DoBXAW2yCOzx5fqy
35o3nKaANuDBjVLIKlESsy6N0vB4LJ2fqVeElv80yhvLuPMnuCEke86oyy5aJa2lsAQ5dpw00GVZ
XVAqkdpO4ts8HudvGaz22m7PzsHaWvhvQywjfpMXJ0M1gy0QokHd7p6VzksOOscooCBgFE157ift
B7msuy6gzvxk+0ke6GH64WgawXwp5Nz5UGcM3uve0Ozslq1lg2Ih5NggUY7LxWqzdI5oSMI5j4v5
rgYVX6OZ4+9VFVBW35hlpMslRUMIExJW76dApRD66NF/iG3tWfFUoIJXKbi5NSN6er2HWlGpm5+N
cP2j8pzxa83a+tBrx71RqETAMMv7ZokBPnAi+dXjrhBZPaitJlAqIW19EamSqtsaIW5ttJrOrWkP
N0mlDBS8FEpZ0nbVyTD7+mSV2B8JONpD4JkDCwjI2DewpBMRegBZMC24nRymAHCibdrQJpkZcJp9
dxWzDnpQFYpqlEU9moIFQy+zHzwjIhkBaSZsLaCOzQ8juj7epOow6XQaNLMflmYBszORGMGU1G4g
O/hwCzXajw6sL4PctvqgsZwGtvS6ux+FVd7bozueTbAoTsJn9X0m/TIEnMp4MKrsa1u5vRvUni6/
9kqjJKizoo5QD51A6Js649TOjTwoR9CDzNPmCXJGzhmUE/dLmaTOCZ0YJ5qGTN6OHc9uq5oVoGgY
8tbwDBGYZTbd9ZBXitPURctONUB0QPDiBPb4S5rBa5SPLj9MtlvdkrkX59yn3WkozebgpwAIpng2
R70Di1LobxQx4LA8zDgtQlzfMJ8lk1Fl4IzhuXIOHXOq4wg+0FG6BkzlPXijaZ2M97VMyW3moAaV
DFZ+1jZvDqg0o64N+egAZGMfBoPajiafwM2i0TrS4BXB7MWd7pupG/CBhvGeezk088jIThA2GT55
xlIrFS6PO1fw44gHf9y7bhbQDOLaBYrlIP6iG0lMwzsSyh8dLotDz3MguQAjgCWraX6+nuu2MgNq
X7hHLGJHF7DaAqZ8SnLmxTDwCN0U6JnRKiOAdl7EYH+5Hmsrry7qLgBA4X1+geHMPNrgCE547OvK
C7BJ70iRPxi2Rmfdq4EZzSOr8Hfodkv2XGdX1PEWSyHw0qHu+n7fo5FZ+DPVsGopi9vESU9FK6LK
p0+Qqaghx8PO1we5lWdwycabDGVSQB5X9zPPHcWsUIuO/bn8DSvGQyeyHTrL1pDQ1wF7bam3XeCf
JrxhB+WMPIZtbyiJee/WsPq0frVUHlLD/1tMNM5csOChx4PzEM/n1fEEaCoXZW35cN8DkQLErZyK
YzHvYXO2joG3YVZHlBCjgnLF7MezG2d2GxjjDc7MnSrN1gp8E+QV+/DmHGwGMWvlIYgznEb3eaw/
sBKui6kTzM2fnu7UpHaGtH5wzUwaXdZPiKb8z44hTpJNdxwZ5vqK29rC8F4mi+wgCvTrMCDhNsSb
Fy+5hIfK5NBFvvVqEQJ+dT3QxusKXTBImaKWDHOGNdGNQ+2kalz4lhsAQIx/MpxMTnbb8YOf4fQE
/g0QhP+/iKu7AQzaxMBTRPT79tjUoIo3z5p+h498MNbn1IbtDnSgr8fcXCNvRrla72zE6d9NiNmS
MsyrEgfSC/MBm2rKY1+04ajJ35Zxlh2GlzG4g4u0xZrwP6HNZSZpymOcWTOMiBMK3BD/JrKf10e2
uVB8lDGWagYc71ZbbFIyyVGKhe98zyINCFrbfE/8/sjlDobostSAEQEYivYK8ivKYOukS0nhdEqz
GBTquGrJqfTYp3bUmET6oRfTAe3nIlgcHyEHk5584fy6PtSNrYe6HhrCizkQ7hOrK7yRjwm1spLF
1gTJmVIldTjNAhCq1pgP10NtZGOEAnIYuClAptb1xTzvzaHG8zVmxpdZn5MRN6OcnTO4wP49PQpY
lWVUC8kOxdn1YVYwv+0zr2OQF6Nhyr0IhnYnw+X3igO2UOS7XJXNecQsoqePBgjq6+9PT8uSiZaz
ZLHIvKAw5k/EMB+0T/9cn8PNMEubAI0qtNnXKcxsJoECGWexTVojMCz762A78lTbtDn/h0jQsUXD
D+B1qOi+H9BotnlfTzaLeyEDlztHf3KP465c/daAoEWytBYhNIHW1PswsKvqm9pLAXwb+rg3bRU4
gJcfFUmT0/UBQagAf9fqhoOt5sBACnCBSxv7BYxnZnSkcedBXHwy3AGaadwKsqQD5PSRKhXCZNpA
2TJtu0PLMhTB/boIjK75XZqq/gLcp24DW3bWGZw46GfRsgPuziLPbZ6Md7io6aPR1lnERDmGSTE2
c4CavgwpqWmEX/V7yi00pq1OfUxUrSOAbKubsR2amywtWND7HYM5cOLfpy1HBQSWByHwD+BHQli6
fUwM33myeQqQZVJOIWSzIJPIZ3ritkxjXsOTaRplcoAcbRfRoVaHBM4MYQLg0gfoqbObFsihoDOJ
ihoofwWM1lU4k2F+SMT4TwUTCqD53OR2BIou7HEeAx5nwsqZ6PwWpA43bKzFkzfp/FPTms6DVD2M
uVv1KRlNfdI1WsAJFd6dB0jCKYVMdQhgmr5Lilw2QZUA+yaS80yOAh272mrvKF7TWQDMZHXIQI3C
c8VzbxtUzs9ojqqTAGDgzmpmM55cMj2X3eh/gqi6fdcn1DwYhllB8j43A6Id87Zk2v1dcQwo75z5
NgXSISrg8nsLs+ZXtJ3/Ke9g9A5Qan8qKt4cPUBAQlc11g3+1xw4+ZCEQwMF/cKRFTCLThIgYSSB
4/UA9SbQDBdyMdkmi2ueiyu4y2HLgs1ThVYtZGQBjf5n0C4M0HjGQtPJvNsSTNoH1VJyC/XJ8ZFp
wA0SaFrctx1oxpwI45yr0XrJU1NiYTlaQ1Xfsz5XRcd3jpqt7IuqIaR4kBkv2+mj4EORsYKiqF1/
YyOfQ17rKeCZ+UK7HhcUkexctzbuB2iGQBIKwAGA79Zd2pF6DSl7BjfydD5UxWdj+K00nABz8IrH
f5p+l/BzAchF0n8bcHUJclJKDAPQKyAp4678pp1/Kv6YpWfqPKMgFvTmHKo9tMnGKwYiVNiES1Ub
EKTVJSgTA2hdlMNYxZaRQk7+W+81sFUBu8RrAn8PChYXvfs8gZuHxuqOlfPL4jCznyGzy/boNq9i
h+vkSJmFfseC96frr6XtAbcUYFrivKLGEQby9blrIDxhDPU/ehjIHXyvnS8FYSKcoGEX0tHsoqIT
gNjkbhNhBP2zKKX3908DXMTAEUdFCg2ZdVe8yWlR6Xz5Wa37BxCH5B4GNOLgQI5253JJttYrbpdo
tIIKhK7BqkGRoKKVp/PsxXAGaaN0BGobNidfzKGwQzNzfwHaWkbcLuHfB4kkIGBEfpKVWPjekGKZ
fZI8sgHS/6iEQigxq7NjZ83GfYbrHYrKUKtRU+4fyzKHj6QnnMBtOxTyBKtRSPF1WGeldVM3oOag
ZsLuEtazk5/p5ADwafWSgZR/YIYxHElyNktJQbtFrSkaqhr/H68YFGdyDewWYGUo6WiURjQ5IJMB
5WeC2E+Al0fqUcj/PRTMvA48v+vn6870rYloTNvOVHDLi92RgkjNv4wKDnvMTgKPuaduUqFVQev1
etCt68OikwUDadyKLlA7tVMzCdIGgqrpfmrqF9ayT4mAFMf1OJvb/E2cZfBv3sN+Yra6mgElG/EM
nrIsILApvB5i49EBL9t/h7JafrZfgEaCy10MRr9d3PUUq5x8THEFuB5nZ8peuUpvhuICNFyRDkNJ
2hcIhONE/Fyrp+sxXq9tF9nk38GsnxUt5CwL3He8uKlBAcqqTwUzApv0j0Of/cor9hGjbcFTJOfc
yR6EMANay2iizc6ptz1YJB806MBDW7+vjL6a8IbrvVgZRWiA2FCCDgQJlMPOeLeOHsC6FqgytIZR
snu/PqhOq7wwRi82cx7xqr0tahooi5zJ5HzrKPklBUg383jjztnN9dhbQ4QMO8HiAXv3Qv3L7uq5
rP3Gi1n1aI4lRvih6r9fj3GpJoJDCOcPaNE4iID6Xq1/avhN58kJFaf2URjfSm8Au+tM3Xszf/T4
YUBhaPTP4wBLIPowNA86l8Ew7rxVL9UbVr9itUXaEmB5PaPuZZaPphaBSL3QIIe8BhHVC6v0t8XB
7915cm1t/TdDX4vo59oGFgA5NHbLOh4L9tIX3s6W3B4Y0Gw4YfFCuQA2tGVKlJ0KNxY6j9t2uvOa
PA9J3cSgz32lWfEDDyWIu/OfwvZ2ZvW18b7eq8t7ElJ4Sx12vUdS1+Q9tWpcYQanNUMJCdrQnXl/
4w1kOLO2yULmJdXnIpt4DEfC/AC8fAUpUVDobJ5UgdEYP3uV4AvkSkVZwtOzpWz3CMvYMSomtzw0
vv1jmjqGXhBcRAafCWjpmuaLYhTdVmAij/nk6YBXTlcGow3g2/X162xuEpTTgVJBnxnk/vf7s/J6
tNRT143tHGlm+MN6o7pXI7PPrt1Yx1qUeTjUIIy1c43rlezg/VbaNV5Hk4/1bJTPkBE3TmU6qOcR
pEc0IWYXdKs8owfRD+ANT7z0A5Sb+TnB5SKELql5qzXvThbehyHwhUaIjmF7i2cVufeh9RsIKAE8
cT7Uh8ZonfuWohlSsKl98bud7bu5hFE2g9zOQoS3V6MHv66fOxyKcQYhCIcOB/aXblSvl1SUI/4v
wvIL3hwqmSTVRC1cg80hi8q8j4wSfLZqp0WxOQ4oqLhgnywlq9X+p2kK9UHY1cZe036yy/p2du2d
ENtb8d8Y6/ZnM1p2Vw3UjWt4BBUDQ/WNzb89aJgGOlcxscRBa+O2UtVhTvfY6Ft3AHgH/O8A/VU1
jkjilwJbJ9YQ+Uycry57rlFhgLDh9f2wNZGLPgyQfrhWX+h8QasbCN689mKr42C3+hBLM/Kdo3cz
BjTPsd6W3ssav200aZIy5bgoINkBq0E9NJS9R2rZetUu59FS7Vtu7qsVYbYmeHZ16seJefbtfwDR
OYj8lnTzOU92VsZWCnkTas3nS8FozlEY9uMpebDcKuiHQDof/8N3QWEbKKllS62rYa1v1h60i/3Y
NacndCmeJuk+Xw+xOWNw4wFgD5jLizYfb6zRYiUHKaIF0SgvfCyvsTAjq6zNsOsG++TakJK4HnRz
7uBYhiIzatyAbrxPD4rKpHKKhYkBsQFF72p1p72dc/r1Trk+x5AZ0CHA/KFguVoLiZQUPOEePZAK
ZbLW/6ebrK8zBVJW1h9cmaM0y59NT8aoyD1bRgdgmAM13zmBt8+M6pzztTTzG+kIFbSkvU+9P6nK
gIR29o77rZ0BeNWilo4eEc6j97OBe9TUNY70Y1HP7T9+K4tjKzz75vqcb73H3kZZvsmblFwSrwau
ANNBUxIMswue3pM/n6sCihoMogo7S3czcQLMBDi+tVwm1teIETeUFkg03EO53eLgBDSFQTgxSqkL
0nMOiL5X9P1dBVL9ybJb7waz3X26Puatxf32Nyz59c2YUeDqvUwNXkylCm0xp/iS/uKxAKai/VzQ
Nroeb2tdo9MHOA5ELVGdWa/rGup+RlN4MWn7QyUgCc551MFt6XqY7blF3Rr3Xxjg4rH7flzSRIFE
ccTRSfWYULiwm119J32nCJSTPg21+6Ou9XfJaUj6cmdSl+W43lfem+CrToApQZys/QzIh9l7EJ24
8UW5cx5tAQHRfQJvDmAHdBzWCSJviVHlED2KqfnkV3U089tRQ3wpzmtUnMuDPYwHbvuhxZKTtJLw
+vxuHbu4+doLHQIZcT29vid7vO8RHZCiozOXf1y/O86UR2XR7r2Mt16Kb2OtZjNnALrXCkz/bkZd
GeXTk0zIJ7uaP0kJhYRE1zdNMxxdbZ5m6fQ7K+lywUKZBfsTZmYY50WNCxUnVGb0iNtN86uSIzSP
ztT4/beziRi4ZrrAaS94mdVbkU12DeESxWInNb5VtoRUcX1v2P1dy5qdHHe53xehmcUFCea0EMlc
/vzNfjf6ERRnMqClWJ7QGAYt8rtunEA1d463t9cvt8H7WKthtfWcCZWgw2dXC5O/j+ieH+Jlxn4f
YXWApdDs1CnDaET/nLpRJWXY4/WBIiwbfu/WLLbGg2IFJLJwEAG9ucopc+HK1NWCxUpY9y33T/O4
kzgg+X+ROkAYhJQy8hM63BdlkcTAq06SKXliNTglx9xzqnNpN0MkcVz0oaYDvUkcbz6U9th9Gl2V
RgLAp5umBxZY+cn8pI2W3pjQQn6qqiY9Jl5OvohMaFiFyemELTR+Aa6PfsD1Ij8rixfnxmEqmGeA
2VqzF1GXAVgHfQebHkAYbg85CmAfISmNb8hTcuIa8oitbBW0Xgt1Liq7iDwGepLTp96h6l1xdEAm
DWYzT29zaPKnIGcP+S1spb51HfvjIvpdbxXmk2QdqG527h+Azfo2t6Y8dYVQUdrlzb0xkPmoeU7u
QACmKuCtcgKp6ikuNEtiWvZg4wEdErY+cY40Ff/oqQdWqU6tMGmgFEJabjz6UzXe536WH1CMUeiN
5c3RH00SwU0IvrkQI//ogAmMi3aTR3RG6rSzND34XDiQtLSbD3xIyxDkWPeFG6w+ciFL8KGpcaqh
iHbXtIJBx0bbN61LvjYoaqFx6ZEAOnjJM6oEKjQSNDOtHigWr7PKO2jY/pOMVhpVvYFK5TD/9vdU
+i9TM1YQYFUL7wl6A+v+yqCA00w7SDAILoPaRD/VS8LGrYP87yk0kExEFc1dVA1RCFmjmX1IJkza
kcmTLayzL9DRTPld4zURmk6BIcyoL8fnjpEfuSwfeGH+dafjffjVwTAkw5Bp1Puf2OR9m6n9QlN5
GpW9cwJspUxwXBdEHFi9F6aWrmQZIVDQf+KKHv0ivwM4H8BW8JOm/lRZ6q9fTYB7LMRG8JRROlwf
7NLtLTpaNHly0/RYgtnI++SucPewSFvn2iJVBew+kF0XCP5Emgz6nSx5ItoagrpK77Gb4nFgx+tn
21bShE0hYJl404J7ukqaSqSlA81YHtde/ZNQMPGlxXcuQ1sxFm4kcEe4Vl5wTjtpl+bg90ZsT6iZ
O2B1FztP8437JFBN/4Z4/fM356Y1lKSbKBgIijUMmte+CuoyPyfS/2y3wzPr3GjopxumkX2MPeGk
rS3to1uK4xqizBfFzlzMHs3chsfaLY6i+NGgolhMP8S8M4+bcVDggHXEQkleX84zqZ3BLGcw/6sJ
/fzPcGwJBvcDqb5eXxMbIC5gV0zISLhw5EapePUKgEGU76Hnb8TYWzamFBJHlQFFa1DVkofBySFS
15ceBHJkfwam3oqqUXtndOqz6PovsTduEBAbQuFgcagB/mn1S2rSjY4GFSmeJNqFdsbmsKa+CmkF
OUhRWMXXaYSsP7R74W3G3CbsFBenJjMpkjxPf0mcckedJ8AP9q0A3mMoTk4zf/O6BBAqdJ+PNM8n
KOcZyaFohj+ZT+8yRX8P+UAe5t4eIiWyEtVOWCxeH9rGBsfIls6KBXcukK3e3/RIi+ahgFtbbLgF
QAvOISncZ7Oqz9fDXCr14RGAA2fxIgVZFOJe7+OMSVOMhZEaMYc2YgU7WE1QBq4d96mcaejJCro8
RtBBKxpySCfiDk+KencTmh8Jq24YHUIj7U6eHh8sr4fQYXa2wD67/iM3Uji8c2BS8SotBfWH97+x
6Og4NaZlxNPwgZsAixSRbbboQNNjOX24HmtrRcFlCc0fMGdxq1/dsFlOAPrPiuQpa3hQtz8Nj0Vp
fhqy02TYIduzU9mcf7wcGDRNF9OL9SGM5zuMbO3RiEdNLVgdwOAlpQ7Ino0A3GcG9qGUvv08oyx6
z11PgqvoFlEi+Vc8ERJoXDr8UC4ur4wX/KcuQIxoSqKC0TXk0WmVewf1m+Tj9UnaWpxg5ixnAvQ4
ILr9/oO0OGfssfCRALzPCRSYHJBkoMZ2uB5lI59ZeLhBVWQhp15QfKVHW6arCqS8HgqCuFqXkcxA
yOZdaQGSAC236/G2lhkeJMgleCsuZ+v7Uc1FMuL2VxuxgXZNg1rK6P8p8kfZgkJt7iyz7Vh4+i8y
8zgYVssM8oel39cYm7FcUAfYGZZDVEPGprGMAIqKwfWhba1qgMD/L9zy52/Ov4LUdkMLDG0WNEis
kw8+juu/SPs562xQSP5+wyKtAOG7PL2Xt/f7cBTyZB0YlTyGEdTZSLLvijun0cgOXZ+dmmLeuXNZ
y9/3vmIDMDFwPLif4CrrrrE8rjSd3lqoFVNPftluBC2++UQVEv0B+zbNA+gQh8bIDmbpf7RF+90s
VUCtAonbfdHjeN82zZmb2U7tY2PWF5AzRAyQw0F9XC4+b2adTdo2sxqn08yPCia2RXtrqCHI0/Ss
kzIEXHfnM2+sqncBl337JqA1CZUDuMhjz4DsVe7fVhXG7eOUmqZoNqydz7yBekA4lJBeHSvxF6++
M6CAvMqhhhNPik5ofw0Pzlwdzf47g7V10IbONJ4crs7NTE65XQrcvNhOkticY7BpHRjg4CKw3kiT
IVOPwNYWShE8IMbjoE+qOTIZ+/6XotrJe5vrDHwKVDmBrbi4yXUNBOIA/sK6NquIFPTgWfeJ/lXD
S5cDml96IWc7lzqy+U0XByGQhhay7ipTWApOjEPd8ThlH2oNKCGDKKUEL4VYgSufXf0VHqkGSQP8
u1DT8wMFoGEDffreqkOj6sP8lciCG+H8kLtm5CdjgA7to/DYqdZn2XUhhDPDntqB5mdjtENBYHV2
l5kTEiDwcDKuC3Ad+MmjjwI39GR8zLIflJ9pfsPsH4b/ZaI3c3uTovl9PWtZWx8XywtKTKhUYgJW
6xkewbi4gZkcJ/p7rw7lFFeQJ3PTObDmn2yqgsE620w9GfSxGgXQ9SnerNPB9jUQl3AhMQVkjfZ0
a+ytL7L8JGg9v2oGr84JToqJWSV4TyyBxKiM9PDF93gAjD2YhM5hmkGmtI4NsG7Nd8dGooWgLmm/
GYBjUjofiPgn6SEMCmzYrJ8VjGlIBfmyRVX0Dxf3fk0i3u69gjcAAfi9FJcarNoFSb/aqpK37iAE
9dGRGoJKNIcUS6ZN/lTjHNnWrTG+VETi8vxFNg81IH+5c1B47dnpyTGPJRF4OjtBX36nrAo4v7OM
4gTm6Ox+atRJkbivn3v/ZSTnWX9Xsrhh1a+yBW0y885NerOzLOzLdL88fH2Ae1G6gK7g+zTneXMl
054TdD2sQKWPRn9b5ndT9wxUBy5OL7L9TbIbVC3zXZHGZcWtThog6nFXW/xY4bSzWpGkzxVkqVsa
C0YefJ2eKEPRAvIR14e48SRegPuAcS3VmQt3BBfoDb9pOxp7toAU6r20/trHGOfl2wirs0knw6z6
fgA8mjwntA+E8+X6EDb2LupY9oKwhRMArDnefyR/mByVVC2DRAp5IHoA1Mf7LHTzCWzzaHKTs6Z9
uXMgbX0dvGOgQscAUr54DrqjPVpK4Oso0SMt9273sVZAlFaK7BEGL0Jh6QF9vTw+cfagNvJ+eILh
zZS1Q/EMwdWuemHqOA87bM69EMs2eHOa26w2lGra4jmtJnUD3gvKoENaxLXt7bVJLlIaRgPE4PLk
AX/vAlYwJ3UlEtioPJsjNM5HeTKFcAPwu8FPBwVrSKrT9dVxcbdfAi64fFRlUMFa39issaUQEGny
5zz7kjKI1/7o+gJS3OfrYbbGBfLGoj8HCWxg+d5PYQIZxnIY/PwZXagOdu3lsfF6gM3Gn7gNn6l0
/1yPt/XJwO4BbBvXg8uecDs7Y8J9lj/3E5OBmeaf+oTEjU3+tnaK6QMIBA9GpED0QlerrwAo2/Ln
OX8uwD/sIL/S/Gzll+tjudjAqxir5SeSLCWCm/kz7vi/4Ez7ZXbYLfpcaNXAySCpH8Fz3lO82I4J
bQ3wVVEOXJ9SM+p0U61JjkyeBX36kY1NJJ3vKNwRdef1e8X2zc8FyYf/F26NfTLAKwZhxcmfR5VE
5QytXdWGyd6i2FrraD3C1RWoN+jzrI6r0Zu4BS2L5jnv3fQDSWb6RbQpRJw/ZRy58PpX2wwGMBPa
uovs3boIONEqKfDyAt2r66KaoMZZZzeLdDH0mHcOqa1QsEtG3Q26lTba9O83V0EaJ4Ore/M89EgT
48tUg3My/8Qt8vqQthYFOrgOdhRS7sVbuaT1kDuOUT/DUMQ6GrmZhMZMj56wfjFbfMSF5t6URP79
RCJzgKkHuV2c8/7qgBw67VSD6KpnWMICxSET497Nuynwa9uIkknYO/FeVZDfXS0WqOLSPGSL5N1F
5YlOVsYMlVbPsLkTaDhpYYQjehohOnve/5B2XjtyI02UfiIC9OaWZdsXW2qN1DeERmrRe8+n349a
7D9VLKIIaYHBYABhFJXMzMgwJ84x8lPpC7sw66AXtt7qRNghGfkSR4MGy0QVdcVJ1qh05oEUoiUn
N5+zkVG0xoS4wZZbL//EbZdGezBj5Q47va3nsOTkbSI+5ooWbPNCF3d5GpS2zv9y56YIzOtVEzx4
fuhu+rKLTlWh83flQphucgERa4Y8ihDd2NIHO5ptUFnZxuT3+sj0E5lKa8dxHxPuetZRFd3xOQkM
5YF2tbvlG4YvKGml0l7pmDuT3NCzKTO5yLQUyXtnNtKLWEjvZuZ+ywNhqPZM2tBXDyJx1wkGIxaG
WcGGkhhqyiCX+UtCHfeLIoiybfUedCgE2J/1HHXAmPkSR5R8K96GOmMM7uiXd6GkDLYvedI9LPbu
dyuSZXDcTFFshCiQN7GaavdJjK6CXjE3K4GGfU76Qdl2WdQhrpQYfJ6uXNn/BV8E3IUGFWRoFGr0
6RacvfbIisWTbEfqROVHkr+73bOb/7lHvzAxc0RmJMGnrGMiD77rSnAXWwcTLv7eoh3t7Rt/DWay
cHHBmMCnRYtgIiGYvSB+MpqpLASpwzCCXY+AhCtAkUm7LduX3P8hhCuJwdInJOaE/ZLXnqra7FUs
PcTSUL8Jna4rdmbTOVJTAOA3Drf90ZIZDXwnJVtScmoPlzvlN5bcW37H49uO+cHMqoriRujuGKEU
/+JQnJua7VjhxqHWF0PksOKT0flMVN6N7evt9UyebO54NBo6VOumr/a7AnF28vIeQjlopiKHObef
owBPpCt1K99s4a1AC5KOJQTHMDnNgb5abaZJpKmJ40FaHozvUvQUdPct1/f2Whb2hnIUmwJojILb
POsIu7Ep3ZojFw+9jR4kUxx09lYKxQtGmM8D0AipH/LZ89i/9WslMYYkcZLRg3QpfWG86Oj28vsf
rwUz9NgAsDPFOW9F8L7Bd64GieMrjUP5zO46+Zhrw/62mekMzbafNG2K/CeKsauOtQc+MVFEr2RA
vLNlC7B8F+5UCZL5F51ReLftbDdeSW0WjsOE+hU5dSSIV4QThdpIcRi7uWPFw6c23w1BSPNaMOHD
291e3cLhpjKIL5jILeBHnwUpalMkqg4bqlMF5S+l4l2U05US3cJieDsnsRXiBJWZpEt/ANtX49fM
vjudX91FQvdGrIf+TnAkTF/Zq4XVkDepCjR6NKeu8EVCUCY+kOzMUfWMcif9AsEa1mYMF9czsT7B
Xg9p9zwIT4xGyHQ3Yz1qsRur6r1S1X1TJzs3T/78HED/jESNxuGbWi+Xn05GjCDyM9ZTpG3w3Ffy
hxC4wamOPGShFJjJbx+GhQeJGAtHx0ekoTQ/DFk1tD1sC5nTxan0NNaGv5Gj1oKSvDE2UlP7DGsH
5nusBPJaB2bBZ2CawA5pRDzHPGMrqf5ZlhvkjlB9Ffp6a2SvNcP2t9e3dDzOjcwOuy+M4JE1jOgK
U4jta7TaYVhchmxMIYo1KXfOLBioZ8NDN2ZO0+qP2pDfw28NmG6t0L64UWdmpoWePUlRS2QO90RG
dQW1zPYwEgb3fQNJ3bMqfQv8b3/x3aD4Y1wCpjNCsEtzKfTQmSixqi6oN6A4bLn6dNvC4oLOLMy+
m5tpZBGVmDlSah4tiPckiEaAHfTGSTVDO0i+3ra3uE+AdkDVUD6H1eRyRTBGhJ6ImpgzyiEjX+Ov
oSsAqbvCSsg1XdDZ48FT+5+dWcgV9EWWa0WTOYacDQhgtfpOqoZik/YNsFSjFlDl6pI/f395FadC
1SSQdNUW0HoQJ3VJQhiCg2w/kBsN1jiRF9d1ZmLykWcHME/GRICjLXeyDN0vzQngMtT1n370Uwq3
t7dqydRUKiJbhwaf/7g0lbpIQUF/kTqNb23kLH5yk2yL4EbFyB2CDImmrniJpbNBmExFAvYePO9s
z5RUEGN1MFJHziR0UgKySpTqorWpjzUzs0vV44sk32BdgvyTvNVWih/aWoi0+O3OljK7VpRshqJU
TWzA9lXB+qXFTtAWdg2prb6m1770Lp5/t5lTEjzmjr2YBVnsjVp+gQF/28oZz+JKQLHkxpGcZQaB
+SEG/GZRvygn8JpAIOrIqfYAsOpR8f0VE0ubA6hCgcUDkfur2o3h6QMFPs5AZGW2MryMwpfGWglW
1mxMf352h7RBV1Nf0ticgOmxEdLrtrVXmX+XdmUa7pIRsIa2aQ4BaylNFbreJ47Uy/RBX8o63yrJ
j2xtpHbJg+uTMMYUJoPLnY7i2WpUv/d6I88yR0Cz1c+PzfiuFPet324Nxduq1dpb/jv2mbtWNmjS
D6KVYcwXBgQrBnAdZ04fauODIWjjJhRKZSv2knAITagE9LZ9c0XYaHNZG3Yw9oS7tmtEu8xQJ5YK
fdgMilKCiRayTSBb2b3L8OKK91raZLgfAV9M+fAVQBTy2a4bagtnkn6J5Nwe9a9ys+LvFz/9mY3Z
LR+BgXuJxX2orPzekDuYs8e3TFbuizDfysCEbDWMVjAli+uCYIOATUXUcF7chCSMkdGCyJT56E3R
3vntv3Rh/sITT6Rm/8/IzKP0MNIbw0CxFvrEjSoEdqGVdhV+vv3ALC7F0kQSLgZxrtA4hiBNUgk6
ny97gOXlMMoEuzBA3bay5Ip5kGnXT1UskpPL+xHmhdJ0g5E5Vss4U/DZzQ6JVdpD8dmPf942tbQg
7juQdchbLTrAl6aMVIuNyFUyp/biR8+U91Ln3Qm+uQLfmb7+/AKSMk6JFpyF1rxHZbjoJOrtmDqi
mgMuEIWTYJr/3l7KQvI9ZVlMRdLR5Z+ZV7GyUEBfQqBBlf/q3GOtWxtLgGo3vQtyfwvGoBhWDvaC
v7ywOF22Mz8WRcSLER/O6SHfipSnwgO4QiKpg/e4vbaFbWJ4b+IFtUDxXV0h+IMTMYhovtUCXMfh
vkQXODFXHrLF5UAbPDXcJoTb7NgpSeKPBiJyjux91ZL8AMFiWEFOlnW7v1gNKG4II0BYoyZ0+d2a
khQ1a4zIUYV/DB0Eivm1Lt5v21hazBSwM/kxcfbNsys9Q3faLNWpqQz2FkoRhCe3YpTbzbBy7vSF
w01XFIIYaj+0pn5zB54dAyGs27Fsytix1KA6FXrzXiRumsHZEILTQpjpBL3vSxAHe8EJISgUYm2f
8VhtXD8XjvUoIeIlidHOqsfKLnIGaSJtTL8m7hAcu1GOfsWKX+wt2GdRYSmV+7b1hoM5CuVOy7Vq
a0AfdoSnr3fcKk/tsuv6QySo4ZZdbh3miLqnFsAg4sGd/DOLa+FBBxkJrK9SrB9i3qj9Rk7NZqs0
jbwdx6L7VathuVHyofsoRzF48xIt/OFlmXXM3EC612Du35pN3B7AWr+FbcoAgDd6x0DQx4OY+eq+
ht9j0wroIsoZmleSS+8sjoL0AyHHiRiRYVdP16M93d81DcnrbWdijP+PKhwtarb+8mjp1KdSteJo
uUP2MWrSri7jfzpfekwQAL99wq4HT4HpUW+ZwLvkzldHDJHssYilJnKSSSO88iseHdrWmzIDwdDV
917WP/Sl+D645mMcjQdGYb+KYbSSNi6teCrSTiWfSdxgloKIUVqKCXP3DphOpw/Co9gSU2tZdTRB
lN9e8nX0MK34P1vy5dfV+sylwUWTtxlL5LnrrT7eRWO9z8tXs2TAd81RXN8s7JFcUROU4WOdu/Su
KQ21yembJ627zz3psZX1w+0lLZoggePYgDW4KkBLUWnVptaCnhC5B95HhSbvbQtLGwQ+iPFrRkkI
UGZu1RNKOdNaWikwwLzESHRKYeTagRF+Lk1j5Z1dtEUJkHo9WD8uweUGdaJsoarshk7IsO5dUkIq
WhpVv22NPt36VpGvVAGXvt5Eik2uQDR01WjVm0IPM5jRHbX3jL3HnOCukd1uJWi9jofQ+OLthuKM
GS1i48tVZbGkRkGT0iVKZXDHX7TiX3PcS1TkPKAht3dr0ZYBGxxtHO61NrNV1aVea7UfURBJ2s86
SfFGI2jOmKZy3QNsY8a/I6z2K5d42pfL+IgVnlmdXSyL90Jyk5D33e+Pk+Pf6EojbURTyVbWt2iJ
2RSQt0tEth6aHFEVesBCsm9pD1ite5X1lVL0gg2OOXQOJgMNzDXNTqE4ZCITPkXo5B3q47X4Tz7E
T7LXrIRfSw6YHhtngpYolZ25s++HpBpl9DMcUGXDYywLnyxJS/YlDxbwUd57o8/+LQVNe9LbrqWT
XqeQtsf6Y87c8pp85cJV4NCAcKCGR5VwnmOmwlCYXa8GTg+ooe1RFu7ct9tnc8H9gsqmBjnliNfl
raErpWIQrMCJlS+67m9jUT341WMRWlsJTd98jVJmaR8Jp62JPAJs2bzG7+d63KZGgjdxy9dEK5+R
HzrCmfj19rIWnBaz5CLvEwWahSIas7NNDQDGKd3y6LXiu5+5dxaA3qBRv902tbhJMEAhnATUkCrh
pScpYgOaspwvCHNuth0EhWA9jK2VO7ZmZVrwWUCY1G2ZVaYROKOBTKbYn7TMW3H0SyYmzkCiVwqP
V4koyWNY9+i+OO0o7FuI0ZhbWgHGXc8mKkCFQADgeBlLAKl/uYwyr4YY+Uvf8aVimyXWJqqkjQCx
fBb3L7ovMMzX9B8w3j95av+W52sJ3dL9psPDeAAYhIVpVq5qXA9N4TleJL9o7Smv/02FBobLLrJr
Bt5DRTuktbRDgHqve9KnSPqLnTz/BfNh114T3UJN+QWVrp7EzH1rA2vF9S+vctLOJJZkcHA+NqgH
UA8xreA5QmKl32QD6tN+kNqjYNbCI9yN3kHViKIzwwXEZBG4+xDTgIT3hLtIKcvd7RuycOeJZqmJ
Tn091E9m71+XZ3Ip9prv1NIpTr5qxYeXreSZ1yPEism8Ohk6aEE6yXM2/wxCdB6hNHC4Iz8pwf3w
kSqP6o+6aPYQTD2gS/6mRHJj+zX85bfXt3Bx4C5jghixeZL3+ZthRk1aV0IbOPCWu5tI6dFaj5O1
vsCalenPzzxAHapKmndYgZHNVqmiN6tjCAuPAQuZhispOesknpcmYO3MLAN5QhLcooL7exCCT6ji
lA/j6EfHIZeGFwvq4K1i9GuZz4LDBmiAdhsVHQK/ef22UMfQgtk9cISiudf7+j42x89y1755g/qn
wjjTUTkzNX2Fsw/p9rR60wpTNMBcu238/FmGC3VjiqH/53E6p4JhBJph05jw7IO6AbPLVjMGzqAc
4qx/NpVHKW42RbVGBLD0+c4NzYI9RRzVMjMxVMZvLuzYQvVapz0QsrW699JdBthMOfn/ioLOPh5V
kVwKh9x3Gk3ytsbo5W+9p3WPegmA7Pa1WvRiwHKtCYJAH2Re5M2HvApzxE6doRLQ/UppwPUR4o+G
W/c5wELJ9hEh6fVgSyjfbrUQxbE8EvUPpWvW5KgW1z29WoiF0FqfX40oDVsIJU3P0XvzQYoh3Gzd
rR+vZI6L22gw7i0TTpAqWJdH00/y1EeFynfErP5hhtlhGK2PqKCiU1crke7igiCnYxADnA84/0tT
E1WY1pmh70iAxnddMeQvjVYgLsj48Ip/XHIrU6o6QXUnpPXs0R8EeMuHgH2ETah/qWK6Alpx0ip9
2Hq9JD+VXqFulbIY1qKN6dTPUiAmIMEXTUXBqYBzuUYLlTBYBXufHk16yn0LgnjNruPBHnKA69S5
YgN1DQMS2A2aFajOlnt3QFnh9jle2lS6RBDRAS+HeWjW7M/d0nBlM06cvjlkHZOtOmJyw53ShSsX
ZtEQXCp0P3CgEFFdLpdEcigRJUqc2G8PVfEVblxbqr9AeXV7QUtHB4GUiSBY4n5qMx/gyZEwtGjg
OQqjfi51Ofr7As2E21aWVgMfB/cf/bdpmGe2mj4rkbHtEgdVJ7vUYPfvv4eQaqXCz9uGFpdjoho6
ObVJC/jSkEtFt9SLKnYaqUGZtEyeM6V+b7RoJUZZsoMNpgzILwmyZtcgDHrF6g1mktKxIvZSvMJW
rOwwJtXb7QUtOs5zS7MNovzblpbUx46kFHv0CmyoKh47AanQWLsLAn2re+IeaYFPo67ZeRy8qZn0
6fZvWIpWpuyL00gVzJxXjbwqrBhCHGMHUoR3wHknWFH3t038Tn/n1xvssvy7pzXV9C43ToISKh2C
NHGsQvusFiMcGMG2K1helG3wbcAN1Mo2uv5RoecQ9dZ9koV3wNi2t3/I4sYSL00UPNSS5l7bDEc5
scD+OZlc1NtKKOB9MJl19f+i0ELNkurw1FnjSZxd8CiJgqBpuOBdH4WfUy3w9vBueIntNky43l7U
dBqvPi4g3QkQR8V0jnspw0ZvU9kDEpyPP4383gLMmKT3yqjtuqre3Ta2+AVNqlWEZrCdzAvOkuXV
PRNTKaflBbiNjYhobKxNL12zxv/+23lbeYjgdZgzsjIugWB7UqVOrcK9Y2Xji+aaBzMIEbFo9yo8
Zrk92AjlqvJWHoUn2M6QMfKPFZrQK6568inzr6sBTp76b5R45qSE8OrlHZhNUEUxcCKUN+uNr4z5
XjJTc2sYbQLJcgE/UGq9gZ1do6da2ttpQppBJIhCr4ppCWQyXioVqWPG9dEapG9FBqfGQGy369E1
YYpxjSxkaYOp9pDw06xVr1KkUOzayK0Afg/CY5JXKA9+VeXvf36IwElbFuEM2jf69KCcxfUIHAp+
jPifA53LoaiTQydKz2O8xmq0FM0wpo2oGhxiJnWzSzOBKxExWRbwcumbBUW7632IVWv7xtdGT+xG
WuvTLnlS+JdJain1M9I6e56SxISeUzUjxyiY+UFsPC/GldO4YmJekqDWMUaeSZs79evkbuiL+Fn2
vW7FymKODqs/JTIKMFzy2QPILRpKsaStpAWJ8W1w++AoBEICq1/bHfvIjQ5t4kt3EBC7NDQCdZ82
Q7zWOlk6iQY5BXdOAqY6f4W9lqngWm95hYUR7sT0a4T4Xxr3K4tduuCUOSe4KpXbK/2iWMkYckbw
y2nVRxOcPnDnTUvlHZfiC49WiGKRtPIeLgVM5yZn598jwgkyi55xzYtgZv0mKe/kzLKV9nj7oi0+
vOeWZhs5qjWNs6SmER4Yx7SMjqmq75ok3DeBdt8xwmTH6LaZjKpYQv1Pmurb1BQ+N264EuAvnVuK
14Q6cAdSOVAur6LhGQhEdkRUag+fWtwhcDaurHXJBBATami8twtKKgXElHlCQxa0l//ZdBP3wTRQ
Wb79RZd8Clry02sLdBvA1uVC2gz68MFkYLhHKsn33tSQOsFTpj3WkHMawutta0vuf5JmUeGppcMx
xzF44uhVfUKHTdGRSc1b65jE1p0fxU9epDxYcbsWyi+VfcEB/Wdx+spnrtkSKk3TQ7ptQ1g9tXni
b1KxvEc2GORJ0jzAsboXWt0eSpRoTUNF4K5eYytZ3EjGYE0GWigPzkMMrVUYppMK3Kj3Ksc/RgYk
b3/VJccCVuh/BmbvglZHtRCWfNUggRAbLcO7Rox/KOoa+H7pmgMEpJ2IMNA0rnX5LeOeQqAv0Nfz
REGytbF5lZAUVKL4uxpo279YE+0TaO64Ylcpi5n6RiNChe2QBj4Zg/o5UJOtoaQ/b5tZPJBnZqbr
cXY8ot4cEr3i02m6a/uejEYkqD5P2EVRihzE/ra1xY06szZ7UCUxFXpNZVETV49f+3buw5Sur4CF
bltBdvByTQ0eMIlhsXQERuOJ08uXzFjpiS56jf8tRJsPcOZlUtaoAOGblOax9yV0kIptmWiOIrkv
htd9quQ1RPfi4YP3kMlbJr2vSGlR5mmszIcYos1ligtue+eJ2rFvAA+V6d3tfVo8FWe2Zt698E16
vAm2DNcK7cLvt3WpPrajeRfhhdthXIu0Fhen0TahuKHx75kXTsw6H8QS7J3f3scARPJhUxoCdYe/
KARMwzkToJB5pznxmBHpgHx8IrrS+i4Kr0r+ow2/3P52i96OQXXQffC7ULe8PH2Zp8StNy2lTrwP
pDR2maD9uG1i4fSR2kPcDt8+Zd95gghuwhUF3vRpjPeO3yGjU1SXdtFpr1VvPhmp8GUIUbO4bXUh
rrqwOu3hmavI6N/phgfWgAbWM9ixe87qRtUaOLTHX3IvfBdgq8/8NbjIwm2GoIvOKFORyDrOv2ea
a10bmxGTvuZDmUc2rME6HcPba1s4fyrp/e8JaTBg8+lYoLJoCoS0++G1IYDzGJnwj0PAG1mswYEX
TYFzkKji6dNE7uVnDJI+L2TE3xxj4plKvW0l/xJ7z+7lNSajpWMyMWea1F+J++dkg24UlmLqNwEN
g8xRYv0o1ozsDBYzGrmwk8PgEHbVyulf2i32naVRerouPo2x0lICyANHDuNTb8kPXVW+dcOav1gK
a8CCgs4kEUThZY50TsyuMBAm7x1Bu4s0bZ+rz728qUoTvsj71vrslV9H6FYVdeVZXvCM0MqQRtNP
Jdudx71JauVdGCkdGLbY1rofsfKQCHddesy9FR+8sHuGDL8nboQk84rI2khaJRU9rwNn7wjNwxDC
cDe+y+WpGP4Rs2Jz+wIs7BvWaEow544LnhdolARNt1ZQWiex/Cch1E9Vqr0Fdbu7bWbBOXIqgK8S
Q8FKLM8itb7QRk1o69aJ49Ye/C/WGopo4atdGJjWeeakQtdMPGPsQMpmn8UO9o645qQ/62K8M9OH
PF3jIVg4Dxf2Zk6xdmu/0/S+dSzBsAeZ9Iu3kV+wj+oTE/a3v97CJoH1mtBzIPyhQ5ktzrNQBzCL
rHWU7lmqk20xfvHktYrEgn+CbZx+EczRynW7TU6Y8VFLuXFcfdtmTF+omj3VOAdzjfpgYZAHcmX6
wfDVUVy5GrAfojiRpESuHVNtga4h+1d8Td1/XflLF79Fpf3FP5KaGCf/QzA3vr4HsKJ5x9vf9Hq5
vNXw2EwkmdQnpdkG5pXlU/70a0flN8TqXejvxhoNnZWA8WrreDqhOWKpNKMhH5rO7dm51OnuJ7JV
I/NXZuIeGYPMht9OfcxJr1ccx9Udw9REkAe8kgk5qOMvTQ1e7KtekQunwGj8XSO12UOcCms8ZUsL
Ig6F5gFoINX32TPWJlHUdGSPjtn0DrCWB6NTDlIV/+mRZzEmkwXM9U8MDHMzAWqjSRfI7onQ7WS1
3TP1TNtKtRX3d3UKJjPwtmsTIk++6pnkcm4IiSK4J6UvcRTdRquDZ4DpmzFMVw7c0vYwbfSb3Y0I
7orOpoxVt40sz0nTVPwUi576prnW2ozpohXgONOYMyW/+duv0lXWC6n0nHDozZ3VGvp29FJ394eX
h89mmaAXp9FwitqzQ2BJwRDVhuY5lvyrGr4P+Xsuvvfpv39sBToMMONgY2BJmWMxY/QJwtqMfQBG
0/jBpq5B4WjZtg7XYrOr12OKNM8sTV/17JY2wRj1IlgUp0ILBjiO08pDaGstSDUt2Iey8SnJ5Z+3
V3fdMpyMUnwCFjdRzs97urk5SpVcGp5T9xEAH0ufoHB6vqtUQfsUCHJnV0MebgIpZc5RRBg5myi4
4xhG1SYOyvhPQ+Hp5zDLySAExGJX0A8rjNLEFyvPySxwt+krU522on5TrF+3173gQIDN0GYGKwd+
eZ7ySfUgSz1ygI6kuxClB4l0gGPF26R5UO9vm7rKXKYlnZmaOd86NnWrzQfPGQcocYch3WRjDKMW
GKS4HDcjeq3jiEBtW6606xfPk0nhnQcVNoD5yU3CfJA7VRBOkQbX8Bjkv0h0phzjBdD5F+iL3016
4CsbuPhhKfRTp0J3i0z38hD3RZgmnZp7TqAUh6TLwdgXWxft3dsfdcFlTtoDKmhS+AivoCV5piRq
ofueE4Pc3oxDJT1HA7JKTTEMUCsH5uG2vaVNnEofpIFAGqmfXi4rm5jM9BFfg7oktLYQVoASHbLn
tnkS+l1Y7FKJYcSi6Ndq7kvfEybO33R3MAPMQQopg46yH0ueo6TuwR+CyC50yIpV7y8+6NTDnoDM
aAjMITMEAtQUIs93CqSPC+9HZTxZGiJPn29/x4WXgcX8Z2ZWaqmJ+YQ+F/iOvoCSbRx9R9Vq5Tld
/GRT0Xn6XJTvZ/CA2BQ7pTWBbNVmvRuNp5LWddKsQfwWV3JmZZZMFEXcNAMNbEfJyuEUjWV8l5q0
sG9/r7W1zM5d5Upj3g4ua/GgFB3QlW0zQsWafPq2oeXl0NbE9VIBm6dgKoOApEfT/veW04naQfKr
FX+0tBZmQenagAaGJ3q2liIywrECKXsyiXhsqUqTnd8NL0YviysnYGkx9ExN/fdayCgvbyuKMqYP
i4J7ij3/E0RTp8GTVxzC4mKYz5gmvejjzxfjNzgDoc7cU1IO1rZSh5+dMngPDICtiVIuuTqCXGPC
5k/s1rMrE02ocTn33VNVxXD3y6V2yJCeHHCuGz02zZXnamlhPPN0uOk78wrPdqns41ZpSjxr2e/r
BGlI/diS/d8+bUtGwO0wNoSEDlQnszdxINoGOed5ThOl8iZxq2Kn9npva01q7v7/TM0eJGMQIs3N
As8RcTRGDAD+Q8zubttYOm+8spMYChIloLwuz1veKloy5jrDuZa4CZtgk62pPi8dgnMLs0Oge6Uk
ez1v+Rjt+07aBGO+Q+Vho/QrfmBpZ7if8BJMueLVw9o1WotstUYukgtbd5Sf4/otC9YgOUuhCXMz
IJpIfYn2pl9xHuqyhDoIUkKTNEfzAxU7/eAZ6OsMg1CxQH84xEHbgXnozGSleby4QrIGiKCBS169
qFGI9GtXRsIpN3SwmZno3sdhphyTyo1X7tLSrk2EPhN/FaHDnBEf/cY8bfNROGm9tu3Er6reboPo
G8flz+8TabBJxY5EkmHD2ZMnj1LPTAhUCwNz18I4bNxRecm6n7eP+XTILsBLEMafW5k9eR3geXFQ
BQNMn/IlsZJ9hkxgYGXxxks6uP27lVUt2oO2gl4JhBJXCJhCBPBd6pl5cjV3bzUwg7eRnU5ofSSz
7+Sa2tDtBS7cY+I7CHhgJQS4Ox9G0AxBSX2/NE9G2H0frGQrDsU/t00snD48G4On04wOXYWZey24
X7U5ZsbJcJ9k/xMcP22xgoda+mwM0U7PEsXbqxp/5XbjEKahddKFLLTTWHoWfKY6GjX5RzPclnxq
jeH1d51qfjLOTU4f9uw+V7JSQMsRWKeu6Q5CXB08Ldv5ifnc0QiSfLr8oXnww/pL01Yv4tjvujx+
1Qf/MZTjOw3uXyYLVmKAa9QRp5XxRgmECPx+HKDZb+r9UYGdBk/WeZ9yIXC6JNqFbXJfu+O2b/MP
CaYBeiDdVvGVlZuy4N9kjcwL/2bwws2j9h5TLuOm1kkBdHRQdbfe1HKcH/zSY6o5QYg4R1uVacE1
6prr1sS0av5mMGNYR1fkctVhHJmm7grWCeEl9XEkRz/2VSI+BZCWPraFFqIuE/mP8GjnrwmMArua
fsodoJ6P2+f8urw6/RCUJjiHFNvxfpc/pNeNoA7KyD3pAawZZVSptjfm6MaGg3QMjKh9T4o4svXO
bV7Kyi8f05LZ0xTesM9uJWeIRUFo7eZ9cZDYxt72S6F4Ynwu+nr7hy5u1dnvnF3IRsoBmweudaIe
7cMglQ92xlv+Vg/MdOW17h+6StS2lp+t7dWSKzj/QrNLIxXQ2xdN4J5qSKxN/z5mLkKItreXN/0l
VzeTLSc2gYEX9OLlNkQG8pqd71mnUlH3FrrifbCWiy+v438m5sCULvealGjBPHVj9CWh/SuhtNB1
q0HDkh24kojrYVqlnj39+ZmTSTtT0PXat06t9wrO3C56de81H3/+vfDMDF7THb3WkgrlRo1HCU+W
IvSnRBMN9+ttC0sHDgIxbgXJFkI5s7fasNJUK2PLZAbUgN8jt0PrXWp+giXfccg2RrC7bW/xs5Gh
gBNBeuBqCjO0VNcNO9E6xaaq7RjDzokQSnBfRhiv+dzpssxPG4i5/9maXXq0Kb28lDrr1Kvmh+Zb
j0y8PanWgHZRTnNDc7oKjnNXtrtMPE7ygUMrn3pD/vO4a5q0wP9IKDiSxlyelNavIKcfBjYRlpjS
VmNF+4FIACjMPEp+jFK4JgD/+9m+WjiD5wRI+jSDM0P9pF5QRyGsSqeqMbo7kBFfxlyWNmBd46c2
irOdWEXDtix07Q1FSOUuhsmSKTpQri1z/qfAb9NJlak9+mPSHFREhvaV0kyKqVa3sWpN3XeR726z
tpAfcZaZTQvNP94+KEtxw9R2g9twGp2aRz9hLQx1ORruKVLCg6IfNe2oicUOjQGG3lbc0kJkzLv8
n63pkpzdZalDpIful3vyMiN/NaXYPTaD5/80/aze5G2xNtWwVOeWDWhMzAkfMAnNXxo0q14Cf6i6
JyHwhk96VkePgwHFa8djulFK/3s7uvqTMGjGyTRS899BEEXPTkSpdWAtWJt6XfIBhGdggSCUpN05
e3RGMwtrrfCFky9k74WLylee7uoMskzYd+wyyX8F7hp4YNEmxW4diNP07MxeAqOV0zqv+eSd8OiX
20b9Jy+SjdASyX8vxD9msuT5Z6JXpAxMjgVV4uX3zqnseIbLYVLG0yj/CNvQNuW/edxMeoA6esdI
OZuzF5S5rZy3JnRPfq/8MgPjhSrcykFd8p7nJqY/PzuoRdeFbuJhYpBeLO3e6w5qc7p979ZMTPfy
zITXKEFoGJ57ovtz71Xu+5iKz4ZoruS9i6GhOcmtM38yOcfZAWjYfCgHcvdUpumzr+Z2Ac9c2/ef
eKlquzB57Jox+WjGfus11SbOpZWXb8nBnP0AfeYk+1wTQIrxA5KUvMQrHvpUe+xS5VPs9VtEkNeK
p0uxzzQAChchWPErho7IArCQIfyERouxj0FUD/qaQtfSpQLhRIIxMe6QqV7u3QiJJ9IpJiYCPSai
DZU3KmvyXjRq6d5rovpIthlu2wII2e1TM+3W/MVhIIwbRigBtnlmWYmNMPFNose0Db9SHnLUUNnm
PQidKNtZQyJvBGO002oNe7/kuSmrUtZgDs26mmqtamVUjGakthoN7TEWFJwW7xjj2IK4Kd2q/Iu3
nDiMkQ0KKToFw8svLNV47jAgjQuUz17wy7eeY+9zmb/d/ppLR9NCFQWsE50OBCQurRitFMZxJ5sn
moI7CUfcZS9d9hYWiS1JKxRUixeRQRSiBEawKYPNtq7sDYWndooARe8ui6StHNT3wPXeqkx4Na3u
QVKTVylq9W1Wy1/FdG0MbOnonNufRWllpcQ158o8tXVux+ZbMh6s0rDb9jlHVNnvnG74efvz/qb6
mJ9WJrGnkUIyQkLry+/rsoFBncbmSRCLAAXgEnyPl43BK7og6k9LTtwXKWzJB/PA9Z9qYxgPVemG
lEiiBnla/2s7dBEsdErxopO67to8HF8S32VqIvb/yWBpOqCOUBJndv0KeGbxaADym0BJgBnm9fe2
sFDqNjzzpDXFngrYoXORec0OKgN8wOLt219qyWfxlIG7h3YcAuXZe+NnSiG1cWqeCku5c8vqjfmF
H7dNLN3gcxPTn5+9N5WMBllhBOZJdRGLin8QDm5U96HuP9+2s/SuWcRayKTo+lTBu7TjNRCYwyyA
HcEIN7GuCYcyTPv/Q9qV7ciJRNkvQoIg2F6B3GozWZtdfkFeIQICgp3g6+fg0XRXUiiRe9QvLZXk
m8R2t3PP2UlPy0/XTa3uETAMYGjABgHecmmKm32roXzgRkQ297ITewRYN32ePk4qP/XjFtHfx0Eo
RDeYA8TwFjg+QDW1sGdptW6xtsaz36nsl0JVLSgdSEX5oz5oB6P1yM2EnHhCJxWTDFULXc0iQyHY
rzjmBNNGQq/XzPWNh2V1wdH2BI7Mwk+zFk9lrpWN3dso/E2E7sGVsbdlWG8NEa29XsDJY2gXdRcM
ky4bRLIsSGNMHuJkY/xk8fSnidkQOwdHKNNAKowWqCOaHbiHHqvCvCunLZDlWmEPrQPwZCBJB+v3
Uk+K9NlYydJGGdp2fce8N3MeNO0TpqTRIO33lYWZ2sIJdGfD467cmwu7i2dzImMitRw8i6Wjvnul
+iIN9zhCONBvTb7FLbSyl6icAbSBKV3gKJYzk1NtK0wloKIvE/lkQdlZWXrjN7o4Xr85qx+FvBXC
jjOzwzImA1RiLJWDmj6k+uxTylXtT+kUh9QZXr2R2xsXlawETEDd6JhjmvkqPvA1JRXpnM4ReBSA
e3y2rDT5lJPOeHSEafxmk9eGM53857YCJfpUElL7oMpi9ygyYnv7xqhPsmPuvcvMIeTMSU5VqneB
1JrBlzXtgqTSR7+tMydIm3q4S63JOI+0TvxetE3geLH3pSoQCiKzy7GczNhdX8+1fZtFMtE/ALny
B5SsZ06JsNvMjVgPhasKv36XOX//sEIHCJPBaKaj2bO8gSUcbVxhYDxyoY+TeONeVJ+sxt3wRCtv
6qw2BKzGXMj+wGZa63EHcRLuIoOr/SGlxzihD4BK7tOMab7haBsncfVhmXF2s7wC2qhLRzu5jDZg
dpwLY9rXnplPNpO3YybOaiJQ3RApXvbY12ttxzh9zL1iw9GvuF6oEvxrfz667/xiVsSZzsCNE41t
d9NnyW1rORsTQGu3DSDCmX4HUPcP5ApD0k61gVMexU1BbjSP1E9j2WFq3c7ck5mOdGNNVz8JKEwT
MEkMxy9fEUb6nhop+hCG/mBlQPAlW4LLK7EkInPgRoAZWeGRJO5E2rJCLJnrDyJ+JSDkAMFcBc1R
VX4Zpu/d1hKuPSBo0WHeHx3cFSJJzSv1UcDJFVzskZjfEU3clMIdfbOGEkCbxdZOQ7/l+rVeW8j3
Vue/vzsbXl2kotFQRh+F8Qxdqi+dRBHuuo3VpQTxN9iJgTW1lnR5RUw5E8CARHTqgiweID/EfW16
E+25o49dw0M1boSCa68VATUD6CBmyeJl6b5qmwGYUt2NEs6/e53xVOve5KfxFpfw2lsCV42peyi1
gN5q/vu75bMEozJDMz4amPxhWvJU9FkaOKb9y+DogcWS6ofri7l6TGZOvnlGbS56XVqUSENwNnv0
jp14BAS5VaEXu2xnplwEOohkdwmiiFDRuNrwACt3HNQcUFbH+MKc6yyyO0DETZANJE7U9+MBFKT+
aFi7YgTAduMxWdk8gPQdRGIodiMaW7xXNXqsw8SJFVFriCozex60+rnNt4YHPtKnAMON8gkm09Cx
+OhuNEhtSJkMNDImoT+M8eS9uUXe+C2t+pmYPA2dwa7v3AJezxSFDrCw4R2g0MQOOcCKvplY2q7y
7PHOGzZHYNYWAWE/kBzAK83I9st9Rkuj0ienpVEyuE9apR8tsMuDxz7eAumvHGGIzMzANQxFzRPt
l4ZErnMZ2wWNTEjowohvAY1Vw8sb7OCQLfWptUME/gg071FjQRNjcYimHPqBQgkaES0idRGamAp0
6ctEnv76miBRQDERbFsz9GFxMV23aCgU5q2IeE+pI3yi30/6S0bvSu22096uG1vbKyQm0AgDzeRH
YKZMs9KuvNyKrGToA21GBlusA21T5fwHBCBys39NLWJ1N9ZtgiFsK+LjE5WPkNfdeKxXj8NMGD0X
/j6+aKjJ9e5QezQachfgNVexMJe6OnHHgNxPbzl3M5Bk41FbNerNwRhmKvG2LM6gLfLOBZkYbrxO
wjhPdhndMeretcVjyjdcw8oDCrIE+HRguE0KEPnlebeQSRdZ41pRQYrfNJVB4RSnvjZeqdt+U0Px
HFdkS5l47YAg9MOMGUgmYX1xGiE+oQZP4DRikDeoRGSQo+kU4fVTuOLKUUtDARwuAOHtEhxaxKJI
hsqiGDJ8kD3z7S2dsBU/DgMYZ0SlHQPzHwjsDFY7E+qnUQeuCSU0X2NO2De/e+ehL9BnSg7e+OX6
N5G5dL6oryHfQLI44+nmSa/L3ZKsazoBItUI0sjtp2ns0xuWZvaBGqBYtCQKmrYNEMXEJz2Yeru5
rd2ueahLRYI047+kI8cowzSwne5L9KQRKMbOQQ4N4OYCHIY+8NSY8b7+o1c3YuZYmQtrxodSF+15
gaYm3rik4j4XKKVRKHlsGFm7MnMPeK6nIXZaDgkRHbrwTtXRaNI/K4Kb6nh+X30nNfruRr9xP9e+
CB190HsBdoU5rsX5bfJUJBphVqRJ9lJDlTzXt0Aja47hvYmF00/TUW+1JqZRVpPJ93ptn9p4ABAI
7JJebFyVtVILMAoYe8e8uAkAycINmaaWxwmS+ChpEjsoVR6aWnub8mI3dOZXLTfvmah2pGCv3VRs
9KtWvxRPAQI1uFzc1MWRnoRmDLUO22Vbh3U9NjsN415RSY1hb+Wq2njw1h4fZLn6XHGB4IW72Dxp
0bbN5eSgRG1Adt48DIoAmzFunJE1qABcBqY9UQEB7SRZ2DEmSMpQjjXNhZVbUCzkIqomZX+CsjTl
cwHcPFSa3kH0R6dfmljnoWeL2B+cVAsqXeQHCBineydzhiAD7jOkIFn7Ytc1P6MohVJYDQLgUkFi
J6mArTXB7vxW5ml8un5717YHyDaERIixwNy8aOZxIPpSI2/cyKu0cxrbT7Eljwlgp5xsdQ+2TC1O
oWPGWpoJCVimKDF6ZoWTK6FWjgRJff8PH4XQBA8FgpQP1RtV9BWQjKisdNy6qTDwpzu7rrXux0Tb
CN7X3CuSvH8szd/8LiMCebGpj9BKipr2W1EYfu/9cOkYYgbDN5ufPN9d/7C1l+m9ucWhc+O0ZAVF
/yW3CUi65gf+eN3C6vX594OWbLfAQPZOmsKC9F5G66vOqO/kW92RNRgHyCL/WbZl7VdUtVs3CpBg
sxnhqeQLpdMX7tZ3PZhMdbd9om71S8baAdpCO4g33Zdki0Vg/UPxxsPNAmS0rL7loFBsXTI6qMx6
D7xyDomXvMnhr5WpkXVhBuMfM/OOvjsgSZaaFDAmFGZBU5B55Ac1vD2a+xvncPVrIIjzp8pnfhjV
NbxRElfrnIgln0v2VSa/c7bRlli9vija/pFNRddkcfZ46hR22qOBlmr3VomJEgtYEP5M8ufrJ3Ct
gIhRgn8NLTxGJrsWo4eoZceqDqtmDFw3Dpr+UwUJR6I+g9O07Ry/AUOX2hJ2Xr1fCDGsuc+FU7F4
oswco9pJ4mAZY+dN8v4zJH42rvD656ElMFuxULA3L0+E1aTSMHNiR4n+liTp6GuyagNoH+S+zRoA
ecGh5ahPotROPYS0RqAxry/wWmCL3AMD12CQAx5j8ZGx1AsHYnBONBAdMoh6L7+3Gi0+l60zPGqe
3n0rpmTYcdW0PuPxtBEQrBYicCFmICPkqD5UM3NU9QkX0omM0b5Jy+yAtn3Yxl1gkPrZc5yDStUP
mfCf5ticgD8+87y/cUWPQer+RnTu7+vLMZ/bZcwNJI33p7g6Q6ou92MYkqnry9iOJq1LfJ62/V1S
MhHpvFGPTerRQ0Lkf+jd/5HxxJQRnp4PyDHMRxc5cG52REB6BPYyCWAL7Xxe9I9TP+k7Rcp9YnTH
dPwP6B2IbABGA3AgCMCXY5WJ5zK9nlDXaouvLf2BRquNhrjtHZW18SatjRPAFOidkT3N4+CLbEaP
82nKO8OOnFwK6QuNuaGhamARWSO/TWn1CheQ+aTSm92Q6vkNmAXzu8Fq5Lkb+v7U8lQdK2bKQGnK
3lW5fb6+9Wuv5rsfuAx+7JRrNumwC8rkN22JUK1ofGn//cAkNtiYe+c2ktVlUpc3VI9TE28ziGW+
NjS+ie3ySwzqlesfs3aO8aage+6B6PKDxEGOLpKt2XBoHmgNRCMBglcPtR3/MIrhi1nLLczU2lv5
3h65vDdO61mtNhoI7Cc9hKr6Q1xtVX9X9wdIT/gcgHHRD7s00SuTKQsS7pHMXN8uv9lGFRB6uL5u
a34NzBM4nuBjhF7i4jmkGVhBE9YgYZCnEuIyY1EfK66Bd3UL3rD6OZjlwPdgqPXDUL2Y2kEJa0Dn
2Rx/SIVy4OQ8oSS88UEbZpY04+B642NVw4xBVVRRdkSSuzPtLT+9uv8YCPnTMpqFBC43hxXZWDNM
aEdGPP5K8vKO5HSjlbd6pGe+jpkM7OOMX4JEIUFGhDjeE0E2mT7YcWUKeIab3FCMmVw/CCvrBq9o
omAFoT80puZf8y5UA0uMYcg5lhf5U14MPumR1m3h7raMLIIbPcm6PucosZNUHOh0UD36vt5GEL+y
NQC7IilFjRER+/LhFXbhkkYC2+Hp/Qu42sCkn24x+W3YWL6dcYJhxXoCjGIs4qekVXduNr1c35CV
QAWT0g4iaIRLAEcuXpgKMsPSEIUd9bLcQ3Xutm+Gx7EQYW8C4+1O3wBFfsO8z4bfWjl1eAlmTIqN
d/sDtoEZmNVuoLkbiUE/IfOjPiax7g3V7c20PZqT3AAOr/nJ+ekBJ9wskYiW0+XBq9JM7zS3tKNY
kEdKPsv0R3Jn51NYOXb6GOtJetPmKdBqXoe5ZGFEQmT7GDKbu5Tm+rcu08UJKLStHV47qmiW4jbg
kkPMdnHBSd1VkqBZExH7VovfRihnm+kWhH51saHUaEEpZEaAL2KElJtgxGkx228AHTOjqQ6Tnr9M
hfOKXbixWnPjaqydKaBeUXWfq4kYEbpca1VZGkeAZUVNLlq/sd2QTc0bYIO74o8epPbLcDMLePqt
KGDFzSDm/dfwYjW9wUOuSxQK8eDhGbIu6C3wopEfgxuH16/N2s3EoDJuPo4ShqwWn2g3pO1VN5gR
dWo3aNDFPFigWNoQIFr7HmS2DvrO6JN+WEjD7QYj70sSSSQso+mcXEFAQKk1IV63raM4v4qLGB2l
HOBNZzmp2eNc7hpHt3cE1pZEjTITQBJAFW46n6uufAObp+nnNoSyamQN1xdy7azMtN4oNwPh+5F5
J6PJSLPRRFtd3lb6sHMlsAom/waWwyGAwvMX09NMv8vBb3vd8toWopc3w7kcVMuXLwKgWxlA7okZ
6V33nArvNpvExquzdruRZUOqdybZhFr55ZIWDDIBqZuaUdEcQWfkx1rYpW/XP2Nt22amXNRIZ72A
pR/CmAIqtF5JUWNBSuUbg/ghoEXsk8IufhNQVR1zDDWGcQlClOuWV78OzxbOC/DZH3x5UTaWKXXN
jIxm7L9Ktx5fXWiXhpIMW1yHq6b+dIrQKsAs+OIFyydbEUeraBRn5T1zxTEz0pu45Bvll3Uz2Ceg
dKDLs7wCBneacrRrdEDq+0rddPE313j5D4sGJkNE24BbACtweSRcrWBNyT0z6sv61aLD0WPxz6pz
/39m/nQr3sVZEyqz8VDbZiQgvRqWBMpCClrSSA3TLdnhNe+CVtn/fdGfOuQ7U42RdUxXCTAPzK6I
j3RCOwqnpDvVdFmgCzQjBnPcSu7XtgooLRCJoIqF+GP++zurslOMjkJH13/Kvwxx9WDmYmeBXerv
t+u9mUV2ZBuJSK3SpJHSRPWcMcpCSwjtbZiMbsvUnAQtH2AgPZG/4qmAEOgiSRoNXZhmmlgRqhrU
7xnt9w1nTVA5Vt75LOHlnZiU2pdFVYZuE9uBlNoYNGApRFSjABPI2uzYgiBxNyaG1fmDrueHphvL
gJR6c+OC9cvndjv4k9OxG7uszhzg4E86rzPw11jxMQFEaK9jpjFUZeeLTMIP2Aaerdr+YTN3SNBG
aPVHeD9oAw1DFwwptNs1QYjPSv2rpenaFwR8ZKelqrlr1IhGJYrdQFhToEdREDP8zNLNJytODJ+z
lIW06NtTbZVsr/fxVra+5j5xl1EXQQfb+tC+Lis2NrQF8MDTvdA0MZ8CaRhNAVCebSnWrl0CJOro
VP3RJFy+wjn3Jp47eDnKvr0DCCmSZZyAgMr6VPQuVFqsrRG1Ne+FBBf1TQDMocS9OP8dbZOm06gZ
Idf65jhqj+zj7ys3MzHUPyYWZ99jSdz3uQnvZRihMqxHbzSOc8fs+hVbc2DzpDqyddCTApx1eZOn
Mhu1onPMCFQQr60hb6Z6OtiCAm6QQoIQk2F+nm0BD1aWD4y26CnCMiKPZUESVJWQ/7WlGSnbDQaX
+XXMNuKLldOH4GIuP4McCJKDi+tcjnGnlaNrRrbr/UhIqz91ppA7ITW6o4Nhb8SKq1+Eai8aFIjh
PrBsDW3Tj10PdJdj8l1MrLDqN6KZ1Q96Z2H+Be+e3AFadd6Qw0KXxo+F5R07Lb2tO0gEdcVfK4XA
MyJmAgoSkCucikXLNLMVQniC2ELx+Ftio/k7DvKzO+ICXz998z1ZPLpoYuPsgfQXujJL0ANIl4Y6
j2MzGlr5S4uN1HcnM/UFqf+TJew1LivuLCYgL5cPnKgdhRgsjWjTvlqF3OVajsa5u5F8/ZFGWH7R
TGmD7gqohT+A0SmZ6pbZA4naERJuShfqFrNX1k4H8e+T6hozKMpO971mMh9N1nTPlj4q34S3hgRT
zUHubDsVEuFWc++gocKOnM3kIyzu98Rqxy+5O9rByBv3zpQ1mgeuBgZvk2SBkcTyCeuZ3YoJLwZl
jRUos0qPbR9jggBqmGIPlONwrIYWk7Vc8ntHYvrESal9hE5H/QnDQvmtl8RpqLLj1HanGthJNwnd
PATI95CMeTiC0EsLxiQOC9u95UlF7+E5kM0KWYc6JjMeU1C2BaWm17eG21tnoP2T33CW7s7yeLOv
+TDteTWoULc661UO8I6dXbEAQCHntyodBtU7TnwiOy2ktBl3Zuzme5SQ2OPITPPGi0kdtr2+paK0
drtQ4JuHwMFeBoDv5fEQCTWZRMIZgT/Wr41H170Xxdcse75+3rfMLOLPWFXTaCqY6Y3at8ij6TyM
eGGNJN24WCse0QMac+YQACQO2c/l92Acs3BSJknEwY6mKnEoO+MoXYydlFPly9g6XP+wtfcPMoEg
B4d8HmTrFw4RIr6ssgqTYGK6DUeLPTScb5RK17pqs1wnON2h6ApHv7CBObGm7arGiBSzred49JKd
U5b6Sz7WQ1hKO3uFvp8d6pLK515TyamQRAWcdHEoBCKgOmX1S1Hp3j2Ge9jL9QVYW3BM5XqoriPG
guO5XPB66s1k4JMRpWZ2YJ5wQ5109ySuR59LcdvWmxWDtSUHjxqIm4Cnm4ecLy26ArA+rUZ6axfo
FTvf04wEf/9NmKCDACOk44GwXPhQ4XgtZZAGjrQx4uVXI3EDiY7pRG+6YYsLdQ3BBcGZf40tApF6
KEaFri2BHgBEtzQFbnmtIjG+zCKAxSt9b7VFcSy5kihqAcxlmJBxu/7Ba0uKNtY8PGcAebl0R71N
pUhIaQLrUv3uzP5TV27RNKydE2CQQOWM8UcQ+i92baqEMUKhnCDNiI/KDaXuHMviRdVnTd9CZqyv
KdpxSKZR3ASBx+URKXsFPp1cmJEk7Q4x8jMmd/aYuzygZXg0uv4TBz0vtUUSoFG98dStjZ7CLHrw
oJpERm8tNnRsm8xmJQJYs8pqgL3obZu6BwIfz8G2PDWZ5RuZBPDU1d7IaNl+6iUH5FmjL+ZhhOs7
u74UgLOh8YFp5Q+qiiTtunSCZ43s7KZGszu28Awm3wFCDWPQrBEjC1N5z/Tv1+2uPfgUFWSM4GJ+
HswLlztglJlHNUCZIpt3tj8wQQ+tMkCXo2uYsXXbLSaJ+fgsww+kDOBxpKhH4Tpd2quEM9XFRAhq
XlaYQmRDJHrQZ7vrX7VmBaB1kHSh4ftxAE4lUpAxFlbUpt8hpxSA7So0pg2XMruo5adAxnS+JAS4
7uXSObJOUqAcrSjlL6ncpc0OVKIZHwI2gpRXtqELMMP171rbLTQPdQw04An/4DXhwdg4ej2+S0fy
zSqUzFPzOA38TaP5hjtbe2ve2Vr2MAFJ4AqJuhVlugEyJbYDUv361/y5YcsVBAHGXGYFlQeSvMvD
0IxOlQt3Qm1oKOxPbeEM/ghYruUTbeokdHm6H0kvi+MU65MvlJ0EbOA3mXU/mBTUAQMkGAK7EtYD
hGsx2Ej6mAZIQ+rKL5XBI6sX5qcGZcgdRgNRDmGq2WW9Wbd+bCDQhsu1fyjdSU9T2uMkKpWxvRpt
+4vUMQidCE8FFlXlrjcr8ih73vsJkfXgO2X84OF1kJ0MkuSgtYfc0btfKej9z2RiP4lVJ69pYRQ7
qx9BUi+hWurmKr9F0JD5w1QOezJOve/Bdx31mOcbd3rt9GNuHch8BCOomy/umOCdN1RkRFVqSiw/
J2MOEBEiWjPduAFrxxFOyEYFe1aZX/oKTSJYs1CgjzzMnT2aOcQV+iHm36YkSZ6revoPAwdoqsBV
4D9MpC1zZkwuW8qgUBABwwXkplu33g1DXW6kSGtfBcrHuduBEaUPFQfEUGClB8Ij0hLM62o0vccQ
wEFPujsU68PrV2DVFgqUCO3hivD+Xt4Ac1Qgm0EJM9J6tw5QixA3zIjrw5T3KMQR8GmerxtcOxtA
foEB28AnfKgD8N4YxoKOFpB9blg3GlAJ9omDL/i6mfnmXt5sAzV/ILoQBc9894vvMrSxHfIcEwm5
mTgnr0OPJkX3Vk2AX+etO96ycejCWg7W7rrhFWwfLKPrgMIKfsCHJ9Ky8wogeG6h3twfSp0GQ6X5
ce3AmzXtnYC6DW6G7oNSwguMvviuTX/PmQfLOCGoGjhzzW/pUnVT6/hg00iv5cmEd/WhQLevC/EU
V38t+46x9ZkUmaDDA4jOkh4VE8kpFSnaO6M5BLPyOU+MvTdtST5/dHUXZrxFvYUJHQNMk6QAnuat
c6isWIAM1ihex7QgUcJIhlJw3rLTVEr12ynG9GVjWz+eW/wCRNKIVDCO9jHyFbz634m3mDx37Ssm
m4AKxASQbyciEEoFEP/12ej4HM63N/adnfoPfIvWeOVYA6yMwQbLBWjTWk42lJUFtigHlE0Mnic3
v09H7SsoHCE4BYKSfitHXvlmjGICRYJDBL6m5XOn1YWVk6zyMNYThzI+FK7cD7G2cVXn47i4qnAW
0Kabc2PMfy6uqtsWGEp1O3F2WX/CwHJAjYjlZ0RXgT7tN7Zx/seuGVvE3MYwUM1oW3Huyh9Yab8B
4sCs7plKbmz07ZIcxbVeybmA5De9tzVruPY6APqFxQSXDsq7S5GekXJRyhaKQHq1t+IX4t5ZFaDU
x5lxpk1Pku4sdk+3OOdXl3iuXRPU3eCX541+VxqFvpLZEci5nLl239tTEBfP4LY/6mCVGZMN6MzK
ocH1AIAKrOz0I/CorlFtZqOLDQSu2Wih2dHCh71d38c1I6iGzlEbWOHQwb78IMmsWnEM3ZyBpAr5
8OJiDA5h23Uja6v23sjsO9+tWuUKKNormp8H1QVl9rMZPQRgPxg/2O7G96yei/e2Fm+2rjworTHY
cqcKfS59p6FEidFzX4HeOu3UvnW7bySpwsRTkZajP/X/+9ZFJOwAdutRbudn1bAgg0pE3d7J+pBU
R8o37uDHkAOs7JS6DiRdcA2WLiNnAB2QwcxB5oLqqflQO8Fg7C17w8zH9OHCzNJliNwoDbh9HJGU
+B6v/JZsJCirhxBKb2DqR0/+QyrJiJaKtCJYs/Fra4KyyP1O9I22yYoNTFRiEHFuE85mLs+g2VQl
hgHz/NwXMnBAvlVMz17617iCWUXzXyOL2wS4qq4DiZGfy/IhYz9HclNuNWfWDjhsoNQBNjqodC0x
53UO+t6sktgOpD9W96WMb9rktkBm0tnfbeet1Y+aHurp7vq5XnGYcJcIxNA+QXi7JBVoXcmaWIHF
GrkHUSeHnprhW+3JkAHe20wbic9KmAJrcyA9C8lAXupyt1BJbUTuYCFB6n40iq+Uv3qYHJb9T6v4
nPObIv4vx+OdwcXOjcrt0SPn+RkM1DspvzXNqYCw4fU1XDuDqG5aaOTOgYC9eAczT87dyD47W+Pn
Pn3Tyl9uu9G72zKxeH7sBgObIPzLzlOzSzwDdN2nlv2HcGamEUFiNfNWofN5uTumrQyBrKQ6F26z
N5QeSve2Iu3Gaq08b3jawIgFWqd5smZxBnotlsAQNzWUXPvQpMeszTHs8BM6KNd3ZdWOB+pl1BAx
pbyM8lNtqMayQFmUerXfKs93WRcWifIb7ct1Syubg1khPHAA+mGcconBNa1W8LjT63NVZKHk3xhK
kW1BNtZtpQAJla93ZhYLV40FcdN2wAcZMkw5R9GsBJiwDxJzl6nuCI5Uf6hMX/29kMel4cUlUrUG
mQ0QqZ/zKQsG+0FQ4hfk9B8WkUKKB2yDcxQ2Px3vggmnshK7nLBddT/e9Gw4TONLXG885Cs+D1KL
GOJFhW4WeFlEEVBMNr3RwdkbMnXyrDxEf3MjvNsysbipeE3NjnkwAcHdHwBH/iSoXP31UqHyMVdO
CZAxH6bjJkY64cq0OiueH+tGPBBV7am7FRT/SZYWucCFncW+5zlBrQ4eHCLSmbpBq/Bn3TsOCFqE
eZc5zDhNYCEPzJY5O2UNsZ/FjnvfUueX2evWuUp06why7P5lSrLS51oBXpeK8t1gO780yTvMaysr
rHXZ39JJ5KeaJr94h9xiotqzXVU0aEwIYzSj+8r6Hq+RQ58mnZsHrXK8I6g14+ep1Mm9m6T5KzUK
FtiNB759S6EirwhEybuqCJwqjn2j1lnAjc4LCm8qj6ld1Psqhfxsk7j0qEQ17YveGgPUNpMjAa4k
7AqrxKQyS59LnjWnSUC5LR0M+upRKF0DTOY8553THKCv033uq6ILYtvudklae/irp39KMbJ46xoS
Y5mukXz29MRGPxrUrj5FXwgNvvl/E07zXcl2aXkD1onsBiB/CyBdDzohJS1usrwCjAuj+v7ocN23
RqIdOt1qdmatdYEqCNDgeQVUYEe3tMRWYvuLvZ/fvHfX0U4KPnkF9r7iv4pkB/EaX8dkkRxOqbfl
d1ZiEORCf+hlcDM/VIQSpzH0isfyTBoS2OpcaZ/NifuALp24d2dsoURXbigKa2icgUhpBSgtPQr5
AUrLM6+dkBvsgbdbsMN1EyhRAvniAKC8WD0x5eAgcTJ5Hqqp3zPKtX1bcDe8/g6seDiwUoO5BtSZ
qC4tCwMpM7RO7zAJmDStFTKnhJxlCxGIMtbukEJsWFs7EeD6ACwFIDkQgS++ieLGMuirwBqkliZy
zMA02ernWPAA6oAbT9y6McCuUcTBvNkSn09ZYTZ5nctzUZ3y/MVCFJJ4aOpWtd+4m6P2c2CzfOhQ
C/zH2ryd7w675o4JBFdgbQCQJI0nP9HC1n1zq3NiP1XiLQEfaS++Xd+9tVOPBhsQI4DNgyluUdYx
0gGIncErz7QAB0N/qjvhx1QL2vHIxoOw6+C6vZUoBbU5SMDP/m9m/r78SBUTZzJUXJybKdlp6m4E
Cz/Zak5vGFnivtqkbjtthJG00W9pwk+DZtxX8fT34DyAJP79mCU5glG1YwkG7/LslG999qmZRr9C
drRFGkjnmGp5MpCxILZHnXzmDVwsWpokGtxLeRZ0co4xhbBihZp/UFTg9bfMUTtMFtNCAqJVdLcq
5oMuQfgjs42b1q7bM28FO5ptx+4EyNuCLtWn2xGkqbsJ9BuPrTB5MEqTBkzpqLZDjTIkSZsHJUQ8
XsbW8g4FGyafVBVcQCW/yZb96ruCH4bR63aa7oowqdwkqD2rAiAKjEdSobSL4qcLFlFSBAZyMd8g
w5nGrfKLonb9RvTpxrj6CifTjPEDlyNw96haLN87mSUiMXKnOAOAB7iXYOlBKgamaGYDrjvGangw
stLdVZ3+xvtMgITbPuspz8NZv9Y3ikI7AZeThqJwn3RKs9DsEh5qGAe97ZPuxcnLrYLOCr/G5W9e
ZG0GEY1lCKs4A+1zKDrts9emt3FlfPY0tq/NPihq5Xt0PAInc8djwMymrZh3zU28X7bl6fLirIEg
RnHWpzdNuzGhz/33dx5JCagZkW99xObanitaidDoXFZFaE33Ujx21t+Pp+GffmdksZBlp1wXKJHi
LIavvDuBh2vXVXc0LfdAF2180Aom5NLYYslcT+jEq83iTNXXRrsFE0+Qaa/FOMdJL6X3SbfKfUN/
9yDvxewRT/bXF3R1xwDJhs8FASMGny7fg2kqXdq5Nt435yXr3zxnI0FZ83voXKCDioFj9IcXTsFL
8wT0Jfj3pfupn25j8M7x8hUyEGMvNpZyzf8AOI/+FCJ3EE8tVpJ2xCxoBv/jzGXbMglH/TkZbhr1
o2yPwvq6sXArjQUMOIHiEQylGBVcvqTVxDKAZ7Fxedz2vj1I0gcc8mBH/DZIM4wAEKQWBk6mokj3
o+k2IULFAbrqo40BBi0/eppr+GAjYHt3EOmNDb3BfWa5eQBYeh5oqaSp3+mVfG6kNTwZNrwc557z
0ICY/1FvqmdMl2Qgymm/WyrvnkXOnOfChmIJ0urxNBrMCZjVFBUYfd0y7BJv+FEz3gaFXsUHZcfQ
8G770q/lVDwLMjR/Dx1BDIBxZMhyICxFlezyaKEHbbdE66ozTAUY3lXFS+O9xLTc2PePRxhnF9Ae
zJphL8BAeGmnZPBfpZ2zM81/J0L4XvLXmfylgcUZHh1l115SsLNin/+HtPPcjd1atvUTEWAOf8kO
yqKklf8QK23mnPn096PuOdvdbKIJ+diwYWDBXZypZs2qUWPoxX+6qnLELWDhSj/wbAQWB5qBgUct
kQ1jNAaFUAoBAUDHy4SCVHxT6o9Rdtt6n1OepQ2yqdaPNvjb6n8E628W3gTtIa7qDYcwR03nAcIM
BUerhcNqEkEuTlFvJtnUQPrz0gfZoWxEO0bwwNR+tuq+NV500U3y1+snaXanFxapOlJxhASWrO35
+rW57Kl1r2BRvDMn6i5218MD9e3DVqg2qiJ/0zREf+K5FVH1xJh3BzFir4DmvreiN6O/SdtyI9C/
9ELId57YWYTekiKYXTaLlSXCD9IzjmC9yFa+062QgOeHnG9EKpf+9dzc4hEjm/4gWz7mROVbGrle
cBzT73DARsq4ccwuI+G5rZj3ug4e5RLPLDVVKGTZANbY1w9trL1Ccnsj5Fs8jJcDwgyVYRqZQWvj
xs/XqYg0cZriRkIhIrvx0uYoVMUfCabnHpq9sm43tvvqqGB9pL4OaPjiYTsVw5iOyBS5qdDdaaFn
m5loi+Lv65vvclPw/oYIhrZpHNTF4daUEk6NgMNTBcM9YP/X2qgSbobpd+9p99k0vZnB1s17eayw
Cbv0vFYzAH2x4YOgs+gtSERXTIvAnuIUVWTjj1L2N5USbz1fLn0wxmbiRbIQsGgsTxeiRKM/Vq3o
ZsMXL/2eggK7PoNr63RqYHGs8lAyiynEgDke+1mKW4AJfEuTbt0I0aWhQtVFtf5878lmlE56Y4nu
qGa7cmqcSXhV692/GAn1AgQayNxe4Eo0Qy4VuHlFNwhD3YbdTz+CGqAnFoKLjc29uipz9AVmFLGV
ZQsHNQvZn0qTbScWb0GUv2lSsnXLv4t4nbtvlh4wHlkhUB0X5Q9F7PsYck/Go0c+3Ck4uUB8KMv6
swB9hSFNquNX9V+aLAo7CMKbTs9vqJjYNfU4vSz212d3bcgzlhmkAK6eRTxfQnEcja71NMmNlCC9
MQct3ZWFsUWDtPLWmqnbcYWkOqjILHMPgaBFfqCEohsizC29ZXp8DIDlyk9ymD/MAAit8XZdMjj5
9Nz1G2XoNRcJJAkVXUhSoHtZuEiSz3mRSNPkxgP6KjbV6srRhLj9MuCeD50sZreaMnYbN82aP4FQ
FkoryhlQyC3SLRnZ5rqVOIF9BvECbQDTo1YT8+aN1t4R4rcbDFpr9qBhEHk1gI0k5j1fyXCERbHy
a9GtJf2YNuZNnd0m+iHybj6+Y07tLA79SEOalo/lPC7v2xRXNzArf7luYm3BAJFytNWZnGAZ25Wx
p0+WNE5AIPOjFkSPmujBmNwNj4ms3dMUHW/c1atzd2Jw/vOT/F8SSFFgihjM6m9adwd1+64YP3Xq
xwvFOCpSfZRYZ3Dssss4LMLQ16Z5T/SFQ89iQXN2FP+6PnsrXvnUyJJ0CJRfZUQBRvJeGmjfVvdF
arT0im3BKNcNzYKFBkAmQHDnsxbpgxen8yVmNTe18Mdr7qv+0/WxrCwM4RMMKoRRMBUvN3UuISIj
CPJE89BjVX+DpSUONNCEr9fNrIwEgOac4gPON3vD85HU6EuMta5OroLeXpj2j83g7ctqS399zQxS
Xlxj78reS/IsXbBiPzAj3gRFcBCqzk0hkAU6v3FCV83gdHTYrZi3Zefe2BsktNueSevk4yh0h7ho
vkGRvgGtWHPqukrvLcgHyEvIiJzPGsQ5caVnPqfGsjzbk4XRUZLwlhf2Ia6Vxoaa8CbzpVu9mFC8
z39XslXbbeS/XV+8FW/BZ7B6FI7ovVw62kEPRtIp0eQm0IT1SfAkaOmXNtK/Kl7AG2z8dt3cClCH
nnpIwrnGIa+4oL7qACd7gL8nV+sj+TAVUvSnrazuJqTqtwvKoduP1pQ4iIQm36qWdsLcU3uKMgZN
Utc/Ze10EPlTL8ehwMW6WAAfgmBRmL9kZkit4KcZPYuuiNgxIve6pRXsAYNGKv4dNz237Jyv9ahR
Bq4TbXJlPW8fAz/+GgsDyiBT3AbHRAcXhTyqfidWau00NOvuWsHY0l9aiVUoXRCcgZ2E/XfZW4eY
eGGkrTS5Qx3sFbN4aZQtxaXVGT0xMX/CyUWQ9VGW1Qo6zgSXtj6g5y7sKj+GQnorkbnyxJmx7zQK
AYOZ+X/OLVkRUVcnh6MrJQUpsB9hIu5L6S31fZqjX6Xu5foCrphjAVk4mpNFrof5z08HptS0ZmcN
MVdZHyu5ooG321nmJ1nrIBspnU72d9ctrqwWoTRIcGmmoCCoOrcYdwXaCxqUkdn0JyZtECpbeedV
CzO5ItErL8UlkEjKYDw0s9xwp+R7Lfy1io9HVLM0x39/f7EZirKV9MDK4Fg2O6cX9zUULSi4FuOH
ESM8qGdxR+BQ0oyAOZ+p0mvlTDVh8BQb82uQyjeG1/68vhgrV8KZicVui0ZZREVQgKbOMr6XXXzw
s26kLjPcfNgOzgjGDP6hxLjMKeu0Rmd1p7HNCrK7UekE1YPSffqoEXh5QZPq1KJxv0u3N+lIEsEp
L7k1cE9SVPtcjo9+oG8sy+W9ghlYkVD/BKoGXvF8WUySwXkl0U48Dqi8CQfdeEmlhyY+yuLn6wO6
9DrnlhYbLWh0Mc4rLAnDm1XepTJ9reFLnnw813ZuZ+HECz0S0jyxZFfSe0dVntsysYuGzpQMzQmE
NfYfHxbhzuzeQOBdwDpMC0BPAo+1i+I78h0BUlKPnSHZ8rQRvl06Aqol/xha4hbzsUhMcTbkmfJ+
aH9UpGGvD2VtL5BOmdtvZwrKZajTAxiim4qelgIhp0mNI1uO+l9FEx/CLv4lT/236/ZWRjTjHt5h
KgotNYubXSih7mmlYXCN3viT6Olta2yRIVy6hJkIgcid5z83+9KEp4611Co5KSj/lxlkZFt3XXy8
PoyVsAEOE577EMHMYe/StSWJ4iVtx8OqKB5HbTzEVFHETEeK+dZvH/38LunS2yL/sOOemVOg0qMz
B2pOc7HPqYaawSDzaqhjywmm7ndfqnsxU3/QTrgRGK3NIgR9tByRBrtklEAAJ5XQLyHWtm6y7m8v
PQnBl+uTuLIXWKF/TMze4+TqjmDxIllREmY3wi7ux8e6jjcqNqsmSEWR/6SecMF3XgqpVMZCSEgb
dcjH5s2TLPYbNub7/jzvxaJA0oM0As8FNt35MADbKdNQMwyht2DzTZ7T0nT0tPuR0DsFv0xnh3W5
4Rjm31zYJCM+0wFSKJHRWj23WVAqlitNaFzEuRHORKcjknI7a8anMpKfTL/U7VhSbcg2Nsq4KxNK
4w0oal6UdPheFDuHoMqDNmtxfWAMA8+Br+D6rlh5hsDyqVBSpVMEUPAyGs5FgaSWELSuAiavzQ9i
rT+Kwk3V0Kc13UhNsIM//+ib08Eatmq5a9OKI9RJGPL2W+KdRwWMp2UkrTvp4FdmbGdSfvxtw7Ix
QLjyYFy4YBxHKBkJ6pg3cpmah4ZdKbX6reKbuynZ2CQrvp0CF68ouHUp6C/fjz4w1T5Ns87t69dZ
0yEufvoC0b/nH8Li+/VVW3EX0FiQiSSfPcPFF35dVVNdzRoWTQ6MG31ocieN8j/wdmw43jU7NNEB
yOHAzWqW5xu/j8O0y+q6ddsxcQc/fPHK6tUwt2pca+cLEn1Zg+9Q4um9HE4eJlIfeq0rZm4e/Uft
vvrKrdQ+FJpjRj+M7HB99ubjujzOrBEZFCJ+EI/LiExQqgwocoukcGRnAby2v9OJlMJWPLYCMpk5
rf8xNB/vE5dr9TMbYT0bSp8UxGjVbHiYJu9G0YvPpdLaot88q3F+SMHuOGryJwLbyyI414e7kmDh
M2DnmUXuZlzAvHNPPqMWC3NqRLxIJtMD2TSPfZjxvhedStMp5zS7Jk2/imL8UHcZUm9ifROayqfr
H7E65xxCXnKgTC8in6KXrCpvI3Zsq9ppcmN2L4ZBc9IWlvV9618sLjRBnA7Y7C/ikQ6OuEHwOBpa
b9B0md3n4/CpQDyzjmF0EEd9l0bqLsy+mo3/a4DrLNdSg1gycyrR/E1HwU7Oh6fW9J8MKT4WSvJs
pNK+FrfgE2tHa6bqnUt3tDov77E280nGhExIot/k5UMMgsKMtxLFK/cHdAOklzS2Opfy/BEnKz/B
y+lpWTy6eRw6JQE7JYTr67pydGdVdS4QGlZmbvFzC/SL+4VY9gO9kopjAKkdy5dm/K1onwLxlzfe
m+XbdYOrQzoxuLiL/SK3UJEgpC2FB6GWbXNLl2jFjxMl0ewKFo3Ab8nM68uNmRul2LlKFX0TJuvQ
TA1kcGD+47ymaVkLNh67K0fj1OB78HuySKoaxk1YSR3SLTSYDwfgn1CYvIkf7/2aw7//Duw9Ejix
M+QxHSsJdmLTehRH864KILy2qsP1Bdoajny+Iyqpl7OsnzrkhWO7lZ/06lPWfR+M/XUzK+eHKq4O
fmVO6AOQPzeTw4UDcLcdXBUJ81oe7ISMV71xz65tNtLf2qyHounQTZwb0dXxfzZbBvK4jl/z/OPJ
AZo0qZlC9LsCvc/MRhPMIO9dXYMmRg0dXx/t2HgVJ5Q32o3RrE0ZZF/EJ2DnIFqdz/LJBughQ1R1
+DjcdvpexFA0PkD0cH1V1tzBiYllMzAlUZq3za53pzo8AmwcGjAXTpXfJ8WDrof0lW1sg7Xddmpw
ETpUmSrV8YRBvfuZJvd9+JCX3xNpIw5fnznqAhBZkVhbqpSiKadmEyV3V6B5YMwoIgZzV+tWS+Pq
7FHi5Y0BNvSiWyEtQnQ+/Kp3y0rs7+OuKx8t6FUcqCaze2OAqCFtxe7GqEfrJohHbcMRrY2SOAHB
bnT0AFjOc32yP+ocXBAlGNGV8u8j0raS9WZRwry+Q9be8jNdAdwFM/rnggnH9PrRK6ZW4h1642ul
DQtq1j6Mye8Rkbtc/6mamW2EW0netbHRBi/C9cO/L15SuRKMeiJPotsAyHQ42MnToKvd81QIwsYI
398tixBkRmbQcgJcGjDf/C2n8yhQ9REHUiJmNx7q+jkUX3h6H3IohjU4Q6XJoSXFVvrarmiBEcSD
Id7pAuxe+wzWHFX6VfToU/8WW8ru8W1ZbskxSmv7jI4f5mMW07x485mFNWaVQo1/Uo9eYzi5Jz0r
EGcRn4JWf1DDo17vqHICmP2pqbdx+RJ7iaMOeFjlBbEwvQx2RbJFfL4i82rBFcfx4kW6woxbG5kX
m4kozuGymj5YoWnTrS4K/Uua/xKy6IXGuJJ2utR4GKASyX9NQUp1pbOLqTp6inXXwiUmVP7ejJ77
Nnoxa8nx637DF6wvL9M3J3RpYlo+vuo487pMYnlLus7NwB6nJ7F5ncryIBFFFiaPMW9vDf9JtYOa
PaTKXZG5wQCXcJLB7lftq0R3NGMAkO3Zk8CoopfrR2xlr1MOIh6bUyQUNOZb7WT/eZXZw4lnUn2q
kdUbc9l/8DOl3OvZuJWbXcnG8LCg5s9LnRTC8mkR+Z2gVTVLVgh18RDX6XgYom6808audiASqj+Z
cVu8VoIl3F4f5Krld8Q5z19SqfMePxmkJseaFFGicntT3rW6iKTBUz0+ZZV/6IF/TtXGqb64aOZm
JyiY2Jn0rrP5z+2Nk6D2YiyRA8o12j/bOLAphLWONnnhDQD4ra7Zi0Vc2Fs6Y9is6t7qG7efeY5p
w7MzMXhMeKhuDOwi3p0NzdktHmYcvyVePDFlcJ/90LpS2elOrfvmPYlkxTaF8LPc0U4PtHerJrIy
OIWnIJo5PEyY08Xi1bqS0Lw/Va4xBehgl8lrVkySo1ie9O36NllZtpk1C1USwkTkiRdhopnqVMPC
DEue/jOr9Weaam+9Ptl3SbtF2royKhW4BAUrLkrqo4tRZeEkGX6plW6qvuQt3c63ovHp+nA2TCzf
CiCMDIiNMCEJd7Xv26X01G8hwFZtQHQJryY5XK6x852eksoMwtIr3DqEp7HT0m5fSEnylHqT8fG9
R64YpBmdoMzacnVSr+DxqEeVa3Wpltp5Iw2wyZcyjdbEcHkTJDd6O4Ubef3LhMi7W5z7I0jnWheK
oDCQt6HiFxVQj7tmdAvvvjCeDelznT+r5Lqab3H47JW36Rb7kMrMnQUGs12ZsADIFrtx+WaZ2qQf
BTmvXDr34ttIMCYHigth40l+GWFpEg0N73qvnLCLjpzSSIeh16fc9dvmUyLJXztZcmCF3nlJvKPa
AcFsW+ykUhsdKxA3XgCXu0d+5xQm50q1noN3vnskrzPiQexThJy6XSz6oFBFu2k3Ns7lTJ5ZWZ4D
VUlzeAEQarIy8XPPK9ObtjrX5w89X6xzE4tjEGg6bRi9lLp6Ch/8awsFPXjho9o+tv6PInCNDxdo
WCpAAoSnvM0gaFukJasoV3VFiFN3kHaVbNhTsPW+uHT15xbmWT25M1O56yjVpamLJPJhSNgUaXBT
RMZR0r2HcUxfrzurlUWCsnDuK6DqTcy78L1B2OpoQ42p2+QwiiixE0tbqc15ThaLBBSYWAedHJqR
lpeX6OVmHw0DI4q9+8EKv/lT+uBp7S5OxXuhoQtaT46q1N4FkrCXpsEZSoSj9GYj4roIRli6089Y
TKxiZLWVIw3oTloXO2E4PPv5uK/z5mjQiALS4G9YTd+vz+5l69K7UY3rzYBx6QKpmwdqbQp1l0J/
izKkldwEdfhAE96hkqN7CDj3WgejaTDaEjRMSj058RCR2Y2glBAdsYr3JfiyDd+zcvolaJKgXYLn
lOaixelvW6vWJ1lMXLSHbbV0aXLbIUi8YWXlaGJl5uOBFQyav8XGaoxc6EfDSNwsfBhNuhufg+g1
yGD+rWK76V+rD8t4z1NNcASn34wbWxYoAL0IU9pFqVtlz0ZXQ3F6gDvEDoPHauY2LESeHfHN9fVd
nUrOjUjLLXi5JfxSEPKpixrcgVLetMl+lGDe9DbeMhs2logHP0/atNEZVzALzKNbOoY/wmmLl2PF
CgXSWVUW6MP8ujt3O+ZEwkNPjcz1s69D+TVOP8fy5w9P1pmJ+RNOPFsz882KFSYC+QFa+RtV+ylE
7Ya3uYwlAUmejGMRkuedHEm0FGVuI31txPSopJA8B6PjxxudBu+ufuHWzizN/uZkOGqoK1OcaZmr
T60Tx3+MJLULLbC94IC85N5Ifhklj/RMdcy+PGY6cvbpMes9Z8qf4eB1Eu588UFMJ1sXHsoJ6sb8
O6SGTt8ZtmXFN2OMwKJc2kP9N8lu5fQgh80nWB0Ok7WnzdW25L8jYkhZ/DWpRxpbM96Ou9KQdj5s
Xgh2HU3tj9h9iaHiiaPXUfw18D5pcpkaw2creBSlrZtr5SrhKHAG57Q8tYbF+obdIHtJmhVz1l+X
832tRRvHbd3C3P0mE8NflFRzDaUhXYsLV5YGlKBAtVn763t05ZKYn+X/tbAYg6hr7aDKWIC1755n
l+17R65HG0F6Qej3VvvrX9ijNxe1BR4k6EGdbyIpFhNBlOUcNEbqFH4Cnbkr6oei93aycO9/GKgJ
ezWuH3wO2XjkZRfxksbDRG16L3eHSblX6+9JusVCvrpEpOHp4IJEHgDV+YCaUWzg18jZBNo3NfmV
xxvxysr51ug+mx8j8Hpd5D+VpJ0Q85ZZIHrQ8vY1lL8kJcmkrY75LTuLhUEILwpjTypcT0r3odEe
y/beM2kw33IjzMfCizAeiOFZDm7jd4WoEy8ipaFi+TnjgQL8UKTTDm7B2642N27jed9eM7PY19lU
pGYI2ZUreEezQKEr2zXR9C+MMIY5kuQqZA+cr/3clyXWqlW4ZlbtOot2+qY5VlF4uH5m5qlfjoUK
OY17MjJgUMOcm4Hk0TPVOCxdTy/suH02A2j/7qoRsuStp/zaLtCwQv8e2bOLXjZD95TY05LSHU10
dmWYGDOKClFn3ULesBGfrp0celIIlDVYEy4g76MelZ3qx6VrNp9F/Lum/It5OzUwf8DJVpsCRNom
LyrB1As7s7uXou8qOjnl30I5fnyFNLqGZzzo3Kyx2Ail142pPwal6ysk0ZtevAkTbwfPGMls+d6a
gk/X7a0uk4H8Byk/4pdltlfQg0TMu6xETul3Jv6WxJzX7C/J/33dzMXlQMPQLEUgSyRRgT0vDlHZ
AC3SoG11J8l8MDLJRlis9pK33muPQSLcR4q5Ec1Q91tudmwSk5GQgMGXasAiLkvMdpwKxufKEQ2M
UqVLTl7DpJnrRnosO1/fC0nmO0HrZbfeaEAnNFb5VzP1uvs+6qHVaSfrDpm18KCm/rTrCFucLKZz
Q7GS6ABfYQOmouNPrc7Rh8zYqXXyNfZ7FIACXaAZwuxQ/xQUBCsi+a0rDH9fT3VDc27V7+maK+/M
kqeK4Qmy3Q6jBHtGp9tTE2QPpGOFvRyG7VMTpcb3hKtuH6GyOTaN7ARswCI+1NB51GZjV8lbPjxI
ffxa5cbt12A/BfqtaZRO8ircCkn/ogvybdjJyR7J9WlfTB1QDEksbAM8l9PKWuqEYpHYE55kFwd8
7zBAKhSCWHLMBIHUoW6hoy9G0ZZlHtVBmtc2vVPKMaLJ3emm/rMiCM1OKBXAJ1ZdHOpuahmRLzth
U2lOCTbvKEf+pzib9EMoTCbdnTWKTK3XO6Lk/zWaZNiVY5bshbzJ7CJVBCqBgWc3oVcdhA5udXng
D7RWiHZ1MOb2qFSKXRTQnA06aJtctP7CoZTZZTqqB7rTULMy1eC2jwg+Kt9Td0qsyDYtBAjMJtJ4
LPqkOojqGNiBHMrOoAWhI3aoYwhlqNGsPyU3RTt5tqIxwkgn8ov1JNllfPI3zdCCuzbtENNsrfaA
WJ7wDOyL14VnTuCMwiiwhVAfjrXVVHtx0Lt7qw4Kjpau2FE0qTfRWNV7cpOgVfIkCt26VH6PgyZ+
p1ze3JYR0jtBj9bkwCtxIwy8xGxxKHCUBml+zvtFjq4r0UKSBz12jbG8NZt7mXqC/xDmoQP1h5hn
h7r6plWf++ghbe/1YSv5euGpZ0SfQoEeNBwyD8uCCumMbOhqOXU9w22V0O5o5r7uaS4c2rmFdw6u
E1c9mHmTNAq5Cl++C+C5LIPADkVllyNAdd3SRWCwsLRw1fWodIMSMpZAmGiu0PeqlvM02QI5rQ6I
hi6Yu0nlXgisijxhY8EnGxABMJDzn9Xwmot/2q3mztWVoTyJkzb1GUlzfsWpnl/XE/ztbuu/RdkT
Y99YmHeOl7Pgg/9HgomG5jicMgiNcwsTjWleh1SJG9TVgzaUNnLdL0X3vdb0B03T7CgXXgpduTei
p8I4Qql6bLzmdSyPoohuGDUNAj471SOcj/eYVtYuqqGZ49mYBWg9F6E9jfGuhy0g1kXbHL636Z9e
Eu1eHZyJmy27Kzp/35qJDdeeHz/5vcbdmtiq98mnBu2Vz3Kg2Wp9DCHxLFTtVRrqjdN3EX7NMzAj
bUzQzmiuyuczkI0JebJoyNy6+KM0jQP6dO9Nv3yaMTcl9tZ256mtxXoajV/ilXqyEu2D3Ir2iDce
o601vbxizwa0uNYDQUX1KcdIrX01krfa2EgCrm3K00HMZ+PkMIuNFHLD8vv0Vdpt+NMaPn38DJ8a
WATESTboVTuyJ1vDc4qmoAop7mrh13Url4qa5wv/jlg4GUdppS0N+sB/o0pU97EqwNfLceBWNZW9
qdedTV4APT5DTEljChoSr1zQOTDePfjkn2Wc/pYC8xukzFsruLpNZroHEAmwHC4h+KlamIVhMQG+
9zSlL4XyvZI/moWbB4/rIskIX9tFdJ7mU9CqMF3Rx09CySts1WpsKd+Caq7uFQgDuFV4PlOsP98r
Tam2sSFEmRuawb4YbhU92wgp5TVXTIbjvyYW57dufZ4gbZi5PGf0XV3p461Zq6pdyVSAoHAOjgp0
ZH0mRE4zFf1jrA/pjTb29U6OKiSXx8i0Jyn4YcQAkSeN5r+yDiCjTHxoe0LYucZyCPeErfre6EFk
DqY37oxebW3LxK95khH/mwN8MqJFjDwguxRiHVw6qeW+fm7rjz7S58Wnw54s73sif3HAjC5Ohhjg
rBtpP5sRgeX8VpSTjYVZX/r/GlmWyzo4Q2sqZNQnpFgiJ4jij692G0Yuy6rvQyFLPpcjeA0uugWy
OO/LsRZSN/by+zD1drE67Sclek1LaacNyR4F17vYEw1HnoZ9oPMOUPP9dU+yelzhZv/fb1hsckNp
m9YrUK1Kymc9iEiZf+6pLF83sjqdFm05s1y4Quvb+UnyfOAlo55lrubxuuE2VLQPq4TPc3liYuHY
1SSWhbirMlckuB+gpfSMOw7vxkBWZ+vEyiITBb9H1xQdA0FH0EG4zOlCC3ntw/XpWvUKJ1YWW9ya
qgbh7TyDpeprbAG9UO+s/FMcbNyFG2aWxYzMTHEpKIm7sGM8DblsT35kq/KvQdnAD2ws/xIgwc4X
yl5lPJXiMVshGXbh9/Up21gYbeFIQw9cRl0wlkoq9l2s3URVSOOCucG9sW4GQVhQTSSml50wKWZm
CsoMxOfjNPlISH6iY/j6UNaX5R8b82yeXO163DeKN5WZ28m6HTWPgmA4fjLu1X6rzrS+Lv9YWhzL
sNH9YgwYjTd9j0ThazPx5rw+mC0T82BPBuMbVjUKLSbyceop+hWvTW5sBMHzcbh4Blj/DGPxDMik
0UpUHRto6H72K1cx+v2gfifr0YWqY0WBo/QbMPS1NYJOSKWPw1hpsfYyODhimR0dS0cvT2w5fLKy
vZ9s0cmt26EaQZccRb/l67awet/SM5NwmDRP26aU5zskXB+KcAOFsrZOM3PN/xpazGGpCk2rFToe
WnyojNrJxq3GwrWjc2Jh+Yz2KpE+BxkLjfFblL8q5X3VbWyE+SOXG+HUxOIuk0MpLchusZ/zQ5cS
ApfWQ80btxW+w2fglO2fj2/uGeFOtnMG75iLzT3xIu0Mkn1u133VEIlWs42Gz7XnHYEO7Z40SNIL
trhurK4RYLdJczeTILLRjl3wM+jiXWv9ytAcuD6Y1cmDNGR+UEO8sEyo8lQtJyvXUxd19p2n+E5S
uFn2a6SRVuhvNrurV7cD+o0gvKhP0C157hjUFqG1ULNSNw9HO/dfRSGz8y1+9C0ji10th6Yl0OkK
DGGsPndd/ZSMmiMh4n196tYcEDE8rLgqLS8XvGmenCPRoaSZm4zRISZLmP8BagXiIUcZPXVqLduP
sbdhdNU1nBhdbD5YDKtK7mJK3pYbjOlu9HcFhBKasoV3XZ1EOBhpDqRx5KL7s7KszuvmjdFIT1pN
YuEYthveZ3UsMAeQjLIgzlq6uUFt8qYQgY5lvFk966EqGztMn03z0/WFWvVygHEBYJORMpZVcdEf
PRoV29QtSulhUMdPgjluxDqrswW0m4IY7A4XdKbwRYRqLgAy6qxfYvSlR3Gm+Xp9FGvbDSAmRK2g
FmG1W8Q6QiAmuulz342NeKvXPYB6a2dJX0btP3n/OSiftDb6F5vt1KRyflrJ4wlNRFONG/rlg1RW
u5QE+2BKd9UQfb4+urUJ5GKlzMJmoBdzHv1pxAD3XIeSLCF2SFq+/KnUii18GA7JawE0FNV8hMM4
tQsjplKPep0zhaaXv4iFfuubNCldH8gF4yjChVzZeFKw/kDhl/mDQbBGS+nD5rHspWe58A+j53+S
lOyYxD9THyrdyE2s+SUu3QnCF035TpUDKnV4xDY+ZN4Qp/fi/CHgQEiXQJcNcdk85SdTmoR1Lg2G
2T56pfWSitbPJvNaOw491W7j6Agbz+2gqjdp5B+NUvylBGD1tUlvNwLb5b59/wwKkAr3IjqbS+yh
WVsl6UM+Q/K7AyjjY1erwa4Z+89DEZA2jclkmRCe2cpkboEt3t8Y53NAS6IK4y9UT9YsJHA+Bz6E
KKjVtdXjRDn7CMtLemfUGSKwNOcboXcUdOELqu3mYzHWd16k/aiU7q/qV3+kof3c+WRTQ8t7E80Q
sRg5FZ88iKYPFaWBPSIbr6Dz5R09+RkFqmkHA/VtoMGrPwyH3JjuFGt6wlM4Ru3tkjYk7zJkx1Zv
5v9obHom78spz+2wMP4iqPegdVK0Q8ssckw/PEyFdgypL3YxbMh16R/ESLy1ZE652L6lshE4AvAm
X2rj3fVts3CW71pwkJJAM0jzIxWWxa7xU8GaSiVr3sZhJ7ZOs8WKtPX7iwvMjMY+9GFleFMUJ6Gd
v92I0S9/H5gnqXHSDe9yU4vLP2oY1Rip9Zt0EJRuRx1lY4IWnooJmg3MTXIQ3F5GTJPhIzNXdhgY
vjYe9FSV3W2l01ZtAEnh/sWNQH14vm3VnmSXHPj1W58dUVFI5GO/hQleXL7/fxioL8PlRHvwRfRi
+YPXqQImcnOnNzvR303CPt6C6K2uxomVxWqn8qBUrSpUb6n6LVKerXR/fbeuTRSiTmABEAJd6dWN
83SiUFm/jX2xE5QDtWi73gr0Nowsu3WlThnqMTHqt6B4nrSj1e1q6fX6OBZh+Ptq0HUJM8A7Jd0y
5Pcgbxu6iFMR9juh2WuVQwlfjXZ9sAuLjROyPpx/bC1OiDiYQVJVafNWgbuW4dc6fFQqbTmcpduN
vHLgr5xDLj2gFwXboWodN7sbNgaiL8KTopHDFuRW8xYId5a1A/oBjOH6uqzt35N10RcHcdBLmhng
+H0z1QMV2XpL5W3r9+chntzRVTs0k1eXDGH4OngOHYL/4vvnrkNek1CmLVtphCigHbtU6rc0+hoc
ouLLv/h5KndoY8CfdtGJXQ1i1Ha9VL+pg62UjrxxKlZn5+TnF7OvypNiTgM/L8rCPrwV2vTw8e+n
pkSz+tz2dtGCrBAhxUqdtm+TGdmuRw34+u+vOVkCTpgXgCtc9sCKI1T6KHG2b7hgG2EKa3Rk2a7D
dsPOykRRrIIhAdICgJnWIrAVogGah7QZ33T/D2ii7OeHhwFEBGQXtWbu1mUIV0X6CJ+HMbyJya7r
D1N620zHTtgYxMpkzchlXoJo+nJ/L+oiuSrCBN6E41ubHvNpD8uL591FG7mV1Zk6MbIICMVY7aRe
jMa3ksj/cz79i5v7bBDy+YEOOy+KNT8b36L6tvcdejqU5PgvVuNkCAu3NxZ+o3VKyhCi33O0+CBo
Tth9MIU7u/CzgSzOXjQI41TqrEZQ3wzU/OuNZ8HWai88n9oMkk/XERNF1xGpp+5xsh6sLfqT9eVm
186vZqjTF1ZyufNGMcjHN3BiEgW1LSDs1u/Pozzx37TdSCFYpPFNmlDRuomSDf+9csWxCv98/yJf
5iVmqhhSNb75096TDiVN/MXh+nZaNYGiEhBoCJZADp8PQTH9NAG7OLxBqaIU+z60dWl/3cTqLJ2Y
WMxSqVRDWgNHfUurJ7hQp/L1//b7i1kKKiX+f6Rd2XLburL9IlZxHl4parDjOBEpx0leUBl2OM8k
OHz9XfA590SEWELR+8kPKqMJNNBo9LCWEQ2YgtPvLOrhPGwfnwEZWCipdhj763KJlLZCseLQyYEy
fGhladcCzfe+hBX/D5VMqGuwAb2B6gZOCZ1hoM4mSpTAafdDcbKTRzV8zPSDQ/YqEcha0wbABHHv
AWUMeImcrDweJlA+h2rQ6zJq3fdmk3j3Z7N2tq8lcPoG4gslKFNVg2HwwufkMIL5TKAS9pFXD/s3
82QBZhLwfgA/vrmSBqDLzGapK4Gceyi5KdJTEp7uz2JtnYCkivcRgFBQfc6tk0WIPs5GNAelKrl5
WriAAHmHBGynN4YatDzfXNtSFc2oawnQe+9GXeL+3j4+3vAMQQA3KhJXy30bE/Z06qopQAkq0VB2
u/9343Mr1GXTnNQO3A4tPHYyyl8F+2hFAwDik8E3gDcqIK659Umydu4NpafBgPLd3I1mwfez7+M2
EaAV8JhHGAZtDPypk7UJ/dF6PQZx7oE4ttV9RQvuL5FIBHcUmiZOrbCHCLA+xgDcUFCeIDjPIhGc
9UNROCjCZojQpMMUfxhbV6kEItYUwcoNkY+E4cA7YrmRonwuJwdSAv2YyJ4tbT8H8C3/NzxfdxOp
VlHJGoYfvtj6c5duv0QXw3M+n252+Uh6DG90+0T6UFi7YhDYihWLtxChLhdILkMqy3j1BuGXpnPn
EllbtAW+4zhcL5O2FDKD+RAV4M0Y9BbqU8EKnvxzf7MK1Mwj4sRK1FKLnQd9/C79zIo/7xjeUmC7
EY5lPNzL74/AjWu35TgESPplfesm5B1OK+rB/0pgE7xyx1QdaAdtAQlxtVMftHT/ngmwKxpYLOyp
tRw+n1Tgm0XtEFRzvZPjfCd6j7KjemOQgAn9XwEWd85qO6O2jraOwLaeM5CaIICJTn1PGt3SFhBm
regavh5AwsFRwdgtuUMRIyzvjLJSBYXqTr9LgdkTjc4pwmhGQMqMGL3qdz381ndYjMXXM5t4pWip
bet8rjF+Pe+63A1FD+oVmwqCGxC9wCpBGbyPRKKcdlQh4KSzv8X1kwoUyPTn5s0EEUC2Re0CcO55
4qgM+S5ww2ZVkD1JM+r+ttvUxfCcfmUr0WJgVVSBPLmUfqW96KW7pmIcAWRUcR8wcp6lCvpBVnRJ
0spg0p+d9jNpTMGls3IY0FiC5DCygUCp5VvYiqnVqJGpTRCX5YcxTg5d0rqpUblha+/VSgRYtmLC
AS+Jo2cBvQDngbtG8dBCr2Q0NgG1fakkO3A3eL0cWNtqyZjjCrwXeHwMJotBjy2XLYulKqzAexzE
f8LGbX9pIr2sLBtKOdD8zTCJUGjB6SUfbAAI13kdpA0QGOJDD8Le5tiWrmW+3t/BK4eE4a0DupnR
0Ks89AJgNaxxIGEdGGNgI99J3N443hexssnQsQL/D50OaCbjsTjRUmims6VWgW57xD4Ke28E4/Oh
/bhTcUTQyxxk9kdd89rxn/vfv7Kprr/f4U5hRIFYa4Y6+C079n5XbS9Nn3IqcHBEUrh7KYxoOYSx
BikoO4kedNUj3Y6I0MhEa8V+v7K5iAjV/5lLFQFYAClPgcUSzYI7GbFktnqpYRZz+xjTvVQ/hpI7
izataBbc8SCEdHItQ4oVHvNsp1befY2vHr+/O5bvTmraajZpjvFT0DzJT6rkx/IhScD4KTga95cL
0X1OHaVCSFLgCizzfVTsuvYp/daJ3hbrq4XQByA6AefH56WUyHTqoXaqAA2UQGAXVmSsr9b/xje5
SRSRNphGQ6Bz/cscfQBaZBGdyvCDMO28aqswjf9OhHd3HIs0fU/NKqCqlwJNNXbRVnpf8+sK+SuC
zfXqfFhtSDMQmVVBqxxByic7LwXZpxspod/uD6TlEctEGwyIern9C/xwgAWhKyTQUa8Zn5O+3wl2
MHMyOScUUZW/Erh52MRQkzyETTSaB6c/6eXOqC6pdKijfah8mESdHatb7Eocl47UaOP0pjXgwJju
VLl0e8EBCxL9nQ7nU1cZoNdjEwtWp8fXbhKcQsFi8V4cgmmpPClYrEjxdNNtUCr1D1hvrfIp3L0n
cnc9FY27TTIrpiizwVQMNXJHkCVH5/tbePWU/F0rjbtI6kzRW7OfqkDKDujfNORPI324L0Kgbj6X
lII2Mkp6LFjZTK5Pk1HgNa6Pr2sgF0J/C2zW8hQaY+mA75vdIs1pSj6jOfM93/93fO6Wokre9kWJ
8SfjYMQPuaguY10Ff8fnTp/l4NFnp+z7w31iALTIDTcikfzXhABnCt2zDL+SW6LCUqLBAqhk0IZf
zXInmR/S9HB/ldZn8VcEZ6WmukDr0Ztr6LgAhxlyVBO/Q9FAxTTwdmWl0jzixGjlZdUnIw4DeEfH
o2wJyiTWzPn1+NpyI9UAuRhjm1aBaRyKwiXpQbX2efN6f6GYOnljey2F0wW4zKJU6WH9VOm1no5J
jkzYIVa8WUQfzMzoPUGcRiyrN/KygyAgQ0fpjqSPaC5TR2+QP9simDHR0nF7WBlDBCRpWwUoj5ti
pHxO8/gxHd/xkrpeOu7iKHq51aYMG6AFZhOg+ya8cN5xpaMi9a1yEDl8/nlQ9iQcFWZwm4fwJKMi
FZ1ygq7WNXt1LYKz6VIxzSpoVqvAzo9K92zr77BX1+Nz23geu7FPIoxvBdrsKt/ub1/R13Pbt0fy
EvE2XBh5CTD0fSGy5mt25PrruV1rRGafACW+CsLyc55+kWNfEsG8i6bAbdYYCIlFM2EbjdMh1HZD
8O9WiHM/yha1a1aILdQDQKJDHWcjELB+2P5/jyI4v7RTYVX1WsjubFU5jzp4kQ9j9ElJvvybaSDl
tpRCcF/MZQ4pANuwtJO2kZX17U76q2jgHy7HV8wYUCoV3AK1Rnr1ATwY7/h+TWPU5gyYgr/zZrsb
OjrCJOWjp8zoDXqPpWBYDOhkYKgoN25BAuwgFCEGSr5LGjczj0BSBWjO/VmsHgcYIjD8Iq2HwNty
lYCdmsVkxnGQHTic7kxem4018v9RxJUITtG5RUmGCDvuiV9z7nb/3J/A6mG7Gp1TM2Fc6eOEeEgX
+rWbpIKzIBpeW65PIzV6rRZwniTrWGgnoQO+etauPp8zd6TT1Ca2cJgL82gfym9nTfTgFmmY20dh
RfPaZAEpI9tNyTPiOKXIYKwvEkqXQSEHoC7+ySJPHcLRBiaBmFQ67FLRO3h1CgYLCTIKV4TPl0rQ
hq7OWlrBQyboVTmY7dfpHSUMaONADRQjjGadcksRRUK6wqBDjlitcnJAGKG3go26NolrCdxGLcmc
j05P82DW/oTls14/aLIICP9GESgMRIQWWIqGhmqMN7SPq4ABGJlqQwJa50uXArzh1S7arUaJE8Dd
nmqeqIqUlNWLmhA3HR4xhcM4ALt087lD4SGwDED+CkxLhII5lYNtxKJlNJQv2lw8AHAr7WWBN76y
VkBeQ0oBvhiyJnzjoC3ZYZSQqHopJIBooVtdZFpvjjYYk4FTgLJD9AchKcaZji6lXYmKj/LFwAUq
n11PibdeoZCAA8daH1HNgLfpctNKfVpIDnGSl8h4mLyyfNhoWpGrAowpChlQpoRaUM6Pac28n82w
LV8mNPECRiSMBbvpVgWgPELDA25RG8kFPuEzDnHVNZVVveSmC36nWpRzu9UAEB6BG40CAxvngcfZ
k6IiQWtb17+ATFWuDmZzApOO3WyeBcgsWUwep052ZD7iaMA0zQ2pAdbUdIbn7JWm1b2tmliK4BRt
y5E0KCipuxiRn4+BCP3pVg/L4TnTRKR0qrsQw1dPiZ67WSpCJ18RgP4ZB/wtCDHqYI1ZblS9AJfF
2NX2hdB6Pz2Hrb7fvEALAZxdAo1tT0HgZV9moGi1duiOgnbM262EE3Y1A+4sNBqKEc0UMxjL1kNA
y/3l5GgxncvNmmbGAgVWwNoF/BMPcTGNQzmhfzZ/UY91NHq6vLkCykaEF4lCuJRA8sSFulSFNqny
3AxO+oJqCtc+UVkURbm5594EwJnEwwHdkTyZmWkQkmq9lL4Y2SekiRPle9wH97V9qwwGQoybzjRZ
Eo+3e0WrlHlq0/SlmDrPMHalvuuArOSIGh5vt+1SDncuEoVkkxNCDjEct/oRJ457fyIiAZwybBBD
Vu0EAdVI9tOo75R4azAAPQJgr4BxUiwGPsUdjDSstUmh5nBBIW5f1p49i0pxb/QNCcC6xnZhNhat
kcsNldtOOdrZMF703utCL7T2Q3PcuExLETzADJyBpDATiFAOmvHJEVVz3WwnbnjOuiYdsUJ7wPBE
eez/ADfOtavHUpTGu9E1kwLThytbRr8fXw2QGSkQAidIiR8lOXMHlCvdX6W1aTBPCY9emJCbOoAR
UFNtrM30Mp2p+UDJC5le+2jzflJRaAW/Bj3VSJ7zwfZ6Vho5qic1MF5BiCiLkLNvF2k5PPv9yoGd
BwWdihWG14Zx38jHqKs37yVIQCmDJqPiCpXXnCFHGUPdl5GqBnHrUmuXzt5WLaD8BiqAdULMAQ7a
cgao2iNhBa8kmPJ9V5+yD219Qm/tfSEry4QYIuNFQ6UM8qj8JLq5KJxCM4IyjnaNeh7rz/cF3O4l
fL2uIvgADw3lSlwkdG6sZqxJZAZtdB7o7JbfG4TbK+NyX8zKPHBBsD4gHYXqyhsw55W6DW22rDKT
jIA6B1XaaYJZiIbnZpGqTo3XCoZv5bMhd246b40BAa8FuB8shYYuqRsmmKZ24kYmxAjMpnR/W2ku
ONK3thXFhwjKMJZaEITyek4dAiSyPjODdHxpgHrcK4rnWNuPtIHmbOxakPkxTSx3rJPPaSWVoxkA
Z9h1ABQb/t6sZaAjwAlHnIOB3DA1XWl5UgvQqw61FejKoY88XdS+tKJmvB6w+jLwMlA8xh25QpUH
LRoqK8iRHsfjfp/st04AfXDATUJyC0JuGGHM3qmzEU0WgUa8ttjVmQCK8HYCi/Fv7jcCi5eBQz6Q
lQ/dP1l5uP/5t4dZc1gUkZ1jFfRg3PoXztBanamQYMhjF9xDz87YPlv0u6Vv3q5LQdxO0hs7oqYK
QUm4Lx+lcS+CzVubCSjWNFVlPPM35fUjUApoWGfhRXeKHaDuTf0lpK7SypvtK4oEIQOeE6oEb+Cy
OpQlKYlehZdZ3xXkQ6QLHNgVhWN8RrkK8kfAXXMLlVWjWrd9F17wpE7pKREVj9+Oj1wiHHwwhOI8
wBdfnjgnTxypcBQ76Dxk5jqRnleHtxmGDyunBG/scvgujKuaqrEThIV9MDvnILBI7P8XmUU8S3B1
/m98tg2uDIYJeqy2ACFEMM1oAvZI/1HebrmXIrgb1JiyXFNSiAAhm9S5lbo1doIpAMcJoSXUpgMT
U11OYYzTrBmnVArs1kf0wSliwVlb0QGilGg2QSc2IxPgnFZiUcupJIME9pcErZpytLlDAyW4ChwA
FBPj5Qveh+UMGE6pZVgdCdrHUncAJ7qRwhYcZUsBbIZXWm7ysW4b0pJASdJj2FuPJT0Yudeonql2
J6LZAjO4tmI6SnGBXYMGfNQZL+X1Y100cQ55SXbWyidTECFYHd7BoUPMTLNuWq9AwhMjNloRtLd+
K5wDSqreoXHwljBwMAVEFbzGh1hpa9MuSNBQRKkPtbrZmdHRJy0j5cSQ224ecrHeT73ZOkaggehF
2YFV4P41tLZAoFdncQ1gjIPuabn+Y9SUQw+8pqBpPfmXLKpBWR3eZGhZOsLsN9FKWnW9VQ+pGSi0
27XlYcgswQRWzBLsHdr3WBwLLOrcBqoqJa5QnowFmmevrmq0zOxB8POOVboSwhkmXc4zfaAQAjAd
RLLOeby1TQPH7noWnFNcJYWdhiEE9BPoNgDbvf21vhTAuWNyW9ZJzJYJFeWe89FytrtjrA5dxSFD
WBpvae76kUFNoUfE0gKtnB/A0ryfK8HDYUXTCwmcplWd9oShIwREep1aEIefBFtpZbOiU1bH4wGs
fKgm5LSstjE6FGRiBlX0pH/S6XZbZOCNjnZcVLgjOsNldXOzJSNVCzMYki/2J0l73bxH8VwDlJCK
lzSz4suTHJVKWQw9NAyEZO17PP28PzxbXe76t8Asire5BZ/15uYJNSfP5kqSAvO7adCdAtr2CpS5
pSOK3K+oGVSZDDTdAfwqIqLLecxqI0t1OjvBEL7WprHXq+qUhZt9PX0hhFusUJPnJGRCCuNTechE
SMJsp3CLhR4TNIAwbDgT2E7LOaRDk85xT5yAIX9Zzk/T9En2oH1JlM1ZWEDHQtuo2QZvkQag06Uk
2QRnDqwiXBo6HRt4fUqjHfJWPd7X/u3RwJMXtwPcU6CG3bzmwDFgzCXNu0uh/c6PRvVr+/DoXmYx
OCBVoWtwOYu+DK1xLOz24oyf7WinlP9yfM76kWoutabF+KG9s142w+M4JnrUASzDvh9eH2eYBmce
55E44cskPzTGod18N6BnGUuPtwOorOH8LRfHyQnScVbcXOjJMvM9MJf3W1f/zX+BG6MriDbwkXtJ
nQjCQHl9sVRQYO9lsvklvRyf8zE6OTSJDm43VJenH3M3LmqBgFvbhMQ0Yt2A5cTywM1YrlAE0Au5
oFl7aYdvqa7tJgnkoAjc57UokHh7DiCJccErqEVF8pL9fuUeO00TDUbVdZeIHmvHrUXNMaLxuVs0
bqkUg+qlu4CffLTc+PdWTS8/n9upo2H3Vja03UXqwp3xfTJEhXwr34/cNMNiROEGIyVero85tFVN
bLm75EXkNg8KcNo2zwBNgngxIGeJrcqXhJQFeNXmqc0uSf612xf02+bhLRwDh4XdoGCNW//ZtCcz
r6rk0tteizZygRm9vdsAGno1PLf+cSjhZi0xvJcZ3+uHov+Xn8/dBlneakQaML6KUu8flR0d7i/P
2vcbDu5mkwFlIFqyVO80Keo8S2lyyaK9Ph0Vsh9F9C8rO8jW8IQ2wQICSAi+cVKnZQbYzii5yIMM
qqaHhl7uz+FWAPgsETRE0A3pSrh5yzkMLUHdnWQUF5qeiat3m73U5fBM/JWFmOI0QUEThgdz08EY
AX+tAO4YTLP/bhbcRsUBbEuEsIpL7ZaJN4vIythGXDowy1lwG3Um6QB/FcNn+uQa+hdpP/VfQRW7
+TQjTmIDlg1+HlpY+d5fpMRRtBxn46UpQTCYgSNvKw4YoCwQI0b9G0ILt+m3MjMto1fH/mICgvSc
qcFmLQApAyF04JjBXeUfPa0E5DqaywN4Ip7K3NlFYbFdz8xTRWIMfDhIA3AnOi6iZppaZ7rE8WN4
jJzN4QUAHFwNzzleUTKGUUgxvGq+9vnF3G9bH8TlVRQFoAoDWPDwiDnXRc/gZ+e1Nl9q5eFzppy2
jo6RgTj8lsFA/pBz4nvbmoGNHA9+9LW092EtqEXjzwCu+MXwnLGLUKWUgGhk8LUJoC7dV1X3lPIQ
bQ1K8mI4e5TKUaOEBsRQfVeB8ElEtM3bO358ziDBdQ2dNsb4hYNEw/ShzQT+KX8pQABqPrA7Ub6y
QpehkDSS6ThQX6kviuPZMo7BebOmr0XwuZhQi6S0QQTGV1S3qXcbqbTB8oAZwBKBQxcYl8jILG12
4mh9nWo59Xv5aBdPztbQPBsfmSLEB1kqBuUAy/F7qVHKLo6ojyAM+qQSd/vyIAf2VjEJ/EZ4psvx
1TDObA04AH4ChP3YSd381/31Z1bm+jrABBBBxbOPARUjxc0tUBfTFnQOY+sb1YNEUGAK8tIH3Aap
dLkvaGWzgu2XNXvB/bpFEUdFSYYTDR7H2HRJ6CmCy1k0PHcWwCwGfKMKww/ZqzR817fWXL+t09Xn
c7dyOsW0GAaML8vflMZP/Purs3LSUN+B4BSCdAjEvFEYX/kWuZZrCELm4GKvDwr9Dbq/shdh66xY
vYUMbi+VBtggQE/c+0rkEbAaZ3unBkGtwBFeUQSwULBlTZSaIq3EnYgk6UZnUrFE6tlS9ptxY6AH
8D/YrAIXGSWHfyXMcWeYY6M2fneQyMWpBHpY+3qbNZ0iYo4mCd5HjVQlr/W2bvyM7ozMM4bdfT2v
jY+INswpLAbcIu7SzwdqyTVNW1+PPySnPn/4d8Nzlz5JWqPUWgw/GRcjf60FicKVr2cl9Sz8hYQI
7N7SGk15LHWxJLd+o3l2sg8twWtfMD4fIKxbqYgjgvGH1NOJOwiM6coBQCIBaVoUigMrmI+javaY
xXklFX46nvr0IaxANHWeROjcK5Ng6QoGeoO3iMUXus92UYUD2Iz8Kn5S7EMqqh5eMRWL8Tkd11SC
P1xi/KQ+q87HOnm2U8FCiabA6VmrwUKuxRAhg4v8k9l493fp7Z0DvGbcZqihh8m74V8CB6oadaY2
+rHuqvo3hDZldR9GP+ff9+XcTgNycLXBTmgaexYut2s3x7llAFnZL5NTvE+bzU4q2q+BSIuCd4A/
wUFaDt+qdQzSz3b2x/5PdGq2lvEAHwJlhQpMHIojsJc4UzFSg6Zy6FC/BU6A9lpsTmn/RwA6V5Ax
hxd/Y6kpRRmrkQ3+0P5Wrd8buTgZwRZ0jKVBNSyKnfjhG2CU5rU0wYcPyS49oo9dYEtvDwIEYPXx
DATHGvIXy/UfrDREVr4efSM13LDxbTkg+daSYcwCsLEsOwVYKVg8LmeRob4wscAF73dAEANFSCd4
xt7aJMAuMWRxHAQGk8nt0bnPIhTk5aZvPLXyF7vK9qlT7g3l9f5ReENgXPp5kAP2FgRR4WXg7lku
1kx00kV1bPlN5Cu/0Kos6YfmD51+oxXnFJaCh8PKyYM01ueDnNttUmEoIrw+J0jrIzR1+yVYbu/P
Z0UAJoPAPAKSFuLanO7n0LFLeSw6P1NM9yMIat41PsJViIaBspi/pynwOZoo6jof5SA7dQ/0GcHm
ZcaB0wdLpyLipqKiHvULS32MpWzFKIPufDMCd3n8qYs/teUH+wVsNqkIJXV1sa5kcXusyKXI6Qlk
SSXeWPFOqrcWA+CUoF8DZQboNgHiLg9ZNjZZDpevwTPoR2ceQ+u4XdtwJ2FOHJQcomNjuVjh0EVS
mKTMc3V7a2+2m/0afP7V+NwClUo0Gz1Jer+YP4CyObME+eG3LBevbVTvIL4Nz+CWcsag0jADRbj3
HaDIFvpeTk7teUI/Yie/mtnOyR6K7LH6Wde7atoNxEvyoJk/wgVFvfH9pVTYQb/3KcwgXb00ytJx
elXSen+yKreWnqn0fYq/J9JzmjGUDKPz5+iTGl/ui12x1djpaB9BEQH8L4u7K0Ot0po8jXBev7bf
kf5AkuK+gLU9jvwiXh6o+Wd7fTmtYUyKWq3mxgczl1Qdpa1FENjhoFiEZ4VwF3wXvgavVUicR5PV
+aQk7mh5UbO1wgwS2D2PhxPqCFhV03IGzdgRqlV42cRflJ/zj63LwzLIwM6CKUM5DV8AkeYoe54J
TX0rPbThKRTZ41v9LsbnqR/GfDJDY2pTf7J3TfkwqkdLFLi+1TBEoEGI1fghG8t776E2WkreTKlP
fyf2wVEENmB1BlfDczamRc+Nk80DVkhxaeEO6EDaCuyIxki0iUC1CLkgb8mnoHSV6mqi15hB5YXE
A6AnIaeUuBXd/I5aCuLOeK8adaFXEKQrZ7v62D5s30wgjEEtKjpsEAXmfKJxaGitdtnbZurTgwjH
kx3VpYXC15vg/kIWCpFHfq82Q4eKMKNJfQkEY8ZRetZ+ALalEEHDrCkc5ggOKuCGEevnXAgz1usq
063EB0+a5XgqCHrp4f5Crc7krwgeFjsplVylppn4YbGHtkv1bMc7SvaZ0HjcupFYsytJnHuXkIkM
gPpLfEdxu+SQ0cMEUKVecI+tHcFrKdwZaaq2tgtqJ34Xu8Pgglzv/nqtzgJt6GjrRcwWVIJLE5jK
9iDJZpT6ZN5pituObpE/GKV/X8raLNAvxEBiZQMVNpyh1ZW01yajKnxLQwPggW4Py2N/MmgunA2U
ePIdmXGmp7aZ4PWskn1jHWwRqefK97McvIVbSEPJMx/TVvMWiYWkzX01+vXDSH5uXp3F6Ez6lX8Q
z02Dkpcm9yP1c2r52/NG+Oarj+cWXxsRQmrgC/jO/Orszezl/tevHGr0jaBzBwC6CJzzAOgDsD3C
qWsT3+hhxS+ScdlaEgQjvpDATWBG6l1tayZB3+f6fni9P4E15WLvqAZi8ih84XPYyZTmxjhHid8k
B+IiLnJ/+Nv1Ye1NeAKyeiYEUbkTZrZtYRYhjJ7WnKLqYS4/yKLGyxUPEzKQ5IeThOpg4LstdxAu
nx5Nz7BF3dekBz2oV9THsTvYh8Hata9x7KrbI9tLiZxd0sZh7oYREinrXvCq6WSBl1QE3HmrGh3J
YCSS3gCBUZO3nJekN2UfxVKGeylyFfKZRN595awKAB+5hmp2cJrxzegzGRxbB/KzL1WPxJE8u+iP
9yXcXkiYAkpdsbMQAAXL7XIKozWpIEQxM7/vvEzPdnbyVHWPcxLvnHj7ZFBYiBc6yy+h7JYT5YQz
WPekIfTL50bbV5bgal1ZK9SpgLEO0QUEAnhvWUrqZKqoHPlF+1DuqnSziwN2ADQ9IbXHem74O6LQ
51iRge3u18OPDB0rAiO7cgwXw7OL8MrIAoaoitoKw6fxjiTOLjEHz9wKHoNaZDRtofbcQBADsRi2
Ga6EINVEid3SMpB1rywqbyoiz0hOnbrZK1jK4d52+phWudRDjtUEQ+VOw+/7m/ZW1TYqttlFB6Qd
hAC4eThmniFinMZB98s0P8ydwB24dTrwMmJhJGxVVuPJbdQ+sQaZIgeKKLH9zZSnQ/JZipqjqdXf
7s/jVukQBHcDXWjYscB7W+ojrFN7ivOe+K30uegP4Xwwt7sGeGCgw81CNBfxdX4uaqk54GSWwiAc
99XPUlQ3saKJxfCcndULvS5VB8NL9av9s+oEUcNb64QGOsQLbZTR4w3P5/aKpi3URm2zABA7mgYs
9K9OFpixR7YbD9Q6oxyARe9xNnRuHgbSZNZgdHlQgZTIMCXX2kpbh7OHRgD4ITDniPoY3AGnuhab
vW4XwSf0W7sjAH3u76UVTSzG585E5YD6N6tIEejzXh9OxSBQhWh87kwjjTigMh3fr46ndDzYAjdk
ZXikfuCFaCiuQtkh5yIAcbJocqXKAslxy19bEeKx+IvRuROd6q1d5maRBSj1BEZqq2++HDA+iv9Z
W5KKPDG3+LQesPJOnAUzym4SbxKVIq8YisX43OJrCunSzIiywNL3DT3M807ILS8SwfmB4ywNHZjK
s0AFRR0oiu2jshVtCu3hgEtg/h8jp4bhW5q7vo8yTa1qrFJzNuuHetjsASzHZ1O8ut4MYwzLaSyz
gMwngJYJg863S7QcnzvCZZjUc+9gj4a5V2kedZ6zrVCNWCIYB3b5gL4MJe7cRiqIMWgTykJ8PHYR
ey1FHHu3xwzj4y2NhhXgG8GRWS6RFYVlHuah6avNc3UyReVhtzcnfGFUYKI/HA0MOMnL4bM660el
J5OfedHPKjrQYjc53lZDh8ItBP4AlY8HL+oBlzJyNPY6rUFlP60+j+NeczYb0uX43KVcAw1SzSSM
H2l+1X1WNcH4N2uEQkl0ValIh6L6CRSRy++PFAoa1kjtfRnsgKXuGk3kytaXkP6+v06rchD3Rnkw
cKBMnnC+0fpRsmUU98Qo6mmpl9depVeicrSbM4FZoOVWZf4FGgJ5t5iMvVXnSdn7aXFEEDOyPE3E
ZnqzZyECWCuIyzA8APRCLxcsoXZm2oOOTAE55t3py/1lWhkdVT0AwAPWF0ozeJxDu0UHgDTlkz89
IkYW1vt/NTyPzClRSttsxvCD/aQc+2TrrczKDf9+PZ/ETQqimQ3F8J10CPeGfnjP1yPAh45qVtnA
LX2WVcgSmurk0yelPNHw4f7wK5sHX/93eO5azlSTUGJh+Cnd22DrST7GIhDfFfXipcOaquFeM7Ox
3DymFE9xUtayH7fEzR8nR5Q+W5kDBKDtDycNRCF8eKYrR7Uapkj2C4O4oaS5Yw6WmEH0dFubB6TA
wWBvW8TAl/MwHLyncNZkPze9avRsUXp7bRrX4zP5V3fnSGWnikaM38qf8vhzUR7m+LRZ26x8hWVr
NdgkvrxdVauwllMyI1a8j4eHUHPrXJDmWJ0FGmPRK4RCfZt/GEZGEelKPc9+XBzVcEfT02ZeduRq
GbwX60eyYMV5PLeGmGAYT83ZVxrP/D2LMMRW9IyeNg3dECiVREyaOxJxCY63WGpQIVHv5swzt/ZU
4fMX43O3Zz3aHRTdWn6a70EyC8oRXXC/3eoA2ROIQYQBuxWQdMud1MyZ3lU01n1Nj9yCHPR4T8xf
97fS7SotZfC7dejrpkG+xldiz3mO6s1mD8OzBzMebGjx5HsMbeSmy3K0NN8cpcd2V9apILW4+v2I
gMGRQWcbnibLNZL0sim60NT9EDeyrfp98o4ZIC2KygLkdhE95gx3W8pDJ/eD4mv1ZZQ+0+P99V/T
MWBn0FKFUBhDJ1l+/9z2thY6GD5OPtezO+Xg6D7fF7G2RKxYCAVQMHgoFF+KyMwxyZOhUVFxeJKn
D/PnrcOjigsNyDAVDDaWD71Y5mybLeIlZzlpdm4qxKQ18XmLlCVwMK7H53ZopdA4aROMP9V/Bs3a
62q3n7IHu6OC43a7TktB/DrVRNOrAYI0EE5TACnHs7t9qWDobLR8sUQK7+KlzjDoJCbGubYAT9Z1
rvweAUjxMVgV5Cx5XBhJGqc5RR/d2WminexKwN3YPAOMygBDgLCPYgrOJDlKEhkKNeVzHeKKdh1F
cNpujwP836vxOWVHYTea9YjxpX6nOZ6e7uLX+zNY2U4LCZyWrTh14rCDBNBmK+AvpW74KxEVPKxs
JVw98LNVvExUdFstjxzF1Sbb/SCfLetTFn2S37FKLNlgsk4rRNG5VYLExAzrWDlb9ilUvWp2ncv9
VVrTw7UEbpUAfKuD7zhSzp0Vu05xagkyPz/uy1hbpGsZTFNXjhJgH2fw1ENGqrvW5OWiyrPVOeD6
RGkmIoU3ljuc4IYB9lY5z/oPPXtyUAtGBY7Y6hTQccA8DNxvPAJDHg6lQ6NCOVcZdenJ1rc7Mchz
XwngnrhqIadG3rXKeTBe+0PXCipkV78fdwNooeEhAZx+qYJpmOPGqBzlTKO9HXp59A5zgYzo/4/P
V/iGxVxPJDWVc6wck/ih3u7LY3kQJ9RwQaDWmn9y4pGQhZSA24WaL3Z3ebm/QddMBQBnGP4cYs0o
uV2uTicXsxbVmnyeDDfvAdbrAumJirrbV6UoiJeriCwwxgZOCiLmZpbO8rmbDsXwuRq8sj4JqTPW
NI3mfNSKg/oNmSvOz7DTPjaHSZbPTbtPHxNpf3+p2FJwlzRrR0ZHAFKgeBxyZzlNqdNKTiKfY7A6
lgf5TzUeJ+1gKJdQFJtcOdYI60EMYnrwiXncDbMaoobkkXym4dFMPCPabaYyZ4gY1yLYYl5ZpqyQ
hkGdMBuSBi34VkV4dCsqZ1iMMEwW/mg8HoZU1MBqdLT5bFuVK5WdC1LEUXlKY4FW1pbqWg77fTGP
oUicVJ/Pkr6P2p2TH0sRZDbbN7zi0aEJTA8Eo/Go5hyCEV5O2enOfA6Vh2l8RD8L/TKIoJRX54Fc
NNxL9hK6eYw2nRlZVJ7Pk3JsmmNTHKvtoTHW8AYUZTS9o+uBf2vJDpVsHQDjZ3OXZOlOn8vt3iWa
WVA/a6IIAcWunC5IG1YU/t90nrsdnL/Uu38AV7YU6pXeYG9tdgI5PfRETXFVyNq5NQ+d/cuqIsQE
DiIU4hVtI+oNZhyA6yHpzZcPUgSZ5jpVtHOSPeVd4zVTjEqyP0Xp7IZQ8LJbmxECZXg/4u21Ytsb
VY+ybNTPdtLudeMRJN1a72abkfFx2NHk8D85fFyxZXi1oIjWz4P9bMW122/u+OIEcM5gJXV4pWoQ
IKePqNnIEoHqV04HNpWCTcW6W+ESLk95bhCtBKmGcS67p1o91cWT0m0EPHhbI0Tm3h4uKJ7hNu+Q
htHcyZVxjvV2r9iDN77D0cEk/krgLpA8trvYNMv/I+26duzGle0XCVAOr9JOHewt9W7HF8H22MpU
oPLX38U+OHdalLAJ+bg9HgMGWGKoYrFq1SojyNPX8TiKKCc27ifkIoB1ABUug9dywyfKHCekUvTA
RJeF8ElPHh3zlGZPKLsXPlg39+OdLO6qneio98hI6QHpVDdXPbs6dNZfPCUXE+I2veuaKaVvQlrv
t7w/1gsjC2YolITAKwEXxfJIWVM1Sk5V6YFUX6r0crlvqzZ8ERSVIdsBoBS4s/iARKaZeVEoERQi
d6UfhQjpurX+74fn9pqUnTkldaIHvY5mTl7bPNu6IFnA/GLu1lvMgNtiOyrCoS8wg4icEUAuySHW
LkQ6ArhRuqO534uGYgP2h41gP5xtLx06VNmY6cHIeN6OSSewtJv7AepDBslCZoJ/rZbZCKyhMeuB
EZ+r3HVE7LhbGwLkMU4UmNmR4+KsB5oY1HZeVWqgDaeOnLTazUS041uXxXsR3J7n8TDkyLGoQYzC
nvkwqo9l7GW7S7FgyeFyMogn4EwrWtkhjCSzVCI1MAov/tKL7vCtfYAHrWlIXdso5eHWaZilUtE1
quLB+mxVHw0R5fjW7Q2vGU8AIL0QWObGbw3DTIsOn98Z32L7U16cQtQl9Z805+t9Bd/aDVYJwzwd
ZnW5J02tIhY+9xLiE81D4hyr+UGnD4qIDWFLCd9L4dRCIdROixLTSRxvHk/RE3ijB+uchK72Jwz/
4pJlkBREUfEgXNVVRzUSVpOUY+ubY/MPSS9CgP7W7rMkMxoB4VXg8ETnhZHPpcMOV2+8JOgLLGqB
trkpACa+cS5BCTmbVfSTVvWIc2MGh+iDJHvNh1EEutjSdMaz8V8Z3K1kgXNRkhyDvce/x+OpVS5d
/+f+2dpcJuBeENBhPya362lXJ4VmhEqgSr6VPqLVxt7x0ewJwXI403ClUEW/vPpCKqPt+mDAkS5z
t/kxyCItXE8AoF0w5cHgAnqBtlVLAbOs4r0vwYcen+bKdEm7G6jISqBQ5cMg6AxhywV1QmUaGykz
YM5T+WiPmRfPgutvbUhQkw8QIcCQ8AxXxf9RCG7qrCv0oG4Pc/YNtdvINsvRd0077N8MlnpRUU4C
hkreItJmitGWpNWD8MNoPobk4W+GR3QQ1Y3ARvLR7LFVaW+kuPjk7KkHxSa9/cX48JmR52RtdXkg
dUPAOyMlyCjQycv7c6sG98dfqxvWBU9vxl7EsJacmxZb+WinTmwgn4BX6wXsP5nImdo4rYxpg70s
UdOw6gEEiE0VGbokB6dQl89lspciF0875gWC9x8k4MgTcupsVHMjlQQWQ6fT8WNXj8f7S7Tx/YzF
DgYJjW3QwpK7ihSdpGUyZFog2d/6oKv37zDcFwu7AFAqXEJO1wAjKFhXTi0A/241fNb3x+ERj/h3
/NXjNMqJZTa2Fgzxn6l8TsfSdcbz/iWCQWIksEDVAnS2NEiNAWIYQxm0IMMBSr5TXeS/ro8pQgWI
rcB5ghLgrC4FyO0IctYq7QMpPxUo1UvcJBIYii0RIIXBrQmqB20VXaFGm6G+VWqDer7EVpBnF01E
KLwpwkKfE/AKoySGR8vRLkGHaV1vAyX3dLQzVFzDFsxifUXDxr3VEAN2sYbYNHGmjmFtDUE0fkf1
3Jg+VrNn708SgtYBCRHYbyTMAVVZboc6lUYsT+YQOGDMj6vEjXdnFSCAscya8PjhaXI65xRaiqR2
NAbV1zT8pIsgC2u/bzk8d17R5Fu1+xLDyxWw/vHBigCWU93BVN22cQunP8iSAA2z3hgW/4cBYXn6
tRXRmjhRTCkqA7TAdQbV1dNjEmletbcLLnxy3EUojmGEw3gJcFsDZBLpel0hQemawLU7Qmz7+ubG
4HD9VUAMUT/GP/WAliRjOk8kiFHlfTT/OJOrKkdRF6u1qjApb1k3cPavmkwhKxPPSQ8pGRCZrlbH
rui9xxZi+QBfSODr4Mqszw1wt5MALFCg8ElF/Deb44NDBLAVoKxASrDUkZhqtKuQnwxQLVh4WrT7
4oaVQrtjoLhYdIX3a0Y09NCMOCOBNNysNLDIUQhD25oBu7PfGO9YweByBjp6YxQdeKaCcibuwxSL
HIOtPWa9jdBmDYViCh9RQ9Ps1KZTRIM494jVXFplutT7wTcw6u+EcG+Wucs6mowQQuSDVLvhy96b
z3hrX4nEBXYDbtRyjeikdX3YFk1guMl41KXDXwwPNgXEVRDlWnmvsQNO5pBMFeJcEXDDX8pvfzE+
q/eF54qsAk+Q2UhhOqYNxg+rz8VZTj/tHx5vIeQSAExFToR7CU1lVacE3b2CpDtMr2Rwdw+PKCh8
M5ghNALgkU+6GSrogKa2gfx9pI8j2Q1LYpWY/w7Pff1cY73iBMN35iH2Z3m304Th4ZoBzAuGqdUr
DgXwaWuBqSGIvuvdNw3U+fdXZ0O9wF6EbBSg4IBr83ubVrZUx1PeBbLUuDIeoXl5sEQRlA0bASGA
8SBOg6gTjwe3EllCwU3RBYVRedkxTET5+Y17842+FQg3NCtEZc9SwcoSxC6dEbbBZD6N1WMyPk2s
h5tAz7bWChgJuGbg0rURxFxKcVpaR6mEtZrmwo3Ib6r+ViURwcjWWr0TYnNeR4+4Rmn2WCtqfK29
jgh0eWMODALL3hFAP4PEdTmHESmcppMVGkjhOVW9Zt5/4yzGZ/LfpYKVSraL0sD4qEmWnNdB82YR
v+eGbwGnDzVbCJKxtljcNqhx4SijnbUBxQ43ynTQ1a+UvIzkJeq+3NeOjc1gdQzgQMP1A8PK3Qsy
bZRuJFUTfFWcIJ8Ea7UenZU/M+QQKhnRwZx7r3RoHNaqiawHzUmjl7AVMGRvDI/bBqE+ZDY1Vh7L
bcWsGlVMRi2IqshtmtTdzQPB3g7AnoFTDyVK61ywLFljakwIz0S/H/v4n71rb4JmAoM7gJOsMUN5
X7eKkvZGMH3I6cewEryo1yYDpbWIgqKOBEJWvaVTYtBEJ4oa0MaNDa9xDmFzMTqBQ7+xB6AEZAA6
+C64QDnDZNsRqAFDKgWWS5ovcfj5/hqttRlJRryBZHCUgrx6hT0fYrtW6soOkr791IGGiDQawJLS
p/titmbxXgzn4yW5oU+FVaOzmlq6yuz24+6XHDaCZZ4A1cdp4jtAd2aLUkwFe603v1S0xxB8P1vl
pRfPYNsI/jBPG48SziiFWqqapFSNoMh/Re2p+iqXz6N6kudTMv7ZvVTYbwa3AS8NAKCcKMVGQ/Gs
1hAqO8rR4+4upWiNAV0DZQLKMU10TuBQ4rOhxXMvS2ZAVDetLq3oRbWx04vxOZNkJ3I6yUpiBcqt
CTPXjjqBv7EhAME9ODNAauOFq3ITSDOpoFNVywF9THs/nHYDCMzF8Nz39yr66EkZlYPMtUIXQPHd
u7sYnlOESkPv6mLE8IlxSGMvEUFJN4wSmsPasKp4zmKJuNODQqQwDTMAwmTyp1Sfw/ghlE5OI1CH
jT1YSGFf8e6OlicLNCg1kG2a8buU/Sw83V+l9SwsPGURj8RM0FyCV7cuk2Q9B7AtGHKgXI51BxiS
O4uezmwtlkoNKQh5ouEwi5TwNiMZ0m5GE5QpsJxzMV+l6dqJiibWC8Uy4WAkRKgEVG/823PO1Fyh
KS1frnaju7Aru5UBdXr4dha4Z8aCcy8AZUSi3InLFyMkrq1k7v4UDaJJ4D4F3xE8VjC4LHdabYy0
KOyEvHQ5qENO8e6DtBie9+uzsMblamH4WP3EqDDi1/sHaWv9DWSLEeTDAxGt7Zafn4xNoqS2UryA
GshVO8UtdyMS0C/RNN5SWHDAeColNSryZoqK4iVzafi1LHdfa4jpAE+IBnFoC4wH3PL7Z5lUlj3K
9YtKwEBLXdT2Hu6v0PpmgwTGPws/Blcn76ASfVRapVRqcGV5seyWzlOquHLxTFJ0+dydjUPkHvlc
5DgQbYXLtJxN10pklou5fjlQ56PjHLrOM11l3K0TkAJ1YBU+uEZ5YoYCnLo0GtAUQC/kQzg7Ht1f
ULeUwPlko53jUT1CQt4Rb0jkw1Cf7+/K2gBCAhIcDE4It15l5/qdgXVAWZ6Vjly91NljUSKEe6Hd
YyuCu6y1A+4SNv+NiQ0JOs6MRxM1qxk68kLbCiUmLspZBYZ8SwKyQm+Av7da6+U8rDiNRyey6xct
+URKfzcHJRj2wG6EjA2y4Hg1cuZPCstZyZOkeJlCf0w9sl+7MT5CPhYOFNxvHg9UIRtkOXmYo5s4
OMUMzW2ly+6NRjtxeDMo/GA7wT3WFSOZzallXFz6qZI+mM0jALd5LfA6No4Ti3yilhgFmoxtf7kN
oankuT305EVys+b378z51QiUbsOMIAKEti4Mtw9jyx3YDMHj0WhhyCUje04H4yAN+qEGqf8ou+no
1vTr/XXbOFgLedyM8rgO+yaFvD6ejqbeHmVR8mntHSDsDQ2EowlXedUKspfTecxGEDiG9ckOY1e3
3VoXqPnWLFg63wIPJYOicN5gBM5pQkKlfOmm76r6exYhOLbmgIArOlnCJ2QBm+W+K7lldbmtguTy
prWu0zwleXB/H7ZOFrNRwILhosaKLSXUGfC+DYhmX8riqBNfSm9INyqC47u5TCB4hx1B8Bv5lKUQ
VH1XdtFm5KV2fhe3LhWcpa1VYol3nN8tNJudxyCdmo3ipZp/a84npf6sTn/uL9OWCESb/lMyqKxK
Qco07vOpDouXun+2rXM/HtRQ4IkwW7f0ZpGhQagJpoShavjyX6duNVAvk/zFKQIZU0g/VarmTvhP
Dl/vz2ZjP4BrQh8k7AgKUFbKPha4yHsDRsv6YqIAVbAfm8Oj0QIqjBC2QXxrud3hNIdNm4ABMX9N
Ok/YAWm1UCpqcZCAR1Acf0NsaDl8VNh9PIdyfRvGKwJI7qScmuaox2c52u2eQ4DFmI9wm7NgI5vp
u2tcG6uha5quumlF4Z2rKBMoxtZUcDexpx645FZs4eYkTWpstxhfAa/wdACh1oH+ovWPuPy5c8vZ
UiF/gBclNAWTWs4kz9JWG4ne3EwgGI+FqPHoastREYCeskjzs+rsVbmG2klDo5llcyPNRZIflb0p
FsaRizwycMmsfwefTKZFFvZ6Hje3RvsTHTUi0O6tr0etNGB4BvxavCeXizMPxLQzU21ujnr41e4m
J8LHvx+dHYJ3h6jqCrOzEq251cUPz9QEL4yVZeJGZxf7u9H1tI16NCxobt/T6UX6PnSf9x4cQFAQ
H0VlIkrhkL1Zjo9QkFP2UdfclORYJkcRTfh66ZfDcxo2ynJOSY7hO/qcVJ9yEYHJxvhAWCK3haIr
3NJ8/51hjrJsLNLxNljDwSibg/pl9/qgHxt8ANSSgxiKx2VFIc1jM+mGW+y4NP4QS/vHR4qP9W/E
tbPmzTQVs55sFFzd2hN1KsReRfE4drgX9w4ImmBLkVxHiANwYG6D5yLLJ9WKjZuTfTfSW4JaLvkk
ggSvTylCliBfgRJv0nMa4YQ6r0S/0RdNGw8tLY6xiAp+Y6sXMjgvo2+tFi46ZCSJekiGz7Umejcy
XeKXChlkHSEh9ibi37962XVFokBCFR8K7SOsySknv+XpAVWPmdw/3D9ZG2sGLwD0B8jrM1Aq+/d3
mi2DjDUnoPG62bN8yeQDeArRFvy8XwjoTEBxybrMQs5SSFXpShgNk3az+i+zdey1S7mbDBv5WLwp
cGmj8niND0FTx9CKikyDCh6U9BK17v0pbOw7clDIxgLvh1/8I89AmFqLKdFuhXSkhqfsZulkSQMk
odiDHr1HeQ0vMjl0MurYt9b4OfyIaS74/o19fj8+H9E3qYW+Jwil3vKqZ70kdNAgmiJy7Y1FWgjh
nCaliSY7JhCCTsi1eZEEx2hreNybIJaB34dwI/v3d2dVTekM7KVp4fXw+DuyBZqwHh3wdbyyQLcL
ah/krpejoymoJmlJp93a5kl6sIvL/QO0toDL4bm1KfVMV2mM4eXq2bEe+vlhmM5Wtjuvj3LG97Pg
7FNezEOVS612I/OveXxNft6fhWiRODuuVrSKcDtot6q9FB+IJtjhzUWCPUK4HbYP8dLlHgCQQMyk
MvD18snO3Kly9d+lszdhjSXC+xDQXbQ3x4OaM3lhpcRZleKyK0bddabSJbVA2bZWCRhhNMBEaBHP
RTbNdwcVBD+kSFLHuKGDi5uA/H930zQ2hXcCrKUAMy3ntEJe/9ZpvTvYh1BuBY+GrSngIY0GOhoy
K5C1lCDVvYb4oqrfPlfoGG2GoqDD1vjISjAkPgLXqygv6OuzRKs68zaUude0rjVIgk1ga7C8R+EH
oJ0jHoiIvaM123IGXabHuKdb69YPH+fo4BQPw7l5cch+jViI4VxjqUizyLEhpkoO+iHa3RoRLhMS
XEBpI6IBsDm3D/YcTigDbvVbTI+0P7aiQuW3u3e5TAj6oK4NGgHuHZyq5TJpNnEIseXwplypZbgq
idzQ+FXpn5yk9KTKUzq32ttwHjc0aiOQLgKgE1BOPuIUdmZpW2MV3uIoOoeSdAr2WimGF2E1Ekhb
ABTB6V9ZtA4FKiV57Sa3bY+SKYiirA8vxoePyXxNIGp49pHMMOOi07LkNUWzIdDx7VcOjI/eEeCN
ZP/nQ1lOV3VyDpzFTVEb1yrOwOX9xQK9E8CdKhqOejXVEFDJJ/oqq7uNB/wYvM8RFX2rzOSGl/sW
NfxVJN0Q78sq4CEFKaL1+mN87ACQfsyj5IMzmRJJbTmE0q2wnohyHkSFsWtnCa1C35SCQdhWpkOV
WkTRFCN7tecH4rym5olMuy+hpQjObJCxNuSuhQhDOiD6VkR7EQpwt1nEGERIuOpW3GwR8JaZQezs
VZcfisdSxGaxsQOAiOiI9qCMAI8qzpvphzgfillKX8mvuPWK3dx1+Hpczrh9UGIDuiVudbK6UIt6
crJXtE9BfUL5Ze/xXw7PRbzVvjFbq8fwBXmyuw+NJTj/66tnMb7NuTGg9LOzXsf4SudVVgHWBDcr
3SxpvMTOBX7lxlnFgwpBE2QBkYDgQydjappx7hTk1TI/lV3vjuNZmQXzWbtlDBz3rwx2Gt75M3VB
kdyvIEM6VgPIBI9KlLrhcfemLIRwbpkNFv4wDyGkREX9nD7NZL9KIJiLiwfNbJDx5UttBxqaJAxz
8vqZTh/GdC8EDwFcjIlYsIKeFCugX5b3zRiR2LoV2c+29LTdrVMwPtChqDrDXiAdxO1BXvY5yuVC
8zbKh+RB2O1pQ6EXw3Orn0loZonuy+atT8ZTntzKbBIcok0JgMch3Y4rX+f9sVxNzLmfByxQY7kJ
WCaMQSBhQxWQbcClg2ojRgrAGaU0ROtNubatG7gQ+/poZqdQ1KZvQxNQ+gC/GE/1N5VbakKZGLpa
0t6+AS/p6enHUnqqosbLd1cTqEg9IC4Dfm2Q+iM5vpRTFUmeaHZn36K0egofC6ELs2GiFgI4Cxur
cdxM/Wjfsj8kObbJyUg8Kz9YompMbsEAnWaAVDypkYFAipwn+4hUpy9AdqW9JsbT13NJnrOvu8zG
fwSg1gWJEyRRVjdRTmkLmvtOe5X76GCha3GvHv43CepyL2jRAnoRYwqojJDO4V9MQEVBAR50cGXg
z3CXUUzw0CqpguF16Zyk8WWfs8oWCMFpxqGKhxaWiNfsFKmU2Bz1V0394/yItM/3V4ffYPTuRmga
ZGZwmJjmcUrnyLQrmqhMgzg+VIrbmIGWHQZNEJzhVBtVX3gporCGBRGBw+MRi7TUqB0NdYzC4Qel
eU2bz6O2c53eRLDbAStmg3yMU7lMGWp4ZXYUhM3JVm4k9e8vFGf/2BQsGD+wYaCsl+n28hgRdI6e
nDkK/TqNXEV/VXe23HwTAJcbKHMkyUAoyE0gJ6STVKo7fjEc5ZPVH/d/P3xWFPQCX84IsJffr9iV
NSmR4fh5//G5N/Z1Bnv7eOSlEbpivVxXYM5R1ogil5aDhlq4Gb4MheDFs3FMQS+PAC47olA0bfn1
qSml2hQPUUANN0x/aaanOm4TCbz6bSnoXg2nFXEN/rVeRMBIzaMcBZH6qKErn+HF5NyKns8bysDg
Xoj/IP2NxDGvclpf1T3SpH7eGO6kAXvysJMIgG0HHnCA78Iq4SzxZPaKHbZzg1Ss37ae3lyEbbU2
FgrVKAizwumAi88HWws5sbOplXFWS9B9Da7sPFbgqB524nMwD+w64EYA+JlYKJs7tGNuG5HaRI4/
/2qza/6563efWwhgdLwaGHMAFeCsa2TYpDEi2/ZJ9AxGWHOfV/n2/QDNYKlYcz78bXlsFYkijJGr
tm9Jp+mDkQrM6tomsY1G0TzKjxD94aN8zTiYxuzYs98pD6b6PJenvTYDGwCmWdZsHc0dNO5uIzSi
pkPG2W+7j2P6EIt48La+/934fC/xIbQkW0kwvnPNQ2/c6VBi9fGDrCUI21kVAe+yjpaNWPQYzj6C
lK4mPyJnOaUi9tStObwXwh1RahTGYIKI0s9A8SW5O2NJqzlwW+DMiUnRL372Ld3TS9RQfdu/xchX
oabWRr0FMrzLEzpZ9WRmlTT7Bf3uU+3H/dHXpg5VRwxExKhSEW7mvh5PCUdLSGf4inNVqN+Qpyl5
vS9iY/0ZRwHqy5A8RKEcp2JyJYF1Rq8NH2283Pwxjv65Pz77xHcBVrYBqKhFHhcmCK8THqiUq9kM
3H1o+Sr5Z27PRTK54Khw0Y7MlZUDvGNB3HtrPuzI2pgVjDefJZvCtmV4f9OHffWm4TE1RZ2BRRK4
Le+bPIsH1Dr5ES7rwnap9Xp/yda3A6D4CC7BcoCibNWMrLQdYleIjvllYRxN5zToiYuUjRt1O+mx
NFxCaDyH5QJyA1QVFvuSd5GNCf3zyGB1mk+J48WTK1FRAH91gpkEIPNRF4an0CqxOxqSHeZJrfpd
+aT/VocnZWeHxLc5AJWI37hPGYpzOQfJ7G00+VZ0v8jdvngo7L1GHDkgrAzrq8a6PfHR1kGR8EwN
1dE3yZFIT1l7u7/bGyuEUUF3iPttI3Xf5amkF101+XKOlswfdPooxXt9b0wBZQuIpkMAwwgsl8iM
ylwnVTT7aKV70YoD0u1/sUjwXBnKzkLbM5mz4nKS2XYZqpNPChCdVImX6nv1mvlLSCbClDBmaj6p
mDtjaTaWNvpaVLgFKd2/OEeAFgGFCFuIftw8i4fd1orTGrPq2wVFs6qzJOL34mIO7KAuBHC70Oha
3oGrR/VRbeMq2inuHoYq8tL0W6fuy8r9RxRg2QAbs6gA329QnhEvSHOi+Zb5ywx/ZPt3m2naf4dX
uQDvmDmzPZEcw7uVmrpzvvvWBo4JgRNGaoQCD3BxLQ8smkka4DuRJx/FYGHlZoJLe0PlWG4AnVtY
ffuqj1HTjAliZensK/SrObhme9Z2kj+xHViIYJfIO8uqU9Mce1rMfmId9B+NciyaCxUxqa9uojch
oEFG5Tye1DxjHFUKVaMzhGjzwZg8sjd69Z9J/Ds+F/oJJwks0VEFB7A69c45Uk5De1FHQWB6ezf+
lcIZcNraU0d6SNFQzau5yVdNNI9NCahiBKwMTIcrgGJIKAiEO2vyjfID6b2R+onontvaCpxWRKcR
soQZ5JQ7a+1kmiQdbqzhtm4pwiNszeD98Hxww25Np+gxfNxZB/V3H/QoHbl/D7EvXDhqOExoTwqF
QICAFUAvT+xEAf+ZUlSqoownqbzoYR49c2fbxze10FGzDYZAcOevag1lS0IT6UTGiaIn6TjOx/1z
QPSHZc6Aj1ohsDM4OxRBnMl3rHMqHeb8Q2RfQpHabW0GcwfAjQrXCYC15UoZc1jGRE8mPx2e4q9d
fZDjv5gH63SHuhTEjQFbX0qI6j4O7Wae/Ty8lnpg57I7pJ4kQt2xW5nf8ndieGqMAtUWoaRiN4hy
AKllM38p6aNiHAoVnVcv97dm4/aDK4gIuI3sEzthyyk1djI4XYiHmCEFsCXFdKqaJwShTFHMY0MT
WagLUTq0LEe8i9NEKitTNlmd7JfzazifjOHh/kQ2x0dOgp1iKDzvJ1RlVCj9WCs+dbxxcmtR9l00
Pvf9cjNHpNNyxVed1MtQ+VnvfnIjr8wwr4iHI2GHA7zcCrmN1SKfNNmX48xVD7OzEwjJtBygGsbC
CuA8GnNyx7ey6VAUyIb49ocp1Vw0MhM4gxu2ivGwIgUFN2TNY9qRTCYSe9XPpTsMnvlZco6o3Lu/
0RtqjrIdxNwR6GPZG+5e0ixiW42Fp31fw6dVwUeoy24fixqlbu03PE6ED0D+Cm5WzplSs1C3wplC
CbXWcxzqkb1BNOwGHngsAogCbwBqltvdRLpB5MqEKwLSNeMpHUXo9u0Z/CuAO7GaOSOQ1Gqzr9cn
c3hsf+/fB4bOR3NUZOERvF5+/9gMVjuFyuyn3yb50db8UERstTkB1lgcFZgIuPB+lGMN8Zw63QzX
/5+KuAYI3u5PYS1AQ4U9YJ2MixqQS07jStDGGUoymddSeUyeknD3Di+H515fYMQ1lZlgePJsl54j
6k+/VgSULWJZ3hITSC5z6myRVC/lwjCuSo3+dycruTS7syvgLHsngke+ajRsSFxBhHPqstPe0ikY
JIaDRPUlvEwwxfFveKWMiFZD169Kf6qORiS429bmCHaUFVdDBAwGT5FqRQCjKpFiX5Xx1uFCqw2K
IpKLLnILNo4Ro+GAawMcB0tPLDWBpklUS0pvXxP5e/9E7K/3T+l6n1mMBt1tWbkQywIuh49ype2l
Yi6ufenKRu9aVHMbQYpoPQUwiTAqKECz2DXBK3M5GXqmlfl1SrwymJLD/SmwT1x6NMvhmfh3z65U
aYd4MDB8aHybk6PUPh+HMKjbc9qelZ04Z5wqJLksRtWA+Aq8Wc6lAdWfldptSa+VeqDSuSwFx2q9
VgwczB4TKBlHipyzGrFeqTRva3pt/+lzdych5NvXw0FiyUagLFcpRyfL6zqdM3odXWmY3BTlkff3
Yu3xoQwSdC14d20Fr2PUu+egG1euU9l4bew2TncooyNFI1D5eF/UxkpBFAOL4k82s+W2U8RW6Kzp
ylUzH3IzUHbiUdiIcJVYgJG1rlpRy89OIs01aieuKlpPyyo6mYpa7q11D+fozSuDe4wIF6d7IZ2o
1oSadtWN01w9TvNpSk67Fwki4LNCx2HF+XTOnGABc2pq17Q/l/FhEkXeN6bA7k7sAUz5OsNvZFGh
opH5eJ2bB8k5RdqzJorRrQ3tG18JCPfgKyFAxPlK2ZxGikwgApV0IfyxizV7zrBf7Rgpyv8L4dRa
NVBoO6Ki8So54LZyU1GNynqdkEsz0XMXBdaA8PLlYNM8z0YWqt1VUg5KdZjy0ygq01urHk4hErIM
6rcB/jd01HYMIG+8QrH7zCOFhwgOGi90O+vCoBhotobcIKOhRmCW9y1lJU70Xqm7a6iXQC1+KURU
8GuDjisJnjHejUCaA2Wz1GzblpQsy1oI+BR+UgrPns7o50c8jZybYbcbhQpcEHPAFQeb46pjDyNC
kmYrU69ovZbW59gRXE7r08sqfBHsB5cJaOt4rGo1ZEVpwahfB/qcpidA6BR6mn7u1XImBIcLS8Z6
NHELpkp9bJIiVq+xeqg1t9uv5YzdF3xaKDgE2wTPC4qmRtFMoP/XSQZD9FOhHiwRVGhDQd6L4LWc
RnJJDRAKXzPkCCMvUYEXEtxNIhHcKk1AtRGngAhtfMq+9+lDI2r/tJaAq8iAw4+sEQw779H2XTKX
Re2Ufjd/N/OHsuzFLE4iGdwswPw+5oYqlT6RPuTkoqNAWvty/zgxl3LpUOHAAkLPyDLgEvL3Ut/1
SRIlVuxPxaG0/Z6iD43XwcWlwRR9ui9rfYtbSBAi/wKTAseEDxHpfdxRvekTv9Uebka426yjiTfj
qQEeEkgrvoQ1qTo11o0w8Q046aPnWF/vf/3GZizG57w1udRGhDwwflQ8yOmlks9JudtAsSmglxgi
N6wWni3gO+/WNiTcfomc+LI5HKbS9qZf9+ewtQOAbhnI7CBsg6tjKUANJ4XgZor98HH6lu/3l1m9
27+jM/v47vNVuS0TAMVjX5N092NVi5R6festx+d2oJ2LaVAcfH3SsWT5US2/Z/KPPrruv8GXgpjS
vJvIrJPCrpig6yD9sk9S/uN/2wbOGUwlYiWpjvGJ5ta9J2IU3jiprIsNShvhsiJ+xu2yEhK5rh0n
8qXoIP206Vn4IN44R6hNguXAq5ipM2eYssJupWRucl8xok+F9qAgxrx7iVj8HdW+eHeh4oA7S5om
DVKil5EfJo/RozMKNG29RPDFkc5GqBoZSKR0ljsMyHYjo8qt9SXjqKCxSk8zcLYf985hKYRbJTu2
GtxCees7+XOvfui8vxievSCRkEdTJp6Wss2KsAR4rvPl+YNiPJKdNK3w/fD5GBeOAHR6hSnNc9mo
TUTa/bQJHC/cWeT7NjyjogE0wmI/XKRgMK1YkVO58438Gv8Yd9KCr4bnbGk8GUraOXPnh/khbX9k
dC8yEquDVAewhTDViBBwOqwT0Aa2s9n5md67+ckAyvP+9m4d0XcCHO6I2r1VWlGud35pHlL1oNpn
vTnfF7FW48UceKStZEWJPI5a5+ttclSpdKh+/28C1KWa4a5P4qzGHFrrp/Ez1P5mePQqYCACpGt4
3Au471ppNsbOjy6KmrmdLSIr2VwgROQQ/WFxDr54wRyAWKk7qIAcfkwe5WpfoefbGWUk1Bb6CAEN
JnNb7ADT3ijE6XznkoCgs5v3x6Xh1mFwAGpQgAFrt1x/uY7VbmqnGk7qg5W+2rUg2rdxRsGlzXKk
Cjxh+HbL8ald9q3ZtdSv6LGSDqV1abPj7iPE+tWgTogZ6pXLEud1Q8AQSX2dIMT0pFT/3B9//WhD
KouBzQFDgQ3lG3m2COsOkaJVvq6fZNMtzOfEOSuJoPpia6FwI4MayGb0evyrrUIPzKKuh8pvOq+t
HvL5GO5PvWMigLGhlJ5l3vk0SpjKuTzbDiYyuZXiZaKq562FwptWB9APyH9c/8u9dhq8bEPUw/ha
/APssh7BQyE1Dlqz20dF9aIBsi+EkNm55Qy3Wo2jPYyU+mEruWC+FiXFN3QaqUXsBFjK8OrhKw2z
QtbRujWd/P6rqjwlIpamzeGBnVJNhrcEa9hymRgXJKjQysnPn2Pzu6V/uX9cN4eHMWK8g6jc5pmm
RqQ/bGUGWhFcbp4EiAUVedmbEvCGwisEdzM6WS8nEEeyghiD1vu6hjRBVbmiMMmWAJTCImMJ4g1W
wr0UEKlVnHWm1AFd1kzPTrkbbgQMIfpuoxUVYzTiz48WGlWqU7vz5+pI0tMgHfTutH8TACAEvgwR
GGb7uBnQqQgnee59igbcxwp/7B8fiSaEpA08ynFKl+NnZT7godiNvq4GpvGyk8+cXTsoKERshzHk
Q8+4W6FvKJnqRur9qDUPP6VGhI3b2mDkQVkCCPVgCFIuP7+sujya53QAFORHn13UWOC2bBhTtP9i
KTkcUaT8uAOUhMoo29Tp/al7VpsnLbl2NNi/A+9E8EogxU3jTBlEECd19bhwbYHzvmFNNUZ5zMqd
gdnlw2zlJCnS2JqArIUnu/g4qR+H7iILQiJbC4WKZMQiERdZF1VHmdmNY9tNfqcG6AxGk3OzP+qC
1CvIDJB4AM0nnoLLvVaaqUbVMJ18Kfkked14u78PbCuX4SlAG1i8yGH9ZhHXWQ4/dnSwzVGd/bo5
0cYD50aoPGewSZ1bZM+DfLgvbuPk6mDsQRwM9gmcflyEQaNInBZ6CH+1QWd6sPkmIizFxpbosHoA
nYC5Yg1NjR0NOTML1imSbK9WP+TSR7kp908D+DVWrsK6wKxqPQeNwjzSrAcf+I/cLfuvu1dpMTy3
KelIrNTKEzQeAWKNnsv8LwwUiE/A2Qw7BVgIX3TTjP1oJKXT+gCtpSdlZ6k+s3+L4ZluvgvvWOmk
JXWF4SOURMjX3thJebsSwB2jvDITq8rD1k9m252+zcIOKhunCKFnPEgQSIWF5Yt5ZR0+8TDGg2/G
3mi7KXlqx/2u/RtVOh63yDYYfBBpQo+zYcrM3m+q5EyQaZiHY/kXDzgDjweo+P+RdmXLcSrL9ouI
YB5eoSdJlpqWbXl4Iby3vYFiKqAYiq+/q3Tint1UE02g89D2g8OV1JSZlblyJQBAt+8HnqZOaqXx
GNYoJfXLckXJLlzn2fCSoYuZmfPJU4ZQi3dVGXzkmiGIBFSI4N24wVPkPVCIg57BTDO60/BbMUJL
uyxK80BvI1SF7HE7STUhDGmNITDNDD0pi2AytnsaeHqKynMAZ+Bxi0+4ugp9MkaZM0xjiDy+v8c7
cvv4IKyAYQAgGM6w/Cjp3djsepuNoT4GHar/kpVTumBGReGieNo66IPgSN+PF+M0tlE04KYFf6m/
2t6na/2wFw4Rkq1ofiCojVHRKx0iEJ/0KiDBQ8jyw1QcN3Z/ga7AOwGuGAKRAiIlu6uZpxjRKNzt
If2jav5obY/KzwVIS1R0jFlAAcOfv3D9KRkfthoDDI/CdvF+FuyV0vKUmjYabQZnzxkifzK/6dbK
Ft/egrkAyZvsehSQRkAXh2ZzGPt9Q87jxrb2/9kDhI/E61xEkiR9PaRJ7bLG7cOsfomVs7Vijhdm
AAoNhJGAWBekYdISNQ3o4qym7cJCrfZOkR5V/EZe7DfvBKgMUUEFrxhXQi7283iblmaisZCd7dHb
6+r2Zw8Yeq4ESMvEiK6WZm5AAFhoBzfyE2Nlr2/vGtxUFOYjUIKSVbwN5+rIjNw2iTzingub+lVh
BLm6EohZkgB0Hc4qCNyQtpUkGKk3qAr4uAVyQuQK+5XEwtr40ml1lCqyvJ54Z5MHLN+13zbvMfyh
fz/fmC9Qqjr9wBmGH2gwFiUIt6bNGhvk7Q6QlAJegBZ5YoJXFqGOGRhWUTV/bkDXj7ZXfrfWi3px
ia4kSAqpaXg11DokJOVlenPWqDYWbhva4Yh8NiyneJ/PJ8AyveGelXnnKT/EBN3lHtLtVg28myJd
LgprwYUhHaIxIVnbIqR4Bsjet9TK9962b7MA9gCqqYle1JKH6hkVbEUXOechqMYvLF55Vd1aTazP
1fDSRabWMFl6j+FLnqIzzSmxDrR+yNztRwn1WMD1gN4T6yTDZtPYMPLBLKKzWgV6+mKVvzav0mx8
6TKgVbqqdUB5nCcj8OqDsd19hMMjal7fAbM3UBuznJR6mJro7IyvxC/I5f7nLxzU2fCSqiAxHjll
j+EBdes63512a7RCCzdtJkFaoBztScypg4Q6cLt9rh3uT2BxeAcJBjSfEXEY6R3Y4yFNSodF58JS
/Qcz217pgxovMGyguwqybDeqaDQLJTW6ITrv7KILXHC1bP/+6/ElTcFpYqmJ20dnAh7G+MmYPqDp
TJSUwzsCNwgAmVKgCjkZJevBEHMulV9u8msNDL10gK6Gv+FhbM02GjKoIW18yq2/YusvXVkxyAua
QlAtgLXoHeQrz0C3lYqbGpbIYHt735/y6Yk7v7dvA8wx4pzg8EIVpxRCqqO4AzwW9gB1xvCwfTqt
EfQvHFQLSXLwv78z5ch5wqrL3Lgpe/vcPbv6Z6v7cX8CC4sEOgdgCsEehXSYnGWLSzR/SFninPux
fEzMU/LiVYe42EjsLbxUlAritSnU6e1zEJlIs+kqiOm0Y7zvuuP9WSycptnwklGYWrsiUYPhlbPt
vbm+O7zdFyAGmMfy8NAEvElcZfBeyLC/2jPQSaRxlbOe5n4UuuwM72tgPpLP2w0PcnkIzONBAjdA
ruxS7CHLWxM0C9ys/ZgFmbey4wtrJehgxLWGowSMxNzH6LzcSSuz8M5xvrM8v+R7ja9sx8KZnYkQ
h+7KD3PKWrdSWsKRvCT2cSCH+5uxMDwCF3jyA8yNfKTs5qXVNEL5Qnez7y1YvXFaV/ZgYYk8pORF
1hmFUTfxoxguBlVZmYRgFDKVE3rXKsaKG7M0B0QvUPCDAAAI4ST12g9kKAfDAEbocXIOXXnavkTv
/XqQ/AcKSX621drYjoNXJOHgPo0B0R8+MDyQTSL5L6DckhOJ6FE6ml2ThI7zZ2TE977cH39pAzDu
f8eXjH9VAqNVFxifmniJBEUetBt5jIVGQrYRCw8fFVFamR3M4ZMaD+0UndtSD6z8VJVrp2hpi68l
SLdAiUYrooi+nPsu7PmeuCs6aW18SemxJiNJbmN89U9Bdlb/gSN0/fmSh8RVGzjkBsOXEbz4wKTb
zTP2AJ4XwvyIX8isBIMF8K4xqRHqVh5TvfRz9lBZLBidlVezWGZJdSNhAZoqwZoHX15aprpTS0LA
9HPue9+cLoeg13/eP603G4GMs+jFAIUBpM1NSlVx8WxrtUk553lQTT7Ntu6ENL6ksU0OFzK1ML7y
eXyqwvsff3PVBOQYOXng5RHNxntnrqsNnrqFm5nK2dWUYzw+WNkRhUYrBmFNiFjBK4OgpP1E1dpS
ztT9yjNUv78UdKtKEvNA50QYTxGOl/MupoEniWM2cACOo/VWait7vDgDFCihKhD5yJu0VAJfEqXp
TRya2TFCOwl9H9P9/Z24OajouoDSfZCRwSLAKZP0RcwMNWlNZp2JZuxa7ZBUgV2QQFvrR7cwFTx6
BGgIrSYFEGO+GXlnetXYoCLUck+V9lSVB3etHeDCVGYiJN1BgXor8goiFM03ABIeHxM0yfq9eb2Q
RwJtwzs9FfZkPg8y0SwbUlScuhnaDp1IHVSZ79HNRSWicEzQg4E/XMT1pAtSoLCryYbGPTvVl745
kiTwkpXA29JyXYuQrkdXtJWjxdRFxce3Kj/Vneer6nEwVg7Ygp4yAX9CjBW4BpCeyTOxOkJ4F7vn
JGhQe+OBYeH+jiydLHANg0kKpQx4Wot/v7rmRdQxE/wj7rnOfTPbkeykrjGeLS3VtQjpkhgeCA1N
IaLVLlnsO2oQkU/x9/vzWFwoZHzApAH+ohtdYuWEmxNRnXNjvSpRSD6wD54NlBjSDrjtMg6q4oZb
IeYUnRP0vlEDSreiiECYhxAoysREjd1NNYlTZm7jtamNGqWjigQo2StrRCMLOz0TIW1DX3egpecQ
0VUHt9R9PVb8crMHgsuNHhZAMwjWZ8C55scpd6JKM5KUhB4yY48NWXEMFnZZMKxquNiojQdjx3z4
XqccOBmLhIUb2Dt7s/snUj+gh0fzPpQo3bxSCk1J7IRradjGQZMgiHXYfEhn40uXbdQoa9GLLQ2d
b8Q8jMp2e4q3roWHFgCTwkeer45egJnDm9o0HA/c/Kyqr9u/HiA3AxW/OKQQMh8+cgyu9qNHQtN7
sdCGY83rWziggBeA5QV1JPDNXOnzFRdAvUzTSdjR0IiOPQ3TYbtTAxUBgnjcY7BTyazbZpIwU6eY
QpZ+Z+aeoI+5+m3zKiGxjbc6nrso1ZPDS87kRI0+tSRszP3kD+aKIhInfOYaI1l1PbxkEKKkb9kQ
MxK2k+9GP2l6SOghila06ZoUyU6nHBT6XlSTcFIeLYpemV+qFksVfGSp0IoLC7VQ1uM1lRJXiUZC
J9oZfK9sZpF8X6t/x5fWiiUJHhGOSkId+7zjze4Dnw+YgYl0vXCdpNuMeL3WTnWP+6D84b0/bc43
iM/HdUAmAO913In5faN6YsVeUWSgiPcN61KaK8+IBWUq3El09UJICa8t6fuLakrKKfOy0Dyi4nrK
VipWls6QCLKK3h7YXrnUk7ZJ7Y2xnoeN9cusguHg6Qd7rS26JsIW8n2A4y2aVyEaiqzAfJHybIj0
mkOKiL01n0eys8lTHu/UdqfAkx3Y5HMlYMZauczi4gHODZmeyM5J4RRAXNDRapggt/0UfRma7aoc
dPTAtCLkIYiOpb1BXx0bjcWHPCQxUHWHNP1r89kFEzQgjth4fKt8tnhssck10jSMulfzR11vrTQB
2v16eGl1soyXA/EwfEJ9Yqa7ZOy2Xz7BMQwkFGwRbp90t2ljp4OmkTSsa2hZ5Yu6mS0FU0BBAKwp
gG+gipIOVtnmBZuYmYgSijZga4DchfMzG178+5Xf7dh8jNEgCMWl7k6Dq7Gyv+J8SNcCVhr1JSIb
hKIxafgq4YXVDij5RHNUzo59p/secfzthwiYTywO8mZ4cElCnBTM0qzORIH1P8mwi9UVDbI0CTSi
EfFWmNOb2oYBvK1tTlysUbmv8p1X7VHI8oEpXImQdjkpiylnOUR49T5Gx5vdR4YXLGBQEcIvm+9y
WY3gRm4ICXP7IXOOysrwCyrWQ2bjv8NLWsKJda1ptAS+RrxP01NNn70aDIKHD0wCiV0U3wKqcVOJ
Q+I0tZ2xIqECHFGUkR1bC2iJgyKfVkAP/itBzPPqMmiKURa0Q48Yp6L+8KMpNhem4TJfC5DiJzZv
QCitZCRE24ry1K8BHJa/H/htwVKISycN7xFmG3GrpKHinGyA6tYY0xbHB58ZiqsBeYNRna9PmudN
y2N8PhkOqufzcru1wSX7d3wh/2r9m3QyKx7hmGZvQMY6m1GfYvUBXrHfW0rdANLaxGFp0xYk5Nk3
kx05+8glvhpfsgUjfO6MKRSfPwVxf8E8PnABrsaXll8fW2q7Cbxhd0Dj2/1HTAEqz4Q5w8sT5my+
+nFMh7h04Ufy4fSDbaYfwuJfjy4tjlHWTd9HI47+d4PvjLW+wEs6+np4aW1MrtAmzjhBmd6hbHe8
ROr+x/3lX9JycLLRdBihF8EKP18fcIMXw1ADPedlpk+/OE9dEYwNXzFmIr4p6yDAwnF5BdvUTc4h
q9SRMfAkhFGM0l7rhTmnJDsN1Sv1PFCSby71FdtyJU4KtzZ2M3Ikg0iopV9t4mvs9f6iLe0LQhkC
TQFmPwRd54uWKs1gsb5Nwsze9fVxIsduzfqsiJBrcVQKAjXmiIxf+UOr3tr479H7fX8WS4pPMKyg
Uhawt5sOUCVViFVwPIEAxsWDN2u2R3FRGPPv+JLiy4EgjwwL47feZxKBePkfVf3bzlaCe2uzEAt5
pV4RundjlpQZWKrP/JPF/sdJSNZH4bR3dIZJjF0wZH4VvVr8uOoFLN3Cq6V6f4hdTUJz0onlJM/C
iAZ83MXJKZ4OWvwBS4TUIsLdCAKJbubzpUpyR1cGvcpCwzqa58JcGV4shXzJr4eXVG3Rek2tOxi+
qH4R65D9abJ9pB3T5MfWcwt6o3dmVsRCkduSbl/CvbzoJ0Q2sgqAE99T+xVtdbsbYEEBiB+YTVQl
wnLP1wmndnQSl+VhqsNjSr+3bN+oj2O+Rsh2e8fhcoBzyhYxCDh/0gUxHcoGVXAogR/Zr1Cdu5mW
AyS81wKkuzGYvDSqEgLQZty3c1Srb0YY45Foid5oCOqi+Zq8VERzezYlRRE+cfq1Gb5s3ml4Zcg0
IU8Nuim5YlAp7cZq3CQPs5P1kq4lsm41B1IzqMvFOxSFiWAxm2/zqHvFWMcpDRX0+BhfXbY9jDEX
IJmhqh+cwWYQ4JJd2+zGbn9/eRbO6WwC0kUoldFRJ4rxS/p9tB6HIkDlGLE+b5cCKJzoB4l8H2Lf
82VKychAjUbqEFqcnnrjoYlPGT3dF7K0F3DOkHIXhfA3pMu00SLNQ6FdaP1de2+m/vX+8OIb56oJ
dXVXw0s70Q2pWo2aTUOa90HVBkW3c6O11tNLcxAAadSGAE4OFO18oQpaWxZJMxpW2VOoKyvZmaUp
XI8uDsOViSjsKbetDKMz67FJKXq8Ub8ZVjAoC1NAqAEfj9e0qAOWLISl8MhxkH0NTfVCy3CNZ29t
eMlCKKhERdcqDB9ho2m4dt8Wlgje8jsBvMAwyfncui1LFoPwK8zGwh8NsK6dlWL7bRCOpQYIvGhz
KNfxuYpdZjmwj6FOP03Tq1J2x7SrTurQrhihpbW6FiTtt1MQV0EhEgAWQZoxvxzXrNzCagFRhrJ+
AI4QpTakzehB+IsudhxAF/2H6hzA42euBcoWFBTyrgiDIkANPS4X91fIfmcljZRzln1rrGcv2rfJ
sVxrhrKwUjCf0OACwYFaEclcZyQmrYHuTGFnB8WPca2/kdANku6YDS9d69ZSM89rgHRBkgaMwtVR
Sb+pid/RfRTc11KLE0HdIG6feIzJYVfDqZQxbwT0qDkYWZDTFRWyOD42G7320KEdiYm5CjFGV+us
AUHv5m91PKZ0t/3zBRQY/RcQNANoZz585Fht05UMpIrVE29Oa42Blr4eWWmg11Ecii6d0vAAJ2pV
7oDdsmePf4i64rwujw74DxijEWqS8zVuTI1WGxGR5vau7Z+VtZD60m0T1Yj/P7609iW6r9agXUrQ
1ujLQUm+2dvjxSJBA/Y71JQhIupJx3QoPWo4EVYf6st/6ZK19P2tdy/GRzEWTo4ofZScDbVQczOt
Rf6bPdr9s6vtDNOPvF36e/spgiCU0CJaAy0rNurKzilGYjRjjXnQT1nv+mm3uQYYOwwOPPxE0AxU
XXMBFbq8c6qNqBdskr2LQghirtzjJbUnGoDCkxGqVU5fxa3mti7jcehpgeEUfu9nAE6vEkeLFZcV
E2gbEYSAE44yP2kiFBTh+jgxiEG7E+NkDQdT+5ST0O4ADwmi5gPa41qcfADsOiGJ08ahkQc03ymb
O91gX+D/IQ4OIDuSZ9L46NgwDpkDg1fZP1j/ys3T9oOFkAOcS7DNINQrLZetpxaprDoJwXfuqk+8
3x4Hx0MCVS9o+/7e+0QyqN1IHYo2v1Cv7DRlD87D5u/HbQCXCUDm4IaXKSILzQTABfCfUHFPcXJc
eysumDmYHBgHQDoRS5YpHHlm0AFmKQ618pzXYJzfx9rOy77Uw3FYa8q1oEsgC1ocyVfA4uQy/FFX
kizxrDic0GOUHPLsWaUn8+x8wDOYyZE8A6XTYjMSPpThXSYa0OKv+1uyNg9JV+WpUQnKFux4unf0
U2MHbRn0f7zt2COcKZxawZwjINXSPKwS7EJoOgCqX4J2lxb116rzliYC90xARVAcga57c52I5kmt
0rd5Ela+Mz6l3pNZ70j1beV1sXTEQPYEXDje3ILUdi6FDp45TCqKMHr7d+rs4yIwsp1X+noejGt1
+gv2HBoRzwBUviDAIsO1OhQNeR2LkWFWHpW9665cxgVzjlbzgu4UtC24kNKO1DqrG26bceigTXLC
/FgPjO0QEuHoCDoSNBZBgxLJosee3cd54SF6o+lB7GeOtmKnFtZoJkB6YngIOlq96qbhYKlBPO6q
/gO7AAkgAADToKMCjT7f8YnGkVLFZho2pPQVtfR/37+ASzPAsYW7hgzwLbIzh8L04rwEUCGN/Yof
R3UzfZGHOL+A0cMhAVZI3gRge+1KEahCwzm1YJ5Z45BamgFcZVg+keRHaHa+QnZZxz1VrAL5KXYc
EuWUbEfXCtDlvxL0uQRnpN3UOZCQV36rPnXmcfseALOL5zYgNSBilo4pBVtrYbhRAf4F3a+VXb7m
ES7cNdgKBK1BrfbOfzqfQJf3pWVFDsKx9FPUePvCiA9uu927QREg3vSi4gB8ANKFnrLRKqLIzUKt
OJiev8q4ubDPGFoQAACthYCvtM9GZ0w9Qsp5OPaH6aL12/XRbHgh/sprrjWUrFZqmodK+7mjPpqi
TZt5DESnDcF9glQRXDU5k5qNqHFjrpeHqOyl/mpr8AWneTa8dEwTk7FGR7/osCanNN+p7nOLWre1
R+TCWQLviWhQh6IV2CBhCK/WSdSoM4PpWUiTnZo/DA2KCz5wkkRtBB6R6LoMJt25CBU82+agORlQ
2qnzKc5XElJLBwl+GsoxBV01TMN8eMUlHYKMKBqqaeePLxnAwvfv89JGCMydqNUHNEguWuhNrzQb
mhdh2n8y+b60jn3yHa7NB6TAfELrgfQM/S3n09DUaNIpiXCaOKoW3iYQb0xK67fm14/Iga1GKzaA
nGRW4zzhyEnFVh5642djfI0NX20CPVuZzQJSEqYBZatI5ogaBtlMtLmmVAOANmHXHNLaB1ZiQs2S
e0wzlL/5vX7J7RP7QIgQGXUkX0QfNdDgSUcBvRy7wZgqQMSUIDtW+v7+0i2dNARTgefGcxwNgySV
5eVm3Oo2Hsog5/AL+ly3219kosEzsJgit4OE9vwMsIqNxDUAcdPLp6L/5mwmaobGwsrAOYDtvmVe
cXs+xaMnQiL9Qwe2pupYbAf3QARsHvQGth0Bi/kUeiUnlptSxLy6HcyGsrn9g5jCv+PLMOhqjHrV
mYo01NrB59FpYq/GZlIxyAAIUJTYi2CFJ22DrSc5WCGwDZaXnqifTMkH9hmXD4gM0B2gGb3kBRp6
TzpTB5xUYSjuOZn9igey8K4QVdcuvJD3kkdJlyDupSsRq9Ownz4Vb+jE27e+auwb95PtHLbfCbzC
QDiNzpE2HP/5fseI/vdDC0SO1WTBiJRkVK9MZunWgUUeRwluLQCgkiMy0I5ovSnKWMoH9kLJ/zi8
tFZeo5A0FcMrxU+e/orW/OUlAwvLKrLBqA6Fapov0KCWudFpDe6cu0utoOiDZG0KtyKw9oIxGKQN
aM8lp2BiPbIG3kHtTdFjrTyUtj8OK/pcuAHz0BpEIK0NuCHgPeDhns+ijAnte9rhZWQ/UT1gFZoh
HhN7Z21H780EyS97biRqAhQZ7re1H9y3evx9/7wurtW/E5HtUsw9twStD+62fUqAbwR3gLG7L0Ls
6M1aoS4NpYGg3LthhhoJM3u3zFP4hTQYvF90rXRpUQCuBHgVwV96Ey1Koh459BEoBtIFSuVH7sqV
WFyjq/Elh01RGeEAkaRh5wbx8IrM5PbIIIrG4A3iyOIpjGfA/Di1SYG14w5mkNr7KtpRFFBs3wQR
MwdVtyg3lVNHNM1ZUYODKvziTV+J83Z/dGEB5C2G7gYaBjoWROzSdYicniYxm1C651fKiQ+BYwXj
2hNmaZtRiot3PKh3LHQRnC9SBV/GGssxCWvtO3vq+O/7c1gaHklCpDzhksNNk+bQcbev6wihgqrc
ocnLWrnV0iECkA6FmQA4wtuQjGg15koNziPU8iunOiO+i5adw2YOMNRLXAsRauvq9cKdJs2iAkJQ
XOoexrXH0dISAaAJpDiQjaK923x4moP3gDEbnaD4N3iU0df7O3BrpnXUr/53eNkNyLXEtKYEw/P0
sR4fI+vgWIee7o307zJdCTUubQfynABjCOA1tn0+lURXQacVocSncf42zZ9e98fa3A8HOy38blwJ
vGFgqecitFzRE2IloG4wDqTfrbHh3m4Ghgc6CfxKsEE3fgDNucG5lU8vDXiJKu0fI/p8fzsWBaBg
U/SDEl07Ja+MApZu0YxML9UY2N5romzHV6E2DYkWhElFmZqs9XjtUbtyu/QMWllfAa1cstbe4tZM
Y1j0vkPsCRkRcBLMt0CPYppVfErO+rAD625m7ScQv6A/8lr2dmGtBAGSaJIG0Ac6Xc0FaS43hrjj
xgvNQc5SVI/dZhcZnCzwU4FrRGQCJ3YuQK/LLIt57LyUnzTrXOYrxT5L3389vHQdikEZ09ZQ7BfW
P+b5qRxX/KXb6zb/fFn7oYGJ5kz4fJ0eyv634v3Tbm6JAwmCARQhXRg48FzPVyiye+Bjp8x+cZzX
7KFpVlZImgGITBAQQpgakS28gVCKMx++rhw26TYbXtBo2wfL1m6c4r1p/d50596loNUoXADBkg6e
mbkUE20Vjdamw4uZOv70FrX6SvBmaRrXAqQbYfO6M3sdAtS3BEgYEynhtYYm0qW7mYN0VBGI5Xk+
QUR8UsGkqfwOpgjB97/ur5TkcvxHChI3Hh6keJ7K2c5SZW5UdZAy9b7iHUef2Qd7bbXeddyVY/Mu
BRkWBB/AYIMIhLTrNnObOtOK/qVsT617SFHJ2p+GJPGd/CmzjqP3xjfyF96IFFbyyoanCi2oEVf9
C382qv2wkejsZnjJhg9mR2rdzfqXNr6w6ZxtVOrv4yOCKsJOSNaj9Gj++RRMHVrSFd0LdZmf0F1n
bIxq/UeCsKvC08HuS0d4yhwOlEDWvbR+7jrg2VK2Kav/CBB5TphWmD8Z6sOGqC10R+1fCv0x6h8y
78DK4/3TK+nbGxGSsuoaQIxIp/UvrH3s+Wkj2SmGB5oOET9YCjhUN2jZsVRSrWTj+ELZI0kP7nTY
+vnAjUMJAvyOZLNhyZsMKIOHG85f4l/UOLkbax7F56PtGPB6II5eqI/udOTkc961L43+KUo/pStf
f6ugEH0AVEkUxCEma0sKquZWz2g+tC9TskudAOentYK4fSZsWyG2mAeirgJ3iCppqHRpl3uvSQH3
aOqX6MKsZ3ct0i/++1w5oSXle3gUc0B9gHQReNkN+kTq+iVV9kP91Pe/Wse3hv3WvYbTgYuGWmy4
HTdMnvk4DbVS5uoL1Xbm117bfBNEDhaIQKgM3DfZCVTMDm3U88J+5u73xv2+1nL+9qKJnvZgG0G2
BWFwGTRUlJU2oDmO9Wwq3k+tqr4l/cr63O4C6rxwB1BCCHqWm2hTqrdu73acPxcTeFrPffFAjCeT
rbgft/OAFCQHYYQgQpXfK7XT1zR2S/5M6gvK/NYM3dIkALaBb4lENlAL0tvaIHrhjLExPmvjZ1c/
lI0PWsFhu2LF0/1KinRglTrJeKXq47Na/UPAs1Q9qWsEMLf+zVyEdLdH3R2tTIeIzANiQaQIlWEl
wXarPoQI1LIgMvfuF8wtHMvMSGMFRDgt9e1s1yW/aha0jY8C7ftXb2FX8LQTmGUkJIFhEF9y5Qrk
VdWYHQWYMganRovuaiaklEkTROMax93CpHDF4XHiBOgomZJEdVqeGBZYUJ+TyI8QnYh3bn/h5NyX
h/tzWtigmSDJ/wCPl+UwYxpxXU6V8ge1WcnGpgBQu4JZ5f/nAnd9vmyAMPfgEsdcUh5M5AutD/Xa
dbw/CwSj5iIoWKBHCjzwc1bsp/5YKT/VNe1+c+M1ExlckBghHoUXrLz5XW9Ng13b5MyLJ+dAp5VT
vDA8RkYfHRSiIPciY72VzEk6Q3Hx+M5/RPbbGhv6zQIJJAMCgSgIAnkOrOx8gVRu5G6nptVZvbRj
gMq4eI3UeFECrgVidniVISw4l9CQODISLa7O43gof4/dH9u9bDyq8PsBxwCZDHBit+nTzLIVvNCY
ck7zR+I+6tHXbq3C72YX5iLkGoscjrJlNoNgQj0M5SFbyzvfaBCMDzg29BQCUFAl0iJlTW7ylqto
XhGfp4cv0ZOx9i5emoEAD+GkipJqGfVB87TL+hzc0vpPl/rl/v4WrI0uOZqN4U2VUmF0u8oDnSB4
063cgxvFhxUSCFPhQSEcJfNKs8IYYL1BSK8V52p4KFA4NX6iw05fAxDdnFchCNFlwUUCf0GORYF4
m+lOPnpnPgWg80CaRdkIA4XLjPaSQMwiu4b4LMzT/EqglWumGGrknWmj+rq7T7t669MICDcTGS8U
0WAO6GY1l6B0uULitrfOcf1PH+9itvPqP5u3fCZCVq00Z8boQYT1qXVzPx03km6KVQKUAGYBpUeI
NstlnVExxW6nWNYZFijud43lW/ZWIyeAgDZ6J6PVAfw12TO3hkzPxwg9VyzXr9Q+qB10gl7rbbxw
oARZORxzUAwgwizdbaaWRo9wo4u9CBQ1MFPffN2+FVDg8M0R0RQ0X/PdViOm9k40gdYT7Z/6A1ur
N1/QTgAsC0ZPQBtx/aTzOtU84lpuOefaDXrEVNhLVe/0tdfkwg0XDUXRi1kEDW7ISZ02UZB7Kd1z
91ZNdGfbgVOD0q3ckY8s15UgMd0rd41Qy+67oXDPkxkg6jG625XhbCLSdiSN3fYpw/jfO175PK78
+9u9dKAAwgVDI3jjoAylm6eZaE0XZ6JTULtTi9f4Oys/sELiLYaUi+j6LbtNbd21sCKac2778jQZ
7ODZu/tzWDAYgrYcFJPCa4JSn++BniWpXmSee6ZxdTDaX1HsrqzSooT36lG8V9GfQ5LgtTaPNQss
ysjM+0rjT0AWf2AOVxL0+RyQcnHyJh4whyJoU7/+gHLCfRYmAs7lTSfLBKCwrIgm95ypD2P/p0lP
+kaMyruKFWWK0LOIm6Nx9nwGts06YlmwdQo/qGbI1zyz93THLPQBBSvohoHAABTmhpNJpSBz1ZPW
O5dF0GjBAPpk86HmQWZ+Rmi+/qFWB2r4LA1UfT9tDutAOKSjQFJHDAx/zWeXJFHEdKLY52R8ar8a
bBthyfviXQ8vbb8a5c1EEgxv1pl/sPDH1uP1nkUSlNYqbqKs1RtuMe44aJCT+cR60DeWUeHzMTz6
N2GB0Db9Bo1BjEnX65jb58ljPskTP/u9/fsRCwFKAu2bBb/OfPlJBA+EW6iec3x0NPUBKPvAAr23
w3tvUYDU7VwA5Tlt0VE5Okf53sies411sGKFBMjgPSgIJSjzAADBkvaof4nOXfHq+mXxunl9AAwT
PQ+hyAH+lI7nME1tV+qZcu7bnfNsraXybvUfvh4vCdHKFEFyGV+MIgh9AmBIOQPT74t20PVKqvPW
DEEAHnbQTO8oZsmvQeujmsQaWgf19Nl2kdqO/ZpvvmNA2CMwiPVBWOUmdEq6sm5RSqCcR/5CyKle
OaK3jg2Gh/VBJA1hCGjZ+QmyuAIihhTtG1TtzLuA/OyGp1ViNAku8X6MQFkBzBD8J4EqngsxBs0j
LW3RYqk81smz5vqZ5x9NK/HVjc2PhSicWVhuBLSBXpHn0wxIaSfuGOHt4k/spSu+bz6ys/GlqeRO
WzjcxvhT5SO5VqyV6C+cWZS0A9QjkEO3mPi24UPTx655tiPwWz/Ty+bPRwQFMRpUt6NwWEbEt6Zd
jiPDi0LvC9932rWM6tLnC+57UDXjVDlyMZlRoldLC5V4LlqfnYq/P/D1V6ML6Vdua9O0ntExjE7r
L6X+4oJ+/b6AmwsN3AKceyTnoTJuQ029ksVZlzf5JQeuvhydi8VRbjls5GlEmAO1nMgIg/0bSR1Q
hcznkSikVR2iVBemf9KUT154fxY3myANL3n3NEu7Mq1jeqn9gewctrs//NIiXX+97DKRqlV0xDou
7s+q1gPSA3SzNR0lzUDKLBOryTtbzGBK90p7MP7HBZL09kDMpgB5KL106kl50db6Nov/PnP58PWA
ocO3QLwPHp+0QOqgJT1qp+iFKdOxKh7H4UCL76R6LceTpR9BQ328vyM3ShwWFBkRnCTEt9AsR5rP
2ExVVHdjeSm9A/kMQ/2nXHvRLWw6WgmCag1KA0pWBjG0RVYScEyVF24WCJKemhyV28XK9Vs4uIaI
NyFXC1T0TQqMg8LFsPuEXrjlw7PZObza31+pRQkoQ8C7UQfbuOwQK5E72EZSVxcrOsTKn8FZAeut
jS85ZISaGSvHqrqYmeHr459sWrl8SwLQPRCAOhTJwKmUVEeHbtdVpyrk4hgB4kH5msu9tM/iEIkW
y0Apy/YzzVRNKduJXJCVAqJAUfa1sdVrwmlFD1YwlQGsgtshXY+U2qnqoPnlhcV7D8FklB1vpK0Q
ChbOBvJDAqkMKi5JA9a9601Nr2aXttwT4zTZPkqlor+2nyXk1tDWHGV4QpfPtTgIK7TS0kh+0S1k
oVAfsHKrl7YaagKWQsQh0J5yPj5x+jE3YKJhhLpPf4pW2+pZGgKBLhLZQgSmMB8/0YxoUGlTXIrk
Ifrs8O1XARRo4tmOfRaAw/nwFbemVquV/OLEX4cs8g26semR2GXAZ0DCCgDGgq/kUaqmSlKWl7QO
rO7N5lufJ/PxZZJJWqS8iHqMb3p7D/wq2/f3+vPldt2xl0WWyjG884QYHCMrmkJcI8kKiYQsKokE
eviGU6XledwkGc0vkw1meto9GMYZN6Kx0gdV2fzUwlJdC5POqjvkYEf1qvzCtSe39A398/27tmDh
AFkQUwH/NF6M0vhmVow2iI1yoTOqrPU7UvmFtqsO98UsXDkhQNBAAr1wg6wnZokV06rmAmqVotw3
1QfsD/LkCLYDDYZjKzeWKRzSuE5V1ReDnlXTt8qVdVrYdMCFRIU8oCRQgtLzJK08I8uYTi+Wvite
X8e3Ztyt1UUtLRK0BgLU8HAQvpQutlNqZk1GyBgLGnT4bX2j4GmCOkcwJqEW8bZIhrdYuFIlzYUn
ecB3I//IBET3I1HJ4oKDRjpMqgKtYY1Jc3nOnHqX47f9FCFrA8uDK3Fb/pFrlecMRYMFApNKx5KD
oT3cl7BwHfB6+1eCpLqZU2uNC7aFyxTnfuzoO6SX90r/V7U5hIy9EG22AVu1AUqXI1hJOvGGj2Z9
iX/9H2lXtmwnrmS/iAgQ8yuwhzP4FHiueiFsVxUIMc/w9b3kjtt3o01sBadtl/1wopRIqSGHlSub
9OrW7zhvMCrxdoIwDFwFfDvfOHS2MibqYllN1FVfl8Yntsyc2durtwIEVWcTq4dUhwCjuGjqJT6K
dYL1ghCQiRp5XLLINW6/38nrlUzKVEf64Ne2N8uqAnY+fzO+cNT0uVtiLcX4S+upk6d9ebyNdoy9
zfBc/M3yV8NKqlbBNrLbq+J4MeINhzF5fIXQbxmAdJRDIYG2FaGBftiixKmjjL2u10FGmb07g5vh
Bf1aapOSwbIwfAeaKvXUaaepZZLTtquFGyGCe6VZxTijzKiOyuLswGC9PtaCZHiRqRQ2zNTkmV1H
VumzSl54vTc+nCqkR3Fhm3dB4rlNHUQpszpy+1NTeeQwVg4qxtAIY8D9BHJAUDEtirEoEqeKCvRQ
+rPuPCYxtPeUDD/BQu8pBBFBTbDdQ+bImjGx5iqapsJrLkP8nAwSY1UmQthHtKm0WukhwqWKZz0n
n7P6IFkft1aRCuDEL/iNZ1M4bK02KbE+mmVUzEHdeonmHd9GOGW8/TsqxcB0sF2lLqYU/BSsiGLl
IzWfYhk/9s6bg0cAAQ3Ex5DJdwQt6MXUubSzikhdL31ee0NaeW1++fvxLPYUAWwLQR8H+A14pLez
sIZaVTRVKSOVREqDLp04ELJXRyZD0EShkTGf0JMoar8X9ltbBGNz3LVCryxu6XEOaGQftrPIQAGk
WQNCZPP8dRrf9OOLBAcdA8P3gXcr1pe2VVLGim6ziPW/8uzUaGdmv0MEet4Bd8ed9bu2Vgmx6mRN
kzxCB9BVCfT0D3X657Gq+YYRHBSgqVHuxluA3adnclKUncsIi5blczYCdeKVqDZ9LGNn08J24ezG
SO06IGzYKqLLDJbTtEesobmoivc2K95RHgJ+sJFkRcCEN6gGIa1wMKo1t/Umh4yi7k5vatmeHs+B
b8ftOiE387uxFQBZnMNkOwezQsH4iIbIUXyJB0RkDr9unEoSlBm4W3m7TsGGGVOlpP2kZ9EKjMNz
KwsD3B82pFdxIwGLhYzMXf6bjUvsulPGIoNcmAMj9WTJajx2RGBgzm+AKAyECUqeZkdf2tSlESVn
bR3Bw0cCQ9bCe0cLGyH85ze2UsIDhxl61UXFD8MBpWB2ONcKvmcUBYIHAmBaRE4EKwNxjqGjOYGA
r6T7otBPh3cR0mKAA3AMAlxbYRc5ZOwthOspngfmW1eCDNxjAXta4PAozjAHfYtHzeloaVbUoRH8
KVsN7Opt6vzHIvZ0cCuCf8KNDtq5TdSksaFodiX6m3ncEoP9wosvEDo0QdsqqKAz9TFuihgqKE9F
G2QSx/b+wnMAtsMbyiMy91Qcid4RMI04CshjrsR6Ic4nF/zb84utH3arIIi/ENzqBnJCWCcAMXqX
33tR+rkCddfP41q4HV143HIXzaHR6y2FPelX5StM7sfj72wkxG1hAHCXgbfk2Go5sYxmmlqSRKr7
OisfCgQCXIkm9kXwjoQoWMDrJhzm1LEaO9etJKLmuSueV/1ZiSWz2NmrAGwivs0DSTgUwqvQO2nG
dOakkTNSf/620lRyGHbncCNAONBKu6wGehykUb2+auyV1jCWDru3iPEgQoLYHlICsPq2mhjUKdbU
rsadsTanqde8ovn8WNe7q4RqaGCjEMm9C9SvZqUrWWng0hgu5SfWX48PD/AET7VyBIgYwUU7sz4r
KyWN4vzSkutyjB8PLz/S3PB8cMLg2+IB2q7PkuSsWGsM37lv05e4eccuBRu2zZMYwGaIlQlZWjn1
Cvo63Ki1x/TUS/5s3nGl8gbUKvcaEFwVMTLEGSaNlSSPVHa1Dd8+2GTi9xJxgkJejQ5SRPFVAKNw
iUD3WETtcl6JT50ncMcZB4n+/lcKL58DARuIdcTzPKpGWRaJmkeZHtit37teXP1Y+lnyxO3tVpSo
ci532Bp3XQfY2ia91ZdFpHUX963P37GdbocXTnQR27E5zND3qFneBDjo8O3xcbi3hoH8QO4QrW/A
U3eHt6qtNenHuSgj3bkQdtLSM3Ev+kH2m9/K4B13cWHw61VM/Bj6mKVg0sUq5X5u/osSt3eogT9u
YGhF7uo+szQiGNOYLI8G7YkmL+ZhdAAPCltIiSE0DINbONX2mlJtLcw8onHsL3XiT7L05N4+upXA
f35jxyxJV6Zg20M2w/VQONCbx99/zABpbpj0vKpGGN+MOwccqki9rc6HPBjmdzwLgDYg/YxCHUCY
hWeBFMu60rVAdhXFl3qQFoeDMeDrRKm2qePSA/RT8EjAzJUUeYXxEZYk06X7m7znvuAtVvA28zpS
EddopXntZO6MbJjr1emFVefU8rrjCT7MAxEAztQEzn9xIwHyOClOg5ybq3xnoVO94zRzjxP3HgdJ
izU0c9k7hbV0WCbdJ/PVmLzJPDXr4VAGJgG6LKwVb10m2gCJXvUWaYo8cuYnjV5ziRWzdyXh0kZ9
PlYKHUWEwxbXdTfkFMP3hb+aT1nujcV1Ld8jhdPYIhuNXSVGlZSYupTZSNWzxa9QQb96aL+byu6l
HYsMPIHo+oBKd0DKLbI91slsULNwENBo9Mu6vinuG5XV2e7cHIaKq4Nz8moo5RaWq+6HvERPcxbl
ObqNj4tknWTDCxcHCPZqRmIMv1JUbTw3x+ExCOqh9g7Pg4OCRTHf04/pkpdGkUU90CuLX0oq5PY+
/3Z44QEdADHtZgvDJ8Upz77M9sHGHvxpA+YGBPAazhvqgYTl10hVOwbNaLQiI7a+6ceXn1OR6Nwt
AURTTCeNK7o0lgOZI9KenT/pwf7H/OtxzOBXIdDAQ4fC17tuT5ZmHMaorbyhOhsybNLO/t+ML+ye
DkEw0+DjO8XPRAlm9WQnfz+2YHY0DCseoSrUMiAmJhKvUXeYcoTq0by5/WRetPHz4+H5BhFCbZvh
hZdnGFQjLmwMv+RewS4ZigZB3mL66PXVHEYSQxtgeeUNShAzvKOoUxyWEbVOhihNS48av9avj+ey
t1Q344tLVZfKaMxJPkR92GkBkwGt95R9O7ywVJNeFyzp8fm6+USzl3V+7hqJHbDzNgDMCN8NHTlh
04uB1a6b1d5GMWpEteeC+rl+rUBRd9wDAvUMUPwoG4S9d+cjujoKdpXE7aBz22uqxqOHS6eRN7+V
ICwVoBKV23AJae1lPVi0g6Oa5oRoPKhEwGOEh3r77iil3VRqRrqIfgVPwVz9eDz8vaYxPMcBoIyF
Z+mFzydN3o61mvURya4G9VHefBzqhjAVyhDgUoHDD6+aECwZs36B69MooXVxR+oVKLF8PIe7w8AF
gD+RcxTADxUNvjpOVDT9YnGYv1aJTw5zCAjD8518Y9A3TVkso4nhQXCIMK6XKX8n5tE4vSBDWKNu
oCbr4ywO40H3wNnsTeTo8wMJCMSgAhVmK6cR287C1btE0ZPBDavlR+ycilRWHXC3kyCAh2J4iJsn
o4WdVOrKDEqvyg0N7YOmVn4DD3E6HJSBEHClow846j8Q2BBOg75q6AM/pmkUGN0vvfv1eCPd3Ul4
eBC65UBoXhslJrsnmlkEGY0kWkjiU5ir4FZTlw/UltUI7KwVJoCaK7DUAkck0uigf8eEMwFBxDyb
41s7/OxHSXRsT4SOpYInRBANEDPSq6H0+tKkSZSjS4j1hq7pbDw/Xq49EQCZAhzAiUGQrNxuKX2u
mLVoFLOIT9aPmJ3Nf94hABVYiAKAyu2OHbWYSpNUjaKEqfbG8hdcgp3s4PENszEKoHKkBP5PhGBV
rs76u04wiQrXr9hzPb65+XOnewZa+qHqX+YR7VxVEMddRt78EGyj2yUrdWcmmJASFl7VoPR7zo8+
F5gPKsz50YABBS9+K4DESot69g4Cqr+1+tdy/KpFuJtvKTilIIkWrEyTqXmvWbkSGrx1hFZ5ZibZ
t3srBBsW1zjHFIFWYDuBrq9Wp8kwAT092aCrPdjqCY8cFuhmfEED3bimqA7pldBNXu3Os5svj/es
7PvFQ1GbSl+hTVlYTIE7gnjS+fOxgN/dxMUtezsDYcu2cef2HZdAHV8rPI162Vfllx4pv7Tf/41K
oBhe+69eewv1Yv0qY+TlKrj7AKA30CMNZvodQkGhoJml8ajgsToBxQkSKE1Gz7RzEwM/ixAUoh8I
xYpP+pxOsZXPNA6L3LPJKXXO1eivtiT8sScFCVOdV0/zVA7X5c3Lbq2dStBQAm/ieq2da2P9LH7p
Mur8XSFA+kNlwEHg4GyFZFlrrK65QsiXVc+9yvhBVU9WrLqz63hdIUcr8o62YqRfqUYtA+NAHKIc
SfurZkeD18hoci8Ghx5PrykaoaZS52XVwTxx2IsVauxoUJYPj06XSKUhMwjmmO0S9Ulcrk02xTjz
gWr6TAkeH5nd1fnd8hI5WDQZE2I3amUptDOdOFR75lVp4R1GovKMr4rYpYt7l9s/2wmU2dTrA8V2
XU6a/uRUEl9p7/tvhxfuLNtl6VprGL57U8dPbSpZ/p3zvPl64UJJ47JDHXsSh7S8xHoQD760OfWu
CN5eDwTewH+JpoLblXqZjLYLDobAUa6jE3TGcRMaQZX/ihBmUfZ923cdRKTpZdJ9KoPg7Z1jmDk4
XahUAM+UYN8WzMrmeRzjcALUOIGNcG7XvxoZ3dquFKRvkJrlhdsifF3PCre01SYOlcFP/ygMr/tU
yGhZd5XBOWUt0DRBFP/5zbWXsW5mwAK6YU+9Ybkoq68rEjuBX2rCE4EG2NzwBCzxvpUOcnZapmS6
gyfiZ44SIeLVsV+jpnpqJM/h3tm4lSSohSTqZI0TJI0k0By/Pe42bSYiXB1sai2lBwg6zJwfU/P9
cFAQF4f723HFwQAsSNi0CsvxzsaWE07MS9CA6zBCWxifm783qh57BTwYCsbXyu9xWXg0k9lTe5vp
vzNAwmUrAQwJyTTVjhNa1ZtuXcz4pMbvONm/KVwc1ILBfuNb4GYSbVchWrRmTmgOzxOwqfH5+POA
OgjeMwTxOoRnt+PT2IDVPDInZMVzxp6YLICwu0WBw0PyGjyBAFBtx08URc9TIBjC2X5qs+Msy1zH
qOHgnWd4/EM4AYqdZF3W5W5oO4P31tcHW39yixlq5ca4BfjUXZOhwujHRm1xwtS/UG5ZyALLOzce
PhuFKJxRFsFrYfULZzCsJTbs0Jn8tireThX+smWdknZ0gHAsj08goQYiQmGR1CXTtTHV7HDy1eS7
k/91eAshn8mb0PEABegRtirO69FQGqgp1OczsU7qcfsLTYWwQoAmAKwjdiFM53l2yxSxlbEAzfwy
eP8+/vzfuQ3hvkZiixdloXEm7928/f5FUdpqcmY3nMqLlTwP/9rli2acqOO1y2n6GS+nuvJzO1Ak
t/fO7YFea0hAwmkFDZ6Ii5xsOtpNajqhU74Y7GK1T3l+ejy3nacIuTSEpIBzQuBIjHDGeRMvZDYA
E1qfWuLPadCbF5SRgDr/saC9LQYCFLx3aP2AhLBg6K9jr8Zj3aYRcfwJ3MumxFvZHR9VBgbuKR24
c+EaKR2za/MF0DyjelHywJXVMOwcRPCwAgqGmip4XCJxBd6KVmvGyQpjNJaqtOxJndenwXjN3xGj
QEQbpiDWCMgkcSLUbAy1UnszHDLLq3vPBZ3LYVUgDonSZ2gdd4sYRJgNNvQrKjbCbHpp9SdymMsA
eVperorQHcLa+Ht7XGijAd4+UzMc9YAtl6r/9Pj7+XUhHMfN+IKqs4TVxFwxvjqdqr+Kjp26Njs5
Dsid3cE72lSY3/BAesD7gosKhlkRx9UTi62ATBihAcv2WrLL49nsHHL4jbzpGie6v4OJDUDB6XNi
G2FNAjCiNcSjruQJ3znkYJJD4BZ9b1CaKZ49wxz11p4mI3RmoNC9Xr+6tp/a3mgEj+eycwg5FS+O
BwgjgZMR3hGS24OtTqsRqusfjv00y2AGe+PzdrMANoIgFG2MhZ1VlboG1i87tJowVj7k0fHP5xRB
IGcACQfs8+3wc6PbaQ5uotBYLk1Qypg09/YtR5QAgY44wV3akyQdcWnaOGE3nYoyUJ+K7wp4ajof
YKt3TOS/kkR+A60ks1JlrRMuZkBrT5FFbfb2LGBKKP3kJenIu20XylTjYnEX2IQVuy7WmUzfctli
7ar6RoRgmyfZkrVoCuAgUvjR7n8asobnu1PgNCi/2+7edeayUo0NNaVOWMYf1uKJGn52uIQVFwfv
pfgfEcJuJUyzaNVDBMBi5nhJGwkYbe9JApYEhhvgaPcQXxRMODC7MjscGq8xA+t7DiukkmylvbsD
LHKoRscfAH2FSSgLeFFmlcEARc8s/QX1Hyz1DeO65tfjexYmHKCTyJUg7S28GtkaN1azKBb8jIse
I5wZvGd8mOi/+wgDCrXdsynTmIKCXTzgBZ6kQJdFufZONy9xQIcMRGXvcgswIHtUDzoWjDU/i4Ou
OU/WCUWtpH2RRk33lIJqFuxaEEgj0cA3943P1/QlAgugegm10SOm77CTory2s18TyVO7t8U4WS6e
PqS/7wMuJFPbLlmcsK6uBvoovVBwvshYcXaEIH4HzCaPEcLKFW4Ti5rJYLQ46nn6hZRfe/tTX349
XAQE1xKddpAf5WkTUJJul0yx2iFDzskOZywZUIOSs7hzXTkglsOJB+7URtnDdvgkadTVGVsrXGav
XILKkgQ599YI1pqDU8irQ0ROb6DH5ql1Biu0MuDTFE/vzhrKH2WN1vmtKphWQO9pnF2J88WL8Yq6
cao1q7GJE/bsFIEDLv2a+ZntL07m0dFv1+PRC/gEIIvgjMIgzRN0X0BptLdnnHo7ABXMYS5jLNnt
8MIrMvfMLlUVw5vD9/lZtT8evlPwoPOWYzosRHCJb7XulNXYglHGCgv7xa3epOD+3V11Mz6/B27O
+US7eulijJ8/Ee3cyHos7Q0PDDNnceKFEGJehJWTYeWDY+LK+pqpkXs5vjo3w4slKFNTlBNpMHym
Mr+lYKKS+Hx7hwJ1g4Axo8yC52C2y9OnSbsmtaKHpLjk63lqrqS7HudMwR7iOF3wVQPhikOxlVIt
1dzWaWvwh6MBT4EMWbljiXA4HKd6hgd+lzBMLXVY09LRw7r3UxCDUot6tiV5xveE4BXHXc6532B9
biexdnHOfSZY5sVJMa5p8iFjkitwVwQI7FCHCk8G18hWRJqkRuNOqRkmrp9bH9rqlJLz8R0FFwYm
uAvqcwThtyJWJSFspLMeWsVHZG/N4bgDgAZRoMTmja408Lhvx3cV8IKgkaEe2qPX2MopNjXJDPgI
wgWLYjIHKuDdeYF/3Eqo4fmvZIGyle99djK+dhkE+UMW1OVplRUg75xv+GGoh8SVDpIzTZgOS6pC
c+uZhDPxAd/xDGYeDyXcSiDC2ShaxUZXLZWE5vhp7r+YsiL2vRmgDhJQf7ga8MSFGSgFYQvMQszA
fG7O/cGGrdy1h0kA9AyK8X+TqW21sRR2V1tqgv2U+sjzXfOCHbdqIQFhI8gAsEy8PJS6Wsaxy/Rw
Ic+k/Scpa8nB3luhWwGC4ZFPhd6zGgLUKYifrUWyX3cONS9sRoIBh47fT9sVUqrC1BptIWHhvJD1
Kemfu1Fi2uzN4FaEcG/Uo1av5oRdqlZf+g9oQX/4ztjMQHhD16GsG92dSJgO33X7+/Gw5mZ0wX4x
m1obEb8hIflqzn1gJXrw//t84QToxpAvKOeDAuYrOH88XIHv2EFogMipNUH+hkyJoGJGEpbYCKfV
2mkJEhl7AFefeOMhdwccCeyk++5G7VTnaVbOZth0r2oaVdVL115p4bzjJsIdxyGcoHW8o+JhdZPb
WaKbYa771uzVquQg7x0EE0EhTs4CFjbxdRubLmPN1JlhUb/Z/Zd1ReOC4/YSdyARf+LOPEpFtopo
+jobuy6HCOMTeR0zyUHYVQRvEYP0PGI2hrBVjQZtKK0Eiqhyb/7YJEGZnSSbdVcEonOAS/MQtiYc
5S5uUwPgJzO04pNdAE+OR7rIfo31j8eHYlcZN3KEqaCuUq8qIAlDdzpTwwOtRvIO+CZqXZHVQzUn
OH9FtCvRaIMK7RUi1sQzqo88MAEw2eN57F198Bo4+TzMjjtUMFGXnqw1Yr+Wca6bT/E7vEaYSf8d
n2x3lF1NMzPs2AjT5RV/FISvydmlEq3LZiHYlqmxGnrPZ1FYfvlxsCWLtKdsWN/I3XIeG0Q8tpOY
4b+tqolJrL03W5/78kvaSETszsCBr4IOpFCF6KlUnTX3xdKaoRl/Nj/o05/vUPPN8MIbrZu9Ojoz
htc0T3shMvqR3a9HaAlXOJQNDNd2gYx1cSvTqExgb56M9prJIlv74yNwBtZFB5kvQb/EKmtYsrg4
ludKSbw2+ecdy4O06n/G5/JvvNyOLKUKBjKsPjp2f3AriZe4u39uhuc/vxm+V3sytQaGH785i2eq
l3yWXNx7Emw4oSoK2FBaK4IY6dJ18bpih9bOU61d9JpdhrqWCNnTwq0QQctZvJiJqUOIVb40Ppsl
hszuHJAVdDjaEylaYfi6tGNwg9RmqDt/kOq1I/5inI7rmb/P4JdBS3jI2ioCdBpIC06OGbbOk+XX
1XtmgDwXwmRAeqL1yXb4WFs7tli1FaplsNAvtHpbD3P9ctQ1YBLIXyPQe5er0/PB7quaWWHWPzvu
8/FOk3x8pGVRBgmPATGx7RRAn6r31MSjozb+YATjYfo3YXzhKKykZUlJML4J+2J8M0k0yDoL3e8j
npvD2w9sG/JcIpwnN2dHYwWsyVX1YhModSs7dYfLypAevxUirNOaF8Ca5BCStZei8BNZN7r7s7Yd
X1gnh9aFHvPx1X/H9hPrPh09CMCzgdgMXg9q/BE93Kp5okzPs7XXw757os71+HuM4RFeALsPsM53
TMhdoaRtViAsFjuBWs5+2S3BOyZwI0F4kkdlTEc9sfUw/bygMJ48/f+GFx6cuP/PBLI18+baz0sZ
BIKv8NYp2S6RsIGqWstsdbV0REZSP2/OWneakeH4YY/HvStI4sFDhH2gbzEAUC8VS8uxMELT/ek8
pdphaBWG570leSYWu0nYSgV6bDVtOuK4/SoNGEYfj2sC7gjHcoBRQxXTDonb0CIeSjOc1VDJvmmy
2OfeQeN5arCnAhyGrPj2JLCps7MON3o4JU+l11XHNxKG5dyseBA4O8F2eHWpDcVZAaDSvbFpvHo6
Dl5Echf+IN4zzncthvMadBKoh0pBI4Hm669FRhG1c5fycCqva+UlRSL4r6fonszKBaQ1sUfGoNT/
csfPhxW8ESE8mlVRZIk5QYR5VopQbyXdbHbOGeLNPFQLLcO8Fi4KXqRC0Vu1iJT0BIpCpfCVH3b6
odeP36hIvOJJ5k8z0hniMZiXRSmSDnxR6JDk2YNkGjvbFPhCUPuhhgS+s8iOB9PPmS2zKKJ0eq5P
9mHOVORWLbgd6DMHv/+OVr6ttKZG93jsotlXB9Uz08F/rOadncSr7eHPwrbgKMbtQcjVdpxGqudR
OvqZ5jMarLKjfO/7Ax51I0J4M1mjlkVTQEScB+ioi5C2ifZFMqTqrhTQpZlIGPPQrRBh0Au3Rymw
BnLWNKC2n9EzWrdpMn1rPG4tvA+orEJqjx8OSBImU8Jbq40aye66v1j2q+p6OIKddk6pb7svjv1n
l0m2GD9o9xLBTYVkE9KJd/AH9Gy2Y97moetzbyWeiyrn2SeLNw2nnpxjQ1YXvrOSaCyJy4W/49gY
wpZgpss0ID9ZRPKgo348XbLVtw4zGiKtCyQjcnRI7qImWbiB0QyqbapMYSDT/VdTv2igxpTV/+zs
7Y0I4Y4ppwrtiSuIqNrzQH9lxUmdfx0+PrZq4B3CZY9kiphoVLQRXK7OjB4f5ksZX0ZD9UpZud3u
NG5kCCZJkXcd64cVOzv3y9rrq6BUj98CAHhzEm4ke3mzt+0tUGqMOinAPNGcfsxLZPY/TbKw2d6u
AoiHo7x5512RsLyfFgL4JzocuYo/0CfSXKvxj3g+3H0X2woJG9glMKF5g9ntTNCsbkTwbmSRib7d
47VQJXbPnjJuxxfeExQLTuaULSyy7CAb3goaSFEvOyKARIFpwiH3iCwLJ6OwBiuJza6JtP650a5G
87SkhyMfHMkIj5jjrZE3FfRt9D04e6y+jaqvqopnMYoRk318MnZeRpT0AR8EOjSOERIWKmtpRckY
V1H7lCWvmSuZgWx4ISqxdGlSzxRs4q3549Utfz7++J3NikUBuQev24SBJdwcc02tmhVJFa3dqSi8
lH1IFz873FkHsDnOgQLHHl4AHq7tXjVHHLm0APv98NUEzQqTHOq9JbKBfUDWnQsSy3TbzMl7qmpl
lBX+YvmpzNfb2afu7fjCUaNVXXW5gfENx8/WYCl8IutKs6eHWxHCCs2kMnI11stoQgRQv+bZc86C
dZLkGXeloGQaBUHAct91LAF7UtyA/L6M1tzPiK/VFzZ4pn16vKd2lwsVAoCAgYkDFTtbbVsxEnTz
AG13xQmYHbc5V50k0LU3EQenDVUhho4ki3Cs0aepg+PRoZMf/cOYL7q/zpc2k6A57rcV+mbzwiPk
u0CRKiZ+VdKno9LSLKocH3H9ZZRs2/t12o7PJ3kTlUXWo0/nEuMT01udszuf3PLw5QERcAqwVMjj
6GJiczazkikuOK3T3g46EE6mx0OO0DKcAgBWYbgjQb6dRGHVKkAvJY0a54Vml7IMWCEhdttbp1sR
wtkYE4XBJyloNA4+qXxmnpLjTux2FsJ+WgCR6/UUs7C6c1+cChm9u2QKjnDNOk2NvEuO8YfGV5dL
rj8bxy8pPgVsVlTVGryj/VYRrj52canFabSSYCBnJw0smWWzNwsbRWpgQsCLgSqKrQglHqel7kGA
50wBSjnH+FObXY7eHbCabkTwM3lzJux2HG3GUhpVWKjkaeivynEvbSuCz/JGRJwaXau0EEHt7xqg
YOXVbnzLlExk7/K4nYigDt5qIYE/jrWKT910bdTzOxYKzFy82hwWuViSgxD5giogHWgC9anJTnV5
kVKx707hRoSgCz1z+rHLSRrZvQfUn1NeH09hd3xerwaXAkAw0SPvFI01PbXSKLE8RfU7mVnAl3jr
T0LRN+ML3+/yuNSYYvzBfUsKLyvfHACHZQjS3UNxI0XYTiVCg7RFmD8y8zPJXhjuKCd6vFCyiQh7
aVp6q20LkL3b3x1A3R3fzZ7LSSJEpg3hlkVLPC1FejiN5uUc26dMdj/Jxheu2FEHusya+fi67wBu
xiSvhGR8MYGt0NJ1qI3xwW/Z/ZPLwuWy4QVfRe8zu20zbCYEJprvlsQMl40uvA+E9bqDmy+N+v7Z
bM6jrLX57g7iDHuI4QE/IL7S/dQ59qIvaQRWJrO5FPSNDl6pf3u8T3dncSNF2ELzlNoTaXEnMcc3
i2vsBo/H3z1qN+MLW6gDi1mV2EBQdevTGGbF0yyjQ9iRACcIOQp4K9xwErTc9Axg9zlJor7yGhST
1Je5l0S5dhYJZadgkEeFAe48EaqwjD016nQAZ1kce679d6PO56PLBHwWnF6AtRGEcMSAU9w0xbqw
WA1N62olvl2+9YNEE/eT4CJg4RsonL63v60k1atJL7WwJL6dGKc+lRkCEgli0mh18qwrfkugf7qW
P8k8iL3xQeXLnSG0NodtvLUCmK63ZlalWuh2T/36Ry0jOJGMbws7KSstZVhjKKGzRq8M7Po40xqy
RRZSXkD87cBqTWs0NUQetJAZnyj9lcM3fbyNdmcASlRk4lH5f3dnoA0LgJ0KVsiwuqCPF9+U1VDe
30q8ChSmKqLMPAssrBGhw6gO8wjotO43XxUNVLVhI+sPtTcNxJaQosIjfc80w9wpGdVO1UIKVFDy
eQTJyfF1uhUgzMKp43EEokQL7eyVzi/v0fPt8MLT0BpmwtDtRQvX2JvSQMYjL1se4Rw062iOlYrh
Ffs61k+VKnkTdnUMzgtA/QEyRyeT7Tkb6rlkxWBoYW34aMPWuX+42is5bm1jJ91IERYJfZtQU4nK
6NBtMnCw0uDf4zoGKwi6UAOiBW4Fwcir+hW8DY2zho5TBjQpg8OmMNIsYAYD9BidcHRV1AJR4mYC
LC8kJroqu766yhib9/SMeklceQj+gGuG//zG69HXpaaas6hhjmpos76kmiycsSMBBwyeIcKJ4IgQ
g3wMkBdqK0wHdvd74v6Ty2yY+7cZuCMgg3mjIL6dhDVC9lqrwEOyhhRNRvs/rO9Aaj3W8p4EkMDg
luDslWBT3q5RrbWGszhUDVflg7p2vr1mfltLQlc7y8QJCEBwhR4jaNAhbqW5XPUetKJhXL2py1v+
z+M57A3PzxpyHJwIRHw309Wd40HL19DV/WT2clkCZW98XvcOywLlkXdVnmxaUSWxLgt4csbkzVYl
1tHOdQHSMXRhRz6L8/faWxWQ1U7dMm6X8IXY386+khy/jsDBBygEfw0A0RJWf2iMtS9Zv4T9NUGt
Qvq2kjeang/rgHOzQc0GQCPoFLCdBCIns92MC4DTYDX7nLVf3jM8oKL8IIC7RFwjIxkshYEepSz+
KsG/7h7HZPM6P/gJKEblPoNwm6bMmRaVAoXfArKQXArJCeBrvPXL0TgeKH8LxCi47u76QExjW3Zt
b4dV4lFso6jMgscrJJMgOAoDTUgHEaAFiE+adlLboJPso30JSPIhxYffIupFj3Wz4kxSYdo9wwCr
2CuRMVjsHAUs039F8E+4ubGVslGXblnssJxdr1D4UTbYX+WXx0u1c543UvhX3Egxc4es7YqJUPVq
5xciC4/wzXinbPDfIS+GDByIs7fju1ZVzv2Y26GZ/rCqZ2e+1PSH8We7ykKs+4JwdcB3wxUknuy+
mwkdxwoEXhqy09c4DQx2jn+6w+nxgu2qBfcTb5nGydqEw01cU1ngd1mhYv7MFb9z/mAgzniHVnBN
IXsMYBg8LeGtm6skd7oF7AZK5S1NkMTHDwjYbFFL/5t78a6osFldqs3LCKpW92IWT8PfdnLcokHT
N/i4SDTxdk7iMhnd2E9ohx0OoMv+RalEC/fbFv3F4JvwDmMguxKHtyY8HsackbCb/UX33MNtzIB6
MfGMAu2E4CT6+my3raZXRpflxhxm5sf0bKQfH28i/r9vTwXviAcuWDxzuATFOqe+7mqSJhje/saG
1zb9kB+vWNhKEM6daQ/FXMT6HMaMeUP/aZFdTzsa0EDsAsS/i3/uaAvU1LGpTsolzOji173ljYn+
dHyVbkUI1zjayqPvewMROu6+fg3AE2TnMjjV737Zoi6AZ8FkAKmGxgVVJ9Wik3GY53DsnsC6Uupe
2YDj7pIovq155nIarMCSxaZ3Vg+ehAorFlciaAeFNzwZ24K1fa+GLpl8pxuCSbZ4exIQobFgICAr
dDctpmR4YstqDfU+8Uy/j/8+rBwYsTCheDcqXHhCsK+y0NrUquMlrOgHtWHeXGXeSA8HdXnpMAbH
PYJQlsiNMcWzw0C+soQ52pBn7eoXsut8Z5k2EoQ9tnSrko0aJDSO7/w5yIjg7l8LuIy45oD95DAz
0dbRY2sxhiUd0PV38szudVEu8+TpruQ63BWDlw+nhVeViNch2ElBDKCzISzpF2Vlfj48LwMiNnnn
Pdb63nKBUQm/ELyE3oXlAiEftbM6n8C7/k1hnq1JFM53jXAY4Vzg3QCVDOgsRLTs2o3aNBjZENJ/
raT70P7S/+qn6kPzyz8+D1gjNvxhYBzv6Lv6KityvZ77kI1B7xmNRB97y8T7SOJgQO14yLfPhwVP
mEzAN4UrS4N/Eu1w0x/0XwTwC2ObfGuJ8XyAzlyztNgSGuqHUrtoPw6vDuqUYdty5ligfsWznRLQ
EdVkDmnVefU3czkeM0MhNBgMwbuJ5N8dFwdcDgCYE3UOTePUusEso+zaeV8N2E28nxCBj20Lr19j
tOYyu9YYJrbrvTn/Q9qXLVeuG8v+isPPlz6chxPHfgC5Bk1b6m611FoviFYPIEECHEAQIL/+JmVf
b2lJoXXlE+FwRG9JADEVClWZWf7X0jvxiHljhfHdgEytapsIwh7dGn4M/IlWw3SDikVLdEnV7ceX
AJcSEpjA+AGfenRBZGU3uI0ZzI0usftRgux/1/zRCg9poHm7KHPT22JJ8vrUAXjtja+KQH9+/pGd
cCuFIIdB+2m4NSOhcud55123MR93+190dEzPMEMbezxER4EqhoY06adsRuFZ3OEfppmgoxUyCqwJ
iKbHwuv9VNMGISN01BaLCneZY87eX5O3Ni2Y+7izEd4CSu5oS0VzDafAImXQ0i+eex7YYvp4ViJD
qh3BofV/r2Nose1lLJTv3kjgtwvtftRu4OoB4w0vi7WOBepzvDR7QNfysONiROWRC3+++P3+/Ly6
5FaE4opugWQr7tJjDc82a7QAFmK88eylCj3ioPBc+1WdAlO/OtlH3RwdjcQm4+RbdBPIqHDDGqVC
Hz48ENimZAVd4m4Au/7lNPmsnzOQKAf4HJslPYuWvZr2tnl8v5fX40CRLWxZWEAEWVCI9mUvZRdA
2L3xxU0Z5FCwIY73YeQrthGuIKQBV8gRJJVe9rBkXa/SET20v4eL5qPou6PGjz6fj6lM6xmN1/7F
7BUT/fz+9LzeTS8//uiKBtrS1qryxI2Tnve3c7wXKHDX7d/v5NWRfhpEumKcM/z/sew3izOHRSoQ
Nzw5Z8PlXF7E0QmP6Y1lXm8hxDxWxiN0lV4ugpKZROWJUty4AG2QiW/eH8Ebza+5ZDCvwlUm6JiP
Wy1hUnsmkjfa3f9CwfD3W39jEV60fnTL9cMwWIxM3kSalEHBnD2Et8UpdcU3VmGNtAMfBzXmFQv+
coqYxYFrk6q7ab3bie4qex85H5+mF10c7SY9onZJOjTdjZc++v7lIIsPT9SL9tdlehamm8bB7dwa
7Rv3qjE7lp7NUPw4VfjjjcWG841HBDLiKHdwnDyY/YDxiXXdjR4veULG9MQoVtP5wrtfy3rHiIvj
QQfow3EKx+GqDl0adzd1THScq2UvPdLxe6fNl1MBqLf6wpRBEQJEePiBR1sL/73sql5CJTkiXlcY
sQEGLAC2BrrM1YmsxStvB+NCBASqL6uSIG6+l6vTU9q61EVf0ZfaFN2Us3ZL9dlib9/fBa/WZ30V
gUmE3BGuD2j8vOxH17aky7QIKPwUeAyPHzboR+0fXUxL19JQzmjf5VOxLA7x2o8e+KceEHeEwDv4
K8duLXfTPppiGESttv30iUV7TklzSurvzXkCBxJqs6uG53ECA3BeM9Yia26Wbw7Pp1Ma3K/sCQaB
NzCYY4Dx4A18tLXc0HhDRkd5U2Y7k25mhQzDiXl6awSI3YDBgzQSSJFHXcSlUNQ3Fl2AtLKQ7hSA
55XhXYfwrP2jnRSFdciSycgbOxTp9LmFdvJwq6L9+/v1zYn6s5cnjuEzq9XJxcTCQS91n6v+89Tf
0fDE0TsxkKfo3rMugjEycbKgi/63l5K6vXR04Z8SQzjVydEFkiZ1GzUzVqOhpAq2XnXdDHnsPv7v
ZuvoDllQMqDMjJZraaeI52FLnFPBzrcXBKcC4lRPcJiXBgQJS5/K0pM3pszTNncsad3i/VG8uXPB
E0QtHsQGX8WF7ejOTj1N2LlVUVeEeeQ/aP9JKhmcY5j1o5MhBz36ti0l7PpErl2E1d5vf/37F3fU
ejKetX90MjilI+9ULW86fLzc2XRLC6PPvRNvgDen6Vk3R6bWDahpNcMwtHik/DLKfr8/jDfbR/AU
wXlctShK9nKlfTZH1C87eFZLATVVc4qw9OZOQuQDtgnvYfi3L9uf9dL5imGaoHMGukE17U4hGU71
cHTomLtUavakvAGNyP4sh+34YS0bLDUcQpDSIEwJwfWjNbBzbLVpY3mTRed2xjV0gn2zzvHxVlqL
YCIniRcxyFAv58gYD2XeI5w2P7ngqogq4nxnu+C7758Arry12M87Wn/+3AhWvDPcR0coAFJCL2TZ
fHwzIYOAyDJ8D4RB1qV61j6CIbXXymx9SpKOfU2an++3/9aZe97+an+ftV+LGJJ5ksKvQTDNyaXI
bbat++uu/k8GAuwHMobgbL56j2UxZ83czuKmc/L7+lQs6q0du6JioS4YY5aOn2KmShavL0cBt8Mv
v0TwoeMTC32qhyPj505zHy0deqhRkBhyXvoypR8NbK6HAucasc21fOsxZQxqqi11PCOQRz+vxfdu
+uh7Fe2DR7AKVCLdBsbYy7WOmdZ1AxriTU38ZRcF2/e30ltHAWE4qCOvBOxXaq2jmPxqhPsEsZnb
SF9/WOQeX79aVARtVnjVcYxuEoDpa4jZ3KiGCEvqU5DYtz7/eftHJ8GxXcMbhg0KNkkqSfxRohuS
HTH4jLB1KAaH0PKRUZXe4KkyNuNV6aBwbvoIgsyJI7Z+4XOjd9zDkdELOPTNPGRWrmqzd7s/4uzr
cIky6R9bZUw/AoDrQQ4Br8J+fbmJMk2XIF2a4UrdCXYesH/yZP/rh/1v9qu9+efnqn/8D/79o+3m
oWLlePTPf1xVP4ZWtb/H/1n/7N+/9vKP/nH4JYdKHv/Ki79Aw//quPg+fn/xj40cq3H+pH8N8+df
SjfjU+v4xPU3/39/+JdfT63czt2vv//1R6vluLbGqlb+9V8/Ovv59796qwzZfz1v/18//OO7wN/9
8cv85fDre/NdwnT/s8F//9Wv72r8+18dVFn+G8wB1BVRDnnNk2Plza/1R3hI/A0QKMQzoW+7vrlh
tmQ7jCX+ys/+Br2VtQoMyFhIVa2CqKrVTz+L/L+tALa1rBwy4ZCHiv/6/z7wxRr9uWZ/kRrRxEqO
Cr2ue/fPnYdMErjA2BcB2lrLuR3nJn3XQmla8vGhSeC1RYzN9wYuKukkrL0Tj/63WKFsSBE3zXRF
aZV8xm1XfjdjBF4YtED0CRfvpbFevwf8ZGBs3BWqBxzdkQtWLSX1jKrCB09M6YWpqv4c0E/Uw679
qHi2WP+ai+djX/f7i6EjxgsG3ROKHtN4jLKuMjm7IrH80NFdKs4WaAvDDpBU92S2GzugKs7JUvVv
9rlyP9Ax8BPHRZPHKJulTdGnIoq0uypfcr5hhbN9f2hH+AxM4zq2Z/0cGZQomSaj2cwP49YWcsvO
2aY/++4SpzglJP4kzvtqGp91tVrnZ35ID0RfE1ToCtFyDCrOk5wSt6jyH32xR9qexJtTK/dEBHne
Jy5aQESRu4fm/pPM1cs+G9w3dODcf9QDd1XOZeqfMT6EXRFL6DDuEnfoWJGIKdpQr3O6vI/blhXT
qlWW+yxKVR5bhy15F7RakMGXqKQ7RUNcQqClC0SeKbcGFhj5aGjoKNP0OS8TYEJKp66vgwRoW7KY
Nn1MRwNeteqsjUgwo4BdsVQM1bmGLoofqJji/ZK4kySjzbqFWLw8dqpapiDXOEA9aahfLztnVtrf
NDbxfqyiCZLwQI0/VVvFYc6aJRg2NuW0JtJQfttZt6W5NnhaEwX7cguPHPpq2sg53MulqlPS+LHo
SGCiKttVNFiyXHS0qwnvtMgQZtN1RtIMujGFN0quLoLeQ8HAQHj8UmXjwPLRCXVaTMIFnWuRrIuI
iKulJYua/SvDMwy5sly0F4ugvsqzMByagukR1RXgP556Nb283tcylqC7RDgreJlBc+g4a5yVWVZF
YlgeS28Zd4Mnl8tJAxPy/pE5Njyr8gJ8W8Aanmhmx8TaOUigh4+A5GOXdCKfSrciFUIYeTb0p/Ag
r07nU1+wcWkGBgae+0c3MVipEEBRjffoGthAdNYFmkyTJ1HDXrko1jnGvfhS2bK6jceM/mo6PvhE
Z2l90AlFCdEPD30VcV8FyhJEz6Kjz1HDwGCSZwxdsngbeY7ZUm/s9sOcLCfENF7av3+qyqCgLjxN
BDKRSzqyS2VKOfO1FA+wjs22rhTkfnha5/NcsTyklOdJbEPC3Da7VNQVXz8y0rX7tWOQpiCpiCjk
q+TbPGjleSJ4YLyTxCD7QFo76U1URx/Es69dQZULHgSiLeCPHguaAg2elhzPhYe+0gEqUS/hNp36
UwJtR47jUy/rlsX1lYKBcRyxUCzw52Ts4oe2L3leQTbryqcjzelSzRcZZAzv359AVLB5cWtiCrFu
yEVAdwVREiQyjzYLpIEaMbVR8H0CN+xReEvKdk5U8oVU4zDJy3DCrUmoE+uUSKlZjWwtB+ORQR01
I3IpA1Bp4x6P1tZLxLCdTNI++j3KOZMpHXm5aSOvrM+0Py64uziVjxaFHevCdLyfoAo/Bz+jZphj
JFrkwK5QZbo8MyrE5c08WMwd/Cj+c2E91ajMx/rqTCZOMOzKOfLmDYik44FWPGD7NMLNsAFvBvG8
JTD2rqMN73dVBj4uiQeH/jHELa13vAe0f4uMXpPdiikJr/y+QZQxqpkqySJjA4acDRzTbcJMez95
sMgO7oRIpjMZTO1IUAdovDYtR0EsNRiwiIw7R+4207OXFdDlCe5s2KVf25Lhl7n2UYqvFi5DPiTu
mv2ULU5Q4Ib17B7on4rnc0qz8KqlCgj3irHY25etnyxXOqUL3weoCISaFd3C6n3jCTfe0iqarrEV
pyansdfUewB9ynMrKn/AHbHwcgfciYhwBlTT5alXAjcadO5AC+t2Jtp1TNGMZD4TWDK/AX81kyAh
kpT3dNihEgr05pzAeiPSUWHNcoF1mQsRGsM2ZZKy3yppa0bwLsStG/besMlKF7V+EnAdcK26ojdA
KKauIb7jj2NRRbVtCDOwADUN2d0Ss/QziFJi2ZbST4HL1CzghOEA3i4RM3eidWdonyVD9EmybBAb
3maiIa2JGktGmoT306IQrA9UxouZL4MgbqN5XyTW81gBMQUfsb7Gb8oLr2NzkMuYJuqsKbM1oQMF
EkMQDRN6x2NR3uk+6++HZWE/6jljwXkf8P7CQBCPbupGtelm0sb5OVmLiud9sNRy41Zt9nUZ/PK3
FbzkG9oHmKbMqgD72elK3Ks8KO+6sQQ+I7KaJSRBARuQC8NR58gGmK1nhmTZ6KqPdyxQyx0AHSBb
e6NuYTU9u8i8c8FC0CNCQhDgTqqMtCiOrrb1pOx01uBTPxmq/HOLCPSUd1D4r3IHhJ8uV7MBz1C6
w7IJInhBKh5QVSBol57fosB65h3gS6XVzxquT/rH2LDymmnpfI2U8nBpuXNtLqXvcw61Q2XHiyoy
xqKa7swbVLTL3AvmDKCPJta39VZkiZk2y0g7Dnlhbm5Z3Lh8k402vBLGTb9mVGUPncPhvyCJVH9r
hwzbtA6Qi0bkgzqfe5628F5Gt7muZs9T+Shl+okj2/4LkqvZ74CP3r0SlFsSRQPzzwZnwR9Etov5
npm0KQuI+/DPS91EDRkAXvrkoUmRt0zajZatNXnQ9Are1pzZfgNEEGtJZsLuOmKDugotkzUmsNdw
D5um/5mIykQbnkbNrePqbCaBmmLUVQymT8Gg6UOfUpHkgg7+pyidq7upF/p2XoLWooITmz47KuWH
cjQRhlJCdQg1vNryy4TFQkmvJnVxJJH9LaKo9hYy62S6Sp3Wp8RxjANljqnGVCG4MgyETaH6MRnb
CpKlk4u6aXWUPHb1DFnAFiUyQzKppWnITJX6nSCRVYC6P9NCLE5z1cfO+KUKp7DMu2Y2N9SToSIw
GhBDryMElEtd+i2peYKVkI2nPgXtXJZ5EtQVGHNR04dEOhP7OUcNb2ERZZLl5aDhObORudAlhw27
6SMYtsLEjvuNuTVekHVmw50j6ljjheeGTd6UVsx/JKz39B5iyx4lnsgyjglk/j4ycPwuM2EVfFTf
46ao6yQz57BZflDIJGiHDeCTjc1pzwGcmxpIahFp2/geKhpjRAyjznUPL6DaiEDoLnfqBoqmppLN
Q1374VeQTcslV87Q1Nu+8eal6KGR8TDSqlGbTJWhzRXPppmA55CCZuJCjS8PrbPANjLRXvdLiUSU
UpaZnHEqXFL1DMqctpHlBGgaH23BPDrDzAmlJNKUXeLlIWpMltDmL1GMyV88c86DGYW9TOfzr1Cs
Ee1GBonzEzrvuNqVY8SYx1r4gizMaOyjNl3GIvRHb8D8xZXMpzbWKgevUbTEFVJE+RRrHWyqrnEv
g27sH6x0lpmkQKmeGT0PM6HBMPjbpkxQjCBoxQSrmfFyJK71sKklYgCA/HZJGW0tqul0BWWpiInV
Q8YJd+KM5vE0x59DaCz+ENLizUO7crzweVd9lrWtbuvILbucVXS4RFSji/JZ69UJW8TAthy+kSXh
oPopX0rA13EZcPpJT5G6DuqmrXCsvOQ3ohWLmzshTQ5+7ah2A4zH8n1i4YgyfmK2X3jEpq+pnSBN
kDrDrIvO79l1UoXxTwk/QpGAQVG6GHrhfapLFf9QC11+i4DN29ShsIFN3PddEY5pLAqfjXjKsTK1
t64wzNtpYGJgV1Q2MaIg66Q2vj805oz1zrxf/Ck9zC3HYyx0a3PbVH3lbjCKyM1hRfBMHSgopqHp
wh8MRD9Keirx2Jsbox65ntX1KNtYEGeqmnJj2ok+2t7OmLLI9qCxJRJSznLux7xSA/vpJM34cxT4
XYIHVP0bLux8wRoOXYn2k4QwXpO3PU3lVuENcq+MM+CCXRIe7UY/sU2+TFAII7yNk6tIVGW5iVKG
AikclulSp2mniLNo5sBGpBhzUEfxYyvb2SNVqpN9rWLakzYLFfZGZdmhDoGiN6URdSGSWX1WYI70
ZKIuaubixiwPYynrB96rGDuyjsV3eEv8BwLPCQxXq1FpTo6a30Qz67tND0XietsuEq8eVk7Zvcdd
QAuFteUGtyIPcxTzs2eiVOZy8au7LOrb61ay6k5J8M+IAfd82CYtLk3i0SA89I2sofjJ2qzcStfo
z7NMk7KwcDspQtLItuP3UlgC6IPqknieRS7F9sM45gHn1ZWvo0wQESLEv+lt3TMYNZipyqtoTKD6
1fwRT47qz0PV+/NGLMwi1GI7Pm6wa+24Lx3X34uZ6xw7EYWjwaAqCY7G+MXvkcDG9RTBClahIYyW
kiwoz3yY2knjkvaEDYtOTJaSsYntfYhzWueB37eIslhYYB8lry+DJnO/1MvopQWLufHzLmoqKFBZ
NrsFqtSw/pwPrNnSQS1e3o+NoCjXsaYq3DZ2CU5MkJIyA7GRuAvFFJSG9vaxqSVD4EEYZI8lyXQl
9Y56gZg2vk54AI/B6WD9J53dl7JvAVzOEMP2KoCswhQ6WJAjdib/wJhKi7ZScXwpQ4m6hY3bl1tq
fWNua7Aa/dxpW4cTD2iwawdUXQRMnJDvV7vSwCfuOKZobI3cUd7Ut3zq15BKPQ7tTvs9zIdrlljl
TTdEJqelZ5at68zJo5zn5mbUAWoYclztZ04F/g0JQND6FC9WobLrMKVfKY1Gdjb3QnWFXmQVXvgm
QKXyDet4R1FiMdG9+jS6slaEdWHIto7TIpBTixZ2yjMd/VHV2oEWMpz5a7GE9Zj7KBus9v6YKKAe
an88C32YTcJCF7ET2Xcyy71w9pfNDFW1siiX2Erij7O6QWxqcrcJdeuLAancb6IV2Q+3gznIPdai
DOcQePVAtAsfJGcqyZbcNCLwtkkodUdUVU9XrIxwLVBVSTQaL9V1nyU1cegizdbKnsNVH4ZuLuIU
72ESida5Bq1qsds+A84aN0k6/Uy5KRs4AHiBIWQ0Onofj9wQmjUxXjZI9vcE0gxYh24O5cEbdPmd
Mrc7i/CIiwFT6vnnlEGXmNRLBXM54gFz00/TkqIe8Bysethz8isbadiRRkp+j6cfvYYbU5dk9rth
H3IZFr4eWEgaWCzYYRa4j1nL5v3cDfXnHkdtE1nQPQhEO+PP2BTpY1wnl0tVonzF59BilxEO7PhX
PGObGUrVw2QucBnr7770dUOimU7X6eAoTWJaOlXRdE1758Ok0at5pHVV5eHkiJDQ0jBW+O7I7pjy
quFy6kTFNsG0DszGjSrPhdb+dUrLpL2Yo2iq8q7i04ODeFtGKJ7ILqYhKs+ZE2OTwQC1P/UgVi3l
ropQnG8yVUs6xOEnBNZYRslQRtN9iUDGo88t6gMneMRGJKNsPi9Vr+7ilmHv1UEVhLvJb+Wt9BA+
KsqSQwu+5AFmldWKfhJZ397GXd/RAqJ4yYXKIBhP6DiIT0vlNl/wLBUHYLPchNC4ce6lK3EOR6in
3OF1Xt45bScPUR/qRwNmxd1Ex2AgHZ7Hl11Td+3NlOqJYSpjZ+gRXvX1NRBUy204TeJxxsExBE5B
9DDNiR63GS3jAcs/2orQNGPqkVklf8w0yeg5MOzUvXAdH9rvIzDgJm8zXn/DRwz3wpniL9x29nPE
ZhiiJK6nyzpwWnjpCWDhpCtjRO0TOrefhAosVkWU6VD4g1fFZ2VSlTvRgpqo4nGuSQoVJksy1L/6
0U7Vo8tw/AvaBPxCI9gM30CmS6E5rAmRaYXHzDwGKiRgvUVfhw6VXvOqZdl2RKa2IsirlFlOQcuS
RVeKDvu0nd2FyNowPPLLQH1TiNEgzG9YG17FVRl7u7H2y/EyTFnSbWpeI/RlbGbveRJo56uvUiGv
ZsweBNbnRYmL0kd5ok2PD002qR6mzwlk5uH1i9ios0kEk3/PltLjJEDSLkaG0sh449Vy+l3JKQi3
3G1ltS2dpIIga6kg0NGBYWTOUByNIuiG6CpBGL39CiEPQJAYJm0foeLocJatxyufuzR7NMugkwun
MtrblMMgz6O2097ela3BIrBqqrdlH0tNltbSDp5S2iU5Hs24/AKfm2jb+jyqtt4S2vGc2WDhG9MH
gYRLY115zvowqw8L+PtDzkU4R4UTs6FCmZve6jMmPNFfZIAZ1V8QgZDhXTVHCItjQhLwAJYoMdvG
WVecLuN6v3G/vBnHoFbARPSOl1tXTLcdUt/f8D6yAwEgoLkroV0DJ88d4evTDk+cjMPxySeBEGFR
gyp11Vg3pGhT9WKXlLbxiozNyBo08PpWz6Jtv9TlyO8nbCue6xhFSUhcRzWOQgcW2L4Ka7yz6WDg
WHm9Dvsd7sb5q4w8ROAt4jKfODKHkrhO1997TahZThtsigvQp9b3ZVCL6MJvaBcQgKuib2k4SJOb
KWpvRTO70QYBfWA1/w+C7n7UCR086Dhuf3VZNTekcqsAect/pzffyJi9jMQ/xf7AXAjA9QB0fsVY
vky7LIvt53GZs4eqic2mmVm6aRvvRCevQppgSILei3g0wMGwcEch4rqJEaFBSPXB6kQVUxrQfRsN
liR+C39Vc3si+n0EOFoDmog0YYLAlUV9zuMQqk2qcUxNRR+WTC2khX9ORlO5V4iByi2d/Lsyreat
Y1FT6P3ZfD1QH6ACxNzhzWIuj6WSBzOGVTzW8pAlo9xVMx0uHPgY+SAWWkS1Hj+939+r1cNdByg0
5AuQN0vQ8cvVi3rP0w2CsQdU2152tk6T3K3VKRLbyzwK9siLXgD3fdlL0qIsDAsCxDSE0174Le67
uByHPCydD6oCoasE7POV1OkCtAJVg5ddOdMIpzth8jC2E9Q+kKW7niOpb9+fttcDAl0RpCCAl9HL
K+0hxH9GapdGHlwHR7XEIxHPw/JRIw6bv9/T6wV62dPR8bK2B6/UlfLgpGw8CxC0K4Ks+/1+J692
3Qo6gIgCkjDuqu9/tD69AUK0Aoj50BhWb4c2ldeM+f3D3KvgD5Muztn7/T0Jyf+Zq103BPQyIC2C
dULFqVfKO6oemmFcenWYTes8MKcDUm2oneiLGKqmGGPe7aVlt7QZ7Y2rmN06Q9AjdtgO8aclhkZC
RE3/Ddwy90Qu6o2FRbEWKIgBZwFTf4yC9mY2TB0O3CGC1dwpD3knrSLnbOn0j/fn4I2FBW8XJw/o
rVUcY/2SZynyAVkLXJe2By17EHnS+pCpd1AZ5v1e3hoPZMtXlawVy3HMOmpGr+tMKMYDbzIfwR/x
c2lQOalEavhET0eokac1RdIFthJ7KIRq0xFKw+LJlhim1KFxJroRuvX3CK7Lazw2vL3TU2g3N0t5
pQBqvmuGAfCR0XRXi6f8X9HE2An03RNy6WiL4Vm/IgJgzGHZVpDLs/m1XbjoVM7mUIYSZYpoMuHR
kpU83jVwDkIC6nftb6jfJ/uqRxqiiJXqsi3HObsxUxt+i+nY+3kbUp4RM2VWbzI8+SmSFtl8Jn0e
DnkdSy9GsEazfdcH4spJJPvZBMK5TiPTLcUSyOarE8g2JdmAUCkUVpbw0wTzf+3UKDL5UVux3pKQ
mVrXAMi0Y9tHRd3yfonTh0pU3mXLrXcfIDKxfX9Lvbob0TiqMuPQ4k0MiOPRxHbZqDNqEuTMOpQw
ihGbzDU8x+2Ivosyjcpv6HT8jkzZKQXKNzYzuFQASYMwvtI9j8xU0vZpFIMtfoDCfH+Ad9tfTbEn
tmEfqeL9Qb7RFZhbHjDZYH1mr5ilYGSLtF7oeGgiEUBUG16ySOQ97wd5Yjpf5U4BL1i3KGSQMJne
sdpf56AUqxfJ5YB0zmZx4nQDv9duwBX8FfOK72t9SpXs1digYuKhhB3cKeDI4Ga8PBmVNuHSpsF4
YON8Dz6G9wVetUuGplRfPjiLq+oSqpWsgwOM4li7dUp9RzY9mw6pRkCJVrXZ6jn08tRPTgkxvTY/
qzYL3FAgxJGFBoji5aiSGbFC2qX6ENJyuXbGlt54KrJ5I/wlbxfAM7veWd8a44PFs/ab02i9d6oS
1OTKxnfvD/zJIX1hffA1SQTCAJ62a6mW9cZ9Zn3mRnSuU3XTgeNhSSaASPd2yqYtUqbIE1sv/Uz5
DNlib4g/J1PnbvDMj+4GIVzEW7Id95X78P4nvbXqK1AmgNQtvEv3aH6cRBlkCYLpoLVbXYaidjel
jvpzBLRPbbAnE3A0etTnw9KDHIOL4Vi3T8admYyv7cFJ4pkRZPYnDfRgFtSACyXzNYQv8eBKtW/v
0kwjVhA0UbYbohYIgGYU5g8nGexClD8jkZBMDSBYbqLk77B8CmAihnCOWB4etwMm6jFGkOTOM45z
1/DSvX1/2tZpeTWUGCJlsARAUxxvYd9OdGmqwB7MIuVu5lNTDCmVJ26rJ1G1426wNlAJQZFJuANH
l2eDzKw3CzkfpFcOG6dP4j+Wbum2fdCJzyWIbXkvxoSUovf+SHg13Cw6xIzNdgRrLmXbZBT6Aii3
cI83n92/PwfrZn31cagjF2JRwQE8PloeSv2O1cLng/VAL4aHJDZlzx56ijNWTuaU5shbUw5Q8lox
D9LbeIu9PDsZUhkrjmA+IF+BfCe1qMrA7Kn6xW8MCvgYBLhwl6G27fGMD8FI3crvloMTu2vItVK7
dq4C8LggWuor7z8YFbwjCLiFMLy4P44sgq8dIEyydj6Y2HXOHb9Frj71P8jLWNkYkCCAHoyPU+cF
wdHlLDpWCYcN86GfFyxOMzmPom1PFaJ9IvS83BEgsWQAqwKQgb6Otddt5Ju0z7h3oFDzP9d9ZG/T
uKYI6YZIIwlE7XbjoMWZ18dAHaiQHlpETUmsguayiiALNtbwGGYEy66CtApyJ63g7Gfeha6R7pSG
f7BEBuYFTjA0vuGygEEEyODLPRWLqJNgY3iHrmbVtuuFT6QOyxPH+LWNRS/oC+omgNqCX/yyl8GB
GkxMqXfgMqM7PrmimAfaF9loTlHxX29fQKGhWRSu1wyO5Popzy4Y7gZj9n+pO7PltpVs2/5K/UBW
oG9eAZAU1Vm25UZ6QdCSjb5PtF9/B+w6VSKlK4Yr4jycl4rYtbedRCKxMnOtOcdKtdp8dEwy/LNt
aP5gt9aNazTTJfV4PXg/Brw6prBmGUqx+GAIBaetwWYV0v5YK+4jz63u7MwccopVlhV57dKoJOWT
eVeTlfr+/rBvbKSAN1bm+NopHcjbSYJCM3NS2a0Uj+ixtAuighS3dWNN4VXF6r4VQxbdVHNW9x8d
dLId1evY/B5qRZP6iyXcx86gGu6roUv+9f2f9jpMrb9sTdSYK7z0FJgTj5ZbwRALHyWClc982vGX
wk7O4QffmHdchyQzaEhLMv4UPhJqtRYKmYrHbFSzjZJrTWBFakNRMG6b2wRA1k4fy3OI6DdGZWnx
Jtm+0SmeCl/VRg+jsqF8ww1G7CM6tP/MslR7SHMZ71Q6tWwyN8/OuPxeL2lUkTD88EHia+Lsfbyk
uxmaZu4uxaHl8Lt30wkxc96Soe+qeJcqc//1r1+gqwCexd8EGY8XeTxeowllSJupPLDGOCKyr92s
lI4zMeH1MqHFE8JWFokJZ/g0dUm5sdFaadUHy1yeXQhLgdIV5zaz08DD/R63HMgglwQpruSTIz1V
K61GR2Ue6tC+ITBZV3a86F5sVn9pGHJxNhN30FlhUuFce4o/L7ElqTXn1EMhnebKRNTr0+YjPGNG
19Yf/HKDWYdh9XHRI8yRoTwJb7YqEKX1rIUlGQskmWBKx32tDWly3djCvJ6tKL2hNuEOqPT0moKs
g3QmcM3BbD1BBQApPq1ul1LVhccVBxjlhHhvN7lqWu/KROkkyGS084Go1OGjuzju11YRKgfNos1p
mdsq5TlXxOn6/v1MrGu+FhVg9mkoK4as6rlbM3WjuhH0ENzMxdhcysX4gDbhL9ua/n5RXIf+ZzTj
ZHWjyXRDOvkUh16qeaBLaQaVHZ7Db75aeOt7Wrchzhw0zzq9S3LWkGph2MWhSTPh57ne+6HbtNt8
HH6+/7W+HomT5yoQX01O5OVPTjZx10fLMjfxIcp5d6OwuNDRdNNfcBuc2eveGArTI/4rlcMh5vv1
k36xtxZlgySWfuOHUpm0q7waqWA10rwkultnNpFX11YOgpgYsK6wkxP6TsPDmHLrHkojO5QSRHFb
GzKoEPWjLpa1EphGIrj6OLXiGXMZ/hz0cgr0Vh+v4zmuBi+lmnTmsH8ar05/0MnDi6izss5WsgPK
HsqBaiEuolzjaPf+63xrGMg1ULmRVphso8dz3KpOMbS1nh2SNlKC1i2UO0cfqx/vj7KeDo7DCP18
IZeQBOTwwN33ZJTVAQfCpDoogzJB8VT6a7Ii0xWaePebLHTumLobb+jpgJI2jNMz1ZXTbZS5tCDZ
rAkAWnHjlzge3jb6IkYYWB2ovdnXKS4vj7DS73RzToLIRAGVxZyg3n/mN2b2aNCTExOwAvprSKc6
yKwv4O+Oza7HbHtmmbw6mPFs5FVxHfJcRBnrZGpNa0JaH1b1gR6i8fdKhCHauCZFQaH2mzpHihWr
BkV91mm/iyxh+SmAIbpBueQ9F+I+WTXzL/GtBD0L1j471B+LpKkdT3jaIfjqtbA9GCi/r3Nhm18d
JIGIF3P1ppeR6b8/169DugV8iYSksp5OgT0dj5flvZ2kXB0PKCGXDxM2gbumsScvckrlpjYSd/v+
eL/5sycLmloNFSd2RoQHp+AnvW4qW0eKegjtVjW3aVGYmpfQkDT35ODETyIbna/uoohnmU0DooSl
uYi7LseHN4bFbTuxWoOGfXNvckS2vMQaXSVoMGspXl9lZsFfltvbtqYVumdMjv3LkohCzkzbG0uU
AhBJQSIAVsvTUoExmSJXZdcdIBGqqGCc7qpSw/DMZL0ehfspQjs6RFqUjc0TskafjJQ54kUezKKb
NpEAzF819F98/5W8OQpgLOAdOkki5+RzS/LRkgZ6voO1dLkPqCIL0Dn/pZ2dXDQXbuyv4CwxbLun
HqmOkJ8kerYcCq57WyVZwg2i2XMw+FfhEmDLuucRNNeb3mpMfrnxrXaOVond/kAJR3SbODYwsuh5
qm7CSLY3qT4pe2R6Y77BK6BgNXTzM6flVx8Uv2DlhztUVelmftq2hH5r3HV0ZTjIWBhX8zDOSKAH
hFbFhKhjVbe///aOIzT7LjUienPADScXvua2jp9YLfu+y6xmoRBZf0PoWdWe1S8TUm5TvzBNFClx
MlfnHFq/eU3/+Yz/DEvMIBVL47fXGTXkMLKvTXV5lLNefSrsSuq4WwaUudnKNfUX204ubTuim6eh
x4Oyt3Bic4pLy/zviiq/f4oJkxCHNj2TgF6ffCVagrisNMiD0UunQK9dLr6akAyrJ7f/q+Lq76F4
Vq7yv2E6rz5IiVg3L1sL9wguml2F2wU1UBxeIDE9dzk/CZS/x+KGwGrmRulCMFs/2xdnOD0URd5O
ufLo1klk+yaN/O6qNERNy9F8SDajFrX3Q4rWLeC855pIjeHu+3OWN9eKvoRGUKFwu0BBiGdFj2pF
vxKybD6UphuKOzfKoku0S+JeqBT+vZLVde8YTffl/eV5/EH+eQriClZ8ncwh6Pbjp5gTq50onbA8
LbWzsXBI9YOhdtJvpnH+tEyjco1vpvlBg7/hZk7t8sw97Pgk/K/xYR/xmRB9qLkdj5/MncgtfVke
B5XedZ1A4pZwYML90Z5rbf/mUOym6toGhnV4snUPUymlkI3yaCRYtntHLHs3zNGbdbhD3p/V9aM+
+frYRPne0fasjrKTWdVzbdZLxVYfC6SlQYLS6mcXZprfKU5behmJDdkI9zJW4vSvUhx/5hNeCOgf
lBYob04CbFWn9lBhKnmc8qZ9Stk5NvzXxpoJjfdL3qXnqvJvzSqZDViRHNIY9OQFogKNTZD/fHKY
LANsSs5lN8ZOEJtqe+brPg7d67Ot3l02dQdeA6Wfk6GSgcbvQ9Loj0ZBSPUzI0m3uts033GeY51K
4jL+9v57PPFM/xkSfAbJFU75zOvJkBhNZTgki/LopO1gbwfHqJsNfqv40+h242M51SirkyzJPg6G
Xl8Tc8tr24xSv+FvPLOTvF5UKxKVzu10Ducad7pDo+ccOO+tuV9kHAn5iJSD2TLjsNScLMGJmeb3
STsh7ixr7en9iTg+g/yehzVlxt65ojJeiZ4WUS2RJXX9MXKi4TJfwjxQXDTJ74/yei2h1qGoRzKS
z1TRTzIKEDiWGHuj+6gJejwok6sFcTscollmZ5bS65FW3Pz6ZeKt4vx2Egu0qRslsS49UOlVA7Dk
xdZs4RE6IpHn7jGv544jr7Li4RGtrNba4xAXU5lveldmhzpyy4dsoqyGXFPbRBFy43aIqhsV39sG
H6/xVYyWQdiXih8WJcJSrC2+3SM+TkRz7iT0xhzAnKY16WrlhpG5/vsXG9gimtoRvZ0fRidNA7dL
er+au4jGUlRG33+xb00BVQQQbgBrwZ+t//7FUIibp9g0o+JQdlOxU5ay2lSxoe7fH+X1UQuAKKA7
eqySN0T2dDyKDDsIB2VXH4Yp169b8jzUdpURT46ZYD6Y7AekDjJ4f9A3Hs3mgra2h1l7YZwKOWup
5RPOn5pz86D50jDK/Vymf3+GItGpAHdGm0I4Og19dqyIaZrThjtAHvpJ3CAqEELbllmYnjkg/y62
Hm9eIL/onUkJn0Myse94Gi3EXH279GStFTvCaOVK68mJRHylh9n0gZXeUHC3TJC2qQpuzs9R4ySe
M9PzxB+d2LrgGkwXnqXNBVSQcdApudcLnlNOvzh0SjtXvVFfunttittsq6SWemkmip76lhhpeani
X9G9frJZlSSDlV8lJgvHm6bc/DKRcqi9htiDU2y9D3nS1rFxID7+XoVF/1DUJr8RSUTvt/TKvUdm
OzzDMSNfq2dpWQeuRulhj0BU/FiUoja8oq6NraIMUeOTThjwKTtNDXBK4TETdECFh858XLy4ldpV
Z2Nap3IQps/20GiYckoaN41jSf6sCttqCpxOxZYpYfOW3pS2priSOJMUv6gyJcYspNAhDG5YLHxa
iWtPEfm5TzKKp1+Vib2a+kuIw36y8+ZgLg4Eg1Yqzo9S73PM5pCkbqzSmVSvAJpLXtyWaRkMeYrr
lV6VBba+aTEtX8Mege8OZYjcFM6K+cD053wdprY4l8l84xjMoqcFJ4GS/6X8ebxa8kkbWBZle7Bw
3cVejdriKtPnn0kR1Xe1uxqbEzFdJGqPHkPrBD/FqO/pldtvAWHEQaPKbDv3ZrU3iP/7pYudTVeS
c4gUOV1yAcSgWefaHvyCcWYTeOPTJaWsaL+pRTYnw+OfHuM8pBPd3B7Ksa25kLUIv61K3bwfIN4I
s2SNkFxzw0bgcIquGPJmtOapyw9Nj9V1dkc3mJcBdwDcz/9iKHZQfWW6kv4/7aUSGfqIR10noruL
fVFYkRWouXT3YIjmM0mJN2It/C5o3Uyessa/47kLdSyDg5kXBxFr+Fspb7B7RG15NYilib1Whu4n
WU/zp7+fzN+3LbQyZEROoy2wDJhEdlgeerPVAl3XK+ocoe4viROfOYy8Pm2S1OW4yfKgGo2S4/gJ
Vb1M3clyy0Ol6wD4FuxVcRxnF6PRC08f23T7/qO9cWW3FOgwcKTXeixX5eMBRd3no5HnpJKp8m2a
hox4lo5J0GkDSTPFDr+JPIs3LYeCS8PQk41BJfrMRv3qOki6gK4dLFP6itIq7ORcpPfzFJLH4rWm
OJckVa0b3ZThbSEgKSu2FW4LfqKH1SPbNDN9T96fg1erCroLM8D1jAVMQfrkSGLYaQREpFDJpqvd
dxbxT9Uwqi1ennRfI+m6cMeuOvOeXz8yex1AL0qOK2H2tD5SLqWbsg9qh6hbqssGc3Hj1UoBWqqs
urssH3HTd31xYzdtt3GW7pza9VUU4pk5OzDxjL4qtI5f+2jlMZYCXTsYYSuD2TSm63Qxz51Cf6u9
X+7qnHFXRigcZlB3JvN7MgxJcsRhhXkgE9up8JITdmcssu5VVUd5v7IzRB4YyOS+Gx0mNyAhESwV
het55cdVJm9j4VgP0hUADKqixa1U6HOl4SiiL7nXjqPyCfKIc9VXen8zlGG4kVhNOl/LsaBWVExX
N1H4y56z6iksF7LXVlfQApzVpvtdM6dxAK1HvcCWXVsegj4sMZE+LA9CG7UYf3mI93tq4uVJB1qD
ZDbXlsa3IIJ9ccIWo0SoufkF+Cpnr85Dp+xUa4BnU7IhR57SufPgKWGlmp6JBapBM4TzfCON2LzW
k2gYPZSS9YeqKjTDa8tSuRW9ya+f0km/jEyjeJqyxABDxsL1izLG6bpURSM9zDbDY4cHbefaBky/
cCrEfC40rC/n+OXhFSLMaqhO2Wrtk89yirAYN9NkHJY2DGeoRkPhZ1llWBzEVGvPSQQBozpWyV3Y
ZXTYxDqK1bQRHPJ82cZFEsyRlnzUhbC/1ho5WG+cbOPTPCbDrcqc9Jdl7oozHxaG19OfbeBhIfFH
v3cS14TT4zUHNkAdsxrrq46vGstvjzu1LbPW9ezMSYO0JD2CC3bFG2h647Z+H6rKfbyk1cFIp5xa
1gB2LrDsKDR2uay7axl18kcep+Kz2wuzvZxKDU6Eqvet6SVuO11JMcnFLyslsXdDPwAyyUMnfcIR
bi1e32AJ8crVWTjIUfth5VhqvRbgRugtoT2F2ykfM0Qw44D3G6oNTLZKKzGEudCIzO2yLGniq3lX
P4H2EW2QVaK4t8ZhmnfIoA11M7q0EfRtUZspiy7M3M+gusqZlI8DhSuMZf4ZwNhk+kk7Vh+4ckU3
KULw3lO7anlww2m+0pykCP247qKbPpPQStxZYBJR2mz5aCd9JoIoq8VFP1rVtAHEkt5ESj+FQUyf
uQpOAnCRQM1697tV9ernRHZ5tgFt6vzIo2q5KTAlaluYWaLzBnLsh7I1lA+TKecH8pMgBgbFJOJl
82D/NLIe8xsBOPxYZuB00X9VmXsl8yp6rDpoTV6qLVCAwHBwxs7iEciJ3qaeZcj2k1kVtesrXVuh
2ct784l+5E3I5FdmvcFgKgAVJUl63+RNpdwUEoZCkLralO5qt3DpINqUlRrkYTGKr7NAWhzEiho1
QdrIab7JmwW/+4Ia4zDVcGNvXZM2mh9xqofpI70uTYGCrOlHXLNqIrpPuhLmDlyDNKrSi34ZpiH2
8G5Y+c0YKygjUGcK68KmVCz8qo2qLynGPxrqZSIzgjTKlI7KOVkJryryfkfRHt4G94EQFtFs1T9t
S8pvzrDwR1QznscV7NTdhzosJKvOWn27hGF3XQgRK3h0U42rAUXUSy5zauZ1UU/jk2IeOGEUjeam
t3M4GbkHDUMdd5XMGrBVfdpfjHpXS3/M2nrYhMKJC1/pxZxdFY6S/yTNYF3PRmqmuMU0AObIuawb
smjtk6F3RuNTELCuYKylOA2nEMTghEE7AAwEZwuFSjIB91GKyO/nntbPq/KT/wdRR7yhMaq+7Kna
lcplb6Sz2JCm0a7tboqNoBANCFejRwO6V1VaR0TTIMp9KYs6ux6s2E0+tKNu4wAgobFXe5qA4V4t
m8RPxZI/xXFo3zqhYzHZ+ihqLDB61HpqXdg3PKe+bMVcEq/CwWpuwWaKX72s0WXPidChNdE4F/ZC
noY3owGK5HKq1Ci6QErsXqgxZySfRZ93viL1SgsyfYR/P41TUt4atZUnfqeGXbFVqwEyAlVISANp
5RT2vonjXr9AmgaPLFQizLfLyDeEyr8Du1Dxw73KmeonG4oD+kSNyt9W40V/d7EVS9+J8gH2m5ZE
nwZFFo3XkCB9oKwcmhtVTNm8yeIw3EsAI7YHViZ/GtQGib4Wx4sSFDMdhHjNWrnRXH5HULtRcmUm
/D6QZyqdGmK7iZ/0LjH13Xp/bFBt19bHKANqdgkis7qimAA7oHUyHElAOkaT3VLMkD+NxV4DpZZ/
sUPu3F4Hrup+YZv91fRZKz3gghECbLg4LhCzOXkMOwfMGS5it8bvvkzJzunV6Nu0tMgKtMHpLOKT
VDVfD3Pu/2UujZteAWHpte2SGEFDqqJe4WCxyYUcYPfW6mdqYBISauJBvOL2EELiirioass9Ih8X
JXrYyK+zUdW/nK7UH4nlcKsqPTK+Zenc/KgbyfHMEknKzOp2XO3mtrYPvNyl9mtJWzhfVnF2L2qa
hgWcL3oNPlwyPBt5ZqtBzENyipe0m9eTFh6qkcRT7ZlxYsceiYJ88Nha1CQoB1D9ngpqwV/SvFI2
9DcVs2f3bg4ctaDCHCyjo++qiDuZ37RK+EWrrK6kdiLSLzjAzS+zJZuKHEWXaBsJtuiBrFvkBNrk
Zh/GqWAiTLdRr1tdyGvobdrntCytgx0m/CkgI0DjrVJGvlqJ5AeBwyj8zoU34Ok6GYSdHS7GrShG
KAjhPAN84iRJckU6NVxDdM4uGQzIQiQ2wsq+sGbKEoERKil7nq7EAqKWJR1v7BNjS8MqbullRZD1
5rpQHowkd79SEi5iHFhNb3IAS+0Lqccmu0Otar/itLNyv1Wy5KlKJlnAGkjzK0PmSw8rqVKgn0zV
qAVArKaHthvikXN01aTbqpwzYJsZDCogFz18rzJL9I8c7YCK1a4VfV9EQlvcjGq46RlVE2ne3Lq5
4dWLGOoNkWaOfY44fFhduUAlU/S4f2xKUTw1iaA9FXgwZZfOCVxHDOvzpT4UiQXvDqiPpxW5/Goa
kXysIZjcuaMaNxe90RsR24+t3RulU39CHlXflUWM2Jbly4kw59q9LUOtUjys/dkHyxFPVqPLkipE
QUQdJ9GnyH+SgbedTo66mVRXQN2qVHfak4lewDpA3L3iZKKQPkuG5BlkXwGFi7RptAt7rUyBG9aG
/oXobaQQvBb6TXM2s7h8Sr28s8lZ6wAH5sXYdXNGwWPM+5FwYSX6zzKTufYhj/TwJpHKSGHAmADl
ddjKvhDV2WWmLjUAC8pM/TQ7hUuDC6hMX8h8KPZV4jhltlNhl+QeVa3Q+VwSakcfPMk4P4yc+3tP
n6Bp7PoOXtCWZG7XU2+hJribFoMtf5whbYzwK+WOAwdfUwXVZL5000UJHw0yUMs+i9W6+lEqFhQ+
ZWmWfts7kXVoHZHOnjUt8SfdaDQIRmNn5hc9N8BvVF6hDk+o3MWlBWv0a5y7Ntk2eup6SjwPVmA4
U/XoJmoO5gxk2bgBcqHhoqkc/kTMRcinXpQWHyd1jsfbPGxr8xfvr1ceshAVE5zNRFEuG8JMtJFu
q+XXtCJTITdLTf9UNO1YXAgzLdpLPZ/iaDvWmbS+1sBbryGYW/eJavT6luK/+gsoxNwGVhHJLJAs
xS4oRjxG267X+yyY8sqoKSL1zYJLTe+v3LxrxSYcgaelYDrlSmOhdZRCSioJsPHJCsV7ZZBVc0Xz
MKiLNiF5VIbpRlPzxb6bjSGbdtWitVNgJ84Y+Q5fsBJQrppSIpc2974us/Fnn8628BGQVY+FGop6
Pxctp4gl6ZUPkaLK69F2Yyh6RlE86dKa2TDmJsu2xpxn0TVojuQmLUlpBmrIdQ5MAFimrT2QXPXD
vsJAREZTuUOxO3Jcd+zu6yDjsdlzl4Hpw2MXz3Wt2Lf1PAixpfO1PntdK+3RH0o10XyTaHRnmvAo
d/DsBnvTRdLSPRqsdj+5Liv3IHzkgTgtqm2l4KxwjbGIEBhZ2j5ThTH7Qz7o30Qolo5550axbXm0
65QbK2FjjrOQrlmt3Xn8jd3HSUkbLh5FI+odxJv21mobZdpOKte2QC+0ufOmMFPCqzpT6+sCkQa4
gjHKJUb/RdM2apoXN3mBFN9TGkv7McUNW/hgQyryw6FRN1EnkLNXwLq3RrQohif7ISkfOIalG2fq
Kh8/Gfjh2sTJATYJ+pfvRg0bmzbPbLw0To/8biggwsda1gVRU1QtcglXb/wBvBp3CyuLaHQ6F0sC
oxFKxA6n29julE5TdnYO9Oe6rog8WdKqynW2qNpd4faN6RttlBZev5Y5ufIowgryrk8fJ1OZvivq
nJXQXSeEvFXbuW1QdcKeoLMJM/TNgW7pwKWW/rq3+AevSigr8WUZ41PWacYv11ncT7M5quk+FxaU
PBGnKVe6IvyuNP3yoUiFAexUKuZhgE5pQH0VTrUl5k4oM9NClbd1G5rtrVZPy5MZNlV72c4j1O9w
WFnNoHO5lLPr/Br11ho2w+zWii+LFe2nObPxOS+nVOep0HJvxm6egZ6b82J5GlRgl8YrplyCoW/G
MRjHsbjNe2yymOFHdj8VDdLkJ2VaJReWXcbfBaf2H3YYLdKH96lgZYdwxaevCyqFqVbEP+HkFvq9
nKghYDjqxhvks/NwEbqUNnbkQ6dfDdA3TqflZP4Ai+bWQQWA2gxqK3IBoq+wrdTL0bze59DQYr+q
qVARuuh2wNxy7eRhk/ZQpZkTc2fRkpIaRDY9u7DIAXml4Pw3veiND9wa7ZlbMgkKNh/DvscK72Bq
0LQI1hApUulTfYQDVGG4AJ4rwvQWNKgt9nAPCvCLUCrVy1Yt5ijI9YGsuy7i/ksyrvBGwyps/Mhh
Vmz1lMLzWpih1IIREANWZCatbxqQcy6EOpT6Rhup12JhLqA3gtZL7rq6XeegNdWv05RQQGFX7A9T
PM63FJHHD0lazOHeAFDQcOqqxS3ok2j2Db0aHrAADVRcpqm6UbK5gMOGMBt1yqTrT0OcdOGlu9DK
O5/tzrpoCrv5uYRAVjca/k3h9YsRF4FLe5x7GIztVayTnfLoPt32Xt7k7WfQvT3WWCln8pnCVbqL
3Ew78wPUDxvo51gVXMgRFVwM2sTpl5KucYUDDSBqqAPd94t2Budo9Ep6My+qcZha2x48LVPZPyFU
xYavxVwlPXsyu5H2mYN8WJYKIEFl2wX3yZimyxP0kPBK0w2SHz3HKsWbYqu7h5aufFlgtV+7ej3G
m66iwUBgprb9IYwN6zZN6uW56IQ0fP6u5lecZ9bz2HB29lzm6xGmYQcIN7G1A37STGPIeEq9sMr1
7+Tyos/ZAACKK3qiDd7A6b+DQefWdzjCI2xdlSC41EjTbUIPcO+NVIxJuS/4nAwIx6AoyWr0IXGk
ZlfmUNCV1xbaZniGNAfodrrVyu/tlCa/3k8Mn6jY8ccjvtBIUGICQNxC6fY4lVRnRLoykuUzEcnr
o19F4WyBvy7OfVlxly2Jx+W+Sn9kyScVaN2Z0U9ztKejnySy1LJ2Fdvuy2duUjccPuun6rNxI79b
HwmPteon/a62A7l7f9jTzPTpqCcp21J36sgQjJrr2G0W8wko5qUQrTe1YHbNjTUbft8NZ6ror5J2
JzO9/qoXtfrMApkVypFnBe1m28zvV2g6OdMugcOGxpmKw/rijlKbR8ORJjweDrKqomQhD2lNWpDn
hT8rv4SdQWE81+7o/QejTn080ij6MdRod/g8ieEDdQRG0n3LGbjZANeSW829f//9vb9qWLzHA9Yl
CPiOPjbPdUYhnNksk7v3RzitLR6vkFeSILOsIwH3tHwmueatRjbxNE5nxjityfweA0kOelnUK0gE
j5+CirxJpU8tn8t9tzMCeyf2f9dr418f94shTiZqWjpTOpNWPiMm37TFM20vz6yyEzPB6yFORDh4
CVWASjwFl1922VLzOi//2gTtZrl0P0Z3ix//N1/vi4daV8eL78jENttB+y+fY6ffGcmu6Uk87oyq
3OXRRSm+Yd8685BvrrcXI55Uz7R27lpagPMp4ScK223Unav6vvmxvhjhJAqTQOY8QPryWRHK1hDG
3gIHHYaXWXdGhPKqGHq66k4iboj9N7H7uXzGUrFHFurPdsuJJg/69gZyt6+o3TYtf7bqWXLUm2EC
mRbwmVVGbJ6sd7L1S01FuHy2P6PmuCy+JpcV/R28bGd8JiuTBekNFPzP8/XsnWug9GbAfzH0yXdA
ZWa2Es0pnwf30E9fuANGI01/9WcluhV5vDP0x/8ifrwY8OSrQN1c6nNrl88FX5wrv+Lu9+lceGZd
vv0yXwxz8iksVHTtAo4ZIUTdfrq7g78dwDY6M8yby//FKCfLH6NGrPfky54Lm14SnGiTZPv+dJ1b
GifLX5sNgY6e6aqB58oN2SF1BVX4E321zpms3gy7L57m5AMQRkaDJZWxKse3t+aj/Qg7uTgzZeqr
UZzVzkShHyUkbcaskzfTLFVkaMukPmvWNN6h/IJYOwCXX6x0CeZ4Fdg2MrqhIqnTcKnMfc7l2Y+U
FgFBPxkI19OO3oqFaxlBW4nBp82wgTy0ds790HUlvjomrEqMFT21WhqOo6lN4/amWHc6J72AgG5W
nnXoHqIv7kcSqfu4uqWFy7lN49XkHB1NXgG+irSQiapzYCiclBP94xJ+mJ1f6MWom59rLvbb8vnq
AV8ccE8+RXTbAIYKzkHFIblNLrOPzt66Q+tmk4C4pltYBGn6Z3EmzL5/fgArcTyroTp0JpIKjkTz
58X9Vtc+ELL3v5k3Y9qL5zr5KueqSwvqrmxKKNE8oX4UyOCEvMva4cEgs172Bzd+en9M7dVqcaGH
mcYqYkFRgfv++Ll0ra9XyGT4A5ExQhkSEVPm2zRFi30qIEkSyEbnTa4JJhq2p5BSsK3QX2fQO/uj
Ork67GNzKa/cOVx+ZJhJkOKM+ig9TseyvkQYZNPWx3GptPQijrxiVa14g7Y4WMZ1YNKhhjPy90P9
L3S6/FD/LD/L9udPeXOo/w80vDT48P4NhF37aR71u/QPM7rgf1BfPJTP3cuWl+uf+1fHS9v9p70C
aYhg9NpazZL/0/FSOOo/kSWim8UBjQSBIPfvlpcqfwo1Le1kcPKsQEb+VPen4yX/aqWyQmYjtHH1
pGv2XzS81I73JhPBjb2CPHBgr7+CvPXxgqQzxViWdaxuhySTwLeiimAe0/5ZtbcqfTu2pDmTB0Mx
nh18Q3e2gqKgJaOpNHhZ62wIYQBX7oUiqf0A3yHZVSeOthmAtt51xgB/ZEj3JBoeciVTn9x4VvfW
SvB+MfF3f6LRy96VJ2LPP4+BnRIEoI3CjKbux48RNzl5Kb1Vtov+hGwo+2LXMzmeZmTJW1Pc387z
vIvB9WrEyxo5QlpPOrrAariIszb5UFGh2+XqZF03Al0NpRCJ3JY0mUcGv/9MwbL+BObxm5Kfu2L8
NmL/J77y01f/gkFcMKgyun+0Ki+O46tFgsqbpW/Jk+LsV4323oH7+VAZzUAOlowoWqK6OlSA5T/V
zfglpjRwU0Zqf5vQy0QnMVWmdyQ96q9gCPPZ06jEUTC1esWL3GL8GWuDuy9j+TBXrb4nNzkcuP9R
3nTAbn2UTl/5QpnLLpgUe9+6dM8iYxOHVJJliBM2L+stG+43qPFhFFiGGlKGnM3YRYci0x//a7Fk
+Nki9/75D0JJ948t+89B0q/2/0BUWX2y//+ososP5eFlMFn/8z/BRP0nxFia2yEMRmDq4rv9dyzR
/wk8Ge8YeEoDvTNr6T+xhD+Gm2L1sK20Vcx0/44lxj/5WvAuAWnhb8Osb/5NLDF+714vljKnEnyr
sCPwxvNLoa4ef4VmVg+QRg5xXTmIPWrFoH5WWZqfqkitv7RgZ66LjoQVGcWJ3lplp5BMnd0GqcJM
7X1fxLo5sgXa6ey3SAUe6GqTphfoxIzmUv1/7J1Hc9xImob/y9zRAZcwGzGXsrQSKVKm+4IQZeCB
BJBAAvj1+ySrdkekZqXowx42YnVhiKZg0n3mNWtfWPiOBqzekU6QoqWUt95dUndiuhqsFbojhngj
IHRP5UVzPSCjU94s6dLleEyU5XSNfHUFPykY8RvK2jbejrHZC1g/BexeKKvTlZfiPIVdU6EeQQY6
9xlNebUblP3NDaRMb6xFjUiqdnNWHONZdTT+PRYa6zvE3SdrZXmxFnIQn6tlXew3tBNdeRHFBtUU
pLKWuxlMmGm2ONP3iBZnt4+LHJZrW2A7d4EQwyx3IV0aBJxFFZSXPVJd8EURfNqFce9TzcM8HLRn
SKqHjUs/XBRDRo9QVJV0N9LBFG3jwme4obLtgWybEvGtcRrrWgisYEFbeEtA061ARim0V/E+Gmrf
RZrQkVdt0KH3Gskpbi8QbZ9tvNsyxEYDULd24ULniiLjuJZY8bjBeaB+F6/o4GPLFdOyXzK/fO8V
TvHNT+u0RVxG5rfSjur7MJSEizY9J6PCLrL+Zl4xhT2kzZJ8G4FUoJ4yBNZ7erRELMbkC3Kstnvm
jVuF4pi1XS62Nk2xI52O0rS746TbB8pXT5jfJPZWggB4sJ0CpwOE7RILN6a5CbZsZej1rWEdJhd0
ZkKaCHWkdsIfGn/jp37/hA6GqzYr44JHSWyVfy5gJ/+SoZVNADiUDSkgxwFvguOiN42d0UKo0x6L
uqZB0bLB4/4SjT69wHsX/rjLy8Z664p+tbZznlM5d5hZ1xrdNbeiL5xnlyXKCFgATyO3WlgDb8/J
oMtsurFFVSxQA1IymOTVOVDKMbtb17h4wlgjHy5TZI6/TZhnr9tFuOopSJbmU+8F47C3You2graz
pNzT99PXEsDwE9RqLGlUk7f3dh4V4ZZNO/82BjJ440WY36CzWs+0qWp/JqOaon7a0Ymrv1oqzGhe
LiEnRF7VxKeep0NgOX6Jt001Ddk2KSPVXotWOR/pQ1ZvWmBYwAtgqTTbPm3GEsrJWD7IfgCAi8VD
K4/emFwH2Fc9oXRSZtu09GnBFakOdhG9XXowGGPh+6B677ttGzIoLcRwRCABTuxmRnK0IMQtxgy7
yLz/mscT7jPgKid6Sgvd8+1UKhVu8YlL4ekE1OHBf1jVNp1cWtioKTGguT10N+CiVhvXwHjFJzMv
UQUasA5iSFLUSnZxicrgse2n/mFticc2UTa4EbL3Pv63nUKefu+jjQtsMs6/VkWDP1WPqUF76BVG
oNuy9/W+71rSbj0l1pXj6+Z7gsfXhLNa435NoASVDzlaGd9huevv9GihNmel1eod4gdJvh0xbPoU
lX74SYxIMaMM7kQf+rzHuRlTkuovXxTtXdD2M2abdDW/5xlNuEOyuvFnED00G0IDAd6A+I1vgzRJ
v4GwwyckkS7vBbcNbLBwTqmv6s5e0X1JZwtvUobl0i1HNhs68AsKQyJGdM4S1r2EPbJ8SGs/+tQv
lQ1MY+qRA2583FWxCsPcOg1T7W2VirP8WMXzXF80QL76d4o2+/JnBQWnuyKZCS/ZNXDzE204BVvR
tvgrtWsbfgwTN6reeCHQrIMFIvZ7OSgerhmVWDZSrd4tuDJrOhIlxU+Oq9EJSAMUgJCp0v1bxyDQ
NniuYU2QyRIHuKlHxxLhAPa0hovBQ219LHQWErtoTaC5kz6BUMHkZFHbcpyXZmeLEgD/0E9S74Y5
DB4FIgXtdlJYpeVToqOtNyf9u8aiq7dZe8wy9kVn4ZGIe6B/L9G2iTdTjoDoNgPFG9FGHZpwl6N9
DMa3qVzWi3ZrYEhNrx6LKCzjLahCkEYLAPA3FXruz+OOz1gQDTlTqe6+chjgoJI7UBN5W0W5sOH2
mCG4bDTrART9gtIMDnOA4SSK/Jt26bNgF1ttwor2cocasjMU4Sc3sjp2ydC31O1Slzq7TJmf+nKQ
8Ga39BMLb1t2YYC3StP5H7rEcuV+pDVcXmt/mT6G7gxhDRmGKjqUDsaCm8qWxZdA5wCISCZZbjdT
Mg+0UgH8uluQY9inqCrz1ns654VNv57Dewf+SH1ER3XWRzAKqwZpFAusZkNIMnhzY4N4k5Yd27LB
j/1V1NnY8gTSvU+VXr7PUVkby4S6wyZuWrv6r7So3AvHAVHxpnEsp/w0c1veY+VYa8msgGywa/AO
XfZtGnnfOkkgH2oRHHNg+ffBGq7+JtLUwXestZv6Y6OMRVDYOOMjIr1sKh5TIr/p2XMh5lUdJmSJ
wmgWPOo6f8cch1v3C71iN+Yl2LOOhFnxZTQUCU3ZJsk+ggipnmB9Yq2aWX+F0dLc9aoP5QWaCv0D
CB9p3VgS/t1WY0r3qUv1vNL3mdIw9gC0DKP+DoR5+RN4hfhaY3nYHHXnBzepQFRqUzcxnffR7xNn
+78Wf/8fy+VRnvtV2H2Tq2z83OQvQu/nvznF3m7wR0SJEAHpU9JtYl/9bVD//Idr/wFX23R+YRDb
+IXzE9wYVPbPf4jgD/RQmSQIqblIjZjm8TmNF94fSGOjMQll3vzgb0Xer9JfGgJkkChyumhREeRD
Un8ZeAPfrapUCkLHMJHxTjamZmQjzfHZeGeUOwwsl4+VzKbHnlZ8ZQ8JSLc8LA9rDtJ7j8QpVIJS
qPp6oiom99gshSzL1oqsvTvR3TZmu1N816QFUMF5dqxl1w/B/OGHV/5v0ngvfFmOIG+hGIJxN+ku
ijSoI716kGiA4b9ahCIBiyu+wLg6G4/RmvnrVad7D+RCWeVf8WqOr8Pa7r7lkK+CbdppLFBzIgjj
YYsJ2EYKyH67yZXpe4Wxxl2Q+GTKaztW10DkvWIHsFe9I8tnt3LIqPJLgASYLGJlwH5tRRGtMBS8
5+5icBX4ZG3bFhEbxmccJl1bfUpAOF5phNwgGA/akDJ6dk3UUXT9wV/ymRwa6/oe34muNyZYqvoi
AcZPe51iN7nLqiVJttpuocf0uYL2U8wuwCvEDAqxb3SEY3OOm222rUFW4xxJ2hVu/dJaULbqIbBm
ntLVNpZl0yNGNEXyMKQYg4CAzaYb6LfRfRBVebpJQw+L4QKgFsA2VGLhJdcIqlwEcYqv/Rjp/qYZ
uyW6Ij/AqApLitXdYEYvvwLV6K7QJRXXRY88Tllwfl1WYur/LEKgH5u8SPENt6yugz9LYxR/K6Kq
i64f0z/FqtXdlClvPMDDzaddHUXTG7KW0dnYY6OznWutFq5cVQjoVFIFXakppCPHQuIUb+vc+C9O
cbN+xZsN9Hedae97Bz9n4CEq/ehU40TWwDH/LXW7AtAtRZy9WqzijYMDlfu2hX9z0+EVDY26gqmw
09wxvqY9yUJYABAReCQ+ll7q6XdhkCrs2od68TC5xGHVrvNYwVpagV233oSXrkcGchMNwnG2WdJG
7S6qxzo9OLCFPzStG33JdUJeFVgZvhDF0JTOtm2Yn1unbybuLo0l0X3pzB2jly3pPm76+e3aZFrt
rAbo324tkPC4sSxEaY9zVUz9ddcX63dNmcrH6A5eIu5EcTscmIk2p/AwYh3oTzr7rGWdhXuqBvGf
hICAcsHSE403aG4m+9SROt3pQvgPrpqOQB+DZmOVi+vuwlnTjQUdD/9oBbTaHuzF5GI5in2XzD8Q
h7ovMeIETgSXPrfaYou+hv6IcENPmAs56A6IOHAFnIfUx6RA2d/x5lU/eu5QfAKXDp4vj2b9F4Us
rMfJczDHlE0P6B0H5SC7hD4EfSVupfxudaPzhYq1kvjdNstFTQkhOqZrVH1vxKJua4D7jwFe3eUw
Un+a2EM89PLn9NpOev1UZ2lwJWq/WI9phBNoE0V/qjCKhgsIIcnjojoGO7OYfbqV6gtkdxlfxpjM
oqzlWtNw5coCVOhgy6Tfh8QBTwuUMOeIiWn0KR7HCc/SbAabHEtZw8iL0Q7YUqQL92RsE3SjJGvD
rUMoB03FIszfl5PjLZfA/z0HMkE3s0k5Vvh9GCuwiBPve4cgQYtHuRUqZz8IrNZ2dt+39G7Zu5tt
ZrsERsDSSRBWvAGTfU9T4snFlv6jaFJEXb3KTq7SicrGsbZDGECj59OYnSq4kwZc5z4qq2QxLzTd
x12z4okHNj0jcnF1uDyVYMabPcHLHnKTn963njOUe4frlVsMYGm75rMusBT2e8o4hcWk2a1Rrz6W
bK3xtnRzX0HoGUn5LJGFwV4hRuBd22Fd74d8jq+MOEGyyYKk/JgvGuphMAOIRS2hqwW9jSp9l8Wq
oDM3IsO1dYaooa1hLxLSCMTeYuN3JmGYczK2LUzn0d30wYw5LMTC3LlLcRdNDxAIO/ziHKduD0Ep
aQ024+SHB8DkNYhcnAzf5Ih0qwur9yFpjqEOo5s6LnOYwjgVf3bdPnuMyJFqCCLg1dwRicy9DXJ3
ugnY0Ouv5EwgMFjj+GpiioIfrOP56aZCxGMF8mT8hociADsn3QbDYe1GZOKRPX8uo9K5hX4gxy0b
s/9F+K6LK3YUKRzHsZLetnkwoDwYK/chzgN1rbtqeZ8tHnoKJYK+9+3QRm/DrHTvXQLs733Uuk96
aub+UJb0ljasXphmmJeH1WYwiSsrzGP5q0QF/b5i4x45sLL0bVGHHBWtFoTXAbNrU8Lgdm4iqYbP
S76W4b4ZY3AEkYcJAHU3Sa81B035Pgd0iOQDnkFM9ikUy0ViWRhOw84buwPuiOqvLrOLERIEamIb
N8P7HOS4KL+gqSJmwN7RWGy6dkBrOOoq/zFP8PzdVDV6jVdqXDy8wlkfd4EH+Y8ExwpgNeglWraW
q0Zk4aSADZcyxXah1kh/VWM+rIADfVHeuH0b32ksiR9nStpq1yid3C19BwWr9DBA3zpd00f7/w+P
1XL59Z//MJLM/3NRektN+uuL0Nj8/rnFJdw/Ao+eCwx1QbRFS+q/QmMm07/q0JH3B/0vnC08hHDO
nbBzMOw7f9DsMqwZuui0yP5WMBxwiR868j6Kfg6CpAhx0WBFGtwj6P4R3wRLLZcNbqIfnSBtdAw5
Z5gCe48naRRCi2m6FGksg7nrnqxZrDOA8QwbzflQSjnmH6Y80LDHtcBskxoz3ISm3o1QKtEGShGf
K5bLyVJp3MNVWjlzNpEaIyjCZYT2hHsR1Kze/Ai/sWNhyqrWHp7ladjaVM/SEQD2vsh0xX2ltuA8
Rp0TFnl8HNLCwww8hvboTlc1rqFluwdxYIf3HsQC3AnLxZnCr31bOniT4s/N3TWWbT4wQBSGS0ME
mYgbiQIqfl0IKB/uhTWUSfhgeWU4DDvQCsp2rldvbcbwWCZW64sDbQWcU26xOC3k1x7hiVEfVhhl
QG0Lf0zo82OcPvH5HSQmNsYIKUNeAgW3hP/5LH2u1gG55rE76aBQsOm7bvatI0LSjgUVfrTN/ecj
uqTsUoUruqcfZuO/SRyYfK+GPKR96UNCx5cQkYpXQ45JC2ykQvcfVq+f0/CSTC5Z9ZVd6CkQUP3a
QIHBTtdy0ZetIYesDxYcFFVcOHUigt8JSZss5V99EGYg2l04I6JAgpAokk+vbicXmXKphSXvB/At
TI25sNM52zmBXqyaus1sXhWxWy2ze8utKORQrh9R0Tll81/m/0i/tf/mtbxC0ZgbYVkGRt7LKO9F
rzU+V4w8sQsfqN62ZSvqN1M/NFNxRPsvD/x7Ahtj2J6OzEcMXN1yhd+wsTo4nzRIlsjXC6XF0XyZ
NPow2a5GuhMdxrDAs9p6i6blFD21nhrT8namilreRnXpBPe/HlzTgn7xNkEB0VJiOaPjgQDJKyAu
rSa/U0Iu72cT6guq56vHa/RH3cY0db0BBsFVbDVDO7ebX1+a9tjriyNtHJFZM7XI7vFF5Oc/dGeR
k/DHbPXS90EdjISS41SXYXdQQ9AxholXmYuH+WTWgN9ibehubWuY4u62WakDem8kKCZWRJYDW0/3
0+RkK8j7Afod8wLxKqQ1+szhoH3bjrXrimNADZif6Slr+UxoQFTiN66zhh7ZyLRO8Z+43eH+/A5X
qYJV7Gd9hRYUx73lxwevYl7Hm0EWSdAdFrcVZuGS93GbC0w5Phn8PsKa+wXGC3dUD5g6xxsrR84X
c25rDhh8pMt9fpPyeqmGbR5GWR9uZTeatY1XysLPotOnTF1gPtpWRc5zzbRWuKUZ62e+SUSXmseb
G/PMMDVY93M7dFzcbymZZF+gYI56uR4osGqoeUFjd09sog1vuBlWdur9ag+ZK/GjBsCwc2ROotJQ
8KVuWdJwiEKZXy6pdoLwngZCyZA01EOn5F6WYxNYn9vTBlmFacfgzZ2CAghpTWHNtveWhvf90aaZ
UTg3VeEiT3lREBYXc79ZiZ3NBruaMvBey8rcdeTjPcxcK9LJevAnZXa1+nSfHYxE6wEjeObqrhVh
SoXcXdy+dg4L9LjB2eRjgIYJXaRkHOy9hDPZPQWFshim80dRjVBL8JYSv5lNs0rb+R22aIPed7iX
T+lRwFhV7uPYdmZwcxHA+vqoJh1FJUwV+gEAXvEHNDesxjgYr117Gdhj4IemvNJfrw3x06Yb0uyH
eELRC0luWtIvlwaRvT2sa6Q+tKNPGLlN6FahMX3e86yun3llwVSuTBqNESVf2qbT3N35Vzz6Wl2H
lFqtrHuKQuawhg7fM4oKiqJ+mPrEhq84Vn3JrIoz17wX2QNlOYq6SNHDmUuvJ7ctnFnkdALsmMK2
eFAtHbL1nT0XQ/pOz4UwuI6QfqyzboQru3BEb+D5AHW9QZS3LXpyXOD0HwQuzfxuT7PdmRand96g
7mT2bOFPFiIKIq8n5kG/iG6w7qTTUhQPNs0wtSr7eD7tnNldeGIrlcUYbxFVtXW3teQC2Oae47Hg
WSlVpYnapn6R2vahKaAchzfpGPXDF1tYmoXrKAEx4MZz1lFaO6tS3UCeW/ppEu9rNECb+ViDgPcC
ivOJWdRCWiutsl+P9CuY7LM/Lofqs8w3tj8U6V6OtKyBmFDJLB/CYIVAfaiTaSnzrUuJY6BLK0Lz
ihIfwnG+VTP1chjDTgHL9dpbPM2uvLadnft/83SLoBxxqCGsaAOB/DnQW3OJnMSS9++FcrEW269T
a75U4OuG+FbJSch3bL5Ry36t7GHWX2JounI5UmojEf6y2Mou6tsYfrEXHF3dIue3bRKcw+p9jShv
MW86ehh+eGtFReBfwlNsh/w3SMeXWE5EeVwRAHkA0IXHEdXbV+92FtA/pNu5Dw7JCyIf+UR3PCeJ
IbaFk94khei8SxdKoJbHfrGRyXr89fC+ila4A9axA56cGpFZzK9qrmuPnD4SKPohbZsyFB/hy1EM
PVixUzPlSzjrAK+zoFeMNfATM7owvLzl7zmPmzcBHlJQgUKSG1uB12+i7PCfRxRAPpz2RlcMZkNm
5XPsH7CsmxkW5EtisyBY9YQjKoPx6F78+nW8CjfIYmCUIHWG6jxITTTHXk72ohwRJgq8gQEZ6PL1
9HxiC6XCuR0bN/oeqAJN3+vCnxEpv/31pX8aCS5MpIOPJ1OBt/AqblwBaJVtucoH+O2BbO7YLEKO
k8lQrQ1u4Xnz8ZqxX/B1yKZp+YDjmqja37wBQmee8YeQK8KyCUUukIcu05MxffUOdBW1Q1nH8qFF
T4q17Z0WWFbAko8uKqXYzmnJ4klt789BTF0vjZ5usjYpNEIMtCm94uCUmdmyS/Seytt8zDnyMiXM
geBDNDbPdPpgj0AyGy41VXEK+TqbRR9tTJNMzY+5ZbVj8VYltWqtPQoe1P4uIx+4SXDtNpMJNCB/
Bd0TzGUTOPRYwKGAVFHUyvt3KT5AzGJp9/DNr8iQqinfSAtdF/uAZSaiCwAUntMxWPa1CYQCiLic
VKftv5iYfU9Dv5ogZ4h1Vww3k5hRYDqWjm0ODQcxFQ+tEbRsRXxwJ6AX7xtUSDhjnGb1OeNPJ2Br
94uiqSJALvGzsqlghx78VpBqXUNEIE082PDgE+ejJURVvmkS8BXzbVKhjt5vVZHyjAfhKXKam17W
K50HaKI4OR6SKEkQkEBoRk7dzge2WECprcaAFvdaBJZ8z3vB/2G35mawD+STJbewCup23aE9xSxY
cbvCol/+DP9gw6f8f1ih+/P2dEuzk0SauiW3kkNj5caqCI+A5TJAK5MPEzM6BohYnFJVi9XFb57/
wGFZM1EazlySSWI284ITiBB8dBgFOTFinTmEVJPyew8B52LyARJw0JsIsNGEC8SiqPLzxT3NqKEJ
TKClZpSysvtKcsLbe+qvbKF7AgJzVjszomIE5XPm9j2NLt5VdkCKdElFuWlqv6ymT3Polkt6PY5t
rkYE4YoQYFE+tsQjtorFWh5wKFL6e5eEz9G7oxbekQUuu9CIYpQJRL20mRTJlEVNtrwNvLyIKL+e
lsaqgpX9Sa2lJxUuwPR/IiBwK6bDlLpgQXVAKnKriLLvNfkAxFe6jF483PuVQhX4qo9jE7cVDdjw
9KKOmqod1CaecvaOD5Zvr1N3ZRUcS86mootAkN3Pg2ePB8SD0vU6aNMyl2/qZJnj5YEVs0Jj29WJ
n8TZ0a6C3ISvrt+hoWAlpLKYVp7Wkx0qxftEKBXt4F0xeS3PSZgGpmNHjbDkQmHam0ThnN2cx9sJ
MhMeITBvVoYvQvMp51PZGi2zc8fhYvFKTiH039w9QTKCZcSOkFDFyBa+3LjR63K0j1DMu9P5QcWA
0A4lkHq+F3qeOL38AFMUvfGtMiOPBIrC2v71Pfx0eEShOTaM1jPtXaRAX90DgkD0bqzp3nbHar7P
aPCVt0tDMvEBQV5ynUMDlo9j7deXfbY0e7FhczXiNJo8EVBOTMleXjeSq221eNA/hPTg1gXoAZrz
/m4i3e/U+xrKH6pIIdWr0tpU7ehwuKBoGTOCVZHyvg6oqwkyK4XPXDFs67UetH/pp1Ya4mcasJd/
JrE0ewFKBkq2b2P6AoyjZ0snZuPuc8RIbtFeLaNmS58PDcR7/NGj/MFeHLNSEVaAjf2QYD06HBJ6
QCao1qTeGXiZ5/gxnTKUDLfn2xqWIebY9wvH7AiVZcV9/xAtluuW27kbacHunGbAGhFNxHjwaVck
RPRFuC/WCOY7+Wxj98lvzufn1/jiNTOmML7BYoG/x1vjVSmCQr8W9Ab7d1mexFF6dNCriQsqS+hD
WHvtzzobbp0uA+S6BS3The2eLa9cxHVcJmpd34OUpD96oZGdRiG27ioUGg5OqskP6EQJOE07VAaB
PAEjod2ArpZTddM7FHmNrFVX4Mugj670wYUd0gxgJVkmGbVTHcFip9JDLCGBsv+bVO/ZUvXH50Ye
PTaqqxi2U4HxX8cDToBCBVaf4ztasoHTfy5mvyeczvthZFl5OBgxjk6kRyZIky+uGcfWX51+B0YP
fxAadT7fo1hmCgKOPbAeJKktv9DKWYfFzvQeVUmpYTS1neL0wb6R6+hpFTgzwLrY6plstFFttrHr
EMvhOt9nCC+25SVqNAvTpZ6Gjpf9LHPDCeBZSGN+60IrmMU1GhzcSSol4t47BA6l0Fez1NieoCUK
cg/FDc1hD20+c51Z1uhB2/GY388S3LS8oJACivcQEuQ44DUHVPGjFDwbgUWJat6ymFGWKlmfnx1+
ln1gi6xpt/56qb/OF8izcc8AT+SgxyvC19XtYphRvFjG+N7z82mSnyiclPM9FhcpW5oJDTkkMxzV
eRuz65sV9evrv97hKDgjzklFEUl79pvXUXrbcaQtiC7es9iq9YM4bam0rUKmgAtOmSuSJ7H1/u3r
Al03sHKMNTEtfRUbC6mDXPurf2/7Ftf15WDK5RpdM9bMQJd8OIQV3mq/LQG+qgBGwEGoAZonxqCc
auqrLb3Kcnpuel3vJwwoep5RdTXd33NWwDmQue1VW4dhaO0Xih5S3HUVqTG4xAI1nIFKgo9V9GWb
zZ1j2BmEm5+o5EQ08E7tqf+53mu2+RfrFHkYegYQhAO0ijkNXx4DiPzVaKZ52f2c0HpDh6fMzETw
+2CIQKEFRRrv3KJO+vcF+jXgE5p0mREh9emFt5fnjC+RqHTLbZYrEK5IWUurgxUrQ/Oifz2mrypI
eNCQbqKqzNtFFumZ5fRjcXXo7CKaUXS5EwtC5O6WZquZRbPvLfwPqDvnc65x294Jd4SDfLT7POUA
L0Hdkf79+mZ+mtguJrJoS2OMyz+Ioy/fnYnGFIyX6b4Jxpy1ZI++iWE9MYRca4hW4oih0fn64dfX
ffbceTlo4C9JOrEAZmn9VF2J0zklB/fZacLOUpdNj8YrS7mZUbjZukqYKq1BI08o4vkliscQAZ9D
23TwzIGh0IA1yp7QeYjAhZOv3Pa58FnLLkC+KXJmU292JzA2+RsnxRpuBQBSt8RnfqtL8TtZlGeT
qRcPhZcRByVji8K8qc+8fJuxv2SrmIrp/lz4jmUbB29HB6hRts/DFTLFBZa2qLTuGlzISrQxG3cA
/hHYlQlL0kF3PI3qESa3NhPpYdUyj6kKvlulHybWluJ34FkoaA5UCDaejykL+K1gthHaQexHlONl
qPyg9I6+ssgx3k+wV2xrf4rJXA2mj1zGz0yDpqd29vyFmsPwZ7bCSKYEHA5FOu/DxcbT8Yiqoy+M
MFFgT80eLR03iq/GblIWUHFVwUU4DwfGN6bwtyJXakqdQwOb40ijtE15uLRyqv4wncr/FDJrZvO5
ZI+OG0fgbqQX10akqGjULzeV15r765ADWPSRdDqqV4UOTuQbc+ralq1DsjGTdGzDycmz/u+eNrRj
cUWhfg5++ee5GYgsxRe6VPcoKZkVurYUuNE5TmITuMncvMPQqRJ1OeSl+O3m+9Nh55tFgd2jMBUJ
SiIvZxGxFh6TwyTvzxVj322QdQS3HQVcP3/uJAIG8LiLKgU1/DvVefenG4CZB7Xb2MQRUPy0NjPl
F4WzdtNdCpqebLKoiN8oRXspurdboZN1jnfcDsi2647KDgPorj5zBFIGfpXd4ZwCW6425dmRDZlv
JtIy3ZLm1Ho5Z01LGzOXkkH0doiiTTqBnbDE81XPMwuFe9NK6tNR1eJiCaemnjaxrcYi2CkHNT25
oRTAroGSSN5ktfWbHfKn7RqBjRhNXdrStOlxl3w5GjN8JHegR3533qLI+nyG/By4e1QFuqdyydjD
gqDxmC1LkDXzva773+ZZYGpfHHS4v2AFE9GZC90I5MyrQzlx8FxJl2p+rDEPTgF3zzXX0OVYsVXH
EfPxN5u0OTl/3M+YiDxNKHzTjARj/epk1ZYIUkgt6WMGTcPzto5NE9TbOAtFQkLGFrPbzxo36GSj
BgU9bIO9Z1fN29KmFNRDhqMv9rvF+VPWR4OXV2DiQVowPx9Zw1xBu23r7DGNU7OTLF7pcdyXtCoJ
xE8BmqYXN99La+SdALMxAdL6fM5wrPnlrRGFNicvpSBeY7AKihgDEsZ877RR1qlXrx/CYnBxD19D
xuJdp1FDR/C1qk1X+xSAdsTOrMIhWIhGz+3DHCVg7iqoa6ZEhfEdMn9YPsMUjtEGTXEzCO0kvOni
RqEfiGCQFLsBUQiWdoegOOllM+Y1yfKku+dyUh+beNbxa2Cq22gEuAfj4FQj/fVwv44FWPT07sE9
OEQEUCNfTa8RZxwbhWP34ZzA132opkOb21NyoAKwICIoJMv7dwGR2c/+NcuE6aahIAGJkn6AzZR7
tcJcueSI4LXz3WLZyGB/axKaXNUHelB1CTznvwE8d6cP/ZEyTVn75cWYM8YDEK955o9jyu78/IfW
NrQvN2o5Uu+gQoJW2ZQUmCEXZELKvtmJDPZ2e1G7ypQFS2Ezf9JUOoXYJmI0X2SVtPxiQvuYEfPs
fkb8/rk1arCP5vee/yMSMDNiK1B2ZIKkbBrBX4E7enyvYJch2zNYaD5hVH6cZNcg6sfCu1Iay1V3
N06x+SiOxpXbiOhCWA8OUGc+yikAZn7QTl6s6M0XqywUaGkqiMkmP90okoHmwcLZNX+cpDCo3mQV
qbt7iTYxBfCdXFdabZuSshAQtHn2Bqzdzv3Vhv5RnxxEn8Zx9b45vQhNVjQvH+uZQgxqeo4abe8t
DfIpX67qYoB1fVDxLPzuGrAiveH7lKoyD9D4XTdgediXGe/MgI158CwmYWo2Tjet+Xyx2IU5yPDr
y1D4E6g4+hkNvYAm5tYndKnQixDzxF1nboIq9g2w944BW00N1b7MCAMg3Vd+kDtoGSPKmaxbRdhK
5TqrNLXX+4Smc/AXgvPmVnKoRLTJ8Hw0gIbzGJRrSQERRqTfNcm78zqO7TKg9tyUesjkvvO81fPe
jDZqzjMupm5KAcgrnRUwhtWn5v5WiqHAnZy40nVCQKvMkFuzeWSqoxp1bMP8tb1dBt+RkWerN4FE
K1p66KcpZBEpMTBu4+CnsE/U4i/1rqUH2Wd7CTWel+g7cmCGAqn1cGovkwWXHzjBz32iubcd4LFo
6HrhfAFegsbZLgVsi3mBPbkAEzZ9klJaP5ZLPo3IwNrYWGSPKNTXQ//BxQePq0uq4bwNGY5CL5c0
a5mZl7nszHyvIt/8bPKW2N+qXCrn5hykAKwgZLqdVdGJCwtJjnSfuv4Q5G+LDpx6sxtzIfnT36zn
5yPoh82DxJwti1XtQThhEb0Oubk6aCCEbe8mIgG/360AlJDb7muRApLFtWAmdERJlybG9gTGOKM2
ohM+a8lGR9SUhFvX4ErgO6dd+MECnRKln3TC1Gk3SBhYMdngqTANOIRWfGcvFcYQfUxBrt2R4VhN
CAg9A9txOcvB5u2i5xiYNtLQmQPhjH+L7Yzi6Cwglt6iI2vAc+sJsSf4CH4vmwa8KzZOks9Ot8/8
3rLqjaQhnqIub5U0S2nkxKQ+5A0erYgoWSr+rLagUTGjcW4gAD838Dv8g2m2b9qeuh4l9byRSYhq
bqaluq4cx6thXJ/+cHGrzoqwJWDG1tuum8Klg6W6+nwRYKwjaIZOqJuP5zAu9eRUy8MMrxLmWGsx
6wHSnEI8tHJNwnrqBJ2BN+hYG3CNwDKlf7tKwLxgCJNSAlBBQbXLuEuUWkzfrB2yvK2ve7MTZ0RT
iwkezzHksELExj3QqkdTU2PvrNv0bRBAd2F2ynhS9GjO8eMZFAIx0V+7u8JfhdNdlEaUDYhIt5hG
HEmOh6eAmKho5UdKBAt/fsa2JKfgFa9Ej0E8N/DOCCNXEi5x7tu0SOTWy5L/5Oy8duw2gnX9RASY
w+2Kk6VRGNu6ITS2zJzJZnj6/TW7tWGNAGmfcyUozeIim91VfyrEeYfR7Pz8r8ECkWRUwOBtZXNb
FxQwAYbRnTeIWHIrWSGMH4h/N2sZLOztyQZSw4aISx4+26Shf3OypaNP7TUm7+qkgUU8czKFdXPh
VOIOnAfQCG4RpKLcdLYSDulJv83EJ7dViDGTzay6tcOuYGpFa07TxLBhz8Bl6ns5/5c7t4A0OwJj
oJP26fYyoMag9AKQBfmasDuiO5xJMJP3BvZweQ5cBEDoYaJK/hlmX8lEWHEuWZu2GTOm5g0GVeR6
FhOIIwKrqZc/xJ9amtRDMaRW9+raI8VY5VYFP6pjHwGZqEMC2FFh0PeC6iMqlOo9lFEOpVI35xK8
MGYTIIguehef0WhxjbnJ2/6ONwWenZBtv1gf7IBkeO8+JMmTvbwU5S5xWxKHyG7MDnGGH5uE8TK9
THYrcT7TG5B0mTN+3O3ZgYzF8z0jjr1VZeBSFZK6z6RABUNKhVZnu0x4zJvqrPmDYkRilh3XiUEq
nL88hvZe1a2ta8qv7y2GlEGEVe9nzZ2Y2fqaUy8q+orGIIV4XkgWAM+Y7hPC3PiYIWeOfH/0C59t
xTXblT/zsS7zjTQaprHKvhMFteVglYkf3OZ+J4vZcbFNTqlg6er0BIRdRjc1k22j9S63+h16Uhcc
dFbIZY09kQjAj2gl+UzyQpnmdGXCShzgNqpLXAI3ddqsMSHIaTHh88eSnyTTO8+s0epew9nEx3qx
u9QFPJ4LV2LfWbAkXBduXXnzJoIGOLkZ5Lsk0zFAg5gZFzvDnQPSTsYysN048Xf2TZ5MzFV4xnXR
Jv0tMxZx2KQokznj222a+AAW5cItNeXMo+zK5t9RGqyRAXcuWkhaszlmZmL0/UvvtxKB0wdaSNRY
V9yvjLfjwizi1Pg4fTMRprhbfw6hlLbxwtsd8q4TgCCrAf3fbXNi2M7B4S/Jaa8gXJt3cdBD7Uel
LakOvIAt17WEleQLx0VizMjf/KD9sGbV4vsn1cQEdSw1IOyXLDH9m6bcBv4v7a586qO7ZAtyt13C
o4kUwtjJHr+x7HAbSTRerbZNL4JJ3OZHwt2ZSM1EaLuX3JRvSwVDYzRd7dx7iUVmzrFQLJl+Gc2s
DogZbzvMPGRnrww/9e4T9cAW35WLTHWiZJFEeXHTTyR6E2c9qLU2ic29nVei6cJ7290YA7aemiLZ
DyZ9YDBdTDII1oh69CJKJle2F4DezOuO2Imd+CMEhoX1sANhXv2z0SJXaE76G3uMi6zHwzItqB+f
mqaWWxLNIInzx8afpvq13LeRmZXFfsAxQGj0e85kIoTLA9s1YdX3ZcsBtlyDNIFuIzShSos7Jgy5
zORh1EgioqeRfoQ1OQpPPq889Ds4+FkBRAxzkfKpyGMt0paHclr7xZh5TC/muFmFz9QOxdUIYUrQ
WbN/mJ09NlagRAkzMxRhg2aqo07u1Cu8Es9Ya5CLfpJ7j1HAd6Kp5jtyEfrubSOOrfyStJ053W7t
EL5HieExO2qu5eUwTlkiu/NeclQx2Cg4TTBPFrVGUHe2eW6sEo0n+txYYDatjD6rmYPE6Im8/Rgk
PDKT2Awb5ei5mKYkmO6+I9egg1x3HBryjSwY5yBfaEVOdHEqNyanLq31klX+En11i95md7KLiElp
o792iSCwcAi4q9aSCl/kcrKKfM1mDPKGw2icud+Am+TkVoZKvG/5Z7SkBwYNyHdZhJkP/5o1hVzB
Dmi/F9xmC3Et5hn5rInotbep4s3v0suAyDmo1INXpj1/2oook0s/NzmJLkFGu5tgdjezdLrtvAlV
blgsEiEt1q5iK0j4tnys6uz7TOBDvfcpybr6fRxtcsPqrDbmihZ6J/5OV2aatDF8s2BOXEM2Rxm+
rEEQjrcppRxPSF9Ppc40eycKl9jAJvRBP6+pRGODEG3KXVokOkJDbtgpjKS0TeTI1Zn3UaXgQo9a
LMbwkU5uk6ozEBhk+Q9z3VPxfGiirjO8S9YhXv2WzCYgEqFCHI+pcAAylh26SvtE6gVmhUIMaKNZ
02zP+01m6+d3IfO7xPxQVRMpRTftQstDfE5AoMt49AasCfPVTyv50rUis1kNiaTFX0taw+51jbYm
JG9LvSb6C44hfBOrxqx2qWVZy22BUESuUG8xANi8AGT5SABMH5dxOctPRjLkcvf1jl1Ns89XVpKE
QoG2XRvKt8jODJPLFz4C0/q9cOucQ1A0lXztSFeQJ15ZOvJz2qWW/Rsx7vJ+93UjnwJiJ1m/aOY6
62PJR2A0lLJQ3Tx2TEfgP3i1kCQFuRvyd41P4cBrnhMvQ/hFOMhjQFOJhdoBtx077Hc8aVXs5uZO
+6oLghWFdjc5APUX2whHNgfiUqQ+UROg5NilrM+CpLnl2VbijwrbOp+Sd6N8RcsybTn2Sb4QvKmV
68n/7cPuby/ZEg+xdzuwa5rLnY3KB92K/t56Eembod9sz20k4z0oiixcgpqVpb++3oSjgNfQOYwU
Yn5OeC44PmWMhWg5OKY2QrJb8pW4f5dZFX/15G0c3CT95FVzj4vQCMoHryfBg3AXr4vnb6CxbJbM
oYtHalp7IMTji8sfUssqOKUTseMM5wJzTBwc6tGTQEfiTrIT9jg8ACVkopjcdKeSDJYynuSjsRNA
1y+DpHe6w1b1Hr+IMJj5EFZ1T9/K2L16jB7nrGOoOSevQ8jmqfdK+UvkZojYwEDdePnqCESsX6S0
lC/mhMu+cBhHWD7BVHG52MPptU7IZcoO03luF+1nLH4SsnH6UEI2w7bIlasQBAqIgd9ozCBRiFDb
t/Lgn7JMwlSjG0v08Ned9dtuAkoVFgC8mZB/hiW/HVCalj1jN8fGeZoZgMH80bIMlnw8OQW35hUX
ilw5gz1vTYbaTuROfq/W3a+v4kcmAuabQFASAALbByTkiJGQ5X/Qul7i3UUSbU9J2UhdrGJHzZLi
Dyqek4kKW7H/zGT/Pe3/I/bPx9tIDWjCAwu1g/0TMimIwGqIAVqe7NqV/NzUuQF3WlMAgFTUXUlW
mVxGVPuq3g/2veH/QJnaEgf9L9QBzIBmGcWy67DInbf4LAKTgMLMy2lGWdAMvhlpvefulIFxmMxl
qQYnn8+ibZjRdY7mkQeVZq3sy6FvpPRI9+DoB+Mgfw/rTPl7SPl/HLlRXEhhY76LVhOcp3AumLqN
7OvUhEklPhRFLRs0rRtlhnrgV+cEOGr9He3w011H5hHBkvvgX7yKb1OQiYU1fNcY7MfQqdgj9H5Z
pGwB9Jo7P54vQpadtdqlK8WMI/6Sb8WvV+CPoDhLAJIerkHmi2DC+olzydGjdgTHi8fUW6TOfhGU
1hwrexMoxxDK/beepQnn1x/80wvomZi6CbiA73AsMK4fl749hljUInd69FSVFfTAacW9pnAnt0PP
oAtAkU0MjfqWqGbt15fx9vtLbQVHOtHXMn73J7XCNFtiYJJX+Yj7SKGWKYl5FyDsjJKIFwRTwamu
9lX/60+2frS0Qr1KQQfSfqhYWIHgLaDRiSxB0xsbD2k1SNygDGKa3XOYdy3pGGPHufuK1lPSIosC
Haawk4cwL608yhnlmMSfrDZnYthvdse3SxTjBffC45WOGL3pvaUs/GFDBhDE5oOGVTwlrhyniCZN
LdG5TtikNBtU+b6sHLz/yyb1ZhiLvE8Ro3Awg1iQtWj13m6ShC6HaPr7h0IU7oY2V90TGZ9ofliT
sXOn08S0IPMrbn9ZzlhOX1tfSd+ri+QYdaYk25skiPz8xiPL0rF/o9B5u5R9i4jwkLlr0Jak1b4V
6HDMCAT7ESNEF2WKUwu1NSidgKTCnD4pJEsMTxIY/HCxtsrjMn+9nLwfJU3QtzbjVJl5JtOKYH/e
Mj+UAkQ1+M36mPdNydksOrIG+sdIRGX8kiyLQSrNaKzY+J435QTU5ubMRzteEiCA4v5pDLy1La7t
1pnNv208JsXX1LBwM5GmN1gCqUU4UaLjhV4NyYgTxYXGe7bshH0YaBMmx0WyxR3X1XtXsYfjyzMD
KTTVaGmTLGJEN1+D8Xav6CAQiH3Xa+g9vcOUxI+cZpya88EIhTcX1DYNHmbmsXV2OkPDYsjeWA9h
SBWqNwu/BHf6mOBsypic44igF2cwZocoigOUgbRmimKV1jNTMJct4RukE/HZhdNIqUMSDnIlE/CW
puY58KhlW8LknGEc7/ouRa12BgVJzZdfP709zOm/hx8KcB4dGcceSJZF7/njdkimVOrOMIWPGiVu
1den9KMhvuMwMuMQH+hcRrB4PaQQhjUlxdYHV6csqUU+yWPM3BiQHB02d5TSQeWB01+bUW5L85mh
wok5nzpG28W/IyHfcpDY/pF3sHvgQEIk9PZ9cLCcAwCb/QPNYOvVf+PNZ3jjBSMQ3ZH2YGq33FYb
0oSAlZN2VG15KXOfWVi/ub9vKy2fnCKb19Rh9EDErX6ziZixCXzEmnqYSS3a0j8crx/b4hZdhWt8
DKmzKTQDhNHVnzabGAt2EUSoiLsxWWYjeloCt5rnc02lQIClvvi5bGTDg9w3DL/QQzvD7caGyirC
WRkb4+XX3+FHeQT1GUoVH1uXj0ksoFR6o5th9LPXB1BtD8FmjD3CgCEm/OhkLOBe6eH/qzog8zcg
dgQ2OZB2bevNXYMz6ejJvepBE4q6gu9UfU6OQEaz0PkIne3faDPePi+2MVLviD72UJw5P9Xnheik
cGNuHwjDDNgsK5pv/8v3zy8DhKLvg2iQzBtzBTCJ3/z6Zv/0+UjCyYbby1FS2Lw337wu15Qp5lZ6
r60RM5ua7Kl/cG1Vlofw4bazcQb/TqX00wXwmBE8sS/g5DI5Yn7cEHzgY59Ig+EOJd2+A7p7k60P
v8QYJbLG+qs6HKx9NgR//PoGyC/43w0pJPGZukTqgsAVfjrUimV2saIm633OBrl9CsNpCC/p4MeA
PFx0bzBs3MYs/JsX9U3qHelwtEFmEKFEojJkzb353oXnMIabMZT3OIvSbnoK3LZZX6KK4KxbTaaT
xNU4f4xWL1lt3hvZ7qKXl61LFtu5xL+7fKJxHQKEetsRqwyQ36W3K4l2abaeTkCeUnCTFWsII5ZJ
wS0cjsf+kLvS8AWrKhURv76tbysr5LEsbESmaO+o/t82ObEXt0tjW/n9SNzUfuraWUFcLEd10Z2n
uhBe/t375a3QJK8TJjphYoAKETT+5iG/3VJC7jWPOZRXRRP4thWZyzFKnHHNyd2Tcp4sQYwG6Csr
OwUD/vrL//xx7FywdxghEcVS0v24pvPM8+AwN++OWJIAoCy3JdrrloICdnS73ze4DD54s4wpHGhu
2MSI7iBC8e1HDkO8dBE14p0WAOe7X3FJqnZ7mYZZcm3SRy/K+3QlN9A69rU/uO2TPY1bW14wScdm
f++26CTEg0YrtaHKS1Ctg61EPYDqUsagTFpZ1MRzxGzJBmfXe2+bxjI++PxUeTCs6DJwxjFAm9+1
8yB7DioVuXZLv5LkWBrD3WDCQtYBKrjr8Usl8fImIemsgAkBHP/kavf881Apppp6lhRkjmIQaLaJ
yXh+zlQdWhddA5cpKmnjqkhLR/llZbI0ZUHJNyLtRUYCVBl3UHxHbFSogjJFvInakAa9LWC6HAKu
kiPSO/R44/gQ3RQ0Se0BS4p2kl9JpkR8t0iRoSUBeo2kkdEsX7gmDjcKrD4uJXSoOopStoCva1L5
wyXsDcZlH+be6Ff/OlQ4cqJbZiBgOFfgjGnOM987hyPZnIuXYLF/r26Wblb0dpwrj7EGzjRZ0JAC
v71otAVcU3Z39o75KGwYcE3ixLsG1aw9c82vMe7A1WIGqZTM6U6QBGV5M4NOSKuy5kIbd5YZH8Qc
8vr8V2en2wK3Jvb6uQxZSXgcQDhdKjNgzPZfKmSy9fuNBJCvozvn+Mq8pMwYbcrtxlhEEh7zujU1
HNeWzQ00mOFNQY0+oK8vLa9V5N9VdjtH99kUDNOnnIwI1AbwC94WnVRphR2ophAz42qo4EOJByA7
mdhHF6Cww+n/FeFTxjh7CBe/OwuzlQh5kuFLfZnWMYWxhvUwEsT0CDPFwbc8gM1zUxZYcg78EQjm
WOSmdyUvXKLMNZBCRJCZhVWHMes7q1H6xui8SwofX/BJg/Aa6rIVca5h6HhClvhala6QpRkQhPvU
m3L2x5Fp3sX2ee6ZSvzidOS1f6tQcRKXkeZb6r0s/JztBW59mv4GzLDcF0hxMb0jHqdq7QuJhcb6
ErjbYozvcO817Pve5krauMAyPyBnzDdrIDxZ8cCaISBdQOovsRTtbFOYyU4zAK9msdIr+xZlYZs3
sDkBvOPG5OhdDMBuyF5w3Rha1YvnICxGA+5JIezsvBJr6dUuoAu4aGVa6h9V6Fr5s1rWExl7fJ/9
xRUmGHty2kRoD8T4EWbPMlRihdiA77hpDaIPCzLTd2WPatULTKEsTKXpzG0790y0mORabKe2iz04
Alx1kr/Qji4/L+akP5tk+hHQ55dpkmIU7WPxFBCuOSP00nrOekk5bPU3VUssXH1sYGYJl401c3E2
sl8Umqpe9SKMQuMP4fXCOUdq69LcnyOHGbD97e7KcdexmrvfUt8mnRnQ56W0iRQcVXy2Yk2Aejm9
NHDPqAF2Yi1ddVEPg+ITZ5OYL8tIdQF3plMPkqQbP7aVHTDMy/FEBYSvSA7FUPnhIqHOad5KHiBo
jbxDDC9LUtQJ3JmIueA7i7bZZgPd4CrTVNVNUq8UQWDw76VMsHvVQT/jDLPrnXp0Tmzw675MA6B2
1BapJUmWzkq99NHLGn8jb0ZtlFkdh2yi1dJ4vIxFk5pFfqwjg+iNQ2S4qFQ69bLN6uftbEfvrGv4
mYwwnu4hzte48RjPARbGKlAaJvVovq/tfdcbuAts8gHaeG6Z2ikxanB5FqMF6Js5ZOUpkI+p5LwU
fa9FBUoi49a97H6SRTLDYvL3w01BR5prd/YeUG8PCmSccku+gi5RETxXX0lDyEsXrMu6G2JCkI9t
m/FMo84ImI2FiqPH2F0bvfTEWAg+uN9qE8cL7VKlk3QgW8hU9fLfvZc7+/6/i203AM0rufFIketC
/ntHARfExskbUKuKMilN1pZ+QKa5SNDD3sp0yz7kw5qjFdLHnBuM1DQzgZK8khr7KZpxh8sVrr5u
jlwawk0ggB4dygzIqkJFFI1qX2mtEiXfZZIMtHFGk+iZDSqHUXKd1OkQen+28SSx+tJGwUaZoH5n
KQB/UZ+uajf0RLJx0AA+WZJSDF6wofLlGIHLHoknVQqKAuXOoeOsrMfcCFfzofN3qq1lAsKXHndV
+kcCuUw8OTCJ8a3M/VA7rZkdIU91TUq2cBYciBrSnt2EclLGOSDfyCeZDCBswYrV9qsIhs7ABoYR
D6AuTqK6cC7kRSZGQy78LmEfXCLAAJsIvOWrgBm7ZcgYiypO6pMPAMigjMkkrTI6j0q4rpZtpHII
dCWgj3sCk9gBbrPOnlACkhO31REp0w3ucijTyjG2S9k38vnyhLhwvSHrwlEvdMAAidkTtivBeiVn
qnsO7mfdIZZetUruWJn0IoNQA+xYLT4oGyXLXuNOqqjSGi8sOlJuFM2J3DLxHMoVA2PGe+fVtkeh
RYaf3GedfJxYMEhj0uXjCP9MMGymTDu9iqSLbbo5xmBZEJ/EYzhJlZ609gQRmKwqXf0TqQ/5iZzo
EhtliLqU+2ltWNsJuo5QqXhMjgKuaoCj5s1X5xGp6Qi1DDTBEDBqd1LFU6/KQ9QhcrfQzG+ieHai
m9C+KOZXL88t2zWO3SwjFlRBqoCqQVW26I590vNEalU2qjoUSdxJNnlwr9u84nshvDBCmQqkVvOU
IAtFe6LeuVwKnLsD1IaDtpNc84J7F451Rz5vZsa++1qph934aM1fxpxUBJIMGDq2PDu+KQl3R5C6
Kz7FiWDqBJ4EafgnhFHKwWgBpOBAKXqMfAfpPUVJg9BUJUJC7qlNyIhLNX3UHPw6eKVAOxfj/0qP
0+BKxkebXXKlQbMoL3j+3VB6XfPenDMH33uVQSWgeGNcBk9B3ST9jiGb3/rpFIZkvvu3Gqwwkpmw
XOakhEbqH7pc7EgWp2RRH0fBZjQfmUYtpQJa1OiUntQS8jkEQRyCNSnLkX1qFw7o6rVYDLkWLY5k
Vo6+ydqCyAmNH5bR5BVL82lQEiIMqfUYnmlClqY9uVmZDPlfv+4n32IUhB8S7wlDQCQieTZvgcbN
85cmS+ryripbxNkIsVU9v0m+mKB1WV1pm8n/0wfjFKKFB54B9vcgr95CcWXhjF3YbOldXqZd+LrS
KQSI/FsSWEiiYNpcVZ9rjgq2+V9/8FsyBIifhjZ04c1gPdyfVLBkiROGyTiYm3pe29C9BVgd/eQu
ImMGCTcShykIr5vt9hY6mm1Kh7I+uow7Is3G50zt7Ydi31pGk+SR4h2KwGlu3//6It8yudC3YQiI
7QQoV8yfI49W1C5B0ArnqsWCSo646Li4PpeQrxkubWlciJ1p0yA/xEsYhB+XUbRte21KQt6yg131
QPl9Q0o5g4KpfILgULEMHHIiVU5fl1ZlSe5QVho1fK7XlwsRQ1SqTnquiHMBx1Vvi7ezAr/+mtYO
f/4HI4M7t3yc85ZJPil2xrfwiYkCjrUp7MvopZsRUjoltUtmXhRZHTF2THrnl4aYfp8Weo6WmJFe
UZg272yVI+c7VNz0j0FvGa/WxKZCMNVOqOhYPK3HBt9EgnuoAnTg6ckkB8QYj2m6Nf1jD5e9mscq
SFM3xzdrSt9HPZdTQCYIaTd0dvM0MtevpnNZ2Qi7PaUO+ZQkzl3RCgyGEQ4Gm8NdnhGvOheoKdua
4Hg0dpslri2ROkMGpzN47WNDGVhUV0Dfwf5KwCjahfPqVU7wwhglD5Nt4BoTueOx2FAE33d2TF19
3SYyDp5QY60VDQxKHdLza6/ImvxarlEdP1qy60Z360UGc6gR6LTR+rT2TI9osUNnEjXwjHBLkNEK
Ak/XW3PA+7acnDnOjOKsay1vGMLF+GNdiQ9qjoPTk8x6aDAaG5/c2TQ9YgubiLlHl4L8Gzu4ZiEj
2cwzCdXjhtF6G9cyOWdiGKAFdo0B0+ckoxLjdAr+Jm6HGXEJLUgnZzzVmPNOfTfOLLtNBXFqNm1G
45zj9DZW3uGTWIagS46js9LJH9kZUX3eVsQWTf0ndEMb1iiziwizeKYzzLOOtKQmYGKaR4NdfJ3S
ZTZfqX7t8HZqe8tKjsUSlxP8FpIHmDOd3qmapixkzk5z7ot4WosHhkjI+CTlVdCRproWIPxdhhqr
vk1sjTQ4j0Urq2mBEWgaqGJnj2HANhWe+Ee9SElew/cRDT9jM/BXUs/60+w0ghi7PDTyl9+8YsRA
/AjggQEDArO1E0PtIhl4S4xh2avREbTerWjSzBEHlKxJk3+ykFWSi8lOGN8E5ON4sJtlU5dR35Lb
YcfBzVwShcpkviUDDyNH3Dq1xCM9zPPYgs1NVvKpLCdicSK3SuZHO6iG4Zgurn9ncg8mXmbOy6S4
Q+wKjseshGgczNPU83fptWKGYfMuZ3zGcGe0pF5dJ2wR2SltMvE1HoqVSdZeNuOCs63+AzEIWXPu
2pFBXf0WeszAwps33/poOMtL48RReyK9PRhJaF8QpJ6ssVis+yiq2ycjWANxMHH7BIeJiRmnmW5w
O9Rp2J5AZxoi+T0cNWTq1MEDoQF1xDCStg35skXwsawn63HqXTHjTHHsL5YfZXfl4g0McZiC/Kmv
ounUj5n1slQMryvG/qufpt2LYdnFU+kajF3cRhcRCOMHQY0EcV8pwaQPwFVw4afFc7csOuZOXw3m
Ax4c459IJM6VfMPqtIJ/nNE1J0znGsIbvqt1No2UPagB//jkE6pyGBCAENQVbQ/jFpPAH5XB+tlk
1sUFVt9lXJdVDu9E1rXvY6ftHxN8N5diHb0PY2g41zgym3OTtzLJEPDgHjKvvpp0DicL7FZGywSP
JA8lNy2Bpp/M1vP+Wu0w/RwPY/+8ws4/JMSP3ZZDPxYHVIjuqckYgMUGuZ0ZKcW0nWjLl1vTGad7
RjkuDJQdrPM29/m5yF2b2DLRJgeEXes/bTgXH7vJnd9XrjkyQyBIn+bArAq0SXl3Lqt+u8dRFX0k
dau8s5LYex+ijnYPOWmuB9Ti4b2J+PVz6U3954hYuyuKG+MIThLfeP3E/ASqiepIQWO4gKahe+MK
v/7YjnPdHKUG/+Kswvia2FnzwOwNEA+axo8os21k9r1znYPGfrSdxDjNm9i+FX3cvCZ+RjbPymTF
RhQMnNli69UiQe0maNbixsm89d1mM2LMT4b2aqVC3KYzc/eceFvRkzN9kLEnjfuepOJwOZNzzDSr
wIrPBr3rfdvK+RJh2AeXsCzif1Eav0R+M71aHG9XdIoRk/8ctICjx36YFeYnlw34bCxF+M5LguDG
2RgDenQGvgCwsPcppJjHOj/jsz0xq6X+OlW5lx1wRjcPLE3ahKideU/sGnMXoWTUF4X1kBAw83XJ
XOOus3vcX7Q7tx7byXPTMFKTM7N+IWNmY2qdyL+mNSMkjrNdo5735hqkJLYwNRMFh0pYOPhQ57J+
ZUOtnIPNL/mBg6cAW8KSd1hto/tzNYLp4uFZvS2mdmLPSLfimYjC8XnmsIGNH+rrRMzVIQSG/si8
NRSScdVYBdM5MpHSIYOfL+JSJtXwlxWM9VNKsXY2ZljnUywC5hUmQHNMCq1e5pw8wGVq/kg3e7wl
0f5vMTgvPrg/2d/FcjEmZn5skd1daHxa49YauyJ6AKurbvhiJXOS87l9oqJIowvUZizQAtgcyakB
voN1rWV7rdHAHiCrzK8oKJbjHHlMz3Jb4y8jGW3awT5z6wNXVf7jM5jvJk8N977Z1u4LtjXjrqCl
4eVyl8fEdea7KRtyFB++V51Ituj+mjk77q3V8z8TU9c9V3Fnuqc6LcaLv87+i20NVX+KY6O/C0Yv
IK2fgvgbMzHTFU1kO5LvYRMkdk69IXvsFmci1CYe2lNbeEHNrERcx+GfkPbh0R76lXBA7vDdJCr7
ZDYz0vTNHz40hLidJztPswsohvkhgQkQzJmpYr4Q09lMxLwfsOMbzxYZcN8aZ2X7iTLnAS9Knh24
8YyLIg/tHDpT9Ql7JijbsoVfY6dJPhdIGgbGFiJRYbKP2360oty75ItFKnsW9+U1acLsi+tPw01g
rOmrO6AfcOMxIBFlpjv0N+aLLnEd82piub0Q8NfdZXZWnwjZAgVzi/iUMx7rn7BNuyOFb/jcg6QR
D+cmN2W4LTT0w4ixxk7uq02090w9feLC/84Hv/q726wa8pOUwKZw2Ls7Zzwjz834X3B0d4U7Rk+Y
ltzzmnn9xenmhPFKc9aecs/wHtx28Q9Ba34hW8e9X4oFD2DpjNc5sqTknXf3lPVt+efm2inZ314z
oL0Zo5vWFf0nnwwiktSKInsyEsM+cgg3HxidJG78yNhuTXaz67yu8Q0jt7z8FAjX+JCGQhDuB+5Z
Xpa8yOprkYRp/k2p60EJpaJ4y0KSIorNkpkh2dZJIE5ZxtqNQi07ZiSMU0XazJfEr6XbRZUsoVAP
HTuiVW3DLPVJH7SSXc5+oZ9TsGc4FinAIb48AlLPI+l/ZXRcymTespcA4yx1bM4MCP6JpzKtKK5k
U6r4vI28mIkRN+2EceoAiAA/t2Rj0v0Re1G1iO9Ay8awFYeyH1fabVQz6uVvjb1CXRAFehwqUm1P
6yTE9oi6Julv+hh6g3SqRE5K563z66e8mkYxMTXcG3OGg8ZFejaG3ulPhlEDaBhxvYbfTCJX4zsi
660KE1NBiWcw32C+dNDv9bM7d3H+5+gx8awlvmRosg+EecYMzmrborTNe0jfxfOvxB8kzGWeiJQl
7HgmQH89jygcQyJvuoIJzxnpk+klnnMOrgPhG9IONSwwbprhzKMSi95kUemcFGIU7Ulo3ba1jMWk
BanGbwQOF0xxHTEkeP98D6Gz27B4nOGXk7uVoebbIQwYUBsXMSQ7uFux+V8pyIJMzsGcjCu6lqJ+
r1P5qw1qnNF6bQI3qFiSCAFcSA+SchuDVFjDv/SsUmZjrrNsFxavklAMvgu8x0+qNM5MQ8Joml5A
1Q8DdMCl1g3POkJOO7qi2C19/xw7HH79E7UUaPmszUyKOGEw0lblxy00hjW5kvDV8pmKWDQ2IgRv
FT4oSRDyq3auRGuFkSFJ/SrrXErE0I7DkWlKIlV/pukYbbxqZltmkqfmLAlhpTxXfYS2Qyijq1BG
sC6rJcRGFySha3PGrUJUkPLAaA5JXU3hhDzbWgmXNXqomR1hSeYMw2hcl3LzCRfrNg2EJ4xbuD4n
I/0m4NY0V7rvtbffxaLpm39H5i72+T19MVa0g4ABNtu7LWEEhzjaGEFbXCzk0POSq5kVNVHtAwrD
VPmlwgZaHJuj6UrqIg5QoABax5ZBHHhvCxQZJJ4XWEKv2jXSdKF0Y3bpDNyrKVCF1/lmyE3XFsLR
rlIo+cSmOxjPYUaE4zcC3JMGypIZoF7A6vElvLgrZ6USIQ1vadaJGj00TAwhlmCbN4JXrlbTTytB
+wpp7Vx7YVZ3HxjCJhZvR4+FcvoK22Z04jeDicsQsrVDTYRfTxlgNIjsKB6mblrJQX3X8KrH9B2W
hawGQK3iZoOSEmkkH2hMwVJ6D3nhtuB/GnUMdpW6ttLSWUjY0F9Sa8mv1YzfmtonLvqVapBYSC6F
oZkl99iqoQLhuQcDAgzTm1yOnVQ/vK4qwXDaIEwaHEWMs6pk4EznfiYKUOZGjuhnzPSY5XQOuM28
JZwIbtwNd5qH1qY/vxOCHmVxo9RsDyW5asvLQi7Y8KptnE2U4RjWyooBVCrjKuahWwcCT3Y9QpSt
0Xoi+XFdvuRsC+YnkwTflt05SvPqgrVUiC90bdnXWqYMz/DlkVV8MNNyInJ4cXpw+qHvcvcl3Rhg
+5D5hLtfevox/1ntJUzu2gm1HVcfkwrPgeFhGk0P8Lf/i6Srl07TjNqIIZQtrhJMJPMOdjmyUWij
s/ZYi10lzoQmlmTdTpKvJ8YBTxtiiconlEfpjnveWu/LHCxW9HeTUkq/MhdUNvq9kq7pl3Y3RygU
aIhNqerAci+JoLHFpP6hWpu4+srU6cpk4Nc6Lat5WF0ClTM5xIv7oKOIlMaGCGN5ORjYxXZdqxBF
TBzUbks/uOc6tdGM6EPdor4o2kqC9eEasxZoH5c/FTNqDU3CnXJVNvy2x0Qq/kCd2AVCKzauenHl
aW+Hu0PeAVDhD+fYlKyR0jOpPVof82sAYdNGxep8Gzx0GxU2byYDPGvvMs4gqXNRNJC9BnKgQEky
q72cEsTV3ie1lRFMLJ11mg1XvPOgABSTeETkBbPS7VfjIP/htFMdMUN7UHUpsz24l7xEa1nlm9oK
0uWmdzp8p68wzDQgo7u+E+BHegbVMgE2k8dP07Xyy6soYiYeyONHezaa2l4ayBBhVwsTT9RG7CMX
4G3HIixlP+jtpTOGadgZFxehauZxqfUyKtotz2YpXnAYvrW9+GIly/52WaG7SAMtAIAr6vmmyP3g
rFmvbskxW9wKv5Q7AdCgrHkUg7q2kfQR1YgBmu5glU3GTq99AyqH8XvO6hpLXlfgouUgm5XQQj03
bYLSD1sZ+xrC7vm5XZ/I7cafGX3JUakcFUET7ITAzkCSnjCx49WE/BnE0WNojSh+92iHfg9zcLdC
TP1NnNWDM50JjWnK8g74M+z6qzUw7Qo+OvKXhcRKv2LxX0nvKkxcqwFojrgrGEePDEAQLYrEfkKR
QJwQY+tKXLw3mhPT8mDH7SWfgy5aVqVY9J10nyrOFMuhtJrJ/uj0buVmJ88UazBfLGuVEWAm0ZDc
GcWhNyKSXpDvGjoKeMmel5SPz/5+5BjlIA9aldqQ0IBKS+Sus9aeRkpi+VNJI5Q3kHAEWQG0OxsW
I0PkXpkqLVMdXrBkPvZpR/ppIRJVaJ9otpqBqgbBHU17g56DMLm7hmRfLm3bJXHuaG7S61xBPJcn
YdBSnpAdMIPpiZkYtKanxEmXoDjpuQjayxWF5FbYn3OyjsoI2e3+JutlrF7oOhWjEz8mmbEwBLNj
+kPTfRkstFTnhmEw/0PZeS3HjaRt+lYm+hyzCQ9E/D0H5eklUlR38wRBSmx473H1+2QlNP+Q2qB2
OiZGQalYABJpPvOaYd7RPrd4ijXSMdX7j3PNNXFPL8V5ep3hamFYlkzt1AdqlO8dt40ZK2E1ctdd
OcyrEIDixGE7LcMI5FEkfnAdwLRJJFTOHjMJECr7Rq5QPERlYy2eXHnMVs1ZBbSle8IQNlqCVA5K
lDiMk6c0EdMlOovs9pY/QrdeYRJrH3qFCdH4lA33lbG3qj+sgm9ai+4odCWldbriciqYA7xm0xKk
Lp/TFMkq87Yk6MMcr0hgRkAK5gjm98IyX5DbSpOsp0Q/4UkgQwMRhDT8OgCTDFHhIMiEgUlHdIRa
GzbAmrZdUkBdVJxBJebYTJ3D6BVaCMkTN6GLQTNjzKh/KNphhsV70ZW9VE3Qwo0pmow6EQcf4pV9
pUG74A5W0rTd5rJZPeMFRB8yma3UaJ7T1D7rDajQliJMwwtUiMyymVsm2TpnGqw82RgA80i5my5o
UM8/en5Aj+EYQ886k8MLwjGiMrlsFIjMy4RcZOu4Iv0tVwrgArkMp6CTq1eMbCf2xm+R8RC7qanG
PN+qs41SusRazBQjx71riqUogS2aCbqo65xZMw/E/s8JSIsK5MW67cdKDnMFWeIrIYm2a5o0I+Pb
6rsCcjH9D5WRhmUr8WldEnWMmTrk1zWNH5x6dnLi5FArwb1Zd7Gf4YwLUH05KFWAdcPWFN+ch5f6
Aat7WK5ACCtax1XwBm825a679litGVufBtos34gAyFk6Eo6tPHLWLRskktzbe4GGGxBORQrPEmRN
7J3SlQTQYFVHQFfmqF9U5+h7RQdqlYlz0lUU6+x8+x7FMh5GDbSacj4IRcZI/ZWhYEFK88VQfPsf
b1MhJ8OmlS9fWBP1pg0AcEKopUU5Avp9L4moiNBzVM9U8XrN2cyLD3JzI9BxK6pNSGeLMj4lJ6yu
17mu3oPZefKlK2xT44WSw6vQ1aEKudeD3Cd34lK+kmBYf6J8IF/RitECPCsPaL21Iw/LBc8KbaQt
1KKoW5hTyeGHRLhCcCDkI6droUjxkYL/NqipE0GB29S43g8UnUL+dtVECWAFXCoYYYQwDq9oxXop
CA8uB3Kqq3PAUQUNapRnT69lkYCl1qzl2It5knIRcjAlYEWxw8ERyq3Wh+bAeIdGKTOx1cRu0DHD
TU/ofUltjaVBVAF5VcobSAgP/SRfxswWzZeVVLD5llWMfNWSWJPexQYtwU0orf1ese17jEb4Tpmu
yXs5xzBrtDj4I2C9nRT1BRjXYfDcArlRIGvyL3AtGMrIzb87R2yqaBOaHhXMrU110MV2geOGd0My
KvUHVnmDXGPaoqpw1uUcJ0MieVSwux7deHMSZVqKv1VH+EcRhilgKVhyovuaqgYTxjmXRhQOcRVR
UVFUe0YH5yrSD61KQiETtVOkST9U1EYJbwLtUlc2Xgjfkf+syJj1XKDVdq6Wqbm+jp0WmZPc287l
lnXFqVhzAhLCc6xyDSsaBMSHBFeo8CmAW12/ADMn5XfZyOTrVeUuEVfnMpnSAVl9AESVDgUBXtpq
S4vgaNSnt0jViGXc1mLydaIemc6USSMBayrUpqcgYTcr881cvGqWslwCCSKgv/I0hdItw1gdeLs8
mVR9zjYTGROngc40VxhFDvJZ6jqHeDJ9XXU2VlkHcKFyf1epgKd2+XWo4VHI4zyiisVbd50zmN+d
gsiYbjzKiY61dZSDpW4Qy9u7VSRnRUSuENF1A8LqQMYlqv6lEiBtAjhwg8eNblMj7s2x9NZDJG8N
yUT+oUrxn2YLgNbOi06BEsEZySFqzRQCJkbfPbDVYo+MuKRw/+DpKiARuZiM9dcEX7Ki+cgPnI/C
I7JMyRLVdFhLmNg5zshIYRMAhzU/Y97WkksVJp1rYE0wiUPkaPI8XPF7aiIrMWmM3DoGDwEm+U4U
G5A40QYyb2ptu4osNTCu25uc7buEgzLk811Wo+zubRRidWkaCZ5d6T7r6aj8YFaDhFW0La5JU/Q9
OMalGS71KidWOcB2awYccbRQwj7Xfc8dS4kxXJWqaoXp+4FrPcdoIXxLVvlaTylJ6mRY2Qxyqa6p
kumMMmwolRHMulmtclYr16FQkVtpe1IRLALcQkBliE7qX+DLZXotByn8suoIZEHeEVphkl6g217U
TSipBCk1pvVuWz+Gi323wmXpLMsHCp15Es0RbX9Px9idoiF3nQElYl0qVK8jk3+GTwlsYbvFrKM2
xqs2Ue3jqVjE0nNDgetVWWBFa6pF5CaU/klKa0uGGY1wpMAPHHv5rW5e0N7ZrTDnGhtxIq6VZLPy
1qiXLjyuvTRyKqyByaCkYhYVSQHClSBiKQ8iv1N4Pb/QqrBmpV9oOIe6dMS6BM3iraKFBAvKW0gr
2Z1L6LjmkiumXMUH+jnF73vghOE+qnWrSx/Y7mRgjuayHHBPWPKV6jONEYqhmIh6mN1Ts6qBA5yL
FlEGOYcPdlD3qEoo6YKV221ZMoiuUlzoyg1wN7m5rzD0dVG4ITp+Lz41XVbfCngOlLBGq6ChTRHN
LiszNVvq5WsBQqlorfhyf2rDfp97HZw/+k7nUHQtOa+oe0nO5RVGKurzlHLNqIqHhQJdrgoCI+wF
S1q/F+08fNUiirxklF6h69PlomPrgtmEk2f9clMB+5/sW+hiSM/JWukSVFn0OjWCGOrgpoWR3Hcp
6BrnGBnOYHtQnPSwx2bIRVJ5Y1NF7vtt4nRz/RoaVTlMOxiMS3pLqq1nO6fCYrj/o0WuxPJ2BoQX
5GTtZTHdfRVQHDoug1s5O1mN0m/aBFmvq6EGFBUd/YxM/NMcDb15UcxFmX0tmEZ/2xpt3a+Z0/vD
Aa3dhb5mks8O5XigU5flWPd/iqpuyltYcUF+DAbuDxSVCaK7ZN2h+GXvEUGwjtT8ov7T1DC3DrkR
zOJYlWJcrgxUYXZpmRggg0rDJS4I2X6Bm1h+OW86WN79TowT+C+zjcbLxh6ckkoN+Z1+XSwoakDw
qhLngLiNj/qPsYzllRdni2gOVut3Hc0SD/+z+GBlo4YXU1xq/Y3mplM2b8HmgujfxLQAJ21jF8GY
mvicicJ06dZqaARu+6UZZ6BOXtIOmJIBLLOmbRnj9JNsYnylwG9H7A/OTrAMTAj1lrCvA2DGRrnR
onRw/UuUouLO2ZiDLqZlN9CzGu+y0smb59IuQLX4Q2SPV7BI+/KAkK9R4ESXiVOMHAXKzrBd7iqs
dKuLmoqndeNnbald2SU6mN88NuXqWyUcJ6EGqsFRf8oX8E7pPuqnwRo2LTDzisowagcvTjbSc0KA
/A9oKLSvNvYquXVGNzNFJKTe5uCOOmqNzhJvxt41yyd7IbySFLeJattqmqMKh64ehto1yBjD+QRI
hpHZNJY/lyb+FCm9KKT+aULFc25bp1Cqnc6bHDYp6g1qW9YAsbCvruDvNVBWIb5iIcRQN4Y/PCrt
JAcqRCpDSQk8KvkZQ1krKV12haaeYK+nNwpOrL4kUf1Ldr+Bw1l9i64vLs+EpxJdnbWXkeTm6LHC
WAfBvFMg5fXAUSVP1SINUH46783oazFZXZD0YtuXlLLB/yN9glGMsSz2YzDUjfDuJmspNG+fdjrN
izh2ZYq06CD9XltcokpgxOdA9N85mwyOJr1md2vhXpRfusoLipe4S53g+4hDPARJMYj8c5d1FroS
reQ2qqed17rT+a8Uuj6ex5gKs52JzqAZ1GZfXU6yeV9SXew9ZB61cDJ3yNLK+kSqNHLic1QS8pAG
GA5kOOLi2u6TyjvOUwc0MxAGjnt3td6HGTxfutG44fQ26USLPbE+toQUsG/vHLMIlj97Ag88yRyA
lMMWZhj1gr3ZpTBDno3MSHTtWLZZjDrcvdvy9W59Auqj+8NV1PRsfxpcyjkqfcSw4zjEtHJbVwPq
1FMu7GrfN3VTbwBNGRpUNuxIb6vJrwE/zWOYEALYXnpA+Ko52N0YZUe/m4EnoQfg+gDXI+MhFVot
blsYVrvBridaRln2Vwp59Svi3empNLz+G4dPV+3cRcz7wLcDuDtzxEUzN+quKCKieN8M1fg6xNTg
TuR15X1EFfM2Twbz0kuGYd+PPguxo75sfa9wLy52LcaUzTEasulbYwEp23iLMcbbse2rlzqs0GeZ
wQDtXIopDw1k5St0UK1rRDzMYrOMSTQfDDuvbx17Sl6Ai9d37G4ZbzmxIgQUc/Mxqhrt5Abs8zBG
5+FkZPoIF5skWzwBi2ZXy6qy+4NYPrxseflZswnK3nR3IVjPC4Pq93eYF9MlYqwRqI/Gh69CC4LB
S6vWeKEFkdo3Bmlegfj3mOjbiIZ2vWmamAq57gzOMXSJ9DYxbS3nwraXOIXk4oUJYDCjfVmKHARS
aDgmamn078BRZIiQzAZELCMR9Q3WCXSLCzcz0l1CgkTfri4v3Dw2d4lujtdJEOp/eqJ0n1Adir/F
Udpfgnw078ZJZ5b5TnDwK0OAX8qsS2NsU2/bUbefNoYImkukNsq/ONs4GQZIS39pulUcopB1R6r3
2IO8/zMgH8KNekw+FcLPD53R+UfbFtPBRHX/yciN6GsQ287W9tP4MGpLcB8lYHfc0cjoxPbGtEXS
pb4tLJMtNdaiYQfCLq+PZu7G36dS0x9ar42mfTqI5hvY18ndgWykAGhF2lBtqjRkZwlQsdzWDTxI
vJfQzsq0tLr1uqlp96I38nw3+IUJ0FTEwxGa+Pic+ORiuyJsxdawggFgyGRdJQgz39ic8VdL2IMb
jGb7QS/q7NAnAcbxKPVfIHcXgonsxjG4ALvZh3v2pfLB6+fwGrHX1ttXRHCfxzAevxtVF5K9DR4d
eTOp2mbHg5gPpnQ9/SQmbInoRCee2FYoIt9wWUirYbAc6qHLv2UaEtNfEm/A8ZvfOHiyP/B3zJn5
XGiiCE5CG5z+0Z8BM9k33ji5MApJvxff+WJ7vKEp3cqPxOERAXUAvQDWaaBCctL6yOip15SBbu6X
mVIwPMsun+7gQ6XdjTFCIbkAnlPpF9TRUv1lnvEhSLaeP3r21xCeRdJvXJ3Vxt5iUDLudhP22fmd
EEaOWhKIUST78106a46/mFAAtbxN7mIMAUASdWQ0xIOXiP9wvmfNPO7yIujdm0kkgk50KYS4HueQ
1m4xwGM9GnO8fCqRHnE3IrXbT3Hiw3HHxsCI/AaAIpC0TSKojJ9m6HQlXhL0inZ4nXQQZvqwFhdM
g8z8lPSZvfzSzvAtThhFFVQ6TMoLLiAVLK/fqaMgQjLrNkiuk3mmLK4JYscJt9qB/p83jmztv/6H
n7+VFXWhMOre/fivL2XO//5H/s6/P/P2N/51E39ryhZkwoefOr6Wt8/5a/v+Q2++mauvd7d77p7f
/LAvuribP/evzXz/iitCd76L8LWUn/z//cd/vJ6/5ctcvf7+2zcsrzv5bWFcFr+t/3Tx/fffzq7Z
/3Yjkd+//qN8gN9/eyzi7vX7Px665+61/en3Xp/b7vffNMf5p4+ci0OAIbXFSKd++weYQf4JpY9/
8hKJ6SA14sgjXVaLsumi339z9X8i/8yrRSuRbt5v/2hLKAv8ivdP3zQwWPERMuQEwOjpx9OvXinq
tTEa/w/vFPOtgJa8ok4FEk06DFTItt8jzTMd5Usd27RXTw84Evc4clZathWIuy5fFRLf0hoJawE+
MFu7DsxTxJ5ZBuIlhF5RaNvSmFL30o/sud+lvlbUp9HPs/aG9iik802ZTnb1Yqe0mssdY5UlqJnh
UaS/ulM59/cZjbDs2fPsKvhm5mbt3ILRrZEYzfW45VasCrXQu4hEdix2YWY3abUpRzvPr3XIoNxy
mANIuzJys0j+xmKr5Hc+BuS/ldNAegiPRsuH6eI7vD5sK98qeAAPi/vIibzXgKJJUp867KusE7id
tnFPSxt28bhdEGWM/84A5RrB4ePLv6M/cX3XZY2z1CmNAvV9L+dBX99rHeHE31fqKgqesgPu+8Bv
k0OjmIdrxVuztAUO8WidjQfhDzojDjQo0Lac62Ut+0CYa9RE1x/f5FtWmoWyidQrYgo5JHtyWr4d
oymKNSNqTO27ozXSOAXm7Nm6wiPTEue6hvOUnq13Pr7uu3cjr2shI2oYtjDAor2/LvoblJ000/se
Un0F4Y9+Q9b+ibWVQeg5JnEf3xVB1HXdJopKBGE2H1/+rbKNfGyEZJCTRC0IMTzW0NvHhoaA7PAU
md9RtXVrk0aocGwUJaRkYLnEuPTEml7qCJzVc/+QtkJQY2kxFGFQ/ts7gSuGThbOKITYiBe9vZPI
jYIMb5jmOyUTltxh1h1Eyg/wjKFc7jFjspynpmcIUDJwXNd5ojc+NP5+iEtRjb8QsnqrecOw2Eh2
ebaNu6DDq3nvr9bh4pPMaRF8Q0O7sJsjmA3UX/YaGhwkhLPXTEyRj59ff7eTcU1fWKwSFqrJduq9
GwAEZRPbrzoNfdTGxUZnQiuGFhAaAlFbbvsRlrYFGLadDcgyvkFqiAYNPbmHnP72DLNeb4oHP6dE
ibqXXTbGPRCkon35+DbfyiZCi9Cl96CwbN1lD/9JfKgfA68RCLu8TEqCWPSp4P2IaTRR/JgaExQq
vLNaLhpU/+QfcUWD9OO7+GmwoPXhrGOiAgmtElbnuy0NKUEym9YpX4oMMxBtm7B7Ef8Os8AX/soM
6DY/U3Jr0mcYBwU7alMBXrBPsJ2AO2ygIJrnnR91exRPoOEOVzj0VmX+i23lvaUo48UgIRVMa4k3
7LwXeJzMsago4JgvLWId1ESTrq2y/lO9YFRUbMd6rrk5zc0lMbkEB1rOOy9dZtQZqyq4aH2aayEm
4OSEV3lUF12wKYDkwE7ubaFl907u47aBViAVRjDSWjLrxSVBbMa3pjGEt/oXy/SdACo7lYMgk+Mj
PUvHiYrYux2DmVnUMPmqJ9cubZS2KtmJqDcBDR3ZF1tciU0IZrV7ZsjB1Bu4QmwnyAvK2s40dia2
P70yFft4Wljvd3HyOIIRtBjRI5Nr9920SKe0zYOorJ6qhlVU7ynIetaNoUfmfGW2/cxw+OSgoGuj
aZ5JRKJmrKMtG/7o3If1EminJreonjRwIZ1btPxlgDBZQ575x7S35espW1LxFKayaw/3VZPQkYLF
nY4pQNyzgErM6POCwL1H/KXqYXponvPuTBteCUnWIsIOtpcNe+DguL18dziHIPG4q8+XRz9JasR4
FE/4ipLggTuPtULGBqT3WNBNLZ3S6uAPjT48WGa5dNcN7MEGTWyU8vOtFpJvnUJ80MO/Cq8IrK+D
GGT3j9yYOGPAhIoQ5ePhf79rMvpgcF2d5ADpRfQH327hZjAXoe5X2RNgflARZDfCrVqom0mZXZgA
6dgoPr7i+93IQO1OGDrnNlLA/k9XbBtotSO1tL/MpZeTcewtuf0BIpaMWmeobUzWEnNhEo6Ig2E5
hlyiRBF/fBsynP0P3T2iXKQdEdd1kGoQFLvfq90uJhhAzXdyDIGKvENdvuxt7bWsI9nMjtK20PdN
4JbxJ1h/EjpYQQLEi8zrjAG0p+tSsdp0RlhfZYHnPIBPzTysSkbqG5I0J7APstHSumISCeBJAuNL
iAKBo8vFHgnmYQkY2DMvgiTt5Mof0NS8Q83apbdspo05DcePn/j9vuaZHFCEGzw1T4ucwbvTihJh
VIx16z4OfSEIYu2mMQhih0XOW4sgyzpF+rmUPqW+yewNu3NkqzmVnNImiH4jeAhoS3G/BsYneXOK
K0M22dANa4V+qLOhor2zoL7GqgvGXMbU+ozt7tfG1WuW0ceP9E7E0ILyjqQeqYlj8wZ1TN3fTt/a
LChoJ4Xx6HWRydrqqlDeQKeZvVy6ZywCJlcz9xZEk1zi7JVyS2loSqTPWgTi70qfaMXVgDzTNn3O
/MS1TvGYyZZCPVOhusWQlE/FwPr5GiWelmpuYx4qD3WldjtzXvC4v3i0d1Emj+brpoV2te4J2yLe
e/to3ZTqbtaX86MZDnKn6pqaqbVkcH6+dZDu4JHPIDzRmDMKeT7mWqnzQib6SOG8X3JH78KDb2r9
+EiU2jAcIL5NZp85LOwmRaz5TDFrzGjh0Qhg2zzFyJqxrXVEJFwwxq6Bn8ixJMk+Dy2GoutcSYmn
CC4hFzgwJvykxkduhb+y2Xy3Rj3CBaIrCMAeaaf4KdTVx8VyZlRPvww5ENP6oMJbI/JQT9+SWUqS
9y+G/d1xJC9JfQMZTo4l4RA1vR12+OBErdXkfml7nRlCTVhKvHD2Mz5WUlmlvQ9GrUT0Aa2rmQHP
BoydnpFLkPv92NDh/ARswQtAF6E1xGbAghzuGzjTnAA5gPT7jqazc7u+trAepcgg5l34XmxYRfJ1
oAspX8Sqd4KHpz/cizKXws42dC5Eyhy62b/KOfFpfbsn8vDyEGCT0LHU/jmjIhxstVBM85comh3E
FDHHoj8UjCJIbqHXWc28r7G8qTwaaYZPU6lp6ri+hM1iTrioEO1oVxBOaEMFeeSadGXLKfwGb1Gc
xqC3nF3q0jn8bkHEae7zc49rPPe7LNX88pLCtyswppBF+8NIhX64RQw6QJPQyUWuX+OTqvu7ooAa
sE2mrm8C2B1eTbMtUq23cEoHFsOg2nJIqSQWiChD760HB4Khhb7FpKN1fQS9FkGixV4shNUZgfrL
tu6SjcuyayKmYnUxpXMAHeLcPRzQdDJ3dg4E9svolEb8tbcwntpRcoPRMqtmpHPuTPqxgYB2aGfh
yTVMtMbObczAL4Q46qMeGYdQaz00r6u0zK3H2R7CVHv0SzFNX6ZuMrsbre0K7Z4Tw+2/243jNI+L
O4QFsPWy1KP2sz8tWXoMYqobh6W0MEPZ+GlpGtHWbZYWmRQ9T7ziO54psv3LVKEX7Mv6rdim2Yix
4KkLiprWMXmAbCQHuZY6t6gDaDSAB6cyqLe/Rl5hdozypJteY90sSA8wpRe0YMGQmkq3p4BlULkX
vR/EUXZd2GDSwn0yhB1oRmyiwjg+BDBDe/s+AB1aXzi0IELUtaGwoX6zmntnysdbWtsCQ4iCRtpH
ABTTovg4SgOzkpL9SKNiN1Rxb/9Jf9axadSO9oh39GgStui3fUXUheH9DBTOuZOgBf4AdCf/Uotj
KcGxYo+UB/vS11KqJ3GaCiyDPsEjd7eYuoDaO67yKbY1yHNRYJvA44SmzaHyTOsPJU/a8phIhHeA
6cbK/ZQEaGtnNOdNzahgJM++N9w5CcIE/qZWXp8uiKco/YqPQKAtmPRmLSOlzTVb9g27dh0BwjWD
BpsaPa6lRRXSLYkX7MeEjQDp9FiXIAe2LHlL86BlwtiLMJqlgkWVJo23wwVas4s/DeDGbJR5kvn+
Yx96db1tSL0ZWbpVMSfIVnci+SXcPyHLpq59mRdbEQ15EoNIx23wsFqMmlmXMnDlWWx+RYSsejC4
glB53i8F8cax85ucz1XqUSPgBghc1InLf5wlreSLACcgySz0WL4evbIiw/5DzyadDyKolqBipfXI
UBknqJIepCuAID4ZB51xIq3tCMrGrbcIbtg9KOjS6useISn8rQvGS0Of5RjRYMBzE7kEecsxhoLV
8uB4SENkGwWQXeG1ToOcynCpJH9B8cuhgfDFRzliPei3Bip1LZcFFubLclLTAIB9oeAW8Xf2hKLE
A17PgW9uLTrNfH3lQpgS+3X2BEt7Rsklmnw4rHfPg6FQoGuM6ytClOoamyJutId1qDX18R+DrD5H
pYCWtWtUYDG3ekG76AWFzSpujnFhzjz0qkgfIjsQiwcS8LBEYEUJ90C475hqZN5YR17gBzwHwIhS
GBTOnZ/3JaMEcyXjI4byIqXMEQyIBohZBr1hbktjciUbv8qZlBUYGvY19UyREZOj4eFeOKN+mntP
ZudCvVo1PYBTSaoIapv8xt5W2n9ggaUd62o1AsHuDDkva+FGjwton7675EmlcHOlJtLSz3B28AI2
5bfoUM+4jgnOjNnVdpFEuq1teHh+/FCC/LbcPeLTRZpcLIbtTtUxlEUkwOlxX7KmlVey6pHHgwsa
VVcOui3YU/nwzUCwe9cqzbfSGOQ9WkMoNT6zQsgIKF9sOUxF74TR+NhnuBHGh+KsLBTVph6ap7Sd
XZ1esJorcQLmxD2uQ+4ng6TvrMBPToCSuZtUsTSBGfR6ccQjkRsNsV1Va10B2Fl5d9N+kd7hXYZv
xAU6hrJyo7D4LoYPLGeUMRv+Lp17J/EOEKrBSl6afptN5QlcgAA5n/lWlg+boEXh/AJDkJ7PRx2U
BQHuXkPOCDIr/6+8pmwxSj/pmlp+djvQpacogDoHV9cjmvNfHeUtGYDdZmbQ0ZY45MlECyLbeA0M
Pg9ljjOwftKKwG8vkO1ulukvgfoH+82qG7iWk5MOWz2kGTH3Lqtvs9VapnkCFM9wHE1TygbXpSfB
KC14nABsaeQBeHyUvJzROUHdk48++WHLEJnVtKQ8URqOrb13FiGFxrvGksOnT5WcNdSr5BRX9VOv
TUd+W+8N+byd8sUCP1jz+RoFI/4S7BAC+T72g4W/oWQxO0hMVjo2Vztn1mUOO9g9okZrkQV4lzQJ
AcCJ9OvF6ru1qNJbQFpO1bBGL44SJf12Ut8cxzoJ+0Buizx0lZYEBBKDH8GAo5PyoE4wc+a1IHUZ
ZnI9CQSGFyhLBQbyvNTikwxFefsK+SWe8i/gZ9gAXo5BSw/+1jeBjcNpOzOyXIjbTvcZd+Z8DvZT
kKCQcHDGys7aHaULHQdptEY83NFCUycl5zCUEBQ0hjFgPjjKCS23AznmDd5QTD41kogmUok2Y4GW
0OW42IC5P6dLj0V5QzBNVWGpaulvFhL1P2ljJS1PV0f7oCoA/x1W+7QsJl4lskbqYqyeHBC1tf6i
vNrwVcf3+WAZZdtpf484t0/BnhMNlT2kHKh/a0C4dLf5SkVyTLsvIqyTEAFMe6ZXfD/C0jRrhHTi
oTb+agOP0sSxSZGu8LdgdNr062L1BuI0PacDWgGdrpdAvVzX9iHOM8tzjCtQzilRIxk2WFoDcMIs
+Pwk6l3WVUKBGHEpU0JWgyTkDFx1PP05lLsJ0b9cvLFytKdJzJgFiSH/Du6gxidoC8sPBibVCUT2
aCnKz2dS3f4EOqcLbhcg4tU+wRROrko/l/+yTlliSi4J50H+kyrBy+0UWl4zzQ0oNt0AhPSpj1x4
a5tR4GT8ZM1LQDd8VHChUENagvI9fSL+sAjL0P9dBPPbEvQfbqlbymdLYzqNT+uF7AbXgoeaqaI9
qIwNlYLFTTcJzFnrc6o2rFQVGkHQymK0hmu4vMfGQSV7l4d5XYIIrR106TBqlobv3UgXb6CdHkq3
4MiauAZy8vK2+vOCW4naKPPJRV4hp8KSLMB8MCfdYMFkEEhbW+TS7zJjNR7UgFAHlpteCtCU77Va
qOpXkWFiNvKLwte7hJ5aDvuDJWisgqHRfyorQxciOE0r4yFCNJe7dsNwYjWMJdtsrVlyBWV4/jEK
CDHJe/84s5WJ6/9q6Fny8mCXoOv7NrheFu7bxBZ8XqmNkKce1q0RAqlcV+QBWAp+fKl3HSpWE2J9
eALZlKz4f0em9f/htjd6aQ0ARC9+zBGRQpHd1lVgWXe4jsvZ7TuRfKl9nPCGS2BOvLJ1c/z4Xt6W
EGwhmD/S3MRzaIczz4239xIMpkH5NgkffLpqzhPOAzKoQ7vOBQkCFuWX4/zzBQ3fp3Dg4IFAcdF/
V1FNo0boWS6C+xolKecpTDnxL1wI+bKseV7ZHz+gLst2//ti5RNSu8U/Rjc8hKWt94XMKUussOgy
537dMZC5k0X72QFNYx8mq/WGQ1IFS/O5H8052eWwAlnmAPQRH2kXpIF/UZV77wWBaCd9WZ/Dy/Vt
ixLdu0IjSnza6MKkvc/UohqJ61jjU58G7OuxN8S8gsg6m2n6JocDoYUWyRsBhFb3y3aoyewPKB2W
Nkc5W8u8ZauvWcisj0C/RWeTfHI7qn5WpbbZj4f1/WvkxVnCFDYdE12Hsvz+NTpR3RmTNtyujpkL
+6vzVLV20SNp5vXW9X9/PVvwIuV/juO8GzN3IhoxPNHfrsfeFEag4ETJzlqiqhuHvzCPev98lPx1
j8oiGzdL9aftAC1HKtFDnHDcyGOJIFlam7ppxrpYFbk/fsC3+w/1WZ/2E5hEQCl0ivn57UJEAXyK
cWFOT1hcNKkNGDZ3zafVJOa/vRSvzqPt5Vlk+u77rS4PjHzu0TSWgEvOq8GmOsI8MnCO+lULfIVi
/Mf6o1bIpXwAMufG/E9+cELQl3HjqD02sI+idm/YsAOJwYVl9OXfLbxtz9mWbUht1d/kSHTquFaD
YkcBiNMaCE64LdOKys+1YVF7EJ/ywAapd5qJDezyNkBXEdmCLaLaLWFKjRERCLzEsIp6LykDRodk
q3DafOc1NqW2a3PSS0ybfNXPSx1848y7oIARMd1AtxxQIiTIcWKdmgjmHuaJRAOrk12mJRW74Rqg
IIgiD+RUhRVE6B6HBX7CLAKVaqSjYOseoxybgy2poQwDxsFAOE8iY8kTCqPnA4RYTu/emugs8wWa
2gHxbaCughCQhxTnBrZNriO12DZ+Ee+cys1A2/0oedQcm1BEVCBznqp01qDG79ANkoc41iBUlsgt
kODbV17JJfOUrGK4hDAcxCGCXYAW4yP1/CzJHk3CXt+8dcD3WdVF4ghNFgPaoaHcuoo6++MMy3IH
ajSn7EoFxqXLsIEX45UBSMIyHEW+qU3QQ8Ynv/aBuO7D2rHs+os9Y7pTfqHfIDtaxIDQdW7LrqWJ
8CUGhm+FO0BIwAkOUVPrerLNdYLOv2dSz9a7tJ1pRDnSnubOu6VsFlSfC99PUmOfFK0myITZOKZu
C5SLXvq+QDzQ8XawH5dm3giNysQAzBkJXW8LTSAYr1O/7dDck1zPmGzax/FlO8WRaI+WyLrxxQFL
PWPLAzO5wLPPxaDpz4LKi9ZvPNVyW/eimn546Fx7Ofs2nPQI8+SeKPocZ1H4ltngDFOdP9TUyM7R
IADdlJSt8UHEVJsBClOus5OFpcttGGlqbMZUG/wvbOKl91CdJcfy2IbmFIXh+GCfRcnmeAzgjQ/m
KRbmcpFL9TIqGeW92zgYdPp2dOueZc5qC8WzgEl9gr2LDBqrL3pJpDZaKFBJg+6IYJontdNIdikp
GYV95UlhtZTlWIyVc41MIEhuK4p4u0JrDolUZUvKuL9bkqxDZaNGug3NfkC1qVR2i6r+wdCt6qqx
NJTfpAacjQjfFuxLeBrK3t9FwEc/u1I1LpX6cXFbBzv0eEPEXArcBaXOHNju/DCfxeeKyrb4ag9x
Iikyehj5ygsIMtELwt49oNAo+F77aXZEsxTdrdlH/ibCc/6hUtJ3Zxk8TSrijVIbD6Vm2PJSL2/0
jHgvjE5c4r0VxZsSLYJrizLdoena4hWaT/CZ4iE2OFFn+t91Wj3kM3ql3+Mxj2RfJdX7dDTQ7tvB
ouDAVrBr56m/NFsp+GdL7b9A6QDGg+HPFyAQ+m+tIVUDy7OCYBhLNcHBtL1Xr7PRGIQ521zmPnCE
nYU8wecJLx/yJNy67bbT622AePOzSNrqGkNAcdU6upyhgS17qOEwXk6EszeoggwXVL+1yzg1I2OH
H0n2XR/POPgFSzkog0goonc0vtZSVtGI9eW5bRO0FtEjAD64LK2kCmWoMYKYQt29WsZ0unSA0IYb
oVfxLeR9NmJSqu0wmpl5aXkiqy6bqW4ORtUbV7aUgaTS+xUVj2+iD4JbS2f5DG2P95RbSx3JSWpK
2rBe9hhXFLdVZDV/zVJ8MhG0t1Gi7FMwEOnWjUMbAk5vWs90pjFhggRxLCkUAEvPu8+TXqSfW7yz
0m3adeFjHc31n82ErcqmnvppG+i44qAEKjI6rnhNpiy8KVq2FjTPT77RRtm2kOKbCfoSG5o8+ddC
SnNW1aB/9mkiXEAs8LZ9I4JLKy6s59ZzpuuEej8ieRRcuWjQbYJeq8lI+/Da8bQy3mR66j83GkHN
ziM+SyAZtPUnZ3TSAxu942xRk3ZPnV7iHFXmYDvGqHk0yqI6wjnXjyjKOs//l70zWY4bydb0q1zr
PdIwOYZFbwKIgTMpikxRG1hKVGEGHINj2veT9Yv1h1BVtRjiZdzsXrVZr8qsqjLBAODw4+f8//e3
VvREElP2tDTl4u2bI9C0KeMfMzdkn/SuUlvKwPmxbzFY4CBqmNjmhAHpCaRUx8/lvqEONTYxgQFP
PuHq3wiXsz6To1N/G1YIq+IFDwm7NG9shAV74grMsJma/pH6ElvXWA3XWtvlXxcdFKVVGBHKLNrJ
t8ms2+xlcLHYKFOPfpDInYPLYCaQXQU5dmXIou2y+PsH89LQK2sHdqJ7oS/X3PukpxyMFUVbrlBa
oPzNdnJXUm1WlSnif52g0xVkW3VR+5kIJPu7la+cW7OZh1t7Llk89LTuDAsq7oQT9iIdJwsbtvKq
feSUdsjxGIUlbQ//Ylkhu1GUtA/LCt71yla8NAswXjb8+MBic28WQ+vRMOF0K/xIXDPhNqygL/0i
9Ja5snjfybdaYq2+z2nB35MtI5sAZYi+a8eseZG9ghsMy2u5bn1bXSFUwu+mlfXn2Fp8spzictpa
bu4dDGZ+wUCu6p23MooT1WqvWmSiQbuef3KM53Ki1g1dRUvbu16TCN1+q9dtDgyt8GV0TX5PfE+X
pbjV7Ll6LsAl88/ENHohKBNVpvDiQ1We/Az5pZBGegmL1/xKzrgawUiM+g1SH/WUmsPQ4JMsLDvw
YS5e2VHdeju8FpV/Wa5kZ+a49rIZVt6z5y+lu8kW8gI3MBqr21pj3n81a43LvXb0sW+vG39g0GNM
rTFeVHZT3lmTrT24lZ9KUG1tUm/hu7WfsjgdIO8V9Zxcwdyt01BrK4EIMQKEt3dhni+fZq9qAVyv
pYce+v9kX5O5PoLCzjmTtwW8IyqXQJQqGm7oloDQxsMZfx5dEOIBeGPnGrkeuO3xiN7uOYj3z0Tc
LR5obq2Vq1Vvo8cVsqIDQXLupcA2XmWfF2uOoK/OU6P76tI8+gU8m4nAvjn6CJKhE+rR1+IctKQZ
Q/retFoUF7BzbX96xEPuOxszsYuHGjbBsh85aELEdxsTF4OfTRWWIPr4N27B5zREILeE9Wp/yFYj
BLmF+eWajow9ovinW2L4aZ6gT3P0UsxHZ0Xf25lHeJOTOYVJg72rWQ8k2jWBMmaTYAJDFcl1nuDt
3JQVbd5g6cGwbKxyZvDjqiw/VKkt6m3MoPAmT2mThtmUTgecuIYXOp6euLTEsta4yONWMo5Uwp03
5MTNnx0cPbea8Cc3KLPI7uDs5xatOHp2z4bU2tfBh5dqtXI29/XRUxIPiYnBhBJutZswm0eKBpIi
cT7NgJhcCjPlzUCP+ZL2/B9qXUun9DsfIWKBt4ks5EbEjTH5+NOxXSRbCVQMj4txNLwwzC2jQ7b6
YOJh+LosSfwUJ/Jr7EuRbTgmlI8j2o5t5OEb09k8dD4STsv4y12uitksbtvVTjMkrR/IRi6QNpFp
yk1ZivKxrQonbFtnxgeb2nxfVydOv3pyXLBcoLPw6TBhxLJjHO07C5uNfe+vrh4XAVEbpkezD84U
DfXY6gEy4I48yKMxqHPd+Lpb3UKq6fp4q6Z4iC7oGmMo0lZvEdkRTWiufqMcxhOnUN3Ygpepr/LV
l2SuDiVTMrSsV9dSfjQwmWY0/FUpV+2XyYTcq7tswqHuD023lRjab9EPwh2WqzPK70Ydk9Tql7Kd
DuuUb5QR7gEEkeqC6L142s6r3WqJ2vQ1Yu7d4BzFjtWyKPFhznl7yy7P5p86eQFNmfqCk1n0iV0n
3SmCzgMFg+w5S2PjK523aYdox9/XqynMlW52r61GsWG1jOl4x4oMJVjMwW3nEiH2AhEUj5mw6vrF
Wo1n6uhBA5iUeQGGPfsyWk1q0I3pcKfQNznsWnfZamYbVltbnlju13y1uuWr6W1gchuK1Qhn0TJ+
pvmOO45v2iQxYmGac6LIom5dnXS8hPZ3O18Pw/PRaydW212N3TPdFk7KIJRmMs48QLgpyQ5H2x5j
FSx8zdHOZx2tfY6WZuKmkDj+iPDG/GcW/A2bDOujF+T8ewPaX7wTkF3FReko0w37n2ZCSC7xZbla
DCWntiTI5eo8ZOPFhehr3jgcNPysYS8z7ZA2wnxadQOEuQ+52pAGKO/Eam1UkMHZHjh57moVoYaq
I2FdM7prr+SMqGTTxpQ019Nqm8zNfkqD7uimTFdjZX/0WLIoOaepo/dyOPowmcjB3s8wZ9KkxgM9
Hn2bq2z0h310c4IU7a/so8dTO/o9CfPUxFZrSjS/+jKIZwKjihdXDlOQd1YXkmqGiVSNrvHIdM3z
UQUdbaZHy+lIUXXJ1w+08dQkCdGTR4MqKg7MqlYyGlqgolWJNx8Nre3R3IoihZcILyDmfQjCu3hw
GKWUeZD99M+ux9iBLN4mxVkrjjbb6mi5xQ6N/ZZTBXyLDS9vjTO3/enT1X66dh1lRaD0jCa1/iqQ
jWpVMGjE80U7BmYAlG7ypHZqH5cdK1Nu1JKUnYJLO+qCjEnmVx7hMKi57TmEXxuV+dXsRaalB53i
ACbvi4HuEPY4ZN6+2q24/fRLHOd2HYcjS4UxCm4coKqbYWpqp9/F1GrVhUqUVv6ja7ppEFswN8Sy
bgUutPwRszGzFzgcWdpXYTvbmp7heoN7I55tDbmUylAyMwOA4N7y83+UZItAe5VdVs2hL5NJfBEt
5uTHn81aTa4Dh74Ai/aomUY0ScIhsOpAm+M7Tv+Cdbi4r7Ed6ZOzR1e9sN4aA0bIi5JjosHHBLi2
aJxso2x02CL4HPfPpANZjXfdU1BOt3rm67MdwKBXDbwFpls8Lba8rM6+WZ4CoRiKogdRe2Upfh4M
cxCTZhcgerHK6BGWsUydrYNQNbUudaVIrEOHlPbUOJwdYqhOkoxTE5leHeaokG5MxFyU7tLnizn7
KUWUZ+/T3i2JbqELO9BJXQ2KrSpGexsDEEuLrRxR3Pj0Dqrau14o/bxtpBVkUm/ATPtSbQy78e2t
Oy+WvWfuVz5LTxVPGuqafmNiyAYjo1g7W9Qm5ate5VRZqN+TNt/WTucnIQFJlTttFhCHDxiG1HxU
2V/6aTzcC9SxB/rA6XWtR1aQm466IW93BjlmlYi1wJLtLakVj5k/je5FQwnnbqxKkvKAN5JoiraH
FtlPnhwrzDlD/gqIIco3EaxHAIDsoyrsrWX+hKd2nCgQtGJLBcoJMcqkIFTVsXvgqKU3fcO7O81y
Y0DlMD55eZqLcEyr6ntL9DK4+AxWul4t2sBppM2MZEs50XYHlYh8eI21ae24UFGTlbDkSYzZPALS
vSuV4SHOMRuf7APdJkPGnvUO/FjtvpANZxtd4JKVXJNhYqaCE6o7d7el5+gqNHWh+i9IH9qYhyNR
2QVoOhpY+sow0RXR3LqNOXmXG7uhDr+ZGLhNG4Lf3C0MmuISHg+cYoTXmCvQ1skS6YY5qy4Eoewz
ktL6ZI9vgQfjTrG2sdDWHRpZNFmgaJh9g8XR8m5E/oPSyEtUySJ3jiGn+5mHHdp+5PnbDG3FDw3x
Es3DTMbXGp/h7iuHyzF5cLOyXasuy0wPVDDOZUv2fPqNTyTJLtZgZ59wsUc3yCTj17g1uPPeuEzI
1SJFZ2SBmr+RqT4+eZNQ9yPYSH4CNjamw25Z70feacwKufA/GbQP3dDP6vHCoGmRhiPamD9Hy8ZH
KPLOPlR2liFPbMUjgTA1Fu5K/+K0HTkULhAOojYWFPrdMm+wHM23eCrNNDRVN2DqKioE8n4KO/Ei
dlrUaV21IAcFPDHx5/rFKo3gNBzIyp1NvPg+c1bdwlgYxoMFjIvKJ6IL00sXeaEVdw1FQTV3NxZR
FtexaQxeSAyNdHcIIeTncXJ7VMd9xa9EDeB+tdsEFzIecyAL2lrxdp7tVRtq6jmFbhn5yFHyJk0I
G/EylFe0S+5JxTVJKXOkdDCVI7ALLb1Mt0sz8c/EAjkdspFShoMl/zF2SbU1o44Yil7MLy5fi+Fq
6qtWhkUzeJ86QSgolxOi4UCQ0gUqzfrGKiLzygPP737ztWjNvzIi/wqCBzyAIs0vJ2j592j1sgAN
mPkXrhhFclvnAitORZcBNx/tdA7VOGfdpmi9PtqqhJgBvr+tVVxlhjmLXQ+JFo5+IqdbOle5RTOg
LmeSikrjBeRKDD8EIcZtjcJEh98kZg4FvomroQGyXG5LI0s+52Jqx4B9k6qO+jxMrBboEPfNuRut
kTY0ZJbo1iO28UuDyiLeDKp4sbqy/tL2db0BOkvvEUVlAI1s4JUv2hd4f/BH8m7SAo3K46ZV2Hs6
+i5fq1hpFwTpDkXYprl716u+vuxFg9ejdfNr+gLuQYt075mOceryGsTON2ku1nay9e7T0M640ru6
N4Ns8Ma1WtNLpDPA+DZuR9RPZyWVEy5rjBeMMX/aV8Icik+4ZdOwpbkVtrzqMDEsobaUL8ZVNdcJ
2sDR+JJE8/TFj3pjIztwmjGDGVhHRfQPZMV6aAu7f/K6sdkbNmE1NQr0Lzr/iNhoEzcOyf8XPDfe
zcSQfy+HnlXnqb8QKPf3UulztPH6WjdYB8u9H2s55EbDLvfsBy3hZ15nhYQNXtFF067Hxmz/zGh2
hDBOmYPXabVgnzfqZ80r7EdAOXZJwDu3UUqYbWRujoQCWt9nRfe/3eaSflD7jQ0qL4eQGTgupi+c
aOtSfmrtrrbFHaDOhq/8v1iwPxNi+apnZcOsgYFjfWf/hN6NKwreDK1an/rkQlfwb5YLhNxz/wS5
eRTfCYao80NWe2VvB5Hd6r0WeoOwx5aPF1yJr8y0mDdlvpE6ZJH1jbFQNnr6nAZt7oAQvQB+Thdz
4+Bo3tl2NXpfHRjYfFQaaAUTHCFXJDr82qFCpxACkY5jBC02GivkyJTxqKpmvNAsGmTstkAKmsj6
h95oM9RXBpoI9badHGey5TcQqHLUQjKODIYb/wwdhbOz6M3DYAHuI58TFmHbPtcesTQZiUXC49yH
ZSidsltgoZ2qw24knhEwhLRUB007XwZj3qy0nnQOSLCjJNssMuHLcIiwSWZ+QMd6/SW2E+t+sYd3
O7jNn0qLFxM8b0Q+UbHmh7nOdKX1HQdmCLNkDzvBpIMiHnYfTwJPrG8M/zBQ+3hlGXIi00P48Hbq
WOmcObJJ+t/1DBfJP6feppMLxk8twH3UnqM3VHDJS1jRpAi0BUakDXwoduHeqib3KTsOuj7+u95O
X/mzXOb02FV95q+owFcP/q8KiVTMWJPi1H3Na7l6m8DwrcKPMvfXDGytZlx2Zij/Vn2yXhEbN3dj
9Q4z8j1N0qRp6PU6fokf5c8rDj9VNRbJGIzmOzexFSK4QZ8IiknSjGHlz0fx/2kOZ2gOR+fOf05z
uE6/zYzuf4IhVvrD8f//k+Jgij/wyCHtxnrl8eQc418QB/8P/kudyD4miPxPGGT+DXGwrD9WcdEK
7WIi/Qbj4P8BL8dnMCnwLa//69/BOKwr53+PvXlpYUTgJeZojm3E+c1V3M3s5gmBC5tpIFGAWI5J
bT3Cn+7BfrWPjOem+7+1ZhDmGpS3PsZBvuPCttY19YuqSHSEWDpDYjNSKbKQHUULO1P7BuL0HP2A
lf/2x63mOL5Wlu5a/DgKtHU1/XIt3fYKuo890VP0+GJjW0jMc/qjRBqL6SewsNNWQUJVaBjbGAV9
tiShV+p5Wxi7snWWoQBvRFMkNRjMZPFhdnrLC1zO369WtxLiODrGB6eqdfeavCLyweiQB5EGRCfs
apE/qt4TGvnqKPyQxmM1uvantGguksIfiyAxJP69WiuN+vtE337aiXp0CbBxF4cnYqIkbmh/diKG
PG50RVjmOWyqgmTSNczIK+1bzCVld187Tmpue03O+Q3F+vRdybS7IoVAuriwp9q+IQfUvY9FShdw
dtPvfNoHTovCKIHBmZ2cp5DRHzYtaOZx17MZMKGs72h1RTf1MuUWYnw376Dg9YDA5tCJWmGVm9GY
OViKEhddoHVEpIZGojkJPTeSUbkxvN7f45hUwhdU4L0VtKNWZs3VROItUZOrd6sOfMpMg5qzmXBM
kkHqdfCicmNxihUe1dGR0GneUkwthlfZ076oSw4kiHo5x2XI1+m1f2kSOMg3Itaq6rM31vPILJjG
KwL4rNEH/dkdp7ybOZ5bU4c/KI0s3996oxiXnjGCqLV2AxkUhCbZLMglrF1XNwhktxjs28W+zEot
kZR9feOU3UOqlY1bYCEWOpoPgoBKT19zdmeJ8zgR7nLvUjJUeYizx3LLu4Ump/4p6qqm/DPO/Gzp
tjCazZgxJUq+v4pKqxuflefN8wM/gBifUGadIugvL+2ubQIhk5r0qkZPhO9vkDTPzSeXfby8L1PN
vot6/F67zmBYEcKha/9sYjQj+2bo5nIn6ZdoIc/RQUWdKl9ssrSlNQpLjCjWpXey8jDk7ewFExGh
8Y4TWPt9yWS3bHupsoFjJLnoz6ot6xZrWGvqAzOHoVfxnTbp6DIGMyorQq4Gv6YDnFXg9lxP5SGs
PBelSYXDZMNg3fOJnxTQhsZuoc3bxEO8qUrPumP42/E0rYwbVjmpsl7RqI/ycuxKVDOGU3jWdUEf
qbhKqZIINJU6Qt1AJ1h2egQb1nWHqFkFNvhQLBomrArz1tFyPaOPjZJcbDn6RSjOnDzXD9kssf2m
sevIH3pd2OSN1QCwmEwjnYXEbrTfOoVgfpOLdLpIyXHRL6WWDhFpORiQ4+WybYAKqW1HTd4a5P75
ixp2EVA7p9zVAktU0OdDOezXiiEOe045xr7r9JmjnZLVtLFopB5MAAo20j6Z06CgiqC9amKK2SiJ
0RyvUtPlu3KAsIk6X1QHSgFH38V9NZUcnEdw7hatVf8+96XfHaQqx8+5EZvxTcRC9vaiMZXxGE82
ry+K3MLOnhlvTM6B+GQ5JYFlV+C/X2AfaoUW4BcZCK3EqI5ObcK0cZi7TGgh/AAOSrBjdAfKVqLJ
6yqj8w330KO/Tls+ea2QjS5BgircxEbJaTUw/SS+JfKgsMKp1pdHPFBDshOO1MgR8sCQ5svk0clY
RjFsh1KJITTZEEBuGamaHnkrRzecE5HYT6NmThzFjR4vRr6x6agO1QueaNCn+1b6oAJeZuA7xick
qgvGKRqcc/0V/+Bsmi+GVsU+7+WYsZq7OCxlWrXmxmY4VTvbul88Nb7GTYVEzgtg+kd19w3LepRa
cbAmg9rj62QmXdk8HTe/v1U9/ddAV3fyR8Us/MeP/uYv+f8A7YpKmIKUPd1AH62bq3L0l7rgN/rV
//wfxV/V639cdOt/dL8WTu/+i/5ZSBl/rOZwBI8OX0EBq+ZfhZRBJWVwOFi1uhQysI7+XUg5+h/Q
ZKCHogRFAkq9828glvD/oGzHIeuvDHcOWv83lZSuC8+w1+tTbbjAnk4kynabN3yD0yU06wkPo1Lj
oeudSzTg+HMg2P0sxN9Q1f6jUuU9Z+W+++//7aS2OV6OFip3GuEharBVvf1LbdM7DR82P1lCzqlM
GlHzbAZwoZtWLyP4zxyCfnk+9z9Lwl+v91YNjvaDn7fiRyyEwBDH1nv/6/WYgtBahDEaumtrYRyN
/kbM8FQwic3hDFSzBC859xcQvTGsm4tx+Pj6b4WnP6+P5p2fy1/gIgU5uX6pUoPFr4dIzp2LhsNy
UGWi2H98lZMT3foroXQBx3MQgFCinl6FaZNhDgYPka5zmJldjefHkUGpp/P240u9c0MphBn3QXfj
6HgqTW6ZXngWM64wt73+0JPluS0FlYA318XBSBMD8KQvtuDBl9CCH3bml55wJI43lMKWMyTP0lnP
Em9vqO2RRURw7xI2S7MMwKYL4xM+M4v5omKxkRFdtvuGbGX2BSwwN6WdLNH6jFVDOmyTPE6oTlEU
5Xb+tIx1kgWMtfUUYboW38OCnl9T6Ijfdbn2xD6+dcZ7j4lmAICo9e5xtnr7t2f+kqiy1Xn5S+kD
rS9Bh6PC2vqZp90Tq+ZtJl27QY9nkPqdUd0Nmbjg5a4OHdSLO9ZNesBJW6Bgi7SLj/+49dD/y4nq
+ApxrHNxi2Kg5sa+/dum1OsrGUVLqOHy3oyNi2FRdX0wAOtMO7fFgYaQqW3M6fLjC7/zRYA2JAwK
ER3GH1+zNyu0RvBF38xaQlRxakd3c7lohnGd4U2v+tA9fny13x4Bvw15tmn4JM0jTTw5W9FKHf11
fgjGehREV7Y+imenBCkw1MHHl/pt6a+XQtzOvXQ80zldlEbkdEznFjukxWytAuf4IH09fvr4Kusf
/Oa5cRXTcoXu6C7NJmN9rr98UCG0205LnE449bAbZqNvtpndvvoCrLsrW5rQi6u2H1/zt0e2XtPW
sRnyC1dR/dtraoZi+ESNFw51NN6PVdHcUI2sMTdtzDDH6D5/fL3TRhrSYi4o+L75gPZMNo63Fyxz
ZB+NwwXTNUq3kFUetCWnVdoZadjP+Us3xNOVwsP/uPLMDiXwVjJ0qvzM1/z9P4S3B4CP5aBDPtkt
hTOW1Koaz3TRlgOqqOYmXk0LIylo8BtleYmVnNFxV9SbRUzNRZuP1VYN7Kpnbsm7z4D6gFmfgXjb
PVmvDiMZ9PC+HZqaIs3LiwgmhkmvVyZ2lSJLkDva1d710oog1CK68hVyrjZHNESOkx4CyLhltt9e
+Q5sCfat/swz+/29pHsEnM/AlisMQ5wsNKY9SI9LRpayIUCQejza1zYSZkiSzK8QAOXwi/Yf35R3
rulbHsYLyC2APp2Ta6rGrhwNFkqoFKQz8oEfYrj/n+ifvNR92qabpvCSM7/zt/3QMXCUrCw+mlJ8
2U/Wnw3wN/L0Na8+b8gr6HScBcIhc5Cv6Wc9mb7XGu+H7zXRDojNWVzc+q9/u/y5/PqF4U6jXjhu
Ob8sf8eskxkKMg9U79y1ndw8QSFlFs3RPsSGqnZpoRngEHM/JOuwDPvMrvez7oOQwTawFVNn7pBC
IsMa2cDpCKstnuR+4xNxFn78eN69VWx7rBtB007Yb1fxPNcyLYZFDzOgbJty1NrbhflSaAyDJGUh
JUTAC8qu+EGJmF99fO137xOyEmNVl0GBPXk1BrbzFNqLDkbFK67hnqH8Mcv4inP3S2zE+Q62VvW5
Uvl05lu5rsPfHpDP+8gGh3JyReH++n2mSaVMOjC8kyP6A4SAAOmrIdtq1dqZ/Xfr9v7nv/PDUpc3
kb3NYReg2rTck8qItCu/r2jahMgNSRq2pXuoour7otv32FrsjZfPtK/iwb1aEnlmE39v5f1y7VPT
XVMLHD6Ea9Aeq/tt00oqmAkTa2wYyEyZX19GEHzObLC/fwL5wStWDLcfDkT/5Acr5XZZHrHcIdOR
bsHX7BrDYnWRV/awq/RUnHmH3nuUwuazRrHChU9NZDPTqKKB2hjaZeUGmNfh4OTON6Jp/XOV4rqh
nb41Yj0UGrpusrxPXlcNh3vdsumHTOL6MM2Z9lbV0HBiYZTpzwt9NaeGFsP0KIQzhPbDV+62Ijjg
zIM11kX521/ickIlhsNgrz/ZZ/AUlzVpY3rY4hYiJ0QKBImuh2YnL7ZuLb07TQ0SLbfCVV/pyB7J
egjSuUvurLzW8cf3E1mhhn7x8dt+AgnmIMDr7rCeTTxLFHSnIOdkVjZocssgHgEfQ5KYF60nH8x5
MTdttKBcgh5xASCElC4RRcHcNu3Wb/kCVigWzyzy995Ex8UKykeYGvq0Y28VbVs6tTKICC+iAHU4
7KElpoAHhLIxwK0+ffzj31tuv17vZNPpF6axdjsaoVlkeA8qaYcSKAuNQs198JjA3WLu688st/c+
33z6Gfmsrl8WwtsvmaOGxHUHwwhLyEVgsgbv4JTzjdb7CEn1It1WpKJuVKvw6xBesv/4Jx+Hpacv
IvGZtg3zmAPoqa/bS+l+FR6rL4b2cmFyCL02dM3ZkbdYbsiKSraCjmtQrUfB2B3bS3Jjp1v+b0tQ
lD5JPJaUu0EWzoXT2TIAhpmduUHvvQUwiYHF8Xng/pwUh7AknA59AIsWMeKPwS902DVFHzRDPe7m
FrH1x7fk9z0NeKQAjeiyMmkWnWwtIy0tXHiuEU5JEgW4xEjTYRxzEdH2xshh3PhOFRSdET9/fN3f
Pwlcd60OIGWhPzw92ICadpoF5XnIIDn9FPuEAAwAAM488N9fN67iA3aGQ+hTgJ4cMsxGw5IWCSMk
Ism990iuDzCU5UFSYAOL8tnZNHVSHqSIXr3J8858639/luvVKfMp7ta66uRZqmFVIevcW19L8NK5
wsST6cVP6K9IEGqyc7b131f0Oi9lpsrBirL5yJr8pY4bjQKWc9KZIaL0BNVFAkRpqSRFfZmFqSjj
7dKl9uHvP0i6jmuZzpmKlsTbFW1FaCez9aKwN8abmMot7PB6nFkW6w7xduGyXmEDcFKBhUAD9O1V
lLBir6uUGQJSq7bIaNwtmSHqIiu85UyF+f6lXIbDmKIpCk4qAguvaYSdlWclkZkZpRz206L3jHX+
fiOT3ZkOrcBWTmUHV/btr+riQeFCmc1w0Jdlhy7oWzJEcZg6Pc2veYj/T26iT+26piBA/T5ZDYsT
Lf0gKrxjGTK2ruH0CQMxDkwmn2cu9c4h11zhk4BCXEAU5un6NrVV0d2T4I2BQYUo3b0gZuPcWb1O
LJlWTWEfx86GjSL9AvaDwR/M8cBoW3HmL3nvE+AIEJzwLOiY2evj/mVRmEsDilYMZjhRmO/GqB4Q
4UrGtTqWrLGcwgXhwv0smnHXJxrG6I+Xx3trkmQ4mu80WPgAnVx+YE9xvSo3QpeQ14OH12cy7wgc
W/E4A8atuDq3VN776rDD0lfguMAn/WSL1WKjlz1NslDahADnGa7yzvKyUJfJY5TjkPj7PxC+FLIG
GvF0Ek4+ch55a0aKLSxUc5peWDoAo7KIVACk40Fgj6aaT5MzN/W9TYt7iSEFSok46k1+faapY+QV
7ap185ihENaavDTNZNjXlt0+MIwYNgwG9D1Cae/Mld+9uYBY2FF0zqCnBWOTWMoWMjPDTJp+QHT7
vC1HAwtGUidbHua5dfTexwi9C2f/VUHDLvb27R37KbOhRBq0wbtsazE23KWiwkuCGfTMd89651Xl
pEAVgHSERsTpmIOAanPEMMOS7bTpRvbNBUTGdGO1qR+WUFOxGMsdBrsLvzD8m1nq/nVrek+6J7Vd
J/R6w+HGe3Di0d4kbHubxHBgHQq5s5YpOxAdFe11YgHR6KZPa1T8QReJ8YRBILlKZU/qAkGfm0r3
xn1UM8LuCp/ZQEc/CmEw3tEscS9KUAFXYvSWYEbWu4HopXYfv84n6Jf1SACDxoKZ5JLhycHg5COJ
N4MM0MTkSNBZ2nXpozchEmKha+g0F1M2taG/dP1OWpq9w5EkdkMXF7ssy4sLOnmktTWW2he9xDbV
DtVVMyeKCNHBOfN3vvNivPkzT7aOYaiIYJ9YAslY5shAze6BLgz2zSZezqzwd955LuUwQOSe0IY+
uSMkqJIeIzkkjbynl4DrPrd5mz/3DMu2iYem/e+vMUadOhs9ZzI6bScHExx3Wj6uRZuvhuihxLd6
6FBQ4LYprZ3djPmZ3/furWQIJSz6flz55HpaXHl+72hGiKwhvsnmQgYaPeQtKpLpzBp771KUuzrl
PWwhhrJvlzMppb6rmk4Py7SbLrC02ntLNUaIcds+cxePlftJyQQDeQVZcUHXOM1M6DBl82xGmkbl
XA5oFSwNYfUwxuQlZOlzaps3nJCSg4FpAWjAEK5g5oMVaf4tOi35RRoT/DLzR6Y6FOET7MUNEeHE
V+P2LHn3ezxBl5JAwkCLauLia9lv/VxvQ23y+zHALzapzVJOzH+iSI4imHDfmOjuCTUNmka6z3oP
+iOAjiwuI63Bq2popbdszKUb7yc/bS/9Ajo6EyxLPTYuDRmsUIV7G1Px27tqKZK7oiDMFIeA6fwl
CmvCSyosYwhHUSPUMNyqAjDhYhAm9sdQ3ga5Ce514eb9ix8V+T8MIBcMPVSMA99O/T/hdXp/4r0c
P4nMVLdu5cxfSrNE98MHs91JoWoCw7Xe/LPkTFXs/FHAXLAicu6DVMv6r/jMm0d9FsYOWTj/WGcU
9i02Cvniz6nxqVdUkkhAoi0tp0XfVmBxICU6qFOCMk6611ioFA11EUV6YKOrwpo21N2fHj42GXht
Nzx9/LV7732EMMRKo63JVrou/V+KI7waulcK3kcLXOhFBZBoQwjtvO0QjZ159Y8igN/ex1XOuc6Y
6LWcfEZKExEZcRx6mC8p6rFumLBcSs/02T1HAxMoBzM7KDFz4UJAIHmbgK2FfQv740uVyPYfAtvt
dT4uzqvnR/HDMrUIBV23ewG85T/IJYGtEbH9fGs0IgImmdqvCoC+c6agfG+b5MOEymE9MdMHfnvP
RNNEnjn0dAwVn8NKrjSalBznSXh3uA60a8JRjTNf+3d3JY4J7rqiTSqPk8+9meiVUnLQw87P3ZDI
TnGll4l5kLGPPdlVd31ZVoHUvWbnz8g9W2v2A5v25eVMsU2jj/e+iEQGkZ0tC518v49M5e8/fp3e
uzWCo8Wqk6Dg9k8/b143mXiv9DCKyzrEfFwE9PFhR/U98ZxRjsk3c888jneai+YqfNE5wVMpoTp/
+zxI3zAnd+iMsLJyBvbk/Grbwp7bEEGU/F4WGc9GWln+RPahIokbDMPTkHnTM3686HFsCtFjFy60
O30w5Ln57Tt7p8nEEeGvoANhWSd3BDsCoA1gEWEJn3vnpvPXDkNbMEF62fmdMP/+AwBbr5O/Ry9z
Vcq/vRcsR9gf5cK96HR7W7hTE7ixHgdofx2oGG66MYkN33781N/5iJi0HTjlsa8xOTipUdvFI9jF
7TlwNGlMr7buggV9yUWv7ObMpd5p2PLhoLuBAIoqnP98+wNdt6mHJeUHooIpiHONJdAA3m13xAgE
vTwK3bqLtv64cLArvasJJOhOa+bsq9vV05lX752j5fFQx7nO5pB7OjfLutFvI1FQg1V+w8rEPQuI
Y7lEcTcTmDJWVxjYmgBVcBoCOjjXS/1dCkJM2Lq/cycQP/BNenszICYIE3A0hwMI6a+lodLHxV7E
1YoV3vulsB7y3qOtnZftk+fl6hFyQnspe8mtSqA7SGSVxHk5HGQ6fT7zyXrvzQeheFTYoGA4fRWX
yS+irKblhWbY2Es9u7HbaW9qXnJZxNl8pto5YUgey3ZEcMQUMO6wDNSPb++FX7bI/GdaKVNH7Cuz
MpMs36XZp3rJyDq1RiS64MUyu3+GBbI3O3s4M+VYr3CyvyHLoWeLvYhZ7lF09MteagoJdorJQRiv
i/t/cXceS3Jb27b9l9eHAt5E3HcbcOnKk1VksYMgRRHemw3g698AdUOHlUoyQ+q929SJwwIS2Nhm
rTnHhE6junD31f2vP7YLY07jeMIDhXmLh2F77D9cxbRgFPSFULFYmwr8EnXBH7WMgFcHNPS2Wvm5
PHWwXdL4MLaiuLKKX6rrUMwwSN6gn8Nse3Z9OkRJMYGX89eJQly04jWtCCr2M7zyoT4Vhl+jDQ+L
pP04w7dDUTJ+HRQsOb9+DJfGvsZj4ISm0b5jFXn7HDafppyOVOnSaDXdoi3M0yhPjr/YCnnGk73s
tzI9pcjZDmw0/6FhZQUsAo6YmTCToG6KHFm48YTHurnykC4sgxwlQARulW3OMWffZQpDDyCApvqL
1Ux+sqrKQ8fKfsCOy6jUiF1a1vVapeDSRWlrUK/kG6D8ezYzzqOKBMoEIkZ2zkgq1502VmuYWlq6
h7FonZbhynj/rjQ7H/BsQpn4tu0Q+oW3ryDTnWSakfNTk9UcFHtVFqr4NnxRdu0N0Yqkp9DPclUt
KfHtS5M7YXd/nzvdFlEkEM433ZUHf2HO0XDIUYi2URUq5+KAoqzMsW4bHJCQOt9JljnuiJt+7pvO
3JER0F2ZdC4sfByLYeVyauQJnEtF8pjCl1ZALUkVzLk47znBjGzDTGe0r4337WGeP2x0upRnHGS2
TKhvHzbEbquIHcTl9I+HE9Y3+iXJkHliVjIfe8BKvGtveFknUakuV/AxiVmF/+KjQyaEbNJGMEKZ
6O1N1J2edrmCpUDLtejQFnkTaOPSHTvgVUeb2A82wW0VpBRSU5IjIPevyMpI4SLc2VwqJyDn3QyE
RhSGZHHfv769S18AJUHbxmFFb/H87WdV2wsCo5maGtGGw2qs/lzmWNeV0u8TSQ3L1Xn9F5dEnrTJ
Zvje9e2WfpiNMyWt51mfmY3XZLgjE7hgq4WXxont2ucRLiD8hHPtKHVpmLPkM/Gx/CM+PxsLkGxs
vS8TzddBiAS2U5R7qyH9faG6H+jZ7Fz50i+Nc+r48JnpvtBeOtvgGY0Yq2JM0TsiClwh1ezQpi3+
AFb0X7xCdlOoODkjssacXSl2+pSsGwshhhRbN5Ze5BRVV2s36GSTt4Mhn2It1f7FRdHMbDGoqCT+
hp/O0ACnsT7ovoSfOVjmeLcOXR5ueY8IFur3SHLe/3rYXHqgCMwAP1JSQ4V89gJnZSqyqstouMdW
4YlWVzy8yZsDP12vzFHftZvnEwfNZJpmPE4VksLbIZpqSWwonQCtlMvaJzOe0j2E9dOYxSNwvJEZ
pHTSIOFEtCO9ByIp1dqbqlrk0IbUcdqSrhBBS80Bx04XVHCJUNVSDMaIf2WOu7S1YfuGxN1Bl8Ek
9/ZOcd/FOSRdvPWYwek9x0CylO6YdBjBoinPj6OxTi4oRiVAhXZtR7E9h789J85oOrRlFrXzUkhV
69UY17HO9m2ZwmKokSH08vQ0j32DLVGVb+Uye0+OwnL454OBPBEw1vRGqY/ob392Iqj5GFHBhROD
g7tsxydrlgT0KGX4N5eyddYQTK9sBrdx+cN0pddanEQtI72Pqs6z5akk10hdArsth+DXv+r7bf/t
eWLxRXFLDC0ZJG+vldgFdoKZ8lqtZf0dds8R9TfeOkdSvhDN1d7OiZMdAcj9ToNUZatgLJ6xgoAo
VhUB3whOUZJ3Tt/nnlpp7NyZ4JSik7ErgnJbukKcIPohMCdXjbDSSHiS1F6L+ry0pDhI4fDKMCnR
znz7I5ZOKtY4m/StuT3DPC6RxIJNPLZW220ApIn1Fy/crx/dpbMMuyks/wp1OfbZZ9ODJi1jXvWC
RwdC6JQzc0GORZgxE+bpdzRQfa3QX8bSjIH3DcVpIlXtyrd4YYZickIQ9z0UmhX/7Q9PaC9FucVI
wb7WI8Upm/vGtl7TuUyvYOMv/1oSJUhx5VhBI/ztpQjHceBzqbqvQJeBnUcnvDHmbzlsidDM62FH
VO0I3WDhnGtKkJdZoK58F5dONdtBmr26SR8ABe7be8iT0RKk81ELhm+Ef5SUPaEOhl9FGmDDaVpD
jXU+ENTgDoUGSbGxHccbqef/c8kIN4LOnzYUlrzzORC+byQN4O59gIXjKXdi/ZCvTvXQpNLirlp1
rT516T0jq9gaLRzR/1axq5PCANUOHlSi1unaqpQfssThoMQZ98ru8eKlaCJtvSR1S71/+4z72Foq
oXa6D6GXL9ZImOcMiIZAVK69z23KPJt7vhve/udS50+xEoA5o5rRm9UOBFFSCQK1F+2VfcOlA5D+
vdiwyTiwFZyNGsuOrN4W7IuWahk+m9Q4PDQsudsj9D70ZJ56EhEFBznWqp2twaSCDTi/pCMiwp6I
qB1m4eza3LHNDX/76WSTW7SMN67B2XKfzF3fzttqQrKHiZ4VgVqiNRyE1a4FjILFOY3AjA1rtd6K
uqkPSdcnu0wManBlFrt8J6wAmErY65zPYoY+YuONmDsFHN99CmoVKFhtu5MhsAf2zvpg6rl0Uw80
haCmE4pZOtGxTGPtysC7sF3GQWNiIaBrz7HwbIE1FkRLXc3HnQAFoSPVZhupyvQSVnVWjty4sl2+
VKRkjaUeaG0FMP28EtRoRmS0M6adRn7QQQO4RjV/grFk7MYFNGY9lCtcUiO3gzTO2lvRJU6Yzn3+
QjB4cv/r13Dxx2N4QYmzFcnPv7omJZxnS4z0s3VMIQ6Y6w5IaOuTolyHRmKBJfv1BS8smXQoKMdv
An0mMPXtZ95kA/C/tuUU1iUyXHoTXl+zgt6FEtpUYwZDc7qWD/9ddnE+6plToMPw1IGzn71iS19h
4Ckdqjrqn4GMw4YuZT8HTG8dSH+r9R3AfKSoDQ48X/aOxVgqMLLT8rRWSXVrDE1zqMAU3IDWa6Hs
6ws810ry6UMX7qSr1V4kBnDdWGhkExT1rjU2ct2s2WEiWe09cUxjCFpLRZ5hXasnXZo5KSwiTKC0
yHd7tjGWlqlu+nrSfFmL42NZVALesgFxLG2v7T0u7IJ1Ogd4mbcm9d8OYCsgtmwEOYGEsIQXRxXX
h75o7lrKNn5TDFRw82Q5AAgbrsymlwYqG2+MnTb1fYKx344bfEfEO+iJjlTT6newLfqH2JTILlOB
d9po8v/Fh6E7KO012lU4sc6Wo3wiMkTVW2aF3log688goesYxWQTKWR3aOb+19/FpSf7w/XOs8u1
Rl6NBNUwpp5xBkLZaUEnJTdIXYZDT7jb3djBT6qVpftHWVbfK+OUA5mGv/tW6NK8fbAJRPuqlJE3
oLjNv9lGZR8z4gA9oOnimf5hflsycL20tWBgZM41xdQFzTUB2DhCmRIpWf/NvJIpGSNqack70VHA
mVP1VZtbzhyW0e8gX4IZtGzhRuDM0FPNamgPVM4xAss3vWp2rlis7FYQw34nx2YfTOxZ3/36zVzc
/WH9QALNpM0Nnj0hpZdaxeKqfgUNrnIJJ9aDulS/poDGQ0EOq4+cwP5QxLkZaiTlumwii3sZWP2V
NXMbc+fTGN5EYtMtNhR/ix0z8kEZZgM3k05crDsgc/NINtYP9hrFhDqY5m6c9NeVDWKYwmHLr0zd
l+aZHy+/faI/HA/LxOiW2EEANgOVf4448OPGoLLlsnN8vvLML33u6Gs3QRGSDD7Bt9eSuk4qCW9G
+pKNxPhEdfoacRI71oUzHxIgtGRZJ+vDRgDYCX1Q9y3Wlc+RbhDlVzpxKBsTLGXi4DwBRvNuSvPq
ygd7SQ+3FQO4uY1fhRz47S2mU0YSXVKje8pj1Rcq+NaRIHG/A8oO0neTrdtqf6M2K9GabbYQzlol
h8ZmsZuryHji7PKVbKF3DofHI1JIA9cBOHCdCIkbTn3LZ3i0CNAzM/JKUJ2uSsLjDTHAyuu46Daa
oGnwstpi+0D80252JlQqalzdRDQdQ7ADdthWpXZj0OE9GsBYw7FQx0BVTHHlMHhJusErpstC1YDm
z/l+msegV8qICpE1cXxMElyzzoYn7UUcefj8tZupGa0joVXtbTaBVLWTRpzWdDC9VNPX+9rKpoCG
DZkgrWXBqx7Xl1aY6n0MGGanmVmluGm2/LFuEUjGZF1rVVwa2FgqoG+xE7LJEHz7Jik6CQU8jgKU
hltfyqTbUbHIdzQRuivLyqXtDwYS+i+IIDiEnF3K0KHJjxN9qQViVUjXJCUyaizviHirXWseK3/B
bHv766/p4u9j/lIwwVvoL85GKqZ/zq4jfQ+yicdQm4zyBZ7+ZwV51JXT+qUroWbY3qnOYf3c+q6U
Foc3iSt1HYh6FODHyJnUh9yC8vXPf9PWPqbJiLgKMcPbd4Z1BOrTzLIhgMge1LKqg3Ui7161hHRl
fF9cohyMt+x5KD7CS3l7LUY8BOZc/V7Gtw80rRpXxB8Jbm/9yK6bHVWAPwDoz0doWrWvGNGjxO7p
OSrpezWTXd1Ws0EgeQRrta3E4V88CGCYQGYoGPMBvr25taVqiKyNEaXXiOFMogasns0Zcd7tlZPL
hcHLNpOeKjMzuYfn2+gSMmfXRfR3CLkaDkOsxTuDWCEPFSz+7pwG6iJdbW1dGFJ4EzF+Ylih8HFu
IHH0PraJ51J9UwBfbmK9QLhkzK5eONcqzJdeNNIROkQ0CXUHmcDbZ6k0avqnKAFfTr1PMQO4jdTH
N13RxUdQV+x2x6yCTVtkYZsvy86c5fyGnOnai5oMepfIBr8rhXbbT5XpkiNSv/z6bW/b3LMtwLYD
4aRq0Ouj+vb2DjkyK5sfdcunQsirW3N3zBI5+uef8ZurnG22ya+ECVozpsY6kY5JUmzxEkW2zxPp
mgHiUn2PwjZebaiNG2r+bKUvBIf7gQIrEgEjxlWXT7uuHh/UUjF3GJhH0GqJfMMmNXtyKq05ICwt
r4zr7/W786fK101TnhYP29Gz39sDkQG2R8dscrpqt5hIW6HAW77Q13VfSLXiSqnWBTPm/1CSOvEp
S6rWTUCAg+RNiKFQ2KxKRU0jwok3pjDwIba7Rri2kn2DZtN+7JC1o4fX6j8adYhPaxFVu3yq413a
N59+PUYufDFUnOg4Q9Bh7Tp/ovK40JNeQC7MpGHzCtPsuOrD70CU+92/uBJHByhRNAB5hW9HozJo
6Eg2EU9Sx/W7WrPEjswfKvmaJv7cfP4jPtj/b+SvrbLzl7v+b6AvdwtG/Fx9/hHxtf2L/yF6we3a
4EdUqzFksafiSxd/9AP8VOe3LZOB/Nat5bpZMf4ielGF/Q0RPopClgJz4+2wv+jrcUj+7/+RVPM3
1CYAcPhHjL3Nufbf//UGqtWf/fePJAA8aG/HGTVEvlfKZSpOG6oq4Lbevn1hD7HcDZA3jG5FH95p
ZIx9kZIcvLBO1gkSZTOPe6Kp0QvcS4tcm8Acjd6GbN9kaeobUJ0Vv1biDKkeD0G+TUtpzOmOs28M
J2RcpGGUagE0foxz5yiTPGK7JJX3w7M1I1g+aGsXf0hHgnv25koK8q0j4uKzLEha8+hCEgBaSpP9
WdPKMnMTZ3yIZjKGLNB3KKz7/GNq1UZoovdx2zzJX/WJRBhiC8svjiNSjzxX27cJ67yTOPZ8jGZO
/paCstcoHO0D6YPFp7QvqkAHfPjQFRySLUUZAl3ejl4oTBEnd1nyQL8wSj2+SfZ6y9ah4K3ljStb
i4RgXdLfq3PT3nelFBFR2tbxIyFC9omuq7EDdjojM0eY1q/A8l209lagJJN2p4iB7pLdzuZXue1f
HRiuniVXxGCITnnoY2GxncTNFtb6WgULqxqwybGd6V0DEveGNlKOMg1cFjiztu97K0q/KBVIc0Au
742Gg0qVzPF7J2627MDWjvca628Agt9+TieZf9fBug8QsH7DEv9adgT8LeMqXF7teOwVfABiIZVE
SxzjIJlKsSvjJn82NRFKoma+0EXvamushFCnJB8xihHW0diehiYtd7wwyV+1vn/Oh1a5TyLlNq3z
51QzcndY7I51eE7jl3XpolMZDzp12mgqv3YTXHiJaIO9opUzO2vSgG5NIWE0oFRQe1ZmFZvtCOK6
rJjNfY/I/NhbvK25WFfdrRsnOYxRJ7lsbYmVB8brOT2VYTwQedBUZr1zkmQN22QkpWuR8SUUYEwy
e1pCjRhTyLEO1+vvzHgmDkQjBAGo+S62GuXQa4sFS127rbpV8s3cWW6c1rxDD6OdIM9P5Aotkpf0
nbqj1ACwUhXN+yqzyjs6FdlXhJsmDNZ+LA/FkGI51ZY0iPSkfTGrQn6CV9Z4LWvR7z1oRr9ftWxX
AXr1h0rO7lpTYQBK6qnjsT2kmt0f+lK1vIR4l2O1wEnvyvJmzctmX8VKy3l+zGQ3Fk3iZmoeky+l
NrwE8h5pAZm9mxkLBJcOcmfiJP17Tu/KUysJdZdlrH5qujyrqRO7HJxxcGbQY/zCro5jaSinFV6s
X6nKJ6Hp2WEotfgpygikddnXGV7dmLkvima+t6uZXmqi4UuUJsMrSERZV7m8HyAuhVObabckzTn3
fVytdyDXYi/WjJ4jpUw5oikd/Sutekqxci8ONDzSE3kRVqhY/UcFE09Qt7ntLjSciF2JBw8O00vM
wXA+xWio6O052WCHWFqUYyxLWuo67dIcllh/X0UtrgIn6awwGuP544BHHQ49Lr+Fij7hCVHxaeP8
E7TCPxs6hE2KTqRtvcZ8W7OS+wQ13NsJuNI0J5MP9GbsRTF0HQLtugxbvQm0nyy6D8IctWMrFP2U
z1LuKaRBgLiIAtnqvqpT/iVVGusBizNxBySbejBg2D31Vd2/zFD9l52VtORqxRg7ctnl1e4lUcUx
rNVcEuOXXsnxQ/KZGYTodLVF38VIK6qrPWqQvTPJ1edcX8gWHnTHa1Fl3UbTBNwwK2SqkAmF5Ser
d6zGbXh2MGfyyVJuViNm1lHhPxMWUvICsZzFs+0qcRG7RE/UKEOKUKvH23lKwM3J4F47GqZFfi+t
NBoiht1ejRdlp5San6fLSxNPx1ZRPZNr3MjpFDiR9UXXm+OWlwVvhgQRgnBafdnLRYLxp4y8qS7e
DRhm3DlaPepyEHWJUKOb1itySOYw/13vC5MkE2v5XU/fyaTmSvYWJql4cyyH5IHu6km9tTH0VNnq
EZSBr5JM2cw+AR8GZ0xDvdRO0Vzv6pKbXrvdmrSHJWt2SV/d2cBUrS7j3OcEJb2qKlrvF20JKoGe
hhPLuEwqsSIF+FaSapq5AajQ98ctbcRVtIawaCl60rKZSUHdk+rnjxVxkUWN+mh5GMAxz4Osv2di
c9iUKhMJXibE8EyoaeJZRFiROz6ay6PGIYQ000YL1DJ5bEVVBRxE79mY3dRx9i5HjcuhZtdJGdS9
UlYR/WBFKgoj+Sqp7HpJnBXKo9KxyCYSZp/KjsxnyksdCX5K/kypNNkXnPHdjJppRfLKAsaPSTTs
RFqGhlNIwZA3INRiCwDU4HwjA6/cTaUje2ul3FR6/HsDysI1a4HLGbOuN0GcOZB39CWas+EWGHnv
zdS8DzkGsHtzrimiWXTWK60+zjbBQnMCbJgmphE6mX5kOkxcE1eVmza98GXCXFAC7ePGobrULaT7
jHjQJGR3rYYpoI6sNhD29gUP09dorW8VqMYWIvgvK4LNrnbuS21V95wLuo2p9c6Qo3eGhFacTcvn
ITMJqOnoU6Gyzj0s9QCpiZoqWirk0p0yy+ttYdE2yArxOLEeOkalUfRjEinm+EM2TbFPasRxXPpj
HPWPdIBvWqEyOU7F3iaizCVLtPwgSvQc7B7Efmjz6ratFuuzgOp+LJyWhNQh6omTg5oe4oMaXTGM
ClanjAWdybvX0ngMrBIsdjk19rees+2NWZZlYLRp/jEZZYKDrfWWFQSSO+EJDvxKR/8DqM7RrGT1
MLTk1zD3iY2FHhOoqH/CngdtSR6VwBAybUskp9VOJParQoIsik3cMoWDfhrtmo8+QM/BYUPdqqkW
uEKvyweTvHhXHocwIy3IS5v1Q+SUwnO64p7sI7eZDOnTsPbMfVoH5IWyoVizY9F3h0lIr0qahrbc
jl5i9yGln8LLeu3RWKFal5l2AwVVJzWI/FEpW5kpVOlb3wj9Nl7F0yrnTyPwC3YnCuO3OQ2FGZJ0
DtXEyb9liCg9aZVMP9LwnMXpusuAdu/ziWDjhO2p60ygQLRuAF7bystznxJfnBdswJoFfPOgaK/I
yr8ZUaaG5OTZ+6VpTqbVOIjn2g9mlhoAQOvG7TIC4Mao7EL41lrqT7rc8puSrrlFn1kc1wInkLWK
96rK1sks9c+RzVE0bfv1kE/y7FsTythJeUp6+z7LDBTUUassN11i9Q9EUXZhjt8jYCdc+G0kmbvc
zuuvMaZoslblZHlW5MERntlF8WfSBkihIy8cilFc9hrg0uUGterwWPPEwOdRX8NnJ7+oEcxew0Yh
mK3qekCozX+PNO2lPeHIUGCkGFh41APGHsbaaoKUd4rpsp0W+ViY7eK1ZZkQCU6aL+k2Va09Qk4s
PoE+54Lqat9HWd7dDgZ5e62Yo7vYnNeHoSlWDcZiuwoPoX51Swxx+0meBbkv7HUPVIvJyC3m6dAm
SCoWldAZdgT2jSQhVOnUlbFtSbm2K+2mDdlwW8fZyj5m5TBhclJW0OOTrpwA1+gf+4WEqqwoTDcd
jDac07IP7CR9WEnpgbs/f5nFqOzzbJ6rh3gAgeNTB7OnFwVKY7Zrhshi0pZMcVy7rp938pTVd90y
LqdRUSTDdHFxysA6iAmlc0nmwKp8nY2130tOmsy3ysABm36q/RTpaSn2Tlospa+Pc/cMBoIPxhgq
5fPktMlLoUXgaKViNm4aK5GE5erTIHalFcfdV42oSZNcPomXvyhqUgTVomdbgl6Zmrd1XVfVibm6
k7YuQSr5tLJymMgpCjF3sfWh8FZciyRCyIscDTsy4jI5VK2+NWh3mq3zocKw0T8VRGIIDx3JjF2Y
XKtmj8BBJ/RrrtR05GOnAhnMcS9ZRxQFjfoxnxtF3zemnUpeZ0SWAQyh6j/Nc4P3iDyhtPPzKYuT
A136VX2Y9HVgcl0XcC4cojiXuWQ6Z2OwUkVq+GDjRPYi4m2+6HJUvm9VqZsOpslM866dyki944DJ
Mm21JnZCykfIZh1rgfnAMtttuao1gQusjHr6mJRO2Ry1RKJfs3aa3e2ntFBIRZ3S+ZhPeTOeRMQ2
W+tKfhddKnftlrYk0myI/a6SOMBkdfrHUk3xQRuU/EuB0Wvzc0yPqLSMA0H35kNCBoJXj2sa8n4k
L0MShFrVTGZXqh2HUCgpeZgJtXqfxrZPtCjMdeVANAbw4wTnSkZGs59b0nOFA1Erp1DNFfMQaYAY
283pmfX1PcsGwa8Vp1g6Fx9B3jSBObYtPUpGT04OpdUr7dOYpkNN0pRzl4up/FjX9ueIJtFeN6cX
hAotrUSr80e9Vh7UCIZxJJvvipL77JryeQVgEZQRENCoPTpl7HjZKB4GtE2iaZRQKyQiy7uI29Xe
kxWAj6opXYxIL8KEiLWkcx6sTqt4+NgfSYp/7UrnyOkgImRMlV2pqdENDH8MEOjneqE54dyRk/Yh
otGlu+04o5g3shde9evQJg9JbXDMk9rPRf1QD/nBqIbfM+q1pblgri2N/ZT1r5BcDzbm83JYfT2x
vMkUUMya9pC1DdNQIr2olfzU9nKYTMr96CDTHMqKdoX4Q3Ya06XzXd+pUv9OL9bKLeTyIdbFU762
t0pLYG4/SZ23NtPtHPWnyFIfhpko2FoevjkqBZGWjGsiuG40jYT6emITX89BKpFRF7fT41oXH5Ez
fOJULvZaTmAw8YCeZXIy4jM05Wa3LYJVui/bbxinXNOMHgqbpUzTAiIWMI8zDQjZ/FQM6ykZi9kl
t9uP1l4PpSjbwaPw48L+Miw8D2M5oCQlEIDozkmkr0tC8F0k0sOyRq+Fnf2uk755Itr9E3WPAwQ7
sq/AAZZbeVmty5c5VuVg1KfdKFufiaYDDL2S8tuZqQgnGZbHotX7jlWwiYc7q9G32Dl1/TzoDMe0
yrjvqfRENeoHmvd8y2QmjCYCkrrnllX+EikHrwj1wINwYHVtu/japVJYD6iDNCZ0T1Wy00y337Yk
qCpK5kprQxxgqZCTIWtPuByfq9x4hBaM6MboHtOJ6BTL5inb5sFy0gMQrr0NzXDlf88b3dqhIHhH
WX8/pD3nF9wKmfpOZusuz/Fdls8vcyuiZxRAQZHiF1XXO83JnzV58pvBPiaTfKgbaZeu3Z4wmj3q
c7Lv+tGdrYKkzb7ayao4TUO076LlaMPNTfr8uSDo2LSLQNHjQ+VU71SbiMVIFEeFCq1CfuMNXbUj
ku6dnG5GMOk5qkcM22P6x6wTX5W3q7aT9eEYLVUA4OCJiPN+D5+wdlnnW4K49aCFCOfy4XvF0j3Y
q2TfT2Z7T/3kQKnmY9YTAM3GcGWJ9u0hj+5ovY43spiIhCzr1y5ZtJPToGSSCTLuEmaMbKoUP0sW
4WMbch6EqBo8WlVM0EhvBpyjXuZZ0bzNOEGrfcYvFw3lY5HgobPV5oQXSNt1Q7G4uVzcF6X8Dlh1
YIM1y8z+1k6j90ZOhVw4ztMYJ9QrpBznWyOTt9JS33B25aRhTx7049roR8WKPWPKAz0fpD2FHSSi
hRpQz383rIxbdCKsbTHGkPa0EoAa5gt1JModj5E2HilqcfqmMrknxYOToRSk2bQ3qrLatbIVqoLY
1KE2vqx68rGXnKOFc4k6Ex9KailkKVZ3WkZGj+yAj2W6woXgxuTNW8Ua2CVROlVzyGhOxXax1ze8
OtTZrm5vStHmCFQ40w1EBOqgz3JkwZUefa3S1pUb29Wa2WY3MdD8WKYXEPsot+IPfa0xYvtdz5KN
QtVDGP3AfO1WbQe7IvMt3PxBaWkEiBv5UxQ5YVGZwTJAIbYOXQtzR139aS2fVB647nSHUeW0VrFH
V9iSqnlIfPzoylBFXKsGLDpFhs7ZfBUhR/CaPUT72U7WAPv0+05wFE8xyYdKLI2uIeWN18vtfqrV
P6pS2q/K+s0GA16MeepmnVnwTUfbBXD2DfP0PrWm21jh1vuWHXRhPiXN0rl2Zgc9KMdQkgcyh632
K43Ro8jFpzxLbgsRhYMy+8CVP3RN8ao4xDxHDZsVAlVjGZHzKIkHO9agQQ6nBa+AYM9B3JPb1PrL
vEYDCc/ph6zM7yel8/SxP1WtfpdmknULmrdyjYgiBoGFdPKiODAX43Xp9Pvc6O6qRcVGgC6FGR+q
YjcoBzYSL2RIhHLNVnysX6mjHWaz3EUbioN4cu0QReIG2LHsYStmcylxJMRu+RxHtT+UcclhDvM5
7eFbNJaWa1fpO1suX+1cd/x0lsNe9IurYET2cs0gPLNSQkWNtV3Wlp8LpYwRmPcuGvfRPihJRklV
0V+JJaQs18QiLHRK2yRh4biZNvc2UpEAyWLiUdb7MvIK/NQR1k6Y/Z794GveSwTdo0wCMxv5bEkb
b+qdxzIrnqtodMRHh2MUW9lUXxwioNaiEEXLX03ryMQ7bbW8zL1dxiRdvCMerSyUQLIbYqsk5Iad
pnkQPKs8XGEeN77a5B3cOkmJnvrEXrQwteu0xjNEWPAO+7f+vJYAA3gfSHADXZjK+7IpktJL9UJK
gjQyrG+rYk0sncywPUcuEX2trUhMIUngxjfiQaynep3EUyvbeU41Upr5ztk9kcFrN8wRcaGPVDYb
iWgpM+6aV2JyUU013SLVnKTsipWuRFyXmg09BaQKz+ycHR29n90nnroky8fZaojppSMh0Vgvx4RT
fcI8wT3a6bM6RyaC7qjHBzBowjK9eK7WaA+nm9eIcQFEsAtorWt3VbJaPdGZtYmYZZa1ORjzfqSQ
X9nSjoCe8pOK+/xR2N16r8x5vAUfs+f9U8vwj9po/ztjdrAO/Krbdqi+pm9bbdv//89em2P9hhQH
7jDAZRMp+ibw+LPXZtq/0WVSHJt2G44b8Jl/9do06zdyCUzacPQ/MVs6tL/6P1tt5m/oGPGl0LUG
4gTLQv0nnbatjfaf5jQp7PSjt37dWXutp99U56lj7hNQV8Z9/8+ABP/5uzyGH2V8jppOMGRnKxiM
hCzndV2WD4lqzld0pT+77TMNRcapexFzZQUJNOTuSZirHL+nH1J/++H1Pfz5AH5sQG5KqUuP5Uzv
4pRrjjEiMqnwGP362CjUFF0aBYbiIjsnb0vX2uFaYOLPfsyZtLrn3WciZnGdYSRqLlwbiMv1YtpX
WvZvlTV/vYtznrrltHKTOYsZjEqj3yqK0Mt3Qs5k82aBFT/vJLaYRB8vbfP066f3kx9knXXsG1tu
JrSFZjAVBIEf62SExaj3RFEHv74An8yl13OOqQahLORh1IxA5L0ljuYCAdZr8l5Nbow8ydRbZcwh
7Lb9Vs6kMK8rbYgucuquyDPPdCX/eaTbuPlBpdpYZZ8b/WIEI/mKpFir9o6yxzcKbqDh3Dbm8OuO
i4WzRLAUBCNZbmwJyOFTyysqmp89461v/sMdFDE8tcIQPAIslp7W1d8sQ6RXft/P/vj2v//wx2u+
VGEvAGCJdLY+yrgV3GgasysyxZ/99bO5gfNgavZaZwSUJ1NyAPv6hsTT/BqD9Gd//mxuqPG4NG1i
GJxiLepnOJu3No3172Ye62xmwPKZNY3awsatpXUNSPqdKEQ3dX2NKfWz2z+bDdSZzc/CXpgihY4z
ejHNmfJEy6fk//rj+ckFzoWGKmx1OnicLqt6scyHPu2T4aUcBunK3Pmzv3/29ffUE2UBiGy31koZ
0NDc+klp3nfer+//rTLkr2/vnHjh1LlejOpCDItkryXaeKWZgkIsSurTgKWV+P84O7fmOHFoC/8i
qkASAl77hu3Ejp041xcqySTcJEAgAeLXn9U558HWpKdP6TUzpZaFti5ba3/L72ecEKesL9JlCFD3
rw3RN3iX70JI0eFzeRxqvax+ocadOAZKShV0lWk+gKX53I62egdb7+zZ7484f6MXgQykYgqNTJyB
ebTWRzxyJPRtyWyvPrdx2l5jUV364k5AVylUF2kyoHgfNUu3gdzCd1kZQZry33/EpebdgC5qG2Jw
UHiQICu2C5uVfeVbP1zZTC4170S0mZMeGFbUNcwCXwB+l/LITIBnZ7/eO/FsatpZgZK7nKEaE98A
N/5gB9TVVcrChf67rPA2C2Bbh0R3nkVSdbdDFIMggVegbXn0+gvcMomEWDpFwcpRCF/Vn5J0mh4h
jFHX8FkXzlqu9lZmM9INpkxyKSZVvEe2XplPVG1ZeKfBrE+ebNlTfuv3tzhRndjxjEaNk3ygTNc3
eqN4aAKcbAn94jl24nmtreKajEneTuXAzhKYOYWkio3X9ubzMvqXo6lLmLFlU4ZywXxShQW8qCmB
93iEEfaMtIUGAAvvIsR2XwTcfb+Zrly6KyN36czj+hjgUblI+m3BuivAVbirgqlIcLJvYeZ3TPWC
e+Wu03gV3dcVH+SpXeF5feBsof0HaLm48RxgZzWwBQ/whA58mkwCcE9r5B0gn6NXojU6R/3fhtdZ
DeBzstaKqCyn4TZC7h8Vsz7G8GERML2jiX1Xwnrv9wCLWnnDtrSLH1Ywwrp7ACjS5kvaoobySlcu
xbWzcKAIMoa5ds3yIcHVf8+37Newrou6sr9daJ6dz9YvtgYxQnBp1yaBPGNY8lJHkIuUNC3/8Qo0
F/kCaApPodRieYns41c87Q4PsBSTfmu2W2wCeUXX4BE2y2OBm8zeRCkYvaYe7XRlll2IMrdaB4/v
NibrmObaLgW5Tdk4hj/wyIiIqwBC7ZENM3h9IhsfIDKR23QNBXPpszjrB4UJISYRWGE8LSR06YpM
cgeLoOAalOfSD5z//cV3h8avVYaPydEooF7wplkeNg6Tcr/P7hwFeIFCswYqtXwypc63Lml2fBya
K2vQpb47sc+hLwjwigjpBKnlnmjguwpUUntOKif0cevpU8C0NoAZVbcLq+hzV7Jrp9ZLXXeiGUpQ
0FtEuUGoafW9scjZHYWqomvePRfad0uJq8bogY52y6HwzW7JjJeSAsCNK1r8S62fw+TFpKFQzYCO
j9Y1ICn7hSYTKiAhr/GaNH+KIF+0nnYQaMwJPiuo1rCzowa6lDa5BiO/1Hdny2/CYAyXYtpy+EOL
05TBH2GO2Xb6776f4/Iv+4XrrYEay2rbomDJlyD+hWtnO58YRGldrpGo9dsJXA08nZO5Q0HOAk47
H99num/wxte3ftdx1wQVbrmUAWi9wNYy5rdpFkPzYjvP5cat/I40jDhS1NeecW3sTS1kcj+swrPr
TsRioy7aNqI6V31TRFB+kGmfVGtbHf77416aOk7QxkU5tcGGNM/QndUautRvTVFcM72+0DpxdmDk
RyGzMo0+jQZvuh/oEqbwRoa91jWrkks/4EQt3qdmVc5kxZHQbHiWxhNUZq8BGS81fs42vgjauEFR
eJoW81GJCizfyRAIBDLjN+WJE7R0aBgpoHnHyAdfR4LzXZetxcHrs/6LtDRsYxBM/P+6zogieP7i
vl0/D9iLgaEoVzBpFUEduCBpTM6tT/4D42ywAOsOBazQ5uPanIW+EJNCuUGuIXwufVRngwXEPu1D
EqJ1Rn4pvJCdyrr0zGy51mDtKkVal2g824zMRZKNuHnx1e9sQJxYXTVNCmHbGULgYoEKHkSfaICY
yGvKuDgdWUG00NPQHPGC3e2Wqv5lmu0a+OTCqLvW19M26qGvFnOULWTW8Kv7GqB62y+SXIJAWMTg
8FeBPiYq7A7TWn+fzDZ5Nu6EqZrOr4+1MceGQ/sDEerZN5Fc85u/NC7OWTihTQARYYauZya6n/A8
8lgkpbhSmHmp9fO/v4hTYAFJh8oFAynT2E+7rYNV4yHQQTp5zhknVIlaM2lQXZBb+KzCuYgOcT4A
6fbTb0o6sQruLxn7VWJnLSZxlzVwH5ja5hpY/9LoOFurGYuBljY2uc7ot6ghTxOjT34ddyN1AmbF
2kDndRU8YHn8aglKprzadmGJWV3LJIIRAGhiFcoaqvi5b4trwLoLY+KaAnXQNYxZagB0rjXUKA3o
sESFnj139lM8Cy+gRaXBsRPrP7WNPpNYXgH7Xeq3E6VpvZQB9mubo1moijYyVRxlXrT0W3pDJ05n
OMZULRt1fi4p/cI01oEdKLLXDEgudf/87y8C1SgI2wSkarnsR2Bw1uQHXFYKz2F3grRIwRya69Hk
sUUFh5Qojpnaay+vl3ruhCjksqweAqnzHrL++3Qqo3sRFMNnv7nuhCjRRI96rDEdq6LaoRjnS5LW
np/UiVGw47OmqFqTj/FMd1G6fgV96NGn32AWvv6ebGHrUlO0HTSo6zP2PmbTFRjJ3wecuVXp/VIU
pYZ0+hgWqIENmuJtvYV++QGUP7/udxQNQ7IFJDjCgfCdtMnXdLTCa6+Al+nrtoMK5/Sxx5hA3o3i
iP5UAPPqN9xOdLJhsXRFAv8IEdPNiAogdg02eGm0ncBENaDmPUpxcy7Lt2m/5t1YeD2zAqn3ejxq
UN4qY9Dpsy58NpC0f/IbDSckQf0HS6vFR2RV+wOOYk/pds0W79JwOPFo1NyuduE6t1MTPaNABrWq
hl4Dr19q3YlI2hVr19SZzqcAUgLStTdZkX3xGpTUichW1BOQZmFwjGucboOQf8cX8dvYcCd8/Skx
sZUSIbbkqkZFZDyxACDEZPYLnNQJynQCqYnFc3BU/MPYH1Jksf3GxIlIlIAopiqrcwNx+W6h07CL
FH/2a9yJyQXvXdZ2BajG1XCzCLztKwqqi1/j5xn0Yr8cjQnbQKDxVMSPoIz+hM7ymu3EhVno+jCe
7QRClWbTcZT0MUbbq5l923ZCM1pgFELXCGlj0CremrQEmput3HNUnOisYLYjcJ7FRIlR8rKFzUfB
K68DFjBlr0d8zQzgiRkiHxXz8MMIWcH7A8EJqD55fVJXwjUskqFiFTFUsuF7sMyf8fjw0a9pJzxn
UNpHTjEuxpTxQZ0l1kDYJF7nCNANX4/MWM0J8tErOr6uj6YP79YZpdJ+PXcitAEHjMHhZcrTlt4L
CA6PKdyKPEfciVBTjtBcmlnn4SCeWIA60LHyO6S4IKAxBnGopHLKwQAnqN6EfBzsh99+g+JsnBYv
ClMq9QQ1A/9aTutdncQf/Jp24nMdddGmqI/KbYTCXNEn6tTJxk+GwVxhVR8vXTZDK5TjCQl+Tlv/
kFBo1v267gQosHRTW0XLmPfQ2ojdZMbgTTCH9r1X866kagkoVkWUAORktv9MOMGtU/rDr2knPDU2
ngr0lClvefkehfy3oZR+89AVUs1F2vJGMKAFZgXj6AWAyUB0P/367QRnvTFUjsPBEzCTYQ/Mw4NM
rx07zyH47ycX5kqmlgD54HlIxrySc2x2Y8Kbe8WHdbfAMNX6nStcDF3cdmvX9vGYi5p+ExX7HAzt
s9/QOCG6QvEoeFKA/0jm6WaG4+8O1Vl+T3XMBcmWpIpRI0HQcRZ9lnPQ7VgwfPLrubuHrgrFFmE1
5TGp2XLcKGond10qQCfz+wEnTllVlqlJwYzY1uCpluS5Vn53cTCeX+9Eoo4VLsxourDZkw7rdwXl
Xs9Q/+LIitQWEpXoY04LSfIgJfopKpdrJhUXjlyuPookMzizNWZiEW52h+LJnDJPdRoe+F6PikSZ
ml4nsEjhUxruwjk5qaX0yw6Deve6cT0yY1iGIcfy+Ga25I2IV78YclVQZwSXaVQ55iiuQoXVZt9k
I+AcXrPQVTplmCXhStoxj/r5kUbq7Rhqz36T10MyAkNYABal8omnn+tofBKt8rvEuYzOYmWyLYdm
zDlGBjShctkpK6+ZwF2ahU5katqoAE4WCu82ldqPpH0yQeZ3BHWlSGGIe1YXhyova4pCswWJiiPY
IdxvYFwpUtNkUKUBN57TzMp9CoT1ewGGk98XdaVIcxPzAlo7lW/ZSIBQYg/YSf1ez0FDfT1dTNCl
fbz2mC7gpgBB0aW2napdms2t1ysI2PevfwFa4DBDORnGvqyWBOQbyHaKggGO7hVL7DyfXlxGbYuS
wlEWQ54GU6v28zLI3yZLFs9LI3M200jCB2LJgiFHbfF0kCVv4GBWxSe/3jvhmiQrjJ5m1Mobwck+
5BCxw5bQc31kznYKPkyELHw35BNDCfIu2kj7vbUrip/9eu/ELPwn+bisGJu+Avi51vLjKiK/Pc/V
GwnSL2A5GIx7lw43dgqnEwBS1Y1Xz13m50xnagexDDl4rdvnsC/KG1DYh2uw+QuLmSs4olgnY2Lx
WTOw1qZTYlLKUCDao8jdr/9O3OIxrkXVK2DpPQUcbhzTj2cEkt+d2pUcJa0k0BiPQ54w/aEupycw
2z/49duJ1rKwCxUCfL2ky751PWgWFXybPAfFCVWFlHkaGDnkIFam32D7td4YcCI9p4wTqjoMVrvR
uM8RqdmOQ/qyC2yQ+C1jroc6SnnxRi/QejyDFhxHw13bXVMx/UHY/+VCQ504VfUKeV1K+nwGy7SA
O3zXYLFJADTZl/AZaG/kYJcPRk4C1AYK5JKuKhU/o8QtUY9gdU3jhyyR/KbFu2R/07Qd47tE1EjG
l6tKQ/gNsUaNHxdwbGBiZlXXfu+rKoArOA6WBCxx5NqPyYDy74OALaTdc7xSr7BuDtImJ8lasVtY
hCwWfCdkE74EUPbaUwQsDNgwsAk0+0XUejuVCqBGVNuRzZwk6FLbYQLErvu2JowVj4B1BM2PKYqV
ytONZCAwr/h7wbuAW04TznG67xKCumluk9LclBGMUN7ytENdWKg2AppFtuxmIDZvBxSib3nYZymc
MaSAu9M8sjI+zsnCkMIW1cz2pRhAjYIZc2b3QAfQZAfO2Ri9WTqQIGGfFmmWbxjtZR/Tdr7dtkA+
jN0M0zMWwmpt18DgYPsgIngf+J1CXLWXXJnhraF9zuHngKxPAMQUsAhecfvHm+jFLktZYXGQFKAD
cvmrYO2HIqk9++1k8Ga8xKwCSOk8NkU+ZeKuiCO/hcwVecXwn7ERMkg5AWEOjJEM1EsBHJbfmDgn
mxHAO97i0S4vSdOAkap+82b0O/T9MZ58Md4NylvnLgl7mGmZ4QHVYPVNT7X0W8rO7OWXZ6aK16Hp
wEDNy7FlbxnOr1D+G/3Vb1ychXKU5Qxi3twD3FaaT2OqNiTzu1R7DrtzqFFdrVEmkoFii6TyLibN
22or/SrNmCvyChHCMUtBcrL9AJJxDxZ+vqqw9rzluDKvqIP5YUAxI3kp4/UIbJDZdkkQt9d8+y6c
PFypl5bA/gSV7nM8VP1egJyJg8mvogNWR6+nzWCWcVY26fMqzKAj01Oyij3NGvLba+L8MTZ4Menn
GHyg2ZAhFyrbUlBdFMUbe0qInxbjXy6cy9CJCHwkHBDCiIH8uDRHWDF7HhBcC74BpOpmK7GF441m
3ENRxvcwFg1zv8FxYnYJUSoNum2Pqloh7jj8T/SOq5H76fvZH7+/F4M/AYkEIVOPZbiDy03V0fAb
7rTWLxX8pxrqRevJKtUmJ5xXkcpabwtWmDwJdXLwGxvnfEOoMFl93p2aWgJRuACXZ0AX8ltwXMlX
NEarWXFPzgPb0V8V1Oa/Nmmkn/KTuaKvmNCuqRqY/IJVPwe3bdaBMFcsS3zl7fBCXR0LnbBFbWtR
cLCr801EdHwe2nqG00fSgW2zTH3wjIKzhyDIRHPAKa7N9mWGyygc/+K49/v6oXNbQVEwD02D8+cC
SGW6D2QDAIWsukH4XaNdgRjsUABQVeeVqdARaOqwnExyq6wO914zLHTuLVtoRpTXwhSeAvoK0vrS
LOAVt2z2PGCdjRJebsl82uTYEfyANQSy5c18hnr/p1/nnQ1ZaGl1ZrYuH8YOPOKS/t507NtxZzsu
gZyGfXUCLHLIToK0d4RMfimA0AlrGQRhCX8GlLqwedq3cK7foZDkvc+gUFckpiu44UTLDASxGdMj
nM7A64xrv60SEJ3Xn3NJapBK8UXzGojRH7JZ6E/gBRuvyyLssF63PjXs7OQeyRxnrYdk3t4IVV5h
ufz9/EBdnVi54p0RLgNdPgF0eAcv8hQo4X7x2sSoaya8tLxO55bCG6FN+xKeA3B3gj0rQF9+H9UJ
U5atPQX4WeZJ3DVnK4GblkXWax+grmRsHICeL7K6yzNWLW+nUbJ9opv56b+7fr41/PuOTl3Xpmxp
wciOsL+LjSkc+cOpzI4ijPoeHFTad15nLHj+vZ46qeVFymnZ56GhethVsW7OoRVmvddejGL31z8g
g3pScwZsIYqlPhgdvi/B+//vIbowN10VGUgWOg1H9B3ZtfhQj0jlbwbcdr/WnZDtMBmDFqrAY5SM
xfvZBsOHroJPg1/rTsjCVyUyIZnEeQ1OnwZJ41zXceo36GfDnJe7x4DsAjjCncBjOLISvUqfAlbW
ngPj3HON1SAQ21pAIQCE0x7Fh+rrJjLYivkNjRO0ANIU4CKOIt/G5AdyR/cyqT77Ne3sqmwO8VqN
CkEUrfZFs1OTmX8tVPmhN6Baej3sNa5vXVWch31ICyQcp/RW8th4TncnVHvSmHUb0fmirJB2ioDk
BVLFc4dyJWUZ3xJ7pkznMOGJ7KGroUfYN13XzF7JF3h9vh6cdF6KASdbkUcVt4e0DMPHHvV8772+
rIsAsyD3ymBRwaGMyrW/a8IofCBkiM2V3v9Jdv9lPXaFZRxA2JVzg6nDTSzfKZjcm5u6ndUIW9LY
ENhDMD4dVCzW/m1gcSsAzhy0y68EJlQnw0GZT1hg4122FQZ0BRu07TvZxSvZS6UsjJnKqth+9GBz
m1M3nJ19TNysP6lk7M0Mh/E7mEHMJ1oYcOw3MDCqXShrtj1XEepbntozp+K5q4HgPeDCxjb81xFI
8xDKz4dmgCnOAf/3VN9TAgNAr4Mk3NJef1LoGhU5FyQfyyJqHuaszd6SGl4nfgtB4iw0fdDGPbKj
LYi34S9O1FMWlY9+08VZY3DXtBJw+zanG3S2grBb0k/XQBrnP/9vU8VZZWB/JcttWttcDWB13I7T
JmBebqF6gPfenJW3POOi8squ0cRZcyIFa082x20eDAEHSHgRp20Q5Ue/cXLWnMoWBndE2uZzz6pD
UGyfdUOujdP5O/5tnJyjQRSWtWlH0+ZcmPoDVNUMJkLl+n1touBKZvPCT7hCuRB+hyUZVHucVtry
Q6XVqOrdDMPP7bZeUNF25VJ94ZNz57AAeUJpZi7KY1lrWOCaGMhWuKaIYy23lOyh6PbLKlFXRFdW
yJ0Uo8CgdSSA0I1/xkLkuYFxJ6ADAEeQCOjaPMJzHNCvJ02jKwv0pS9x/veXGR8KLeeGGtxDW6pE
32ZigjdaCg8qIGxhwuSlLqD/UtGhbV7XgKoXZ5Agat3LL5lK/EpbKXcCe7KZqms7NnmSxPoEzXW6
K6rI87LiCunmGqlIaqIqB4SXnYYZhhlpVvvd47gTyCEfYIyciAJc9vouLOiO9dxzzJ0wtjQUE/w2
igPc5o5Fpk6yJn73Q1dDZ0Fdq6esLeCbRd4kcfBGcb8sHorkX89HyArPIFyw8IdmUXfNNOk8iOkH
r2XTldAB8VzNlgaY7FE5HYdhhKNAJtjJr3UnSsMMphRxGNR5ApvVN1C9flal9YPDgh78elxAgC+D
mZg6F5aIk8k02PlK+ElRqSujC+yK9xQ51nndNOowVLC2Scbp6DcuTniuDXyUJtpnAJSzej0Rsnwc
YOHol1SEc/Prkan6TCvBYIbSzeqhFX3ejL3fJu5K6Wy1rqUscZCCEUa960wHQzERX1l5L1yTYyc+
Z6jzN1T4IYimud9BNbYfOIjCXmPuSulgvGmnGfaWqFqSdt+VQ692xdhlfoI06mrpMmlRc9HG8JSB
ETgsGEQxvunXtvarg4SQ9fVHNbwrukTR7CCXDW+2T1ABXBmZP+88fzneuFo6xrcIcKqyyiMb0PlN
WMsYBUYlwKHPICX1eR1nG4WnzyzjI0d2bdkr3cYzcJwDtydlslAdtyEqyXeZxGTOi5TWiVcG/n9d
cF/sxmugInA39Pm6NOrytqZhao7w9Jg6vwyEK8Pr4MvD06hKYNdccSxQtoHzRxXziP70m3hOsI+6
NRvMy80Rbt7DUaZsOQwZ88o0U+aEOo5sMR2oNMfozP1aYvh9SZZ4kZSpq8IbkplN8BQxx9mA3Swm
ps6uH34aP8qcaGeVQTW86eAi2ESwD2nhLYOMxA+vQXdFeH2bpjAcL/RxJhUsIIIABVwrC/32NVeE
V0JrGrKA6mMPZc2ub8fyQSRUf/LruxPpDJ5ONOJKH4MMrx6s3cpjbWPPgXG25HqEESgeYvURjEry
2Mm1/cHDLfE7BrkCvC2uFqXNPB27jos9yNUgwjAYtPkNjHMXFpmmG3zsp2OdrOMpLjT44kHr98ZO
XdoXXQjdRKunI10k3B8S/Yzy6tWz68RZvRcFZFZip6NNog2OPO24T1rPs4orwYtbwwOqMOqbBK5l
0fZ3OFZ+tYSoeXzdc9g9SVUIao4lqmcOGRwA91iP/R7vqav92lAGUdQzDlbJQH5Mkn6QFRzJvKaL
K/2qJFLK/cDMsQ7HcLcOpDgWBWR0/936hWsicaJURK0ibU/TEy9EPD9W8PmTJ8uJGE9sHLAL/vfP
XDgTuUqwYqYFixr8ETFJg8NM4nLfrXAJ8mvdOUMPVZFozdE6vIlhdgoZ2D7r7T9+jTvh2jZYDqBn
HI+w2bX7WqrmMMnCb+NzlWDZwEItYTh2nFszn2SVkh0AxpvfzkeccLWScr6Ny3jU1SZOcH/+uEVN
7PlJnRvuVkm29cj1HIcUznhSrM0eklQ/2T91hWBdYhOdpMVwDCQ88ppt6GBzZf3ITdSVgRWMiTFq
OGxGYQW432Ip9ikw+QevGeNqwEwEVzwzlukJJrbb8xYO66cm7K5x6y+EkqsCK+iyRAZi5WM8RqhH
OR84BhJdyxFeat3ZWOFwg3S1zbITC5A6n4Ofveie/YbFidI2IlEB/4zkBM4X/LLnDepEXa3TF7/m
z3/RiyN2JHrab+GYneJBwt1raVZeveWR6FK/WD07/7z8gWFKDU7xQ3aCpfuuycidCD1PYq74CyAu
pS1B05Jh+zvrITo/QSJ1lV8wg6iLKlHZaTujj+DHzfasShe/lfeP5unFoDfwRNeb7dkBFK6bbhwe
Q+5HE6Su7CuMISqiUrID3L3zpgvesq5+8poq/5J8ASNUjbRjB8KNjHI2CNRdV4s0H/3adzbVbohU
I2BjfIIP6gqEOswX786letd4gud2/nLTdfVcNfzzWLoU/CT/OFAW8ywfpiQsyyPqVJPitpTbUt3r
rfh/XK7/VIz+7Ued8E3gjtzNjRK4tq5Lt+4jUQsyHNsWUSdOVbG2Yqd6CbuaXUcV9va1sWOX3PZi
4JU84WLdtHIntna2t1Vhg+I7pQtkd10ISWsLF1y7LcsOh5xBvW3PNr3381Qs8KldA5bAAnHcRAnf
xZBmNS13o04GHIR6jk+3izPVl9+HsZIm2rE2qeUthTsc6Q8WF/qkPFg1L+O+tbRZPwAht8C+OW5h
8QPMN2xlp24XZSbgbJdZoOHbm2hoOdD3EjlLLWFcPMKYEATUpO8+DkTiItMkTfpbDhL/PBrF5gOH
3JfClbub2/08L6TON2tWuC61IZ267z2StgncPccojBb4YPOy+trVrM1+ytLA6AeFnFs/yh1oX439
chbp3QybtOuuAzRq2i9LPcGONUHhZHHc8GRDjgEctac9nL1Vk51taW0sD2Te4vBNlM48O9Wx2STq
wlRvb+AS0J2NYWd+34SmTg9hTRe6rxKucApLZXpIJQC4u1WVXHXQbzZ9VR50hvt+skeGZC179Ex1
I3wHCU9QNzLXecESHBuxlnBp7vC1+qrewc8aj1VZFAh5MLIj35SW/LDYbU1+mnqDd98w9nH7sI0k
5Z8qRZLkgeqC0rdbUaWmPIgNNSrslMEqG0SEDQ6T4h4VGim+11DXAzpXhltWmlMIqjFOYzLst/bG
crouP1QKf8ESPrlIBt8mqEDKnqM1WSe7Fx2Dk1iZBmcMpDCiWwJUsWwQbYGgk5jZHC2+Zd/fkhiJ
NHLL2y6tdi1vsxNvq27f83WRI7IpNoBbO06W8/QmNFN7XEasUQ+8L03zvK6k7FJMh54YWNPHMMjt
y4oRUGIrCyf1GeaFX1NNu/5Ntm64+FVxCHtumMnrs3l2lsYJwQlKa1zp9llMafMUtenITwCstOub
jiwRstqhBlttwzOznkvUboV24hpKTg7IWijMDyIC1MyMc8KGD0ks4RVawVO9+YG7TyoQNJL182Fq
4n56aE1Y8mfIs5Q8NTZBmVDWh318t8UBad9G1dJu/9Sd6A0qZsagZw8KQVsdu6Gy5HaQUaM+VwFs
qQmWt7bk8S6RLBseQq3b6AdriiK1u6KEy3O+LPMc34VjzfovzQKjzD2Y9yGq0csFJzOgnWMufhZ6
KWFv2qo2/QFPZzV8RnX5Vu3xuoS9C3Uevb2Hqg++14r0AfvZN+O83cIf0trndgujaD9UiKSf8Iye
+U3ZwnBXZ2F5ColKm3fpaBKYzab1UL2HGTis4ZezT2OAl2hwA9LDmUTMb6dFd93vFi831Zvm7Kac
930jilyRLBrfGJUlBJ7UyF59TTlh2T/RAgNclJAHd3hG2n6itEXumiUuDyUAQcFhrbd0uYOHxLzd
AB5Ev4ishlvnIFDp+JTYSnQPUVnU0e3S18YeA1U1601mx5DnCV/b8HPIi7Z4X6msHPaD1QGYiA0s
QlFEIzmM/OZtisf7Kdx0eEsHPoiPMO4o+ncmzpLqFFZtnxz02sxn+9g4HasT9NPReA+XZ/5TgAnQ
7QukDJd31RqOWEqqfl2OPO41DHBDvFbNb9oGgONTUZoB5TVBMpfPVTpl7FYOA7ytdRGM/EdVZc2w
L7up1Q1cSaMihNERo+vtJOSkD3ohYXDQU0eiXSe2ZfhKdXb2mY7DMgLOcEUv6qCcxl2zBlN37M5I
HrjdYvl+UAsK047xMC7fSGgXDnu1sgOXE1YQ/B7HpfJXgRBO9o2oiNxzucT9Z6vwwgLAkZRAnu1o
u2317aJRJfts4U8Hb/FK6WTFer8NSw8Hb41tetkh4z1PPxcz0/gTLDhGbAgtaDXZe4FWzh9y0GY8
wsQRL53HbiEy3qH2s4tzkcFW9jjPJYVBcRnpdHuzrFOJrMUKG6vsJiwszoioZKuq2wkuawHM3+s6
+MDjdiSHinETHKZwjrJDYret+TSGG21uZg0/49zIPigOaiEFHMBhlvMYRlNTf0DmiNh2VwuhsxOo
8aW+y1rcYB4sUmLpibU19jtdFLGCzptV61tZhk2777cx0ns2jEmAuoVxKuoF1XPbFL3XYStRjNEx
rR9hKZqQmx5Pxs1DD9IdDIZny2CgA674Ti1jFt1GNJv0u3hSQfed1Gsq3nJBJ8yxrpKi+oeKdMNM
kEC2Tce+TOv5hL9sbY6xbNn0kbdzVdxNZd3QWxTRcnFvRgKDryOWI8EP8GWixa8NqGQwzaeqiW+m
vi5LaJtRgYU5koKjdFc12g43QyMpNMMEGuLwOA1wPdzN2nbkA34z/TRHlV6/CUDjUZOekapnewX8
YrkPsD4V+7UY1g8N4RoWydmAWpe46yBWlfOYBns7GA1LubFfVhSQzPBuxoNCWj2iu3H8bl1sWd8E
HWF4OaqLNjDPUm59dwfpLmzacd/Y1p/YNaYOlq51GEZP55caGu5ppZLtfgszJiesxJstbtMGnx6g
WQ53s7cLFmT1Du4X03gb6irTN6vmWXzeudcKTIASwzhNO50hykPw6srNwL23Xqx9otkqsh1c01J+
SpjE+rZr6dKM70Idper7Nk4Da3ZCz2sMk2sarg8Ms7+CnfcKCxr8kbQv3rVIhy3v0xaDeLeRZlwP
HTWxvsH+HwwlBpfI+bhsSbLATLjV/YaPOZbzaV7aQH5MIqvl44wxm+8ULIqjd81cV/WeNVU/fVmH
hMRfJUlsKncghIVwDI4EFeU/HZip4SOo9Sz73jOetd+UUC3B/QpARLqXDWmSG5noyeL8VoUp73cq
MHBa3okV2wdOe0DG8iCek8MESENvodFLgh+gylu2D7GpN7ebUe1zYjC/j224CL6v1w05V5l07HNM
oIvYU5sWzR53UZbAEbFPTE5EEnO4JK+hVA9DpSqUHEfAd56GrBH9PZXDEogdRwXW96ZXej3FUc3m
d1EXjuDv4p01e2Zpt1SnWcAp51GRin5JJ7i8HCZWIBWQ1oHmD7YbiuQUjs1C3v0PZ1+2HDmOZfkr
ZfncrOaCdayzzIaku9xdu0L7Cy0ipOBOggAIkPz6OZ5dM90ZXVk1lpb5opDkcidB4N5zz4L5UzI8
dC0322XUDNOIDZPg2QAtHkQ1cdHCRFVfF30n1ZIJQsq7FcyXIFtY3bsHs/kJgmjoXmOfwcawaDMu
o1rdtgYYU1r1ZTftkhW62m4PiVq0E0UyDLkOixh3oq666JrM6pzkysy5+BGgVlZlJoWjcd7PUxjN
abst60sjOrgmpVsP1eKjgrgteS4NG6/0MKPiyqqyCbKogSvcmmF3dyn3LLEv8Qzbg0PJvMJ5z5cQ
ZXoCAa+y6ZqQwB5rvIXwfh4RxZzFlE15u1bzcNEueNTfaKiR1RzztouQTKJheRaROhF50oEenJok
2vYSh5FHtDctGnMzgzolh6xnPe+uWlOst2I9B6BueksujRBtuBNIsFlwjKLkyPVGsO37zgXlEWne
1D7OXRG5h0HPUYYZyRS/rx3SorPCV+SAcg2pmS1UNCOQ9lQvTXWorIKxBoGuGodtkm2blSodEYbE
cqvD+FCiHnjxiFq/RLY75jhMNpPJqihmJTxbVZyOI2nYSfhy/SBQ/zTXMR6d/mJrzCavpyDWd6GH
xStaoMRelUzEG2qniOg7FyjQdu3CMwYZ+TXmORBrI7w0gRs5ZMjXqxbx0+iDctfGDTKm+36xl67t
5G3p4aCft1jGGV1mn8VVUR8IIfJqZuV6KqOle19L13yRSaezOmT3HdX9E23kINMyVAa0k7lr2yld
QmSDm7REtbvuV0TVrQfm4vKZRYs62WYVMsdyZlm/zduyH3RDTyvoi+TJB4J/KTufwJY9tgMPDkXP
ne/SAitXQCa/VuFHbYvVPlHK2Jq6ul8EqJyR82ten/0Ajt26bLBNETpaFZJ1p8nE6GPqZGzykrko
OLmIQI0NWakPT7qKCnljgsXYvYPOP3zeWBezTK7E2cuZKFq+o3Ltpx21cRAfVK1qctUsrkPYazm4
LvWR0uI5mTsV3k7JnKgdbBrWAZYEhlXHMXCyewsqZAk3GV1rWuehaSqbzrRGKSrtzOtMd6hRfFok
QZJ06UrXuf6OsPFkunLL6LZvCKXyKIcqKyhWd4dni6q0gWCo2cFFp4gvtOjq5n6J0PvvxoEk/d5y
7Ds5OpqSH6cz/W438T5ObiGqaegl+LNJlEdyofIYQTa1/KhBxu5vZ2OFCrNVlq46mckkIUthKCIw
Ht2auFvv0RrzGF0wKJvbpTGdwb5QDdxH16rHI/mlRbPq31rayiMZMSJLTO/5W2SSNnjvMWBFm7yM
FImLAKGrDKsDxVJazA67u9Hzkru+1OKFQdNvn4XH3v5qzCTjJqd8CnBeFQMN3Bfmt2Yp0yCOeZJa
W+g+k0XSxTdmE8v6g0Du333oGmq2nWgQW/iwdtUiYThAR32HjGfaLrvBwd31QtZBPN4xPGXYEcNE
TwLbU7VwgIXVAFnzoUnCyh+StmrDPiebRgmQdoyxEjbwI/oPVHzNlK1OnWsRxLhYf99YrUt/Iduy
1c+dCUa3H5vAyqMxcqa4Y5v0Op/ibnHvraTQIrGqlebd+nZye1WGfZDJdo4u66ksWDZhEG6v1qYh
JW4JryEGNEDZM63chKJ0YrCTeZ43+GJDID0VV2MZTxe+WMTDlMSrRXVAt03drl3XpRrZoClEYeWc
IF9MNON+9YKuWYk41fm4JQYNWiVnhNxbPwZInp+tN/c88rz64RBtInZbG4ZVzvz5XE1Lg4yJQ4Ey
+6qGNRdWXRL1yalokM96qcp1fJECFyFPrCVRl4Y1KA/PptuaAFXqGiKdfsO6vkAdEPGTxRHQfPU+
qS/QAkTybYTFOa8yKsuwflCOVhUsoaOe1XOKRUaTTGBXXdHNBRDObbyK6hvR+HDLNB74pzai/a4r
ajbgUSvm0xgCwbgGXpHQOzEsrD15p+U3IDGvKD1szBCpwkABH5EREz8McVm8w8+iqfOyx6ZYN7q9
tjZEZbbBYMQfOy6qTG0rAkcg6wgPNddJdz3ZxHTXupjN5azU2HxFQLT9DKbWmHyZA9xGsvDndibn
4U4rcLYvxD8z1BI2L7cJtTp4TXZJO8/7PcTKkqWN8iVqA4wqHcLuxAK8FjuhAb5jmxsPlQkSGMUZ
6YHwWz+3KMbSmIKBfgSULs1VMokpuEs4SHwgBfGhdEfHytJ2uCnzGhoououm3i1hIhq+awSr78sJ
2fC7COqV6cfi4tZlQQXk6h1eDUjD1VQYshuqeI2xNOv4i67Rj1ysQ2PSuMEGqlI3a6TYlfFcfRe0
N/Fz4ufKZWtvInQ7nHRuSRsnuuCtrqPimziXJgexQGX+tDL1advOEpS7copQzPaknQ8SmSAik0z3
nyPFI5sKRHZkiAUJya6TRPwG/rXJhouwih38LQuCVgah6vsl5p6/qjKQ0B/XsgAyGMgezkhGwaIg
R1HS+xNl4/i96xbYvgG5qJrhGU5tssliXfnk0FiyfqB1LrdL3cXFZ191m6TI/15dfNVXnkxPQREy
+hkhMoN+oLWsgIw0Jb2So26xd4TVmsVlNPk7LQuuoOvAbImUrAzv6oAxoNkoPcJL6mEoupdOszhf
7BYmO8eccWnXz8sXeCJH5EVp6e6DgJgXUfDoCdwPu12MBURAh2BEY7x0/eJ2jAgY+m6NUy+45u3l
ELWgtbEGAdzwOCHjcayknDKqht6nKijaVyh1l3SiEG8pRTy71IsK7jjzyzWTWyX2YwHrhV1H1+Vi
QqzERaS68EiQyYw9b0jMcyVLut6qcoR62Dn4/aR0mgv7xc+weH2HgQiaM7N6Ur0CGoYvC3MrrkPs
mwbbgkyiZETFwaE/FqF9qhaGIjEBlFCWqDIaGsAelm9BrkGDpzsqSuAmHvHqyCnheqsvYhWqZ9iv
N+1DLEaIwBckMDzUeCNpUrtIzRm27dX6VAMbS25VW3GSJQpv52kcCz/um6loqiwmXPlvZ67rcRy6
vr9cON86/I02MA9tRHx3m5Tco2Bb62QvhArGAyiU3N8Dih522CaGYa8pbUweV66LQJdDMOxu9CE2
EfhjnHAvAEcUio4K7bYHadmtq30wQdW4bKBz1J2CwPXbBezHto+AIjYp7RANeVlu44LHpxC4HK0P
d60kczZN1p+SMULBWdXD5aoq+gD28gSFAPwdgXPAqCEhvHgNNtDJ9wIKmfUJONPicBCZMPqwQpcx
RwZOuwEeMN2shuOACUX9Xm2T6TPcKQjeRVuhMseO2bk+q6ZCwb8c5kXyGhZpgmfSMzUfl5FM4oIj
AxzRqIVjok4DCtvDvZfJ+SEMGleWSFec0DFh82nzZjPSHy1EGTKNx8V2eIwx7/qccXYWR6VtWOYO
jtohmJh9TKLnkaBCy52Xuso4cQxaH8vW9rlmsKnJQ/jN168dAA2S9sNcVU/hsmH3KIOARSfGo55m
vYy7OB+BhrlsHBygrRQiqKXMG4gLw1uiJi3uEQhSu3SFC7TazWtBx3SNN4IKRqrIfg80UhVSCqmH
vEeWjeMX1ao8/87wofyLQYHKrqiJOp6RjrfxXVf6EKbJCk1BVZu+f1gh4G/3cWPCfk0pxPYOAGY1
bCUadQvIAYt6QVGIjPZiQrC2NMV1NYb1doxIuAzXUgGnTZlKPPzSVaU/Q5rU1U28FQN4SUXYDodZ
uCC+g26SMzxTOtk85j/DqvbIb/R6D6ab6jNMVej8bfC9CRCQuFlxDDrAKa9h15/vEEPjk0daqgZi
VDRg/c0M/LDNoK+wZk7hxRLFlyGLKZpLaoPhUINn4b75eJUmLxgr7IXHfu1zTZVqd12SiCmPkUhj
23TS/Vrt0Q128rIgsF8D+bI7x4MhLW3Mm6qWy6mwIRcZdCKlpDmcGEI8UHXRY56NUehYnphbkg01
i1XkAJBgxLR+Qm2XAoeN2hSC0a3JJyyDbk+WOZo+eU3bLkDvEBGbIO8WJiY/VNt30HO1mJBZHKY9
6kSSBZ2WFyxW8boc20gk4hme0b298mjtF4UPXpOGoAZZkvGW8rpbXgJ8GhmkVWSTcd6f3azRkDqx
OXIznzvoyyIY2wXFF/iyMJhai7K8XfvIoFnRc8LwgJMWmBXPMGuh6FZD08vhe72iuwa3b+V9+Kmt
CyYUA5yiYRottI0OaTWjPhk5zuKWYvMoUSqKZvtoK0wj3pvGj+2elGQIPK6uSgZkMTNd3xOU+3iW
Y8kJ3SuURtNnpQj1IrWRhFuz52QWjxHwuRrxL8D/7Tepydw+q2Aeg7uxxMDn3p0bVTgWrKKLM+4m
+BpDNqd0d6x6zL2wSIhK9pqj8WE75CjO0yUUgCX12YYZ0ohOt9a85nlImRWXXmGSdIXqWrArlEXE
fBm6ptUnXiZ+PAYzgtnfkzAswoyda7b9PPbBnHY89sHVGMKd6j6YzVxjj0MGRSZRGQ+7de6FvqmN
hdClpyF3j1sHSmMmQoMhT510AyxmdBnY74IZVTwm3mDzH5Bv0LjtFGyI70bJCl/D7uhVmayopxBx
nUV8sfNhHQeZHDRQdn/RtWwLn4EqUnqqW0wCMxX2IADsoCcOtcixNjdgW2dELdhPOo7nLGF9E6R4
5q6ZMivBrJHCHmMfRqBWT/s6iDDvYQNGPGvaIWJNpOu0KJrrilNysMsst4MiSxAOsHSL/SyB6ZXI
ShtnGTVXNNLGPFMDV/VPXpK5v0JhW/N9R6tZfvEeo5m8K0VTQp0IQtpdPQwduyzKbmi/eIELc7nG
ojWncEakzrXDe42RaL5u9K6ZeV+elkbL9gmNXl24LJxRLU95M4oesDWBR1sdZjMeZhVk8P5gq8ox
B+RC7lvQAc8WxvwNDoahiTIpYYDZ73qMgsx8RAGmcWEtb5S+wzk9AHgGGQejNNRucv2S4LJDXCVp
1W5PmJ4Uy97hSd7LbeNXaKJZcBkHhURhx0K418XnMZ6IL8KGMXXRNnyiV1s3Qnkdxeto33w9S5hW
tDOsQ/a2VMtapZFnlGPGGYN0FU5GuIwB2DDvvSMivhthu2Di/dnqNQKmsVCEuwu9Sddksve+zdde
nxPlrGE3VBdkOCLqZ/OHaVBzkpduVcNVbOBTA4g0xLx1XDWf9zVA/CgNTBQFe8wobZ13opRoO9Vk
FCqkpK+TrwtHivxlsZXN8gBLBmKBvVeF3j6SgSblN9WOYXcME0gdjyFQ3+kargHaPnawpEZtM1Cy
XEUkMOuPdaKNulrXMjAA+JZYZJtEOZICX54xW6mNAdlvsuR6DnvjM7siOPSo8RaafN7iuM3AjWeY
mRNyptc6sZdgNt90DsnAT6FvS3Ot7RYNJ47Yu+18t3kBrYO0K5LhDSfNN8B8QZI3VATKwKwV/Uxm
Bqz2fofKusUBiY303OZ7rfytDLRLsjUIIo2HRUwacglFz1dQKsBVqCQ0lbeGuy6A3UDN64/5fD5+
8Bn2CdCS0/I4jXKN0hD7Xfcl0Tq2ePZK2k82VcJAVQ2ICUFRvArrME9iGoBek5RTcRNX3Po9tlF4
IbpuqN2nbRa1XI0b7+mLXmZG0LxMzXxaV74tL4L3yt2ePRyTg+nnIu1hdjOlqEbLM1iuFoczFwPM
O7Gukp9MBaXBDQYlPQTvqI03QFtTC9SKIriSUPsVwtVJpBAWxX63MNUCtdNT9QCaRISKyCGU+aEB
sxHnIjI24N0onSjkM1ehBNN8CDHPchdDoafRpjUHwTIdBXgESYbZt54/ASSVAG8B2IT2K9CKrQ5S
ZlG+NinFLmuBIXYj1B4pTOrRd+4XyEMRDjQshFVvUFivs05njxCb6aJ3ltZN5if4h6MODdlCo1wn
Fagc+b8ZbWHPG1BxgUlVYrMQjCCTBsJORQaj5OQpwW8Hl85XpTrK6oz9lmi/F3XeM0lxO8ZG74AW
bDNI1kERHP+tmJdwWQ3pDjDqXpY8ZM04p9ta0VsMrIY5ZwXE33+OwfSzsxBbydCPg+l2oXxtyCNz
f45c/7OhEO0Sh3ENXjepHwRAi5r+SQlN+BOrc4Rboyxqzvc4JkOASNKF1wa7tfkXGt4/MKyCF9vv
iW6AwmILRhomEwGev6kaa3vZ+2CEB6LRCoBT7BrEAnA5xXeLAXSLBqsJwmwMFtynf06hOvMN/xHb
6Ce+dokRzVIHmu9HpJl2eQ1RyzXIg1OGeg3jR8zixL9wGvjHZCo4Uf7+0+rJYKklCdvDEGDiX+w6
FnOuStS5ucfJBHdS2D90qEqXdfgXV/gfkyzjn92JGvDDcJrEdM8EMjksbGd2E7Dmf/GB/ujVf2Kf
KST6GV5JCuZI/63V0bMXqvgXdPE/eu2f6KEo06delQXdr4j9SCu9Huu5S/7ki//EMLNRZIdxZnQP
DHqHQWqdFhGQx3++oP7onZ///b8xFYvF1ZbKmu3LMDA4012RRhVO/z/36j9xQ+NWJWAH4brEWw9v
XiuRMrmNX/75i//RCv3pgWc66r1aGiyXisv4wwBT8lnI1hi5QiLuVapmsLEPEDlR9afi+cBv+f3V
qkTpOTxb6B5xqPSFTNrcNBHg1X/+gaLzHf2fT3f8s0kRb9YEsFBJ9r2QFRBoOawewxX897lGlj0T
VN74l4FEA7uoVfPYbPVjhJVGD4Wp5wq9SlntkM74sbgE0c2p5SjJ/vPd/fv35X+Vn+Pdf74P87f/
wNffR4Vmv6zsT1/+7XHs8f9/nH/n//3M73/jbxef483X/tP8/EO/+x287t//bv7Vfv3dFzvU5Xa9
nz/1+vBp5s7+9vp4h+ef/P/95l8+f3uVx1V9/vrLd0xb7PnV4Aw2/PL3bx0/fv0lPpNo//2/v/7f
v3n+AL/+8mWcbfWX//1D19+//o9f+/xq7K+/JOKvEJwlCRcMji6cnCUF/vP8nYj9lbCIMSnjSJyt
QwZknla//oLBzF+jmMdxGNFEhDjq8OSZ81/C9wj7qxRcUh5C/Z3E55f7v+/ud/fnv+7XX4a5vxvr
wRr8Sfrb2fdfC4oyTD6EiEKMSUKJELmfScOkNlRQF8dpzZAcACKWn2BR2xnkqRBu57cY1Q0GicFg
+FWVhBvYIcm0gOtZlNSoG8ySGbkCo3Hqc630MgJVI2vQZJg1bzeENLO491CvljKlmy2Lh5YQ7a4A
W5zH66GS+oDnvzkP68vyFHsASV2KiqWSOc4Tj2kW0kqLPl0HIKkZD+CkDbhwWs3XLoq4j4H/AjwW
OVJbyns0btuSU6lX9h6CX6VkJvGpSzQ6GBhiBj8V63ILn7RFQWY8kAL0DN239slD0MrBk4MdW7Zg
9t3d9mOPlJZ2AHLw5TxDAXhaQxH1zQSG39NyYOE9RbUrTmyczJIny8iHPI6WHpoUp6bx0DntxOMM
pi41ee3E2KIa9dA59qVVzcHCu3sDndoWY39s4M0urx2IZHGeOBBG1usEK6bZoBPnCbCbBUSw8gbM
lFnUGT7eiBk/asjt5JfJqs9EVBIZctaNpv7aVSO8eeXWe5wEZIuA6qfoDkx8aKspau9VVDX6vQJC
Y25qFgjAwAxDbXDUElB0BYac8yGax818ri0/i43hS1KTMDXOJ0Gcd6GIOvBOmQVnOav0UldLbmGD
sB2aErfkxwJaErzOhg2tWzFGsPs/jylAcAOOomR5O3iSCJaBWYwpZ25dEYDwLfBmwUFGWjqmQ/h5
3ZnbbnZjAs8eMExfA8j86yRblnpeCrQeLDLvZIlM8brF1TI9A+0dxzs+DTvfIZFlM/UjvPzIZeuT
9rlUrT2WHmbptuWvBFOUDzBTiiULnHsNRanyoiTVbwv3Hu3WmBEG4LMaPQTXPRB9IO9libpuge33
XVOOPHlJShjCvkEI1vlLGoPBAu597cPcYMgOVt+sgBXlIMrCPSkznewf4bk0NMDgMFQEjrLdA4RW
e9zUwKVBFS5hCktlLONEgglnaIu3s8C2E3ySumFvU5FEzVFCh3dmaUhfhzftAn+IOx/IoizAuWCB
RtFf12AsoFNa56t6revwAsOgZfvGSFTYYkeXlsY3bSPH7RY89DZ+4YWY31rYKOwmEtQz8DMIoC5G
2bk9nrDiDT+KwFb06Zh1EtC8MxQz5XQtu0qzUxjVo8zCUDv7ECBAlmHWbau4a9JwbPHg2nYkwWvt
oL7/tvZS+g9BjBTHkPUBPYCG4evraVVj/AOk8XbcR8FcFyfmp6bZgaY7o39ZwBuwt+BijfawBaZ/
AJUUzDy7TkWEpTe1oI4gWTZDzpwOd2i1yJIR7vo2m9dgfAscRod506LWBlKLreNGFXhmIphqELgM
4KKmXgRiySWmjQc+bJTvJQFhkYw90ETJ7ShBgh5pFsNgFhE/c9BctStGpWnUmjYB9GD77WAj0GfS
shgHGF6pUsS72I/9q+tnkDxWtBmXQaLd3Qg/J8wVm4YhLUGRDsTqhA6vM+jxnwWIXJcRq7fMzbX/
GGPhdiXohA/Qt71uBV0fQEomybHGh47StiqCvUd+30XfwlEJIVguzkBFL094I4HAtDccj3yqo4tt
dH5XsxrvrA+MeVvkAt5xDcvD72Xhg5eBuPIWuGWUt8zUu25N1geK9LILFbLkYirm9WqIu/6xbHp/
D35eEp8Kbn6wkFmdFvVA9hN0om9qk+MTRj1izcCfi3+4OOoUuEUsQeCE4GDh1NxDAW+jxzLZfiMP
uvJHaBP+ykEn6TJQ2G1Wrwvbads33WlmmmdFLegzwZhtu9hQ1oKSBcUc5iEgW1sHxz2IIovpFgAz
3zGP5L5dFGqopAaTLJ9o9J+sZq4CncoNr2QIp0fsALFOgfgUetf3QXuchSAfonMScCgpc0GHEoB6
vF53YHu+Q/C6RVfdaD1k8J12YHj55pZPDb/HZV6OrAf1zijY4YDnJua9E4Mr06EMic5LTJLrDGPj
OBvgwwbuJRDAF4/DvszVEjOkiThCHsA9Bys44tXrACD2unQiuAiLCD11ZfSbDv28jwRje79wzPhJ
YnZTt4QHx4PTKqAeqBL1GMJg78YT6Yvb1QTtQTdrhO6yB/3Ka7pewuSA4Wt7QIsaY+wL9OMwr0N4
SnxIn3RUf4N553CKfgOaJY0wXaf2GcHeBKs+JNdAvW9bwNmPatu2fI2czma9VfkyjjZzdXFlRxCC
KEZT9zOowZcS5ME+T6D6eKsLw2Guy4IHb9Y2R6sy3oZFW+VxG5RvEvLfiwn8pd0U0uBHt8Xhkklg
Rx2mriO5Ryjg1B7ViknUSnAVMrO4ch+ETX0F0cMPEGJvJa+PwzQVb0UU33Hfmi9kmoJdU2vyMgU1
uuxa3fDOXutomo9NpQDoBGMf/ihaBBhrXV0SbUKw/0j1DOteFMUlmAhDT46g+KBcMOY0ySBM+9Bh
Y4GTwZhNiwbDR26+eARhme5x8n3ECaTMGeOgUkLgAmpLM14qP+wHULem3JmOqqOK9VntozDTmGt7
OxiyXKLIEQdsqPKqB+njooe/yjPKoIC9T6N25cfCVvB/wm6YHtouTKpUddOWg5QzDGnRFPal64aw
yDWr5ZRTMZo+d0EBakXOSy1tKiiqtUMPZlr/EG0hqEZgX7tvleiZys1arRjQzkOOkXyYByr6ocq5
hhZiDvrPFmf+jZjZSzcGzVuvK+zP47RlNQ/7bC5MOV0CbKsPhZVR7jCDg8M0rbDBwDQbOEc4XXdL
0GaU1WrPpbXpsi7tFUJbxCsejWDdNQH8RMckmcHlq7pyP6LWfMYUtQ6O3Zk9ms9RyVk2R/Vs91yv
6/elOk/OpatHewsUDPFcQFa+02WId9AbrdkW+e7dFQ3YAzZkDqM2J3GTg1juEcuC8cVK1A4Mh1tk
X4hyRwQvoMUZyzyYunVNdUT6q8LWeD9lY8FV3K5o4acSirFhuMKwE+zHAcS1MXajyljAo30AJvUO
fGag6iiduyklBhtqCr6U3y9bPO+MS/xVUggAtPUCCpUuW/8hkUbzZWjr4U2AavW6Bo68LkVlHxZJ
QWEt+TbtkcMqXoQ29uBcO+yh+/7YkO17mBrd5WUTimsVDf31yDyimmBa9gFsJLmYWxIeqha8/0kC
iozHpL/VDoQkypo5N6WpH5wnkCtVQbQvfN8/gQuznWhMo5eKqydEwHWokUV4MSIe7hMTTJUtHf8c
sRouQNQzUNlgnKcqDnJz6x5QJxicpjXpMW4H54OZSdzBbrE6NpiZX2vJsWbFUuKwDYvrdjSfdUfB
dsUDIHNKyPSgcTeTkzGsz8089y/g5gX5OIQd3Py66ptHKXmoVoEnziAH58lQOJcS0w+g2s/k3YOI
8GiaHpgzWpGlSwNoLi7sAnPBnA9rdUu8xjgMzIcR5B5L22yAfU3WoukbUJwtDlE3iILAbHE+dsi7
MakBm38HdhFwAqgCot9o2zj9YVkItxLl2VG1G6qGQQ8oGgJ4Muqk181ugFDRpMheLIKTEBvkHSCY
zRfGFvFT34C+hsWpLKbrJSDwBVOBVzBU6Q/K1u5bPM3+GiH2KBc3ot/XeIhzBA8UoLA1gHGRWTGo
r0ks+lM0mDplEEqD7bCRcFcmhcqnQE/uvkcEYZV7tpWo6cxdF3ty4/pFX0RhK3d919sHHsUUHs0R
1rYZAKgDynZwJz+rGuZ4njbIvIb6BBPQUKddqLESE80HuOPYZm6vpwbjuVn1JosWz9tMB6CPiKpv
KYZbXZeDirZdEcp5eD1ibXf5AKwFH2mNMLwIJ2i+CFasvwF7rn0Erw3bVrBWhbpcKNjq1SSShykI
18M0ttArOF3zIrfgbz95FaL3gDQ5ygA6Qgk186gCHbJqo+VlNuu1jocRwFTQdhUq7bA6rEiC2KGG
oXdJ4TDBLwn7TmMfJil42POdwD58JGvbXC3QJX7jphfmWIbgeuzacdQ7TyhmXu3KsGm19RhntWyW
NoWsSW+XFPyqCbRNaDQkn9u3oBGoAjumH0tA13uOCS7qFE7DH0TYfseKojkG2OVeShBav7kmqncj
DLhfIasbbmeC/SliekpjDBOxVdkquJ2hUbj11oVFpuKxey6SRqcOJ8ya6WmtbqCAhA1SwxEQhdCk
82w6CW/qpOU3ciT+KyQCIFtPjHx341iP2dDQsEih6tC3HTbFoy4mciUIGx4HIYe3/8PemSxJjiTb
9VeecE2UwDAYgC0An91jzBg3kIjMSMwzDNPX83hVve6qJJ80W4QLUoSLWmVlegyAmaree486bJTP
g8YaYDDPzdA8NA35pbYqEDv1QX9HuME6kUUSw1mH45H7J/phNUMbijKaHl2zm+7XilUWPrs+pva6
VY+spD0IyMvpdw/DzXM+1hlilUm6llFETY4jykiXmv2DsKp1P6adyujunezcpq57HHqyyw1RBH/S
K/vYSnddiD5ZLwk5+wNq//K4RFr2hb+vwIlrqlNLnAylboi+27G8+jn75EaCt3lgBmhw8aRXHC3t
0j2JhIIHbO4/aq/x7tNIj7bGjLBNdPZgI4+eC4mOW3l2jqWHbz9AAW4fXauM3oehLS9G09FxTyo9
J2XKRa4l+XKDQt1ohr0voiriAEETnEFe2Oa7HUXlSWp9c87MWGxas37sV6oWfxai3npmxmSV83tx
/TZb0t2EG/MoYlUEQrHalpK2K56ttSd2Gq9c0A7JwtApaQo5v0tx78VG/1K1Ti8DWZNkCnMV51Yg
IgSkIJ6kdx/Hsm64aBtMjyZZo0PG+ISqmhmYzw5HuR8omyp/MGwydg6rxz4I/Fivau6h0okVUxCW
CNvYxK1wn0W1Wtiwstk7DMpuvNOytmn2udaO5+2zliJ/8srcPFhW3s5bnSav31Er/yh6ciYR3oK7
scJM4Y+t+1MnxfPWp4Xen+bVVdltLUigMgPA5+cPxVL4+Ek/MRHM87cM+D7BFSNFlGYP74sXLXLf
z1ghmHwQNExnqQWTEev2wbTb3AnArS/7ae5sHMusR9BIvJoeSd94kdidyVcfNZthqT+13nS+cuyy
zcoILt8RFTC3XtS7YVq39g/8h+0uylnytikSyvHAoZoKJoeYYq4V0H7XhSkIiLLNzKa5KegFntUt
/SmeIp5xYR0aOY1DOOOEPDPZQXvVkAK+1VyXBX42whP+cl3qM+pN+zR3Vur61QC7L/UIDztAZb6r
QdhXTRQ7vCMfU4zg2GIm7Ts2GEw9i8ksYDXnxyTDc0+FaoYMqJxgZv/njZbheBcFGzSMycTm31XO
RWnW/OgMFWli06QT08r8TXLU92g3ZIU6LFi5bwkzv1lcLdmU3Qoxo2+y2HddL96sNrt12qGtHfLK
nCpBnaXpFs949iDrKEHJrgpvkyysqArouYo7qaU5Vhhm4vpFOBGjwVyQ66IYmE3nyAB+1R9wcY0M
3mA5FCfGHbF75WgmGYEjxR5zCgjNfOwabE13GiQ1GjeerKlMfSNPLPmFmq6qTxWXTPpzu2vx7WLb
A9rQyXatn1O8sy4LFfMkU75LJjh6HWzldjpPoYy0HfEsrB9hQ+Me74oMiN9dTzfOaj8nyweiKROd
zICxOzolxrisG1dP+VQcLVgr5sb9OWVD5r3Pbh/Z+LcHDqdN3ZuyO4/kMu5oHazsKccDOOCuytIe
07+buVtMY5F7YefxHN3bkRnVW4I9ajqsE0flFl4hn5qybOtHRbPchqvLrrZacDPjzqlKzJDCobWd
/QbPuxcuNk6JTeQ4/DlpTN28T9gfV+wzgdN0w2cPW+msntjEisiGNSVDuoXbsKqHdmIRxzbNjTLa
6bxNNvgAd8DGm+eLtbfzyEz2DIhK51TUllA7c14ZSbLAYBXRg+bafHiv6RpZeL7ReMeocBkPmFbK
4Q77HxY+E3fksstcR9e2JNGqcj/0hqbdZWnjkdWhfjF9/PlGvfcw8EbnApcCRTJ9lP7EMF1y7FYZ
XnzaKAzLmNFs7c5bZz53HVYmtf+9Jx3X6rMTscl1Wc7atFZUx9aHl4jm2INWXgMMaPEaulFfnx0R
zWtQwj2F3QQqfQm0SRDhwPgg7/oZm36kJDPmyGD41/J60p0U+9WKdqyn7iiQBllgzgASYFqewVYB
j7qjLCWm2CHejCTDnphjlL6hdyT+GR8eytwQJ7ms3SFSUR5GBm18PtraJjG673IwSOYq9RrXnvK7
1GgvDGCdbzb+rNuRlH3uQxMYcUjSut3OQ/WjjeYn4AOw7Tr3tVtKrBard0yb/mgQ8/CxWTC698Z6
Q9UFLSYhd9TqZEdWokxXw6AMiKu9dCsVx5jhomF/NaSEQeu2g7WWmzaBBAldRts7Y0cvbFGCVQMm
qnza9aDVN4PblkFjr9M2KvUFAsSgNkzGxR3Z1iggwWSWm3SELXWw+5GNVqmh50xVOMBxxngbss7p
R29imLZnTtk878XiBXBoTf1C0izbJ4Vz0sY+JlZSlxtLIx1FDuShd+2PVBZORbDGbu9jNxK7UY/z
A0GY/oDH1Pg25LL5ubgyIaskJoJrTVncYXTi7sLu4sNaUBehVPtm6WR69d4oCMJ3OoZuPu59snT6
Jrsyw5J36hSn7fzTrbyr/aznxZYw9HdRI4huZ+N5XOfiuRiH+GUEZx7SbTjfzShzPmHdM7PkB/vq
oPD70AvSRyxFOKvIjd0IUSwbPCV6wMAMO7Q5MmsaR7ILWtyRd4anrDfJi8SYk+0GwQI/nC0TlZPh
xQ+akjjEZfpl5ZU8pO1yazJR9PPReRJV0oQi1ziqWyxmOE1H35ujn9Y4ZQeRlO5nbbtZQKyTSGX5
g8yXZMhsNaCQ7RclzcwXjiXCZKJa1zCgnEYHJo1Tzh+U9FpQFWzeus5nsOPk8V3qLm4oBfPY0HHU
PTXYZ8lL6zeRx+0zZ3cF+o1PkTJtxZpUryuIxGpTWGLYEA1rH/MhnSryKXPxsNbLvVBrRNOm9M2q
Tc2hVLEWWkU1+3Wki3ApUsH27fwxS1gNGrVe14WEFqktk775GHP9YR3Mh2VYnpY838uKNZnWUL+C
661PGbtfU/Dte8w7+yQzp7dKzOsFasARXXvdSPaD+hb+zl0kKgJ+BJcubHwkKGkz7yEzOR1aQ6Pv
aZLZF6ktdt5axTeYdNnp6oqv1hso5xzXuM6A3c6XrcSrZ3bf0w79qmXKdXRaB0zhXO/rAqHEGLxi
q7OMAA3A29E2WmGfx0tI3IQoYS9fOUPHN9WAP8A3dkjzbgxMlUnWvreWgzyQ9XuCzMelMLTQTpqC
8SKbZJnCCsyjgzGat67j5FaYmINd0kFZFVFC9hSFgvcFN2Yk05PJWrUbU/LYNmsKOcEsl3Adi5dG
z7hTu0g86VciA/OZMkRfwrBGDNbHwGcTf6ieuli+xh1PZp4Oc1iYOM4wj7+UeMADflnXji0jc5kW
C+MwwBMpmTL5IgrxvZYJCdVS0qJZstxRC5SbMa1sCEVK++FFs4b/sE4D7OJ1sCb1U5PzK50Velcg
GOT5bdEbOJszlxlLG7+s+RUyMat+mzomUl5OygzDS/k2IiBuOiDOOAtLNyDyHg80jpl9b/b9xAKb
60Fu4mvkIljiHzSi1BpGIQDrcjZyDjY8x3XcHCeGv37kVmeVR+2z6BpBoIbJdRZBbePWqfaOIGfv
m442b/TYlnsVqx3dTEpbTKArRCFcJtAH6VmVUh2ZDnKGk9Gaq6K/J69mn/gdVl/WmkUMGCqaFD1N
niyl+vOUQbO+OtstXyvmim8tKxEYmA7/vNrqQww+9RPLutNQWbnL0ATtKAQlgIlYNxXfr9Am69I1
PLJs9LDfZ4bIB81rrpF+K+mHDdGNzPdw1lMYKuNRoh6GpZg/E0Pz1lBpXZRtonFKzVBhmWx8g/XJ
rMJzDPPqch1eyIM0p3rhskzdpLlH3q4CNi07lOiM0gLMlp5vJqn2wQCDIlqD1i9qcTHMoXhaIzYl
m2vFQ9umP8hmYdybrHtRefeDlrscR9EsA2vN1zBrySDh7WeSnVuk9QmGjn435RU1SGuEeuN+T7NB
80v0iGjT49iOqZa6vPFbq8jMwGiIS3e4OjcZ0d4AQ56kqi2N2xHxlQGQ1W/HVDEVms3RH2oJuX3B
YAl+weAMygoDq9iyLNtEL/R9ZblIeZ4ovthLd8zIkzF615cTnCHtlvNa7paFq5lilSiOG+nf2Mcy
+M4yjf8CiPx3B4gtbcOxPNOSjmXplrCcX4wzbRlPmlkt0s+NcU+Hts0XDIIU5/8ebdXFwa9jCxBC
6Jb0LMP5xbkUTfaUY6PMgiv4qz0SLTTm02KvQg//4pn405XwVxfCFWT/TwuCy7cBVNkRlm0K3Xbk
r6sp4N5MGQS6dGMipzpXti48DOSV6G2sqR1Djx8q3kvbS76JWNr/irD5O4bul8/HxGYaJAnYWPk/
rWSYWtcDi+Wlm7TSLMLUjGEt305xLliJYxIO0hyvecVAkY0XXRXiTl8bJg0WaNcQRV1LzrHX6N5F
DAo0wu8/m//TlppL+p2ZUf1z+NVT8zcbzv9DxhtxhZH/18ab81dPmKP+q+fm97/xh+fG8H6zCLjr
LstHPIG/5h+eG8P5TRc8aR6dEL4W70pw/oftxv3NZgpqeTz2wnEdgYXrP203pv4bbnwmBTaRCJdR
6b/lugHA8PdHXhBPZ6zCF4lNUvLc/WLW/GfjMlCwhW3GWFpV3B3xRGFsKv2mKTsGZN3GWsaCxsgY
NkOtjrrZvrfleEDb2JMzYT6tJ2pn58AeOj3xayMm+cZ2eriiXqg8hlzXKab3ErUfdQR0aC6ZUmfH
pSkY98qXceio3azhBgXn2zXRcsvq5a0zmHj3nR9ua34fGSZw5BZU/MNdlxaHccjeY4tbIo8AgheW
mp+vUwvfNe0uoCp9jiaW2DhdAumFDebVON0yezq1g0lpYtXnqkh3DMXuZO5MgUwEM6V2PVSMf+rR
sMLGQh7ENXIV7Psv21zfl3He5BlB+p6istXGn+0sp21RNAG+/s8sL25lzreFn6A4Wu1AFD57x3OF
5dnstqTHfmprVgd1rV67rrwDeFXhCep5yb3vdsrIGrR88gxtfnzPdAhADk0OkeiV1mCKjaBY+DLH
YWHYGMcN66syBGYCuvPQXu13DvQXSdnSU380K4gWFkK/ygKKE9HlnY4liHgXauicnMweicBU/W2V
TvfWaNyySSBYDabxor7kHhcypuo3mENEPpsZQhGcpkGvLnYdVYHoOlLIGuM8F/Viq7G3eYfl/j7J
mk2Ro5a43Qzu5t6KiovZsRzXQ1XpEoWrpHlkwPrAgCcJtFirt3JgimVpzndtju40Rx5nx+0ZyPI/
uwV+ehN3xU4rLLREz/S4aonBnXhXfCWA6Kyyxshf3BRMOYXZqLuqMx812CywDcgQV1GskxfxGDup
9ZmpwMnK68e2W6Edte0nmTCdKKspfjLNMXy1yAkx2yNcYi4R4xpM/JWZIAamqXkwlumosmzdFHMS
Qctt02DpOF8ze6aWjK2dlP0decifrTAvUjUvVV51IRPMCSkyv4WCZpxNK9kaI8ZvdlstW9ymc5C1
3gW5cL+kTAXtgcXR1/J2WNSNsPsOfbnoQsIa1p3nTh9WOqzbtnAoT+uMr6slolvzMzJcVojhipqZ
AdtEs7pXBllPulZcnIKuNWn1jlfQmG+wyiMt2SpcVPYGo48hAHrNRjcbcu45b6NRE1OfnECzonIT
F+mnmdGq1ihsmSNJYpn63ssuhQWqJkotQqFZzEhTsSKqtCZh+NZcnzSWuAWIaMsOPZPZkUBXoD4Z
/cQtvk8iLf0qvYIZBspEeoKT6NIn6CcjPupyX2Ic6/A6oBlT/zjsc/Oq/DxylflJZOtb6pnA6Mqj
M7e+prHMT6TGZzUaO6NnFN3CBmRtm1nyWfbeS+eOOfSCjg70srilsgZ2zAuSDPcVnhXPe89ES5a6
zb7H03lUbLUw0+4usQigFJlB3s/qKLlZLETMKXPiR9MYGzLioj3TtfTQDppy04FF2Bp4zOlvCxSN
cXwvcLBtFxGJVyKwjyQxzgv7ZphfK0TZKrZvmgF9cpntCicoLTnbB6AslmZ2sDRagQXy1Owh5rrk
C8l/1Lfminl+jY+Mvuc9LUcOFoVGltfpbvI04sTjCVvXj5X4HIHC54JheVcmdVjO2leK8MxWLT2i
L4huY9lQzRpHa1xOoLlyXwIwCSRb0OvFNfmgWtv3Q64DNpmYs6DZXozFxOnoqoBRPZ37tCcteAft
8Sarc84CPS72amK7HrHak7LdY5/jy2u8Su6BntFuaK9EyQzfaEf9C4GKPJbL+dUYbvaZV0Z51Cs2
YQpiIi7EjjP+ggp0Wjz4vVNNYUYeb2sSZVjG6tF2ire8ewDGuQcBafhxBqW0sIrNMMYTbVexfIuK
AyBOzm8lxuEZDnp/0WLjWE3rhuHsMVmmnu7VdAm42FC2JtuatioFeklm1QkmsHLf9Wv7tkCPvGAi
u9WaOQ7GAnOyTlR50xSwonQHUaz8oE/SQ7tWGQz95aZYLPkxquZHGg/9rhOJGViDvQe5tk9qDFKD
HpLMX/2mx/iXyCPRmoCm7UZL0+fVTuWGtNExxweU2hy+dtfgniD0JSOkiGX4WhycYW1cnNg/Gx0M
WQHuidcsqMYmyEfAezp3TKsu6eA+dZLbQEUnib6vi5bIpwcGdAi6yE0uMEu+ur54orNZN7XV2duk
42Gq7aLEn84atjQhoZOOUb5dhmjrVQyweyBNfju3ag8uMN2anRqDQU0P7Ad9g5KIXYINxAAUPuAX
DUEFkjLA6Si3vVbkF8/jBhrX6Q0VleCfQ4pu19IeMaJ2edDdiIWQ3WpvM7Bgm6qX+t6otPV1XtcX
l/2RPgFqKgvEXh/DJyyYwW72s00wPKnm7Ej0M/tMMzhm1qpV/I9OYofOHJF7QS4JEpmqTz0xy8O6
TPleSyz1klrG8kyHUr8tXlXe67m98RYa2c6+tWMISESlbea5zag/mpr1UlZ5/y3TkedX56Vq7OFQ
I1tuE5ZqUyAV4EVrDlktd4aNXTBu6afo3WMY4zu4lkAtTbBo2mRLAvg46zpjvPZr6qV5jgSp61Wz
8eQs9keWebuxcuxDKTT9sY2HF2OR3GXOQ+TATphG88WKmUnYnXYxYwY3kGOq40TiAgM00JOm57Ys
8mY4YOImE9ddZwgBAOFbptbHxNMPasZMUoqgxrsAL69FcCs3hk56PE0CErFntmz7WXqNt9vPTtqe
Gc/Ary1Ytwn2Z+q9LdinfospxgzIBO6XXHwrPWKxqpwSn+aYuds83Q6msUuG6/tIBhEFCPG6DfRW
bqAvcGfWZ11pmzlmtYXkZfAiVhiqx9gw3xdEfm+ZuVu7A57SbWpZT30xB3i6VYAjiY2Q9GHZUuO6
cXzlgSFIxI3IFfc81olCCzPZBaVlfF3XBNfGudIRz+AeLmokzRnvLfuO9QLfMZue1p6hk1RlMM7U
SzEvggOURYt3ZaT2Udoc69bYFZBbrsE6JeVRGwZ3JzzGnHGl5dt0idERrfWBCeiNWbMmKsfgvCP1
9IQ2ovOVTFDpEqX2+CmeXeSSEKMvfOBF3ioGHY2tf2IoOgmd+4zU7s9xxHbRIrgQMwSc1O8LER/M
1LjloabkQzvHEcJcz9tOtdwUpbUHrswAsfvs+gdNnx4bS7Kviu1s5mNdF29jE79Utdg1g7sdve6w
agUgSQ0fpn4DOySE8tCFuAigl0yz5zd6CtW9JdnZLT/ZWvNqX/1DnA25bN9qp/uy9AjmiSLtW5/R
SomQqZ2WWruEgb6dkt21px/jxMBdTseR0eHa7qG37uo2pprvtmbpnVHyMKq9j4tx7uOzbj3Ecr2v
Z++kCrRdph9ukoHH6M5Sb3l5x9xPBAdZPXenzqK2WWJ1UXn6Ial1EdDLoPNcaqamwrRi7CWDjgbs
z0pUCg6jHXpuzvcFzxldU/7EBRIT63Gt8yKhql6xbG19W5vd/ajZW86Pi5T8D2Q/7bncrN2DCWYM
yXYeA6O4LdJl8LXWuOjpEmKLN8NJ4zJpceDhMkkO3vI2j5BWZfGSpsXFolAFLXFyDOc5BVzSVBaI
lziNkUKGoGAyTF78rhb6WxrbRYivXHElkFdX5q2zfCcRE15VNnCR7BXGEd8hc6vKewbElbLzijhr
pwPLMbudMrX70RRPLWP+WZ5n6X3nSUrDciAhEKMrjzKJMOqxaHNKps8KnNXGbaBaFJZ1gTRh7qqm
3K+zcZNl+Lfluilx4vldLyNIX2xbKp0vCQcNLPLynGretaNIApdrLL4+lqP3RuA7yLjKdADvReUE
6/yEOINnIk84RdM+kBYovnQM4RfdtjNEPkOdcu7ARANvZY1cAQqqZcTonXDK2zjeekVzs8TdxdTc
R0+RTO7MVysafMGxx51BvlgZzZNaP3P5AW/mCyhgqtl3utwwccNLkCf3ywJ4dFWXulXmfVdnP+Y6
vYAgeIZLYQe2tWxyHL4kqQO8yzf2lG5ydzga1rhZ0uanJ+r7OR43NVOWzPlKzH5fZhVCDNzNGLBF
grm1aR3woKN55NKmW1t9Y0iTMM/4b462qVAHwQAyXeUPSJB5kPQAEmr8txM4BIS+/kL0fpcaK5JQ
su+67j13tZeukTDOM2CU+pBv3A5FjgXIH0U5HTQCF3ZHSbpqHDbmVVdJ+0kE2LncIKqmDVnyOMDo
Dgo1aX5qGdlpI+r4NekPuea6G+RG8HAOFgBnmMyDmJAJUsbb8F6/RU3y1pSAXvpRnWNh3DRt+zyu
RRnMZjUdm1JGQbTgfgZ6Gqh8XEPo1p8QPR5rzax32Ng+EoNakiVt7Y7K9GkEGeRjhz6A3Oh9Jriv
Y9S+lXmFmbbXYiwjcxk4U/a9pGkNunXWj1ENbn9VLrwwV37GU/2g95UdCuXedaw+5F9jkLrU/a2h
q8sayxvchagXhNrgQhItKfrVZq+OCYSr90itt/GbJjkGtN4q9/C/WEFg2ZJhNf5t3V2KbUo8xZ9A
dQFRmyd4VVl1LHoG8NqSRi9CAEtuEfnoj+frv4btmJM45gLT9qCmtvxymP5qduQTCGKxuAJ+bVrq
VFxVXWhI9xBLgnmCTuaSs5TeJkqvi5PtaePV7RfzxzscXNuoqHGSORG4tyLOm203RdXFwXNwEG1m
ho7Lgu55XIZtghSHsyZ1HtPRSjb8SGfOh8NilPSQMdXKXM93QwRKKpZjdE7rsi9ZuKIZJ0sBFGrK
pgXJOgFrdhpxMHJsFHbbFu+RO5cHrBGwxebvsca7rWfbxeLZyJ3XWnPPk0ajdFU77PKny11rLuV7
EunuHhoyAm+bTY4/G+N7mU7PUVYdiIzRusfmEbuyBrgAzqtuno2Rxxxv7InSFAmTsyoEWBDkzeg3
GoEtmxOOdM83JZhcbpYClo85acmBq6XUHDoPEXH52bDEFrhrzlW6FcUsNnM+sjye3noHJQ17aKJY
4f275ptmhQOvAD0p6CAakwIxr6dHdMri6AJZChJTu8ogLthOszrGs4qST+XlIfIoomN1Y/Ekun3y
gW3ppnK0b2DcnJC9ApsIP2XRVdukAu06rWJjA4jsogUrJWs091lZW34esVgLkN2mspRvqHgvBSiq
TkFw95ZtI7Q5VLiEg9quTkKYNxmlWmlUx25CVAVIDYr26KXmfizxhLefhUTL7927ERe9RepYucbR
wUtKECDoFaTFdOzfI3B3MLs/u3y6aQGgF8tb7BCiqZZ704pv5yV/1arm3ODBxnHkg6Uku5MebVe/
d/HEmeni952WhIBozlad3ZnkVppe3cXjSztnD1mDW85aV5BezStTBevgUBJTMNY9VywbHmIwGPG2
iAexLXCQnbWE8jRqb1Rk+OVaLBeUToI+3j2vZZjI/psVE49YtS92bPirqV6mpMUe29entMKXMBve
zThn8rlVhGkIgIXkcRHxCzM0te6twC2qE5/BVizOWqY7Poqi7WM0O2V99oSOzjirnWYMS+l9ZDbJ
xtbxAJCguxlGEKNovY/X7crBhOKSz9rLUInbeGZfglHD2QLRWAVV177GOaI5kOoHzes7KqLi2WBh
57C2jCAKZGuSYNt8NPw8hu21xMnPPu/qQ6RP3qXyGoytQ2ayToBAT5fmd1DnuRZdml217Wv32YrX
J8Pj5BzzckG7dQ5mnFwYDHmwvxPJxWDqMV1iBjcNtXZvNFnOCq44PiQrQvtoOY9xBQg7LV5xOPy5
V/nfGvb/703yb5uv6nHovr6Gy0fz68z//8Ic7XWt+X89zd+06mOoO7KJ/7FTiJ5/y9Je/+ofY30h
fmObkgmM35WEYAk+/meU1v4Nj6ZxTdLqeG9Yi8To/s+xvvnb7/83f+QQysZr9JepPv+edHX+GhqX
bgrBprh/I0z7+5LDf+pIfD2ICtKQhonnka/w113QYN+sBm91oDVV7m6YxY5y55poRUSX0urV9ipa
gGb2zEuz6PRpTKeqeVdWYuioToDnhaU0Hds3aEnYW+fYiYMMK/NXsrc9jeik43FXnqa+p7CSP+zW
1ouTpeOG4HXW6z5cDRvPV6dZ7je9WqCjevpkDduM2NhthHOYzsHglHWiasW5U4gm2UbXKBOqt8HY
zWGZIIN0q1P/gqvwd4GPH8xV4LPJ1UIbZ9mD8YvaEVvrbDc2/bkXTUc9ZRYvhCoPpFqTc5FpYpd5
uJn9qKzjl788R/8LafHv7II/PtnTTTJO0nH4Df+iYSZCWSbfFwdFTJhENsMN+52bf6HIun+XZPl3
9etDZ/NkGsimuv3L97dM7dIpiTFXZWD1TKflmCYSY9/rmlgwxQLfqMYTCYQ2v9dGfbzPtCpJ2Uai
KZVv+gnWdhrOCmDRHwo0/M017s6W1qfYr7KFSYxW4K7yFZp0sy0Xa3AISaNgUxr3FNaW3WIFwvpF
W9OxA5pTfobYhjo8FiGU2oGgUmyq0GE3wWOOEQAjUNFCBkyQyKYHEIfFg5rE/AaHKrnJk4RQZg0n
HWeovqxH7G76B/t4rnU1XE+iJWJB+qxdgkjL0jaf3toXX7R+DW2J7pmIxQRkMyz+dL2bDgNbdpkl
W/pCkpVTHfTdWMVkTvX2jY0ZoCvW3u2+XEndFUCCI0GZrxFG+5rgTuEDMo0I5CyKQZWFEWThetHr
Oy/mUgwKox6zjdUY4tXox4iyWbsm8tJ4rL9KZazzHhfn/LhWg27tysYz2qBPswQPDWZ8j7h7E+Wn
nKtsDqYVsxMVIGRsRDFAwThVCf1GdvuJTASr3PCS/l9tAv9VfGY7hOdyqkm0Z49Qv/zlCdVAz+ZF
/6N2k/potx3d5cy8jXG6mENIg+RxKCQV3/DblOSwb13zpqwKPZxayvNCJPEfhJX/fwf9N2AJfzk8
rqyIv7Ecnqp0+PrxHxQ78Y+6/Kuy/Ptf/PMK+s3h6rG5MXR0ZC6Uf1xBmvubvL4HnudI4UnDvRJA
/ryDpP6bK0E6oPpyCNq2BafkT2XZ8vgj09FdqGe8GWAg/o0bCELE33Rlm+vMIs1NHsKTfHl8IH/+
F2bLmrO3UvACsMHDQdOj6Owcdzst2PD9qtE8bbfAsj91LJCp6fMT8SzKNsXh0FiHQo+c9IZMuks+
shY/2fJVH7VUxocFGXQ7l076DcpJs5n7uugeiYPOO6dqmzs8wBKbq2G9VlPbkR9HxfXtoeFtrO1F
f0/nIX2X4jqNnBpNvmADqqLQtSq0ZWOeWwTwIu9Yl5K6o3k121qPU54p7zb3KrD0ACsHdEhnnqMw
NsdmJJ1ZSrEtkYVfDeVqVVhjgOs2qlhWBamt9L6aGn/1fojtuKZH1SyTgbMu5l2X65mDIcw1jKAD
NMkYf+QFw9RXMhPRHMYjD9fXHJBOStF4QJVz6IbGvsyPuqMV/PgUEFmko3kHH9j1nsB0pn0o2auD
Pw9i6q7z5vItqWFIYCwhhbCQMR/3BJJ65F6Xc7NxNephspDjpbSvazSmNS7yoCDe7OxKjImbiH6X
ce0UO2d2ZTAzEFI4pKQpBiC7spw7D7wC7DIYZNphtsUt9q7BK4OSNkViOCyZPkwhK7w82kptKR7r
yZO3hgGGfTNXdY7CpEWE5hI6uq2BT53QYmpVb/jHmcSCNmWWyg4ase37xfwUQynd+8KbFozCScYX
bPeYyKxVN4xtVug4Ooc8aW7Jr1XqGzDeWtHoNFW7IRjh9YehGfRPXaiFbHMCoshestik1icwfuqy
zn1LrJhIWRaBhdfXfon3LCM2n1ZkyjaguxvucfWZHQ2cTL95QI2F7xha9X1qriPQRLav5F/0i+UU
6R63r3NSWo5hVMUIv+EEAg5xUpfrgTGX9g2UfPngzWOr/gdn59HkOA512T80jABAv5VXSumUtmrD
yCxDT4Kg56+fo/4mYrqrOrpiZtWb6qREkcDDe/eeuxmh9W/sMmk4scccz1M6RU+6KM0uahRqf7hW
DIZaUrZea2maB1PbhUfUwtgeMLAwDG/jbMxWFaFvH26ZTt9q9NQBCSDtsu/rGt+V7Zty2OCZ8Zot
40yCU5tSRkh+5+oDyy+iVWywr43sIbleg6h+mMhtHVSLPkkqjHIXsTaj/xEnrlroykf1Ywo0dm8C
V4F7Snz/vgnxq68QoiFYGFL6aDihYj/GkVjQOukRJn8ElqR1nFBy0OyYxlsP6sxD7vXVuBvdBEc9
HvDqNmhd+BjF3AI8ZNuDb8h5tbi1JngHu4rX9tOb5TVurBxA6f1tnf1zkeY4ASsfCiwqZ+H5nvuL
oq2UOZtz52E9p0OOFNsz/2dTQ9z075ybX8rA/7kCVSDFJ6ob9M3/XBbbNm9Mn3OFBmDg4h9EnP3P
tvn/fYVfFt5Q9yMRN1yhRK7Jd/C7P8Hl/vU7OAKtkFIB1cIvkDK5xC2PCwb93t9gYbp6gf/wHf6q
w//vAQatn+sIvDwu0j+MXe5vdbqGQQ34keeggyh9m/RaPAF8Dd7S2LHkSRhIAXwzJLUKPP8tTfZo
q7Rf3Eo3ZqoW2G3m7ZDllm9Tg3Jx3V6rx3cjB1Eemqkych+BJGXkjIu/3EiGZ+oPj9IvuioleXpk
6FNLwYQNQv+6P/5t/6PzOzVe4zPXgt0guu9BmN84tQAz7vzhSv+s+blXXAkAgsvhxmfzvp5F/34l
y5EtulALYPCsn7F4ZzSxlkdsdsvmv9+Of7+QHXqe4/4lUfznhZai8jg94nl10CyU9LBg/74SIPP+
35f5/c75ygU15YNKdtVvL+HkFXUwy5mWnQelZGDQQg7wlwlRgTXmf7jWP7Fs13vHwF/6pCZIUFa2
/csLn/p554gU+XgfTMcq2zUQVSbODqo9Jf7uv7/X9ej/d3Xp9WJ8KaR7aEz5769HQAKKWqS7Cflk
pb0uvFcBddY/hRaxWMGHP1xMfBOUZ5uwkD9cOHT++cr+9T3/YnV5AH55Qn59GkdHm1ijkELm4/bP
vhwy7wqEgYAOMORKQgonm4NN4X9XhVXcxF21XGxcYNuunZprimSSApJy5vQ+AxCj1rmnGfsnuO2o
7NzeetdjifjL1UAZFFviKZO9fplDxdPi9ln3HM2p/BJBk6ft7GXICoIrWRVjf5RupFegjrEwXVTI
jDyY2w6gamudcZ4+Z3ph6h5Q3a0abxw+C3gWJKXFanzxdEB6EswYpqJuG1xcptHtJe58Gnhxw1H/
BumLILlJj4KRhU4fijxCv0tOXdOvRw8Cj9B+65A+EKYXu49/sD8gp5oERmIAwqEOVvHcaVxbnpJP
TO5TdeoDCCo3IQD/p2YZafhN2kXFoK32O5Ph7sGtkhpLT1KRfIb2CEPzFRiTzUhyWj0osx96z761
nbEd2INR65LlGtRiFQy15YCvwri+m2qpP7PUKhgd9oum8JzzcrrXS4NDMlIYgJnVDh9Y4uoT1A4b
k1gjHkNiYR6kITm39h3vHJDLCleKcmodl8jXNvSM6nsV1kO5G4ZOMHkHqZDivSJ4aeXlbT3dwhRD
yYN5GU8oBt4W/XuGJAiAgEp6sO45QDDAQTUz58qn6QhKP/8SYv3KWO8Obs38KwmM/UhhGD6NFWv4
npjMXVGSMs/sH08SJ5BXWP/R2TJh062ZucdnnebXUVMwqV2LZnSDLmS46THxlQCEr7grR2fV88hb
Q9Bm7hFEpVg+zrTsmYcpSMDuGdEBYVqBZ71qtQxQqHEvbAdgEw5PtWeSB4oH3J2oI3HcER4PzSCt
zW3f4cBpLSvLV51t0qPSRGle+m4WejdFc9ifSm7lfZgEzXGMQjaPCtohqaU8O/Z+5M8xOU5kmVOr
FI1LclznpMW2V9cMkq7yNlOrx/ngtjXPMi40Bhik7WBSp0Icdy38/OKmGYck27vNMBaINFIl1P0V
1Jx9G+gm4aecos46zG5YjE+ecLOPtrbC+mTTrz6SV1jlG+gvBOMBtnKfSb816bmzqxalRDqX7qbx
TPa1WboM6oPTt2EEI0WpvcOZbFp3ZGjSy5HGt46VEV6/qakvkS+Ck9+lqh03GCO7XeXM4VPilPnO
JW2rXXmIgD8YIyc7x+rHgzWP5mESoUf57OifSo6MQkSpGK1bwSEzpv8IGjHSu05bXq6pCNCdOEVo
NigjcZukfTQccJ9bL22Ugf8j74Cefhb3yXd46cElimCxMDitljdj28yQfF0sOCszRXJCJKodYCXc
yUojQ5lYdXfII7p3D3vfBy0hWTHe6u29hf/0YegxUbtEXjA8MPTxU89I68NvE1vuYVpYW3xfDILg
8U3FRqsJw4ZHW5PBEovcsM+Xoj07y/xWE6X7gYGjOssqW75hoCflD4xJWG85CjfzmiBHMe4nS5FX
YkD4v8yQ7JFYtJbZuyWRKRuyJJ10i5+j/Dl2DVprbY/hZeAc7+1FqAv3JPpqUvcJdDy5ReGK/ABn
cQcMxkkBBGELncW6ZHrWHKzU0Kb1omqC5uaMDZQhMsxfy95lprhpROE06aZLtbMR6C8RyLFE77DO
gDlKJzUh5akr6BnITAWJafpLx2lp3ZcOS0fljYm364Zstk52RuzigVYh+b8G++8eotQIOXqUUKT8
rP7u1Q5Zqn6mzE1JA2m8ws+WrX/NzsVc3lqXRMCn3wE9SXHflO5Lxfx/O2eVviG3g9xqJJHxpgm6
+TXQtrecJRS7W4sM6v65MRhI1yks/IfOyhLkD7b/iY6VCJM+1IkiZ3jR9lbUSWC/FAFZs9UU61Nh
YuMf6s4J5BFW22hga8wLeU3pMuvxibNfttwUIk1r1OaLch78DqzLexc1Y7NzUtWnj3h6mCaWvUAE
XNbya9EnstoEqds4YO8EuAhZDI+cwBbnIBtw8Qc1xgm2LwUo0am8C3x55awXTxPFFMgIMhAuYYvN
roEzFn94ht/1DrrVTAQWoXjBLusXGR8mmrnqFXid5qCFR/vkg2I61K0O49t5QBJxPYYb5sBW/QTc
nNzCauzS4hS7vTtsApJrr8EmKtxOai71zTyVRQyU7iqlkl2MAAoXO9lxK/KisnQNlaAAT4QLn/c7
WEDFuUuRE2tVR5cBXFlzGHJGDohtBnNwabyUdyYk6Jt0PPetjFVCgAJNBxy5qC8PyyjLtxgb9PvC
AuDvYietkAQGM61YQmaODdxE3hIPRAbuoUTuY2H6h25JBx82E1LENSrVWO7ydsIjXIPXuDjdUnFn
J6AcZEJ9QOI3YsXsNX2y81ZwJIhsspMUIes9oa2rmapi75eMI1cymyhHrhQ4jvyJywrmL7LeJwQM
08ZcfPtoxCDlmaDnEbGnROd+cWrHvybbIgQsE9eq9oQj9Uj/BSyhO9eescLGmrWHZC/nZUmSC8u0
zDaJGPrmgD26z4hQisPxDtQeItGW4WPDuDs4p3EraBOZwvSnWnGK2ikvo0kAxJJPDfNmZjNlekFb
BkBRhCTkZhB5QQgwpdWUd0X51ZqKgvduCEZ6Ou2YF9sKvBiw0nxytnYDYPbTIsFtWzK88WhUabrV
btFDvYrGzD2kgW0x7DaZHKk8YwDwKytkbvCQoDsn3TD64CRPZIx0xux17GTKNoaoPLjz5JKVZE7B
a1mDclWalnQVH7NI8CeI9HbfUf3ShwjirkYLIlTOWmtyeYjBHrtHQm/zColwnm2CZuySrU2yQXyR
0dITbE4zCJPqUppNiZZzF7reQgWl5+egrdrhSSDekWma3QRxYzYVvZnNCMq/EW5yl+DR20djmOxQ
AjTrSHrxjtlojKi9F4gQlmk6TILOWxG4JM7WsReccwn04ycuDsQqQ0sfrUndfVtYpOTMbo6EBnpR
OTwOSPuY+5OuFh561+/uSCcVX0rCPnIWEsKHrAU1ddnqySHrLHQKZi5imnejBwL/faR/gjyyLjGo
tPUsz6prDVUvM/6zmMHV3Ya5AwpvQtH4mbG5UhgQgHasUCBDWoCfdQIN5T1k0VI+TABcg48xJ6Hp
NRQVsVztEmZsaZ7/BfQmofS2xqIAK5RiwhJfrOkatUJ3uH2cGKpdA0Rb76RKGdB0IFKQKJ+RBMMm
SwK1CyKCV5I5QVeiB8rFXV3rqSIA3Yo+SwX9E6xYZX3hGNUva1K7ZusJ3S+slWpJIfZw7+ePLovy
+bvySR34lGCb0l3vkwJDuGVqyicX5uth6Boyi3sTJtRatHE36A0lQj4wDFtlM1hZtQOeoUm19jMG
Gc4JpRYzEQ5WdLSgfJK1Qzp7cGbHGNYFQIVs5QPa+1k5yNYDOpurKcuPmLBPPYQ2IGk2EXghDMMN
6APriBw1B43EpIIxX3Q/QRl71u2uo5Rv6Qyt0nDgBQAK0pX3i9vRqZZ5OC8oT3uIg/YSoxEwjKge
R5UhmBwZFt0FTVYBvrTdu16glq+dsv9JLn3xwitH1JbOg1MbarWzgtb6KWPeLHQ29XwcxXUE6UZJ
I07LpG2qxrmKv3mO7vcNQZDWS2/noGoJbokUhBNZyWuNKrCzg6cEf5i5w6sOHfCjdYgbOb+GcxlC
fQnfXFrsJyQMn9tCCfRfPsADTK4gVCMzRcsxXZY5PhYootO1bEuxL8eqwdtaXK36loe99miyJq7O
QeHVxKHw0L6nMLiKdV9Metx2C2lTmE2W8VQnyp6PLIvJkUNVVKwLwkjTrczG+Ru7QYYddyltcl0T
oW5gIHDuImGLq1ZdsvOKwYfV243rWmivJRc8TsZLQJQzzTFPZQ+4nZrPxm+HW5sJwz7y8xBPVthP
KxiwyFF7Kx3fxdAxCPSraeyJzOi9jmUzJld3yxgta841XXRSKyOdlc9dBRNt1fF7+mCQdP5ucyjO
19Qiw4WoWPsRK1L7NWilmLbE2y2nOBHdaXAL5wOYTWzWsVPihFrGkeBalXYmuXiRUNf0RweWkd1b
M9yIGLs1I8XpDl14dWidgQwizibMzOLmCj3Vg/lGjlR/b1mmalF95/knMVBkngxX5zrikd2ChSS/
dckg/eJK6vON6gyEBDu1OBLiIn/LoJviy2fbLdYDPXqs/sOScIxh/+lWUavCjeWBKfBqJDex3fr6
bGcj3LgspI7vWpeaAZQsaANYQV0YDuBXhm43T1lx0SA4t0I0/ra3AxtAEWrqfTgk8deM7tqznvXA
y4V8DEFqkT7WphWvBrboZ0We7z1SAAunlIfZgqZB9EUZ7dOgk80pUKm5S5aay046bvTWScbhLfR0
+rOoC8TPCirsPnSS+Y4BLOfyzjPT3gGmihbWwxM41w5JRy7I5ZcaONoN0erpZkGPsex45dx4jbSV
sOLR++aBd7nN6a3jp4hF9UhJWn/pCRQGCsCXR5XUUgA5dhQjIZ9jDVe8czlpMhRSR9t13L03TO05
ZyJ65omWm5GY5x0fvXm0kR09j07xFFWUCS7djVVmp4K4V6eQQDtFs/xkoZE3aO5CB2FwMh5n6new
UUtVvbWGrO49f81hum3nelMaH80iQuBvgfBzMOBNfSQdVI7rSiPzhEDFWSTCif0F6Il1qCdNj4oc
5B5OdGuxZRR2tExbH4aEprBDfNGwHkARzcOd4iT57mFXqI+qta4iqMarblKlg01YRCZcDbGHEIC4
0i/oFsuL16AacK14OhUMa86jiWoeOunLuzrwysMw2/nFRJ1P+lLgriu/qO87lAEHL4eGSYSzPyEk
M3258Tpv/Nr3qM07X7XegdQ2l7aObNx+lyQi97daWOHeZkOxVuPEB1inTRW9NN4U7BcJWcIDAsH0
b6b+blR2IpdvOcQMCY4oomEX1qHdbaoR7CMahOk5ZJTzCJiNCcvoTpG3TdNSQ8t2rQWplGM/9cXo
7ZfhGik0eQPWyyad80OtIjoWhCKuIQy33qruJbyQEWbVyidLJEWL3g/5hiTRfu0YMWMTmkO4onWb
8X2rQk6PlgoSjskNIgmwRptAMz6MEjBqxMRhTZDXbGvat/xPbViWr8WcqXxPOGQOtsYFN2rrOdxA
xmKv9j0Fjx6nAUF3nXF/xMTHbdnpq6+92667NMiAL0t7uNVLD+2Q4vklgIz+VJK21lO2Aur5tgSh
fpsR3gw7awlE8cDt4PWZ9FWWKyeAoV0fIJfslhJYwHJ1f43X3iB1ACS2vaNq/wpj7QS8ZQTPH0DC
5DXaKKs3xuZgsUsBV6DMN4XaCjLLw00oGx+oj8E01CQD21HXDN+GyOu3oeM9ODKLETpoTlKgEccB
Sx2vjm8JtR54px4Q+gY/vJnO1FwCCFt3Klnewypy3iOCSC80wThLosmpTgFvFw6WoCVtrWpyjtBJ
jw5+szCw2Y7pkj5BWcp2xk79bSirKEVsqTCzTgUPwdYwT4I+5ieNu7ZSCTYLdnGxDmzkuh5hFM5K
Mx2n+uXJAwK4moanaDEr/WqdGeRl5V4gTz22NYP3XQ73ATiGKHS6DUvrO5bNaAGpOosfcJssubUI
QcQKNSY7N4LVOAKSYjKJXic5jJVpP3ynvHpya2fToAXFAQo7EdsW3lPebDGYR2VpeU9O8AwQXPTk
iJbjBqrPSD0ku+jOqeHs4l28As5Ehfr5Vqftc637DzQjwy2ylRl/Vpiel9lZWGUxMZsbd588YpPL
DnPUFRjCECD2e9+4/fuSVr5/I7pyYrWtm/qWnvxMeVhzaJrU1d0YcI7l/NR4r5wNx5sxQHWu8nEa
DmACu++aohLw/NWTMWgeDYy3WNICulMbeNmoghIvH1476uDPovb4HYzH0XGbd3ZSbJKghhDsC85k
t1VQV+HBmIzs6ERPmHcoO5vbZAxYfSnZHHudLXP1EpYykZuU7vv9lAzwkUxvs3A0UHewq4bN4N+R
0F7vgqHzW6Kir3Jl7Fvjp8KumO7JlOiPKinaEK5e1n3k4G32iR7yDwsvNNDiUcmbiOxysePwMI/7
tAnveS0f84TOQYLwD+PL5EbH0PRENIa4YlCLUyeH+LyVfQvlX8Vw2HW4yXRs3jXCbah2LUNwCPzR
m+HIE65VH6Avr/nJXoGTNMDslqy1L3bNsDgaMgeuN59/J0arBK2cBZRN9kBAHYFKWLLAEzo0Bu3R
M7dRPAffaWj+qFX5GCU5atgW2t/97Ka13C2M4ottjNL8ye6cfp+iX/9pF/msqROIY98GFiZXvKZM
nBFRhSUh5nnm8iok8bJqQN0yp4Ds+BHroBTEzeK0dyL0FlBp8uwkbUJaVz00CpzSixb9vkcaO6wD
IsNhZ4Gcwebh9LgaCIk0GV6/ZM63Bl5Zs+6ENYCvLlqDNyGNl2HHgDmaEQeC6SVm72q0SHXeEn9R
2Gcr7RTRcmU8h4ekpL9/h0sIk1dsXCzBZKKn3yTN8QECTJmeM6fCAxA58ewf7HkGa41OxftA4iBJ
U6Zy8jYIt/o90L0lf4xlEzxrD742FpN8RILY8zl8VGf5MRxzy1oblyZLvCoT7WUPKvQtf0PPvqf1
zy1bcUhtxo8yaUfitu2m+Rho0y3fOw5axcNA3XvETKmmQ4VgAH+rVupRxrWHCzuv5LN1rXYPsWPL
9hDWdrTuuqqCO2aBTY689gm7tkvfvBHyx5LayW6CIWURtViBX2wn3O9ECiXZueC+7ybbeHSgpdhR
m6S3ztBFy76A7fXY4r85jEgJOEaZcLnvIpE+UNaNdySaDOT1ygmfRSt8/pU3Rd+rucc9bmVw09bM
auOWEGk873uBdM45ERlgXcXc0WtlB2JTRpUJzshmYI8HHV34CyG5ISx9HuLXcqkoGeMlsSgNZFy+
4inKceJg2k62y2BhIuxj+qf4ReLsNTW0A1ibPataFUW0WTynPccdJpbZz/F7ELXMBKiePrhYjrfZ
Cpona7HMS1Fq4uaBfGFaKzMYYCUQ2Iq1otsPHkaYwoM5sAKzm5SnmnYhgWGLM64LsNLqDHs5/Fl0
nFxRl/dy2SRRC6iJoJk5hbGLinCVLDrABQhAC0MDuQvresIBVpW5g1GrGup9Hud4XdzZvY16Sx9F
2I1PwsZY0mTFAM/lR6i19UgAgtll4XdcQnPoGkleBk7m9UQBWpAqKghf93IpfrTwCxpsilfmRFVF
mX3KkzJ5y6JEk7rXFxzNhOF5ZqYcvtAVvB+S4hkKV15vbLxfzWqMW82vWKMg6aaeg4bOTmUyd4e2
9nxkKu3cn2YkfOxlkRPGO4dsZ3OjUWnqY59VFSMDfuo74iyrYVv1A8zFEGC9Whm1WPFJIFKqt2W1
dGcnIoNhxy+Om4RpOiwMUaFL0RWDoQ2aliTiQyZQqqaZqRWKEqMPgpnhpbluunEX8OR5ocY6Ac8g
/MqgT2brtlKASHhSHXJg5USBWS3qucWQdY9Ng0owp+/IreL0tpvojeb7DOiB3BCVw/FshK2Q3Ug5
+O8yV+nJIkZ5vjd1d2UUTXZDIEIib+Iwu3rmRkyfYBTS5hOHf5XujCHy+k1rZhYgzMck3Rtts9ka
fFPbwYpGRnV0bR71OCynJITL/FgxnuObBRAHHmTnBo8pOQf4inCtWpsSH8nL0mpxL+J4aVaipG3k
wtcUuLcXQGYLam4KnZCovBJM7pstrq1wwm89tbWJfz3zLEU76igBQaLDzj510vmk4uQOua7U5sCs
6wUe18I8p7BR5bZl6y+QRYOg22RxnKlnsu4buVaIk2sai0vP9XoL0y2vtseUwAvmlRdYLNeFN1iv
dTQ1h8xnS12VgNQ++eHkbeq3Wf4152uvVJkq64mhaMFwZciThcadbz+NXQDVDaJmu8lJxSkAm5sx
u86ehmNXhnF+IIVYm33custz5qbIgotxml662UbkO8f2eaZd/cgUPftadY05kJNVGtJnO50fElOh
AptAAaMdpEdZRrMPmaZos6dKzgRyjiiX4YYtY/hUCsqBW1ATY3Hp6siP12VQ4AaKhkDOOyQMutgR
rxHSSKzigrD2zvd+WoheimM36o5hTcn6uLahzR8Bpbb1p2aIM79Y8P2SSxuV+cgjG9vAn2eHlr4b
mPFlGODXbaIprV5azLXUyG1AF53pumXhJ6NtvluG0Eoeu6jTjL7g0n6x47g8arEkB6AZMOScrFhe
09Z20D1O+VPiavpKTjRG4C9sD+wBfQ5sshnEYbOmHaPFuRtjcAK5S4DPJUmuFK6MZ8s/uWzZx7Kc
ZQonLKg5kybc/RUc+/4DBWeHhXokS8FuQ+8xVazD67Hpyocg9tsnm2O/s/KsQackfXsairOc+vOo
VLWDXx5/8SiE2tUwRfQaM0EUNea7+YMMVe2vexD/wzo2bC5rxb49nSxMsP1aOuDJN/XUpw92XNjL
sXCjpn5rlmy8K1JPcBqP8+KtIu0bk49su+fO9cwzxl2bMbCnLZr9aX0TLI1JNgvge3IY7D53V/PC
GQK7eq5oJmkilWnoFY98dktuHKiPzjfgZOY0VK55kB6FiXKa5VUDMr+tsSJsbEbuG4nu+sajbQKP
02Vy4K2w3M/xfvbcBn05fkkoRQ183umSZR2TT18Y9ZhVvfruCB0mmyS1hx0i6kB9SakB6X3O6CKI
bu38Q8v7cjRuRiISgclfpe6Dkx04Lm11I4jJqoAW7EeghtgjvdTeKScTjwMhD3uVegjpy3R2XqK2
YIUdehYkv2v6BNZfMjG1LFt5UL3DISutwg4Z+xiHW5fhxE+2LIlwVUPVjNys+Gh7g8eDHI0Hos5R
FfJYVVjC6P/V+L9QQsIa7TRMXtWoB/L60l1aDtOdCIV6l6aTZ2+S7rbR/KmG6X20rshtw/zdMEKE
9q93c1vPPCXwZlbDKMBG2gNw+htGP9MbnaJqR+UsiLOadXcihza+9V3tv4reyxgzqP5OE5d9SOOc
eSfgmpbzChG904HBWEVNyuD/O+9StB10Gz5kpqdTVUR8oNizd3Epxb2d9kgogXUEG8CK9ltPwvRe
8Ghu0TQGZH9FiSp/EvBe8EuMaB1v4kC1sJ4K1uMDRToK2GTMxLEYo/Ipk+341a7SuFrRGIVzFceh
sR+SNNLtAR0fAL7O8Q5TSJ27csnW4okWVnmZ0TcwziSB+Acm0eWLal0mI4JJmznQrpxfmgWu+23C
BJB74ZQ6Oo52j+J2xPz3w+Y13EfCiQg47+AcrgAPFBeg1HQdELLIC0kpGZUUXTcy5tWAJdFi7BmW
HWHvcWoHL+UC7XrrDb3fbFsQ3JzMyrLflBnAw2MUYvfclL2vrR0VhQYRxIzwUBXxUjzP6TIB3gRC
rKjrwhU4FEqDmi3thO6vl/tiKasHF17iLVAImC5YMtuY4w2ePMS7/HC7iJys6p4+ZxB/HRbMa5BQ
3etwiynCJi6H+LZPW8TS9lx1w6tXU2aF8dxOoFVBsxwxSzh0nQMaabziDYdIa5FQgWLGFcCFFNml
/mEpumFLevme9SJ/iCY/T2/yGO97gun1TGtlOrmuv7wwbY/bu1TIKKN/aMcH5p/xs7ZS3quxz3B1
4/5dI9SLUZRQp2dYTC2OsBzqeS8Wbli/tqieN9NiAQyap8R8M0M+llhyu+GrS6xBz+dOygc4ceEE
TDgHcUPju94GTCWqS89VL85clSeA8f4dRxg4EN1kHiXJaBmM5oqJxVC2EN+hIkVBlw/rpdfhtaYv
nB0mS8cH0+yWhz5gHV5jLBMXBmc0fhv+Vg2O0ImOM5vNcAMloL8fmwF9Y9EYPJnGDUCpT3QWSjA3
Xq5QXvT1g5056naqrMQ+oa2rp6PtpbS4AJLXDxZcdoY7A68Kk37YEFVj7mPjYKtHpb7PqG9OMkqW
jwi76ZPpEFLimXTHM+HqS7vVZRzBCvApsHY6RORJDFwxwLOw1KtH5f2G5HymQ+/ajB2cRn7AIF8g
p9CPrB8mPeVbx82vVvZpdm7GPDXhG6wuc67cZQILwc9i74xTgpkxnYUhxe+vYC5R5PfZwA3aUSbI
gN4SNBlmpoFXPTKFSOYnlASFeafsMViYSizJrknyn60QJF2VoT0kDxzlg2HfU89s7JYAhrUYnJDI
MKcOyu11jAt71gsmuvTIcC4sAznKJVGzf8y63JulUy++7Kcrr7TecsfFF6R9mlXQZf8jrpBYBYaN
AoUA5HmXdgQz04JluRyyiPlQy0w3rBnX2FNnebTWKQByGn3nLFXOGbdAAzwZYdyLrWPn1cEEtcl9
lXwPFB/lYJxJX6lucN05LUo6U3xiYG9z0E5v4ZIT8ZCGHnZaVlyScwY2QyIMAhN8j4GM5sdqrGkj
oU6EkkwBP5GYpAGlziEE1hW0mvm9q4iHT6fK/miCoYV1mlfB1wRlUweFBkgg0/w4+A68OgxZ4pm/
0EIdAQ9baKpZuizyhtskK++zbsYKIdFlkIbhz3o54J4IH2lhIgNRcZA+DaUR+i7HSQsuac7wIM3O
SHp76STLDaC+6ZtgX/1hA0Gb10OuWHfqUF2f8yyY3pWWztPcWLJgyp6m0eFanvlMC2ktEQOJSGE1
qkpmZ7RolcLqF4ARTVXYkYWS4xGfktwccTZH/qZnoZ5X2cAwGaOFuq7U8UD3oOziUEAIbOJ8rRzb
zbfLEtH7zmOrfbX7yflMKgp8AAtJxGbC1trdpBFc1yOz8+mxy62+3v+vbiKwpDIDS3ia2/WG+KXh
J6mXwFoTOtCXvK/gznh9dp6nePxQGWEnmILFl/9Wh/6u6vWDAGFqCGPjalP8RahcjxJAeE8agmov
c6puS17c0F/+YLz8F6Ets0gRMAgN3MBxfjEmCp1F1twRPV6oZC2sSxqSXVbfMcvVzsN/f6F/0bqG
QGJDNPauK/BB/lOmjD5LF21JR3dJOLGJ6Dmvo8f/vsS/3DMsch5dHpvvI341N7nQFaY+5xK2ftT+
c7VsaeL/9yV+V0EH5AkJG32ZiydL/aJMzkluH+hWOwylx01j2VAZ9gKZ7JLYf5AHB7/JkgPhOpLd
HDuzdK9Gsr/rx0luscmkB10w62iV0daDwMQR4eBN38rgJgVo89/f7Jds+qsYmVumcBsGgQ3M92pP
+/sFayI6DTpbZ9UWxEzSPBTypjL7NLzN0tuYAAPGvd4fxNe//2JX2TMaNuUG0hO42/5xTRUz1ARs
zuRiuKi6PwxVt7P77X9/s9+fvFBgWnElKmvfc359LHRQ9KnxKKFleD/1r11w/u+//6tFUwGDlTxx
OAtQInu8sv/8Fi39U38yngd7HLyqFOuhfstcb21mMhgVUa2WJkR3+FDta8vBmN7iMc38P5mMucg/
vBm4DLBksFgoL5BK/Wr/qEtk3SFRPrPt3tewCHrRXeYMKOJoyQfVZBtGCX/IMv9LG//bRQOBvUy4
pERfrfh/f2a8IkR7mUia5Fl4Z5o3PVINtA5ZoFZ9nkne60dgHYyIGFMYdI5O9zAFwMrs/AzW9dDG
MfS76fL//nvwSOG2xkFwdSr88pKaFtK2wsazirrPWjsnQQ3mZg6pFvVt4PVgboOVVfUvISApy73O
COxP5cg/mBh+e4GvPwgJmF4Q/m/Szms5bmTZ2k+ECHhz22hDK5IiRVG6QWhk4L3H0/8fuP8z6q7G
aQT3uZgYKTjDRLmsrMyVa+FfVVtYEEulWucPYGbLFMilAVuak6AqBJ25rVzFpGBA//y8PPIzdy6Y
nD/pqLtFrUYK+EiFwn6yLwwyHnD+9hTb2gqOyGDl7J4dK8GYsPYD+i7AAzDWgY7hwqaQafGcuDyi
MweBEU6WZag6XonFPB0RgMgRkQLN2sijsaNocECWmLe+9lG3btFaa9Fdi4NwbHpjT834FmxyUqN5
RO3245jJf0zbIDeS1l+mycpfPzomBxkRyKcxpMN3IIypSLVSagxEaaRQPigES77WvbKLVy7c8/2H
GYdWSBUOabp25qvsaDPkja920Kp5G0t5baJ9Sq08AyEAOrl9s4r/z0P+v/a3nW89AgmFJpq5ZYfu
HWFQPVrKjYMWNvyE6FHpYXvdoZ4O8/JT7Ey7Lpvcy5M4f/2p58Eejdcqrod/i6crDG1SfYqKSEf+
T2cqn5Kh+ZyhDAab6+0HLXE1sicYlMMkOiL7vDRXqbLItDYByu78l/mV3yESARuUvQ3gEL1sbT41
J+PiClY1aw4w6AWnRe101eRqqFqQeBzh1q31Z8X409MHkslU/6xd2r1BmL27bHFemTOLusUWceg8
N8Qj1pbIevkyFvNIRwOBNmnjtzfGHz3Itkp4SQO6xlGmV00YF2mmUYWBliLz8GkovhkVNHLxyhV4
tifebdisFUqBxGmC36eQVdi0ChOUSXc2j3i9ghLo69iunF9FPZ8xBkKFCHiPapuGEDV3jTaica8S
Z6ImdEcvcrMtrXK4TgYtuh1b44+n9c0s94l2WJddxSPtVhXVm52KOsjK7jw7dzahtEmu1CbVR4Az
e+mjU97XZeIMlmJsIlXvAQ5Qb7dTXXvR9A7i3UYlEQHf2ErEcz7RaBnDSWBY0ATYsBacGtVbsjlU
Oii6z/JP1U9VhjgtvvPMl8tb83xwmq7Bf2/QoweSUOyh9EfIDasGIF/OZHdQkzWhcZuCtyjgCHX+
XDa2NCj2pi6buqVjVxgUiks9zNgkA+KkeKR385qWR3B/0FCr0tVlU2eumUcQnkSVGRjERNo87qNF
i30t6iY/szZpEsNB/FqXEHDVJMpV1DSbnxQFL9s7P+KawY1F67RJGYn9cmovUGKt0KLA2kydXt3K
XgrFZTTBfiul3Yo3OfdfmHIcQ3bmJlHin1NTYW36ulHHdApBJHmtkP+DCw25oGE082BDQcK88a2x
u6Uy/mpRGF9xM/N2P3VmmsFOmduULVU/2zFDN8aAFFoELTuHKgmtauXN5bk8fycRWR6bECazUOzW
UioQ6mmoZFeIi6I/OubtdQXoyy1Haq+akv2Kpa50+yx50Fq5/OjdN38BohXze43LTxW+IE08L9A7
vgD9LmjqOuUuN+E9zca3xCpX7qOFU0GDnKGZPHoNXhVCZARKGGb6iSgvaZCKkm5k5z5NuWXr/6Od
2eceHQn0gulTVLBD1WvbK/ceVe0QtoQyWbkklnbIOxmTQ2w+5z5ODZVeEvutQiW2zJWnsvB/onq6
MpaF40azHdecwmtQwT+emoCHB5xbwquoAoy2qbXONVR0rwKjXNnt573LKJgcWxJ2Anz1AbxAzFqL
CLIXPk5svOB3I+mgGFNXqshTtD9qsKemtGZ6wYdhGkYri+QUfxAGGbX04AKr4b2pvIT+A+U/Hf3x
+rFXDzLFNT28y7sbeTgU9KlVnyERptgPNZ8Rb6b8x8qRXJ7wv98iTIMeNSF0LEwD3zLmME9+yuXv
HjwFmnFHE6JpHMLhOfFuvaijSLozIVIfV67EhW1FRGCqoMzMmelLuD2UztRys2I6ikpGGruFaLwD
Q3F5oAuH0VR0bgzIgsg2iG/8FpAo/dDkcOl/+aPmxh787m8a53alGXzc1Ew5pOFmVGLemRrp+DyW
fl/qRQx5K0Wir104PhW1cQve6yesr+2KrfPlIzI0CWQQvCH1JOY6pV6F+lmed7GGHndp/9RilU5j
59tHZw8zPIRUmTykAqzsdEhjB1BoRL4H1unuDr5bKtAgkvNxx+tzJTHyfoOf3kOza4FRRKZMbf2n
8//InTlQs5VFF5BngI7VfirI+l9DqS71X5OmKKO9FlFD2ZEdn+XZmiGi4DdxW6GI26OP5o/hNY2a
5mtCY7Z171VF/xv2JWe6o/UAPLxFcS7d5sgX0zYxUVDYU01L/owerU1bcwqNV5VGyUe5SpwbtszQ
EIf23UsRVLSxDJqZkaoqsuSgI0YNMCUIqy8W2vAvddhE3yhmNNdRNrS/kbltrulZGKIVB3nuO94T
m7OoFlk5SBFPV8IoklErQ4AhKZovTuRG9q8S6uephPT62lJXPP55FDm/FJHOhN2bvfx+oR+tBQGs
BmaiYS3sCeog74naHXSj3b3OTaZN3odvZx3qCpWEo63wRrVnT3FkTjZpB1Zqx+a9CIMf5KBav7cm
+vazFUPnLoffjuIUnBwWDWOysJ9Vo+pqI4JTPcu/afptZK6s0tLv59VLGo0DQDQnuLTCodfQz2li
Gqf8n4Ya99Rbrx8+krCx/DUhzJUUSR0NDpiQ6bGhNrnhtLhWu21Azl+2tDAYIFTk4bT5QtZU4bqa
QKxHVp3b+Jh6ltd1NW3NxLl3ph5wZELY1c3U9T0tW8ip+FKyTWNkSqJc7lEIHp1dncvDy+UhvZcA
BCdDdkch3mYDWNQjTndangGRbRGi3QBQg+u3uEEVc0NODn4JsCMQ8oBgeYHO4LOOGpMd0AWSZ7c5
TdAoB7mKGj1d/p7zc2ZS2qFlGyE0ckCGECo6SPQmoSVBG5/pn3UdraYaPe68voqm4M2elJVHzfmK
Mm7aKSgfWAaYB2FFIec2JbWVJcq/oXcHE+SfHtnnFUd+fjXN1DA8PckmzHlu4aVGPQLBDqBh8OL/
gFQVqLm1h2F9ZSXPZw4rJkh8kj82V5Nw0uKCTuEhDHzonZWfTZGhJjy+DJJFJ1AFQ7hS24fLS7U0
LBjNLVIlsjyHE6c7B+GdsZOg63Kt/CWD9DQILTjk1hzU+YFwqEfokFEB49X0s+qOHcR+5TvUP6wO
GdU2Cw+ZUkDG4MefLaNXVkKw86fnbA6aX1IGSIqKr+rEkyzE2aBXCWyo1bw3QJe7uOb8tQMSUTwH
DXRcTcRoLs/l+eKdmhVOIbgruDWAXrhRO9wARdvTondjQ/cwDA1K6v1Kwud86fD4mqrAlWvznIeS
+OR6gbQgo0kxCF2Qrjd1CeV+PPa3hSqtpI8X7HBVEv85hkUdWhO2iA7TXKlUFK8iBCGMmV5PvouT
t8tzN3/sqQeb7+O/RoQrjGawcUwIXt0h7GNX8QE414kLC487EQom3p9gqJ4vm1x4M8ENPfsMdqY+
0w6fTmAXFj2gQ1RmDDV8Cnp1r9MoNVTyTxQGnqCvBxUsfwWMSwKv3IZ67F62f7ZdHJ7sMsygnAcI
pbV5Fx+FBy1N5Uk3t/j2MpptTW+hp2YZP0qtVVyFatQ2KbPxy2WbZ2s52wREwDNN5761hSEPPY0e
EVoFbhVBDGgasALhl8Od33MsLptS5wTPyZJii5AOa7aJX34nwT4aXxDZBtAFBWEhfw9fxibIAFNP
r5BdX9Xxa5sMwJ7v6PK6DZJ5qhEXeoEU00yjfRHL11L7qfJ+W9a10a9cF+rZfTF/GPSn1Fxkgz8L
kzBVyE2VOnotU0ZvKgmwiIjMyWqwvaDN0vt4zEPTBWcK3D2UzLa5ynPVeAwSVdrJYdV6V2lo+8FN
hRMaN8SR2hZoovrUg4PstlU3FnSBS4N0a0NdprtKDMjZpe+feL1MS+2ttUIQe5Qho3bFA535WQdy
ciYchlhqWGeVxsRTuwG1kQiJyVS74wE1bYseOU+0FuQrVKjNq8trvGiPFBsHlywfZZHTLRxXU6fU
JsAnJ0hu1OabH6owO+xlfSVwX9i2lNSpTBDicmDE526Y0NQAOxHjGstPnMyf8L8cfMleuX2XhjMn
0bkNVQ6IJZxI1nsKuI0iFAa/K8avrtub2q8iWHF1y1YMxGUp+80I4tNJC0NZCdC1i1xfvm6mXxNM
CP7wGHa/Lq/N0pzpvAio/BGz4LxPzURJwzU4K09E3BIIQqH1npZ6GEI8FeUrwZE6L7Rw1t9jd24i
njtnZz0iP59bYRy5atDLrzBHOLAIB5HyNIwyMM0RlCh8gZIq/1NnvbXPgAl+SWgou0tB8lqPtFAX
CH5NRD4HKnyg5y259n7V0CG8TIGf/LSs2riCJgEg69jZ1jc9ypUfH58vshwyLllWyJAL+eqy5Tz2
she6rT5uvQA4u5NfOd6HcUMc0WMzwpHJEMshp4sZAG+081/5DUKncUwj5uvl8SxtM1Mn9W1Sbaci
O18/R+7X0UsYt3SJ8aQW1f9s0PWvih2Xn3noaj8nE/m9j19o2CHkIofD3pYFv1o7kcZConrPa4R+
JLmT7lm8f4asbuh3kLNdTy5pJdRbGOV/Hr08fnj7vN/xR6OUPBvtL90GetnDRVj2bso7YLTTK69P
V+KgNVNCiGJP5EjKmCRFnL8Ws8wwAbmZvwX6ihNfOLgnQxKmEU7YxtAy7ABc3frwyFtNeIXqycpq
LZmB+ZSgHMUL4g9hf8ihXOkVqGtmzt62SvXJo/kc+rH95W2on3sG3eHZaYIqhDPNEsxoHRpfUTv3
4kVfe7MigHy+bGBhHHONCZWPOc9GPeZ0nxdeEaPAhFQMRA5/wibd5xBxgNhduYIWorW51AuzE96N
V61wbmUILAPJBFAKqcIdiTVqEhCOZb8ocdEmNK4sznlsChxuLhsoqCC8R8ano6ogzovHLIbsms4x
+C0gap/MaznDSe4tFdK4FhLFahdkH9982NVJeBJB6NChntqdygD53YIWC5rqXS02UOWSYEFVdpcX
benCAPypkIMhb4EMi7BqZj04RlplMfqtRF1FQMLzybG/oGMeQwZAbaAJd6V3o/mHLn+FCGCwnyuo
OLsfRXGrz9D93dA+kLm9/FkLm5VkHcowc3QMVkY4enTBl0ZIjxpH/EDHJX3y9crCLm0jdhFLSsMg
pBGCE3EmpFqTHAs21/5Iu1b90FDShhWkXgNBLB0Mm8tfwRPP17IQzaBhafrwEECf4xcIik5bPzau
oTJdGdGymTnhMz8tDDE2m3y91mwco+vnk2tSxzVic4Ne8eWVWbKCn+JyATnMu0UYjOoFDsAJYO99
fWfMHF1TDE/EylAWlp+qCnGzQh0L8m9h85dxWcio6nHGUQc16Ahk/VYi5oVxMASTNzuZJMRmhB3W
Tn6rJRXjmLzuFaaVfQ1kSU6sj+YGALrOaAnWn/K3KWbgyqHJ2kizALc3zlZpbyZ0ei17XDkuCzfi
iRVhM49QZ09dhJVuhIOEDEELZ+mIBLolrzwml6YNYmTwLZSgAHIKyw9tsTLaRZjQehdfS7Tx6FCJ
eE14uLzLzrIQ87Rx8DmgRE5nEYxWqZ7eNEHienpFvyQkEFTCb0YHumGDiSzKZtu2f/4bmwBUAVqT
xRE9buMhUOdb2IQQdhd2RMTXhfJU5WSu0kdo0y5bW/A/kNvPmRZq+XOB8tS/k/k2zFyDr1BDiQM1
gOsUdWWz5eIEFGt1K5f/0rKR7yPBgcoVWlfigfJs2jIMOqH8yb6ZFSgU29ip9crrY2kbzgkc6NWV
OUEljKk14H9wJBgJ5Nw8zLm3KC02PVwPEG6uRAGLAzoyNX/KUbgZ6nTSOiamtMp5Seg5RzXTmMZt
ZY7V98srteSMqIPi6wg2WDFhVGhghgwaU7AFXtuj9QBJ1cpmWDMhjGY0gs4vPExUxeB8RkgqIoXo
+58vD2R5ef4OZN6SR3MWjKDUJwcrdi9tJt4EOlWwz5r0X1ytlKdnjCbwJorjgo+AxUee0M1NYKrS
n2dQTOd4V5MaQOMaz4q1a/m7JWdxZM8SHoyjDTuO7+Uc3ILWyLoKcjfvfGtW//7meTBJh/4hyOP9
5dlctDrrBpHbJtEjhih94hu1H5aJO+XJDbXFIvmtKgMyVI+ppritvWLuHOSES6Qs8K+9eQ8drZ7a
ZxbMZNiDL9cdIc+SoGdTdBlC2ufeeEjJsBuQEUW7y8M8h1YKdoXtrytQuyAykVAunQ5Qqujl06jB
63ZoGC3QjrweXYiR9m19DQv3ZeOLTvJozMK5ML2Z6z7FNlUTdg6cgPIgPY6Jj3wF4ulG+vHg5mSO
hROiDzB9Bvk8VhWNX2hRa7gXaUe+PKrFc3g0qnlnHa0kPPV+i1AOfAgOnMNG872vW9pt/AgQ5ZoU
xTuQUEgImTaZdTp5iKjBiJ4aS5rE72qdFH5jQD4btFB1ldZPxGboX/Zeoiv053QozGDH0ORrGe6r
6Idnmm7nv3X5iv+Zd8rZp9iOPgMMwDyKD8ROBePVFg1viLD+ndpQLbT0iSe2v3I3LM7vkR1h12jQ
65HTZ8iSCh/hhJZ0A4fJ9B1OyP8iTmXrkQ0lyQvGUggi/ZKUB+xb7E9pdDZaDtkYFOErRpamjQgI
LDgQ1QUckyYPKdTqcIpCZWT7xZ2ReHdtY79+fFcS+DiUfgAx2GIfnVV0UgAEI3HjyMxeTHlMritY
H+8C1dFejTT+etnc0sPadHh5AfshAkLH5HRjBt1MPBiOEKFCstw11+Rh8+6bScg33rQSNJ3WfdJv
a29/2e78a8VNyFtsjr1YMxoTT83miGJ0rS9zOUnhHfxL+iGuR3kj50b9iL55kLwObQ5L6ioibv7F
p4YBhyokEVRymsR9guHSmcYm1BCH8KG5hcKssZD/Hd6kWoOkhZLGJm3tr1B+T1+bvhi3TTTqbh2H
n31N+94r/qtmV/EnyRynQ9xBu+HTIbPyVjmPQvg+ZoaWaK5TWXxAJpJcS3P71KbUXpria5+9XZ76
8xvz9PcLfi9La7QRAoVHtnKIpVdLhdDsKUkPho1oZfvhU3NqTNheepTpcKwxGC/Zyn4A+Se0TVAH
XR7Swu3IBsab8RJCY1AX0Qhq3XRUFkkcAGPf6NarEX/XtC9SNmxK4y5Wv5T9bd3tIWlT47VavrKw
XnORCXgeooZzPeZ0K2dWlyel1qA+q3xT4m2CVHTZwW/6xzJcUE5VDa3mrKXef/Hieu8596vJAP38
NM3nCNwCpW+yAeKWkWDNtYeOTU1/+g5imBgyrTK8aXQAPTQESA8tVLtdxDE2XQSm3CzfD+pulrKd
tr3+qBbI3F+VhLxIg8+MNE106GgTHp57CD3kuQE6dksj2Pe27o4ebKbRs15djUjSDXa1yeofNBdt
Y+m+Kb6n+u+6enbsB905RKN88IFSUOFI0ufWusmytWznQjx2OnRhN4eh5U1ZwtBpbofeDUZtcpGI
4gQ6La1b4KbbMfpswPtyecctHKKTGRcWPRoGSUp6zHbjHiH3oWIen3mps9n8Ox7iK7HKygJrQmwN
gXNs1z7mcrg+G5r85eQmHiCH6VwV0VZz/CXDA3l5iOcX3snMijiHsGg6GO06A2oLxOcL6I7BYYaI
llw2o6rnHnm+BHihkP6Zmz5Oz483oreMcMHMiTS48E3So/mcJb8d40ZpnyxL2kCiPcVwbX3tqxgS
mb2q/SJ/v+kNE1KvHkF3Z1No9/1wqKFRk6RiJfp9v3KFK+PkA4WQ30tp3IBblImAVaexbyKIVjM9
xRxnHmaX9ncyKpuZYdbyH6fwe16AB043DboJ2eC4Ywg1lPMEvI6eiwcbTsbK+qTW5o/L83gOeoNB
gIeGAVxYs0g/Cjcb2Qp5HGvm0Z/UrWS5TvwlDK6RTlTBGEXwhunWZ5sUOaU8p/xKvrwdfsEVsjJb
i7vm6CuE86iiJWHFHl8h00mge79KsJ4Z3NUrg13cNEdmhPMn23AVJV5vbPrK0T5nkyLPaB/jdjCm
ig4oGFpbhETd2FPJXkI7uWtbr91Es55OrYX2yoNlIbxn7hGORb2c9jqSLqd7uJOdqYDj0tgk5RNK
QkF1rekJfOLpxnK2rfNm5d9k1p+XMf/8MAZ4kp1vfQVu6OXyxLy7+rPNevQlwvzT76JpWs2X1N0E
59pVC6Q3i2cy8xsHYn5oiBUo4CT1Qa4/y/Lenz4N4xddQiA2umrJWkfRuFHbm4pyR23vUqNxI6jS
Br2hJesNoi/emsXh8jcvxKDz7M0dv6YBZ6iIP4crqrcQSTUABr95Kto83yQt2FS1fhjAi3jd5Dbg
SEDBK82K81ncrSzZTI4Bl4R4cUJQZeZdOBkI2SAu0jZo+6ZS9wum2mRlx56/huYx/rUkrItve7AB
V1gCAcE7hR6UYN9AHmW25sqY1iwJR0NNWTQvxpKvyVuPm3vKyJ0mj3q7EsO/I+rO99q/YxJvJQhr
bWsM8IJhOasSQwrJH5ObooVbMXxqUTBXcZW+4k7SJ0U+qNqNH97qDlHRa+K8acWrZU/85Xs/3lMO
p7H3IXNSNyp3OTpCxdfReVrZaIvLPWcQaYSjBPt+jI+e/KaWeCAn+GBT8j4NASS+lQWVLgrBzaDt
Y1XfD/JEJsfaQm35PfZ+Vug9u+hhHSanQyt5rSdweecffZDgN6ZALwe62YxNZk77fCxcRYZNx7mr
A9VF6IaMzm0tP/aNubHCj1/vlKjmvhLmA0p8YZukair1IdrNG5QtyFdJ916X7JqkWAEkLA0ROxZ1
irmMdAbhleoYpLLFhTAYUuRKKGZsUBdER2CE2xbaTWnP/+sdPHovIWDkhk3jEbBMZycrA14K1Geu
kzn7Qv7dFvtY0R0YoyDFzURwmg++ts0d5VVrzK065K6TG8/oKF9DxXrnwKoMedOT2SsPoa7vjS5e
SdEvz8rRtwgxRRs78O4ZzH47J0WMA8JYsnmfQ80BL67Wu5Wc3qAT2KYrR2DhBJzMwfzzoxPglXQR
ZsCTkJWIrhOr34dTtsubjxeObYPWCAaIy6N0LOzrBAiCEs7Di6MbCJRdp1mpBixP4JEFwZ8qHeKe
csZAUueTb30dtOs6vYr7r9rwlOY3oBZ19a7P17bQHGcLHu9kXMKhAavkB2iiEgpaX5Tpqyd5h0S+
kbLHCk2QBlQZWL+17NbikmkzDMukp5y60emSGQ2PaHNkpLrJufD0qxRG7jxzVt7Q84SdDe3IjDCh
FZI4ozWbQYjKLfpDgI5UBrnb55xeN4iXV1zxHNVfMifMJEG/Ch8et1ScPyrpXoruAYiH/m9Ukkh8
wNLMzejm2S9FRxm6X4k4Lk8pBISnU5pEaaI0CW5XqwMYLOUHmLnvu8T+bw7bv1NqycqpGfToSLkl
jLEwPtfNQ2S+Td7ny/M4+4n/fRrprjo1kYdyILcDqxZP0kbuod+WViyszZXwPIvzRoaTAgttEBy0
gbfu4N/McgiXBzLvYnEgYGzAgdAYOGPQTwfil7Tc2zJLUlca7KyoQtn3StmAg7mVzDWMxlKUTAww
l0fJ2WiQbAnWUE0w6oiVQfemG/8YgXqVNVdlPrhmBG+68yBPEFYNxCRWQqPnQbbqgz08Oy2qar8c
/ZOs/cqtX5KGCuWj02TbOs+3en8rWT9ss3LjRl2J6Zbc3ckHz0Hfkd+e9bQSZES5u2K1flCjkYRM
3vzUHHpO+UEMKD8NX6HNzm6DcQpdqZcf7KBNVr5jYZVOPkNYJRJdvDJhXtwEJYkI1Wxk3hhtdx3D
9AUXC0q2fhOtdcDPrkDYGidGBc/kp6qN/iRG02mXkcjqs3FThdkOmKjbQtEna19sa5X1bT6cZ1YJ
Ed9zaircPaczrueDlpkDG9Loq019EyWwdEoAu7f2p8R6yMbqj26mnytTur58EJZymbj5fw3bgnPy
Oy1JmOX5LfnS9t8U9c87e6P9klfXTQTMZ4LD77ZEVKw1Vu6Ad6j/+aAJC+dcjHyWQ7DaXPHQXzE2
zVCku8B2yi2aNfKd4sFR0UFstUmyvnd1J3oOkhRO2X4KXPQ7VCI5AFyKtebfFrwPk/H3g4S1D9S2
JrHJZJi07afdtx6cU5etuLgF9J19YkVca9MsO2/ESsRd16HfEY6vdI9z7W01+0cFJ2yQbcidWjnU
xrI7xZB5Zygejs9F1GxhEM6bN9Uhg5pspultZT8sb8S5sj63TTtiHq7OsiItRtYkb78M422iXWvJ
vqPvaEBhagQUfpvqLsx5l80upeWYk79m1dP9H080GjkoV296hyTjLB8Z8LgLdw04sKre2rDW5t6P
LoKoq6K3kiqR5QJr38A/nkifIU5WLRcut4j0ZGPf1mvfNy/82U6lz4uYSJ7vDdETgeYqA4lZMfV+
O6umxk2HjPYjMtN1/G2cVraIsmZP2IhS7ieIRTAdUThckUxRwn4TKPuiQJfwJiy+dPazYdxDsh4M
LSnJe6Q/0IT+HQ3bUHkyi1WCi3n6L41f2LLmZKZKF83LY7xl7XRdJdMejdRNG35RJTduX0ddJavx
Uo580cpdvZR0n9mN/mfyRagH5GPGoNBKTLa1Ibi5S7xib3r3HgWxlOdS8csJYA9ZSTf8L1YdmSTb
jJ16vyOP7kCJ67myGs3YTMk3J5E3RvYGmfbGKr+Y9nU51K5lPUu6tDJYceFpKISuh74BQgWV4ESI
fzq5p2VRssGxyNeQ7Ls9mATjTlNeq+5znq84YDF3g4F35hDw26oMz5kQl2gV0t4duoNu1wIhbOH+
VZ1248TGTkvWcEjiXT4PZjZDGRaM7xlRnAEneEZeAErgTPYqNx/jHCJ+5JFqIh+Ygg6TNYXXfpUl
K2HxwiBN2gthtaDZB3JBYZBot5azjk3sDnAEbNhl7ZZk7RsyNNENgvDK5rInWzQHqRQcGgDE9Hfn
f7RtqjZHiBoybq7v73oJshrtVsj/lLXM93v26PhIMqH0llC1nS9Oh3Tiqcf04aGdpQ1p16yABJkI
M6ESmAWbiYqQBuP9m+99qTMIyr+q1oGayqg+Iz1pm4fL4z3Lc4jfMU/I0YCbeHDk1uM7zMjb2Kq3
T9D5Sh/xk3pxD7eEl91ZoZsqO2RyNnZ450gr2Y2zIyNMhOCb6wnE/KjyAToi6W5v+xuw0ug0IDma
yfEOxvVdpRor53RhO5/MvuCgPVSljAiWVVJ5wS4qbioIPJJgL3VX0vDt8gwvmuJupJhMb9cZw0/t
Oa1aOpwcCNPJaB0KdZdU4Vbttp634hDmPXO2p2jCAtsGFNYUN68d55buVxQxBudhakCnfp3WUinL
JoDbwqwI8EB8pUay3mXljB8P0Pp9l+r9k/hvl2fsLKh935Mgif/HiBBNBFWAPKHJq0WuaWWjMCTX
O0nz27e0c5KdaUf6lR9P8nM2JNE+KYr+rgEg1dHVIIXXMWqpa/kH8eEsfpDg1ssA7bdQlxm1urVk
twqAKNhbw7u1UFIMnpzwuoQXvnW2KE+Fhlspax8gJkD+8wEW1yTVOgD8QnJAbWJ9slI+wIoQy1Tc
VNppaOjJ92hn5mgUoMLkVNTOKdj/1I2V6O7sLhWtC+shjfpoIPpKG5J8CJpPE6SravgPiPi+/yrb
+6Ta19XKiJf32d8BCzOOKl3ZZRUD1rzvSfx5LO5T/c/lbbZ4MJ2/JoSsal7KE9JSmKAKK1c/wbal
9kM3AWZYw42vDWb++ZGP1VOUD5Kc+dOi8VPefpccea+udh8tOtKj8Qie3Ik1LYZwHysNL09UUPVD
j+4qTyHYsi1nxW3PIeO5r/k7e4Lbzp0sNox59obpESkD3flkmndDdggBlDQ3lHEuL9bSFNKKS7sT
PHozI+/pFJpamaDX68RuUTyF/Q8/ogqxljdZsfF+DI6WCWlEJe07bCC/TUUaEWy0Asl4Xx7JUoRx
NBIxMFWp4/VmiZU00V7UXtu1zVbu+nijaCtnaGlDkFAE4aMjwkvH1OmcAYDQEaOnpgfGwK/2KfWJ
8a1FfbQ1bnvvcHlYi5N3ZEw4TUpimEOnYKz3+p3pP0U0AlfdP5eNLM7dkZH5I45WyMMREZxhxOL2
Ubv71Nyjio2k4ZrHWxwNxWV4LYy5kU/YbnaT+SiRc5MW4Ebyn0PXb0b0ng1lV5Xqzg6eE8qlCnqs
U+a21XbUHoLhR7VGOLo43L9f8U4ScTRcQFRdKBV8RRbR2fJjMG40lLnXeBaXrMCUTFgP5QIPGGGb
OA5XqRkDxYf2R4+3jv1JGrb2WhZ1aUaJcufXN3V7wxFm1ITGrUakMHFrHwUm51sNXLSPVqAV76lY
0SvB/gP7AI+GWU3gdIOM8A/IzmxFkakftkk5y1gkuX0VQ+WG9iV6dZRDpqTa+bHd3tv2VOzkqB/z
+8G0auis7MQuf/cS3XpA4HLfUd0pCpD79RP1t1wnaIoBsAUOlxuZXO6hyM9RerfTprnrOm2QD0lq
DAQIlV7oW13L/DVi68VphCCRZsEZ8Ck2ppcBItZjDR5bKp1Pfai6Cq3bjR/vPn7QSCD9a0aIj5Ma
IaXGZB5HT+s2Wo+QopVvYN54iNrk6v9mS9gZekzKXeqw1WXf7OQ2i++T4lO7BmRdDGKInOCHIjmm
naVofSTmao0ldE0j+t1Ch1HK7QZJTR7OOsK31SO0jNscJr1qDfS5dMAgS5upyC12v8hZkWSqIrUh
a1Yq6jbzdqkCRAYKtY+SZ85hGnkWBknzIo8k4UouCgVKfIsRlpXf7ovI+pMUhr7yQF4KhWEFt0mp
YAkQ/ekJ81o9kMCi817M69sQkK6fBSv31uJ8ofYwc4bBviDmMM0uaMtpol8RSeR4OwzfK6XamAMN
/UO51oW5NByEugB50NFHvkaYM2SY8nIcuVFiRMTs/KlLHi/v7kUDM1u0Dt0UvA5C5G47nSElCYMx
ZtBvex01P/8bA9TPUSnEf4stkI4fDb6j0wIJr+AvMl0InQVr+hFnFaV5ayFKQKKftYfcXlj1vFLT
sorQfhtq76CEO0clGZBuEUPVjFc/mkV87mZNXCje/pvR/TUshBVd4dMem9ByaZXZD/rSXN1XV0An
S9vteGzCnaHUCcrfAWPz1W/w9Gy1YSfZxn40ViKk2Y+JdxNoc8qI0BnzRhd2AqUSy44mgCuVpXgI
Z/0cKvId/deqix6dwTehnk7uZFgDLs/g4vAAMEGNB6GUI3Yzp6ajN16H2bGDIUwptW0cWUjVa6+Z
9OuyqeVtwt1OJ6pJh51Yl4USPc3MuRerKzTX9O6s/GE0ocW7VrXfeXllGE+S+mJ1KxfIfEbPJnZm
liDtChm1iMvTIZ8lkGOEJsKfKuic7FcJvteOD3q/vzzCxdOMlBiuguQgaJVT75frXWCVKqbKhldW
rVRXnh+t1U3XjAjPbTh9Mi55jMDm9tp78osFE/TlcSxOGX4Pqs05vhRlxKTRcpB8xCuNUvu79MPr
AsJcsNFXdv+9rNY6mZceIlAk/mtNGJAm89buc04YyuME0nK7I/O5QfYNVpCvXud8Uoyvl8e3mNak
yQugODAYukrmCTgKnZFolNJQwiQaTk/9lLqoBn5BJfg1k5HIo7/EyFCOzQokd7Q3zRm3aqtvW7vY
WUikX/6W5bn++ylCLOV10ZgkJS7MMXq3lIiiPiFi2xrNLhlWTC1MNMARWvVmsAIvZWF71kiXo1vL
zkGbaVvUSIZvA+PKtNKtb39HAPnywNasCcsatnbTIZfKueO9bE5fSv9t8FUKEDyZnBszu7psbsGR
0RFpMjDIiriEhDixLipjUnsa98CDHEi/tdIvo/mMWvKKw1zw04hy0FxA/EtDvMjEpA+VFFbp3FRH
sax6MXvYLG4y/UpJ0N9SeT0XK2nbpXlUSNmqcy8SBLTCwOy0BRHu4TWT6XEo3SAbbtUdGvW7rqlX
2iwX9iLEqCSi0RaCEERk75Mls/LluZ2zRqB54I7aIPXHHkn9jRdbj+aH8WgEDhictYwg7qIYJ4xt
8vPBi5H/dCMY7VvJ3jRUFnrO2cf3xpEZUS+jqtXCaGYzHiF2VN8XtesVKn1LK/5/6YZDBsahGkb/
OHAy4YSVjtE2xURj51RUoG6hKIZtJ1PL2zHRn6ShDp/scNR+eqXZ7MeMBvYgMttgoweIUK8cv6V9
ysxSlGMpORPCpyDErCBCqnJNDN9D+TsUnMk046JvDPrLnXoTruXgFvfpkUHhvE+1V4a5icEcmpI2
Qdj8C/rDGzWP3D79rgQr533pxQbW+O8AhaBTCmw1bZAI4gl+V9g12JoG5pc5zoU3ci/JOGzKNk75
4/JeWhvmfD0fXR3goNKhCxgmbVtPZY6jCczXPLAPkjM9lujA9dkqVHQeihDCnAxViEENb/C0OtMS
t1B/D8VuQL9Zv/adO8u5tvQHp/nSpvvSSBBuv+69lefWok+woW4BMjLrigpXZds3U+7nTHMj+xAU
XDWWtu9sV6b3qF9jGznDDL37A96nqAPR4U5z7enkxv7gdVLI5GpmIZOiDutd348ARVI9pWXD+6n7
UUFvba/ewDT4LCHCve0tlKFJADtc4kF6fXm1l0ZP9RyBJGrLPNMEB+X06AgYmc7M/z/SrmxZUlxJ
fhFmgFhfgVzPvlaf8yKrFSFWsQq+fpwam+lMJTexqtvW3Q/V1hlICkmhCA936kHCAARZfMebrael
O5FPu+vGLnAy8/BPrKkZvZKTuK0SG/mp4qEzILsuagFU9xMOr5CVVjTkPCpq806wbWVEZugenOS1
4rc4pKG7DtEF/igjLTL4yocthJz4rrkcPQtIgITyfFk0SHAhpYZZkChPpqJ6wNWwMtFL1zewmuir
xVvVA8vIuQk/pazW2nk3p4mbRmOfAgo0usMBGpMigaqy375cn+3FA+TU5PxJJzvZ6trUROiJuHMm
BBRf++7NmTaDgfL6FwkxYIgGah/XbS5OJPYQJgv+ZKnEoSBQjFNeY5TZ4EPNsbkd6BrubnEiob+K
fBJe474KZjKokU6AYkCHvbnVsxtXPmvmzh+erg9kcV/gzW+jjGxAsk9ZLq8ktXDKeV/ExWNKtKNg
4mX0wHbcdfcMkvHXzS3OGxQ+HPADEbysFHN6Gw9tDvxzSDrR3DRO6d860xpdwvwj6ikLD/x/I4o/
VByJQdbDiG3LyE8FZEXSSJgr98ey24EZEtVx7HY4wrnbZYi7Cp6CFaG38qd6MNBPWR2Sge01sAlP
qbXvKv9msH+6/lpI8B9Mz0IGMwMiUdtjHSgZQe7YR4zckahNPgwN6nK1ue0ZDWWX73L7cyjlLjbW
yj9LTjkzYwEaCa4qWy1Q9wJFYq8AhG9Kav7QxQ3ym/qU3onegIBq3DYrL52lpUQSF/gnwILQC6gc
WMjZ2hqQVkimgGKRdocJtwP7ed0nF4O9UyOz056eH3Jq9IHBSK/5fiArEJzH2iazMbV8FluWuwkZ
sIL7T9L1IeyR/PgvP0DZFSWqe1qW4wNiLd9axc6dPmJ6b427tok3Xf1k6q8e+YVq8nW7S5vxdNzK
Pmnqlng5wWLavIROw85zZHTdwlKMNVN54IgEJBMvn/OZrWMjJk0zYruDB5YYG6N/49rO0vYdaJAz
9JBeN7fknUgOQZR2xgIid3Nuzp4oaG4ZjkzDuDX8IeQteDr4Z6klm+uGlmbu1JASIjeVXcTArIB8
vypeuql4JcW0MpYlz0dFcsYg466+oNlLLJoRr0cExdp/POSTxWPxNw/7UxPzKE/83tbbTOS/XxbD
G25LFz3peFOGXRy24lGscUcvLs7JgBQn91NfFwnF4ozp0ah7yFyAgM7jgVwLctYMKW4tNW52fYqZ
4/RoeG99dlc3zy5biXOW1gdpYtRA0JhySd4k+eRNDvWwZzOvDHrto6rEfoiLlft5ydMcwDEhpmvi
H/UhSpluT5aLo8FLObS5qdGhm8Lgb9f9eSmP9lugeuZaB4GoWlDVW+4WHQQYoTuifXaC7EyNoM1G
D0fQzA6SgYP1GwEHshjrrd/FmxhbyqviMOu8Fb9fPI0hPAC2fLDM29BjPvdKUjkDins5jvypRZt6
0ssglajHWiWw9SX02f2wTARa5pMA3TphOa31Ss+Hkho+nH6Asi0cX2S5W8z5LoQNRbdN3ZsCSnhA
CMS5vunKEu+l8Pr8L7nsqUllb9h04HEVozbv13KbtN+aZFcOJJrab9ftLEHusM7/Tq6yN+zCHxN3
JkwcbZmA77wIqgHclm59jFuQnKE1KnLbb2RKd8NQbLiZgJznj7to5tfR6UcogZMFoQJvmCe4yWmQ
mUjfQyPT+znZ34XzbWR30GoJU2vXdH+RgINM32890LlIq8yyR0aWoliPI9Xg+9iFElRJb03+0noR
d77xPro+2Uuh9ak5Za5FiahMQ7EnjNn0pRjFprcc9MEjuzjn4Yw/VeT9PauzIiCOCWiqqW+7pE24
7zWgdoTKVTSKqKzuJx10O2sUMIvDwsOOoPY8K6Qo+5MlU9lZCeyI/GXeFL3YSSOOPHHnraURFk2B
lG4mmwYmTL3PqzpnTs0FjgLdgM7fnmhRDkEA+jX5U/n3efLmchYaeR1kn9X6cDJ6sgW6HpFDu2lt
EMo89emD7gyha9w27cpuX7o6To3NUdPJvWskaRUzF8aKvil2PTd0iO1ZoFnroI193QfXTCkBWJpO
wsoNmCLDvTt+z7RHROsrNpYOLzCnIcIzQQwNsIoynAZ11ZLDIapOBGlXhsCbBJBYCvy/Gs2JJSXs
QpeNP/klLMUtmkAJesvofd9/XJ+ypeP/dDiKf3PRW3pZwIhtJeg6fm5EEhj2zjBe81EEjXwQYnPd
4uIEQvwQajvINV8wdeGyiSExhmy9ZPdWua30Q5K9gnPvv7OieN0IUHUnBaxUBUTwjFj7nLLpmBjm
Q8bo2iU+r4Ryh86k9XixYTw4kJSjlgEjYXAP+XOQhG5qtMUNINZzRBZ0oEDLtIMF0VJcP/YxRqMo
NY3Q9uqVb1h4e+ATwDIBPguksdQtLSsAPqr5E8C6Zrqbvo4q+9CDP1B3v/er6LqFo2ouPwL6j8Qa
6I2VjWY2smym+UWQ2z3YnbQt5OteLUfu0Q5wk8fOWgPLHISoE4yJRbfMXHEF8vN8001GLTtCsJoA
9W0Gx9sgQ3/dXxaOjhliNwuUgxofLLrnFoqmycaaoD7GtM8qvs9HGfBsJSe9ZkPxSStLdDcXsDEN
oM/yPlNXuzU8ub0+koX9dTYSZW2GJLVJXMETal6iuz/MxCEhLwa4qP4bO+CuP5+xCey/BsjewbFt
9UGpPwAQ0fEqXAdJL00bcgLIruNfM9P/uSETVUZBajyrpxrAqqCrxyoFuZ3hR9SAMiKwnSUrN3kn
/A1FTvzABjkcJGAM4Nohxd5CCwOAUI47py8ZZHU8MewmxvgW1rqfaMfRk6BmogDrpk8hC1hzJCAT
OYG4OR9TAH9b7Dp336GSARxS2ZBNmlVmYGuT/EKHSf/gcRPf+kk1fso4c+lT2pnkw+rAoVMyDfng
QXfjnZcZzg+apNOjm5noDdW8vthVVVUMQIHFAw8nCR2xXU1bt7/161QTW9KkBtsZccy+1HY/fNFq
QQiYC0v2UY2ekQRaTKGS5rVmv0dhsNgOvOb+yn23dLAAGgWoH17mwHsp991U4RrMDaRMadFGrb2r
Eb5W1l6K28ra5N7zdadaWutTa+b5Wse8S0ZuwporBtSk0arWssBDcuO6maU9cmpGcakmneA+I8wY
INLLn1L63HffxWoBbJ4b9dgCtQ8QcohRQcs5j/Yk9KmpzXwCRsawEd8rEpn5jlgPKYOMSnWj8R2A
RL54dJyVR/TSmxIN4/+anUd/YnZooY+F9wAyfORHD9qhMn/OoEnj9Bvb7gPdemi0TQuChDVk9wX/
HuLKmbjXxPGJ0hNgm+eGPTG1GoBZeQg9u+9W+Tn1cgt4VNy/dWlzdOJx4+FBMIuOSDTcpPYTrtLD
xMrjSNzd9RVeuKHOPkWZg7b2MtRl8CnWYDggRLYjza4AXm7jsCvTg1mu8f0sBFIYOG6oGUKquypZ
AnVokVj5kIdZ6byUGQRpvCoN7Zzed1r5C/WFfTM2L5Xl/bg+0CV0+KlhlSzBzo100IweYmnldKB6
hmDHy92w1az2Tnd60JVURcpv+NS45TFlGr3R3SxBf23VsF90JLoWtqljILme94+6OfI9zz1IXFog
pTPR/0/bD5ba8r2PUZcPuMXEkQ29fRx1PXvUOS7kIi5X8KVLLoyoFAUfALlsiGEqnsTjqWlZL4Fw
0vo+pEC1615j41SwPqDSkm7qOn1FRubRznaTSElgyDURjoWTCFgSoO9m7BEwHsoRAVzjpJFEzxEQ
5F8IYTu/cd8dYw2ztnASQUZ1Tv4g24CQWD1eBy4dW2D1xmEKHNQ00PvWsV0OeMV1P7lo3583J4oZ
hgk8jj6DyM43Z2MMqIh5Yx4K80PigWmBVz2qjSifjr3+Bmo8sEMytidCBhm6GXTykCUHFu91Epr4
s+tfczm7c8Iar3dQceFucZRQSM/4pMF/Ztx6DjTbvhuLMJN/fMqDlNiG2BFQ4/AmleKmY71LJAAG
0BpBrjeJpP1pmu9yrXv0Mjg9N6McNQhaiGhKmMnBezBY96OfrszW5WE2W0C07YCqBwTHSnBqZ2Ni
5DYslKTbjPpbMUXA9e+yCfxUh+sLszQYMiuHW+CUgCS6Ej06zkSxMmArhaxd+9gWCYq9bZ6vDGjB
GVERJUCkwQhwb6rokRvbLvS+YMYZ32yIozIjf/eHAu0p2YvfAH+PVp1M6yFvXYN5ZNbCjIPWTl5a
88Xq+B01XqVbhRpZ7Qq9vLLn9igHZRyI/YB/Xjl4UO0jVq2LPIwLH+KsBNx0iTs9IHEbgABmU02g
+xm/yT7fZg0AUfbL9elfqHWe21ecicea3TttnaMo4W970Qdi1KAoa7D7if6qm2Q7ahYatBDey7WU
2pKXoZyE22vWhsS+OT8gyhKwlKlosCZ4wSb9nZlHc6xC5c2UrtV7Lo89DPNfWypkJBnQEcwS2CJT
CwAtiFTkDUluvDV01+KY0O6G2sVMTK6mCUHCh1SzgzAAzUyBoZfojdl2433WfhbabmXpFl3nxNa8
tU7CLtlbTZe6sIW3JELkn7qBEHnv0DK03G8T8s2JtS2BQpKv1w0vjBEvIyDKcD6AdkStZpi+lzSu
VRbAq/2KCy0wC1yU6B/kR3dVhGXRFl79cA9kEPHX+Ri1oc4L3lUQRzYblM92prnTK5C8N13Q/nl9
EzhnYDphxQaKVI0mq3YUZjwK2Gp2jnE3QY+6kUYwdSvzt1AOOjek7LmKjLWTSRjq8puU3U3VTpIf
preRyFm6XdAXNyiB6OZ7WR68ZtOlT9fX7zJyhHkLpTXcziA4VFM3he1nMWLDIqT2AEAUWuGhNT3M
5Un3pWiqEGTf6VrbxsL+O7Op3L8Ex7yZW7A5WdnW51sjp3uXHO12rcC1NjjlUIE+ms0rie4zAg1O
UDtiUGPQpd8Nm0at1YeJvk28j+sTevlkPZtQS8lMIOYYISuCwRUuUmDHtokm63NqLLy5Q8nrw59b
w0UG/TSEMejjnrfMybYfpd6j2cXAO7xMNgQtvGl9qyHxlgq5Fd0AhEW3cnsubcJTi8ri2XaXQDIZ
yp+aUe0a+VXL0aDsOduE5YG2GkUtWjPxoET1Y6ZkU7Y8UG+cpTXG18oyGgsXdDWA+49lZMZotll7
M1+sHWggiO0RIIwQDCM4PJ9NOphD33WGhupnCD2wmXWMOWbI9TuPP+EBdX3tLqKd2RqkwYC3QRh6
cT2wxC6ajMKa5n9tcjQuWZ/XDVy4PwwAxAxOEcg7Iqwyz4fTl40LfSUw+BeAoSJ/2bf3TfnOR8iq
Qbsgb/bVsMbLsGZSmcEsH/A8M7FG8fiZofIHWukSzIQZsJdfe88O/bW+8otYXhmjcu+Z3dT2BXKZ
gZT3nrklZolge3d9Hi/OK8WGEpbRKZ5yl8EGw7lI460/gGJMRsJa2cxLDoGXGLIXSP7BJZTNDJQr
eKcT2Kmr14zkYV2tOMTyZP1rQNm7TtqOU17OBuQLXumG8bTKTbY2htlBTg6k1h4JT1uY8Fi8he5H
MFlrPrZiQu1MKA2OTMc8TQ1zAit+1/2VdVieJqCpzfkNgubC8zFQaTo9VJAxBt4E4Giu62fTeb7u
U5fwgNmpPBTxgBBHH6G62FYLFkPgkWYtqzSKBShu6mjyb/ou5JYbOO4D0+pAdCDWayJdrHj04hSi
iQvYLZAxgM/tfIRGnDopuNe1wKV3In/wmpViw+KOOfl9xdHivu85dN5xtI1owiT9ZvQCfbrL1jox
18aheJtwSGyP8+4v6yzIjT3V1wrIl28irNMMinTn/kugg5XNj/5SOQ0S6yRB8urY6AELYn5fk5CM
h8qOOL0Xf1zcmE2ibGcBhITDgCj+5zSiFb2OUaXoa9OD0Xi1AA0S9v66Cy5N3qkZxQnyBMT7iQkz
uvnhgi3F6X9eN7DgBcBTo0ICmXW8EFStdVNWDHIg6GwRzZuBnKSIRusg/ffrVhZ2K6zAi+eSIJgw
lBCB8BnkXE9akFmbAklCVqco07DwupWFycJrwAELOPIgqLYqngaGPpd0BaTnuP/mu086WyH/uRgF
Uh5gxQc23AbjLbJx5zuSzRS7AIWx0NLu0+EmdTaE/ul6wwTmZ2b7QWO7/1vF6uRo7mOg0uuhYCG6
H/Ts2SIrvz/7y1nBYf59pC6gIWQ7LkqZ50PQej1O8qFkYUt+GfXL0B4Hti2GiCUrhi78SjGkzFXs
U/gcRNpDs5zQeXpM3E8r2+j1ny45hArAjwTwDTAxCD2V/UHyQock/IAOb/NXm0Rdv1ZYXhjHmQHv
fMLylhvOCBR7aLsPE92iEacCkGit3LSwLMgiY7lt5NXQBqB4bkpzg9rtbEXcZRQixOa+7csQ+g5y
7ThecOJTU4769pF+SQwJU2Cwsspd1xx7b+VmWRoNomaCB+vcSqoex1nJrKFrCRbF+m5VgVfc0AZd
B0jWpStedrHjsfynlubVO9kuhelMKAvDUgmVMV6g+LBG/LEwXXh2Y1GAmEDhSk0Rt8PQp1ZjszDH
cyN9s5wNr1dqGQsuBhMANYMncaYIUnwYcGfqtRQsBRn56VlBXIFynT+XEBy9fjwu2kED7FyCw63l
Knvf8wa/dCufhZoWcRLyOHK8h2mtRWFhSZB/Bm4HUoMmAdb9fEm6hJiJM3VJCFkkQ3tN8rfro1j7
fWXJe7MrWG7g96t02+SPbfXr+u9fztKsnI0U5+/32MUJnLDBJ00dA0zAzXbv0/bes6bm0JbARwjJ
1qqCi+bmqjlgMmjzVhcfR7WcfA5KAjFunKYEad02wa6PtZWD8nJPIp+OthwMDRvSVEPZJpsg7tXR
FG2zDwZrUHDeDtVjZzbbavh6fQbnw+r8joEpSAc5qI4BF6Cm7lNhowZowRQEyPyntNDl05A1N9OY
1vuyb5LQHIdvpBnlTZrI79dtX3oHNN1B2oJOeRdE4CrQaoiJ1GoP0wn6mZC6xaZZw+3PB746Ogt3
F0IBgKlQozj375gLJyucmWLB7jauZge+296kVfKldcewR7LaheTjXwwKb02kp3FAYGjnJjnpEobu
daDRxSP3qqBdq4UvrRhuz1kbHD3eumqgd82c/4ZB2wISKhwKApH0H1GN1zkUnYaArmFGLk9V5HBm
IABOIbTyWUo82Oe89j0BUCEtHifUqsRTt/YCvXy8zdl8nHVo77XAjaC+nyqz7CpvjMEDmHxxaaiD
rbTfyxgarjGIQx97NJcKUNU7UMVrdtcX7HJTn5tWgoaqlQYEdGHadOVBGui9dNDc/Dz9MQD0fIiu
kjwysnaQrcHA5ellgZN+YUW1bdfKFpfOcTYY9dqoaTLwZsBgJgMYRcAzwDrw3PgygOrJe2xA9K4e
gmbwVw6sSxeB2TkkAv8SIH3qPVINTapPFsZGMzTb811dvtM/TnLP84fsAe5cUNtcohRF3Gv9bEP4
Tr8fbP8nekwfWm2s9og7ttedYnFA/xpTCeF7n6SIVWCMkZ+2vplwTMTWiuNdvoTPR6TW8F1m44lM
YMTSbqkV9c4tB0NwkZNtbR4bYzNV303tn+sDW/T2k4EpXsj45I8GhU0/MYuozvid3Y8WHsaltkEv
31ofwdo8KgdwrtNCuiVEPnTyxOij6IHXWemMWDMx3zInYSXzOZvcOMFSed8QkaHoGbjxSuh6SYU+
L9VMJw2kxQxRnD/ixAj6mGxrsDEO27/ToP8n7koraLtAkj3NDnby6kJXL9YDqEEL+8HK0JQRmO3K
k/YSR6N8xby4J1/hF6RCNzq+QkJdjQQmk4EJ3tz0K5MPOfRcBxo50L7r147nRac5Gb0S9LIa8i5V
A7sjfzEdiGfswTUdoe3/um8ubgiYgWw7avVooFJmuZk68BxQ2NEs5OksjMNwQF9FUZ2ggPCyGe6i
GxG0zY8gQ7xu/DLmAjgfaAygWDwP15DyqkN7nz0aJmynwjuiay3KkPoaJPl0SvcQd2sONV+a55HJ
qTlLxdtK1xPlaELwJ0N85/6spBHFNLCa5wpthXVRR6zc5sVwGFh0fZxLa/nvODHb5z7kJHozmjEM
F9A1EsQ5xEm9dU1gJkGUeN3U4q1uQWQCr0vElxe3etY1sisS2PJQjgl6MgVeN4E3P4tGSL/ZldzM
f1435D41sj2+FXDeFTahxT1z+g3K9Y6aXVtkA75Bczl9RYp2uMmdAo+qqezDQgeFxaDF0w5sVOOx
Ssz6IZf1rsX7a4XC7z9MBhDp/1ukUh+nBvSFkBjBh+gOYBht1Hd77n7X2m1qb2OI16OBecAkIdkm
146vy0AbzkaQcQW33ozTUdZcEJ6A+ajEERmP90QTgDyv6YcvuhVg4zbek9ZMwHjuVubo+zk4ozHN
ySdY7VLyw5/b0P8izkBHBBQ+AIpHCVO5TrgmiVZW9Rxn2MfOKfesQ3vG+G3Fb5fmC20XOIRcFPAv
FATcrEoMj88hYY8jVlLvvXChFW634IOhXWa+UZD78DanwDIO32RV/tM07pOwKOhfcvJGW4usnE6L
RyNoENELgrwZsg/KEdxnGi6mGqXhtMk3lNBn4Jj27SQgjAbBJpo8WV2+sWW+ibOViOF3Wk49qvBI
Q0J4FqkBdE1Z2hSM4wQkUmFaPdaO3CW19S0b0yBvnyejjYyY/YSsw5zH7VHH66uPluMWGmrz0Ngp
AjUzcPyP6ys0b1r1k7AuHvK6Dv5WYeyj2wjRjnDoREJipX/KybgD50FAqbwv0fBK0zXaiiX/PrWo
xE0VVB3GcYLFik8C4mBW1OjZR4K8ib1aNZ8n9NroFC83tHaS5gBbKaJpf0gCt3qvhpUbaOm+Ox3Q
vAdOYona1lhj+DAy4gjmXARJDPaoI2V4/Gyur9bSo+TUlOJAZdZ2DByHadgAf9cUG6iKucknTePI
hKjUGHdB1a0c+8smwSkPlCxOI6Lc5nyokhRS2DhsqYAlHtapeRh9Pegc/546IOrKH1JtWuH2Xjo3
ZqV6NGKCrAEUdudzquW1PTIDhyCxALl1vfskXouRlpZtHg9aEOYclIqoKCs9Aatxi+vbccfqMR/7
AcA+HBh2lGQVaCPiFtqcDSSCVi7zJaeEQAwo2JHBx0tdOYDqKsdNqvfQBBgfUrJtoQM0/M0lAnYv
XCG+ZaE0pKya3sqhSOwBKojdV226j9lb4r853va6Oy6OBLwzJqqCHq5F5TacXDlmuEngG17y0nX9
O6/RlTJMK16/eOEDieKC/wW56AuINtqPaKzLESGef2ezjZPeDMV2rHd196jbm9LYELwRnFujf/2L
8Z3YVY4qJo2ODWyaj49i66f8QMRzmWsrs7h0BJ+OTvF1HidTnM/yRMy1qrAm7s/Z6N5PrCI0q8Ld
JlVnRKIoViAXy3YB8kFxD5QS6s62h0KQBrV+sPjkYZJ7N73rROOkPVCtCApD2zrOr+vzubSrsZn/
z6IKQKNtnvQEjWUhKePQ4/d+t4aNXLzdT00oLonHjSWcGCY8j6IVGTtrw+LHePhSOSHKSyYkzGi7
sqGXjsjfYHoD5WS0qSubjdqV3Uzchpv0KCXbH6AMDGU6RASopqSWx9bKb/VhPFyfzBWr6mQCpSFT
dDFhpPJhqkDV/2iy91p7bKx9LUKxhtha2usng1Rzlz7xuxS4ciDqONp4bhhBxyH7i51wakPZbxDx
K53YhA0rbaCUGNgWC0xktOsxGlsI0K2YWxuSsvHG3EtHocOcy75mwHYXcrOq6vH7GlFCEAcOP1f/
Z7yOWhYgadyKBndo2IEYONkaZh9/QOrP+Z4AuLv1S6N4kaWX3ruyradwrGPtAdVdlMWGNB5umciy
m9b2QNh83XsWxj4T3ppQ9wO7KbLF5xesV6Avs8XrFQmYA42PjSsDr19tAJ+rqurg59c5Hqy4yX0V
Og/lybokPXJkwyDsW80T5mOc2zeZHPBkq/3d2JtDhPDlToI3OWC8nFaGuXDizBQVaARDqzm6YJXj
wCnx9AEjMoZJ0LMF+ilcFtcncunEgQkImKHN3AY4TrnO40nQ1o4Rk5XOjd/uZbPxyjBzPyymo4tn
Jwc8hlcqzUuLhxojeAdnGuEL/rzMIXlrlXPEqd1mzk5D3Ikm1OvjWjhenFMbzrmD1IYOxFJb4KwW
EagpZBxN+R1N3kBLiab97i9CCZC6owSJ1pI50lRmsWnG2OkI3qOJcbTYsZKfXrISUy7OGlCtePrB
89FWdj6iXFgJYxNMeAZc/vuQ343tyuMShEwLHj/HyTMJMurAKg1Gy2U9puAiR5dOIt5mQchvtp72
75CNqUAFSM3PrCn8A024du8WvD3y3Mg3HE0he1rq7BDzuv2wJNW/Cl7SvW7E05ZrdoxXhVOSXdnH
dAve7e6oO1NvBZNbTB/pCIYzJ5ZZEvTS0isQjXp1lI+8u2uTTI/GxqnCpOnMu2Z0tYdaUNlCHWec
dsIQ8VeTG9mdk3fVE60aeWvxpH3MtLrDa5NVYLpLcx90RF0TR7FufvOmFGTVhdVQE7pwVfvadUmy
sdo+ubfd2m6ixE5AyFShQopmfuaCG3CCiM1764DMBxM3PPfVFB8MWxgbnyLQCbrOs/askmWFlLOo
bxNC5i+j/NBDxyMyRVdAO9hiIEv1y2ErHLve6sXg57suFt0eWcbh4NA8iUN9YuQtzibvODiNBMeD
LEiyoVY2VoGV69atWel0Hw8+mKSqRm+aoMMkbgeIc0U2cFro/3Nybd93WYJWXbv3t9zpk10++c4/
ecvyI7KP2itP8/5zoh59aKrB2mgGIx3w+hbJggTVUCuCIKsFXKGeGl/IZPooa0vnJss742uX1eZP
q0z0x8HN+KasjQQBM1oOskgryuxLnjqDAJ9zmf0oqC2PHMT279zo+0NZGFNYD2N+h/+9u2OeB+B5
5pI7qo0GCiuEHTxp8jszsUVUl1NSBQLp3i++MJ2noYh9DgnkmlRowPGyYUvzOM52aCQ3D6XZtE8p
J2KLrjS/DTkh4xGAr+HT7ZmOWm+NZLEHlePdgOa4OrDAaPvooTXjPqOCV2B/n89waFq8xGlePJfF
5JQRr1h16EohPmLLYX4gjHr4avUcwNHMGCf7aLKs/YcDH7nlU1YdaaeT16KrCD1A/jUBM6A5PUHt
qNjm6WiHGtXcJ9sV9NAaja3veouSeCM6QY3AKZB3DS2ejv0uaxr5lFX92Acy8+ntYGs5Oo20bk+T
SjMCV4ryGxp12CvBvLBAgKX2JTbspogKt89eS27JFxPUap9+BRbZOPP1NuAVL14L0ouvdoaMAvqI
HLSDsJSJL+WQ+U/UjxsnKCpCwHlu5TfeIOPN1KHHOyub4dUUo1kHsVaXv2Q/yI2BguKr6SRoaMk8
FIuC3CzBAp0nPnshKYX4V2KzIYgRnL+ao6ltS9oRFuilngHzT+XwTup4ONAsr/2gGBznZqhMeh+T
Fhu41G2JXQQwI8ur/mYYUv1jBPIpMFNh4dNtj+Zg4y3d+7zGAxvUObY8CJpoODqcOh2h6DfVR6vW
0seRT10ZQGxGHITnpNvCbpEvsydWI/tgS/Ry8PQHcF3DW+X63SH3Mh+FbSQBHwq80Qp0KLGoqsv6
a+xRdo/TsIu0Oh+/ubkptpMFFifSF5IFjVuBkGMax/gm6ROErv7o0J2weP4icVxvdd6YfQBD8aH0
K7EF0CO9s6qSP2t0ZHuHERvbIQUnguewdhMTMOpn49RvwQmXfuR+owXWyLoNOCvcPSgnwCTnxHYf
1fXoIulnmMCEgEA13lqjC0lISwybhBfWpuxTe9hVjlP7oZdb9hSgjbjxgwG8c21ksiZjeJTVqA7b
FShagx6kYhs0+LckdGM33ThGmr16kI0Hrq2RGiTjLbseQ/TbTFXo6036CzTx6KWUpWjfRenTzUjq
6sO1aLvvWZZuwcPQfJBYa/cCWslhrXXtpnbrKiLzpLNCm75YRqf/GqzUC1w3LZ8ADHBv49ZvbiCT
MR0MOCK4xDW2JnKxVAoAR+C/t5wSPbJEGyHkRTmYFJ6nZKujFmG4H6b/RUc9eXJCrQrScWutSYss
RnMzXHCmEkAyWTFbAwNVGnMtWWt2AmzwWb0GrFyMek4szF9wksuLu8qMQU2Bom43flbGj5lk39ch
eEGQEEq++1n2aLVrTd+LIaSloxHbR64cALL5pX5iVTQu76SGoCGdoY/Jwe63XZ4E0CVK2F4mX6j1
g4uVt/hSoIKsngukInIqCLnObSYNA3XxXL4u6X2SBIOzbavd0NzRtUfdUth1akiZUig6jX4/V5W1
+rWr/yHxoVuTG1zyi1MT8yeczB8XtGbJvGqTe5C5DcZj8uelcQcJLrzkgPGaaY/PLZQAslnmXH/z
h5th3Ln+xrdXatJzQK2+lcCRjyZSkB44FzBuo8kb3ejnku3k3Q5edmyTFKqTCXRkzeh6bL+0JCem
VExG7bpNlWcYDfVePOsRionGGrT3spMdDKKnNpSXF0GUV/gMNsBIGIKBDiEiKDMnPXJpDZYV7dYE
spD1DpQr0BpIQEWUg4OlMIKUy/0IdT6JF1urf7oACVwf/cpEq/Ahz00FbWYkRR1vfPI+dMgsHOM1
MNSST0JiAO16gAIbF0rgTp81IHrAy9Osf6X1K6vf/mIUc+YVJAGgoFd1sBAFNXRs8JrJ/Y0QQYsu
E9A9esUagnLRV3BEAP3voeFYFcgZTI7kRYrnLaFHU/spejA2rZQY1kwoJ4QOuWnIs8NE5734fYIW
iUhfk0tcszH/95Mjokzr3rM8PJm98pdIN2n5IKvnv1mRf2fq4sUMEp9qwDAqhGvC/uKVnzQPh3qt
frDoWScrojyVE8NksWPDTgH1F/LG+5W88NpUKbeRJvBAohamSuQbAanBxn43/picfz4dTsagnKc8
NcEpV2EMbXPk3Zfaf0np0/XlWJmm35fuyYr7tAAavIYJ0/qHZRDeqP/iTphFH4BMRb4OIdi5S416
l456jhpVbhwTyAjixtb/WK5lnieEbWjDA5+rr5bpdU8zhd9il485wCzDo6c9dfZdDAC7s3IqLsUD
p5aUTSgQN7MCDUrhqO8sto9rL7CcJ1AAl3+Ogp3H5EC7b+Z0RcrnfN5Mo6Ki4LDUG5Fn3U/Wth/+
Zu3REwUcPnKvwJmfm6jl/5B2Zb2V6sz2FyEBBgyvwB4yz+l0v6D06a8BM8/Dr7/LLZ0TtmNtq3Ol
vEXaRdnlcrmGtUBcZEQotPf1je1Vfl985ax/CLAFHfKyrxw34d59fCmnvZNcVdHBUY0tSU8iOqgw
II3eayzXqRpUT8umG3gOjh6meK81mc9UF7XsNgTiKOYwUAYCyq4QB1b1inHYCbW1BCPlRbzPnMUH
SpfBduePo6yI52wFCQYGiubWKnouqOvraySVsssSSY0d7bvuHhOfUdCOgI4dHefHrBtd6Kz2PndS
EgBnWBVxy4wd9/IfO0T12BSCk7wna7WaOLo02+vmjHH6x1i/6kEpNhuKrKPMDW1FCTWNsjYb5FUg
ijf0puRhAjnH+ZWVSwB4FZ8Gw4Sb4IdIDqByxlOnfXeoq1syKg6T1EKQwf/394X7wCuB0tXO+P2m
/MUGFsYlsiUe3ZFUBSr9B95GjIHxtMPQEUJH9PwLxghDRE0LGGaBOzogqrPx+NH2dgxkReSs+pWi
1Yv6Zgxemqy6RsPy7YLc39oNyIyNPgMUMAEOUTp5x8G4HSIPiS/FWsjeh9sPFIwY02nDOvC1GLRv
rnOfOJdFsksqMIReNvWRqJovpEu/WQ/BASDnaHuAA0JlEQWxLu19p14wWniMkSA6b0QyV7NVTAhe
So9hdGSBYgwNk+Sl1251XeEBpHbKYdfRl4C6hWink1baQIRAwwUzr5PMQPitqv5Kj/WHBHH8Pi1z
r0JPB/oEwFmQd88d3Zf5W95da4WqHVuhjCcc68hz2qkxoUyS1seKpdfg0zp+ZUv+Wy/xhd4Rc5lZ
BG08ZzhUZEJerfRzmiu2RbVogkk3Y9ZaRoSdXzBCDFAMWgJcKwut8Wliefj/U0mw56UGjiJgvHBt
9lboVC+Fg9luV7Fu8jP6sW6CP4x0I6Veh3WL2VFHE2jb3SzTTeMggAJ/j3HwyP68VvKrzcMwOeDP
gb4gdlvXbMkmyxpwnaTXaXEZzXc5eo9N4xvoRAcA+Vi+ZQSoBPt4KX7l3PLOLOTeCcb3hBUt5zVD
fhqik+6yHJJAR6I/UXGp8B/55JY3QoQVHa1y0Rx+cj33wOihLTq05CtKZ9IDtZEh3DJNma72akPG
DLyZkoMaDArjU0kQgsJ4qutU0yABa+lHWhWMqqZaqeWh8IfxLvqHfuE0XqvAEONUBbquSpc9M7hU
vyjA2wYkVyeggEAC0s3yiMrJO7q/Lr5gg5xVEtO0oG/HPO2p7CabOub2MwqodvxQuATDPc9T1yCX
XV+PHQ3KWX9o559r/4q++J2l/TVgJ14qgNZFoMqnhumnPIEGDqHWgO4FMzJgSNNFP1qjZoOlvs6u
XbcyXs5rLDNKLDVIdDHgoKMf+1ThOZ0MDoUKo0x8IwOufHm3xovieMmc41aIcC1C9pzWFoQk5J+U
oqBzzO0aT8nnbng9rw7/JfGMbSUJZ2yemyUeB4TH9QzkP0A+YsAoMFEkIv3385JUCyecNNwkTo5C
DOJF7z2OjzR7onR3XoTsIPAJeGBFAiMEL5jTvTHNpunSCa1lZfROU3DnoP5coyKp+5P3TrR9E/88
L1Cu038CxWYoNx/QTdxBoFmRnTOjXwGUvAWKoOfFyDfpQ4x5qldd2UZrlnyTsr1T7iwrLPMnYn3B
UW1WT3z02yCEB2o7pJD2rWCHsVZkmmWOcPv7/P+bzAjFoPoMEiM8SWaQo4H4laluJen+89sQ2BQY
eRWfxyPrckDCGehTpk9tvwRsfm11C8VE1EEv0gVlItWwsPSgot8VIw0YwceE7alOcV9R5Kwg0TOu
0wjzKGxfxpM/DQbi5v15K5Cu30aWYAUmILRtu8X6JRgB1Rz0zCt8wWfkRe5MNxKEd1DpLqXVzpDQ
oCOTXdbtUxU/tlZQNocBBWLEzuzSiPfAt8ZcV1CWihelNKCh9h+odPSwfApooqlwjCGCBWqJMTG/
oOPyYqUaCs4tcysMR0clSn9z85hTp7hzMARVBbwH4cbAfB+Qaa24Vay59IBjXAOTCgC6+QR8Tc14
arqI4IvGJ2buuumy9xROSyWCH/7NsSCFtzRpbqGbmdHbbACeWsluy1aF8Ss9GxtNBEcP7zu66Qox
3Zj3VzadKgQjxiWbUyfsbHbpejkoxFl8ZTWV6pUnPSUb2YJfnvohtceayyYVsJX2bfZUJQfg4mD8
5Qtn5EOSCGTLWDe6cQtJSW/7raX7vYqdXbFd4omnpKK0rSAhtxCO1nsTDT9WoShNSI/6Rg3hqHuz
UaN9BWY3Gq/UhYyn88sk3RCXALUJ81HoHuRKbmyuZAz0Nw1qUSmyQ7oNqOyQ5TdadI8i2HlJf4rj
YoCByBbvBDgWjB0IqmS5wXLCBzkAD+BH5Gocf+cRIBBvNRBD9dVuIkdafF+im9q+R0nuvHSZnogN
MflkgRYH4xanekaOVjIQ4mIdWffeJugtn3+guexutp9J1ikOsuyEYfoUM02YTbA+MbxVFZ5JLm/0
My0deD9XBfs5E9e3qyApr8Ys7Pr/nddOKhDQLxjoAD6nLSL/aCACNeuoR5rGra6W7nsHtAp3vk3c
CRT28fNaLCGIohVLKrN/XKIuaNU5A7VYkqZ49tHSwBhJZgHBDtQN49WixIGSCgH0F9ot0MMM2OHT
ffPceUBqEW/p1ur2XbReNIl+6GJHsWPShhKAJ4MOCUN5yGMK13c7mRz2j78e0vxmae9W4MUmbXcL
VLUdel33SZPcg8T0cWFd4OXv57dPdsgxrgz8KQwDuUgKnyrpeGvpNB6C/AZMiNp8PVa/zguQriIQ
cFGMQCUYedRTAZlpNbNOcJ3SaD3wyl2t6fs4dhUWwS+oTyd8I0a4wHQCDlLK4xKw8PqDiS7dYj+w
J+sLg8+ci/w/dYTDbFQGsGjRBxpEiOlS9OFkxXtjYH5PVZOSnquNIOGlkrqRM9QA0AkqE/Dy3ruF
Ns78qbfuBhqWVXrs3C+U9Fy0cTlwHiiri1B69TR4etsgWR9nl8v6pjtHo/1CdRWsxCjZI8CyTfHa
0giQdJiGhI3HWEBngFTgilQlQmUWvRUi+HonW4FFVEJI4bj3ujM8eOXjeZNWSRAcAyFlUYFMDmcG
1DnGfGfniq2QxqCo3dl8gg3E9GINL9OXNJ5anMrO/aZXmBW6WswnbXhhyQNAl5Mb7QbJtPUrL7yN
VPHlkiD2zG3+4J+yFe0xr31L/doNlaj43HTFs7qVIzi8uNWnGRBRWWA0TnlIzeVhnL+1q3fvrP8U
mOfzafbz/I7JnNBWomgTZUaqrMJhymwMJnCKgeEx+2sSQzxctkIEsyjMzozbCGqN3gEosj5oeYFB
SlSQlDJPtxXDrXMTNlW0m8hMIabGCyyfF79wfvbTsdYVgxbSzrytIMFzW4uRU5PP5oGsNYiX9zXC
ht1E9SOI90DYBBB620RA9YWSHsZ8AcCHpDImxcUMgMdi1pn8OsxH/bIv6e2oBPfn2y0YIER4HHAT
UFSfuFMiu5pm9N9DBG1uG/5Mrlc/TQa/YASTMg2SNZeUlOFkv83xm1mrkBQkW4iKouM6mGDBiKoI
4uCMg1GkJi4RHYhAU3Vg6NLQf9gqgGyJ1Z+IEe5EDP/GVkYhpu/RBN7Pd73V/O5LPTx/uCTH+USM
cCX2w9qMKZ+lzDt2AyYWjGX72cNMvZu2inz0oiiuesnNSPEORhUNk7efa2nM0PSGdbjqmdO8Wma1
S4bfSYS58+kJJoWe4p9eOh2+oONGpnAba5Y22U1vcpcVtutTmz34PgH/NusVJXPpnuGdgLjWASqh
CA5Yd20Rp1zQtACp003241pcNmuswBFRiRH0IXMb00mHmLk/NM496/Z5cjy/ZHzbPx0y8Nvh6QPS
R0RMp36qjxpwjKF5Phgn9OqnO69FFgdDOoXff6FGA/oq9IgAlpkjUQoXigdwYARlEDUnUzg4RwL6
7FyVP5AuGRpF8Gsg+gWE06k+XUEwJmG7yMJglA7oHQt6NO1YcfPLzpKho9UWoTiWTRxNjOPZ1OJB
wxQoMw5RglQ4swBaZy2hN3oYepmRSEwrxU7JNDMwIgjwRIR+n0bq2OQkmJkB/mXSg2LJa4smpN44
7VOyKtSTOb6tJMEjrSt1MJgA9RLPwoSydV2O3kUM7EHcNBfnzU+mlIl6Oxo3gTby6SEMqJMo9zIk
ResZ9LA60OSYs1taT5FPllm56eAdynmr8IoTrLyhg5dXKTIxXlaCAeMA/sjEvXKov7D9eYVka7eV
JNz7oJxbMeENhUptD2QP36E/R283kqfzYiTBLTBDPxTi67oJLwzN1GP8F2Ls9Y5O3qGqaoUDl2vC
wTo5rfknjP28yEH/RZBYKsrfC0bEvW902E0q2i6pAQAu6l8pgotLM4M0Cc+aDvV9NVwsgCSZFbeC
TASQbJDYwXQzhzk/Xau0KLxh4sPv/XI7268aIGr1TrFYKhmC22nnqcVdBxmutbfit8kAgpmKS07m
dVA79QCoD44tzPGf6jHnZgYoMdwGmF78WRfJ9UjAekTYPgcCqd24vgv8WP+8nclucT5PwPNiaAYX
YyC7atnUx9ArHWsM2d4yOOymqHwA8QZOvcMEJvhvz4uUndWtSGG7xtrM41rHWW0Keou+j8Ccin/G
2tgVnrsfaaFwqyoNhZ2zWnSmRQ5WdanqKuit+T2qte4iH7u3atS/615c7aLUuy3QD6ZYXPmGfiyu
YPsg68vmvMbirtSYwcaFxBUgWcYQ3A/vcxV91yvjBiQAijYG2blGzhGwxsgD4qYUrmHQsZhLrXFf
OF3h2UDmzF/ToI1+n99GWcIMfVSg0MFYCgbBxb4PC4OMM6bb4T9M50bPnGDJnRCMmodGY1dF9r13
iwsbc4h2vBxje/jnvHipFfFEFjKogDQQ0YCdcRxbQCEjeK/+6bMChpPuzXjElfZeaEyxkdIl3QgT
nD6x9TQCKhiSMsDWq53XbM0uvA4ULtpXomr83H9qCT7AxiQec1qotSQYqNbdK1pSxIXguJ6rO9br
YZv0vrsqW2NVGvL/b+6bEp8EmDzITVh9NPM2YPbg25jqAFbWzbwsAdrl7uMRcDBMP0ZD/1TUzh1N
px400PmhyQbfUCJVSrfY0QEexKfYAcV0+k2Yps3baeDHB5nrPNl7wE23QkAd+CqQOOlB3UgStJ9o
CxSMBNpb8w+L+EV+zFEMMVgYxSWYPxSmK71LNtIEj1QtQCAgXK8UCCb68hYhT2qAhPD8AVFJEZxP
MmW2Zufckmz0o+4w+ekjGlMIkTrXjSr8/xuzIb09JMbCt2jo34jXXyeDE47RK6bhdpaT7tLkvUSv
7nnNZLVpzjbyr2GITApsTFhTc6mzne9Jml4AsTIwxnI30v6I6BnlFRYCFONxHMk+0eqdG7/rWnyf
Jxfnv0SxxiJFcN9oToRpP56GNkMrMYGNmR5qTUWzIwsGweqAhwEAA4GYLHh0mne17WV488TUBpO8
c8TA+uErmnyIME83Eh3PKaDv4eG6Mb5kNEEzafIaratCjNTNbDQhp2Iq0lduv0ATa4kv2q6+McZH
o3TRBuIoLFNWbEQPHOg3LYxgoAtIWDTL6zuNJB6iQmDSgdFttUG17tvklVpv87ofojt78ktrBPjD
rlNNnCqlC+uZIFTtrBaKmsgtVdaDk1wmbjDVV8D4zYefmMjGeQQM+2iizWrand9MqTvbqC6scken
Zmj5G7lKgVDGgtU5xOkQxsVL6YE8PDgvTZahPFlp4XaM46ROCrzygmS9tcddjTZXezysaYu46pFo
j7kZzkxRFZcaEu9w5AeCfJpt1Lx80r0KMusouSjbESDs3a50tcMAFc/rJ72GOKAXBvwtZCsFQxoX
u1giE69lOwEpJuJUbbAOOV4Yq/WGa0vhUmSK8f50D/Q6wPMRy5BLFVu2ZlUI+Ant/DbLf/WNNwZm
7KT+atov53WTlThQ89QxWgEudxO0CqcHMq48t9NtiEOnmnXosvq675oqtPt4vgAgknMYHPJPnzad
P7tDFZIZGP51tD4VTq3ChJc5Uzh1tAdY+JpPeLBm0ZMZUVYesNy7tIYmsBp6kytfWRJzReWLP0dB
TcD5tIU7q2fxaLpkRBIxfXTL93p8qIDWu4Akx0F1ftdpoOSiChv6vKuQidQY2mMJKFrE8qvmmkla
RZDJisDonlK3BUbwRTWp4K5Ucvj/N/cxNQcGVkmk1Bca9MPTUu7BkN1a385bjUoKPzEbKTWbAKfv
Qhs7H/3ExdCW8WTpqIw/n5fz2SL4qsE80eSqe1Q0ziZNwHTQc23yp2l8KPW7RoXb//lwn4oQfFdi
16vncREz/RnTC6MN4wrtDL9XVRXg8x2OmRPdBNfbHyYzsf2kB2CJtvBe4bl+iFvvUXcHRc5aKgEM
MxbybJwfRbBrYrAkSiMk5Ic26Nk3i/y1y+VonqBDBD4eJ0MRdn1I6qWb/yTf6UtH9iSq/Cy6KzES
dH7XZda1lSMEruZcogdvQurLKcI4z/2YAlAJxSBLoY9svVB6QvEHiSOgpgl+fegRuNUOMlOtd2dW
/8snU3UxSozLhl9FOE+RWaEi/XeLSYhyKREeDnYNguxnHYyfCS04+IvfVjee99ty2ENPhn3GHvSx
O6LA8TyYJNSNFmhaFXxEo3oWSL/JAVAqgc/nJGGnZ7cdwHKGUX6ErE5+Fa3DVZsaB9LY+wW2v6yq
6qVMHLhEYPrIAcJs+BHfuIqqAsbDRLGZbbfW3xcaASimWEEuGlR5DjJ2thgWcE0G8DeWIEuOfcsa
qb/OdLqMQRKy84Y1d31MhFYlKBpcjqjFxu4lQhLp3q5GS0XSJvte1EkckMxaaI0Qu+GidYyQR8by
LHhP+FGmh9o6X7ppdT1r/a8yHVQ2wsd0T+szBNRzYCA2LZgiCq6nC7SAOneOXR4oai1oEjo9nMhw
jdmukK5L2DYe0jgF5m6nA1oZVbvDf/yTcNiCBcwPjlAoCMfkTqcNK0KbefTCdtKPmu7tqY5OWtve
awN5WdMJIQ/aac3nsY4ViSrJAeTs8SAr44yeaEs6Vb2Er1mLCDGcHf+cEtc3gWH1164EjVx/Cg+A
wcCQ6KmEfIznhowRsrbRzkouGuNqBkBS+XZeiuSaOpEiHKm5TAzAL2IVR3rRzhixbe48d3dehuRB
QSCEQ+XgHCHdJSxW167p2naoDpX2vM8wbODHsWcEtDeWQ+9lGZgYpizMKwBxz6yfb9FphuSNMdmX
XTE8jP26KL5IdlJgujZwAXnCWqyRkTSaLDQAAhrV/I1Kgl+4t5Gu3Q/ehFrFHCrUl1kqTBQ4nnjR
mTCZ050kY4eyNn/S1EYEspSiu/YA9LVLmqr5PqYO2yNSuOvjld4C8PqGuRoFKUSmMNg/iyyeF2wA
aE4NnFf0aJ1+RWS7yTxGAKSYa2fqMSJcED2IncJ61jxA5PTZ0ALkfc7K5Ao9XDC6lGUoUxoYMr+g
lLXPM8kAVNVr1Hp3x5iEwLNdB1xtRXapN0uZ7LIVv+R3vdM9V15qhHVUc7Szsl928eoUL6bT2xzH
xnjWe0v73ZRdc/CYZr7aUdQc834pQpZY63WSWgUqIVGU+DFw0e6HuJ1VjUqfn5nYewRmCNcR1zgi
jUE24+FtjmUeuCbmvUx6X9r/9CgjZEYLdE6yn1VNjJKUMyQCIIBfJrwuL6w/Gx1rGiheK8Oy89wH
Eofl8K2kz8n4DsK7FDkY58ZS0jfKzjcuA1RmAdEOuEzh6E25udigkciDKQG4qsGZXbI7p7UUzQCS
uAd3DuiwkM/GQRe7aacceHnpjE7ofPAA5XaR1j+Y++bQ/fmjJDu3aHYBr7XDPYqYs5qqlgyY7ckD
y5125pxfOF4WJp3l5+R7PFuK+026dhtp5umJWUdzZKyFtH4FgLhp7nJ638yKlZMLASw+mpF5P4qw
QWaSzTH1wD04F9M/0+zM9y4dXyrWV4oys9wAQZ2B8hyqsxgtOlWHoYWnnfjrvIom9Jz+7BZ01lyt
nh/PqAzuTHo5YjK1VsFE89Bd9DuWR3DYwGWECU4htHetnkZOgVV0+pd1eJrry5gBfMDPtBe9PRqq
t4okK4BJALTpc+oDDN+Ic/IDCPwKdNHBRvoXzK3PJNCzMEp3feZT9kbyIIZU59atD+dtUxYRbOUK
oT8zASk4udDT7fpDSufjtKjmwmTmz99IWEzUrT7lUtt+6s0cQKd8NLvuLprpuDQF7xuunFURfcjM
citKsP2sitH1hgg4cGOwT8XO0bVzXy/yLxzorRjhaozZ0qxtAjERhorr+X7O3ryiCqLlVwL0zPMb
JHP56CUCaY8Hn2+Jfeo829+VU4+ThlEN79Fjnu/ZD230NIBg2lEl+k2ZPThw9mA7IoAxE/290Whj
0xIe9KCPszd8r34yV+zcTmseuugVs+CadTPE70sVFO6RZL+7+jahNSo3B3e80q1frdb4Rf2Ur8fS
CdNShcEjM6bt9wn26jQdyewY8QAgo5nuj8u+pQ+k+9mnisjjT0+26AFw4wG9Bq9V3EKC4yGt2xmJ
jZVozQRtXId8QTWDg8f6ffbQOEuYGMTP+nKXV7h88x81ARxQkDf/2OQym19LF5Cjc6A7D3Os8PDS
yHT7aYKZD2ZNUObFIjTFFdCosPg7pIZaFhLvmRV7h4VjdqzAwRYXYfn3I1gE85YQj34pYC2Jb4im
QdIDmSiQBgPrHLlTP7KCSUWZJ3O/WyH85t48YrOu9koMGCIAML73vW/3B1rsSfI82cciujNVDRKy
QGArjlvdRlzTLHacLhDn2CxwHd8itzOG5TzV60hmvXjq62AGQOYXFd5TOcOi2Y5RwduSbMTE4UW7
PiYAprOM91yFuiHxG7gu//QRo7sNOb1TURiMZUVqQVTKnpy4xTgn8IiruxhYiyTAQNh5LyXZrxNp
wn5NzIxzbYY08KWsDTAfMZ+fJpbvmH5h/QDOLlpeFI5R4utPRAp7xjCIXNojRJot2en9EE7Vja4y
DMmGnQgR3M06MRa1PJiKp8Jv8ksUHLGsPpDWx0YRUpnSHcN5wswsUn0ospzuWFEyK7cWvob5Uzpf
TOltXxIM6YV2vLPK55RZQTL+6spfqXMdrUdK2nCyHJ/oexdQ5OlFH+/bKA+NYYfJqmDOByBt7hFR
ZGDHS+4m7+8vQVRLPj5XWBr4x6E0U/x+ix4FD81LRnugzc9Jc3f013nrkuCKcqaFD1lCNNa6mNFZ
eZQSNT8rO+y0bynSoV7vZ8mFvuzadF+Ta8/YmdV9D3SmpQwa89Gz3/IiOdSqK0jmfjdfAxLp040C
c1k06Tq+xsMyo7AagwQ2sDPd78YLAJP70fQ2tPPBtu/LIpzmL1QcIB5jcw7Bywxz76fiAV5NupmH
plFzP3vP5ooWkepyThQXoPR8fYgRh3m1NdK8LoWYsntL2ymM62PZlF85xBshgkO0LS2Z0daEpdR+
dMDFHtKdowIKlvkm3pfF5yooEKiEc2UM85RnvCydOD/z6GLNQRR50VKAzWZXVfVtfj1vrLJ1w1wv
6P6QNEIrs7A9eq+jvzdecO6WneYebfdp/cIVzEeH/xUhbk1tTqBrryGibW7y+Hvj7LRScbrlWoC1
HPOtSDaJuSbAx6890SZcH+txsb7p7LpVTZNJRaBy4uhIE2LSVNiXZDSNdqXQYpyf0AW9ZNeoup7f
C1nlETh8HzIEJ7XY4LoAzQjsq31bf1jIuXeBZv/PTH8M40OOa9EeCoVMuVp452AmCi9IMW3Y1P1g
VWikCuz2Io5/p0gekffzasluCpSb/hMh3LaRobsFUvFAaY12k3ZEEG6HrLxdvZ3ZKd7fKm2ETfKW
OE+sAaI80K7HxnFKf6A9+rw6/DeESBub9KGOsEnZsEydoUNGky5+mvsWfV3cwveMK6IqEPGVOSdK
OJwGbdrIqCFqqv4xtMu8+13PeCgeziske80jX2aYvD8aQbL4aFvZBCYUcD8FC6I79EyCssXwo2G8
oo0TRGaLl1x9S11yWOzoJqHxQ9IoJk5lTm/7BYKJ1OiCBRgDvoC4F+PyP2d8NglK1JcA4ancfaqr
NOaOWlhYTJbZJkDJMM4N9NLTS2n01mSeDBt5whY0Komfpy+02uXR5Wyt/ux9I0gh93g7/v39gfkD
dM1jBh8MP+Jgbdb2TQQY0T9uynXDoj+M8+78ZkpWEoM1nEcKjFYeQBRONasLWs9NCkIyp0mD3t07
+iEhPqpvvp2GCLSYKuUlsdGtwD8+bfMYcUzwS9RzhK2zmJ+zGr3EF+twzYiiFiU52idyhLt31DGM
bhUekiUgX3cpEtiz333hgj8RIjxVaT3YZYmwNEgwDOVFAfG+TSpMZon/AHwA0pC8vQSWwP+/WbDM
0daCZE4eoCx63VUD2KvYVT+lu4rPb45MsW4S73siTnBXQMQBP4cOm8vNX1mT+qlp+Lm2A++5i7VU
TYWqpAnm19oDIoES0kwnbNk7OjF9qz3OWWibD9nw+7ytfzYJC8U7OB6ElniEOIJquh455UDBSUG7
BtkLkBiOflntzwv5bN8Qgjo4SKhREwf2w+l22WuBCugco/6KarQ1hI2W4nX6SLWL83I+H1zIIWgj
Q7EX4ZL4nmJrXOl1CjmG8TsDci3IzJpvJij/RqA30SlIbEXE/NkOTwUKW5XrU2WADhiKRbu2PI7e
Zdd/B5mVkqZNEtZsJQEp/HQJ0S9ST2UPSavlEETNUZTuaR/FNwZhbJ96oMOoi7b6ZSVO/JgYbnJw
Bi97Pr++UnXBo8upK5DREIs0Ueu1pNBTtHs2Nx1ajnPzwaXfZztsWsWJk+7kRhK3qM0BL2ymtyWF
pGyqQw8RXOOA5mtGl+cxmb6N1oPVK8IeqY1uJAouxbUiTIETSAQIdzXtVpOiofUuqr9QZcVOor6G
2iZec7g4T1Wz5qQEny4E6TRIncA2On8cgc6m++3wO7Ie9fR59m7RF/+VvftPrCUYEJh1WeyUXD8D
2ENA+NLuHW9Xejt9UqQ1pC7lQ0Gx4cGIW8AOVJCkWTs7v5nWe2N5O6+M/DhsZAiXjKFpNR2SBK3U
HJei2hWoCPVrB6q5FH2xLyPzteViVOEEqDQTQh49pfq4GNBsNNdQQ2PhPP+IVhXGnUoKT9hvbD/y
ysKuuYGk5CphTwP4zDMVL6jU2uEmAdLkIi9pCdZet0UVrR5kNLZfrsx30XIKcIAE2a7zOyV1GRtB
wv2SeWUfGfwgz8ipW9o/cXPjkd3a+o2KNUriMhwDUCuEmgYaW8WmKy0acm+lMQLDaWeXd2Ma9vRp
rG7Rt5BVIS3+3srB3oMWWhsVAxQMhBVkCYlHN0uRLGHX1LjP7bfi76MclGM2IoS1S4G5yaYFSf+s
vO/N+3Z8aapgXe7M4e+vMdR94JBwQ6NsLQ53NgPqHnREm4kb3ef6E2sC1w0sXDNsOZ43B9nBPREl
LBsaz1xaO1g2N//da28OSLCDql78brgxmleD3cTRoHgxSGz9RKSwjLlmWQDqhXbIUE/G26ofWu+6
VJWP+a+cPod47exjDQW3Pi5Zty4uFPOMX8v4Dt67yHtsksc8PUamwvakGgH6jKdqeFlG9EPD1CXg
/EPpGLnHEb0YaQcSw2syKHZL4olANPAhR/BE2TSaJOshJ17vTDuM6udR1XPFf0JcNiwazhDqIGg+
Euyh7N2kMiM0pEcmWjH130SVOZMLALAZcNuQnxMfc8TFu5iuGO4FWxgo5c2n1a4Uo/5SEUiY8WI3
WhrF9sIsMewJSvNz+quqHx3Mwpw/NbL95hm5fwUIt13SG+a8lgUSTMWDDk9tZnc0f0xUXMCy7d6K
EcyqZc2Iext6JN3FWr7SxmeRwqIk1wFnmPpPE8GikriLkzmDJm71qqXfPRCpg2ozWzI/V2ERSncF
dNyuSzj1h8jI7WbWZHQ6SvZ2em31ddAVjWJbVBIEZTKEblXFG1XAbkSQAalVXHHSDdmowP+/iQTa
vkZZwEPzl5a8pNYzWQDkOyl2RCoDPT18hAt1BDFxFUdr2WQzGq+q+U7TQre6JsXv8+Yru5lROv5P
BDfvjRp5G3eZVUNEvdyCUnXwQgttk/VNo4EquQElq2qaSOaLTRe9tiiHIi8uJmTR0wauIIIaQ7Ls
G6cLTXAO50uoOdfwzw2Qbs/rJzXqjThBvx7kHUCYgTi3vZ6MY0pfKQmX9lireonle/Whl+Asp9EF
/NAKQcP8w2GHBplZS/EMkuqCWj8fxOLNJ8I15jZegVER1PhI/TzVL2lyYcXoeH1i7Asxh/khSCQn
bIZpKIoGjl9fjmPxjBg+r4MRHZiOYgRBumgbQULyITZd9O+itTVwkm9aXvmYwgQfoMIEpB7aQ/of
GCyYPREtTkerPAO6A0yc+BaqWq0b6gMmdBXRtNTjbMQIlmb0jBlJDDGm/qBpb40WnrdkaXiGxmds
MUc/R2h7elQr5rAy4r1HzQpWOC25clkWktQ8Gsl0pU+3c1miPc0sG7/0OkVRQLaGBEEARyDlf4Ls
HsjMZC1herN7V2W5b7PjpKHv9eK8jjJ7QKMTv4OQHXRFwMGkH8naubCHyjiY0f/G5W6hqhyopIcR
aZgPISK+IHD3ByBvQMhQB+hRC033JqLfLXrw7MBAw0T5yLxDp2JYlJnHVqpo6gtBVwSX2pVXKXg4
678fSoNaFGYBSwegnJi7aM1xrdca5tHPmjMEFmXdgWBwswkamjmABh10r1DYpHS/PmSKiQs0SHSZ
y2U21XtBQVL9fRj2501CbvYbGcLCNdMICK8VMgznIukMf2ptNFfd5/39ioxlF4WVttPN3XmpsmuR
4PUN4D9MYaBT+PSszWQ1UH+A0KgH84qPVmE2Ap5Pa8Av07sHezLNsO7q9EbrIyQWl8I4nP8Ama/n
7A0c0gdPCbG3PM81lww5PsBCYJGTXYNDF3m5r+WvZqkIM6SHm1eKkGZGqlnnu7yJAfSCDKPnDXid
t2m4snIHwuvGBzkxoiZbNQkqNZmNMMFNrlWZR3ODmp9e3y9W2E8vmaswGenaeZx3EA3DHE/sVB8t
Tmhe5hMspikBzaH51H3HMxNNrpjYS2zF9SI1lQ9pIuNV4zQ9msyg0JJaT4n7fW3fYm99KEr9Si9d
3JwYTbFUXbxSb7IRap6qmMeNZsYGVCzQGcpDqPELOUlMyWEoGqMtiNXETGFR1OBNT6CWxX6TVfPX
ySe275UvtmqMQr5dH5IEXVC+mZOOW8SgY1an8x0vIOnDOKK+9/0LhwoD7Ch02LhExfcmqNxi0jsz
8gBoD6L9LZjuR/cZHeRjpGKIlZn5n/5xlNINjsh2ukFO5i4pKbBBKxABsnraNQPehubreYVkJxfw
P5x/GGMZSK+dSql0uwS85oJ3FH1n5PeMPuAmuuscxSNatkMYU8OAAQadAAoouOChG6a4TbBusXY9
xBe6eZtPV2b1MDiKOrn0bt5KEmxBRyPFkPR8h4z6sLbeFevRV0ZKAmClegiNEWMaVXMwMbIxd92v
2n77woJCQ3TZICvxidJ5aN117T2+oEC19TQrjJtdD88R/z4vR2oeGzn8lbRxua6m5agn61hR94rZ
Vxbba53ibpb5JetDBBGKCtnsgAQ5hSrz+G3xkNSdjwwwvTH5vaA+ZS63uoorVWqNaLGx0T/koMwn
mAl1F3MyIihVoNZlLf9H2pf22Kkr0f4iJObhK7Cnnqd0OvmCMpzGxsxgwPz6t9xP72ZvNwIl795z
rq4UKbXL2OVy1aq1Itd4J6DdN+lGpr24HVHY9QHMBMrBUewUgnIzc7BJ2HxEE7amL9q46+p7Z6tu
uOiQfKTCHyRVagzMedpVaWZiN+bayW3f/WD4FeRg12ubjRO2ZUnZ922eUJG0sDSaj2CBs4uvlhQM
S9lufd994N3Umh40f//nkpLY4CUMxGtiwKXGv52HKrTcNhrK7Evd2U8t4zdUr8Ff+mLWryUlD5h/
CzU670b/m433majb3ezSyGuykz1ssQltLYK89M4OBc+dxrUb/Daw23bBrrZvdRK32tP6EiwVIFAO
hlQfMjvcBMruSZtgNI0B2Bh/+p7z92GI5uykN1eijsbf66aWbmkQxIEGHqmV46ttD1tkxuiDAi9i
031l3IMCIVw3sLhiZwaUFWOWVgvWwEDj5nFm3Yg+zhtrP/xL9fHcEeU288xqKFwOOw79Tos5dIxH
g/1c92XxVJ/5In09+/oY/QdMU9oQvAgz9jbVacQMgtn4J3+rhb24bhhmtKGq4UMEW7k3x3TAC1DA
VluDxvJt6kIdMiVbLcnFnXZmRQnyEM8YUfRGBCY4Om6265MQKCyuP/jJ3vZf1pdvMdyfGZN/frZ8
epqPliFBblS/TQD67oA73wfGC0mjrj02dCOV2lhB9RFdehpA0eLjonzj1WGqAcN6Sbc4vRevSeRr
ErT3QYtz6ZRRVxCBqmY8mjX/MBugIHb726T3Tutrt3hOz8woIcGh6EMk4BSLCNSvKUS4za/rBhYf
saCR/58jSnxvLKtgNqgcotl8t7keNu1xDF5t+8lsvhIglqA+5VdbsX7xRJ0ZVWL9RAZo2jMYdWrE
dtSFkB/GjJIQyXFseb+hRLUn5RN3kaEG3yZKIo1/rfTyZcCodJNVIH0ev6wvxOK2OftJSsDSuJ46
dYqfNGQjnmXPdY2ZiKdWO6ybWfqgmJgD/kyyH4BZ4nLfFHVfDFXvohZixhTMRsU8b+QgS46cWXCU
DxqkzG0L6sPC8HXS48l7NLw3EKqt+7FlRfmCSYbFshoPMTH/bwJBRMrCfvreB+/rZpaOGXpjjhzq
wHCvWlh2x6rLpgbOFKhvoBXj2PsZEgTrRuSaq5nHmRG1qOybtU7MFkYajOwU6XPQxEH2CCKoLrvu
qiyuhy3O4qX4e25ROda6mQaYXYdFtwFnccRNnAAzFOXN+JuVWy2tjTX0lA3hB3wwxQhjWvXCeDwN
X6yNkGss7oZAwrvQ0ACOU9kNfa/ZreCoCTlt9+Jh+PI4CXPvNfMb2DtZyEZ/PExdK2IKhq8r383f
xqpB+S/bBfQXuCVunGLcW9PcbwDCluKM1JCAloTUyvCUdQ5MbhNdAuD9QUOtg4IRIkGh6kfmhv2W
rOnSMp/bUpa5BYpQKyDbF9XNGKLnH83tL3sLJbW00OdGlIXGtZ36QsLsSwFYQmrEVT7cFRp4hP+p
BY5qtIlGGB7XID+4jFRITXzSpRMuBiN2wFRMyh/rx27x45wZkL6e5wWZnwZeAQOpgUFAwM4tTsNk
eK3snVFuCSsuxV0QlHhQPwDHm6XSvHHfFjqdbNmw/F6Pv5pxv+7M0tc///sVZxrCbS9NLLxeZhKl
VhcT76WftmZGlpbs3Ir887MlK9GESQqM/0VVdhqcQ6JjJHSIch+voed/8Ad0Hhg6wF2Fsv2lpXws
Ksgy454SdhY13d7iyd70NuLG4kf5Y+QjNzl3x0kGs9NhJMHAmO8dyLA1l7l0XjxgTi0TWxn4f8WN
EkpK1ZThmrKa4wx1uDIsp6fsX9AiZ1Z8paBReg4qnib8MNN9YbxPoHZZ/xoLvLp45EgJOh/vQ6DK
FT84dxBfBCy46CyU9gnvUJff0+kAGiw/OdXtV5xQ1h/qFHo5OK94Ca3/guWF/N8P+ETsq2lZCwi1
LH+RqPXDxP1SdW/TcFo3s3iM/vipUqCkOoWAXAc/DYOEPu6G/DnYSl0WD1EgadgllycEWC63diKs
DtQneMyX4OZpnx160stT1e2yLZTS0i0P9vX/GVJjglmJNCMonaDiZI634/hFaEe7f2uLo73VKVk8
Sme2lBfdWGVlLjzYytCKmUEyUdONu3TDG/XTVOZkd8LHspkFCTuG9sWNz2+aPrbZ99zd6PMvGYPo
IuRWUOtEVUi55+Y0sHMuI8PEqj01zYh7zonP7bEzAlA6TGHf1huN5MUzJtVWAQCRI1nqKKPVJ5Qm
OfKkikaJpYdoj1gWBSXUfdKcHD+kyX9I3MKsuWPmjcfifkstY/Etdv4L5Ec+i4ea3w4GHfAL0urO
nOI5jZ1xX+e3JL1tm0OaPSV4m6wfuGWbKDTI6jm0AtRKEFAofU+h0RIVGEYYbbRtHmj9oLXXxO3A
RIhp9oqFmNreMCs/oJpzf7CHAvwgaSKUmyz3/bIoXZgNSkv7XbO5Qw0Ysgh80opT2UkwKfB3hwZD
VZGXZRayY3Oc33V/1vHL0Ogc+PgvQBkw7qEcBhIajLUoQbZBjaIMZjnBpVdh2b81/nu9yfK4dFDP
jKh33oS6tz0GGHTyOw7hVB1drI21XYpvsiECbn7MOQXqE9NhINhJe1rgaUbCKv3FwbTCgt9l/bA5
cLEUrs9MqbUWwxb+SGlaRFOax9BGuaETic1p3KhBb5lR0niezRVrTZhJ2qfO+pq3Fg7jFoHO0g13
7ouSv5vlLPoiIUVkazufXLn+PZKqbNz4OIuf/8/HUeEquZi9QdPhCl4joddYobcFltzyQwkiiW4U
emnAgsMexwL1L9iwg5D8Sxs2AOUfyKllxFRTEubrVVO3YE3W0vY184KH1tAgyTtdY6L10Jn9cT1i
LC7cH3NqAsIKmjlzgl09OPwwGdPjjBth3cTiNpNMCVKNDSxKyjZzjcQZ0gImuvqXhRFURnZj+u2v
bXhS1hC6B8BN4j1yGeK526VOo9UFdJBEYoci0fUHDFpkXmyXZU5369YWBoyBLXOkrjYKfJLR89Ic
VH8Ta7BBo2UXWZhpiKXOTYLGPPfQ+o3qmYU+J0cjf7Dafg8Rk43bZeEavzCvnCl9MDNIN7dYUXuv
obQMKrYhDgDatfR7XdtIUJausgtr8s45uz47zA8xRmHNsp56PMXmfgdeztAjr9zCPYPixE3S/8OB
vjCqHDdHgGK3N7HCpL6v0xG511bqbcpVUu7KCxNy3575lVp+VWg5/NK0x8TZd/7OImls67dO8sa0
HS21sP1tFdo+IztCv5KMS0gkXryRBzwcvR7dX3r6TTQv/pBsbTD5tPn021wHKjAfWqEqOQNG34oG
1IgFIGuvBQgGhh/OvB9r/1C0L/YcY/MBHLw1DbdwUPHWAN4QjO0oDKplHV3YSWNIldpkCjPr1a1u
s36/fnIWLtGPoXxAgVH+8NQ59VzTrcnyQPrQmdbBm36Z+V6kXTSVh2lLnHEhYF+YUnZQAziT71Yw
RYw414AAPQblQWyRSy7EzwsryibCbHofNB2s+OwwmfcduOHXV2zxoyBX/38rJt0826WQeavMmsJA
ZoIh+wsd9oRuwIyXQBjAEKLjDbCp+Xnug5AWVMwDZg08qu8wPAPdtV3BfrIkpsaNhZkgts8phNH0
rRLxUmy5sKzEbc3KwaVmySmH5hEKrlUR69lPFBLABE3rGNyym0/hRZOYTQPTI7rBKMQoKbIRZElu
DSiq9jzMQTqLqV0OYsk+7AUPs4JjWBFZRPzXXxGo5z9GVT91PxNM4ibL+aFyH3Tj3Z1+rZv4mLNX
Ysa5DbXe3g29Mxo6bFj1+OLw5ipLRJgBYN9hpIv1Vtxb723+5hrPyMMb96aYyM7w0d71Q51h6tAh
Jzq4e1FAEsD9YiY6dM5+UYzeArcSDk75MI3OfYZp8fXfvXBOL362epfSgRhOh5894BVoVvvReA1o
rJUbIXXhzsRdDfiijhwEFXXloKY2SepOAI4r3Nl+pUFQfE+xO8DMZlvkGqcCyUNfum2FxSBgJF53
8nOYAC8+6GeRoIAZ/hNp1Jg3BQbGKYAB+XOlX5f5hnefo8T/5d2XJhyMoineFUNN2yTD39+h1xI0
aZTpbB/ob+teLIBJYAZYKZTKUGqHrctgJDuaDgTwwL1An1pQfLK9bh0mqJSlKYC5984cN0PoBTd9
1Lw4dthHEbRq6/28FbGW3IVOLTDj0MQC84SyZ3pSG5kw4W5T/Vcx96YX2kFwcwOc9jG6d3miQE0M
jWkwMQB9hBbMpbuzrnOt1hGdRtedSagBXfJukMK9FpU5sFDPe0AK+2aGSk5ldVBVyTECOBdGa8UG
pdWDgWf1PRr1HcVYZdC5sTUm5m7s2mGCejovylCDNGQV9g0jL4nHu5dxrrCCls78o5lkW5eV/Dyf
/AHIDXwMqMV4auhreJG7dtaiZWWneL7UkD/Ngxyc6prvh41Z3Ig2Rz6XY9Is0/4Bu4LVRK4MNlVA
TIEZu1xNzZgCCETgBFb5e+peJ/QwJF+d4rC+Rxe3xpkVZWtA4WLIHDlh4ndPjMVGC5IL48u6jc9Z
DABVmGKzXaiISsj2pSe8A9S+tgYJxq0fTO7cksA6uMmM66MKfS3ZuDyWgoccL4WiNZSZfbUN2DWW
lhocLrXANAetGZrkx7pDixZQqkIGIIUgPoWPpALTKJHXk+fuAzsBh8TG4M/ikp1ZUNIY0aBTWjNY
mKrHAQTS47OeXQesC4MtIeHPgR4fJ5DEJuDFNvA/ysdJBqhJmgDiZvMdIJB6c0zIrhxDx4ek4259
3Ra4CC+MfcKCt0nalhKW3TZxYd6O4lA0O5/tjPTo2vvJiqvuvqBxlRx9a0s9d2mnnzkayPfNWWYI
7RFABaSjenPTohQeHNMtVbelgHFuQnn61SRIEmOGCZ7HfDqBNQAhHjoAWbDX/KjbEgRfqBXL5cTN
gsc8vp76rp5KxuwS4Jworfdd/6DPb2Z29Lt7QaD78J9vnXL7e62NaOlD6k3/0TkbFbGlc4DohCsU
8D1kh3LJz5Y0adw04xb8LUBzgtmdcDA3wtOiBU/Cm0yQ4gDMemlBn+uama5EHlldaBS3Ot3i5Foo
TiBUYBVByCX509UD0Daa3kDHBbeWg37SdSGejOCosdu031VunAYsbDogJPDPRql/6eSdGVYPA/OG
tB8GGAYqPdAOhvUz6+8M8aWrr4y/ByheOKlq1GUCZ7+WTtZpte/Ej3o2rzRC4/XzveWResSaMneF
RG0TEKi5831eXiP/Tdyfen8EfmzD2tKBPl8/5bRx4D06pkuf0LT3vnf9VTZ+W3doKQxjVEyXc9ge
IHZKcKxrB3S6PSZ//MRGr7Ol/9HB1MKxgloKmdJ5B7qYLdaRpUVEnUwytgPT5/vKlp80YtFAIjgK
9tz34C2PNP1LZYQiuBq3SJEWltCQPO0fo58YOFb8A1WiUWkubPUBqmKm7b7UvTvvcw/UhusruRAa
DfALoLQtxQQxwnx5kFMdsrwj+AwiCr1LQ9C7tHoAYvpOM+qr2rojurX3HaSD61YXqHiROP0x+6k1
MHGkCA7iB52CI0arIL7ixSl9tYR51DT3qqtf2pRcD6SLcY+DyMEOIgGti2yGnJT3xc7I0eZ2ZBsb
r09r4Svjh2FbYcYfGYSKBGnTbKi8EpvXrzDZoPGUXRGn0s0oD2j2itfk/M0P8uBELT4eM1uwuOX9
OIa12UPmtZ+TsJkZ+Vq2tf5QJmaWxPrYO/kx6RgHg/I49VflZE3QFhWuFXsmqX/zbEjH2NSK6XcO
9ub/SAIm4s6exBSO1DV/ekPrnMpRsGuR+nyKcFfPTzxoDWwKnX1LuoaeMObS7QFQ64obreTBLdOH
aqPp+vmBi0+GoTTgJPBkgjDa5U7Js96wSY0ev9Fd4amgWb9FdZsnW1NVH9oASnaPSXH01+SwEwap
lcwXD9+hb4iN3t/QlnpECBlusabjO+Vad9RtDrIKl9XTT7+0+V05jWhh6AOrd2xi3dXoTe1TzipU
dnsQ+n1pqc0emlzjP+tAmzeWZGmzgBfIAVJecgKrmyXlug3ZEPShPaHRg+bO5s5tglNdt+3JslAF
Er6fhKKyh7+/4CGOBTyqvB8hy6t8CzxeUc3/6I92j6ApDD13t35Alz72uQElhvd22vsaNnoEghOU
TSqtDhOqR9nfF5Qw+ItkXZIu4v+ogVxrhoZT2Y7y3WbHObsrLR7yod240hfSFRA0IMrhtSgJHJSX
TlkMTTayEXVof4yphkM7ResLtnAj4UEIikBMtNmQmlJuh5FADm9o4YgpohYU4tC05iaIMIewNawN
WwsfB11oxwXURyraqF3CQbfrfEjQiSZVOJTf2+m+r3bZlmjWwprBCioTWDSp0KPsMeYE1PSFtFJ+
c/3bbKtxsfX3K08pIoZ5yGV32J/KUNd26VRurNOWBeWrZ3rm9oUJD0qTndwhO1b1cf2rL3+JP2sk
A8RZot3UJG9mAR+aMt0HFghhpq8uSrB/P9AF8RYfZTcpZiy5bi7tOINRk6GAncJ4nJ0pTP0fvXUX
ZGRjxRbyjgs7ckXP/IGiVCcA4SowMPkghttu/Krxb+tLtlClv/RFOSnMTcxuGmBjTp+yBMDwYld6
WZiOx36+NdtHWp704If4h4h24Zqy3VzQiGrUl9vZhqxnF/FGj+rq2tr6VFtLqG46Uok+4HAv8Z+d
+r5Np9Bi8foabtlQtp2o5qQwe9ho06fZP1ZjBCTzVoq2eHpQLMS0Ih6x4Nq53AvcN2lqd1iwJgAG
3YkDkI6JUFbWPP2LALcAfW3z5y6B2iYQujx/wdTpupsLPQ5sFZlzQwUeBR2Vk6zqGkCmK2x73uwt
73Eo9oAu7KcmSoog1AH906eb/O+JZR1IasrsGwcOpXYlI/ZcNovW8JCaFkeM8oFvxe/idtit+7aQ
OpxbUQELbVD4oOCCFad9K+vYnm/9oQ5ZhwiyT4q3dWNL+0Ui7+XYmKSwVfbkXBus8nWgivI2bltI
D3molT79gw2QMBi4mWz5ar/cLiOynKAJsF1o+V6mNz2IVrZu8UU3LFx4EK5Edq7CdauxzUY6YTtI
uAKR6D+U67fI/pe2ffDHiIrWnXziZfMMI339kqB3Tv+l4OWcW1BXCimKyAqcXq2pQ3QmXX6VbPE9
L6UjgBYA2AwGedmqufwahfBwpkfAb3rjRp9iPnwbvL3FTmJ8/YfPbuMRjlIQIGUfSmBnNwYobQtw
0uKzu/pxTuK0PSXml3UTSzeG5BIB6vJD81s9kbzqB72fgbwx8m+1doX3T1wNO+E+Jd7eDw7MfPf0
feVtlHoX7nZYhUoVVtGABryyhA7hiYuWLgI5BCVMqGXT5NjgIVZtAVPk91YePDCEiXDwrqG5pp4c
I+d5ZxYMYAKX7yqrCRMf02yYgZkA/zJ2gGUAUasBNTVCV3tmP9dXd2G/X1hX0ryBMV3zgdMArnUK
S//OaDb8W1xHDNhglgNtE1dtcuXe0PWomsM9BGymvU/Tk0ZuydZlsRAcYOCPGcWPnlg9bQOYsdIb
iCwO5Ogk+39YqjMTShY2m5rfpKwAnhFUvWMHDHD6sm5hywn5sc5Ok9aC59iSa4USRFgF72SAalm9
0Q9cqvZjcAcPLjy5UCZWn61gqmIayMWAxYDuWk3xtCMYG7DCsrzDgxv2wL4N3uO6+jLxL8kW6muh
4nRhXe6XMx+hnDtkmo4NVwzZoQu8Z31oriVdVmq5QGRhHnwqsBG7w/rSLkTEC7PKHUjzLMVjCk7P
1lOX3OTO7WR8s9rv1taE5edviHegBw4VG8Lg6K0p+UPRjaAH1L0MzVSdhIw3d4WrhblONuLT53WU
zQVQ6kGsAG/AT2+Cnjd9KVyG7l0X2vy2np7HRkSjddKhXwFR37/H2UqkCWxBORinQC3IT3Xh5nXt
sQidZM34wsiT1n1b/0hLa3dmQi29O9wtg6SCiRowztZ+s7gbdyJeN/I54n0gZnBZ+biGIflxuQEF
aL7HcYIkdeONOzfr4nErh/gc8mDBx0gh3s7oc6qlssLW3FKnkC/3hrDWTo65GyzQcA2v644smIH8
uiybYCxAbu5LR7DLiiHggA8U/IsTXFsTJOBfuLHxJlyyAsw7uO3QyEJ9Q36zs/PqaMI1WJLCSp5g
eKRJnnKd342z1p0MPdGO6z59PqY+Xhx/rMlfc2aNeU42axY02UvasNCuf0xl/mKm3/zZPIr+fd3Y
wnYDiyuIFHCOwLptKQE9y2qSNA22c1CloFH4MQE65dbP60YWtpsvPxGGTIHqBV3UpUcAI/eVJ1nK
JuAunBCpjPeIm9L/vW5mIRx88Gz7UmQbsEQl7AgSFEYj8WBesmfzGwEPUEYx+hVXxh7gXxSKtoYm
0YTDT7/MXHzsclS8ACwxQVeuZLJk1oqApOCStWq/m0PdTgQGRfTkAeBIfD2P4MkdEkzxR54/8DgY
yRg2ho+sGm9kzB1oqM50kT1qI+im5248jaNmvxZJh1SE6kN9zGqLzfFgIZrqhduTAx9zaA0MiKw3
XTvyG1SQ27vGECm/rj1qP7izi/M2i3lv9oJcu2ahfzdF5V9P1O9OHNuLYnisQGC2Z9tA85AxDRRD
aeC+F3o17WfbFz+pJpzHqkuKZ4JO1tea+fzaDti0d2DjsfaB+qjL0iRxMQXDlZ277tvQELA7MUGM
cOJjL2Ij1cq7igLQPOt5l0ai1YcfktGz24MArTpxd0bYbkeveBjLtp+v0WUdk4cAyNJ7jLr4QzSC
KrEPp5JUJ88h4rXmLdl7dAATaGWAHwAFTfdAqAWtgMQH3XmccoEBoNkk2n1ulvoba+bkseo7iv6J
5zSnYtCyGIJvUM4Z7LKLULci5XVZs+oKn9FKd1bAxH9mY1YFWNNY8QK6ohrvbBCG78uuo+9d3+Tm
XvPaEm9iz+MM7/KUv5n22H+r5hSaMgPxs58Qa7B2bcptSGuUuXVjkw7lt95NtHB9y39+Q6Mmpkum
PA8wCQA+Lk8WxUVFtAZcyWYxRza4H0ytP8yZfqCgZk6G4r9M22pcLR1mlCSk1nUAQja1KOIkqWeX
BU6ZxfYuwEd8+nuIHZw6s6AE9brMvaqXbKkppGO1XIRjeVpfti0f5LKehdheGNwWH5EC+6ujd5P5
uG5gIcEERZGF2wJ6V2hRqLGoB161KnuB4kZlat+9wfO+lSQd26jxS5RHAxBg7oskSHEKC3eYw54k
1Ix7Zha/29TK8P1od13TcWji9V+25DrIRpGfgd4OpXol4OdpMo2pDWDEyL9oxhC6ZKPRsHBZwvM/
BuQPOFtbv+1ZZX4QG43mKzNB4wgEhiPqq9LcsLTlirL5HeoXmSelFVu0M4C+qDc1o5ZuRw9vUjy8
QeGNLsClLzSgiM8Sm4BIFZveawCOQ+JsfJFFI2gsIp+ELfS7L43YXk7rEfrqkeY/Dt0+57FjbZhY
+ibgYf2fCeVlGACy6iYZunTd9J05bpxxQLLLER3MLXbLLWeU7aVXvKpHDc504mi0Vx0y8i0UwkJ+
5KOigwwJuAcgfJT1ooMwB8Q9iUIo92Ad3BcH95mAWNlO/p7KFXQIZ6aUdZsqvWBCQ4kyqekRYqdl
nu6dPu71W0L+Puu7MKUs3GR46cASjLZWUxL3Lo3BsJpXr7YOJnfNjdaDwNK1ARZNkBpDqAZodsVY
k1YD7wIs4VhHtKNhTaCRd4QMVehALznb2hSL2+/MnBISOoPZotRgThRJSIdY6O/JEA7567pXS3sP
eSYKLKZtfu6kguWMO7kDyAiB+AEACT5AG8a8xc20YUXVjBVlqrtUIJnNwDblkwfXfnK3mJOXFuzM
E3XQrpjbuWEf0qe14x5Gi7Uo+xu3Myjx0CxKsuf1hdsyp2xzKiBv3uVYOMv6lXu/MGcX1ZgcItnX
dTsL3Qww9yFnQM8e/WFA+C9DXYvj1CYcI/ID7t3CiQLniZvPhkDlg8ak2vdiu3G4tNclZAM4dyjY
gQn10mZAwLGeVgBTWFUpJ/qs64rzZz7Wxc5o7wb0cLRgAxSxFKECsPDDRT3w0KS+NIn8cbS8EVwD
2mjznWY9OIwnYGso9VPtN2/g4dhqVS1a/OACAC+YFLS+tOjy3u4ahrBbidxDu82A2jAbqfHdZIlG
osZukvxQTLzYKKQtXMEATVmu56MYAs5h5cmFT1wyd0RbpSTOqeK3XtIc1vfMwnH7vySMLpBZ6Egp
nmk5dNBtjsq3zlixc2bwSrptNwGL4f33D5bwDsYsQiBHQRVf5jpwUQhGlMoqFETMR+4darPZrRtZ
WjBMnkvOGMykfCqpG7NPWtZKYjdXhBPGsKwt5ZGFrRCcW1A2nzdDCka3BLIi9OSzh0zfG9axKG4q
8Q95ukT2oj8KaARIreSnO8v0WDmVwhcSU2lgiJQHUU1+ra/WQmBC/xGtKIDWAS9SUcRszLzaqi0Q
hBhX5nhV2jvhv1fO1jN+YeBKtleBvQFrvIf/Kp/eyQsuqEwp+oxW+4Cnw7EcgnYOvdJx09gLiH9L
9YLcpQHhVdxWRXM3jnn+TGeLXuWFWVSHBOPdWdg03N6ZbpI/y1L5jZlNIO41ocwOFLkDCs5uHLsk
zCpMX+1cSoWJwgF1nvMA9DERmiDuKeu6psWzx9DKjSxQenFZq4B/wEODIxlFb1/tJSeCpUmLBgFe
bo6+E2OZRHbXaaexlwabXuxMc7QPjuDjoR0aP1r/mJ9PMsxjZgXMxmiSfpIRhVLoSFmNtiLoSpp9
77H0zRcAjJRJ+/ei6zAl0ZwA7wCArobDKciMrMzQX8z5IELPKOmJ1K4fYlxnix9kySt8Ocn2FVgm
XsSXhwDlGa0ac4zaElF315Xv1o9m1vs//dpCCWd9BT8fBzklhaDq+IDfgiD/0hZym8DtBkyQ1vV9
Y6GVBF3jQRzsWtv4VIuGPKC5oPfnWqZK9JGabuOVbECbGeBGQQ28V+kd1Hh2nd08rfv0OSDCpz+m
1FmipLYrfe5hSrjg+OvKe8Hrb+smFj8RuFvQyPSt4FNgb+wCZ66GiXFI4yKxHhg0+AgTGzfVwpsf
rgCSjT4fcLPw6vLzcBqgipcL9FfGPZ+faH6tZa+peXIw4k0hndlcz9BIz+7qHHDMl3Ufl5YRLAZS
WRtXC4qsl7Z1TfMGyhw0iCHVXPAyKuh+3cLSKvoS+I0UCmDFT3Uf7lSJi9gb0foVWm+z+fgvZ0lG
eR/ERpKMUO3niJRV7dxifHNkR72AcMF8pMii1v1YWCmkgWjg4CvZuFKsy5XynaqhtW+A/kMYEWc7
zI9sWFg4PcDIo1ogEQY6/rm0UDQYGyQJKaOyvE3IHW1uveB9NDcejAt+yAkviARgAhAznEowgEhm
2bOSldEIgUf7zd1SvVn43gicEJjG7Y6mhxpDy473AjM8ZVSDWXdksVneW3xDcXHhRnIBLsCnkNUo
7N3LlTLzxHZR4iqjxjgYxcvoHyrvq+2edOcpcaCYgqHe9Y+/6BRQGlIgACB3Uz4WzlIWgwGpno4w
OGQ3jvNKvG8MA2X/fzYUpwTTU175sDGX9wm/R8k6o8/rJha//R83VIGAdpo7QLthwp7F3jDyo8CU
wN+bwEgETgj+xSyXElC80S4bsEiUkYbhVep6qNGzf/Di3IQSLzvqEZR3YCKf2zDAuPOw8Tr5/PRD
io1SAPZYgLRODVmuM4C6q2nLyK1oaJcv2RsaqyhxxC46NdPP9QVb2stIVkESJiFgUBO73FrYckHO
276EANa9GCCfjGlqHT01F/yDB5G4B31LtmxpM8NBSA1hRgAU9Uok4xmpgroaEGdcCn+uiuwH3yLi
XYpl5zbkTjw7MK3VaniVwYZWhvR96L7qaZyRjY2wsHQeqp9S/xzVKPTzL42Q0UymVhtxaTnXmpuF
BXl2MQdJgtBwr6EZ1cwbcUfuLCUTBqQTmQC4mdCiNpUjOnYmBCaFwLcKnmft2oZ+gBtZPUAXYots
bOEjYV4DT+TAxnXwSYzHt4cSubheRi0XoBDH69J+aaatpswnK5I0wMWsrORSxNWpHCVdx1QOcjRA
D3uGGaa4NsrQo4f1Hb5lRAmeTW0EfTLBiJMA4A1+Mav8B7E1yUsgGWixoQEfUXNc3Rgnd5pATJCZ
qLVb8ZjW0bobn7b0hwXYQM9Wjn4rF2fP6xqjcmh5T00Ql03sB09GHkT6RjxYWC0kGBj1hky3rOvL
Pz87OUnV1kija1TCmx4yrJhkEl/Tv07KMIgPmV9USPDVkf4pvmhdRZxWKliVxHq0+BA7JeT30o04
uuTKuRXz0hWRjwnPEmkF+ElX1w8G5feWt4VPWjRjYb3w5LfxSlRO5TDhzejOGMQbcuemn6xbD+AR
s+B/v42hiowMTSKH5ASe4s2smW7ryBYF6t0egGaNFaKBtL7JPl09+DDgpUFOg5KVgfzp0ohZNSUe
nC5AoY6zHwO6w1zmYUyB5cmzp0kbY0K2KHg+RVHFpBIDMr9uvKlHs6KgNmaqd7T+kSZ9zDBpZ+d7
uz2A6WrdSfk3XoRR5AV4X8vSH1AdYIK4dNKbK7d2ejRqfb9Dzu6Bo6begbfh4M7+05AUx3Vzn1Gw
0p7sIxhgK0bhSdntJAHJMpfKXCPKjDzf1S7a9ocqiyrvC2OvhvFIyFuQXq2bXfISo5A2VISQQgAx
eOklcuSRFi2K1lZ7lRL0Z2TL+LqbgrAaNvibFkITik9oNKKBgUmqQN01JcvnpoIp19RPhZXc8JyB
xqh550H/uO7VkinZJNGBzsKVoT5W7bLqRmfAbnHcQQ87o+a3PhH9Td01Wtin4h8iFYYmA9Se0HGS
lZnLVRxNvzMSSQHdmu4O/VbQWaNa9tegb+wQ4KQlNh4p66cXZAD4BnYPSlxg1fdi5qVeOOflIzVy
TJ6W1V6U5dv6Oi7tDmCkpW/ydlefSY3XDnkrBRj8wfkvF9PBhArznLZdmPls37lbLGJb9pRcqZs6
YKkI7NUFfddJD1HS6WpCBb7Tmke3/ev05WNB/7inHHFRVl6TMyyoX4JpV3uBTO++2mJhXAj8HoDL
SPbRNUGerCSyZSUCcODBh4mZp8Z67AdnB8Td39/7F1aUlUsL3rJM1vcnYu71NnnjfXNrzb9S2m70
f5b8QS1QwgWRzKA0eLnXrVlk2ZwJROLhKR8DjJJpIdkKvgs3DIpzKLvjPyjoqle/jcnrNgHrEAii
jJjoX3X6NemysEy6x4ZC0nUjXiya87DJAXUDUl/VKxQTAbpAzj53c33lsZvc+t2Ozc79r0ZffNii
fpHfQr1ZwGuAJACJDVZRiblgped6NyDjYEHwS8tB6FjSDfDwUgBEembh8YQ0DTxYlx8Jhwja7R1i
LapEJ52XMR/Fd7xEMFXlbNyTS/sB+ZOHR5qsSKtPQ2oAnld6aJRk3hFYQiChj52Zb5QdPlOu4Kie
W1EuD9emRRlIDbb+/5D2ZTty6zy3T2TAkzzc2jX3PCd9Y6Q7iefZsmU//VnKf750lVooIb2BDeyL
AM2iTFIUubhY2OVPbSHOIWJWdwuGq/nJ0BYXk+NOs0VTpUBt0u0vsgbVkKDqMv/G9KfxwSnX5qQi
rP/c8xV+luAMfjqTKHGgvAb+nmLaYsLDWcKYJNirtapbK7STba+6B2TWiqYRrhqwfdnmn0ziKPk2
QLnrLqAjDJtu2KeOtV9SehkVbDfDFaOOHnK7+/eMj/ep/ooUkuSxduaoiiESvBzBYDsB896HaAXA
1RqdxCpV+KPMQzhqF0V6G0wB4mwOLZqlKjhHgOFHtxYYyVn7dP5mkzoIxp6xn5S/XUWQiBmTyp87
LgE45PQw6qWRbZlltEmQNST6MSRj85UzRLkJtB94+aHSfOqT4zyPdszRQ0OVbqmrf6v05lA3KDm4
5tUwg0ywVG2lkWrJ65zg4wJzphhpknZhJMNUROiiKWAvOlgTqwu79jF/QRRVB2n+io/FgxoEfsLe
mW6WY0kq7u5oKDASOwU27jw33mT5O3MDzbpuowfX3NiuIjRI4w/cAI5gc8ymcKwJ+tpLbvM2au8G
WB1zC4zeJsIymfMGI0tNUC/8nxgRGdN7c2xS7nR6F6/j4VlDs6CtN8m8YMexIqTKPhvKt/heKBuB
uUVQKSaage2ePNFjgBL1kffTbyc31AaWgI4m357XTBrEMAhn45GDtgHeHqeGGfujhyYfvpZDreu0
u689Fwup62lbkHhjLsV3thCsrbjJHNWMi1TRI8lCWIkGbLTpCWwmLcpvk/6y5NZdg+JsiIbW5ryW
MjNBLRENDyTOqI8JaZjbjlUUZxCVtyQPGmL/9ofygMaaauGWLHahZYqQ4qIGb4jshelgYTMgw8Qk
2u7f69ZPAktJ5ys9NxBE4BGFKxff7vSLZZSVUzVARuUCQIyF6HUGBL1tgq5R8T6UGgfe+ijxIGLx
KdBTUaDJmZdpQbfZGQbPOAy+FRdXSDYbFthYZQCI+pj1XuBMZn5tDyS5NxOTXngAs/97nQaVRlDl
4VWOIWfRKUjaUM/X8EPybnhCPo2xNjNbVWCRVcRpqcqAU/EKGm86it2BjBhJ4bWImkiDD5aXxUGO
dctRn7xG4/Rz8c3npLRCs65uDTyHzpvp5y+LRytCNc4bhaJPlDPEmsjUINcJ0X1bTw4o4utVDI7L
qro/L+hzPIMg4NXQ9eSvSTFDtMaJUMtHfyLqLyvnlZVxUFQ7PMjRGVHo9Nn1TkVxnY/yFdB7NRaz
IcqYsVXPX/s1kkXVha4SImRiIyF9a/CWDjaZxP2br41B/s8rAoAyRu8D1wyqQpiVE2IIpj06ncUo
5eeYu3GKcVe6xcbSVKUgiSrAGyFFwEwWApbYOJwNJJWNgap61bs/0JXfuhECctzEimtGIUdkYsaS
3hrLWRfYWjkHSaNteo2tI6LCGUvFgO2J387IQ0QIuOaPs9a3Dk5tjsZQ92ov8J0aPF80+vdgZaDL
gilrlJBAIiC+4+K2Q6QqQPafOk1QemvPDfPsyqvTlde9Ok2y8TATtPzznAoPSkBgoPZiAPXmCabn
pH2SRSmkekXxCG6oZ7NB2qNr2NCGGSCCYbcy9tfn3VcSJ/jImcNZKEGvJNrIaMVZQZe0xuiPvhmt
t2Ketgsy8hk7g85L+lx5hSF+SBKtJErruGcMkgbvCYMtyEnWWkTWC3slJnK9davqzasECulIMdQR
oFwQmPRt4E7IGK+zCTNuL6nrrXvtm6sCjEvPEpxnmM/jGBDxZqGuTQnr8zo0AFuckztmzis9CkZX
kSJ/frfhJP/KQSvhNA52daM3kQPFMsNC5frF9pcwykKNfCv9F09TrbT5nIgYUAmkQjBK6GUJ5+gu
yZTEHcJI61yYcxNYYL8+bxoSzwaFFKewRReAp1WnCrG2QKEBM71h45l6MOtTts4HULdgb5OKF12m
DGrHDiDH3M/EFyE6aoVWmC7a6XETEHKrTKn+JPCnVRks1uNzz4ggQBCKiQ7tgMHtIngxI30VNBG5
cEsybLQ5u0l07absbXKIzOnS0LSD53V7zayf2na5asw4Bg88vLBPbtFDspE2j4caK3AiDRlZrFuj
wiM/U6fiugbom/f/kafgTE7PfepGQJjypMZskLNpjHKnJ5wwXl81I/ajMUCisyjU2Xu8kFVmxJxp
T1FulHx5kAtgwhq1MhTMxLZB30ToQM4axwMc4tEN4u4exFbbfzYvCMHQLFblAEAj+mVZlG3ZzDEC
AfKwqNe3Dqj3lbvzJOke2h54HONp5wI2IybTNGsrw8ohpmb5uqJP7syxsQPbLS2n06GrGYunjAZr
D0mvyjWl54hnJZeOnEIccUQa2FopgWw7AycWG0LWGBdFooIESLyHI8z/iuER8DgDqzqwMFGISWv0
dwrnekhUi9clUZu3BG0gKpG7gu/kVITXYp1QqSG4Od29HV2P1TcQ6wzs3uu/2faORorcRVJuwBKl
I3k82B6pNMyDF81pVodLu6q763wOUhS/jdW0HGzt1beCYXrSxt2/WySK+BaeIYBYIZ05FYpZ3Lps
AORDf0K/ma36wGJyk2rf/l0KelcY/tJh+6ZYtQHFJMCWBbY4kmJed8O8b7t+BZiv4jqSGYWFnaKA
WgFj96kMPWVe0iIfglFgRMXqfyH3/3c9bAQI0wQ+CJ04IV02MwwEjE4P49YfDXKwsFOgUOgg8x9A
7PioFyBCML7TDxJhIrtG4xRWh3UgVedwkpFAeTfIbBs9eyAFAT7FbSfcpLHj1T7qITgp54Ji1AQk
JsZ0lyerKvrVTauyVuSx3IyEqwj4ED67BvYH1My51ke2XYxdh3l0DDlb4OR0KQvM6W6ob1MvDYos
DVrV7izJKWLgkDdldUDWkECfytPmkbR42dRhXvFpXe99jHG5WKYKPCixON63BGqEX+So1Z3KqSyj
iZJU56lkpx2WyQTN8khUVJ0yKWjCogaJ88MVKZyel7c4vWKusWTkgmGhtGpEU2INGADGEwN0uYCP
i+Uyk7pgW0vw97Vu3egopebohj4a/SV4+814O6tQalJ5vEmJ/BRMDmLDDfgUMg06Ts2t2YH6bItK
fOD4vy33DTkL2PncLfrG/zp+jAjnYLEfmNh8Hfe7cIjTWLVTjhQHF9Owc+MJa8ZVjE5//oZo5lDL
4MxRKN6KSYRNraQG1W0dxig+gBiiSPepfjUgI8ZuzPHJnANvucVinzj9UdDtuNwkqnguM5XjX2Ce
GmRO2Mjayq5DM1q0AzZ+mTd2S97/OQxySuW/agoxqrNyAwcJNbNcX2v4P1Yg7V0Qjp0XI3nF/GnB
AZwP0AoGsE51mX19Btk2dy6kEUPjhQbDXpH0pq1VDIqycMGbff9f0p+E6ig8kW5J06Q06rCwll1p
g4/Ez9bL5Nz/u0KYVUPbCR0T1DmFcytyo80o6l9hjNqz68dvrEuvdGS8YEtSZROSw0OjFLQqnG8e
di8cHrCNZWHFkGVmzQWl8e0yO1u3K7GOw9vk+bDTrVsD8NqiNUFlfm0aD47TXcY9CVrrrctzheqy
7Ob494hHPLR4dvcUv2ch0Us9Gmu7Mw6kqQ5Zntz2qGwUwEG6yFfRbUpAIqIwWckFBE5BrC4CvwoQ
XmLImUZzzqcB4MSq94PS2DMjxFrBwkzDUkNW9/38h5bYk4d4zQFwAAhhhPbUchcn7uYSPGXYOobV
zmQ7Fz+WURHPVDIETydRnRd+lDRhl1bBEm2rOV61yqFBqRkdaSKYbNw2TDd6aGLnW2/4rmGuqFgl
2fr8eamk8Kh25H9J42MilkIXByvgYoAV9nj2md7jeSnyE3M4kQaWIoOA/1SKZyyZCzNswgLL2A0M
0Bcpmk+b80LkqvwVIu4JSECmoy8d//TaVWXflO4um0NGFWgIqTmjboDBJUznfdrD1VZulDEXB6b1
FtKOYd9Y7SUFyzbG9M1wMqKtOamKPbLj44UXjJgg1wEQ+/T4iszNQQKLoWzPy1D59C/1str6g/F0
/gAlNxhYWFABRMiHIBE12OZtZsxNC1twzCusF97W0dt5CfzhJtzSIM7ji8XATM1ZoE4VSaaemp2F
5ND10hJcaiAGyJMJ8+V99TrNGUVcjEtF/PssEwS9mPMFCT6W4FlioX0pNTL4NlKsIV2N/nfbWkf0
MNmvVA//VTkIAjU0n9FBwBPjfhoZFu1rpDkN/cac71G3j+lzZx4W1dDm5+90IkgM6H0Naqpiwp1p
dN/cHCFbtT6eu+PpZ8LKbwftYrzlwAgrFsh6e1zqYXCQZbCLZbh1qq2WvHTxrp0uGvMi7hVgTtkX
OhbHHfsoBtVxldGOQlzRzOGs78GpvI3SV43thkwF/pHKwuQfUIiAMqFXdSprXLBDHp6Gy1B/Hrxs
Z5Plrra6tdbRAJ0lRS7w2XH5BDsH6oE1Dv8X7J1oQxbX/KaYpjJw3c3kPUXN+rzZfQ57XAaIZ8Fm
gOVsIrNAnY3eXE/YwUzrX2S+b7PLZAYMRPE4ltkcENqYc0ViiKaIcG6GgW2OlsulGHdOlKIicnde
jc9xFQvAEVTxPPgTGYSjonrbVE2bNWFdrZwGuzjfY/vGyvYldrPmKrCmzAqOhfEfc2RxZVsnlIJN
KPQWO0jzPXHvCGkCV9/3qheXzASApgSmDfg8ILyEqw90tlNFEhxci90bRbflC+BIomIYkErh6yRw
J3H+QOH0kq4mKBsXDZZQ3c0+2M38e81VsbHKLA1X+F8hwql57aQh0kLIAues9336vhgH3VAteZN+
HPQYkC+iFoPtvKcfp2qa3s1TiPFyclFiYHeHpyloS2P26lLnyoyjUuFCUolY/ow2KTopwF6fSkxI
UhE9wv0alT/5Fdu7YavttalZDfX2vJlLz/CvKEACTkWBTG/os7qGOcw7UN21UxP4BGmdQozUHo7E
CO7qRKSldIKYqFg743ea3Dfp83lNpIfmYH0JyovYjipC0LBQwu4AtWlC07wbs81ADrofATwSOioE
n1QZBB8dkGdEB7EIk2C2frJKKDP16aaZrTADwodhKfl5haSf5kgM//ejoFCUk+dgm2UT5rREbSxk
6Xo2nGCovxBK+bTL/9ThB3skByOihQmSfTwfsH7Yot5ztcRf+fxHIgRPRW0sxnIciBjje5LepP7N
whR1Rfnn/9BC8Jne9mlLuCGDtGqTxBc037agrEhs7JlRPqm5uYoJydGRiak9qDimvrUhjFYJ5lIn
PjOwbDXy6lBvNbjlelzsVevQDJQ04y5f/P92nmLW4LgY6gIX2J/wSs3H0d5GvaqgqbBycYeOWYCW
wGsgo+j8lZvc6IMfuCr4jMLGRahq69QTlslBiBGv/GE9ehtiHlxVUUdqGxhAAu4JVRCs3j21cEuf
k8RgkDI179j50c7rsbgrojh0c1U+Jz01wIlB8oExNaR1p6IS2+1B3Nwg0OmPVrsuyl+uKpZKM5Mj
ETw1OvLXLC4Gy4ugjVM9e9UbM37kfjh6D95kBgDUnA9C8qP70EcIQu6oFfVk4w3WaaA8SukqYQwT
scFE3mryfF6WSjEhSvRxPOptjbNLOrJD72ZkLwTQD8P6bjZXo/mFXBiDCn+/lBAw0CnPu9iGNLOy
3wp3TgN0LDdYn7I/r5Wk3oVM8kOQOPMPeHKD3juOcIjXXfRIqpWL9uGS7Rhd1c6uThHdk12kq8DD
XIFPQepIrnDnLgYDfTEGWcOoy59HP9v77JFEXCYm0/wsNFCNbruvpM1HQoVaVB0tfRLnEEqnblOa
d007YZPr1uy/T1jMXE7v5w9X4W5iGw7o6DbXubtVFPBhzIR2Q3NfaK5CK9VRCi4Hbl6yjCXE6PU7
ycJmOLjghZv9XTKFsx/0qsxWpRb/9yMXj4sm0ZgFedF85Q7Xdf1otg/nT072gDq2SsGxx7ZoWp+L
WKYHNr9Zs+I+lkAPTs1eCLrMi2InGyHAY8PzMmv3hp8FjZHcgWkHC1DIRVrdNAUmBEpH5XE8aT1n
+UIg6Tyz1bMUoh27frZKepkV8YXrzofCTg+dr4dLU4GI2lkTpivipTyGIf/EThQMXP0JBkdfrsKY
K7UGBOdMs8NCf9ezZJuUy8bAgpmyy64weauoVkhtBVcb8K54zn1CuFsYEGBFxj2OYCVAO60rwwbt
iwq8K70IjsQIjo3VlZ2fzTjTIR03peeF3ZTejKA+Lq1fia+aKJceI2ZBUZoF4gKtyFMHcLrBGjEj
ibxg4MSZeejT7QD+Nn0JzPolH4PzziBX7kOccGvbIO7vQecOf6ufNWBhvJe+Xi39xlK9i1V6CYEE
tb8oZj0E0fxBrzBIdRjYxWDfaPrBtn/9N6WEIIJxMa0uead9pj9ce1uBvY5dGumVn63OC1IpJYQS
jkuldg1BA1i6vOssevIj0GXd19UlM78SVtC/4RhYJFLE5j/myMF8PbLLHDP6YZJ6+zp50S0SZuUc
Om4CpiM0WNi7HhcPka9q6XItxKDC69AYOQQ/KLhTTgUTpyd0mSA4TfU90/wLhM+7rHOuxiRROZvs
vjmWJSgJBsGq1itEEWbm2yReTfUdXXao2Kx9LYgTG3xr3hdc4Fgk/0lH52qXcdMWKdTri9+ld6HR
32zAnpQInLwqUmuZvfCHMwgogQFCX+xUVEfHgRUg8wiXfONGGLB9Nb3LaK43prnyYhVLt/QiOhYn
xJKydq2G9hDXIqd07X2RmAEYu70YzTL/0qvXTfmLOo7CKaTmcqSkGFKSYnAbi39C7cpj27FG2RCI
BkfFJiYL/8faCRHFqjGbNqBGFdbTa66HenKbz4pMmf+JT5aP2jv2KKJZBlax0++F1giNnRY3TO3V
12MT3SPjUlzZKhFCCKmwpNerhw4JVhNdwvvXba96BEoPig+EYOkDH1gXDBwFozbFaiYAjzAjZSTf
e50FmYpBTuq4f4V8gkGjyIVdHQyh0J3n12V4TP1kn6KYy9567SFLjTsPvG/no6/06IASQyuTszOL
2N4KQAIPe7RRJppfO//WVo12Sg356O8Ln4bp1TxqPMVOHWfn+elNkqNPHtfaOpq/UtcAg6CHzjxg
VJYlfCMnGVNwH0MX9DuLIHa1MkjpcGgTVW9Mbgx/BdlC2ZO6rDBzAkF6g0dZ8/J/YzuKkCo/uQ8h
QpzTkXm6aQEhpMCkYxF4GPKnT2micE9pOCWog2MZkIspVSG+VVo/zJ4FMTPH8cZFEiYlFqMRloaL
z4ImL3YTnnznrU6SMYG9CHNCYDQFwPITgKUiWQI8e425kDWI4e0RVB1BV680//m8INnzmTOLYXIM
bFsYvRWiTw7mD6d0fKC1CF3bc7nVimUTYX1m0S27wf6FbvQ1QX0qm53LjKja6zI9gdMBUpFPrOL/
p7HPWfSpmjKAVWza0pWF5TRrY8r9gOb1gEUyZrXSE1BEnddZ4tIAoANeitY3pg9EgJpZ0WqODPSe
iogWoHB9m2aMWp6XIWEdMAFb5UXfP1y7YhV7XEjvlBSNIGe2b8sReCBIGy487Dg6aDO2SWlMu0Wx
yb0wkAKE5pL9wOAukEPOmAdpDC7n7N8Je/hPAuYVU+sYExT7vM1s6iWzoPdI3kn7kMf5CrzDOPU5
iBxfETclIeBEmBDXKLqseuNAGIsZMDMamUMT9FKBlsxv549acilAEhqVeJ7hBSX6StWi4uL3SK26
ecQGuiQegyJNtZUxa/t2TsmmK3wjAEHMr4HVj+dlS2LQiWxuakdpHbbsUfAeoXmlLU6IeRnXXDWD
tbZVyxVkfnKso+Clc4b6YN+g+xLP/bWLZKettlbTYTUKSGHr3XmlZAeKHQSYZQGJGoAUgrBkWDqz
YFCK9tih21omiLJ0hz1jcQ9BCbT6mRYgCa67MXvSO1oqHtyyIwX0zANlJAaPwEQoHCkDgStlGrB7
S9MF2dINt2To21VKsJhqWRhVyJMdLcaCCKdzsDhP8Kk8TL6NsZ1D2xajjCN99vsDjXZGfJUOCpeQ
pcqYF/krSpyHW+rSJqmNmGAzEgUGGcO5Tr6RwQlzM3rJabcHRvF9bsz9rH/haXwiW7gtq56g/IvK
F15z2e2ItdwxMW60ugvzsQiaxXWDkWi35w1J9ik58ycYJAxUUMSXiJe1XjPxNjXFf44eatGTkear
OVZEAMkVDXjzhxzz9BOi+9mPmQU5XjStrqpVXWFwqb3V8o1nrs+rJBVlWRxXCuozQHNPRbkazalF
EGxqMBjGabkFk1aLzTedsSP2hacaUpCK49QYOEOEOBFkFJGmJH9aK1SP0127OAboYoCSmct6vvZL
31gVaXTVFNiSd15P7mXCowSUVagMgTUbfBIiwsBqTcxRzsh6mvKGU/OAS1dXrbCQKnckg//7UfDM
8sqK9AkyWOa+DWN+EaVpiGz7AZnR3k26wNLc1Xm1ZCJdUNHyxVXY3y6iw8Zyar2F4x8n41HTQj/+
7i77fnos0dxRPsRlcfRYmHA51NSMsDEcsBMXiJZk/GlnoHAFIlK3fhRaEkTTRUr+GauKpZV4gaFL
j3IbBhlOj7RJ0lHPuEjNWDbMGA7LkG7o5GzOH6NkjBByTD7voeMgwRl6Kmeh7dy3/HY3J+zFtB7i
FC0yMJoAYL0y43c0YPDq17wVKVUjGrJDBZsrB9zBHYjIl5fpGcDlDXxdR6cM66nXZfqku8/UOcTu
fWWlgCR84Y7/Q6WCgRBOwy5cEBh+i7New5kaiflAMbVIS3OdYPakw7ZKxblKSutwdbye/0+W2Pn2
WALISI5ztfOfCXh4yyiqQqConro4XadVvTcH1gZ64994evx8XrjsIuSMh4CWgZfzU28VLZ6xpzpu
J78YEUnvfdz7ABkFvhaHVaNARaiECb6xLBjeyQwIG613P96aQ7Eqspe2XTNsOT+vF/9TYig71ktI
KLqlx3Qux7KNxrNZ/AAfxxf+PhqdQFCimo5pg1NfiPUh9hoff7/3ywcjGd/MUlt9RYQP+AV2GYBN
URDR6J3l12gpgUx0VYA6UcdisvMSZPGeYyH51hoXc8yiQ0fDOGUodIWuPoSkCuYeHMCqmRlZ9D0W
ItzTYIS0vI7XeC3/qXX3ZbEyFw/DYlZYspvy/bxG0s9+pJF1+lnAfzS3pIIwk2mBAd4Q21B8eOmZ
uZguBrUNMM4iThtV5NQ1O5Ru5hjAIQxOp2FcPBlZ/yU5mIWEV4KYT/w22NIBb+HwHs9Lpq2OPHid
A0u9MoxeVXeQfiEf1LWIdMjaxGRY07O86Anij69368E5ZOmKDL9Ikwd69WhF9//+iThxAnDawAN8
mtL2F5D9Vi5eNc38MqCCo6nKC7Iv9CEAk02nNjC3i1cWHgQ40w8XSrTuIVHFbJUMwXMSNEH7KoOM
2dn42Z1FrpHpnj8nWR59rIbgN41OdZTYIWIaL5MMbGX7hq7sXhEnVYoIDkPAx25SC1I6q9+Ubb7B
JuagHDqFNcsiP0gYkEMD74lnJv8ZR1mfq5n+MPEgwJcdeUHiP+VARebOe+X/Pn9sUoWOJPFjPZKU
+XRGbgtJDXjZHXDqls626BUZl7TQc6wP1/dISot5p7mZcGxjutwRTwumFvdmYqwcO38ajWGV+AM+
3IzGlrOyl2EMqjrdFEV23bVM9WNk+cPxjxEuitkmvTlnUJl5/vOE4bd0qTcFqI3cOjkw2w4QQraY
nl0l5RdwU5xc43/f1RN8LcFTj9ocaxanV4y9teDAmtYglJix59p4+E9fVpyqrpLIGzBnjNKvm+yr
GBSWFaBTVEWDojAgT/A7x6jmpXZxmhhk7cwysGkcYFXxeV1kIff43IRMqBqd1kk52JHMt4YZmuPd
0N+b+WU570rVjaWSJfheMbbGwnr+jdh0WVEn6DIsWR/79Zglt9noY7HfqFBPWvTgzEagRMMbFlH+
1D+6dqjnluPpMKsT7YvZKjc4x29uGe8zrEMOsB2EhDnJHmrfP+jt3Gz++Xzx3MN7D0kNutriE3r0
osSqgVsK4zpBOHufag/uGJJpa4+HTHUbyNSFONtBExvVZZTVT9Ut2inzHewRDr1Eu7YNZPJkQCkp
DQdsCslBAjcnznrW+0Cfi915TSXmeiJaiHeF3Q19V0DT0rjKmnXRPleRQoQkeEME0JfWn11rYlW7
cpooZRzJkbV3GV1p9jrzN9F4MVgKIIJUF6zrwhQFioDY+Xp6jOOcGyR1cYyjszPnQ1I/Z9Pj+eOS
6nIkQnC8QnPiPEohokrXGb1qQcgHErOF7XwV1y8/eOEFghGuD2UEm1i6yWd5gw8DetEyPczNK4sB
on87r48k4UV9H80ivsEFEArB0dy86pLFhcX5BOvv0MEZVCs0ZR/lQ8Kn9mtupj4zKCTo2u3ILr1+
X0arf1cCvCVglIATcQ6G0+8O7hRzXHi3LS51BvAamEyR/5aKVEf2QY6kiIVYt6GW3kzI3Kn9bbDD
0ryospdh2Z7XRRJtsZ/zry5i+dOOSqolKXTJfBAkgmifXRTZRstefOu6Wu7OC5N9Gz7xjvoyJ34V
5zM8ipFz0FcAuDN3JqpNTh9MS5OsXYzAKU5PZmiI5ej0QxKAeELGq1E8dRDWeWtnWvXLcDHrqk61
7OjQ0MGL2gX3H2z61AyIl4ylCaLOMAERNnYuY39vvTVRTMpq/85O3jyr3J8/P1k0AB0Zh7Bj5Bb0
macSB6S+E/aToQ3AwC84toGp3ZMiDsisBSlRTBWrhAmJRWsByVAYPAeu1ti6HM7s0C/ZZjZAia24
/vhJibHnWC8hkHLkh5fzYaeRXeugcsOKpyDK1mW56qMBUPBbDUn4+aOUmeKxSCGwdlM+zuOAjBgw
q0Ne+d8GDBhbdqLqscqMBDaCujiY8IEFFYxkXPA4iTV4MQOK0cyfW/fZBzbT3RvpLkoUqbX8HP8K
E0mc66Gca9eEsCZOdlNRYeyS7rD3aZ/aVaC5yy/TYTTwNF01KCKLVUdaimPaiZ5NTsYh3zXxAto+
sdgMlvQKlMSKz2YoztMUrJJGmL8duYqT2fxIDLsL9J6EdT5fug1bl7q1yvTkhnnfdSda1d6Tpjfb
rDeDwZluzOYxZja6PNi4hnVLXzAoTiUJ8ixUJj5hcCytsBoXvsmceNf3CNjp8LtdOkW8lnolSp9/
SHT58qjTEGD0gMRaGkKooz/20cNg3XTVdvkZzy9fUMcEqZ3BKSM/DddOfjtq7YL4mWd2OONB6LsY
QlS1xaXaIAvA2mZOTCi2ArC5vkxaG1J0J7/DbwlzbFiKQOxSFvVhMFSXggxIAgTbhzzBepZ6WRDK
kE7hWWsGnf5zSV5rhv3k1N6gEXO1GPNjpD+5fRc6hYo5W+okR8KFKJczbSzyeERA1YsLjzyUevSQ
J8vGxcl+4eMdSRKCW2MZCxYH4VjrfAe4xpy9UtU4hFQZnw9ZgpbBwnz6qR02bBrtvoIyafKzs1Ze
tUl7jOSrWH+kYfpDjJieNHlaki6HGL3HvExTh4zPknzFdY+ECFbhD/5oph1PsqeHdtoV/X0W77/w
RY5ECN9eq4sYa4Shh0GgAHYZmQngyorgKDss8CXjTYdYjDXhwjeJy5xGVg0hdXuJXQtde5moNi5I
n45o/CAAcQo/8Oudfve00YvcZTqSHu+dzo9x4gbYwYAZy2uKOMGywMwevPIL7RGws39I5XHkqH6F
h8vsY+cLLjYsDRj00AEG+vwHktgzFMLTHyBQrGMU8SQtGunwTcRVm5lPuYXXSWrFb5QRoDsGVc1G
EvaA6bINVOUN5N5iHjfNzuIMPfxTM35iknnlzPleq+aVR/rAyt7PayaxihNhgnW7LDbMZIKwsjhQ
1iH3CKZJ0SmTnt6RQoJ5Y5/JYhkjntwLMDGL+WQW9zmmURPt53ldJAnOiS5CYJt6Te8b/Ic19OwJ
w74bd0AFym9XnedfzdR6Anv52slU5qc6Qv7vR+bnLKY/TiX/Xmg3OoA2lDXoMRUhgv92IQk+0U3w
LM+jMVhYoVsMIoPSw97mQQUjUukhuBFFCY8VMfTImHUBBD5mCHwootrSLcnRTjTh/350XAlWz9TY
ZghrcLfOcOkNG9aZ3J8CMpRhrbAJ+bmBshD8lXgWiTfRUBol8XtE72auV1Z/0aaqhUSytAEK/RUh
3kKk7zyOsUbVIgnoFPjGJSMhCFtcECmzPKBGiPagoxIrjxIfUgXHTfxRG4waUouWBL11V5bfG3Y5
JiyImcJ/FWfoCv5rsTTvW17JckAsP81bT1Nd5HLP/VCG/4Ijm6i1sW56n0vA286bAhavp2xb5pz4
HyTO26nanQ8VqtMTfDZFK40tJQSCQBeDd8tym055SNPVZL2elyT3qg/VBMedKr/sSh2SQOE8U1Sc
jKAyFABv2b17YoKC67Z21Q805YnQDBznyklfuup1wJjfqL9W2Wo2g1FFuaQyCsGNMQcFfLINvSzj
mUavyjKa6tyEdMVoR7CUM/z9wU9+aPO0A4XYy9CQzfnPozo6sekzYDHCuHDjbmIbUz8bUCz1Mcgd
wW2aXDnVqjIPRMWHJb0QwaAKhlsCeOjnOicu/8hECPSmeJWW+t5CicbV3l1A88+rJ/1KfyV9qnd2
RqqXlELS3GG0qKuDpv+KfR9JEJ6ctetSqvNw3oEK1h3fsTUpVlESSa+MIxlirPPaPussfCNSfHew
1zu+RpuaFQPm5IE5VRyZNDRwQnIXuGgwzQuhwdAmt8WULHzJvLOMIjC8FesvaXrTaNvzH0dq4keS
hNCg+xmluc29tr/XyYroa79RRQa5AXxoI0QGKzbTepmgzaQhZxjXmjWsK3NtNEPQGmHdTdgUAt5o
YN+e8/J7PYYTVXiY6hcIgQL8fEgvB2jZ1z8d6x1tzvOnKL07jk5RCBRL4S9RybiG1XM83fsG1mTc
RvSRkVXZYydDowJBKwzEF9rEZKkiu8KGvDAGG5urh9ESTjHIv5JwVLUrVKIE53KmzlyowW0RJTON
f69v6fxtzA9ERUOqkiS4mIVplcntuaRJA2r1ItWS0OgDh70zT+Fg0ugHRmCAV0EQidLn6WXfLjMY
XjHeGereizZgSYTzNpDbXoXNlXrXkRjRu8y06GNeo1rcH5gNGadLJ1JUVKWmfSRCcK7BGw3q8sfT
5D0kw+/Z3p83bZUKguuQrHXAy4uTMqss0PN4pdOtFf3+b0IE/5nt1ptGfk7m6GCjWIn5/a0Vf/tP
QsRbtuy6bMBTGU8z3EOZuV40EripiohNcV7iy7kbrczueQHPcJ8S+zWNt8UXWKTwwf8aryfkwq0H
JKbH0x4MeIdkfE7HNuzqyzy9NDBKd/7QpJHtSBY3v6OsWEvNJHdbyIqbHxHW8ixt8axnFtbZ6uvB
91dtW26IU34/L1V62R5JFfxmGAynWPiLKZ5e7eZJA8312DmbwjDQVXK8oMpz1XpJRUQQWSfrZIwm
j9/vQwN+/yTwozW4pQJNheRQ2YfgT65TdQbjqpnz3mOrcnpR8rqrRAjeNHSLreO6g334G5fdV8Wb
EmKtECEW+dvK02Ya/zmtx4Le+v29nSoCm1wEoOK8mYg8VQxshTW1OnekeaFBku3y6AngofN2Jr1x
rA8Zwsegjhkxw4OMtJif0nIIUmZvchYFTVN/r2wVAFlq1ujHg3ULjMEoB5w6U9sR4J8sXHAu5hdA
Kxb4dDN26aptDkm211VVY6lJ/z/Orm1HTh3YfhGSDTbgV+jrzPTcJ5nkBeUKBszF3Pn6s8jRObub
QY0SRftlR0q1Tblcrlq1FrrLDKhQDHuw2X2qgzERgwNzknxhw41bHqPcV+7x+h4ufqczK7MIwZMU
BfhswMGx7oCXIf3nyFgxMTnsh8IT5migxop1AFF7uW+dTk1bhSiuppgqIweabCuwDZr9pgr3zOm9
Mfn8D2s6MziLP7oxjcQysKbUHcw7G3mJHzQcfQoyrLG6LG7fmamZm49ukcT9OAJEIZKnMYt8GTq3
ab8ynrfoCmdWZo5uwqersIEVO927FpicHxW552vI9AVBiQkg9t+HmkceGyzvvYCZbgw3GDRMifbs
6L4stn3+qcUctrzFoIkMbtvqeYhBcrAT//SgcaapJDCgTCybM19hoNjs7KkQjwq51d/x4au9FjYW
/fHMxmw3LXTKGUctdHo0RdZGqe9O/a0etzT4WbJtuTZJuvjxzszNdrUywproAEti7J0PP6j5aovb
1SrEYiLpgMEcFJgo/c/5B90h5Xk2fbtq6P22/B4FKz646OlnBma71rGIycKBAV3vE3UDSiaQm1w/
t0sBFm90sCdOMR2N4cuPj6FRI3JDRDxryLPnIqpvBAccZGxiflNjsOQ+JBAGMFm1phi69IkAG3OB
HQJ294OYq9lnPRdZj4BhPzvOE9BJvXmbrD1jl3bQAsu4hclzE/NFM0eAXI9RlJE1HS9zE4DhJ+Qj
lO+s/fVdXPCESeEPnAmY43XRarrcxQocw4Z0oZNOMA8KspaAeOBhW6Mqmg7iLKhfWJndG60onb6x
YQVD7Y9FARbUMt2B4v6lQt3aRuH6+qIW9g4aNxbYJyaOGBBLXy4qqtOUuf2kxN5E21xXP6y6922D
rNSpF81YqDpC5xpinPP03wFdMugBoHLdxsV71gLHTvWjWGPTWILLo7Y50YrD2eBz0884S8sdaSvO
IuhPB27Gt26ZxM/Ejt7HJIy30mruVFDcJ7H9OQcI0GtH+xSEyvJIPZZeH5TimFR8jVVm6XuaEE6e
gF+QEJkTCLStifnhEvLQE3CyE/noZbVNPQf5rg8BpciL7TUCtkWTE98PRuyx33Meu6h3QkgHKuX3
/U40NwHX+O/rAFnUYg2Xv1Sjhdzdf7ZmyRSTdhvbDLYGULKq6JC1sVdJn4z39bixrKcBdALa2F53
WnMhrlxYnXmtDcX0vOpT0BOoZOJn6Z34ZNK8+hoE7nBya2k90MDmv4Kud4tdWDdQzkxtEhxDQtun
bkgz9BVMWqLR2ZOjoK1u/UpX6N0VVkMh5mkI+iOqQnvbyRCBpQbuuvdS0yoOQSLDtyhjQ7opjTra
yaDlK3XbhXCNWSycSEAFMWY7B5BaNO8MYyJAHjlE1ayXRhxBSBixfeecsnYFLbh0Ms+NzZLvLoTn
Gg2MYSLWNL3O0OQXxSDzc2PI9Mv177Zma/bZBmkkeZnAlhU+1+xY0H2Q+P9iYsKpAqnMnLnvm4WF
cYgGxy3lv/vsEZLvq4JWi6tAOjfpsGMCez693og8lp1GkCF82Ccd8dBKQC1zDXW0NAYNYBU0vaFm
CnjavJ5hpk1iNn92S+beMLDvYfZDNemdicG8Zkh/aur4lMU+V8lhhGZMmMjH65tJpw8yv4ysSeMU
NwO3+TyeJimpqbamDwbtgS2UYz4TYXQ7LjDjUKYxlKQ5eyHaTT1C5G3PpfHFidNnRRt7C4YUY+Xj
LgW2858zhYWz8K54QeU4xdLWirwOwgfJeM9rnyY3SrxeX/pShMG6KebIcDlBiuDSVIYx96hKYuVj
8AgDD00Y+EGG9w4dkgCvnsqo1xqtixZBUgQ1VMAEcR1fWiRu1iXWZDG2ftV026HrXo4He62HsmZm
FrADyMp2tICZJL8P4k0RnJoY7rXGFbDsvZB8QyvQxi0kpm959q2aLk1kVSbKDxMn3rVF7sUivouH
4VU0n6MsPem08UsiPze2scvS8cjN9+ufcNFbgNyd2DScCex2+QvasFIt47iaagYlhk/wZa/P91r+
VGsomsWAfWZplrNBkBLaWtMlqGu+Ecl7FDVe0hMvwptHNt2xCLqVKtBSLgrvhJ4OqP9xQ8zWZoRD
q63pAkRC3Hsq6YeNbtgakGEp0rEpbQFcDNxHH1xykAwCjxl2sNzEyVuPKVoybq5/pcUMgjEyTf5A
WZTM8bfAqjqsNJDokhBsQzf98Klxd3q8c8HxBwUI6myctdHgJTAy5G3+szkLJKEMoHEiYNOE5FEO
OUJEsuJba91bwa40N6P9EJX+gEBnvJemn4KGIiebWh3t/CjytRR8QeEbw6poR2EoeqJhmh8VkVXT
ox2/pstvQ+Fx9ivon4rYMwKvM1/swBvDLYWSjX7gya2VbwIMtpY3TbMtui+p3Obx7vonWXIuoHr/
VzYFInuz9xQNlKEtWim/afvWI1OCWhd5tTKEtRSIGBCPkIKHb4Fb6/J4ij5Hkp42yufk11i9F7YD
EjwXg/T/gK7EZQ3SWcFQW0TR79JQk1RVz1mngLw+CnzvUT66a0PUSycFwQ6wQIiGgrpnFrwr6eYN
hnGUnw384PDy5OT0YNBqJVmbdn5+H4N1Fa8lEKNMFCyXS+mSNA9TASxWV2VCemNHyUMLjrsbTUq1
sXRNntrGbG7UUBPbH1SUfb7uGovrtKavhfaghT+XPwC6TXK0G/wAozyG7RcS7NXa51oKppjM+38T
09+fXRxlYQ142cFEqSIcgbvR3spxE7YE4DcXNIXbf1gRaEnwrMeu4s+lOatMrMrVk7nW9JkSp6jn
20GOz9fNLK7qzMzs2m1KABfqEt4OKj7wUztae5nx2a5ehXEsVsG+07/2wU/OrM38xAylObIO1vCw
r9P3ETxSkXrD3RsVn2t3m+fEc3+R8gj+Re/6Ov9kv9dMz+5CMlaBzgfsZxHtTXLT6m0kTpnhq3If
phu3TPea3NiF9ir2I3C3EfsS6WPQPMo1Hv6l+IJ398Tm7nDM5s4+LC+BbOUu9sCIJ/T2ocg3Mvwk
xpXH2tKJQMIGukiIy+PdMTsRokvLgUIHAkrfdK97unOraDsE1oqbLl6TkH/DlLEJZSl0SS79NOR2
W3V6uiQGUOhsVRfx30arm8QbAjMOdkI2wRZcsvVzipTV8dsMvVK8CVRUr9zYSyuGehs48ieCBdT2
Ln8JjevGCZIWrtzthPU1Ux4x1oDWS8fl3MbMgROg8sponC6HcDM6XmIezBSklfkObAP2PwB4MVCN
6hc01aaPONvaBhShuAyxID3iemjM2Iub+B8C57mNecahjB7JKGwELkaLoP1Ij2YVfXdU9S/Vn3NL
M4dEq8ExwgzXXfpa5fd2/dCPJxI/yJfrB33xC51t2ixMK7crgejGFwqSl7BiXgr9aLaBwNrI9si6
V8LKos/hRY8HGfL5D3qYmtd2ndJp4IffuvE+NZ/sNaqEpXgBNtX/M/HnAJ7dO+Zg6bIrp33rPo/d
T7PaUO2rtTGwpdzq3MosKpnSTKymw0JqKGKbTeWBweL6h1naKiA8MeQM9VUCMsHL48mTAiVHTpGK
WHcc46YKoNO1UvhSHvKnEk4QXVGkmh1P0WP6rELzEU0R1BX3I8YxFd48ZhF6fbGvs2QTd9vry1oM
gOc2ZxeLnSXURhREPA9Hj2V3dagxSntL1K4b/Cq8B3cGIHPXjU57NbvM3Ekkl3CLQM5vfocYdRhr
oOLxTgD4uZ3oytSveEBnVX+31tgP/pQULo1xcOdO9T50czEnOAtDPEybzGkxi9lw9KYxBWm7rTck
29axoYj30wXBX8ffCzp4IoyQJ++SQXmJ+G3F40mhRNRUB9bfCeelJkfbfQ6bDEqk6cYB384a6vPj
vkw/VUAdG9+fQwj90seIFEMxKvzUtNrK7pmqL3i8tQRvlP7X9S/w4byAeHdSJEVcJqC9mD9BKwHu
2yqyUyiSQi++HFntJem4pnv64cxMVgSfSq6IMB++MwbeCzuTaE9gzn28qfLqrRcmROEy++3vlwMp
ShNM9hY6SPOaXmvVQSJGZAskCr8plMtGM/Svm/gQmLGWiccLdX90qegcIJLVhpWi6oGCbvFlsF7q
EVTXvUfD0MvkJ25vr1tb2jlUVPGMwxSH6cyZAaysGJKRa7SppP7EaXjnRvqTCNcY/RbcAAn6NJ1L
MHsl5l1YCmUxqcIc2Q+xPjtD9VQhs72+kiUTJqeYw5uC5odnIum7phc4Un5UNLYPjtIakWaNBuvD
wcGAH8PRxnsUJPkfytNaYtAYHAHKpylS8O7Vymo/5M8Gs/zRWmksf7jQYIvDFcANwib509khlYFq
xZAy7JmLIsJvg27U+Nj0n65v25IVG+w3IM/gKF2KyUHOrs2Bdyh+5Xwq3/RPsfUdk0qnInOhoDiu
BOOP1WgsCMziqEdNRxTliUtTJQttlTkwpcHY3Dc3rYVuzEHkB4PdUu7349ZGsSTuvsTOLUBLf79O
POzRwuNoyoA05tK4aMBTWrQqAxF37kfO3nGPeE96aGmsGFryQ6gnwQGBnMbs8ixDcC3I1YoBhgDw
8qFjft+H7On6WpZNIN1FP9IEy+lsLWZOdMRAXwjh2PBYVB1mJtvix3UbS34xoYjx9sI7ARO0l/sV
RlDTgNhqhibWdxflLOeLhmgx+WsROfgEPgmB58HT8dibmWnipBO2xm6x27wUJ8WcDWbtV77JQpS7
sDJLdtHu6CwqYUUXGNqXGmIF7KfK1Eq/ZXHP8A6ZeP1RC50Pn9SSxyJvYSa03yXUIdPAK6vN6vD+
x7G4adP+3w4uo8tNK+w653EHO2lWbYxyP/ZfrfxmjEwvsiGJKu5zVCdKP12jKlq4mi7szlzbLEUa
tsFkl9VbjKr5WSu8OHW3bc88Zj0T1An+2gtBIkw5MA4g90HV7HKlWR/Iuq+h24LYBV6y3JN15wXW
p2BtEG/h010Ymo7cWRi0Acqn1gBDlZWqF0da5hHt3fx20MXXBHTTK+ta2EmBthSgFNzB4PgcVdAY
GBmnFoJEVSSfwGu2qcOm8TCH5cUkO1koygXMXLG5tESIIuF9jNzC/VBQSRwKRuS4yXyrt0Fy1npt
tBEZ5B3KlcrwwmlDhP/D/TxdK/Mqp2w7XboOQgdq9DeuyiLPpugFWM4ax8vSipC8OhC9h1odareX
H00MpGi7BCsa8O6X0OIVTxYkUbS1snOLCzqzM3OOiBjMbmWLWBg4e0lD33TUJqnG3XVnX7ogxfl6
ZndxH0SoVCmsJxizTZKMIEncVc7WHvzCvoG2eg9m39LYVBjebMZbaf0tyGd6K2HYER6CRJrP+wYZ
WISnafLMFxgjoEayNQe2pWb+fH2ZCznUuZn5wELAGpoaKcyEEZ5BwdfOKl8YyTe1SQ95seaMi9am
i3gqIaKJOGuGyL7sjc4dsSi4BSnyW8K+S/krbKtNhNfP9aUtXMxgeUYXCP0gztjcIalREaCFsDRL
Zo+Gsu6c8tt1C4uueGZh5oolGXSoBCw4cetnYeuNtH6GQsWKKy4uhHNwJEB9B4n7bNdqmQ2qhfyO
X7nhE3H6F0uujc9Nh/PiufznZQ6FJhsvUAGZgMvDm0v8b5VzOHsfPAcTrip/dVDsYIXnvmTZFlyX
Djs5vwgI+TNV76/v41LogAIPaIWnFMecc9RnrCoDPoBEPXYfYtSisu6HbLYBGVdCx1KgtyblNizT
BS3+7EhrrjpqSkCSYss5ARW96XPbC4bEEyLdty71pFq7yuji2lCAEPiAwoHM0OXOplBKzDrGMrBL
Wp9Z2B9tqMh9dVLrtqj5KWsq2x9Z9Gpr51l2fefxJKJHzTpyE6jyyJm2dkVdKi+k1tv1Xf/YXcBH
BxoFafHUgQJd+eVPQ/8LdUdIZPhlWXk8srzOZp7dopvS9fHRzIMd70AtZZSNx+PEp0DM8OyUYOKj
BWy9LTuv5L95uTbQ9qEehp+F6xzPX45Da85LN/D/oIsjJNRZ7WzQK8XSfydFtc/pWzb6Rn4q1Ob6
TiydY4cDt4nLX0Abfeb9hWPU6JynmU9LFR9KkjI/saL+lFup/S+msEBkTwK8ifOzzFxZBZnA4nI9
nsSApnRPXm2ne7m+oo/gTdhwYAVIXnQ4PoCN0PC0FZmy0hFSoE4SvbW1PFXtryH4aXXd0Y3qyOMN
8dHLfaGy33LQo28Mk0BbpqErCf/SBwVDOfYVfXDO54hpXXDaySHAU7OjnlX5IDwMyx1kJwJA8gbx
2kQrAXPpzIGBHaqouDpBxj5/x4CnVto6hAeZoRc03x1nlxWjL9fwcYsLO7Mze8m4pRMZbm6gbN++
1f1jmx0Jx7gV2mPiRItd0f1DLgciRzB3TWEa/ZXLAysRJY2gi3BgXXCLo7puGJ1XaboSJpeOw7mZ
aXvP0m9W13FFoQoKgqHHzsm9GoMW7hombCkWI/TgM02B0Zw3v3EOlBKNxJnr74PopDQYr52DILs6
20ZrGtyLKzozNvtQEdF5pdIY1xsjXlnemnJfgbLy+plbSm7OVzSL9EkVVkCyYUWD3hlO42cYJIzy
u1q+me2/OPh/65mrNrYYvuvSEKZC+qVwD33ypM3Xck2LdPEYnVmZ3Q+26JK+4rAi3KMoPg/FA7Dm
bbdy+S8eIpQ04Ad4g2H0auZtYdrGUuGxF1rhRjS/iClRbf3sVCBxMOSOWsR3h7VEdMkhJiotAWEa
PIvmEV/Guam0A4dAFr8VaenFOty6a/Rwf0bk52nVuZlZglhT8OUYAmYMlMvfmoS3wDxXso63LXeG
F4bJwGAHcuqMe4CINGpTUNF+w5XcbQZBQwzxuW1q+EgJaP7smkb9qW+onMBMlXAAmdZwtSEC0kno
3PmuhlE8t7ZOCxQcqPsSB7F46m2w8rQqqL6U+FfQjQVy4z0tocRbR3mY7EKDtTWaTeDP8KIa/a4n
3aGgtsHdVIHENS5Bwm1aJNl1UW9l267rWLVzqtQGae1obSrtFI9FUI4QKI1TnXpNUTu+0/NiVwK3
oMIac64Vy7PU66OmEN6AvuC90DUdPdvus58GpEHfB5LU0pMOIIwe+EnwqurZiJS6KsPGZ3Fh2jdJ
61gb0wnJS1e2fXxq2GA/0kiJfgvShS7cOr2ZPoD4uNkAtxzaXsQwh8ZSYJgwa0uCT1EheucUKTwX
/biznAeqlT5GoXZ2fdwiaA+siMmeZQIqb2KInbcuLsPaa5o23VNd5zvF3CLbxaKu0G2UrLsFKrL/
FpAobvyuNwpIDZlFupIwLB3CcxeaxXw9diPk+3A8FLpmVXDfBM8Oaktu8no9en1sCSJjQBNqIiVG
mQDSVJfnsIoJi+hUxxz6hyw/gDQvJruhfAMprVfEt4FztIzDdZuLp/DM5Oyi6d22cjIDhRcNGHJh
lhGqIMVTWIxfrttZ3EP0HdGPBmwNZ/5yaaIqxzZLYafu9aED9j8v47fYsp+Lplv5XMvb+J+teee7
HzII904V59E+UPc7GZ5qJv3B/caK7ThuqwRS6WtaMAuPjAlWjb6RjXo65kdmkRoIj1ADIIxaoDiF
5WPenXT/I4y+Dbkf892AAytfcc49TLWaRe3l5kYm73X6/fo2f4zkl7/CvNxmTCG5QR3hV7QJkI7B
ix6STUZ6P4g2XfE5kr6sVt6tHx0IFi0+oZInYuH5ujOOuVYZ1RlUCbhflMaOSffYBWtmFmq8sIMH
CbrJNrqa88Zc0LV2kY45bsLOfmECGr9tpA91JG5sC81iZSadH1l45NVSH2UOcSxwcrt/71rTr7An
BmU81jCCeLm/AQVGmSbI6VX5SYpfSTR4lsauGl8M9a0d7jFGPIxrrZrFLT4zyi6NEhWkoWb4qD0f
DzG13+uo2eWarWQBC+cGi5u6DiinY+ZsXoEg6BEGOchUQcEOZkF1r8Wrws2vHlzoXuitqk4qWAML
f4wLk010DqctxT04OzZQzmlEo+E+lfqlqwSU5fdBMABL+Ov6wVjcwzM7s4MRCJEPqYO16eomT7/X
aku7p+smps9wmWlcLmXmGxoSOoCpYCm1fhpJ7vUgEL9uYW2zZo7gmpXDowyLSICmRtQ+JtJ9csDh
i7maFVOLgeRsv6b9PHuAqMKN0VXBYjL3wXB+GpXtjT3IwwIvoHcdDbwKdDp/vzqcqAmdDykQ6DJc
mhRW2fSdi2qvWTNI7jwM8j5r5c5a41VZcoUzO/NxtC6qrIFEsBPR7BayNdvaTjdjGq7EijUzc8/u
05Y1BGYakIsIjBtFSm8KtQY7/ziMD4ERRCLHhmbsRLg7swOIVyGJiwpoIbtxE/dt+Vq0IHnLwFHa
bco2TK0jb1wKGgUdyy1msFDOckvjXhLZbi09ZF/dTrW3ZjUJQnYacKDr33VxI85+oHn5XR1LM+TV
+IFu0L7kAf1ZOWzj5C/XrSw57Pk2zE4fzaqxGAJst9N9FnUBETvMo5ZPQCFEZESu9o52+nWLi+ty
8XBGhWzKNmYWw0ImRWSiJiylG+zikvCb3GoT9BzTNb7wpdCCIaoJYgMoJbLDyy2E3Fsd5pOpprHu
dJA/ysz2r69mMfqjSzU5EzRfoXx+aSMKkrgeCRoDJaj5Q43Z+oNJDnW7A40bFY+mHXl1szL2sxTQ
sH3AxqMMipxpZtMwBFQWelSDeR96Dq39dByOirGtndUrX+tjsQN8LKhrT8g3WJtDvJxElHqUZoZO
n/JGYzO2oUftL9o8Zd1Npt+u7+biws6szaodjurqUSlYi1D+ciE/TmoUIiovX6PP+TiXhuOPaxOp
Jyq2CAKzqGmMOq2yaV0DJ+BtrneWUBsJIGZdGX7s0E03fAao2x/K/hSkzi6IhxXPWVorfgDKYUBp
Td5z6ThK5QUUsnArRXiWBupH40YbBTA+EXLlG34s7yBuo5yK7ib0dD/A9EY3EYWc+u2yqk6omEf7
QLnNph7AEivGAT13Hpmv17/k0ikHJpDiWoJFJLmXqytaUQhJgAYObehvaZVWflh2wbYp6K/rlpYi
2ITWA3HBpI85J6szMggTCEPlaDda7TsZxk5D9pg6UL+qmPstt4fqgcuwA44L3Uq8DpGmrmzwYpbt
2NhgAmKVSUr7crVctnbYJw5q41ngWVaH7u5LKbw++8qHB5k8FOzBtvdjWe+ur31xl20UgaALi3LS
HLJOXadhYWcjdzK+GQwKQ3jUZ+HKU2WhIk+RWABJjFK4gxnOWbixdaBMDmip75iRp4d9nj/28ZOt
UAraR/aBVHemuRsl8zukHfSLIispwdIXdgE2YPAnIObm4Q6jRm4GkOSEU3po3W43AXDrR+7eWfGx
66XnOHrl7l2Kemi2gRyK4ehg3Zff08XXpFWKFffut5HinfKogG2vwEvl9JuwWuOAXTigCAR4BU4B
Cc3SWSgwy7zAqFY5IcHd8rYcmAvROB2BZZkh9bBQc9rXtVsFK6tcAArg6kcrB0A2kNwCnnW5zDw2
m1Qp2M2GXc8eOu61osG4cYt3MCRWToL7jfvbRVsN/YoN5X/Nyz5NWwEyivFVDBri+F7aD0DOYnQ1
mI+UedPJH6x8isKf10/IUqA/s2HNQU6DwwNua9ioBHsyzcZTEDroyY+YJ3cAKBzQYv9ah8MXlDs9
s6HHIlljI11wpotfMAsOqOogU3bxC3IIBAvQp1XVPch3bu2633CA7gYZr8Wj6UTO3lTonf3RksB8
4Ae8U5laSTNSlvtGEY723uCdfm/GMJgUAbv6OUI196kkBlc7k0P11Qu4E4Z3NGTJwSny1to1KSM3
sXC7tamhhZQMpL0WeqQccG68li8/ud23eZ9P9QYe870xurtCroGiFk3gLGEeAewZH5R8WlslgzMg
GINm61iaKAIDpHHdqxbuboq560lvcnpAfHjyN0Mpxobj8aDUwSxDiPrdaWl6IgpWPuWSJRT+Joo6
xIYPeFM7j9PEDBHhZdyh+BtucnHD86fQ/Bc7yPHAZGHRqQN7+V3c1GUV7gB8F0VuKflByvJQ9Yi0
MV+jbVk8kgwtcvQfwS6IosmlLdOwChY5ycS2dx90byjPeCQ60DSBssqDkb/ZzW3Db1T7FtkrWOil
o3hueZZftpmpZaSRlZDh5JQnmh1NavjcuneiNzoerjvJUlYA3P0EGnLw1PmgwRSzKFQDyXO/EOyO
5ebz0L6KttiGYb4r4tqrre5ESHLnGu5NRYMv180vrRWgXigqOFP1+M9XOCtFyKbmDXTmpltbfBp4
5Jm5BfFoF3ps5B3OeluHa6RVyytGJmJPZXgMH81Ot9EPVhSEWHGf8Ncec5/GQDc9rRM/scM7m3YY
ZIEAa2H5PPip2NoUwlKmAhUqPCvROgcgZ36hWEFEnbbGacmrO7dALn90uwo95wFw8IMrtq7Yi2CX
gpQuRlVwl6xx0S29BqkNYdaJvAOJ73xSSAsZVA3U0/0uPlL0pWrgBJjxO0JssI1DOhxZcIIE0t9/
aeB4wc7wB6cwR/gDiByW0XTBYCQ9vktqraDpUxcnocDE3sh7Jw6+tYmoV3r6S6EJwzKgLMAkA4r4
83vN0lkqzTr3WWlBtjjzHBvJLoBABPMf11e4kCCBGAKdVtD6AhY9n3oNCqaJk2NUruU/oBWyB8Xd
psa7UNT66IAz/7q1pa+I9wRwLjCFiu6fpsXZ0WnSALTvAk8KpD4vfxStTeiekGRL3XLfVY+tIH7b
BLsQXcnrphf29MLyLDQaOcRvuukxUwWPXRD7dQYUUxruLGeN/nQpCsMULq9J/BLuOstxjWHEFIxC
fKhH64ahNYub/y4ywo1V6G2imKeKaJe7z6Md3Y6dva/IWrF0cbGOifCE2iUO7SxaZKMszSjDYkfj
KxBllVF5Rf1coel8fVMXIiEmRdB6ACmghW70bKWNix4yziTSXNrcaLfdIlT7dkl/GFl9MFR/TIM1
7Y0FhNqkDIULFa0tPJ7mbxZWOA5YgGEzkUcO+hd+Q8O9Tg94e2buIRo3yvnMjbtM7Mz4DdpRHoR0
ufPQ/DWpLvJqPCjAqYLbm0Ho9PKubSzRR8aA3xGjupDsmfXq8JOrA3Tmb0W6ptWx+EX/s8ZnEwVt
P5QSfXfsNHQKavIZtYZN3zOvWAt5SwEBxQzsLypuE6Xk5bKC1By6phnx6Ce1D7AFei/Nc0aL28hK
nnuhn6570OJhQfAxMRmGsTr0XS7tVaQnEm/F3KdiAKqvgErHLmmIx4oTeHFA7BvI5yD7JF1w3snX
68YX8llUqv6zbV7ahp43JRo9dMAYQ0DH4zsarcFYpxMwey8ARQkIIWofIDed1y+g/FVEbgBmydRw
ty5AAZwMyALl8fpKlu5ngL8maB8mWycIy+VSeIPZd1ajt1tpke9lGDFvZCp8Um4oNi3v033U5KfY
sWEcmJpqYLEXhQMSw5C/gW29Pra5GlaS+T8X1Xz1gJH+0XrB2N8cP6AGJA1xg4+rUclvU+p1ELYu
+U+Mad4yMo22IwCzb0LaXsH1njXaB9X6QapH7dqHhNdegFZqbMvbwLX3kWkAYb/W8FveOm45oPNA
hYrNR1jaqonDQcALshba8vFNk7zHgQdkCaiL32JWHJl8p5XlmXb3aqp0F8fa02Rt+GPJUeAeIM3G
cwTJ7SyU4oNQmaBL50sLczuS0f4AbDKA6pVeSdWXLeHd4/6ZXvyTap7dwajflWkzPWFjZh5cGh2q
Nt3aqbO/7pJLEQuNWzTiOSrBmGK/9MieWEaMuVUI/QCaUlQHmfyUmDBma8wFixFkwlLjOQAqpQ9l
ymzAVFcdY1Y6L4PA3EaQ/dlxomskEkb71rqD85k2lB5U5BR3lVPRO9fW9JZlBTj2qAjXItoUiudO
L6byC3CtGAydF2ih2WxafFKuqLTXyrsg/9kYv81664BF2dyX2T5dO2dLW31ucZbbDFGhKzFpaMbZ
l5L4qYm68PDQWWt9/6W74dzO7JEXqIDkVQM7hpnujBIgNNH7Rl8dobwN4ZRoJXwsZRfn5mYe1FmR
7GWHjUzr91GDFKB46eQzMTZ5kHu52F33V8qncP/hw6FpgLb/RGQ1zyzGWMVOZuGORQkEWE2l+17v
q7Jyqy2OjH2ja7O0tiEw1rsB4tWfSKHNR4OLwbqpHdWiV1nQfmcnFnQ+GhRKwh0bh+HJHHLi+NZo
Wekjok+5L7qMOQcZJP23hGLcwOdDaG2jMUQYDN0wua1KUXcbEzOkGnT9bR5te27om5TkxlZObmtl
ZgDGn4bQn6Im1cGsumTYECUMuWmjOHP8qg/ce26UMVCE1C0erZCR19Kk6TsnCuxcBnVHZPkVCYnP
JA0wmZjX8bFRnYW8dRCgbMNQHX6D29y3TmBxLyVG+I1qWWxQ9dQvVml1xWZoym7bxDX5ilEGnHVG
pI1BIRVG9o5HpXkTdlAR9uqiq1NfVR2P9pUCTgCYxolkgqZsGtMiB1Ga4Pms08YcPVH0gHvEfVYi
NIH4/qZLIgEqwzB2f+YQ6PCHxhG/k7CgR2UJuUeVYNiIFLNZN8DYg/qpBnefV+bYZC+s4iHeQMCv
8QEnhBBhQ5j6VRZDc7JHkVegtoyDBhyzDdg1INTCfysR1N+orAfXT8JK/2gqmr3kEJIKPF4O7qZ2
DfE75djeZyd3wnuoapDYD4c0x6wEG+8YuI63rU6gq0Bx7WedcPdtFpg9xt7ro6qb+GbsuuyIQpd5
JDXK4GVfdNIzswjqt7qChxkaqMobzgdLnTKeu1vTaGW4AZ9jBna6NjgRszD0YcioE24Skxgn1cB3
vSE383dTD8DEBIAPMl8PY1luOqiw5U9FH0e3th4s5pfFWGKapy/LSbUsr/i2T6JwF0dddW/wkb4w
3csRmGhotHumlZv0seBtVmybjjbhyai1ddd3ZrW1kAR/xwx8uQffBvCqBTxDrTwxFsP7NPiBPhsi
qjUfQNa6hvcoCBzHYFwLzH1Unszuy/+Qdh5LbiNNu74iRMCbLQg22d5IapkNQmYE7z2u/jzQ+b8R
WY0gQprFzKYjlKxCmazM1yTRg5a4eXzUip/17E3anWlv8uFXDgReNdR4YIEusu7CuVr0rVM1CZkB
xOE7aGMPRvAjwQwECZiDSrhp6K/ogt9WWeQ2KaB4vdg4lFaOQES0gPYDMEPcW+wj5JI8Z6HZFWA2
FFfdHYy7btDZlTJyEFvOfCunO6kw/Uz+RyouHn9p2ejZZJEXFEmDQAMlax+xiQSmo6OmVGKtWktu
IRvE5cY5vxYYEhSkRvhsxhvNDkVKjUZpJWpbHfjfhzIz6aceJ/+9r0Ubq2ltPqmqIFaoYufBKX+e
lJTTwHldAaL2G506WqUXN4o8dqmL7C2aShxfnTcHSpK7c2cOW2o3K5kXnUwbXAy1HcTaheitNjXR
PBBdxxi6kTsuMv86jbYsMVfSAZQDIe3rPAkAM4hhKEXaZViSDijtvjaOOFNwY7+3tp6Ka+k9UAny
VWaSCoC4OidzLLUyiKD/MVefKvq0FOMm2EW7Fog6fqlmwK8I42QC2D3ovulOXHJf/L7rKzcNguQu
DxTrNmx65xgGZrj3/TK4DaNB2it62lO0aMzE95J2oC+amqiHq3UfbjF21opSzBaof3VBAgMHPl8U
Th/lhtzhcF2aVAvC2Q3TfJ/OX0Itd5XwC5waNfUyXdlY9mur4TSs8JmSJs/UOiZsZwz7MnuvTdMh
3XIIXH67kNMgt6Kb4LAWKI2YjLap1ky9THLcU6cOtPAxCboNUYWtEMtyPH1PFDUbOyBEliV8YT98
Vtvoz98sS4+aphBypksF+jxGXclWnzZYS9ly+QKQ7Gvgp1eYDWzk7ktG+Wa2TsIIBYEuSmuztQmD
m3qZPhawFcLoPnbc1Nlr/cfMPFzOOVdOPobFkCC5msj/Cksgq6geZkaD/v0UekXRPsaztW9H/UZt
fc/Kpo3bZDUcuhcL13Xprgnh4tmszE4hf/eptipzujcqE2YEMl9aeF9uuSetnLU6Peh/ownrAkbG
KMUT0WrpcR4aV1V/NMl9a1yFdGjyrcNo7dPB24BRyA5G+ElYIXqCImc4LC4v5j+6tXeswzj8TOP3
zuB7Vfdj1Lda7GuTiTYEACcHJBwlqvMlqWsjdfMgqUDbQZUs/NKdU310uyTeTaE17Tqz+3Z5tawc
GFQHyGHhyi/5kPD5snAsnGKRbSgKoGKj+RgExkElO3Yvx1kbGemhxrsdWeQ3ikP2NFkRew2obbPv
51v0Rl0YNWFNcrhFA10PRS+N0xeNCBFiq/mIHcwpACqr/lTIMnC0DxO4vtI/Tlv12rUFYsIp+79Q
IsrWjBLyKAXQOqwutX4YzMpTZ3NnsftS+2vWeO2WGsta6soH+x1SWCJRlyNsMxLSwnGvKj845G3y
mO11KXkCheoWC+OWbtfifCEfUsfZDb66gTFaSQYW2BQy+w5JBy2l82VKq7Kv45kZTnFPjVCzdqT6
vpXkaxsE9eV1sxVqORBOLoJU6lVNWqSCqrE62pXhSSSu7ZjA4tu4ctaOFhD6cC8wZuOLCjtBGyen
tifgp3Gf731sCzxVKt5J47CPrWxvp9J+HIuNK2jtmjuNKRxnVhCbYR8TM8XoPq81KoTvLs/f2v62
kCDQqUOCrhA3gw+uT28mcIul4SPAmCJxD+DO3tDTXZ2731HEfZDDTOvnAVzy3DkUK6TXKHEeFviu
ZOGDFOiHPtjyRlvbeicDE2v8RVsq5pwAuDbDj2b6ZPs/1fE6avZz+hRm78z+n8vzuLoOT0Yo3OJx
G6lytIQL/Xt7RL9sP9evm9r9q+vhJIp2vtojg26itsxjbdG5GGIK6kmobezetfPxdOaWH3GypQr6
PsrgEAQCtquOR6X7UevPRvTdNPZ/MWmLlB1gOZtzXxhOF3etpRRMWk9TIJZbT4uO2Cg5/uvlOKvL
7ySOMKK4cTqa0YxIW5Zbl3y3S3k3KPFVkjqfDV+/KZPkb06Lk5DCaWHlgxHPMyGzlsKo74XhSzMh
p0kL0fge9ltN7tXlB3MZ5h1ADbpa599sCho7Va3lcAokN+0fSpBoffRsJFstg9XFARRiYfihZSZu
q9nvJ1XOCNSkH43sXkqvoC/vcmdfUU/6i692EkrYUjklOWvUCDVJd3KiumrW7dP0JqA2kiR3xlZf
eXVvnYQTFqMWaaHs1MsUytVVEvq3wbBlL/7WogLhCQoO/86esBCzyMkivVtmb/qSmy8TDuPh6NrT
TYva/3wFew+tw7Q8tvERp7idGX0YnBezfZpQcGuk95fndzVVOP01whoFL4pmvM6vwSirq2/p5rkW
iNG+CdzSvHVIwVT5qmpuw3y/KY3xq+MjPnuAgGAjiDwGdEYhT5FMPKPsZkIKwVY/J6iaq9XwIHXk
JkpymJzCnfPaG+svuZPCxfa3TAzX41OUQQaEPAVg+/mO6emJDpEE06NTzGtN6zE0S928+yCbvatn
GvKTsIAz/6tu1p90eeN0WOv/gZGF8U8ff9GwE0ZfaF0PipTR98PHITc9X629yV6U0atX31GvKfPu
yzFhaYz7wEg+Ub3d+2Z7V2ebTiVrR8fpTxG2GYBaPGdaJiJ34LyHe9n5h5eZXAXHjeW2jEn84qeB
hBlv7Uxe2Fmkahbpb/Kq2XgJlG5TvDf7DmvHQ0X1JaZtEG71kNaqLYv3ycJXhZ2BcOX5xwZWkPSV
w3QHWuFqJZCRH5r8nCn7GF+IJH4Mp4fsLzCYZzGXS+nkGp11dlZXEbOikF/t1WjSUs+MswHgSDR+
hlIxvFye4bVr7nSUS0p0EjGcozLrFSKiYxlLt0mJPkPhhuNOk+/jdKtSvZwObz/n/+YUssR5NF+p
plgt+ZxWXtxERXMsgbRbzj+Xx7R23/we01ssw1wDXl7GNI3drvArshH88qJ3mcMw562m5uqRiCsb
RDYKWLYjAmxSVTGLDneknRHixzPvZPnZ0FO3tN7b5jcwu2kxuZH+qfAfu3xjf6zvw39Di2ibZpSM
xJ4I3Vbj1aBeZV3nZfiFRX+hsLB4TP3CMnH6vOluWPUIYUolUla8hv5VPe3U4F6VB1fRbtLYs+bd
vOmWvLr5T2IKu8Ga5zRXCmKalA4S6yqVqQ9T64+vJOPWRK3U35uSFylfLy+fNVLE2ViFPRH1ttSl
CnHzrN/VznXdPhgmhzvuj3cgOmWp9ajqhcVVp7q+ubVHVr8pgHIwTYsHlCbcsAqdQJCH4OPTov7Q
DfFzNAy7IXxNpS2pqdXdeBJp+SUne78d+xSxayIVfuqVYehpsIZLKd9fns+1AVE/ZvVowE8RtT0P
Uyj9CHAHrmIqQX+w4hhiX8A5muv6l0TpNp6/q9FAbmINwX+62IazqzpTJBmqkKTC+/c1EKLhLpOq
Z+Qid5cHtjZ/cAf/DSWsT61UU3R/CBVKMJQTraX5DPvbK03jcDnSrwKreHCehhLm0DLysO8zQhX5
baN+UZ0ns3zoqruw/J5grzp/kZVXxT+q/ccieUGVytnyd107U09+wC/rspO1QhPWbGgpk/oUP7Ls
RrbvFsdJW33Koq3u09qVdBpKyHP6ytcbB4T8rpmtn0n4muSRW5i9V0osHBCpvZ5uTO/qh6RQCTwS
7NcbMXYpNqWk6X0+ZG5cgy7+0JUhBPC/YHKAtP0dRsiaNDukh6YThizyti30q5kQ0WgcwfZt+IOt
zCG8aqQRTYDQ8CKFOcSx9f8+l+UMzT71dccb5AxjjMB6iqmqeUY9QmXrm3ojn1h5EaHtBk3QpkNL
UXGZ6tN1gmR+mGVhsTOKSHrRuszaZQhBbXywZbkL24GmIZ3YxSYPjSlhO8yV5heZxsMYNRGz8+QI
8RAEhr7YVDhS/IGUeoNvra6NC6F+Kve4WOKCKoyrKnoqhtUCe4NVoEGBTrse7Vys6joDkQLjiE3E
PlJ1NzGkaw0ZQssK9kYbHdo5dutgoHI1eL457GfTei8XimvbKZXUBEmmxCtzZ5eoiXf50Fg5CQ38
0zgEF30ZKibnn2IacaQaS0CNedNg70k2Ertp/CNrny/HWVtrBtRX/oPr8sa10OpziSoW/fixPRiY
UPrhdQACER0dvT1a7OP/Fk44dQulnmVrXsIFHwondBXnIe4fQ/9DPvTuptr/2jMApWtggbjfgh0X
CbZZWUVjI5vQmAcvxXbOad04UbxGBerrNsb1XNwXW7TMtS+3qHkD6uBIetNFDNTOGMN0gOxQe62W
7vL0n3x6P8hbPLmVQ/2Xavj/4ggHEvq/dBcUtpFhH3v0gEzXkHRXmXdpuYl+XF5q4pblZF08NTSV
F4C4GoOxrvWIWJbyNOpP0ogyW++il9e1PUrzVxDui/IKFSYEbg/2Vql19TNaoNYWouvSxlym4uRc
ykwrNrNp/LVIW/l7Un2xjCu1R+0SJyl0DbpDOm7si7Uj4zSksFDD1h/zxuQrmk29m2fnXaZJG6ft
6gc8GZVwDoamNg1GTwipCu8qA+1GxEn7Oro3kvRjvylFuVYAYYv/O4u/NANPZlE106a0W2bRqoYf
dfhoYV6ShsEjNbCbUuveSYF95VCobPVPzV/BnM6iC5eaUzjtVDqMNmyuk2pfxSNIxhep++EHr3Z4
V5TvFHtfa+9LfSOnXHsRnEUWNkokqWo+2UTGusKTaiR92vDOMOPH2iw+NGV6NQ0vEN8OUtB7Sfxu
0l6VfktMb3PyhVpIoplTMZRMflL9SP1nEI1e6+yy+LH/5dCQz7zFPjZb1r+rZxGSxjieAIxXxKt2
mgJ5zHWihoqXt++s5skfruJ8YyGv3SHo3f4viigKuoAbC8kgiqFzp3fcrlezclSNL2rj1sP7yzfI
SvZAUUCGHgwlEz8cYddE1pRD+ucocmyIN8nBLF8nR3pXy7kL/QpLD9VNjXCjQ7IRVHyq6zCO/j/T
vS+8ov9g+LcxD8rQoF56ZwWRa+Yb1/9yoAoH7gLHg9aA5AeZoLBbEJxzAgB45EjKc4nmlFpfT/1W
C35ldZwFETaGkZmZ32oEmcenlld66iDRQA5mbFz6W4MR1n4k2QqIgiWO/S2sB2rhvmv/uScTAEYA
fssb9Reb8vyOyCsMNTG3YBGmOz19pR9nz/vJQHe03Po4q/MGcYnrnWLKG0ELRwVVXciEKv3Huf+n
Gt5ZwTuj/fNXAAP6HWW5oU6O6zmho5RKRJEsCqWpW9l7099X3edAq2jhbyy4tTsWbWcFWr/JHSGL
+4pOd9CoSzgre6yDb4NWYVv9ahrP1nxUhv3QIUOwsS5WLkAKtJYFOR48DRWT8xECOrb1dEkGU6PF
1RU1G2tfAHa27yo92hjf2g62OAUB2JKSASU8j4Wda6H69oI7xY+4SK4d5UNYfLLH0TXa77O2rzmB
Lx9Ua6uE5YFsFQkT8B3hoJoqMw3igYgGgEWp9XeSjkbD7HsqFKX/FEp839NzSIwqWUJJwy4Zk6Ok
ftSg5c+FvdXHWB8VTygHy3p6gkIq1gSqX46BUeymtk5/5LDFv9mlIn0CqV2+ayzVx3a5SINbQPjp
XTrP1p05qfg2KIoTXmMQz/tO1edCQbM8Uzo8ocOq92Qt6zfyt5U7CXiDqjgL1Jd2kzD7pTGODfQI
MM20Yymums2TUfRuCjVMK0IE3z5f/gRra3mx4oIJS86vO8JZGphd2ZcN8cK2cpMC1ZfPI+m4KT/Z
0V9QVkBMwR/B8gYRUrG5Iel10WnL2OaqVj6OajjtVau8r9Gv9QCnPeCvEB0Z/AamY+0ZbaGbsShz
8FR8s1/DVIMeGoMsNmrTf7VzeXoByqG8m6NRVXZan7afB1NLjqqeGT8ro3O+wl7t903fabE70vO5
1vPG+MSODybXbDP7xY4TIzlIhT4Mnln1YbivezP5aIQSavam1njo6Cg/g1mj3qEogbL1sFm5mbCD
oV5MP5KahGhv1gch7vUTztKIxz4UQXGX5hpgGOvPDzrURgBf0vdDI0gEvUNatJGdTkpq4W4Kx0NW
31H7dpJv2rCx7FeOOU5Tzm9rEaxQ39AM8zws9Gjhw1UuhNZywqytualHiqjjISvCa77H5YW/ltkS
EkocdHt47CKgyJbquqywdoR0+lNODpy0rtJFbprt+jG5SpzPRfEaaK9xviEqsMbRPg0sYozGskvk
ViOwjtRkBaS+kbzYeTL8r2rau9UA4ebGqQ6ox0YOrsZPtfUpCj7PxUOzxS1Y6+6e/RThdhlbfHI6
k58iSfXOQGZrUOhvZ54hf42tZqfVRzW7C2YPoniAYAnY2Pwv9CZRz8ZbE8g/qC6RUm1pPuwrDYC0
j1BGbDyGoenKxcYpt5YlcIuyZaCxLsqbwrGqWq2a+eaC9KZINlyl6lc/O9jLQq6v4ummxo7ItDZV
ppfOopANLxKQWFNCIwOXumzjk1TIL/kpQ7IgpovPqn6vOqlnmM+l+qyqoxeON42+BzhweV2vXCBn
MZeL8CSmbqF+rtvgNiU4N3MK43/6unQKjDSFQgaEH9DN5Yirq+h0mMLdOk5DMFr6ErLey8VVoR+y
+bAgJRTrWCqtG5XXTnBPNbitsBV5Lp3Xyz9gfciLyAIriCez8HF5YJRpn0KFlOX7svCa9sVu6Z7P
exAjOUf25Whr73Jm+N9w4qMqiaqk9BW+aiyHO009Fs7D1F931U7KMAqG0Oebr6V8pOGcmT/GWt+K
v76qfscXNm2B7gLEdYYbzNe4DOnRxxKOnbybog+hdhwxaQ7ijZhr983pkIUsYYi4G9RlhlX1Oez/
kecHvft5eVrXboDTEEJSXfZ9Oo8ysxrCzi9AUcnKlQEIwsmO2GrVy5fduAFWUh8ciiFHQwJCyVFE
iEmD4gyzBih+dm7gLsq97Tr1t8g/WJvfbC0UtVUUigAZa28MyZw60/0pGMrdKH0pcs+YwVIlew22
3DhvAd9WMl3o64u4NbwdFDiE5aG3ho309AhtIqMvn9/xHt/H8fe+Ol7+YGtnKsLj1E8423iciEmI
0sumj2wB91hn4IecWzpUMT3VEa9vWhzRpkbmRhkdOb8zJRvObhZ3Q+pVwZhtNEpWp/fklywHxMmZ
h96uLveajG95OD438/ci+tSCDJgSeqPz1qW5Or8OCmLosOlo3AvzaxtaUCPbADJoxnHFtyTdQ5b6
U+FYn6QUwNDlWV6JRlqE8geUPGSBRGkrOULIxi7iCknI7KNdtv1RjewaPnSZPPf+VF9fDrey0UHC
W1AAOUyNN0ZQYdBHduXA25Dj2Xa7KgHNpah4N7b6lvrk2sho1mE5byCDgJPo+UeLMGN18BmqdopW
HsI63+d9fz1G1rHtmo2Uayk5CPcwkAbIBrzasc0T2yndMNB0bAhlx+0xs8ZDaG1J861NHJQQGp9s
POWNUosfSnJlatjWxi3PZHxOfmB1hbPKbP1z+QutbTsUI7BB5UCBuiCmMhVFt7KshwrsC8hnubsF
ULF3ev+6lK2D3NYPiVpht1leKb79YyP2srbFibSQmiXxx/OYusv5N6Nr08WhNVc71Z/2rT/vizZF
cKy/Mqv6fjBD7vnGzSSEzjLjkE9hvFENWdnoy0ekeAUcFBU/4aavu7yFWi9Xu3Iw4YWME9IBQ/9A
myfc67GUubLVKfvLg177sicxxesemQwWZa9UXEy4LVlfZB5DeYpQ9OUwa9thUblVF7UO2EXCGZZB
4ZMsX10YU85BHsbvlWIcjbk+mppydTnU2tMH4xouI5vzi0xG3Hq1k+qzQTmuGNRdDpxS73UvAN0J
td9LZKCtXeVl/WtCVtH3weE/hheGao+gxYKK8E03WnsUqSF0RMPVUOpgSyJp2nGYP46BNLlVHHyz
jPjOt+tvGz9iJYuCV6jhMgk6gsq8cIxDZpyBKRjVDs7Hk4khNbWV8crxq6/KpN7EvnboAG93oRO4
HB8bSfrax4ZIsAiggOGDXXu+j3K7nuzasaod76L7oRlf0Et9kQL5UzU7ny8PdG35noT6dZyc3I3T
VNpgWWxCtSWc6inPHuPeDHdmrW/VYteOWZs2JwAA5hXts/NRqVNra+D7uTwoiPKk+zzoxvfLo/lV
CBBPIAc8hAVkdXH5FT5bhrLhPCVquVisVbonV7fz9KNLjmmq4aHwKWzNWzP4MJXX/viuUn7ETrmr
0nupvMrmo5Uf9Akw5r4MDthtDdrG5fn2q+LzzZOOkomN+rgoA9mMRqAXPYxvBfYcdl1dFuwm9Xvs
vFyehNU4WFRiCr+IToouLKPTaz09QTR9sGg3aErEA80r1PQ2bQZWIzEkuGS/DIGF8z6UytofIoz/
4K3javiCSs/kP47Z18sDertwoAr9qnAvwAMEgM4XjjNiqmn71JnaITXxiMZPzPf9LSr72mDYCRTT
f4naivlq00lGU4e8MPpyTG9JS6X7olbh+IJzDKah2eiDvN14SxWXFhsk0aW6KqxUxUe/ZPYpOdSW
T/7UHYzO2pnFlpLU2tyhor3ofmrwUkXaMropWpLmPL5H65j5P9T00+VvsxzG5xuOYUAsZyywdchu
z78NTqj9ZGYQlTMDiUbXzxCCCG+RNXNj/Vrv/rkcbX00v6Mtfz85rRTFj7Q0IVo0GPtZRrw1tbzL
IZaz9c2AkLdwFN2gryLu0srRpmAueB/JnfYgpfZeKT4744ulvqpzh3xJxxOw2tJRuxz0DQZdS+3K
NFoegIN0bLqr0DhMyAyN2SEyAaNQdiy3WEIry29xzOVuQzGaevvyi05m0h7D2OlHjdpTU2G3cCXN
spdsmlCtRAHsBT3E1BfWgiMscn8ciinoSHtTI/PMYoTMK1GXiHfqFH+cYvN9X7waUuol/jMMl+9Y
3t9CFqkdzavQ4br8YRX17Zc9+zHL30+G3AxUxf0lB3ecZwnruLJF8zjyEq5At7U/5l1x2wPhcGZp
nw734zhtHGMrk8GDkHoylx9MQZGpo45IL8fFWCEbaL/n3RYgrN83u6RJtzK4t3mwqtPrpI2LcDby
3MK0F6USRbTl6l0x4ZXXY6LqlrP8VFnBd8PsHpMqsTaQBCsbE4glygFAnOnfiK0Ao8VjU63bmgU8
34Fcu23zan/5+61MH/oEgLXhWbEvxYfNEBmRHasqKofF+3J6SfPD9Oe4kkVukV2BZBHKrOLenw07
qfzEqHeIEXgjAiYI7CKNHPy53Sxx6IIvGDc0J8XZirq0D4aUOBVq4qiZ+9qxiq5t6eryjK3caMsz
0OR6WaQExa5JnfMgheZY7wLpzsxf1Oo445y4xfdY+y7sbGwSZZIuFHPPt5WDgt5YWXrN3u4g+NnH
rnWuokH/40oHc8ZSXsBy0EMt4aJJAj2jI8icZTP2Gs+WX7nweG1qZH8xaSdxhCtmytDlLkLi+Jl2
FS4uBJb5AYmw3C2mjbrDyql/NqRlZk8OpCgxtNjuCDUhK2DiXDsYjldUKGYr/Wttfk9rPK+3BI5W
6tPnE7msmpOoUptrc18TdQb1g9qeo/4zKQiWcRAVrqVfo5jHI7ltVZD01wiVXZ7elYMC4ACecIA8
l/aacDTVTlPnce7X9FPiHTgdENJ//gEhYlr0I7lzlDf+xxl1DXNcGlY5xigTsDjrc5y+i+aNPGFt
IKQ88GE0m8eyqA3Rq0lXFnnU7KKqhQi0G0jjLk/VysYicfsdQXgH4w8xIwZIhNK5NprUlRrAbn8z
Co5UjqLF8FQWFkOlldqAUmqzS3u8h2lzKVsumyt3Eef17wjC8SCNnTxWJREG5ylK91KOKh5oZd/N
tY1G01okmC8UKJF/B0G3fLGTha2NI8sakc3dlN3WLfUnkogfReS1/vHyh9kKJHyYtsvCqC4I5LDC
BgV3TZ6z9JVAKWy1P1dINrCsVYsShL7cfYYQiwY+osRD1eC3N2Dk9qkqHkwJtcLvxuSh8dwO33X9
+9w88FrXjNoFAt7ZG+twbaWf/ARzKZWczGuV1Z08TfyEGZx5bz7rxUZ9fuWeQjOB3r5J6rCgoc8D
SHKRJ3hHN7tWUd2BtKX2XVWpXdj4lz/cyoF7GkhsrdvS1HSJzUjkCcg3ava3enSzvI55GRv6lRZu
lCO24qnnAysKSekDk3hdfMxLr9ZJwa4yY6dIbpn9tLYWy9qBcTKP4hVpG+CljJZ5nLF4kCGdfwva
p8szuBVi+fvJWmhardFxYedTocY9vmbKQ7qFvFhfDQugm+qWwhvsPMRQxUmUR4xiwRpUd12wD7XD
uGVGtLqodfpgEHWAUolmCnSgLGnuGMgYyyCnM9fZasSuREArDA0LsmKQKyJ6LUlqP63UqdqZJOAu
IB0PKfFmIytatr/wWqW1BtkWPR8uPfFNoVvJ3MaOXmFjV3uSeaiTT7QVZlwRy+4x3EKIrg2JqhKP
CpvuwhtcUZXq5lyHVPDMVJ7fmW31YQqd+s8LI5RhfgcRTjyoFzmWVBQ/h6h2cU+4aU2dC8M8Xl7J
KzO3QC6UpSOztEqEQ6eKfSXOcZ3eQXQLr6reAmyDI6Gb58VjVTv2i69X1fsorYyNwCuHAkU5/G94
nPFCM4Qt1Pah39lALnaRfB3Y+855qs2DEt9XyZemRRHk+fI4Vy6rs3DCDa8HDN/SF5rdZO47eZ9I
5T6uarI9D9+QjeW4skBw7YCMZgJ/pbAgjC3QnbLLnJ7csrrus2SXgiq5PJyV0+EsgjAcK00NXMpG
hlMCIMmTXRO/6Nl90Yze5UBr83Y6lOXvJyddOCCAihs6iar83AyFmwf4zVe3SoEiM2jPy8G2RiWs
+dLEqLeQh3rXzVL1mIXJuO+kKnguZ+dZzlt1Y2wrpzgbbOkiYXi2nIDnY5swmysng3C985xn13X0
w+k3VsLa9C2CezrtYkQIRDBnXyVjNqlzvWvwtzXcoTsOCVijd/2fszRgaJwEEsbiqz6gzoRAdnzE
HiaWn6ze0ztvCl/CfiNRWVvev2ORMZ/Pm931MUBEYrXju2i4sf+ixEHDCRkpbr2F3SfkC1MQjqPZ
aRwNQU2v8mMMB16WNko1K+09OCY47LBFqdW8kUob2rCaSdnZQoHnj17aZF5guo38qraf2nRvj3eg
sGbn5+UlvrbmTqKKuVeGhpnaLGOzix9lanxUa3VvN/mn/xZFeF4OReqU2cDYSCMPCRSJLC1uNHtL
D3Ht8oBOvDSaaDPRbT9fCL6TIy6kMxhL/lmkxyF7mYvE7Wt3HpjIb5fH9CsXES55YK+/owlnnhrq
eJVFRKM9bH6ZusS4TawUp4vM8Gdw+JqGCPlcP7VKYOyMvCnuLKCb1wAAmr0spdEO9/LmOowz0xvq
1t63Sfnj8k9c/bjAJn+VkxcnmvP50KJUbwfH5BdmT0PykEInll/+IgTyRvh7GBSZxBC9nQZ2kjEJ
xowxcZ/Av29KN/P9jfTjV14mzvYi44b5J/kB1bnzsUSFlk+ZOXGHJeq+bz92vA+6UPXi2Lkaqu+q
5bhV3+3GEmiK3N+32qS7QzVfNd3n2X5Kw/paUvQbig+Phux7pbPlArt2CJ3+Pu389w2hpVZ+DO+2
SD62+n22BdxaW9un//4S/+TiK/RYT3SdQ07lENKy67ntPSu8ieMnvwdut1EDW1s5p9GEnYQhgxSr
4BigaH2Z6qU48GpsAUDXbtfTGML+MTt7HqqSGUPlLU7ea7z0Ek+dNhboCvJGpREKPH2Rn6QBLXyY
AKX9MUsZyqy+DoEFL/O6Bt5aWNdob5jNjU5NtNp6kK2N7TSo8LUaR6ts32C1Dv2HNHlvpLyW7v+C
t8fQSFkXHWnSfhHUFlldnyHaT5Qy2UdVBs+tf53zPzfCPA8j3H92ZvtyUvGhsJKaC8+ZMIGZZ3S2
JhdHSlfXNu7z9U92Mi7hk8GabQb518qYWtwhQbqAJuFVcJdpsTcs1iMpst8FUGmn2tKLWFv5p3Mq
fDk1BNmuycypLz9H3eekO9TjzeUzcy0JOw0hbC5JtYpZThTyiTF96W3VnXCvb6z6fQ1fgs7ARgFu
7WQC+rx0+xD4eIOjq2bJiBqfcGYq/TPFw7cci5LLI1qdNI33GgIbsH9FbMMQ+D0uK9zvUWV/jFDT
Uwrz3g6NjTBrRXKoe7/jCCtRgcRX1Slxwiz60FQfos65NqcUiYVpp00fx1k6qH33romGfTAsBoHR
zp7SD5cHu/ZSPP0RwurUrUyJBnm58ibtsfNDnK2afZzqd5IZ3NAk2Rv4WRSEvxx2a46FhdknqoHi
N2GTWnOp+LilAgzLvL4cZWtwwtrUoqIF4UmUOt3ZDGP8oOHTrgEg+Zomtz5t4MvxVg/Kky8qXAJy
YSZVaC3x9H3oe0CccucjVK+/iALliqW5SM2IFsx5Gsp4pvNqzLU7eTwYgTd095qykeWupvDwS8FZ
0tajairkW1FgwUlcBhMVr7WuutFN/dMyPUt9ROjASr2x/zptuciuHiYnMZe84SQvCNpGs6aSmPg0
JfHP0ejcYfroxA/tps7hWgqC2zMoYziHYDGE4SHtbVEOZvcZ9n2d33fhfa0/tuWrNj+DRPzzL3Ya
SxhWp0rz1BXE0tPQDc196Xs6jlzSsLHet8a07IeT6UNkKSpMTKl2YZfui9HGZOlHZKrIFrTw7LUd
Wcr+P41MRKZiltJVdbDMYvlYBP9Y/YcI3R9H3pjAtXWx9P3BgSGrz2V6PjDsduVBsugnGhY6n+mD
OdzMKLD67a1aHi6PaO1kOg0lfKtRT8eiMwmFQ5RffJWtayP457+FED5TXoAy5fVMpqOgBhM9SeX3
avxzMO8Cyvh3ysS3sNPoSeYry5qLOn0fyyjEKg3+ABGty0fF8eXd5UGtrj2ABlTOIPNSwTj/RGZb
2iDZlufZqL7OcF13szl69TDdymkOEUP7CMdzI+baeYs6B+kirbilwn4e09FDJagHGr1ZgQ7dcqK3
eDt4qf7u8tjW4wDf1+j9gUUTxhagvaRDkKh3Tj5cY9Ye4+PpSMGunDYW3/IPie9CwJtkwBB1FnTY
+YBANMRNMzOJVf+1KQEIalCuD2OyRxBJy/fKllnv6r46iSdcWFmZB4M6Ek+dj8XgaqoXtJ8t5T4v
/xhtTHdCQfBhsa618Js5H5iaSUraRnGzKxSSw/3Q3vuYgqnXf/qdiIJugEpqSHVYxCRlemKo05zi
ex5DQrsDhVuPnrT11Hs7aeCeKOkv5vaU9UWbD1V3Yvj3Ov3s2sPOGOOvrEQV86nc4lG+PYrOAwlf
Z7CDEESMRv9I+45UecYbufl2ecbWQgCT1qnQUt98w1tUbKD2Um83LOm7Rvlp9t+LLf2ejRAiu3Z0
uqRVZ0Ko03VsXGvyAafdy6NYssXzbbN8iAVFTzEFRPbyxU7uvVKqJrlVbEplETYdLa35oNgo2ayN
4jSEcC0EWiyPM4h5wGeIZ5XBEWmWfdXlf/yaYiSaLFMYQgBDeQN11dK2LVpOtGIwviZhRnIMWege
sNDLMLT2VW6oGyvg7ZFDRF0D9EwjUYdKdz53+oSmOMqT5AwADdLgYXbMQ9/D7roOQ81tazfb6ha9
PU3PImpChduvkBPv+uWGhd1eVPuxir7gwHg3m/0WwevtpUQoVACR26BwSJH+fHBqZyeRv1xKiLfc
JkH7YmYU9aTKfD8O/ksn915hTh8uL8YVcv15UGGpNHKFFqvMbWEF81NfIs+Q2d/teN451pfJsrCt
jK6m2k4Be0nPZtE8YKBykK0Pcup7jt7f5IZ1VSbBxqthdQGfTIXwnStgRL6f8auUdv5/pH1Hk9w4
E+UvYgS9ubJYrrvUXt2SLgy1DA1AEHQAyF+/j7O7oyo0oxijbw5zaUUlASQyE2ne26VDe6fQClzn
zcrqF3ccthGpZAdeWR+pc8NiGEKFe1Kpb37vxi6IHMC/CTCPSR26wIivb/aSLcYjZU6PY8L9A+R1
bwIUsQyxKlp97R22C63msZp+M+HcYvJ9JdxYXNuZMPtSm5rIzwIUcZFN6UBiw8iBdEczAmnKbdcf
rXANq2TxxM7EOZfi2qwtvLbFVk5pGksB7hzP3KhirVaztirtKT4YvmmIFHdE9VFsON/zIjHM71b5
JsLbwPh5/bwW7/7ZmuY1n1lqAYL6qEB2CHMjdqwKO2n6n5liR4p83/8mSXOencHawpxDKZ/9rglK
nXZMuhcW/veGGNx2WBY0p2ISBqxclyvCcKQblFaEkM1xY+Ru73pF47wjh+vLWXRxZ2K0U8JgJ6Iq
DsfAe2ImaV1YB2AeONvrUpZ14c9itONhhWt24YDF+N0Jg3s7J/gi5JH3e9/YNOHX68KWdQGA9Wga
AmOzqUXvnmJTlBrQb+Arb4wB0Y3fxU4TxDn777DAOCRgV4VzwWWODS8PqfGV5aQ+ds8ugErrPznN
W6AMgDw9EWZtLL6ie0tWCe99TDZi5gZtdfo2OhOqejmiXdZ6MWnvWlB11PxxFF/aNYjGpU1ER7SD
ET6MFX1gcWfuMIYlQ8hbZxjWFG1m39t2WewZ9x4AotW/XD+zJTWcC5IAsQLuP/rXLzdybptxqz6b
cVnKbWVnd2OmdtdFLGwe+pmwGLQQg2pLP6vay9pwKtGSGhmPhfhUOsDw4ImP7EVYrKj7Qo5rnjHH
owGzI6hV6++ttoYnqzkOKi+Bvzr9iLiRgH8x5sW4K5DFCBwgFptyRA5semLeWoMY3ibYLy1yxegl
xrMwtQEkYb3oUdZhNXqEoPXSRrHfK8v8a5CNZGv10pzAOkfIC0sNuTWdrD4ahVP96OvQ3wjgQD8D
qMt8AY3FdJeNqMISZvS7sCw8PH1C4ySdVtwNvSUxYuDV0AjukOYHRvi7L4QqZ+N1Fv+Cnv4w3yiL
G8C+qdW7aRjeU9eEwV1LoxSIlFV+QHuh+lUMfuXcqdQFxnEwx2l0Mv3fvurrLnFobh/5pIytzCZ6
nMw8qIDQSQD16JK8PHkcOakYdSvPjD3R22MyqtEP0HXgMhkTv47sPXDRXUx2TZWbb0uLg9i1M4MO
bbYyl1sKnpltkKbitxhU1MV5UObFJiqHyNmkIEk5jpajbkvLqE4dreRLSCb+2hnNZ8xvP0CUOKia
BWjUNqdJxH0QARsyt6uZa8p2doWQ9NsQ9OFmsjh9GpDsPmRdZGGMwQZuJFNI/6OhoGj51vWJFGj9
Nf2961Fn65dmebQos7fUwqvWB+XkDS6NARyBtjsarWhuPCHC44g2DIG8lcq3vTCG/gdJByu7AYIf
RZ9mxUNQ1/tFvW3cNnBuZK5sTCBgy2PcBIDfDczEQA9tQVKCSjB/dtuiRPBK4KhBqv5a8RaYOkYU
7ZRI0SLQBP4Qh25nflNjCUShAUQcfuJGGToDrTItd5gBx+Rmw0X2PExdHz5TqoZxIzBe88ZkXx24
C/zsjT9VZAc0pvGnGWRorGkx9L+tDCI+g3IoshOLpX69nxoXMu3Wy99Am9iEN27WRC+IvKvDCBgF
O42rJnU+TUARi2KgiWF4g1lDf1I2D9gNSjmuCzYf29yyxszruI5QaowdBo74uGZRgBHWgnNcRFmL
3cCY+1pUGUlBqcXYjVGZ5qHBdu16xNo/W8pdPJiIHbCYZOmLJxwrEUB0+TQ4vdqhqG3fdDlrDqnR
RydH0sKG1IyAxsPss0NPZfkEIObpiH51JLwnVVjbOgWWuaumLG55JIBB5XkySzgNxBEk8uAFUIWy
kmZyrN9OIYB604kCMZSwVRr7mUpPjmHQZzOo5a9oGortGE3kcZR1f0AftvULaG1cxqoMp1vCyjSp
Ms95bDrL2BQV8CRiB6vdeY0gaCA1svYboKsLOw4qnn21yxKZUF7wUD6kjFU36AU1kB01e/royi56
7u0me6jQafBVjt0Y7EziRPtJ2ik7TIHRnXKLBvDyXpFtq574j4JTUF7L0KDWqTcpf/Iwx3FrG375
u/YQIcZyipBEdt1ObsOMDVHsk1DI514yuinLpr/xp2BMvKoqtwSzQuOatV7wdaCBAvbCDJUGumQt
1JJRUHlhV8Eq4EYkxgRQa1VtxiBK0MoB0qDys9f8csFWGuewm0NMbt7HrE5Y/ckz1ft1L7Uw6Yf3
+dnHaAFZZ5q8y8jseGkG8IKXilVJGXxTykmmIftdNz+azDvlKWLOHvhT3drTdtF3nX+AFmRQ0LKH
TM3JLlnelGxIhoYlrLPRbOqCzMg6uG6/9WmeVCgGAKjnbWUDllwX1o88xYxeDCzFy1DAMJoSfSpw
XX77TnI3ybt857Du20DfatCrxK2ot71fZwnleRxxtRKJLCoD0hUB4l48/vQsHJrOQMUVoLkaLcL3
Xjq846rcCHbDUO9YWemckNCdNFqw/hU1f8rZo6U2wHfQD+gWN3iTFNHWLJttjVEcsMWO4tUv9iq/
GeyVgH8hFMfM7PyEBvYOOB+07SUmdVMkgxFDwgN6k3wFVd5hmkwgRLFgw1vyZKwNjy5FXhhsAbQK
hrgBhqcFd3lmGBMdILLoio0EIXNm54DlO6Z006/xqiwEkhZYo5B7tPB0cXRcesHyzuXOiMjL+dFn
Mg7Wpo6W9ONcwLy/Z4cGM2g3dQgBQ98UmE50qzsm0y8UZPd4EtImua4k823TdcTBpB2gI//Jb2vH
hZ4OOG+0jW2YeG7la16+Zf5KbnBxy/6I0Gdk8tEYuSEhQjkq8VWXdO3+f1qEHt2zdHKlb0PC0L6H
4jAEn/+iwgE2iZmeA9UAFDl03BcH/RsjIRYeEEWOFh+QidRNFxuW9YXZ/CTy/nHKwS/dyLV62NJ9
cmbcMbAIYnZLH+0lDsXkt2l3G9FZgBB4N6stojUjn7YdfVHmSgPskvZh0i0CYRigyaDhl9oHMruh
c2ZXRayXpt7S6d0IbhGnXD+vJSmgu7GAy4X7ikTDpZQhxyvTdHBeJbvvMOKZqrhx4NL/e1+Dg4bh
P3K0u+TxqJcFMbEaIECbdXDoJnqqETJSZq4UipaUHBzxIaKf+SbpZURltCCDzXFMcP8nGk4nIK0c
ru/a0lUFRiP8xvxGxyv2ctdGYbpw3ajfGEOQYdiMBUmjinTDbJSN/kLUrOpIQgNnRzfiMmoJpUE0
BwldXKgbxn6Btuq6jMUdw6j6zMCH4XVv/vuZoRstOjRRaWA56oGYXpzaKx1si/t1JkDbryzPCtGP
abfJUEPGNFXsNjKma+QECxCeuCwYEkWDMf6HwvXlOvyiaPKa+PMgm9kcOkaQrvH6cUyMvDSOeS37
Uzk1SIVyx6usTRa65fPUmN3nWoJDJa0sdaidiX3iLfDyt/99j8+/TbsA/RS2wBaEyrRMoGdVHWtD
rtzlhT7Bef3gWJphi1C71zxIY5aFI0NA3pLJxdPQebaar9LODwRkfJyh6FT94tx8FF6+EsouKdCZ
YJ3cBI3QYVeM2Pi0tHYyyHfMWiMam79d947nIuzLs+2nOre472FqkJmvPbcPWdrtpyDf8MDNYtJk
AF32Hzrufr1+bkuqey5XezFQpwWnmomlVcZDQ98b4ybgn6+LWLLB6FmdeWlB2ApersulgTxBhUGK
Y8P4U4BHpnfvo2XE/HJdyuIZnUnRFHAA1AapR0iRxc+QH4e1rpfF34dXhumdOyv/eWycGZHJZ7CU
Ne64sF8NeSLminYvHoQPPFDUyzHUpGfJWzTvBMpGEXhowW9nqHhsHsVkruRdl6UEAeBn4Xbx+rg8
Cylz2AeJVYzdUy23zfjQkhXHvigCiUK4DgR7QO2+FJFZYS96CWvbjP+EL3dokwf4Vfc3WnUmRjvv
cKrwuwFW0pRHzyWYQTi4/qtZrVS1F5X3TIy2YRE1kc2oMnTNjIeKn0hwHAwQ+WyuK+/8sR9u/x8p
rlbwlVHBJppBih1spvJktt+AqBRZx1BtrTVo5MUVoaEP/4HLBk00l+cDMEpfOV3Rb0rrVEwYVSnJ
sWx/YiJxpRF5MQEADr7/L0lflYdEUQijjVWNm4HvQv/W42/W+JazI2E1wqRjXz5W4GzO1gqDi/t5
JlmzpgKphqxnBIOcOfoEnqr+5AyvarirypNq/nvrHdwSgLdmwE+03uk3l2K002folkQr630LomTz
oZWxARbuNR+7eLPmOHZGIkA6Yf77mQlCUFFWZYqTK4BR3rlWLKN3kR+vq+KinTsTMqvPmRDit/0Q
lTg0w0tjSz0hZ3RdwHz/dV2fC03AkDHnNjjtDU24qICMjbOZ8Hbux3wzZfRTraJNxrs9C9qVN+GS
up+L01Qh6x203XGIG8o0pm62G9p/kAbXeo7XlqUdjhm2PTgtIScKv1f5DYavRop07GEod9f3b0kL
zhekHVA0SE/2PQR5qA0DA63O97ZcwxJfQLxwACc0j4DPGeePvc1dNQANejavbJsZNVLztxl9a90j
0AyH8tbMnww3Bj5b4Z5K+4WwTZqvBNVLG3r+BZqBN1PMWMkeX9BX93R8RmYzRnYdyaA4Kou/cIuo
MOBiYRgTORctCgpMUk2hgv0txnvb+NlUO2ctnbN0bOci5nt3dq+MthO2MYsYa+uRlaDm9dNdDxC9
69qxmPQ8l6PpIQH1DR8Y5PTRPqLfB2OLEc+s/u14GJJjST5uquherTFyLxhcqIljg1YM8JofCCIm
MIoiIIBUq21iy3oXAyCGAUJoPasUtcFh5Q4sXOoLcdqlFnVBKapZyJFk7UPDWOL25U6gBRQR1MqG
LtjDC1GaakwIyULpz+GMqLZtT26yzt9eP7O11Wiq0QojcMYeIkR1P1lvo/UcTs/sL+IyLARI3iEI
PHBUmt9vpBv59QQ3peQzigNecWT9yrEsvdDOZeiNaxaYqFjP4aHGkCbo/02iDJRMkfW1D+rYzppt
DwQoMPoAaG18vL6JS6/jC9maXxlB1xF5ErJN90vJt5LcUH6oi9ep2Xb558w79M7z2BwlT1zz0fFX
LMiCtbqQrmkkcXLXbRR2t8rcTW7+bME/S/IsTmvzteZr6Cxr0nSljGhOyRzDAbfCcn65AoTbTMRm
dYsa88q+zl+u+Ws8txHEzAOVLpqGLw2XU3JbhClW5o3NndcYJxMpLtlnD02ZI92Vfq0ZSuC99SRJ
eh+6BUgTvlz/hAXTefEFmieoq9CILILVlgoVkzCUFgpvrQXwoGZt5GxxY88Wq10S4PpUg8mw2KHw
bnMj23HXu3EiERObYgrt598sDElxeFhA3uuRo5lNOWWA8954zRFYh1ONYur+uojlBf0RodkWWoA0
3VAQYaFSrYKYkwkphhMR+5K8Xhe16APmRg1Ma89Y7JpSmiiEF60HUSM9gIjRdG7BS+fa24I9cb9Z
uW/L1x2Qb2iCmQn+dFBTKEEjbZPCnIGcuEPvX+3PFfspLkfxiXpd7KFv1PazrV9kG2rZcQ0a7cH7
gZaalYh5cYvPvkS7+nluqW4Sc4SJhk4JCh2GUTqME7WJzFcM7Joo7TRNW0a9n2PRRgBCQx+NWT1J
2naIS/ELWClre7xQ1rNBIvDvHmuxBC+BSe5xiBuNNwVC0gGz1DOAcQZEoJfIf8C4QlyswW8sesMQ
cE3gU0eeRe84MibbH+oWQtOBxCPyFKHPHzE8YNVreL+LduVM0vwlZyGZ5zWYbnMhKUP+q8CEgjBi
M1h5fywLAcILSLtD9C9pFqUIu554ZtVvZI/wJOS7sgt3ublGbbG8a/+K0T0v6ZQxkQBiFKbrjYSl
D4AWktFKbmdNiuZjQ4yk5ooy7Bg5eOPvPnooWZJF/53dEpHkjIrzf/fM0W5UiL6X0cI4zAaupz+a
XfHDEKx5Y6T8ZQkn3163W2uL0uxWRfswIim2LiW//XEbFS+ACaDZ7rqU+Wp+cKMRCl7z8D56ArS7
5AVdGOUj3tU0y52ty/0sccfir0LJMynzWs9UulBRjiYV2KICZEl4wu1tEFylYIVDo9L19Sxa+8jF
K36uhGOk5FJSTavCsWar5wcgF7JRKgJW6/ceqhHdG+iQ/t+kaSHA5A45Mk3QCNX2t04qurjhHfCU
hYWOPscE46P0i7iKonrFBi4qx9kytes7EBfdHXO2oh2feYXhQDT1sGlPbWdzfYXzD+n6ASwjMDPA
c2ISQ9tPNxBDzwpcLRaiL6oHWW1dxKNtbAkygObUJVUYbaRDD9fFLh0j4Pcwx4/+SsAga8rfFG4G
aAIof6/uomqTt8+Zdcyq95yPcVuucVUuPhDOxWkOrAaKljAFxAU5QNC8u4CVcW0eUufBk5+LYlcN
G0b+QnfOZWo3T3AgXlIKmVkPAmL3yFoaK+8OoYEZPIZrHQJLD3B7BuEPZshBH0bs8mIohYH00KuR
CCo+YxzB6fedgXxnFpfOaYayBsShCpMgWyvf/8M6+1GD/gjW775sUt/gECxSNqeQy/B7zT83eFca
YBgMG9wPxziOPYkHn6OftE1qb9iLytmDvziOomGX8jIxmbPzjTXc6HnR175N0+6+6TLmGNDuCblR
O31i/pdSrdygpeAILROgjkL7BOq8moy2BXFsO0KGkWMoa4yYEXe5FKhf02GLhrg7UM/KFeAca/H+
nAnVDJOogslUGUeIFNSfSyX3QT4kHF27RVHvMJu4ES76ppuv3CxuS++3Q6ZPrvWZmkbsACGNAT/W
daZTm7L99Xu9rIZnH6YZLtPPBiWAWrdxFABpjTd7OAixp+MP1ytiBsAM/ilAO9hwvC538aDB4DUj
h4J/TW+4YCUewWhPxn4odvCC/mCHGUrVa9W4ZUOCeiJsFtouPmTs0ClaofMOl1q04wYMdxtMu297
zI55mNEBXuWLm9eJCNBJOuUrW7vkyedS5v8XrdkwVyL/Fc02bPDFTdE0R5B+rKjy8i7+EaHZECZn
XGuCw4vQlQt2SpgQEnNk/P/msP6I0W4MZ+gro8jYbAqiki4qt9TvthLAzdfFLLq2sw3T7giKdEPQ
za4tLI7etAvrpwjGn5zKAZSRh2FtenJt83TN74FnUo84H2olnfzk+ydf/by+ohUV0BvNyjKVEZ8D
VKN+Uc79ahi3+PsAhfQwO41mLB2dFPC+CBeneQnsvm+fm+hw/fsXrRZYb4APhMEYQBBe+ihQxdQB
7XBLe5OcJPFjxyqfPf7iu/zQ+vRWqLUx6vkXPziAM4maDjSVbzaRDYn+ePRB8I5uA+Pg1T8BUHF9
aYunfyZIO30ZmRn6ACAoD++HzgPvJdqK1sB5FleDjloMFc21et3VEDkZJfiQYQIkHExF1dEcAU+V
m19MQA33k7lyXktRqBWi5wdEZOgR0Mel3KFO07pq50UdOvcttBI/QvFgxXYvagUADhF8gh8FXXmX
WmHUKThRfGxd5tOk7WVc0gbeEzMR2YHlbWzUK2+IxW38I1Dvq8n7mheVhMCm3of2Xdtu+/qXGb5Y
azBHa4K0d2tmhCA0beaVGSCs6BNAmhHyblubaFqpWi3dXCcAaDaY+2bYiPnvZw+wrKNRE4QCrUI2
RnvF1o7W6vdLElC4R8/zjDSN+3spgQNKMooYJlVQAtlMHIMFf9E0iRYUfD+Gm8CD62uBpNtZzmSl
kBARsckkutqSHJGsIVfcz6ITR1sLsOYBDhJ+GGQre1GmjQR8Q2S9BhSJ419+cBLkhdivpZfk5Eas
pbRmFdbMkIdgAYhNeLTCgWuKkLZdlasGFPbK/1wDoqS65+4ej6wwzJHdug/XDMWCNcJTH/VTAIOD
dE7PUto2sN58C0DPZlOJvYqAWYymdQG/RNfqwgt6AYACB6levDzQPzzfgTPNowUvBIZTMcEZmbuQ
j98n11xR7sXVnInQjDgrBCyfBxFW18RgD056eS/WEF4WbF0IDCNwh8DYYThYOyK/GUqn4BAyOXgb
ZhhMxnLIDoWG645iSfsgCC8FIGQjj6E72cyqnA6jZjPI0I0CIwYqNsLdO2kMJBGG3hv6iefP12Uu
nRESjlB3DOSj6VlbGzAyeEnEADzmsNqxlB9p0K7Y1KXAH8v6I0NLnk1ejuZ9AhmEA2MArLMOZsnZ
PBi3a/tkwoDWlOT9Ls/+e6ITHUXAronQVQT/oduliPEiCmULZL67NP1VqOd6jX58UTXQWYZWa1yq
D8kKU4EZc0SZd9Pzlyay4sz5EdASZvb1+jEt6TlY5/6VoxnxnBUY0eohp+Yb4oBG/c7qVyL8peYo
tHDbPvIE6OZFV/LldTWCgiqwD0L7qvpxKlN+SIH20U4OKB1MNzuA/27atyZnp9rKjyBj+xpJQB+y
Kauerq/WXdxWjGXMbJgo3Og5IMtlTmoRBSByqjIad1HQvco6zx4CqviP0WWYtiwlD0DP4HskER0L
73KS+xtnwDwjuLlKdsCP13tGAoz2N3BOJxV2MgCHnJ/VcTFND9lMOlwYXO0BOdiceJ71nz2gV7bo
k+bSjM3MKx4w09A95oZPnsNoAnfMaCP7C/7g1yKSFk9yAHU9FimxoMVtrEDlBohSu7yvh/kZkfIx
BFWFKHY1GevfMjfGLMa0g7nNAI31YLEG0UxjDfaNDQCOv+ggwXECk2ym4YxAtHN5nAAQqjMzhMqg
BH+iVrs3DXZKs+wvLDDq90BvAkcmPlsz8p7KKp+X04xfF9xzoLOMKAXHHsger+vEknEELRSyVyiG
hkC/0dYzNZYUQTVftQiMBdFAkSka/SZpAtE8t1k3xlNW2xubWjL2gSC+tdF08nL9Ixaitgi58pk+
Gy4UNcXLPc1TxSlAhQAWWSPIdp5LTmLAPwv5WWXjitlcuAMXsjSr6aa5cMcRsozoJmr3Xt5/ArEl
DYyVGHtRDvIiiHcQZH8gHC0Fql5Thn0tcjt8HG0UCj0DuFKRDwSEyffY5+t7uOBxgJKGpBg0HfdJ
54JgihQYUsa6IvDcSge9kHLteb9gLS9EzEs+CzxED6y+ESjBGwnStBJE2JE1Jr1Y44dfFoPMEoIp
OFA9LsiK0KrHWfXd9r2tMFacPpfGr+u7tYA4O4PK/RGiqUGV5V5XzmrQBP9kKzAopMgXZh4t67ND
9x7AUbhAKe9uQHfVmm4svL8gHKEp4FLQiqZPF065QRn5B7ra78ABd5BdBQT9O+Lf+HnSYdL++mIX
YuEIMO4mxiLBL45dvTy3SoDDd2xnlefymJbu3lLqG2oBt3UmTq7LNubkHj1Hvl4X+w9igxaDQ+7c
nYu4H8Mcmlxp9DNMGPSFATMlrD/DIwGKs9pN0XToQit2Rkz4l8V75v02m/45HO04t8s3mN6k8oAc
g/YT1n4jIHd3O3ngwMujtljJ6y4pG7L4iD9nvDzMK17uDUWzr9l42Bu7L24lKut1rW5U8HZ9K5ZO
4FyKdnOKKWQDBq9xOTsu71zgkgL8NCROF5t+MR1N1pEnYkb7LEirDVfy4br4JdsAklAXw7PAKYGR
v1wkTzMD00S4UaXq9r1d3zneX7wYMNz1R4QWSVFRVo4/X1rPLB6FWT2VudzMTWDXV7J0XLg383Ap
AhhPB8pxx45MwcDwMGkjtNFMO5tPx6gaV8QESzd05nDGYw6zi46+Y02QitZ2azDE5FZTxzTC1QFG
hicTsyKttxO55+9C0ajncODijlNKEgrwOPwjAx8ZF2bRj3Fg5p0dl6oHkg9QiuvE9Fpj3LR5SR7A
w+t8AoJEh4lIILfyTmZA/TBNdUpFMN24ZVoB99ous7iJ0uatTyMAbeVW1ce93xcn2bXTY+RK/tKV
0XQjUC1PqIf5bIC1VvVbDZ6qLHY4L8sNwmu01AIAR/xwPJqJbW3X9cFgVpRkKk8fQmk3cPB2IHcg
YmXAr3XF3mlUVMZ2F7bICOUPrQBctGk16dFg6ZHUhn0MDG9r8cnZMR6Mu0nyCHXuaLwHzvC0dz3D
PXkNXidxTocajH2MoBlPoX8ecGiucxinbnodW9+qYhmU/MGZkGCPAQvSp/EIFJ8t5jnFi6LK2g9N
Rb4aWWEB7KDwUbQ0QCy8YiIXw6AQLNQWPA7YbvUHmx0ZHaMBHlJojwtO4JzmdwPYO44uUkCvqI2n
AEtig0q4ocI7KxxKBqiK8b8z3jgoC//5Cs0rUeQgufTwFTKaTooEwGQa9tdv0JIpCn3AgmK+EIT1
OkO5RDTduaKFUQ4tMNfleHrzDMaI7wxav9dmjdm38Mj9tczmUowXAqUVjL82uof1elEUAS3S6ZAg
YdbJLja1kaFPlCHzeODmWr5pKfY6l6WlL6qhVFUgsI08aAD6MtBqB2i3l5427VMXGX/Ba4BjO1ub
5ugKXHNjqCEvn6iKC9qjb3I0TmFR/CI5/TQGOU+A4sG2JgNiShPI9vf1Q10yi/gB4Magt9BDaujS
wNcjIGRojw+wGoG3kBPV23SU76nRrTWkLhlGoHkhs4bE8TzNeynJVU1dIg6EJ3PTN0aF2EQNmnB7
B8VuD5wRJtrCWw/YJ9cXuKQ952K1Ey1rXqfOnF5r2mDOthZB4hKECAxJnDW66NlV6WHLuSztNFnb
dl5pYDOBzhdThgPlh+urWT6ufzdR5yrEWK7RlZCzKcI7H3DuUt625P26jKU7cLYKHU4rHMxoSnvs
WMZ+F60R4xmCBozsvm/EyvjXmiTNaAHZAJDa8371mP+rR7Fx5bMTbsduJYpZ0QGdXxtW3xlVhRWF
bbYNpl0dkWSakkY+A1hqxR+srWnWkbOnDkNvlegJTsisiniIVJxz4Gpum27l+b0oB7Bn6LjGvKmr
vwSGLOode7aKTp8nNUta7xN3wziwVjRuWQ7y4Eiz4hWga0MjRoAS8TkJhWS4GH63AKpyva1Kf/+F
1s0F8/8nR9OFtsZQihNg3yyb7iK/OZle+lrS8AYObQ32Z21NWlSbVc3Y0QD5Yy9K333kfuIM7SBd
S8NY1sHT/7YwTSFGDFE1ncTCDGhdlcWtT7bcfknzNd+15J/BFvjvDuqm3B4JHVwIIorFwaC2QFmN
zeh1csZNV5CHquWAkG9WcrprUue9PtN3vEJyD/PhsK/ljaRmwv0TiGHj0QLCSoU4cpf31e76ji5e
57OFap7EzGVggigNz3xhJ3jcxYU1PBPWIEg2Nn29Nne/pi2aBymGVmAIDuKoN8ZOevQFwMXALrNG
kLgoB+DuYKRCF/AHMg051swaR2Tl/ai+zVP0qWCcyEBCy2dr9J+LO3gmSltS5ZNIAEVwrtIgmvvu
qwPaO0A6wDat/xcN6RESkah0Au4dkDWaUxzsUPKKwVB5Dhivx/p7kNObxraBqQX32LpqxWAtVTfO
Bep9zl4ArD9hwqvgXX00uXvjF91tl5lHNnwBpeK97/mxlUNNKxPXhB6vK+eih8Yr2ALbrxWhzHF5
HxpFa9AJ4xSpwZOycYDH+J566UpUs6grZ1K0A6wrux76ElLMGWl4EEczL3cDwXvTq1cu+OIDBy0g
wLTCmxYpJ82uhEg8tFkFWUa/tQVNiF0g+E5sIPi1bhxmicqc2P2LSeYIuXK8oIFaOSeyL/fRHvym
ohK1omZMd8qXPLZA9eUb/UoaZ9F+/ZGjk6+MuSHTypgLOSQCidg35KklG2IR7stUbLz2hxe52+sq
Mh/OhzDxTKSWtFahzTzDgUiKA4vyBNGvqDZd8620GNI6K+e3Jk1zrFPIZ9BbbKQ7t1U+Z8aTH33K
3eccU7vuChTC2mZqjlX6zHeZCVm+aLaTkYxs108I7V+B+NIA4pGsTiGvSdS8K+HG3FUGidZY7npP
JGWUbeVkJRludqqqz7RQ9/6wxqM5/+y1I9TuhIWRLBHWEJuBFatqKApP3kogudQ3GiG2AzAgRuBR
XtE202YBrEuBJGhhnHLx2jZf+u7WyRLLPpQ1cgpg0d1NE43T8jE089gHrrl3GwxHh4Mwtthc19lF
s3b2Mdo+t0XViZFiwcJ/qoZxy8ktUtQrQhZ39UyItqvUkaUnG6yYkBunVcAe+QtAOxQwbcwMuejY
/8B8F+CoaC+QbDSwhZb42blpbLIYwDkrp7e4X2eCZgN+FhYR10GndANB6F2KawxfZs6r5a/Yro9C
XCB4msg/28iVgxvmUkiLmTUAY82GxJUbQxT7enDxuLH+87FcitEsCOrQmUMcnH1o22LLQjPdjkVP
k+sa9tGlXUrR1N1AExBQYbCYcLKTqnxtaRE36bv0vv2NHKBvz/3HKONockLFvZL6iH3cHnTuoXto
o4DHjuz3gO1bY9f+aJ6wKOB9oHsEGI1gV7g8IXtGUVYu0vcD1CAfnx1M4QZJDmAE4GDjJY9bu6J4
H+/QpUTtsKrc8UlGTfgzf7rDGyfuo+zx+g4uqt0/gHw+SG+8SNNtEag6AA86LpFD3xmT7htGYNJ9
SqI10JuPcSqIqVz0NM7926gEacEU5cakrNFF+YHUN4DxEj1aLZAYb76itHN9UR/dJESBMir0gD/l
27Zm4Caz6YZBebC21k3bvln+i1UewZI8OrBGKxu4EFJdCtMMXWHaWW1MEGbTxHI/OR4ANIrYDHei
xYTFc5tupzXyqMWtPFufdmijBCV6UfgIw6mInaGIJ2BtI/4Q6WEVNnRpLx0fEy4R6iC+r7MVocsh
FbUR4NjqWBlOrCKk5kUDGBeRDO1t9Xb96BYi/rmX8o88TedZEbi8DCCPkc+9G1PzruLf8MLYRPUn
Y4yV2oXDpotWDNbS3Ub2Fs17iE5RqNSUU3Fl5IQCYA8RRloCWD4C9c/WyqOY8INtfg7d4/V1Lt07
wJcBMhk4JOh9mz/ozKeA82MiYwOBPQa1229B/arSn9dFLFS3XfNMhp5gbDyb231rzCX09nliUzIM
38Hh/c2dMxej9WBx95Z7YLsP5b7BfBSZ3tBruOJwFjqfLr9CM5slLXJ8BlYqJd9w771J2WOl6p2V
sk0BZjyZIVw+GUaxb8UAjHG60kOzdFnOd0FTKFJbXoXhoDmOjbYN5/Hkvk3WySsfArWSm1zSonNR
mjuqkTBsgg5LNZGfbnkbZ0HiDD+dboeAjnSHQPwfzr5ryW0l2faLEAFvXqtgCNom26pfEGoH7z2+
/q7ijnM2CfI07ozUTUmzNcqymVlp1vpvlM+lxJmmyxUp0uoJEuPxKSodoH/7eUo48EM03XOt+VbA
04r/z2Pj11s6U3lDBaM3MamD9pwj4iYv2fWlhZwpOD0VlLpm5C51NgUE0KSgBu1InYXbTsotSfJe
MlRwTply+v3K3FN2l8s5UwNc7RUFynqhBqSOKMOjHDdEa4AuHXxHkRv+5y9/to54h2sCCoZRJXSt
BKamjGr0huHlkf70TYcHP8kMMxWef5/VfV3zr5jZIUFCuhM0dgOaKVp59biTG9nixXLBg73n9F3O
ZnYqAAXh87UEMXx9ynpmlFhWmGqRuvp9Pv+HSvl3QrPjIZXeGAGbG5ViCMgPSWMp4as6maLmSD06
w2z2TFToFJhI8i64FnftE/DA0Z6BCjXGMnO9Z/pQC/kk+wCeTJT+O43lwVHjKXKR/9aRZUy97sQV
cv06dXJpdlWbr2Vkc60qSjn792W4q9iQdAZwF2CwwNt7PRIuKOJYjzESjv8GY1Rf2QW3yREI45f8
qSVJswPE6rOiIIUk3fBprllZ8ZTzb34ZWHkRL9iLu1f/YlazU+QjCCC3RYBYZmKjFwqlDKU8onao
IKkSou38VQhffl/Hux4cyg7/dyFnxwnWmdMmFcdJ0RwQMnKtxYMwIFKpV5ldezRGvNHbpXPEduc6
6oC7fyF0pmqM0gtbkHQA06o4aigG5JVNUr8mk2DVgm9nVYMGBYRdjqhyrYx1vFQAubSlTBNe+B9S
orahVmGZU5A7B9ETA4rBM0aWLS1cyAyeW6B/m+rM1/EGpQvjGlPVqtYM+wkyIWyKnstYpZXxJ5VA
klH0m0aJnVJU/2jgR+ABrt0N/ZbvfjgUz0N3ugn/aQgBRQ7GkQbOiULvVFbRpqlzmhhLzKnnSOjt
oBlmIZwzsP7MzmEpjcCwbcC6pAhbGDzaqy2Rg9UU7XHNwWyqo8C5G04gLFb7p95Yq/yr1i7BEdy1
R2Dx+59BzA6JUE5dhY0Cwj2qpInYv+NxGoIMZjRbvgQOam0OraItHM275uJC6Gy7QjGN8ySA0Lgi
UomZIydZLLHEQVXevQD/O7f5c7oFyb3eKRBTtLEGDqNAjsGtENYojA8E2qAuPEApuSgdhKDPeqr1
QbOu2zCoSZSG7bcsRLJMYm80PngQ0G6AYm/s+CbVG+Jnhjwep8Fr/uRdXG6FrvbQ2aYp9QnoQq09
gokssMU+NszcwNOpCQeuJU1RGC2GUXqgf9GTcu1HSrNCBYm0ybUSoaWSE44D4FQf86oNEXECfdbK
Cwr9Na17bx1XPgrQ895rzbEtELaT+mmfaUbiRNxgOHVW51btKTFFiNzbpVGtmYiQVeaIPr9nEBL1
a081QD0FkoaEiN3U74yizh5Akq79BQCgvkvbqWhJreliZE5Bith2g8KW1xpgHVYC+mw7Q80nKATR
zN8XtfQnbOL2Ia+FMDUNtKwjmTZl5tSkwRMXdSpJglR/aJJu1IgkV8DvU6dJWIG0WslQBTmqnzwW
cBOUPmvk1Voe5cRGAfrl0giGlW4gd4baNQ3Ip4znpjWM6kWfuvEJhAPlgz4MwaFGZ+Za72LBLdGS
YyV9x/+Epdgd87zi/4D2ynBBeoF/0dOr1C5GrRzpNAqNWyGivvZjwLYBFNKXTITY9WfASDS7oBzV
AiiYfPblgbHHBtlT61EfJRYrQU+LFJYvqeR1G42CSsSgMTI71ke0hFaepwCZzovbgSCmLY5Ej0Th
NA61f5Q9MWCtH4m3r8G69YCXIHhe1VJP37XK92qSR34RYuErTgcyt2aseDmTH3gvbtbgo+V2htow
7BpejyxAEow/aq3KNJ/AMe/8bqjumkaQesoq8KLRtzEz+GOCcw38DhAHN7lMmrHcqfKkW17b/00j
/TOu2q2WYdRKPrq/S77v9RiIp5zr0gBocW0uwlICxdKQogtRqG1PqmOa6wb4eEvZrqTORwspB82M
rDjhEyBPcAKe6nmeLTzlmCG+0ckXo5gb6qbKdR7Ra4rI8h44Z47MuVPqlFFv/j7fu9bxQtBM73aA
/uUQIgc6d9m2JGvjjhSRt1V47k8b6qSblggS7/ogqM2WWOmWriPAeL3AXBIbQFuKAH/abyThjOdT
aY8ClFPjw3k0u2EXadZ/PkvGLMHI/vA9b7iQ0XDTJiNk8tUHo4PrlVcV/Ix6+6os5cPvzw+xDvDF
64AQmj91/ACMYijKADsR/+QPQKnYKMkOatfUUcClyXYIIiFBWJjgPUsGoGYUJINAQbihwe6M0C+6
JgPbxJQRBTi2QRNaBR5Av6/jXTGonwXOBA9B85Ikvx3TsvPg3+TTqorBAsbtxObndxnMxZ4ffeVC
xswFx+tCMiQRMnytKG2hQjd4CUq3hQW7d8EupbCZXniF3jhKbSlAStdXwA4swbIb0140q8FfcPPv
HwgJz14kvhDAnzfEhWpWRBwHUUpfWVOvkB5KVC8nWta5q5SNSjJEMoJKN0GLtHTdzlvy73IiB6cj
XQDsHATf0GAv8gwK72KiQJPPwcycptSOHtNdQfZ0tTluzB/DXC2V8pzV8r+ydFEACBiEoOwerik4
t2f+1KBxeV+GMJWF2dPaApu4OZgc4QiKXaycBiZYrqmKb7wXaWMNtDcF6pGI8KSgnNkTz9JMxWwX
duAMq3YzLlFBoge9/8JNPoNLfL7ndKMnpcXG1ZmdiQJwWmNcE/l3XBoNKfxMOtq9+c+oYjOjvulR
zdRpsaB5b2CN8Krm0TCF3mYAKt1Wzgg9DDHiPwPRRzdMiOCblUGgo9TH2hb23opLNyppsULPAXn8
WloUcX4D5uJn76KOj7octB8D4QIC9iDxqGs0c98POYVfKQF2lYSuZxerz44mJCM4OSP5AXQCXUqX
ACRuduUBxc1KtEW4Lwi74o19fUbLdKo7qYxUYprmxjR35maH39nsy7aJ7bqE4Jedbdv4HXGJ0xDX
ccjJwcf//MCzOfsgJ+LgP7v49YS/h79rsf+OD8q+KH6Y7INSYtLj0Vzha7OCLJN94Jvii/0V9lfZ
H8yvzcvxZfO1KcwCf9ps8PW1Yf8XjHOzcCLOTY5X5xRtxjyPkiOcBkkUjPmWKEHGD0mqE4Xk5P2f
wykdGlMjoxWS0OlsVK6bKf3u7ZLqkuU9TuvE6Tc9aclLYfLk50unvq2Z45pbGJtwc1xwcxjZCQj/
eEDDqTOFmYhDleZcEtDNW0pi4rOl/nylFj0ulIjeAKDijgIxQcZxUNHvDVnXpyEAdIOnZHghiE5l
YtMdZ1ubCcF+/G5ozoD818t9LWhmaXpJHOIx9AD2S9KzygKwKU63akn4k4RJsu8UPzdvb+bOsHYH
m7gDm7jz8CmTrUxKU7EKS7E+yQPcVIIkDnl1rEe6On59bZaouG4MCXudA2xcQk0TaJ+xRNcL0w5o
DRdrxKGKz0im6GPD26xbj2/9x/AnWbD0N7uA44ezaKCWA5uOjZjtN4BohG7i8oC+2R+2+/3wae0f
/UXVfFsuwsp4wPeFRBT4mLWbpBtXSG0wpSF9UQj2mpAtVpdQa7Vwqs7p3cvNZvOBfwT2L1AtMzDf
68UTPTHJRTxvKNTLzn7b/fPDhlbZQbmwr38UBVMWTGM4TH+4+N/Z9/mHZRErI9sthdo4rn6OK3Nz
hHL4eln9fi5vDAOGCkp0lbEXsW5afmZG07JRZC9vQcRIawqlF541Fl0t9Ume02KzNQHIGBpDAZeE
8MTcXvN9nsbpiMVn2gy6FpO2yMItu7fDQK4TEAMExxB8gtkLo5KMNC1DEDHGZLN52Zi7d9t5xfV5
tRa2WGAvh5vpXEiaqU8+8wXPCCBps9th26Cb/ouNQcexAM8eRMkgQ78+Q2Fu5FEdTkyAab7t7G/i
4DjQ1YKuPSMBzydyKWc2EaFL8yDOIWf3/v7x9PTkw015guJhzsqE3+NPEG1tLbp6/Cno489jT9jP
n5GMJGC/LGTfzuWutyMCpgjatdDCO8d+rNCgCNpOASeFXRf3AJMMGwlDuVrBUP6+zLdRVJx/lDP8
rzBmii5c1l6DFVRKJgzmH4b/BCuPqa6Ygf5d1I0JYFcNiN460N/Pxmb2GOURFhkbA5ynzOtg3obL
rj27/8wFOLsDSzLvr+WFTPF6er4RD21dNpCJSnOCDyDg4fMFs43hgX47r87D9mG7tRY28TbQO5vs
zLC2ZScGfAzB0IA5se0n5w/dLymVu/f9cklnilbzBbGoQjY9c6cRA9rzwcFJfV46Jre5sdl0ZhZK
DZNKQNspBL2ZtuvgZbNwOm7eM+fTocJFR5kGSnnmPXxSlGdcPP6zUxuNvIGG3DJtGP/C+jyrSrpi
d2Ch9PX+9b8QO7v+seSl6SRALDsfMXlr6dsL4AthDkbamOz9Ao/QPhFYSuZ1NPA6iPMK7Nfzmyoh
eFDiJ9Z/wTCdYctutMDFwGaGSQcf8QRgh39uCw6RuTt/4OKwy8MsKkwlu6zsA5/4scWv58t0dr6x
WrjGC3eY3ZdfRjWvheZKr2z5q1GxkWFA/1hvNgo2FvYIsM6WdGkEEjvS8xEAaQCFWMC9gB8zW5c8
NxJFrtDlyQSf3ynsqcJeIa+Y/Z6umZo0j/aSU3OOW10JRmepArANA29bVFRKM03ZRBkXBboEg5ST
g098ktKUduQbv5vIgE+feVMWxkAwFGf7QE/uyXEtC0P6+Tl+weNybegePHI2eAsdX142x1VLfny8
xb8W/debWKMIPwBAPICjhXuPIqRrxVdyqhK1HB+DT4xMb95PTaTV9JF8+G7uRqeCVE78NJr9xxL3
xa1BQc+EAapwFB+gmR4BwGvBXIKO+QG9qsx6HWBPn56YScEaPI4EXtVqaV9uHSv4VHA1IQ4IJcAn
mQn0ArlB36jIEdWZPsNV4trT6ltyuHXxEtIPkG5QlfCILQCtaslvZ0r86kgwdw5GGt4WIBXhpFzP
tVcDlVM7DaKfReetM+OXxO17R3BiN3PqVbmgE27eheJM3uwIlpnS8mIBeZ0tPApv3ZtITzH1alN8
2PZbcauZvKMtXPn/QyhK5NFswSIos6BWJbdc1PsQmiRU88338Dhtu9VnDSqTn2wDDWgjz/JcLjmY
8zfwP3P9V+zMWwg9IwQhFMQaIh1Px/SHp8CepiG/6f+8jmbqPqOmZbGinmmPmx3FpiJwBdQO9CBf
72jL485MbLKTQcq18ik6o6Pvyp/GfHqIEjIeAqwxgkckeuY3qvW7dr15dJ7nfCF95q2URj2VMvC3
yaiQCWUQLzA4wKjyLM4RX5cQiM99RrdzRXoAb10RcezZ6c3TEDUnACci0bb8KV9EqLNko7qCM5zy
t2ENUC1agoiQLKmIu4Lh2OLi4AGB6PNMcB17XVtwEJymFqoiLDTTlE62UU4J6bejrdvGsV8NTmQt
Rr/YWZ1P+VLyTCtymueJnsy2F3Mj4rqw5YeGEH9b+6ZKdPJcrzLnKLnKw9Lenrttr0QD6wNk2wrY
HRF0AurW9cnqQDMEhPQUMZ0BAU5/ZRwkgg4i07OBgmiHm9hqNulRpj5CtUA4f3noHcDLQ3tlJH2o
DzgDG8+S9/vJyWjuisQ3n5OFN5fIpj8f4/mW452K4vebYuqprhMpb8GoaKovA9EscJVa0v69gA+E
GkCn2YbrjqZuQKK9ckxOhpuaUAMO95RbirtwGW5cDXAJQLGjrpsV4eMVeL1gBroI+LyQkby2NZGE
NREtzyys2ndGkXBYw+lrQeKNOp9JnJ0O30AVVgJyElpxdvjCoQKRljTb+NsS10H+VP4/4tLMOM1W
/GqSM2+mAVENKrIhsl1n3K5IIfDboAPl38IUXFlESE30SDm/T/T2VSSDIhjG2ZCwtAp2/HppJU6d
umxQA9qZ5d4nGtHX2iE9AY2A9nb0o5ooOUBkOt5m+x/J6sk+oTzR9yn52xP/4/fB3EZgZoOZGTWk
6WulyUFSPSIeqLBuN3kkwJjcggLto7E8G2goJc2RGRCJmhPvP64jmsmf7Tr6BsSynrAYI2KRKan3
lS1ayROwZE7NSlhNzjNQB+yEgG/FbPZA7Fq3q4waC2WOt0oRw9CBO4RsOGIeN90FlQ+nM2wQiGo+
a4V0qBR3w41v6W7wMe35g+L4NA0sy3CFpYvGdnt2Bq8k35wG1E+UHSTXFopEujf5p3WmA2pnBKrs
uPdyW4e45UsK8dZvg7smCACkQZAb5LbzQ8iPnRpx4C6j0VYyIze1esuwsPUcHGnJiX78J23X6RRI
R+bw2dK2Ib8fvDu34HoAs4MXGmoqeWg1Zk8/m1tNIRG2+k+zffvS7XE9mP5m2Mg/oiUTVGBlm/hJ
Bt4S5df7BulEjwC3e2lEN+YJS8KcWPTz4V5q/GxESTIVcdvBzwok2ltojucSqOL+70R0swFxJBnt
iLzET/BEfPrFgzp1YQQ37g8bAEPNBXodjuD5tXwRDZL1gYs1BQPoQlxBpgPkg//Qk0Xf41bvXQua
zbSUoyQRwb9Jlcdkq4F4gZQJKTahm9JX8VO0dYN4C9btNiQzm9zMoMRpBthhFTKRgHji1zyV/7RY
z2/9ENIKEb30I1sSeW89AWeDBhd4OczJula0WlNyRcfDVVbfhwNaXUqklWDvu5XvaAbyn5Nl9eaI
U5WaS4fpjl4VJAWvE7RGsc1UZ6ZFV6tBCPUmofEqasnwmNkGRdmdVQPvlHJICxvfk0qnnW8PE6k3
SznPu8t9IX/+buCjsJDkAfLB6XTUXLWCOdXNieZOb7kTq/8T6OPvV/qOEr2a87z2JBy6qA1k9jTJ
CSrrSbzW3sA7/BHT8nPA5M3AGizvtdgteZa3XTG4s8AtgrOCJjQF6ux6p5tQROfJ5CNftJW+Knt6
S9eyK+0qmDQLdSgZaVe/z/WO/rySOF/fqKlxiVANR/mRyu/5ajCjw7jzT90qIeluoNDeNDvydvgM
7idtvUiechNhuJ7xfK2zSPD4UIX8wOUOxqOPt2/5EpnxVn8afWtaaTHJaPkk7iduQUvdPklnopl2
uVBTgxDEsSexqTvdlo9WeKvR8Hs0SIsG9kNvDmtxg1eEKT39vuZnYIhrUwksWzwMNaTPQXwxv8+J
16qcmFQxlZ3wVYZtwhy3+U7CU2nDWeCQcY3tYMpQ2ij/MCfiPb0B2tgd1uGT91Z+yQtn4M4dw3gY
VjCjnYbPPlNpQMSZFCVB3Zx3lE+Cna99qzNQVSHa8Bfs2Cx6QpdeCbfZSlmEV46kKOJhyBucg9IX
q18BnlDojCym0iPgs0dHQWmH/Cd3jD1wwaOXeguwvgUn7TbQzWSKgDJCQAClHOfrdyEz8gJNqIcy
hjLpTP55CElHZBS26AQHfKsfeGhRbtPYyNAvHbbbVwFEA8+OkXQwopOZf5hnsQxUYqwxYiskXPmW
+MfbtrbhoKH+hF77h9/P2E2tCLL+4PYCfCuytNhVXbw+3JKcDFUfc8wXhi6xq7fGPYBpSaeqEz2o
pkYDPJPfmrVKDKf4yWhBjWeQ+qDCKFyqdLsNSGAsaL5B3JOh/t4gstVRLdVCdB6LSNEVqvgkW6FS
HRwYh/Dj94nf5hhmwmYqNK+Aap+nEBagGH1VfaXrmGpU/uTNyBqcJUzju0cKPjccT4Q+kGGc3R2Z
L0vf46BExGMFDzRxP0Lq79CZleIZJD54du0CUFLf+4elFptbr4Ct6r+SZyfKqKbA99QgplViA73/
x9/yn9VL5GgLb4pzd/9MXV0Jmq1oZsShVwUQBOgJ4zF/sScHMTT41zJRv9KdcsLbglZ7QCWq++p5
ifT8jjXGPFEKxprQQMI5x72sNa4S5QIbustPzUF/kAtEPEoqedSgPo3e84dx07sq4nivC0eJreDN
xC8kz+6QYgS5EbCj1LzpCjlwExEc1ZQ0kn+Co2O0KxKa9Sb8iJwuo4sPKvav/yadaZQLZRVyIKkL
kC2g5QsKHv3VQQDW30tvFmvOCe1FR+uegkI9Ad4LcDEReJ8dp05KgHbVQDeqx/Qv3vP7acWh8q+1
0dzY0uLvEtrmXQNwKXB2rOJE0X0xhcCeCiCyfJhWD90GXRMPkoOgLL9dVMG37yLMC+jtMl5FyLzw
M4FRkipql8LsesfogKp/qKFuDcIx0ZK+vNPC2WFPj/nuqcDnZVUHIDOY6/tRzeVBjKDvAXdbgq6b
tvvMBiigVZrqoXVBi/sTPrWP+pKJu30SiTBv/8qdTbKbtIArQsjNUH62bx6Q0RjWEfnityJiQAL0
/GKS6N41uRA5b5bxeq+JAwPrmrjTVtpIZkmNvUELK3TrT/5TJNp2XCm4tadpwcrd81wuZztHiIjq
Xq5B3BDT+MXYysfBNGwP/nL/p9l4drLuTiNZkskW8HZjQUVgsIIqca7whVYNByVpYzq99fuSxtv4
YVpLNFxSPsxw3MhhjgLqcBi31+xt20VarAQR5NSIbk+PCOXb4bp4zQrLR2PaZnTLx+gZPEjw2Nzf
z+6sABnHFSb0XN2lSSiyuAHiSj1DnLJmgK9Ceyc8JaZiA1Nhpb7YoCmi3U59C+0Ah0q36+3zSOoV
/X0A9zzzqwHM5j4ooZ6rPgYwmDsUIH+Gm8r9jreqG+0lBG3VjKyXYMAWZc70nySGQ6OWPfTfLugI
UlTGIbJVJzxmr8oOcUXOQTO5YIWo1VyYLcsGzXdaY6jDYEZglLuzKyurvlJzbLalxuKVlmqmW+5b
WfdP7WYxZHLPqiAMDsUL0HC862epqXjAE3MsJ/gr66qjgOY2xa9Kpx08Xr8hQmRW9sL07mlCTQPT
E7xRsHjNHf2+KoRR1KSYnhKDKAfE3//UpMlW/EY6pmZliScIXy1d07tuA+rbUfoFVByQUc1WNZPj
YApzZl6Ohi07+WlaMURRt7G2o6nBKyZboOWgQXnJXbozX01CaR7L6KrwCWfRmmLo0piP0EyXwm4m
X8U2PI3rJw5ZsWGl2BWiU9oaz9uDSLK9b3ObI3t1LPkuZynXhwqhIiSUQdMHnwk9bzh0F96DCpgF
fuhUFknAMXbfRQTozdLy3mtntNCMRl524lqyFQv6ciKvKY5Bt/bNBukrLiKAT/vrWT4NdqOzBHN5
5zkAAGh22sF6pgLRZOZWgV6EA64AB/XyUoiW/yx98H9GU1R3so934MLpu1XXKFDXkagANStCkfPk
upZyY+XlKgvX1S/tX8C8f0hm8JWjDxHV8hXKor8Ckr82O32zxI53JxEGci2GHwpwQYxCZSr+Yg8Q
AjVKtEjFdINNQMwO6QBnXFdujXi8QbnnkCIuugXC+J57r0huFU60RYwcjZSWv6BkbhoqMHdU6AFc
EQ0VYNObV3IINYu0eBiLdHgPqfRWW48IbTmt9fTJSjvC02daWwjes5gtIKRkM9wWJFnnj749WZKl
PWSObi3sze1NuRwTqjSv14cfBb/vWeynB60O6S3g6FjNR8KTh9EsUKkdYiU23GpJ4Yq3PhLCmQz5
FBBMKCuek0sOJXrcciNMaPUW/5VplaEcq3tBE6ntb6U9KXsqk+DvusVa1Wswv/388O+L8Q+mBq4v
KAahgVIIxxPQk3M1MQKHSh/aKKECaEbQvu3oa/4vwtfxS+4kmyyg03r4GWpbJAurfuvooz2TZY+h
lBHLnpfERpkUanqD1HW+FzapAz4tk+dQkqagcx3tPFNEhoXWyDtBxmuRc9sqaC3QRCBSdDI3PD1l
ro9OnlfWVVT8YK+dYC8chXcJHUUVmo++fp/xffEG63Bi6Gg3zIdVppdyMvXIDxz4gPonBhKJhd4b
1rQPaej6T4YDSKzeZJFdb5+7/0UUHQtwMYKZNtY4PuWGCNTQgy3YymPwFAToaJLXpVNsyghVGlRb
U/8P/1YRY9kC39p84DriUQcrK6HSSGP38EIPhQFACMUK8+dW3i7/y9VkOMmVBbpdU0E/NEkX49i3
ziskopaKB50PDto5aXYhMRXGqa8FbDh/VI+CC4dKPNbfKWoUVupjo5ncs4d6NwpIWXNRq9y7WLha
cJoZqw9K165nG6RsBWQlgeOcveHAHYLOBjqI6TcmNtrkI9BH0Pxj8QF9d84G2HjwymRYcjOHQy5G
aQokNud0o9ndG8jeCA/uioiMDxmpHxRHfWzNv2jvXnKX7+0vOiNVZuMw33k5ZaaEvp4HyH+BoMka
iOQTD/H6yWnt+AuRiXhxe5cEzhS3Cn45n88gMNq2P5nrrbtN4xOQu08/PDgzyFKoS7wnUEOXGYLm
cFxvyvjl3GgroxSRxwQKl609GiQEBwsBCsPDlry+TpSgtN5SyWq5G/OesbgUPdvWKO2B9DpAtHRo
U7M+cZTbI+/l+Dv2li/dglpksPzH3sye5a2PipLftdcdRxZu5L9znxN8ZzqgsidOSKj+Ljz6+/xF
MGGgo8dv7r1+EI5rMJeTareUWL8T2MQRZrSnEupZWDL3+hrlfu/5mYfUMeKoJVqqfrhDiFR2YWcb
Ec/drWb1kD5Z6j5YL1btsH98bhyBxQyyPYCG4Ak8W3Shz2u9rP2UopupMwjmvI13oFGI3diMnNYn
v6/xPQsBXxTdRirAysF3NvPUUjWpOkRywXFGJxuRBOqv/e9qFbz6x+IDR1s66QURv0ToDugtlE5l
bvz6+xjuxDLwZJDRTYleJxB+zhEUpFABsomOMYxr/lv+U7IEL7rVaPyk0HYDpAoL3JRLTdX3Thec
QoQXwPPGehlnr5Ug4pqME1EyNNijJf713kVrgkeY5rb/ne1RlXkwEGt1o+OSErmNGskGUl+wStDS
oJeYbXHl+ZNUssQuchL8SCqNqK6/BXC7vrC5d6aoIHeuqnC0kHFC0Ob6JDdJJpRJU8LhGYnyhGSf
yb+ka2+r7QCMiUj9Lv3KaLpJ1ouO5u0xhmQ4HaxiD2/uecRR8MDKJVdIJEeu+O79RZPiFnWSjwaS
eZ6Zv3W4uKu+R+X/Oj3I++B7UW/eLjLoaRFEAkq8gQDDTWiOS/ECk2H5y3195NE4/GygQKl3vpKd
Yu5AAhSYmvMqrIjvAvcczZAFspEZ1ZHgR3/7YqTw1jTD79QQ5IDrCcdzjiNcgJ7VkHOY5qiFBKiS
Vb4FUm2x8Va+iEQUgoSZAyW3dLVuXV54+kirGyzLibTY7ASEaYFKGcDdUPHYvuBwWxJ4/Ezenda5
DT5P/qleLVzmW2eAcWyD5RIF7CiCnJeTd31fgnzLS+joIKkN0Byan7RNcvAeUJr1k/kkDomIshHO
XCp5vmMrmWiG1YHGBmBDzSYrS3HjxTEUt/CoPMpr2eKs6EM+fij7DgFvGrvoE29XY0rg+UoU+GFO
v6RPzwXO1/r7egwzfzfiQ6AnGRiD8imhBsiDuWaZ1lAkfGC1H+pS1PvOOb+aMzPiF/5mECZBFwWw
F4Hb7nJ005jeFhRvcBbWGRGOnDO+tqiPeZGemj8LO33rH1xPdaZAOZDkJbKIqVZvANpzQ93sXtFm
DAwmttG0OcX20uG6c41QWM4zAg+kVJG7v55tA1rtagxxnCuANXhu8TGhI60koBUg/kGhxY4/DRw6
1BZmeucWXYllm3CxyBEnReiB1VGG5MC/XQ22T0i1GWj7Vj6Wm8W0463Ph7KAf2c5V9sCVw5TKcLJ
rInvoI4O80PaZo97E5HU8WCP38AMYQanR2ld0SQyGWh8tGQ87p2sy1GwUV5MOh/aovECrPWEuAmJ
d+AFpcGjYX2LLsCG0ABTlKTdbIalY3V/sVFCp7JHlDFPx4FZQI8rMCqj4aQzlVW7Tyn3N8WLzSMs
XLroAt29sowE+H8Ezuxxi4ZRsRaYjnSExPac4ck/ooB/ogIaX/6bMjrsLmBO2GuJR4vE7Ay3wIb1
Rw8KsqXDZ4N9TIlm4xAT8TFEXVdxHOgSk9WdjOO1zNkB1jMAv6s+rupgyz/xprdQSObk22RfuihF
sBV3yeCxNZurwctJztY0UZpK1ToI5B3/lD6H29gdrILyp99v5t0z+u9anr3bizOqFGGg9hXEdLZm
txGpbQXT6RaO5JKUmV2JsmAUpJKt3udk+kdvK+YwX5L7+1wWluxs3S7mgpSw1yQ9pERbzwHQy2tt
gkvPXtIud4LQV2fhnAO7kNMKcuNHA+TIRwHKrNlUFrDD31D5c/x9QndO3dnBRTE2ovAooZwZCE8w
miLodCQMBbyi9IKmPwaKVGuJdeVo79xOfYzNfPW71DteAKQyQDS4ATqCArPdYnHnICw9JJWs7Amh
Z5raEYJvxjZxaxV1+dlKyl40p6DHnhiIThvbxUfc7Vai5x5TNhRQzmtox71WnXwtGqDWSeEEkPQU
vwgd8a1IoHAESLgOHQ8IIRIKOHad5dvpI7hcf1+COw+qa/lsfBdbXIK1tjYkVOq268kWzMSW/wj7
0RZJ8qzvvjTn79eCwFudfSVwfg9bfqqAdQeB3rsikB6w2i/dRiCGpexaBP5+kFdZmuOtn8m42/FU
5pFoYNUx13OM+JGrlAHbXJncY/RQ7rvHSDPVLbB1OjI5xrtAY7P0qKQsap07YXRgjGB7QYOO0Cbi
6deyu7QsA79pEVZ87OC4b99yqk0oGpUBf7DvNiFgkRQEpEqzfUg/AkvHEURsSFpagtssAobBnjdA
Pgbjpz6Lbkq9N+R6g4ek4dlKS8TdSD9Sivek+GBkpnQs3XCLsKq7pHXvREgQYYT5ggtmAPZwnt7p
DKUK+gJB3RYZem1lPH6j8eYTS1DBHUPxmcOv+o2xKt56w1yyLPcON6B2gLQIsDCwgs/1V1SmusAZ
WPzwr/EEHgKVTFvVxFPTR2QGXlKHThvdXqquu+3LZTEZNAUj1sje7HOxajv4wJVEkFPvzNGSd4Ep
upKZbUY7MVlZtm4GKBwleQYaRzNzzL9rqlsL3fZ3atKvBzHz9kOtUCqZH9njCg9J3KwPY+OZ9S5E
V7Kx00n5FX9vRRIfClNfMLXnCV6b9GvZ89NWVnqnC5CNAwd0QPn9HenVP5/KWj/ANSTqEd1t7+kx
f2r204caAh+eCpb3d0HT3D46rkcxU63gXckkVcQoUBL2pwRz30CKj/R5271wP/pKPjUxMna/yxTv
qBq07qJfHtcNfuK5gOJCnUphCA7ViUcYBVwih5KEqdMAKk47PEUa+eRJ8KM+vVaEM2hlAffSRIIV
VXItzqC6bzfRUvn2nbJERIJx8lGvJqDyUpupd7VRtDjw5BSP+h6AnmTY6q4VO7GDniOgqqD9k8N5
6MnUkmfO+X+kvVdv3EoTLfqLCDCHV8bJQWkkvRCWZDPnzF9/Vuviu57pIdRn+8CA94YFqNipurpq
1VrMPpD7JYB5pEhxIKDvBPdz6/3kqJ/UTFBx5JVtMthAsLm9OZ6j/XxuU7Pi3F8is3V7AdVLst8o
bSApuoCFnEulaJVKAWeA2ZjdBlXcNjahX4SHbgdI5hEseQBQlysJZHT1hDJzZgH9Cml1xIPMPvL7
gPD2Y8TbGUhmCH2mDT4GXhcIvrjHKyGAp2tPsYv151+1B2BhQcsXWQfGVbsQ3tzapu69Ts8jIclh
u39N/kwbWwicypRP3dun/jV7Ix5p7WrYqZoZnzWvII9x5nP4/hV++wmUF+rQfVTWZC0Kx3iUXnt0
D0h7xUNzuTU63P4snksWU8A9ghE5LCAmoNaGNDUye7cz3gFANAR1gdRO602k1bDZw/Uem8ZJTiPL
2ML4ANOA/gt2OO55+nr3fdAH5YUGwcBD44UXGVyPO7Ez+cdT8ho6QbxC7NywLvOFPXVjlHKvIhdm
uZ7BKIi0vGAlmDqkQlfNW3nR9uJKPCoQuQcDQ7YVSMr2Zw+3cK+g3gB/opN+JxFgrNvp1Yx5LP1M
z9B44XvVPl7rmwCi4R/iKbDGc/4S2co6eksu0WPssfJISzsaDV7QWEO5VABYnnoQj+jaHJqywsVp
5U/GkXTiKILdpUidNTGaaEkPa7ILPB0EdqkDN3/JPWYsdR/B4lJHyQXYRkCB0U95OwN9W6d5y+Ej
KicNnfiUPes7fi1CbWhDOhUECNT8Qwh7a5O+y1CbKDgFNuud9ggKQdLhpTzI6KTPwOqJ55+lH7VN
bvH/PWl4a5habjCER8YY1kh3n9NTb5MK25uyFZGh1deag/Yn13gRXvq9byk2Y6ctHGSNhw/XkS8D
iJRuREGrMqEggQyu/8xvykeVmBPdSkcH0MTa1Yu2cE+BzhYFLiDpb9c0yvoJ9CITUpFQnkNNmvtl
9DZAR8jzM8e14DOQYP9ri9o/3JzEICyHLaCPs0O2179Cl2DIRVc8Wqg27PkPniGzt/C+Jkn9vzap
gyMU1SQOAmwWTojqToGbMbQJLZe0Dw+tudGZ2W3WKKkdy/EC6RBEGVDDvfvJvyQBykjTGkhY2wDD
p2Clm27NKiYt9AbejJOWGy6yXlHbEeOEulDjoGQGzQpLfsy3sX3Szg2oHn/epPdtagoYTEjnBVr8
4ZPo902TynMsGlGBCFtxucPHaGe/GrNGhbtqTG/6rC8P5Gzm211yBM3HyyP3FG7Kd3CZej9/yf0S
40sAIAXBHBBTpKByu4WTvjSqsk6BPl5xraefeVATi2+tYqq2DA6X3ks+GQHGfRsRTCJrgtET3k7g
OW9NtsaQjPoIKfr5GO5Gt19DcsIS3oud/AnyY5YrIqHSzauCskadGxDM+tjBsNa6iKlXgB17wrbe
zge0M4+I7hjzebeBiTlDJZEkaNIADbodnIYHVMdnVWFJAggCWhAAzeY3BkyFdO6u38zWLzwsWRXf
+wczzCIdhesNL3XcLtQy+kot+vU4IPm0jo/6/kn9Etdo99vwSIChB6+xLZwpLmLs43tk97dZAJJQ
jSMvZvl2tFMeaGFd9tg9R1SAezsgvBT6E2KZxNP2xa5+UVfV1lizmEDuqQEow9QeUkpuyMusw171
3kcYno/5bsD2daXHwkx+l7sKngpFuRaBTWxWF27jdIAM/5oACFbWzHid3Gf0JiPaDP+bB2qTqVAN
CngVn9M2jrLSHoH13KrgQhEfy8Ju3NFBx+Wq2kXH5GJBW4yx5xasgzYbBXiU4MEdK1MRexxqgZpB
e95Sn/V3bUcokhvLPxmRiRsCRSR73oiCye11F41kDNsL+/3GNrUDqrieqq6CbTCI/8le6l16krZA
o+kYtlFasyVVZvnMXxhmya+lJhzcRCowJdh4yIFSxwwSWEj9ljDLbVWw3gg7bTtvDYf73dgTFAVM
fsusO9+PFFAdgigFIRMgByp1NYXCEI1aX5SkiuN2m+hQHIpnrO0KaSmEsgnaq7qV9sQYKHnr3g6U
WAXPtMCLyAnRIYYftqmQQr7QKvHSQoHuLd8itb1Hn5oNPaSvn63dP/yRgLq2RrmRpB0bkCBVqKNM
q8wBodcL4TvSDv2mXiVr4xlkX07vtGiTk7z6IbJLZmaZnJS78ZJ2BiIYjxYv6u2vxkURyVlbItEL
KnaS71HX1b5eBcA5rmF2E4+m8Bavmct7f4jwLEGWFwuM6i90ufFhVzmYPkWRoYczs6azAg74MzhN
io0aA++XrfMLyqSb3JvsZO0Dus3yH/cgKYIdRxiJplOkm4EVujWel3zGp0kG1bxjEaGvYFwn3nSq
XmVXfVTNX+UfJLocCAk5uoe+JFZh6LsiSE06SpAYPFgooAZMV0RTPm1yWcLW7jaEKWA6I2Q3Exla
R0CO8Gt/Ndm5Ez/rl/+OwMPAryzrlOuaE2MOAmJZOWaH9Ni6gB86p9wdW3NGWwU5VM1Hv68rU2G9
yBYWHA9SEehhtK0DxEIteJpxfSNC2xmKfpARRwk8/yU5HZKbzHwWcUbU9CLc0dG4ArQfmADIl1xt
rSRS1bQIhdKS99MmeJgOEUI8bh2sM1jrWI+Se9cIZYe/1uhgViug1xRyfGmluxBdD+UudKM93ppu
4M2e4tXM9/VCQAeLYA5G3xNKsmhEvx2fzs3aAK1JcnRmezqk6Fb+qp3J9S/hO+cyyffJr6OnUweV
AgYJsQhgz27NBW2cikPalVDLcQQ0fuINHz3zJ8Unj/ddyeKIuc9LK8C3AzmIyxWgEJG2BwXrJodk
DfaoK61AO+vIFuSkttwzWJ+GN/Q1WOITJNP2pec7SW0mH9mfhLmHFlb1+iPucFa1OmadCr84Bsg9
Rg4PUNkqR8cTGDVk0aqO3NMIOpHWZtwIC3uXxBVQzOR1kqCmLlq04FRpMsOuhmrbasjQZvYunhBj
noRDZccXfg05AtLUgn5FdLnllVltmVg71kdQ0V7oF7kQd1iB1hV2gusnQCqLzvAnsyABpa4J0sBH
lTl/4d1z8NFsXhiTQK49asddT8I3FfDVAZ4krYRiHOzHO6j9eMJDhJaa8aQnZo16PTKTOZKgF9H1
H+KLeuHNYSUeOsuwnyUvszPmXlg4AIj0kKYG3B6geLrRMFPzJhuzCeXuh+algR4JhKN21YlDMfgk
Hxrmo3zhTr6xRzlp3Jq5PhSwx6308+Tw+2gjFXZ6KdFaJaxjL94kJ8Vi4WelhYALtTAIX4AGD4wb
NIx1nuJekTogz0D+JYO5RQDfFQIt51OwkTVzu3PgSBsNtCJI8OhmvInXiPSdbAVB3fW4nZzcgzCr
8yjuqsccnV8/74mFhzO+6e/XadTBKLNZU7MKX6ee69ARtiIgL70FUfbCndz84Du8/ednk0tRwo1J
4iOutqGsFGrZDDCpPb5GzrwGn+27aIXHnWCRFn/fzEJT3kWuhKr/z6aZo6VOoDIbdVOJMN390Z7m
1/74gTDMgzbL5pR5o5WweM4WHrSYXqiUEWYu9PjdNdUJBHMoJxhrYIdPgIjHoZn+mZzKOaLv/jLY
waOAPM0aaoKQ4WEk6L87wKkDj/ZJlP1xqaH8TntbzfCDsFY7JOidFAASkAk53ziHXS8COq64r4Mp
uNoxMo0DZzZe1wNoXFhvoSOBo1U3x63ggGH4oNtDYa7a1wmL0r/Mnm+eS9vfhw7DQd2n1wH2Jio5
ukC6cpFaud0ZSRxEgNzge5MXpJFmu/5A/wQeX787LwEX5zrcKSfABJxupR7+exYUxoFxB10s6QZF
/HhrXEpirs4U4NzRA/UORc3xY1RtpXZx9eemdPp5J94n82EN3b8g+Ca0MCjR31rTVDUP46BHLajG
adcIOlMz+7fXwiO8KepX4WkaetDAqsTtZmujfE0rVhf/QuSoapCeIZEjkHY0NYLcj7kY9BBdr18z
pDtCvMrijf8woTnIYYyWzB21EXWgAUA6CEIrcLRQoWOUJkEX1T46FyzZ6h8HGZS85gSBtpdo264l
N0NCKX8wQHePwujJWBtel6PPTTWh6dsAAPTz5yy5gevPoRtm1MJP8pozMivf6Z6KakrgJHt/hdxC
uJU20SMTCLIQ9twYpELLYJiqsogx/gjsv+CLQ6/ZuV1pMDW++GDFKL0vxhDv6jQKYue/M65Sfn0e
Ml/qE1gcrBaKliaYEjaxe0KnLgolopfYP9tbcuo39qjLNeyGQc8q2Gvtdift5t4yzAQ19/woW/yv
AuyvUGe0D1jiEGkd7LV/cO03H0AdqDysC7Upvj+g2Teiiz2mup/B5oJL1ddMHorUYO76r6NGMGnA
WRF3gWcRTcERxV3RawkiqskS7PqC0snDB04ymvfxIArhTU8b9GycOojNsWqR9x6EiADiLGnoCTLg
syh/JRjoWh20tsYmFt8Jc2fkfL7F6M+PHHDluaBNMHN4yucBymPn/64IAuugVEXrCtL++ItKscg6
Fyri0NVWg+sL5EMH0PPALEqPwb63pBcJZxlNu9nTKmE2+92/1FD7Qh4JXVBoxCItO7fOMxjUkZOK
prbEPajLwCqsrxPrUrwW68Rl+a5lYwRFAho6tGLTgKZR8js5ajHPHPKh88qwSKSQrWcH9aQV0zXd
vRHI0K6sUds4TLVgVg0MrXLUTbDhzPCY2lFkqsc3eZvHjGN7D3KlzFGbCB0vlSCgqIs3b22XQChA
YUJL0fKDjJH182G5L09RttTbVVOFGEDFDraGTed8jNvEQ1/AK8GOc+54ZGaD7u4cyhy1QwW5A4cV
GVr72jnTL23bg8wJsDMZxB7BY+vVz2fmmbyrpFI2qeQqsk/6IBSwqZ+zVWiTWthkhTsI5kgZ6Apa
UHSOHuIr3s09VvB05/GJbRkUx6T+BTEOygMP6CRrphq2hU/jK/nl+nsRRcfOHZG+3hRr5nLevSYp
e9ROVaKOT0qynPKeA7BoQKhCeNAq8Lcj50XoMVsr3etW7v28j+7CFsoutWXbYTIyroJdcI65emx+
PCge/3/Rf7A8PhK8o0sKCg3U/kkheRQKRg8PtxG97ne2BysI0GwZCI5qp/8VrX+Fm26LLqmfh3cf
nHyP769dag8ZuSTFcoxWFcI9oRJVRn9Xf9SOANBQnprPZ1ZfurToc1ALEFRQVmH7UCvZz8Cw5hF8
OYnOjF3jHIX1ZB0fXn2oBpC+Gu0grvfR82/VnN7AgGAGrhduI7BvGk/PzFwqcQM3sSLGD6llgicC
skihRSm5IhaKJJdr0JCj0TVazYhLZVM5o5W7GFACrHY8iGrmU8ezHNTS6UV3C/rEwAyARCC1s0IZ
JaBm4muUs3t9VZ4QFVqOekSRgmdEK4tjvLJEfn71BI54aGJkIyxVTg+1dby1coMxmvuIjMwjQiIA
6wnh2zdS8MpGomdy42sq/N/nCA1MPDE8DeAOda3vwOw5o/wRmofBLMD4oK1FRoi9bB0BggKfhO5s
On0Lraus6kas4rQRM7uXrBIPOEvwsIMfBg+8GooZcg7MOyFhOzfQWmwze7PuC0FkDgC9BgBTRKMY
zXHU5VEoJAWaeNV980t/CDIA3yNkOKZPzUXz9i9pNqX32gmeeGDVys/INXrGMizdelDAhDY62VRE
5/N2qUsxQF6yixorQ37eLY9o7HWVPf/VogJVgj5JNP7hTr+xSG0uTZw6o8lh8fvVD4rR4WQAC9qC
hq1mVR/um8KIwu/V8KiXXVaOKogXQqiwe+o5tDsntrkUZOOPk6d9MTzjwvkEW5YALC8y2ZhR6oab
sybla6g14obDeCCukpnYyyNa7NT9/MYwtuAU8VQFfBimUMaj4R1jpFZlAM5jPJaMI+/MoAsEYyEE
eX7FZuzh6DLsEbdOub0be9R1k/hyPktiBsgOgNFn2SPM4i56FJCesjvDbB3pTC6e0ix20R/liWGd
uPifrFOXzhgMlTrnsN5ZBXlAHD56l0fxXbf5x+KrtsLfDIMLtzgyomC8Ad8UAAe0KoPIidXMiQWU
sfcAfg8b1VOc4+mIekC5gsiZl5obtAJ3SEX8QyMjkSG+sk0dkLmuNbE1YLs49ybqAZZ/TLze+dNp
JqskurSq16aoVYXIvZgOYdmAOT3fhcd2xe25M6vou+TmMCAIy/LIMKLll7LSaq0IsHNFrMxgsmlB
K4NaPphe1vXqLXSLV2MvPoUP0zZGMJN8JBNj897zmH3P6N8PoLxAnc3daPDkA4CJnc4qsEm6N0Lk
if8C+MqsndAF9B34VGEDSlxXg7ZQ6I1Hw3wBYb/D2FpktPReRoJZQ0kBJAJIs9163KSOqjnia4BX
ELzA7yKj1h1CON6AcBnIq8juQCbIe6y1Xnopgkbwr2HqEOUcxK+aEYbR/TKveVzuPGBThMMKBzgq
/0Hdgkz7X4M0A0sfNDEE32HwPdg0lfk7N0Ws+wwc5WTzyHeAuYkxt0su+Noi8SNXQYUyVlmnCLAY
73ir++0/pVvuHTQ7B4lVr7wHZVGDo05pqqL/UmnJbLrhGqjfTW5nngEsFAaXoLUaUhor8SI//DzC
7+f8/e5BxxT48FArpUv5CuqEraphKxuP6kbbShewQaDB/IQeRMwt75bWBVvZShGP8yveFt5YZcLF
iAFbF+kN5EuB0qGuudAYU77TMXDVQxLAir9C4KoP0YmzUwfdp2sWjHPxDr82SC1qF+vgvUdlhLRh
Ii07mJc30Wwep1UBsvd/md6rwVHhUFMhZK192Coc3ndU9MUlJo9CNGg3L4SviRR/Tv7ps3wInBYv
9QR1af6/lwIBWEVUCMAVRDSANaRO6uiHAjRwZkSnnu9lf2a33X7MiE81B7jyx+BUenKAsOLnsd93
5MGqopAlBfMnEBR02irXZl9IpBqI0QKUNk62H7wRG1oxcwiwoXOfR84bZ5ZF+HEPjCGGwaqCIhD4
eu8wX1KVjE2f4ymgida4rTbCA2dFjroGied87tb9JoOgwfgmfLFEr5YOMVCkugFeTZ5HCYxEWVf+
YqwLQn8ykQB8dGNozQWrFMdYbi1/JT8CkrQJZYRTHfMVTfYRdYwBhjbArwJAKeab2mcy3lfRNAt4
Rdsa6CvtY+NFmmOKklPufUeHWybEyMxweCGOAhIaGVHQ2CI3ST+6dHVsdT+FWekR5H2pq71Khu0/
Nu5sTWtEbm4z2YxdtXDdQcEBrIUQBiWa75SfLGaBTwwOASnvNQ+Elwcdxbh5c1Ne+TuUcm3e5rd4
4TEc5eJuRsQKPBlY5QA/orzGNKOqn7Ujyf/Mr8C5Sx8xMnmHaNNe1HV7Lh/UwBR+M2EzC4Ej2puA
mdREhXSiULc7FHkHbSo1ZBH3xmEAq/4lWZWraF9v0mfBaqDqtQ5OvuP/NrpV8sF0znegBRyla/OU
55CasOENYr53iwN6b8DNmH/gEgSQsVmFBSuwIr7+dhtL0ANBWIcXNGEfowKraRDmMeulBs9oDnG5
iL8bBFfSQdwYLuK8wmskXEoxcMIbbY2UTGMhMcNyIN+F17vPAEzJAEyVRw6cmnS15/WWS/DLeXSv
VhZyCK7k9fgUcBWtOkCyQpC5J14Oh81BRUNZ8+CClff/sOeAswdOltCR4Vto8W55mv2BH/XGCl7q
T9UR0F1xVD2UXX5rTr6KwcMtbCYGXfPCfXxrlFrySDFAiU2Mtp8TmgQ1c17Vuwg3VuOClfcwrRgH
+t513dijyRq7UiRCgbD3Uq51yK1nZ84UkODcXQwUDNu9sD//bPH+SN0apJz0lBXQK01hUHuULi1a
JkB8/JSzZULug8dbO1RgM/JzG3cT7MTrGjDgXY9+CRekC0/YRU6xnlxUq3Qn/379+ZHLyiwuvFJu
7VMeK1ADX27IQg6Oj6y8fGjd+C1z4LG2I+SsSLihYRfz62h9+DOexKMI4bTow8cSs3KuC/mx22+h
7qeCz2PJb/EtwUvnILMMDm50REE7DaSr8UfzWr5wXnx4DPeDFXss7o+FgODWOnVnGMqkKAlZiWmj
Or6np6YBpJGAbkrSFq9/Jm/cWV8xM1NkI1FuBO2iCAbw7kdC0qC8GZeNEye2cCPqe263oNk41hfh
UDrZuviqENezyrP3zhpstoizBNxTKFLSYd5kiBWnZAYJNsdXDTpKmbNtEVTL1gyaSkI/4bvgQniG
OzWnwqw3OSMNujTRV1+AGuJt/GMMlTQmM76AWwFkXjn7zGk/0NXgpaBcLz79p+Y0XOp3ZiPNwr0B
uyhKS0AmIwlLOWxFk7s657DAqM2+QyMNWkPv0NkM1o8V+FdXWWIxb8b7OIRM9l+TlJuUgnkeEh9D
5a1+LayCzlZPfQukvWBxbyooB+KNeOBO/IrJ50t2K72tQGWDP6QlFR26t5MsKuUUSq2P7IM37sRn
4AhjG+wxK1xHHpLLICJ4rL1h+/KfvSbG+9cqdYJnvR+nOOAadKXmodlv4z/o/0WziCl8/WxoIa9A
ZvavJeq05rnaJJGM8WWA5R7a1xw5bM4p0HQHkdjWY/KMEj/403xSK1nrfqkJPexBXu6g4HlWOa89
FAHW/iPv/mpWTCWThYvhZoCUX5DVMep7DQalTzAFZPuZt8TB7F6bp2Bmiust1LzBe4jnF/oUEEbe
FfSBP0QlusLCTandvjae+IbwYa8fFaCsGCu3tDM19EgiUCVYBbqWBV2zypizoAXrYPAgPfY2QOXt
Ln6F2u6DLDsd1APbX6BWYoUQLLvUjolyVUqCBHaFz8QJX3I7guayCFJvDZA2SzzI70i68h5pk/+X
EQPNDgYQwkpnUG/cUBU7fUo13LGbcid8NZDGhAvinwEvC37vuP38KwUDtMTi+lgK0oBzxLKiexB1
Fhplm8fVwIPkGlvoOLqhVQFOd+BPkFL6rFxj3a2YErYLdVpsI+Dn0KANfWuQt956HS5VenmooHHa
/dI7p+qdcQPeTMlLNxEoy1HLAgEOuLWlN8YML7n2a7vU2gp5HQtqTexuBk87cg+43vZFZ7X71mmt
9o0lALrwhsdACZ8IoNrAZdI4bakWBo3votYyPifZNC7ho/CQ7RMi0TdaA/hCOZSx+G1h85rJGOtC
KEzY+NGMAU4ZdKNSc8zHYTPUFUw3Gth7+I2fA8Y2O9MJvGQr/THdS6WZHZnPjKW4AaRkAKUjrY62
CcofSUVeJcqMKW5B1Yk8suk/Buu3cG+wRWiIL6V97ZUpmQoQ4kE3An/GCEugVJDwOygfye9iPx3B
lT65squcEpd/D95CNopqcSP9HeXduk6DVHRklKRNCllOiEpoh3z19uxbxZa9los+6coc9coQ+rlN
oUiISUV3lAApNyvaQ0bJkh6IyrS2S/fZP1DuE/15ZHFRAke7I7IUt4dUrEdgisW4RUkfFNUQRl4p
5miP20EAMSle8cp7B/0QECyfxxNj7y7FQ9emqddGORppDlGLFlGJ8ik6eYEsVEKkx4/ozjPOkHr3
AqDIfCdnOsOFCxzel0h4IPmFBAJ1bAQxHMRRgOlpg5DB3wtuA6IF3HQnlN+VjbxKz7H383C/AcvU
RoZNdE5Brha4DRqTZwhjIvQRbLZPpAhcoGe5ROQXQOQS8adDWkhGJ3NRBdmoB/xgF5rDVjqx2zzI
4fzpQ6h9ViWAYA0pPkQ5ptZLsk1DM1MtsbV16NUAqbn6Bb3ayuSe8mdpHbKYxxY81s00UKtejHVi
DAWZBhfCvCA6eG1Gq1/FtvEgPLROaGpIOVs/z/09bl4HPBHgAqAdQJQOOu/bXR7pZQIJrRRbbZPv
9rhv+1N8gpDGE/Y4qL9MsPG73Rdnn2M89/7BtoAzBhEjENPrCnUdDWrOi/GUtVZVQ8o9WaGN4E8E
YchsV6/yVa5bJ/FRJ9lWsOCtpoefrX+X/OnFJlWS70AOfbaUp860KQimsMX7KjdDi9+oGxVHXZ0g
oEsIpZO1sh/cQ7x5O0ElDjzEjxAgt9Ot4lVuDq5FMIszSYIWgLnAJ/z9Jtqll/xQ15LaoHB1fOWc
YCOBO7Q4pxe01oGvIb6AvdY5J7ypnKptYANuj463n6dlKTb55lsk8m1opKcPY1KXuZQZ0C4DB5S8
kUCOHBK2tR55FjAFnSRTROz3s82ljMaNTercTanf16oOmx8BKIF344U/TSf+tbLfQIMCGCQ8rh1u
5C1mfcVkEl24XG6MUydgMKTYMPKeJDRIn0vh+JOVeBwEmwbIqghmBA5fnZlRWjx4hNfyf/NMnfYA
LBZ+mcAst5qhnaaYxSZJUPFtPnfVk3yEUpqt7jVk4EVmtXnR4V7bppx8OyHinSTMt3QU3BmVdAS+
Hw8qEJ+qLWz4E380LMmTwRSRXB4h0mr+A10H/M71J1Bnv8/belB9fIK4lwRssdZ5mM3R5azvo5e7
2WvpaRsJtBE/77XleYc4FYQvVch00y/+sZenJugx76Bvw9Zq4Fc7s3+VwI2iIa9TbmOIFODlD0JR
3/q3KwbCWChBwDRBDN76WyFPhzjix+/simBXqwmu7wOzvv3MX0rzNyoQT5MJonkrfdGZtcul+w2a
YGg6gGCTAYDSrXG1r+ukmmFcItxChomy7TH7Bb0ASznjdq/Ba9RbxVsN9W4imr5mTP3SBXdtntry
QxVFmTqSsYOC5HN8TfYxuoZLK4BKAoSLkl9EpD47fv1sdtGpahCEILwgBMxI5SS0SBpA4I9CSA2O
9XOPTKV2zEErWq6T1QCaHwklciWBh0MXNZpqYgccIeGzzCQpuXc0YDYAkyxUEyQQaNI13K4pRCAr
UUoV4dFeXf5xhHBVgR2n2kYCiPfwGljdB2jQfh7/90V2e9Hd2qW8q9BEiT6pWF3NfNI36W4+Nc58
7N0zuKTwbx1kMTr8swYSfPNJcRBzXBqPA9RRcWqnXcUvggWkPe7AYlfgnA4XJukG+YKfvpDal3pR
1F0pkS88hl74BD4+yPXp4LvCF2xLQALBhbDRTfEBYiYhiOl61q33XYWivwApHQT6EDIhJH23J0NO
pq4cRAAfteNRfQPw3qttUGyYNdBQVrstFRMl9nVhfSIINf9AR453E5tzU/gnFnxwYb/KKNz9/RZq
v6ZBAFCkgG9B/RlpfUA4fr8bkCbwv+Am4ZsQ/eK/qlkT4k1lzbETFAuw7ptPoNu9C7Wv4lTBJ6Aw
nKETSIQou7r+qO3sQzGlrwmUKOXF50jnEOrw4EMBrGV4kx4+0YftFuvUGuzEZjUcfx+QHxbJoDay
PONgJTy+StxHD+hsfgc5WbLx7c/cjDzxWKCIeRlQr55cPHlZx2ghSLmdE2qTZmFTGD1ZFt376LAH
V+EjasjzGciptxmdpfEZKRttpx39g0YWicXKfO+8gQyQQLSHer2G1Aa1RWfBSLpqCEEVxu3kdrKl
KXlFP9BzzKXvgo+JT9Ge0jLLAfcJVpjFy4xQahDXRYXJStLxVakCOVvWK18yE8HrIXkLUi/RUmcA
TuBNgfz52WXdXxSwSUr0PIq1cJVUCULuJi4XCTLYkB4U0a6zCV6acRst2iDsGUjj4g9PLeeYVbNR
lBhXqgbbSvTEvlyV5e+fB7KAj8JIrqxQV17c6nXaDrASEWLVCX0IRfJQ+eOxkXVL8Oseifnalok8
ZK08oS+PBXq4TyXcfgCZhisUjV8ixVxk2LVtMr2qaOgZ5+iTk8oV31Vm3RaMlVu6467HS21SJRP6
ofcx3jz02v4lGi9t9NIz84r3qS8yKiI9ZaB/EXVBalRZmAlFl+Cd1CVfM69/ZeLkgLLZlJpg18uf
PV6UUQeMUidFG1kE2DsDaXpeNdAjUMMYvHdfpS7sI3THyW3OUCRlfJxO5eVyTW2jwMeUD7NZRdtZ
90CLZiioXfNQwGaBHZf3MdCq8AgaxCepfSwabeMHZCpyfTLLHL2kXLGW85wBZVj0Poha/2eG2sij
LAyASsFM3F/a8tjNCJ5lV091a0Ir42xpceP8fHZYA6N27tQKfhX2sMhns9Xq0LnSJ8Eq2rFi7FmW
IWrPBqFaykJDZlB7TpQDAO1mGbPgXYvzh6oRnnUCySZSO1bWkjISGqDkfTBqN8lliA/BFNuN/2uO
PAUV7EZlkUgvnkV08eiQLQCvFU1KlJZdp/oEJx8prl7p3tBAZX4/dYL7Dwulo2yDNjDwGmvUQiXt
JM5FAjtKM1mzvA5nwem4xPnZyqIju7JCrVKmy7UWo48DlOjlLm+m1A1a7k1rgccTxe5cBDErP8Wy
SN1CheSL/VjmgBx0vlt0b5UCDDyPgKcLNmKcrH8e36LXuBofFfWhZzpWuwrW+mrNCc9xvVGG8DzX
g11A5VXSI+9ne6zRURsyz+Y+jmrYS5vRzTTpVKqNKeupE7XxYSzElHHKlnfj/79LaK+ot2KqaRF2
SS8AwTk+1c2fSvsauYefh7V84/6dR5q4BBjKKC5z2GkN8b1JQJpSxzm3hRr4TswyNG2Mo+rkYF+1
+DIDpELs/3BtySI1YI1WvL2gmgi+SiCjrTlX1O0S6NkuhYyAxspnLC4jmuVw7oAMBkfTrSFDVDPR
mLCMYbnPKndMzkKJvG19Cf3VzzO7uEGvLFE3wMBpRj6PsGSILy2PeXRzZBHy2uwS3QRNxb/sF9JT
SjhO0M5JeRWZG9I26sk6VrAUCXYGYcN2FvdqOjAqz4uLdWWKci1xnZR8CVIAC9iFR10c3mJlsvJB
XdeKwRjV4l1zZYryKU3M5RAKwyTKAeo4hoqm+e5D1plqZPdlSARIV3YobxLLkNf9bh7KQRE12zle
KmJY2jn2RpU+tZDLaU+zbimt/fMmYU0l5VUSLRy7osZUVpJstqJRmGkNKlzotQy5wnIpCzhiMko0
H5M2a/K/t5u/yooSwpywpsTj7xQ1I14MjvoYrNssevXzDL3kTfcnhl5SYqCHSoeOSNzYceXbEOW9
yEjF/Dx6Yo9+oF59D00O03NaXg4dWrZypJAE4Kp1GVRcoeoohcupdmo4YK/6hxkH4aACOkDAfGWJ
2lFckSrSmNewyaPHGcLZjlxM9lyCSluUGYn6BfyLzF8bo7ZV2nMFsEvocMmqrdRvedWSo92Q2YX2
DHqaFAX+iBXFLCRsb21Si4x3WguJe9IgJmzy6Ji1mMjSbuPHRDLVzpaLfcCvkthB7cpv95O+EoZN
2D5okVOr2yhg5QGWTvDVFNAlGo6bpFBK8TmNErwPSfOliolXjj6jGki8Kb2VkAICnwc0GsHQQrk/
oQwKKSpgJtY6b1TzN0Gfzz/v1qWr49oE5faMQEICHnhhS44bs5G3DS7/mTsJyYvP//p/M0VtUtVo
da0VcDDqRjDD7NxwlVtqW4XLraZgzNzyAv2dOWqPtk3oZykEvi04IosHBwEHhKbMeA4tGyESPRBf
RksBNaBkNPSo4XDqkgbdknFoZYG/LaWcsURLd64KiqD/maHGUkdp4VczqQfm+7F+UrnmtckPRdq6
KgSXQ5D7MO6nxfDp2iJ12mZJzvm4hcUuH62wWBm/MTjpMJXmJuKsebK6Pnf/YXOgIwMIzP+vOfvW
i7eIQ9uO9D7yAQBu6NnltMFJ24MhPLUSiwx/8VxdGSM/v8qHlGmQB0hs4lFUSs44RNiNnAX+f8sv
3T4QTKF3ZOGlMM5VjRTJSwcOe9Z7aXmOr76BOttBPqejUWPAqmoa/vsoP4QJLmRH5nCDlY4/1KYu
Hxvt7ed5ZtqlDnypaaE2NLBbz4kJJUG+PxegkBPdEipfXJqZpYpCr2wLiAx+Nr14XK5GTB2XPOu5
OJ9gueyclIcGgDp6PetFs7y0RDcJgRN0yUlMdLW03DDzBReQkuLM200LNR+p7V5/HsgCWBC3EeQi
/meECuwHo241YwRqQDCOkAluxYth/B/Srqu3bp1b/iIBEiWK0qvKLu7dcV6E2EnUe9ev/0bGPcfa
DO8mkPNkAwY8Irm42GbN7BvlKjduhhjWNq822bfdjVV+dDJZDmEy2EBzW32lTg1lwHWPq4Ou0VPV
WeInJQKNrVFdE1aACqOSbCDaz+DqADxw0CPZHxQJWhWJGi4rRaJ6mofrznZYvAsqEDJ0GBN3B6v0
Jd0rum3eIPKr62CRrJ0LIA5s3xHfLO/mdHGCAX5/UefoOG20laNmMh64MD6h8Aty+1q6yx82dM3G
ezwFrK2+FHHjxyqYL+FwkLROGKEbGG4CTp2djmaJt2dL+eh6p2ZXSOGOFdSuAv1t6Hs37BFSd2ri
k+h7WE8OLZlkdVwh/thXbD6Bm4mTHmVZEq3P33XuqRHdpcbDbEx3TS9ZusRdasOj1YCw+x8XXklj
wUJtwpteqVy1030aXBfh8Xx/irvzXwheljrsi7rse0DUBd7MWeWN2d/cDcLN5J9W8GXyuRbALnht
BUWFYpOWXjhfRlJFC2HUw+EAKjMQR7cMbmaroZbFigWULI3e8Ptea6xDwyo/CZbrgur70bwvYKKD
s0QpWRCFSWUDza2HMJXNl3jASSjTXqopcuxscMa4P/bBmz5+b+tFMgeEKWWDt4bNJknXkUaTcVg7
1F72+jLtyaj6VUmc3B5uw9rcr+8ScaZ550NF1kxu5uXTMOnqCkts5UUJ3oesjpxOn3el/l0bcn8k
leRSQXg4hR0KZGnxxoRXZW5Q+8jI7W5Bz8YEvsBketaW6jrWqr1lgcqlPcfafJhCfAabIfAQwFPZ
sZVXFOQ6Vgt3anPcne8C4WyBw4IK9gEccvgKKmOK5z6hFkrI62mfkf5himRvamvy+CO5/AsBhdrT
wR0qnPGXCBDgl4z0BufBJN1bxk6f/iaLbYD4pb6nLLcnkHADM3DjAC5GXeRU6XIoItm9szCPbaC4
BZ9YWRmr6zAO3WEw763xtdNk66z4XL0B4WKlMLtFnTu0h+UhLkh1ZwTzKEU5QNC5SeF3zCfrjUIr
e66TAnPTvwig6h9pa02yCg/AIHQWVLkbhwH8p2ZyZvOg1zc1+5ulYdNaLgdYQ5laiQLQgnhMMZwg
3LN2kOxdhOP2afeIS1HQ5DkQvcjyyVrHrUitwxRDlmE2fabp7vlZJQz5DQyXWGpizlZiAgbWEE5f
vTclZPdWiYZkFwSTBEy4eG/AuMUbZu+sbGaA1XPhzNlNBQW4OfzRloskXcqA1nS6ydJmqDU4dgIo
Lu6ScQ9VPYfhpS+WvJTKxmhdLDYwtMICkCYIBBVVP3mYP0bqvMvr9vH8GIlhINkJeXA8kPKUVugn
RzmqoiFvqcO2QJ/xNPA4Ee2vAu4LhUsURVo1Id4lIAHY0YNmR09zHe+TwpbcPAhXMkgb/tMYLlX0
McvC3rKRY3GVskR7Iyh8Gh86nNDr0FtkFwKyvuMShNUEo9GXgAvLm4hAim+A5a6M2iJrEzdXcf8V
2eaErstx2es1oH6AirfkP+LMgtigmuJ+qs5H3dezpX86HxviQzGWKlT1wZAQkiKnMWj0StSNYwC1
j86ncMXr/S4Cx6m8qcoLu/NgP92DTBBOsjavHffHWvmF+0k32sR+ES71PKRo86KhmhlUhWCS7UCE
28oNBLdKzoPSZZkGCBgaewpaUbGDiURLEjedUncG3RfW6qHMwUrWMm4isAJmTtmAkKEKO05V/7I0
2f78qAmjctMybhJQM+5btcWg2eV1kxdg1zwxROd5EOFWdQPChT7kLCxlntEO3Oo7hnJskQUbojst
BsycYIN+sSiH85CyruMmQjaqedETQBZBgEv17AK+L9/PQwhT+6ZV3IJl6gGeYS3k3Bo036K5LoJy
35vXMXw7/gZIh8w40amO6srTiZWY0RgYugKRFzbeaXkSuqRAceMEnwjLeD2PJVyFoSPzDxY3VE3d
Zp1pIx5yeolrg0lrPL3zdJR1QE/nPJQ4Kr6guCFqM9BgigpQmt5f6eHsJsbDlEOAQe3D96HJjqhm
98cqIJLuFIf8Fy43boaawhc2RXcS5PgeAn1m+BxOo+SFR5iJNx3J7TB0VCAF+to6y/C67KEyYrDW
YOpId1Vj+2G0O9+Z4mD8atT6OZskuPRDb2s5GpWF/oAXsqHa6+13w5RRR2U4XJLXsnGwahXNImDa
TOvZr47xKpc+9mUiy7prVv0zsf/TJiiAnrapsJQ8iC1g2dFzPB4hxqmn0Czs3WWEc176uNi/J/Wp
NDpJ7hAIRuBq8t+xQ7ntKfCkmJm55ACOW2hvJr/bwA531qQ6HTYkdars8+pxGGbHHuDKgiNnNQQ7
MsBRUYenwsAeJqO+m3NV9uR9PqSgpnv6WUXHjHbIMMZd8twNl9S678roIsleTPN72piSaSKentAN
02A0B/dZLuvo2lzBzBdrXpOpEE50hxLl63oLh6jjVPyYQb6yI0lGEAYXQwUb03CDg6PGaQOnNCAk
bpC0cXPpsMhvu7dW/1WbkjOv+Op5g7N+x2ayKP2cJG2AprH6WBXHPIZk1UfWHPLhftb2GsFa+7Pp
n+vsfjYC7/xEFQ7iBpvLC4ZVk85c13S9PmQmuOiw2cGjfm/t+tBT+/E/dimXF2DypCVaB7gw/1XH
N0bl1vCCppJGCVfbTaO4rNDaiZlVOlCGdDlS2v/UeiLZrZ+PDbzkno5ZpiZ2VcSAiGuUsCGvKbjk
Ve6yend+fISrA7QLoFmtwtODcDFo2QPpkjzE28dUXiuGfm3m6ovZsIfzMOLd8gaHi8EuqtI+0JFj
9PEVr4Oa7idw29IgRBj6auMpsFcKnKhXJbNaHPsbXC7+yKy0bb8AtwFLrRnqi2DRHRwevaCAE2EK
lVj7R1tEH1UCKaYaZRN9e8UY+Nbn2y8czs1ncHGpB0uhj92ay7L+ojKqyxY8uXxCIY+ySKCEW5oN
FBecuU2rEacveBXkPykCp0lwuKt27fgKucbDf2oWr7ietmlQ6OuZMmx2YRS7wLJnVzUkW09hEoFH
lgnLYpT/WdwgGsZkJmxEkNbz3mh/gfxUlbkXqx7tnhu1lcxu4UqwQePGyu5Z2rEJY6WO30nzbA6X
xH4Zgwg038ui2s1dL5mDMkBuxNI2UIyyXJtXJE4IbyjlWmuI05Q3ue5T09dl10HC/PXVQr5Kh0YR
yMYEZRJ4UnBm3DQsSfd0PjLE7JsNBrepCFowqIoJjVIz9d6ORxQNZuXglDmB9EM23dRjcqt27Uej
jyCBG8tzGyxHZX3SauLbuNEit2myxC8zPXCLAa9dcOnOncQOFMmSIc6A/wYXXxwUQLGVRjU+NFGX
CwWvGFll3IQ1LJXO94gMh9tgQNUlqRKGsMKd4kEPSr9mrQNDCAmMeK6w9ZYUz6+QT+QWDtMowVtD
c5j5PJiL0+Ze30HzAlJr071qSl3MhbtWKABA8wFKANCMPMULRzYFqYFYylI3Y7NT9lc5Hnmn6GmC
kFxxsEFCVlAuUshK74RBvAFe/77Z1YSxrWTlWmo2s3qvTON+lJXACJP2BoFbG7Mop1jY0ZUTxOqK
ZVeZgZeyQ2nINGeEKfuzyBQdaOHQe9oUliT2VI4IjSJ6oLUfg1GhYo9k+PEgW4iEUbiB4notmMig
FsUKVd+jNMMxW9XJw0SS0WQoXM/lYQSNgPXMqcRXNl7+Y9A5C1mxlzBtgr0MpVKowP9B9I1GkMFQ
tgNGhYar8/hqTtwSss16e2tnfpJCJ1WXrEMCWSIDUqSoZ1stTqC2y02uKhvSPGWA7AonvaYP8535
1N6Qu2AHwdtvUM/BFuMY/sYW43zuEE3qDS6/zpImLRLt80pkOVoQjAYzNrkj4WWveXNyfx5LWC25
BeMyN4S80gHbsrWG03ZgYR/CDgjqhY55l1/k++rSXhwY9WbP9S70UvgXBxBWOf8Jovmw/QJyOh/w
pKnHpoHwWaZdn1zOM+5InqzGM7Uf54GEz1hbJG7mQaixIGMIJJJcIiX3c+/p6iWloI7oh8bc1ZBx
qWWXF386tGJd3KJyk9CyhpAMCnq4dcrrBZvORzVxptDBVXz02j0HD5fdWtEeez8CP5S9teqyYOIm
J1nSWB2gcgW3xGgXPJl3yWvrMT+GROW8DzGg94lneYbbHOlD7SnfUTJ83EMdFNFdue0BizgUw6Gn
etDfmp16r1zGsl27KLUzVHBC2gfu6AYvuZuZ85ImOYoB2XQTxJM7S5ctUYJicNla6x+oBuel0whr
irzL1BmLRxE4dAaJLd8H0koE4eFji8KNc4NKaNQeAwWFripE1ll2Da9XI/qp93jZz5Sdrfm1+ryo
+9He0Vn1JdG9zhP+RmmLz410FiidmjPgZzo4oG24V0EAo1lZHUiigoqdXkRDtzeq1K1wylSS8Qim
0d88b20/Yl1lN+u0gZdO8CPxEVp5PyoQcgZLMS9kD4/CA+YWhj8jdLmi5ymiGkfyxtq17dUyvpiK
ifLmb23yrJYHWh/r5eF8F4u2CFtU7qygVBNo5WuVrFErF+nCLsfst6Jlr+2s/DyPJItYbulpBrUs
CgvtY/Md1Z7n4bELfv8nCP5YkPRZX7AQjSHp4pKYuIG+7Jas8M7DyIaK12tcLDui/bh2mrFTcCLH
dqe3jg25Hag/aj8T7bLUPNXMj+dxJT3Ib/TDaBo0NQJsSL81eDcbtHtKXs9jiHPrv3mF3w1TK2mr
vMIoxSM4q0ON6w7lm2WNlw0l74n12Frx4TyiOFd+IXI5ZrbTJjMCIDb1daBiow2hENlOS4gBciP0
GCGB/gcjqWitFlW8a2D00U1pj7gesY2y/zjfEmHfaZ9uQuB5Ub7vVDCAxmyV0iC16c2KM6vXQTZ7
RNG92rwN8Vr33/C4nsvDZU6TtcQ+rR8a4zZId+l8lVhveXA/mY1kBycMvk3juFTM1DhJ1VUNYR4W
8O+PTdo6USrh5Amz0QaES7VpOIx48gZIMNY+qr5dNbZx/rZuQfSQhJ1ssLh0a4ZFQlIVUCVY/jYo
K363vM/To04ulU7ytiTsO7LqvDFIrPxxNc+6dq6yANslGNrTebzQoB5Sy/TJxdveDQoXDoVBKgU0
SnBsr6Pb5rAc8Hp1zK8ryHQkDh5u4VHm6cfCVa7znZo7sBn1iWT8BEZA2BhuvoGLkq43FKNJMQWG
j1sd++4XcPp+fnsiFKI2tTe4dM9gTT+/wo7e1S8WCsU/Q/INQvrh9hu4IMLd6JS3Ifqhh56Vl48u
fZgu2z30BN/rj+he99MK0le15p+fjeJN8abtXERlBZnNtgYuJDMtBTbe02V3ID+Dn9BMwduSuiNO
/Y5X0luImuvM/wsV4dO+XyN+s08JDCNN7Rj49PHazrERD65G8KkTIM+O9dBfBg/kJlic8P18w4WT
dtNubmFPzLai5mqdmEAuDbc0sDZR/Fb2CCRB+TwIbVrHUpQ9gMONhal5T4JLmrlpMjhLLTkhrx/7
x47zqzGfS/8GhtA2gCre2olh7mYR+6XjJGNrkaPqv5dIxeFKxb2tjDIrTEYb1HUfvEGFi2ETDTNQ
++qnEhhelh4C+I3O1pOJe8O43Z0fMaHQ0maKfO77N3hhldtKv96fzm7tMobTMfuGH6iTZTe0hW/i
m/reueqDclXsu2cjcbN75Wren/8KSVb81GPcfEQHmTxkLMRNrWGujNquNFxYMf3NurXpWi4jlRC+
HqI1buqmcAKzdinsOlLZllA2gFzOyZpipSkARU0+Ws1ve6+OPmjqz2ntJFIDctGV5Xb4uExDlanJ
2ZpllaF1ZoZi5juVefHQe33rRbh4o9WOdS8oAZXkONmQcSmG9LUKbwg0s+v3uHCYsl+gUksGTNaV
XDoBNb2EDS4wbOKMy7cxP+bL3gLXDwaUu8WU3NRI5jtPRqNzE/fDOnC55Su9H8P5qcAUTI4LGdzZ
vpwUSdTLlunPv2/CvrIQ83GDwcuOoG+TC1jcVlfdpe1nTnzd7hKn1d2Hefec7YeL0aGwbT4/7YR7
4a8J8ZkbNvioPgjwlokWK2nnh4zhKlCSXtbw+zOHUmJDvB/Cg7wwz9ArVDcItlZW+dJHR2ZfdvVL
lPlMlzRFBsTteOik1GW+ai5V866OIId0gdLNbPT6v6LRQJDh3yZxWcQcxjyaUC3squUHis2xM83w
1lrKKnjFY2MxvBBClxiFZ6frwJzoqpaZq9YQKK65lYKMdDw/+uLZ9YXAzeBZjchimYi+RUucOa6x
upRuwIyroVScLKReOzLJkvp5+/9nPHxhcjPaWp/r6lW9Li7q15QwHPGyAq8ElhHtMnXqAscOc0Kh
tZrOb3Fv5KgtRpm9mTEFIuOxor+Tfmk/+gkFVY1hTVfqOFXfjS7KHlBdaUDMCvJDDpgA8SFfWjBX
K5SS1X1n/QatMHjpZ3V+h3cl7LbqCdKuqa7Y7tyBj5CaYXgIOxbs8o7q2LVVdnrNhnC4ZvMcHlEL
B1HMrrtuu5iuZjfG5NW2Hn8M1gyXqdSmh4W1xq9IrRN4b6Q57oYU6if69KhWLN+nNX3UJ8U+GCWB
nqMS35V2rEgGVHwZgYD5v5jh5WXmYGGgBqB3IXihgOw/LU6e9FjmvtWwRlSulvIZb2f2IBPQFq8F
X7jcLXsxRxoBiWy9gVygiaI4QWa66d8t318o3M5IYVkBiSXMiBoyZ7R3g2EXBb/OzwlxF+pQb1Nh
l7Aq6JxOu7C2jbSYAdInj+GyV8fnhe5TbPpQn5HHO6V9b1ZG298sdBtUbs9grE7OzQTUoP0R1y+x
lkAO71IZjnr6mFLZFYhwuDZoXGrJWEyheQ00RXmL9Q8D1VYL8/9jR/LZZSqTMLABklT3QX9L7JtJ
LZ2+vJgjr8XNfFG6I95cKtkTuHAh0O1V0xByIJAZOx3AKrKzbOkgkcWaYL9Mk5vH0U0/hjcNm3+w
Nv+bBW4Dx40cJBpZ0xNo2YTam1E7sxI7THeM9GqS9qiIyY7y439bxg2b2Yy2pShomZ2Qo6kkTmQd
KvtNwZ5cY5dphJpgw8fEOz+Qol0RLrBWA1TIRaufpnCbPUINAUGlWDXv5il3mjbbzUXqjmUPXaBi
H4XJYc5bFJqrr+dhRcNorZ7cIBRC1ImnMBbwM4LVHezjgxYLLLsfaJIiKbc48NnXKh5Jz8OJpsQW
jts+BBGjijoBLlXvx6z1W+s56WRpUrTgbkG40GSNZS/lAJCw/AU7izj1hgwSC1BXKC9JYEp2RNqa
D/m1FqU+eNw1tdVZgIOLs2WsJht6I2YaOVnwY7Qc8Jc9PYAU0VOPNa+FuxiKhu25cwLt/S86FOLa
Kzp0AvgL0EwxqsQqUUzOyE/kWTdeXjvZAV3YnxsMbtDqnOpNumpmpBFBqcx+DFFKl2DX/kb6n4ZM
TkoYIhbkJcFpMExQXE8Ti6WnZUhHzPRCxyVOBImh94mWkjOIaNeHi+l/QPgVPB0hv6usMoJ12b5E
Bd0VYJz/zch8QXCLtVktStEraEdbxX6E26l67lxz+HkeRTh/bZVocJSDKCIffLbe2XGcYGwG7aVL
XWImCAG8xUJEmg2ZJNSFgbAB45Iw7mUWUqYAs4fHwLzTLFTB03cUrXqUHaPuLwr2kIVtsMxhGQKD
nNNACPqiYoG2GgeQah+yxkkm6hepZAKt38zP3i3KOrs3eRcyqbSkLSZQad8EoCaYbJ+SuySTwIjS
+xaGezzux2mZjVXdIlyKQ9YZ+3YAzVK3dlVKnB4azsV0q2oyhTTRXNqicjPXToPQHvsVlbzZ/W/S
XRD76XwAyvqPz35weWmJBoi+m3B9ZuOdp7LI21RA40l7OI8lbM5aXmtYq36Byq3MBcvybjCgJzEi
ElTNuhgN+tZAV/c8jLBJeOr4TD/QOeRgqq5MZq0HDMXRDUQu+66vjN96WO7Bvt2fxxLMX+iYkjXG
sReET/Rp+DVJbNSgFKN+zTrcEjgujcONHsvE69Zx5oL8BIWbuMVslNBCaFH60hyqpXMa2RIhCG8A
wP5MhWA4gcPOaTNmc47nNAAATVsvRx3johmQMX1aGvgyBspH1OZOawWSRx5BPoLGLbFBDIOgk8oL
Y9lBZOph06G8jCGDq4EzmcY9qyInKa66q4rKaE6CwDjBW79nkyvmELQQ8CNAURt2UB1I2vKQ5cel
TSXt+ryH/WO8Ng3j1sAiMs2sjQCkofrCOFLiduY+bf3UfmHjjtQFansOU7KnS+90vYUNqYwRLphq
26bycifYpNGxIviCeb7OQKYi1iEtDudjX8SkOgHhMny+1hYv6/ilyuwHE2guie3EU3vV2riQYAm4
VZETaeNjie2XZJL/P+Co8YWkGqEgv58OJogXyzySHtUFOExTlFsq1i6LXwvjsVVKJ2BHeEk5sJ88
32bhRAFh8x9ULrcoVUZGlQ2oq+l3WugVxMVGdafW+7B0qhzPyTJNffFAfgFyMYsKuyJXFjSzaa9R
12JPbj1JNlPCrgTnCsKYJnxt/+BezQYLqrAaEa5q3N1MdjR5aj3D3F7T4aZmo6IVuvs9iqHwMkaN
xYTuVynTRhC1U1st6ClEMU1sh06HMze7WUnHBWUF2GoHIUHp4k1U/jg/eqJsvQXhYkbJQA9bhnll
wobulH7LyF6FYRdzx0ayLogK7LQtFBconQrRtiBDe8zJB79/qu5j+hpVj1O3t1EfPlZ+ll5H2buu
7pf+MGYuCKRx7BGZkJso522/g4ufLrZUC36IyHlQC6n0l0KdPdw5gFU/SaaGcAThqrF6QYMvyx9l
UjwbgVRP0GKdQuh9NxPFrcrd+REU0XHBSvlC4bZEkV1FmZEBJaG5p7XeNL9b6sWgXkb1PqCXA4MV
E7mK02uNuVP/RtPfwfLeyuica6/xCX77FVy0zpWqjl2PemE99hm4hGPp9jV1uohBThn3lp3kdkHY
t/D3heoA3F5QXnM6O0yLBZnCgLcsduVlLcX7DiM/aEdlt4e6aK8Br1m6es2uLrccVJbUUVpF6GAK
I8nanzzq4MXMTWEJnTp45IG7+Agv+z5xst/NYd7FV8nrL3ir35Kb2NP2WMxeM7jeqweZuKu4D/79
MJ4QjXudup9GfFhtPaZB5OjLMdUlZxZRgkAtKByUVbaexrhxXfRxzrJCR21481KryBEJxDIu6OJr
RFYbIurnLRSXi+IZVpaLjuZ0ra/i3SKFWsD5uSJD4FJQXnfZmC5AKOGJ0mq1k8pek4Qrx7YRXHZJ
pimPjQEQcXKEIEZk+GP+I1IPCUynlYugvdJkak6iKIA/wafps2nh1uZ0JsBuPp8TbY0CY6dafo1i
AxnE5wsmP7sJhAhWgwJsifkCycCIcHJIEAUwcr1od+3etr32I96/zl6/gxOwF7gBJDicnDngRvsy
KrwoZW/huchQypxm89rEGFKjKvI0dsbMuIgXybovxMFeH7YPmqUj3k+70jJHkLliNHOebmPTM5J3
s7yl5PF8FAoHbIPCJWyVKOOq5YqEDVU8UzmYIRjlsnI6Ee0aWzJIRzC4D1GY5p22ZSRZz4YSd4a2
ld8o6r5BnaX1EoQv/eLotLxM7bsc+Ia1Q6GILZtpIngCaxkL93g4QkGZ9hQ+m80w0soZPMbVrWf0
JnbPolc6fZDiSamdaPHA7rEwKfRbItPlEkzz9frIAqsdd/ka5WZEy3D+hDsn2KCq8tOqai9sqUwg
S4SxiqbDGQ9nXRzYTtvXp0PbzbaJ+7ZqqBxtpjsY6NyfDxTBmkrIeqOHrQNuQm2uHeqomWkzwLiZ
RhbkSv0F2hWN9buP/RYm1bG1Ow8niP4TOC51mRHkC+LVJ1oZIb+lWNe6MqGUB3t6Oh3OQ30uTVxC
gYElNpemDq9kXH2cdl8EafcmsEHEHy9KFGCMLgRbHArbL6+/KPdDgkqb0n8H38+hD4MLlT/YC4be
R+6lV7qrOgxFF+e/SNTXmw/i11LFzoxxMfBBSw/W96+ZRR5SdgSVlyG8rpr5Lw7E6AADdACUl8IX
jJueQ0hRQVcAT1stwOHaa3ho9Uf7LTrYqfM25k7JnHR2z7fy06Pyz37/guVyD2kGXE9C7sV9yX1o
W4QQot3DXskJjsZdfLUc7N1wmTmTY/v2dzxd5s4P+/ijPUDaTnfCXft+A7G0bje7gX/+w0S7WPQH
g/QEjq46fMNPAyLsYghnB/iw4FnZVVeh131AytLygqvQ16C9tFaVufnxL9SWTmDJKWwQZoq2rIrA
YQsjS31wrNfzDROxWU8QuIHW1ZEONQPC9DF4+gHljDflTfKtfY7d4JHiDtgJH41vFbaToCN4F5Gf
Or//4ydwg55XKQ2zEE7RMGx1oND1rl0ZXvl8l19/vFXXdD++Bi5GWvEsh3rzpUy+WsRWOukCbg9p
kzDEOw+6QDlcT7f5b8tFHYp5sI4f38o9ir6CwlG+G4/Wo71n97Pz83zzRQfPE/g1720uuaYGPCIj
RvPp7a3lmvvhXfMmUGvDexguVnBm1l2oNcqEbASrPOy+UFsFVghWIz7D2XCsqvIlhdZ04LfVjpIY
t+OZO5keHmnU7loJL0CpUBPXAknyexz5k+whQLgG68zAOxqB7wQeYk8bPlesMhmMYNylw+Fa75xU
NRwkZdTp7HX9WNq3VuuEEGnPi5vFuqlk51/RggJGrYH2Ux2lbNycViY4Wxk98Ed6aSVemBwLO8R9
8Mv5AZbBcHN4NFGU3aoY3wCFtktdXqEi/ENpogetk/lKiJxOiW4ZlgmFHAYWPtekCDraGl1jCfrl
budF++De8rPj9GQ9aXv9MFxOD8p18fuR/sSuY4elZNfCB3py21fZrBJnzM2ncM1ukhZqEAp6N4Uf
sDfgDIyjabLL3RpllO6Eak5n2Ku75YIdz/e36Iyz7nk0EMkgEoTLi9O4mmZUEGlGgk7oYFnGpr1C
bLeDoeo45ajriOdbXLD+QP2qT1qZto1o34WrcQNxhZP4H08ZUELS63rGtCIhKn1+DcHD+caJpq0J
c0QoT5kqDlP8nmumNjQ20KskmufJCauShbtJCzO4l+Vh7Z9HW/8bvxxv0bgtVxLW7VxPQMu67lig
1LZrdX+2BjeNoUkRvZ1HE/YdmgZWoAoFEf61qWWw8erHskPKiUFha68mNZOcoEQX/fCIhmQsGFCf
N6insREm5Qy30Kpzy3J24EDlLLA9tRvLT4PyciiKi2CERYURH1hjOEvbu6UGv9tGdwmlF+ebS0SJ
ARxISO8jBUFwkFt6yZCH+tA3HbRELL+aOtewg8t8zvZTMB20jOyKItux8VErTTdX9X3Wz0cIhTu1
BVcAmlzBss+N4AfZQ6GpD74nxY8Uj1q0r6CKm13PsTVC1CHDAyuTbNOEMwzqFdgf69TACsLNsNQg
kRKq+HKt/sbGK812SPdWwQozuqOVMxWXpio12F7zBR+LW8y1NzfLpBnQRlVbYIZt6sR4nS50xQ1H
P9eVnVreTva1lmWO3YNRs+v/4vqQbMG5aRdlAZmSGeD9qDx3bXJhWk+t1vkJyiKnoHaM+f18cAh3
BVtEfuoVFm2nbm0uXL0s3AVFxVuKi0vT8MzQdMba0+FhAnlPHfpZbedk6h4WLkX2a5wvmf1L8jVr
KJ7rfO48hPeTLFQnfA2cQD17uvpkllKPTP4SpD4L7urim6rkEGt6rbNfivUowRdQxAjDJZ+JhG7g
0ZabKjTVmjoiPfqfPDXYDRnRC07phBwpnLLZzk7Bj5G94YqOXFtMbltqxJpWTcbQuW32GA07K76Y
FVi66Dv4RjplKMlMglRrWwxHaTzQaXhd46YUZWpUMBV0tLzNnE6xH+vGgrcnfFHj70Mle/Bcx4sb
zxM0bjI1gdaYYbxS7ooQQXOdQ2w9YF5pPqRj66TttaFLVmUxIu64YWS2slC59oGqZRRpi70lizO4
eeFKznhNUHLf5/rj2P9G6SCE2mT8BVG6t3FkwzEevBbQ/Li4SYxk6EwKThBsKVt6QyC8TkjhGI2v
jkeS+cqSuYYC3uYP2pewgDjW+uF86AoWtZMv4KIomkddCW30tM7Kb0VbVUe7I41kKREGz6aZXOca
8aiE5UrhiofwGIaxa9L7xoxdvCTtOuMvSL1oEp79UGaMhcvgk0HSsXxaMJR2rPqMLK4Vv2px/NSV
1m5OELVaJQme9fv/CNcvRMoJ7WHbpiVDv7LHwC2sSHYI2tBNpX4g4rECfwf1zTgafebkzRKjmIY1
lgmIhQqOZE6lLN9VmVeaIKmg774guLQeEL0aycqDU5PigItRaA3vVtpBEXoTtNmI8u18+AkjwyZw
+LEhM4XUebpq6lMMAtnqNKcUzqDouza4beK9lbl6MXvnocSTbYPFhfpQ2DCBGoHFllK9m7vq2o7N
+36x99UApqZOlEdixNDTwo2yM7XZfAeLdN2vaXTRZ3ly21l5/iz5prV9f0TO5pu4mWEP1TjYMb4p
yJMXuIB+z9XqJsvSj2B8yfEAmEKKeVSCPU0TZzEg7RaEH8SEHfX57xBs9Wxr8xlcvi1L2ifWSlmF
wdtg0wsNxnLB9MJk3uliHApqDpx5mMWXJS1tUeKdCjhx6FrqnoXpsUTdlZQdLtqeoEFfQNxYG3SY
Yr1Hvw7Whxr1e3PucCUasOcwKg569mbasGqEmoo+d17evrZkuOup/QrPKUcr0ptkRompLROPEE6u
zUdxg13iAX9SI3yUSh3CrgzsE1trnzPUHaBSZZolgyrMShs4blAVRemVhqCz+xl33503DV4JPs3f
RA5Gc/UGgwUot/McVdh/TgnofnXlwgVpB81wh4J8lWqSNUTceV9AXGYqEzMY5gTeeWnx06DLHYvv
IQBLC6+fP/RglGR0caB+oXFrSDNGbQyqKSaEruPk6qh2u1e05sZWJVlp/Ud/JoB/gfilo8whwUdz
UGij+K3FrXmmenmXQ/P6tY48ZqWXEKU7P2Ki4nwsjdivWth6wHCMG7I0AHPxk4i85NNhgtGXBjpD
AU3mzChvUghFKma1s+jPvv9Ni18E5bM4CcLc1fbMPpd8jChGt9/CjepCSZ0WOdabdkwKpwF/wBtr
PfKMOEoP59stGtItFDekFS0zKzEAlY7hMRs0yL31R5i6QyBMJt7/P9K+azluWNn2i1jFCIKvTJNn
JI3yC0uWbeac+fVn0XXvNgXxDGr7lN+sqmk20Gg0OqzF0YqdaB3bYpAHjBZZmiSc8hIZf0XeEp1T
31q90BYasWOssJok1z2I8YRk04bqi5Cj41trHMEH9FcjW7GETraebGayorGLHD1E3VBVzbDncdit
nU54dXD1AWEDqVImsUfFvhVKDWZc+72VgNiRNLpVG9qxb36E0nDtQTvJ8TyzmbInB8CK6KygyKR9
I1bpEaVUwUy1qozKk1GBQqDOowRCs9IuFXm0fZ9H5LW+r39Fyl+jFa/wMFs10+/qtNQtX5ioU4U9
uFA7jVfgmhfsm3YSQX1Lx0EV2ZsylXoh1BUsKLChTqH/0wDmryy2GxEcU1H8W9ciRIGgRJTbXS52
HO83347fhCPtSwianufk81c9qRQpSl9CeDFGbhhpD3E3cRL8q0u5EMEcfDkaIjGf4GBbErto69+K
SWLnAW9afi0VBDzRv6owp17JsEvJ7Mij5KgET30QoCn4vpbtuNyTAKgK4quAqbh/cDUKcvYyONjm
Z8jX9ctKIzXqGpciafHWST03i9qNDp45gQacBqNVr7YQxZhkqxGMyaoQFVDiDIghorFH1dm4gLL7
7rZWq2ccNRkF9zxa1NkRzRi8sai7YimFxEK0ipn1DNgHiKmq9IdG/X9aw7/SmOil8uNaTebAwpNO
hKKEGe2MIDRjXppz1Y0stGJsHZSIop6M0Gr0080QAD+l+G2I9X4IXjpQ4t5ewvXd+qsUY/V5kJdy
Mk9nCQ0QWo1TrP9ovP5S88x+LaowFkoxVi9nYRPLoKmxujE07NL3YhSjm/tG7199uT+3Yx9aPuZP
DgmJVN7OrQpHbwdKZ4Y6T4N+tf4OrUiilEK4BigHobCH4VOod0Yamnl9TYrfXKTY1VX9K5Blvi98
BQN3JQTm0qYvP9rGNuKXVOTNKq7BURvGQg5zrFGFLT2xBihbY+MI+E649ewWrbimamqbD+E02vVl
clLbvwpH4ty2nFV/uZDNnPPO6KJRz2fZYHzXksjVZWOXKrxLdT04XMhhHuSTBkLKrIWc+EN1yF52
VOpoD4UzutlDCWhRXHYbgJtyouC1atyXpWXea36PxxwtZrHPuZMEtrD1HPXUP6u/0k22HRPwRVnV
b1BxaRyntrquf5gyVbQBf2u0wrBZmHseBFP5ZEgYyCztUa946s278+1CXUhhdk+Qm1CRZsuJqo1W
XzQw96RoEp9qG7wFhZ87/rgp8TbDhWR0j7ctZ/V0LGQzO5qlehcWAmT7jXoYEwgRyyMAUDZVSLa3
Ra360oUoZhcBKQF8ch+iMqHfCMCMkccI5GloWCAJOg61p9vieHs3/32RDxsKr2iTDOIk462Q7vO5
b5rnzHirN/99IUNLkDRCkhSrV4W4Gu7TZuvre/oP4zVoUEPhT1TQz4WS11cxdaM0AY1F3ELZIRHs
qvgMuKBsK0UKDJpoqIehoRH/GBll0xUplRHVac2LRNt93xeV3U9vk1CfMIjudFPxmkmPcZZfb+/T
auCwEMzcemGd4TfnwCFEgs8orXyCIwHkSI++KBKBaJho/1CtWKrKXEGpRsOR0DlUETH4Osi6C0zG
wevupXLuFRM5eHezXX873n8VZC+gIBODoJtjlajBiELrf3QjBrFuLyJPBnP5ZGAyMABnDMBT7Bpe
Bp4pjiIvZbRq7QtFGD81Jo2mtjWEtG0BMCtRszyZOpMuIfzKecHQWoMNDHKeukYXH5pdmfNb1qU0
yiOWrYy2+bQJ87vIe0OPt+o/NgoSkOOLrO3a6K4IdjWvmL8GOPJFOHOw+77Js3AehVUTJ9YOqnzy
yYsGWIXBTFBQK4+SZtKOc9ushkbAo5ZUWZQRWTIaT2Wh13kIoZmQvgwBphui0O5l2Sk01axrApLE
yBJTwb1tO+vKLuQyyg51QAcyx50TWnzGEGVa4pseHZ0hfwY2hyWNzxlIwnL6rMW8DBdXOON32jpR
dGACIXSJO/QunPLsrGuf4JOyQ33f6pvSs/1q6/HSI6u2vNCZ8TqCP/kGoKnhA2Snjuh92RJT80pX
0p9vr+7qNbQQxDgbURP7qgkgKNCD3YjHJBUydwZ3uS2Go8+fl+7iJooaLRoKbRYzGJ5Z9sNLoEym
gOq+1Lacdwpvz/78fSEsiFXU9UsIi+TfUuEMiuX5Ow/l/HIGbupdsXWHGujHPOaR9UAQE90a5oYJ
gFoZN5enKcCgfMTyTdWbPhCT4sHHJIGwoUpqKlW+lZMR/1/tVDFyVCy0MOnXBANwifE8Kr+KtN3d
Xvb/ZSn+fhHjE4sK45JjhenvrrgH+kTfXboE837BXgPUvq5sBNRKSOMYPieYWmvyBpXHX8FM4FaD
Q0bLKJZiKt8qX9k0RDaHgVzIqGICR3cKwTel6L5Jx31HB1TsxJ0WpDtFvCpJsDc077EkP3r6ltWy
JbYyzCTYdzoKSb0cbJpc+lUnleP7sVnmkmh2NWofM2JIX/KIu1bDwoUiTFgoEyPWRg2KJN1d1+z8
6LNEm5Aq2v4wcnZr3cH+XTPGwVZe0Rne/PYsZXBxXmtv2IjFvdRcVLwpBB1ll8fb5rF++P8KZDyr
X4kJUXtYR6F6gB8ytrUoYURzcG6L4Voh60QzTMh23Xwu0gvYO0oKMJvU9EU0f+3i2Erb1gYodC9x
qwWzlX2NbTTwE2sA5cIYG3K7zIoWBrr5ZBEBcBEeay/ceOqewOLxfGmjHzHSWkNkddlxSO2q7UyU
LTmKf19gyJfmUUW0S4o6W2ASSKfUKEojAC8Bm1Mjv+XG4kENZdsrqZ1qo6Xnd5UIysXMmuoHDUjf
SXARx/8eUfHrdzDXiYwx/zYo8R1BMxUukis98EeARqtm1cXLo9AEItXo3lZ+VXeQbSNXJ2oIGhgP
0E9y7MeagnDMOCfq1i8fYx5k9fzZ37YXbbBUU/HCFllatG6qUQYdMYjjkQI1AtA7aKAwoSqGcgLZ
NrxjjbkWzk22phbaT5WZRRzpe7aXSJB1GJQKtYbxTAAJm46uP/y6vXTfw2XcIAsZzLkciOGjb17F
gyqwqACz4fZf8bRgTmQ4lok3zJuTBlaHHP14LpPX20rMH8luzlIJxuZaZAYMQYAIPbsIegswKYf4
x6b+r3PIX9eKCWB67Ic0HzNrKE/K8DPHQEN6TxVOSWN9R9BkgCwLoAEIIyUdSe+PCXaklXuz8d24
4Wz5+mr9RwALUeGFIx3FGAKK8VpVc1098K5y53Gs9/sVg9UCXTsA0ijQvdieLV8HrZAxr5bX+QCs
RLs7HO9UeNpPErXZi68J8U+QJTaPkxeBzL1OYo/zilhV9M/0kyQqmLpiVjKL1F7MVSgq+wHGxHep
aNZ6bKY8oNJVC9cgAORYSBnoTCw26GU61oDXxADdO+0w3OMB0Ifc37bx78EBlnMhhAmvSKALZTML
UZMNDe+m/pp0z7h0zLatOTu3aoELUYw7zX1PSiYVoqh3JBjbzNrUuq3Mqm0sJMxfsAib0YVLCqGD
hF59TcPtABbC8SwVTzXZqtFr3nOKaGvOW8JEMfw3TtQ3hIRmqCsQ9RkIrPLHTAFiCUa+q+BnUHyq
+nuY7W4rt7p8C2mschg47BH+o6o1bsvkh1Bwkjari4dpvhlFFWLY/FSsxH7vdwLMrXtp/KMinuMC
obXxpquvEVDS+8/b+qya90zTjIwb4PLYx3jWiWNKJ7+xok4FkaJk1kWEdm1e4MATw9xElZ4aaV9A
TKLtVAOTgAqcAu9KlVc3Z6EMcxtNEZHpOCtTufkZyBU7/13zzVrD0J+TPGtWZpHzYfqpXHW7f6UY
B4ys6gjE2NtLutKSgNNsqHRGAUXIyM4hKqUyoXsuxKxAYsv7wQ7fyRtG3LeemR5jEDg6xqNQcISu
q/5XJuNBqNCpQWlg8BYRKuke5f++m+OrTozbqBohkiIPvx8ox6rYEuPJ4MHJr9vIXxWYo5WGRi+o
FCIIPQvazqexycVRXL01DIrLnChzDpi5NToaTiCPgYy0nEFxPpBxmnFb6v9+DlrDwBzcEuC/yHxP
fvWBYtwOuPjmyb2OwKVPcXdNPBpgBoS28o8hDvL/fmD9q0TGAKZS8QU/xUBV1r90xV40nm5b9drK
LTViDGCKpSLtZPy+VG+L7nevgMd93HQpL8W7dhXKeOZAFnBZvnVHjpIUYaoKDlAcbKkPTE3eduKO
9jUCv+1tldYMbimKMTghyED4VMJdFArSOFNsK8FLSUP7/yZl/orFdSh0pPGjBlKAqJNKnYWyLAGW
1r8IAbYKmUF80C/zVcjUygZpjFkVEL2ASkMFOFrAG3ReNQGM6v1/IUwkXvloxvEDCAkxsTQpoU0w
kBrHEujGH2+rsypJx7gV5rxEArzTr+rIBbJ6kYTjo6szL+YlGrae6HQ84qqVxhiErohfZ6BfEJ/+
Sc4v9maIx1AOkZe1Ol21Sk1/jkBJqypTZWLC3QRjmzWmmG32fJfUvK7v2brYd81SNmN9dGyUvEcp
3ZKzyWq16m4yJM5rYy2YAPIDxZWIXKLOAhz5wRRksJe5rcPHfdtmna3WwKmNWgOdUznwSZvKi22Z
VkB461tOQWjteOEKhMEA9EWFw/26iZ0ue/oUIlTSQZBDfUBuF/To0eYfHgIKXlLzfB4wEFho3DYR
DBUhJyIyz5ExXeZ3ud0Alcso3dtGuarPX0EsPG455n1QEAhSxBqEv1LlNdcsLXoRjzmwYHJO9Lpt
LsQxVwhSkfmY5gijSTiYYBo1k0jc0gERbqKDzCXMrMZAd+xwaYuJ90hYi6mRcMH4CBIuAN9mtk7J
JE8aQornHfJNqvFQFAGwHctjEMu2Kv1sANNze23XvD56DzABJOI5J7KzY7rRDmqTzV5f6ytTbAIf
5IJhtpVLwM52qBKVr/83gezpoyRWmgoCjSRHUvi3T0QzyhEk6p2pqcPLbWlrZx0TmGBiBe8a4GSY
sAPNeWWvtHisqgPwUilB3YDHH766gsABQU+ajtiTPev6JEZKOlunJA92RpxRi80KY/mA2G+ut7X5
EyWxrgszwCjdIU4HriBjmiLeCElSNwgGd8a2eZVPCtDvzOG1P8cWMMTkT7rr3elMzKfsRC7j3Xh5
Q+/t1tjqgADBWK9z+3vWVnf5OUzoU/aTOAUFPmfexMHLURR+vi1hBX5CQ/vpX42ZAxHmqSKDTbmx
FFc7eydATtw1tr7Vz+m+fRPsbl+ciAmmHGiZHjOn4YUqaxfiUj5jro1cl2gog3wVmJxJcqTh2csF
O0ep4ramK8Dts6YUnC8oR8/7+9VrRwlaOeseE5U4pq8CbsB4zGwyACmLeJskxRu+bUDjh6kyDJGi
J8QW85bXOrrq+3Q05QM1F8h8KLh8/YjEk6ZSrfGCiuJ272nhLiXUjKrWbWUgISS+2Y13UQCowuDn
bfXXfPxSMBPioBhf4j0HwYOfmW24zTDB2gy720LWNlOHc5UI0r8oKzBLLBZGFROCUFrQN5MH9JIN
JT+0iePhVjoL5jsfUBPI0IECmoXuiNteVVsg4liSf0dARIupeiuMk20n1bsubrahNl5J8YaxXWvy
M4yJS3s5CzgTK6u6GohK0S0LDC824SkIsiyg+Rj4HU1ioTs3yn0zrRxQD95e07UbS/8rh817DplY
U3TYwGKy6EEJI6eUivfJE+1O9s2i/DmGvHa9teCK4hCIKsZI0ODM+HR1SjE/MQClwAsVMKYoU7qt
ciQHo8G7U5T8NPRdYMm54FmyJPMImta8PRriZ1KMOXHIXtCgw6ijagQMg6L9iPq7Lv019dZQu8N/
P0c6jxYooNDS0QWssGlWjC0IfizD8RD6UtS7KHqrw8+4eGvFTx5sxkp5D7JUYN1oaA7GE4VxslGf
tSOuf6woUspt546oafWuFFwkzaWSS2UwJ8kvMi9fuZqvWcplnOsQg4lJBBabJaruz8G6F7Z15dL3
B+GZVk5YO9Uzx8us7p4GfIt53hP/GPdGpgTVmHlSniYYzNWOqmgq0ocYPQU81MW140cXkhh/lmh9
TsNZEt4/JojsCvGjjy2Vhzm+6muWcpjD4A+6MtBZTtagU1badmZiZnvlvkH6zS7vSs/SHm8feI5m
f66QxdPN66P/t4bhPIuPidn8JY9BNJU+3JazMkUJq0QqAmw+wJiT2WzeVOs5kJkHXL0bYklb6dHN
LVUx6UV696+TFW3KO4B59Ob0dlvw2lW0lMtENc1MOp/THlZZ//C7HSDkfMO9LUKef4MN5JYymBPX
iYmSxwJkdG4im/IzOMTtYUd3te1d80eptzNLAVSeZvsfiXXA/IH1L+me5RcwZy+JdEEREqzuJMt3
8SS6ALyyCBo6JnrXldWOozBvUZmrd9T0ZiQDFNavZJM70qcAumrQjvpnjFWMvS3ZiR1ukG9qzWk0
1Vd/M+0xPPsZPFOXlxj6X1Z/DtgBsYlJfWb1m1D3yRTAiYsbzc033maXWkQydVc6l1YNUDdHteuj
8kvaYdY520Qb8kT+4Y0OIKr/fAKz/MPkgXhSw7XZRnt0v8pkR3mg3asHFTxKcOuiChpGxtmltSqV
Yj5rWfxsq9+G2oEu50q637e3dtWnLsQwni4eygI93RCD5u66+wHoCC8/5fIA9nNueLouC6igBua3
gQrEWFE8xcMUeJDlg24gaVHpJGi0+Wh8zSI9mgZIbyFRgXdl/Kshoa2P3cnQanuq1JMQUVdI7gY/
5vjD1ZgZlvSfj5r3YeEQ1Tr1vE4scamA1LkFL4KQWsa4G0G2TV6nckvFs8LL083m8c1/AApKQS8n
FoNtXhUrY8wVGTdnSsX7OCVXnOd/COwwovsfEYxaShALw1giKJAzxakiq5c2YoyJGn83Cvsg4/mj
VQexEMdYa90ajRDMCEYKMi59h3nuBIlAkKv9g7UuxDDW2pNCGloPC0diaevXbh6JNrIjljDYBW+Q
cVUlJHHgZRBpGn/wPBeG4SMOjboChiHVgEItiak2zr8QxIHlAJl5gIKpMuJiZuFIViUNolLU3qTf
gWLXyMQpqht6lgDc3DSyAgJUl+3tVVwzP0OayzmYx5O+9Unq00BKqmGzihQYjJVyTvqK4yDXvNdS
BHMLCyXAdcsQagkhUqbBJYnMDNBOSvF0W5U1l7KUw9wFYQm8LjDMIYBCEwOtL1ntTENmBrnT8Jg6
eaIYn1/KuRTXKkTFcmYDFbioZIzxWlVzTMLP21qtVmSXajGesspiAkRgPB+EbTuajWzSU7NTHcOS
L8UB9Ih2YsaW5EybPb0ED0+R9eTbvIfafJZYJ7X8BsaDpFXbt2IzW2abOWnm9FPu9q1hatJB8NEQ
+fO2zmvHbSmOOQglQDfGnEIc0NYfhRl5B8ihQIboea5q1TQBDIq8kIRDwCZJpL6cFKFFzK2W7qQc
C/VE/Y+JZy2rq7eQwngqwwiTVG6RDwrTTU+7rSCAINc7DHXqFPTO52KOzy+Fb7u1kMe8JLIS4wFe
B62A/Ud/68gWvCq2eK+8gInU78zCt4Tn0Ra38rl0G9c7+dd/2D6kvfS5rQgYQ4zFdgpYzYMR+gqo
WsSAaQpVi/Do/FYd10IIY5L+SALhz6J6eWiL8ksInOLbaqzm8UBwQ3RMn86ta4xDmWLwkwze/CIT
LmV+l/lon0af6meo/qy6CwE6XnHyhU0sPt4WvGr+C7mMd/FkaYqD+cTXkw8qERRwdUREvFfZqpUs
pDC7JFRd2k1IyFpldlbzX+p4lNvUBB+SX2SARkucnLzf1mv1tC0kMls25EVpZMVsF/XeiN7C7uTX
bxrvrl6RAtRQ9CWg1RWI92wdpBMLcWpkSCk8wYp0xU363IzppZNCzlNoZcgVIhaimI3yY5Au6Rme
QgPQw69SZ07b8DRthJN6V1VmuvOt8WC8SZxq3Yo7mQlXMOeH2v6MTfY1Si1qoVX8HklJIE9RlJHA
kD21galKMyOvA4be27u2Yo1fxDFKNkqf6H0McYV8TIUHKdpKwsNtERJPJcYW0e3W03LOs1baQ49J
m8pOu1Ob2EAqRW7QkbrfjepW9CDS+6o7aNldHV5q327h2ALO6q49KaEvxslQDsVwI5talmpRE6Ye
hfPC9s/KBfRS1/xDtR7CY3dstsFD66YgyN7GxwzVmX3wVPOYtVaCiy8fwByTzAOZlxbjAwbP9Qa3
COzAeOuMcxHwKhVcXZmLtirFMAk1iFJ8G8NzwJPyTfVn4P6Kj5+RG73kkh3u/DtQtx9bM3wsNh+8
5ChPWeZupDRHe6iBnW9Tu1dt1a/NKnVC/12Jnm8bGU8Scysmej42GYGu6mh13qFM9mPyUI9XL+Rd
HPOJYO7f5QayY5xoJFDUqIKkSgbJ/XsTcwLqtSyvBDZnFU8FjSJ2Z1Sp1UL21JklAQQpmnfBNMOQ
uKXiTtlhHGwohx4Ta1I1zoWorhxTYKjjUADJV0I7L1O0DPy6LhJUmYE4rdgV/BvouVF6iRoA4/ZO
Qj0zii3fINu0OPjdSQgOQIUatQNRzr32Svr7MAtNeQRCtb+JPTvKOwd19148xJPb57Y+4eWjmKO6
i6h3aD0gF9PB6dB8iLq2VQ/PHXBdmuZDbucqmqWDPaiID2N10RvRHQLUodG6ACZhngdcsRwZ2OkS
kO0QCsjsjYKETJ4Lk4Y4AB7QB/sOADdiy0D5TuNN+K+t8FIU42zzHlyuiTyLCo+gvqkDS+kjMwQn
gG+TguPZV4VhepRImCGVMSL29SLxpx54hAqEJZ1hAnzSFQH82kivQn/M23NUNO7tE7hyM8+C/iOP
cWxtPWYh3qB4NQnPog5kX/nRr4k7tc5tOTy9GK8GLk2lqMmsl4Z+UYACUvkz1zbKFGwKne4oF0Jq
RaAiYeweEEt4tnxDnxTkgHqA424tCYCrfrELp/cR1AJZeQklh8dCvrKK6E6jFEUrDUid7PWfZno5
Gb4BUHvNs8biafQmZAbcPuNYx8q9/0UOY4qFpARqLeqtlRmXIT4l0mPIowxYcZRfRDAGqEyKESol
1q3xVEtWeov8w+iBghgQ8FPInKJYzJiCPCnEzwIslhq0L0022V0RPGQRJ2ZY1WMhZbaPRXqok6hA
QhFSYvg3pQFpDG+8anUzFhIYjx8JgSEXEySU6a+idBTgSkpIk94+NxwhLPmOquWKjwPSWgMaXxpt
11MVnpfTnc9ZK5aRiqZlp6s5NBFb7RJ0sg0OAPu2Hmv1puWuK/LX/agqjByjotcCBWM6heSojbHV
A1CyGRW7CLPj3GqWBT0e46KJmREUujMLU/R20AF0shc3Xn9tYl6dYN4iJir48lFM2J51UdYYAlY3
bZ9ofi3Hs+8fkvqAqpQUO117f3sRVt3EX4v5Q6e4sMnIE7sskmebDPtNF4LcKHwBragXc4a+ePvJ
nOG2M2hdGPMZjqO7tioPafZ4WxOeBObayEvfoIMICRiG8bKN3Egcu1/L+3/ZGsZLkDCZwFWGtUo0
8ZFGUWTSqadma4x3Qyc4RkzdIczNpn4wMOZ8WzuucMZ5BP4kabT3cCDEx9Sr0Alsle0lne7AzDZE
htULh0yQOVJXjRFZL1z9qDl8qzrUFSW+KgSdlcJjeZkTqhjnRtPzgOHAD/Ig/sNMnQLeTgC/o8FU
/saOSAe1LsDf22ECtfudVvnjgFxYK2W2iGZMzoLKKwdtKYtZ0L6hclrGYWdJxxrTxL4ZH4sP/eRd
n+SH6jPnzE6tIA2gxWuhGuOaqQd4OSmDuO5TPIfP+jU+j79KwywO+mgpjq3tnrV7n+fixNtKavPf
F8e70OUE/CiQitep0//uUlM7qbsgMQNArHCErbmShYbfQDmlIhezAbJQ6LSzqLQmtLRFD1Td3N65
tftnKWfe2IVOgRYlcRNBTqoYO5KohwDwcv3ISxDxxDCOuJWCSkmbWYwmWrTfR8iu8bL2a90cS6vQ
Zqe20AUjpPrYzkKELYoRm+o1esyOkp0d8lf1GhEz5Ljh1TtvuXiMH8YkldjF8ybV2bP/Abrf98au
TcEJ0VHZaKbwqzjIjx268u+T5//btjH+GX4zqcIKkhXls6fPslKbpfh0WwZXPcZFd2MsCeJsG+Sk
oLvpXTKbQ7ifYZt7qJS/TvvhLrbByiJvKO+5zXEoGuNQcGuTYCghG3XxMjWli4pCvElmdgznTURb
gc6JkVbaqea+NFDwYaAQBKjsZLs3YpKraCQ0Oxch3vaXNNnHEbjDbDmt7TC6juUp87ZtuylHWyjP
Ucw5iSsZhvkDALuIqQMUptm+imkA6E2SodvaQC953CV2WoA7Gz1WoFz2wJi6GwMCThQn5SFOSvq8
ml/jpK+imZOTUx/tVjrmomNy8HXUJFPA5G7jfgfubMG4pPmxKl9zZVPpz4ZmdpifEXJHEX9J0gfB
G0UzxSG+R3uoafiiowAfsz/R0ttOXWzpxSOyJCAfSPPKNtBAWRed2VTvwF+wmubiT6DMKLaKHKBA
uevU2gUFy1gf6ylGoeadToIjNCrQBlxJ3kaTU6Q7rdznQuaU/S4TNl60I9lkNuluokCK31TdNR5O
ngKcvsz0I99Os59+ePCBYEkQVaS5bUx3SXTJZIwBuWB/L4rtkF0i8CuOrtggXs2eAXonettI31Lj
OS/uAe8GSoNDMt4DvkaXYptWW7280sZNY8UsuqNG9pF/T/Kj0D0F+ouBgv90jKtDDtK7Mt7p+UMa
b7L6w+sfUTfJjKvebXNi6uMGnNUZzo/YAUwt/KxVAFRc+snFDIoTApIkfRXrt1wPAXPtgWLBickp
AIWd9JRFVyH/UEYQ5njAsgAFGfGxXCNqauq+Fmwj/JRzzVL9N3E8g/5AKEKrRSFF7qJtSl2YnxXl
T165Bb7t1PxuSisyjqJ3QRqrq59o/KMHgg9wtLpyXpADOK8zY7DizvVVpxbrnYChiga4h5p8SZTe
FHO6ofEruoXcNHSAn8u777+HTvNI6kztooooC7Hjvqnme5UWtHMzjiXt9F3lNnbrhGZyrM1GNMU7
5QQoWwcWdhV9DMhyHOGKeIJclGoYEmh1wYT+9WIpEy1vq7lNMDpiNNbqrdjKLpVoeubLlYCwM9t/
onD0UjslR/EVCk1UHRaSmYNJ8pHoFS61P+1BGBTal+b0AurSFKGr9aA7+qlw6uO4DXa6XdjRBrS1
gOaxeTfBin/48hnMRRd0dd74PT5DtoA0BtGeTTZwxr2bvz4B+900bP0Ym6/Gz9sr/z0K+qo+c82B
nAiwEDrqZQCSCtL3AmhgRWG2Ck+/+fsZ//dFP+amE+MUyEka6lepmZ5VSzkEbgw9S7vbNI53qLet
xUsprRSyvurG3HBpoMhGQ7Gm6TMYuHaZW4Li2EH+0f5oTudko1k8yAGelkzUnCjA2fnTv6sbe0Xb
eMNZEba3N2ztFl2spCEyMXIwFhhRquajQvwforadxGxXAPu17j9QcbKNZPhoetnU4wCwxhTjNRhJ
68Pufp7HvP0pKxx4ywX+huRtGIlcGHNJHsHgvQGSGDfbRXZ89uwf8WawpwfcaibKLGbtUrOzehfd
/vZei8zr7Q/5ZsSGgu5wNOMqmCZA8ztzeHohGBNR9hBGjZUr09Iq4Vxr/SSPD7cFfdtfCMJgKFor
CCDtMAD31U0ZyZQUBIRNSLwBrpxkoBlyFNm9LeT7DjNSmDMpd8qUDDWkAFQV2N4T4jMzj4D0i97b
nWJl4JdF8SrleEKebswJzYo+1f0y6jH/ed9Ej4Xm9jxMy/knvjgBRjHmQCJjKdRiC8WESBR3SVym
L7KgkAhAi2N+0tso+S200cDJY65ZB0aXdIzbA26bsg+9OEKbTDclPcqBG7HGEJj83FcHWXnlbBtP
zhxwLx5HkyoDSnjEAhqI62xpcMnG38tvgAT0j/SaPRQH7RTvNKvmdUJ+f5bN6yqDIw1VHG2GPPkq
2dcnozfCGNwSO5y6nS6aL5XZOcoGcxnOPK9kcVSdr+NvG7kQyGxk65dtWLUQSE7NMURmeGNY2r3+
3rvDJtjTMzcd8S0xwGjIOFZBG7NeDyCw1NzBzq3OlCXQ1Vuqm4FUg+PXvhfuv0r7k9xa7GSbJXkH
sCQMztjShW66zzwx69GRrfl9Nm3IpUZgFFjNB6xp3PLurdWDiLcAIF/ROPltCmyU8jyTp7RHYxVa
WrttP2exNMJTctVcFbCAqvNoqMoWEUhD9cLAsiLYan+DOsMijnAs98UP7053KqRDzumd7zY8jt11
YwUjEkoXc6jH0j+0dGp9QiEXhaVP9R6N9a5nJz/kx8nSrPLS/uDY6nzsvtnqQt7898VmaoKcNEGQ
95Yuo5OlAdmmqVjhBvOJdi+aLV5/nJX93n8wm89CIhPM6q2XkFSAhvTdH80SeWoXSJydGbnElkaz
voy2vhF2GBDZ/h4s/b3YC8eIM+E/h63ftAZWtgTAGaw02wNYJUVNc2V2RslRlX7T9tftZV1XciGA
cQHoLOsBRgpf3gwEXd65WaqRFYn0IWvRntoWBvpdUMqvMPc2qkhBB6BMQ5G7D7Z+EVkAHzBl4pnG
VF76ot/FVDGlvrpSrUOqTwh5D4zvYf68J4vPZRxIF9O4FOX5diM78t5/gO+MuMG12D4UZr2ln6k7
9Xa0V/aDJRF7sEb7+l93wHz9BIMJ3BRBHapEw4ql064U34X2noaWQV8yTNjc3pzVzUeCBaSSONff
uJijTivDqIb/mlDryqbiPAzi5raI7wniWRsgRwDmDYO4GmWMfMh0PE9njwwsbw3j5Of27GoHwNCO
b43pP2r7BhD6VuhW7m3Bq25rIZd5r0VeFSvg74Bhh/JOLaYjqtRA+xydIPi8LWl9Ff9qyAR7oJTQ
psaHJGq8hOGzGjq3f38+IewRRZcLWl7QPICglek70esiAKRXCZP0tU2NpId3ZwwPfbaRsuSc8to9
1rRZSmPcYEqKKagTSBuNl9Z384bX88QTwBgE0UNtkGYBhF5nKIhue3u51oLHGTkL1R0NjTosnIck
j0D766oekCw/as3Om/9h78uW69axLH8l4770E10EJ5AdlRXRPDyDjmQNlixbfkHItgSQBEACIAiS
39V/0D/W69x7qzNvZnVW51t3RD/ZijNzAPZeew1H1x6gZqn47h9/0H9Yf//VJ5V/c6MOC2S1tMcn
tWk877QQQJz77qPiPxEVc+BJCnKpnBo9V19Cq6GD09NzPEPNkJfDLZPuP7ni/56xi1sNJqcZ0oXB
M/07vxQkGJl01vg+/TupSdVMIBW5eri5BUkJgMgU/yedwH90i1UlCEBIhqrAoPmbcjJrU7htGRd2
nHnkfdyMqYK6Zj+45tcD/S8/lv/K34b7365192//ir9/DCPGKBw+33/889/uxjf9p3v5+uPN/evl
hf/riX/zvOPbcPuq/v5Jf3gN3vz3D0cH//qHP/Z6aqf1wb/Z9dOb83L69f3xNS/P/D998E9vv77L
0zq+/fmXH4PX0+XdeDvoX35/6Ornn39JYtwa//LX7//7g5cf8OdfPoVX/fP1717w9uqmP/+Sxh9K
+CjgdIMCB/b+RZMT3i6PJOUHJEtBs48tvUxxevAheoB1+p9/icgH7PCI1oZSEK/I8b9f/uTgrnB5
LPmAZ1P0PZe8MrBriuSXf/9qfzhDfzljf4Kz4/3Q6sn9+Zfs19vsL6sWttBLvPWv1p4wvcDU87IM
/FU5NcyCrVNFQSUQuavbSpZ1zFl1BR2DfU6SCfBlVchbUZTDg97W8mMg+fIdt0i+mzuWNlSovuE+
dbd2mpeXZAEtYUUewBN4GuMB2TrrVS5l97yt5CkifPtMAmh/i3D8gUm/XWdTnO/FGi1znc58PRQG
f+uun67go0J3dJ4QZdaK8qwmqN7qSbYpP3SR9TGyh3O2N2Kav/alWbO6E2KkTatp/i1XkF01PNuS
YieL1N0ldiivO1Dhipoxp86FD5WsrUFyX72M41YeVJFSuYtl1ds6C4CEVx61J5gCIPK9ylOoFPIp
QyRKqgtxNcXeP7uCoFcy2Zo9qNDD2h+3y0fFMpS9AyP32bhiMJBBXDus+XhVLC0UFXAuIBaTpwUW
ysDap5GcnR/0kaXtbVaI+LrLSINY3OU+0K9V6u+ntqvXDihlYcy7Sb/lIgoPPITz7Mrvtl9vUiiI
mLrehvYMN4/PVMW7vPd2HxZax7F9jAX7GbFqPgNE+ToOTF35cU7ubIZuC6BSbVNHm6QrvifxUt64
yZxxqO5KkT0ulRn32ewPcIJe9ysT/HvX5bIRY/kjTzq7EzldXmM1/YQdTQ9tVkVelty9tKa6Ckl0
Vog1qwUyBD8FsnbH3CzDTx0Xj5CQvWcb+YxW5pHl8Wmdyb63FnHIJWDiCP8zicsaj3VrrpFR3O82
NthDN5bjaVUs2dso+1SM6skqYm66JLzmKXLhoFY5mXnFMYU9eLD9BtM6eEldp77rYf7XPrkuIC4u
TXLoukiIkz0LNn4fAs5XEtVw1gAvNBILoKBCpro2/XDMI9W0s0cS+dQ9h4yt54UWu17YWs5fZykL
/zNq/aPltOH6xeSTBw10doi3UKuoh7V0yR561XK3RJkVDROWIqQyt6ys4d1NNL7z6s+6gkikXlKj
5htiOvcaxRTs8ZkX+zL1HEb3CYHJz0iQ+TMt4EK0nW5a4dRzxI2pk3ms4YU/1Yb7W/hf4C9a3dMO
4/2wOvSb7kuSZHvMkz+lYW0UTx67LdRGrlkzJeOD57I95IuD/rvq3bVPEYAgsxaTEHQ4Se7rchAI
hS2qs5P4PX70N9oJcRp9e5P6XtXltCHiKStvevhyQpQbzCHT8UG43N2q3sbnLe1LqND40ACLy+th
juDfAyejesk2+LD1Iz2qxN0Z6NXg+m/YjY6XDEm08iaatqlWGuM1F6l5TyMEswoFiRn8RR6VaMsr
vS6QX2Hg8QDpNduNPQ5lWpTroaJBirqa/E/Z8i+qtVeRfJ8won2S5Wb2yhTRsy4yd0VMdRKjQR5y
lhzA2cXylJJTryjyzkp/DAuOR9yFHMEa47KbCxsa5hCK5CKBPNUphtrSlYhG29LslC2sPBAN8Wrq
MvqdME4PXoR5Z8cteVmX6hPvAfxFMThcY3cSevnOVf8wiADz17hoRNd0UIo/unlF9IRChsgaI20w
V6w7+gw50q77wXDoGqeoa+DD/EPM/dVqevjAi2c+uh/Z6vvvvXanzkLNakMCo2uA8Sprm2zpdzj+
d23mbzXJP0WRG3dxNKe7JPOnpYy/xha3Y1wNp7b39ZDgHCDxs+lneC1B93nSmuW3HZXjPX6O3S3D
1t6qPPX7i2foKcp82A9leubTyvcFCyfKCT1lon2Oiw0VXpK8oMoPOONUsCcQHfnZKSIwAktA7S1A
Xponxj9LJr90JjtOMfSlafGCaF8Fs/8y06cxaVO2x2KbfRHYP+G/MqafobjDql7y76RNcO9mAgdu
hUuT6Uw9bHQ+Zi0E23BxyX6E2TRYekp4V015dDVWsBhKFxFdozKM/SuYHeo6I376PiwFok6XJM9/
6CTSWUNZFtKGtEDsamRXmUZthh5b0s63Q2v78mMyDOSz76nZLUjwiI4qzm9l1flbhVpPQP/C0vvF
EghirCUNVu7qwKPVXgWbd9eUMF/WsPbEogE76FurgwBZtlC7qA8SN6aLmy7iGLMjsLwmedueNsRM
HBeM5r+MHAYCCmMYNp2s58dRnYZllieSINYe2PPs6xlLYOEu7hJDQCJ48R5Vg7lOl/gSSyGLuXZL
6Q+tyaJTOYXuMMQ9O1D8FlchDNUqQ+5dtMB3C0Boi98wL8XztISAL9SOnzaXY7TnXuetaw9sHunn
yK/ssFDwACZIxJqBu3DqMsf2rDTFM4/74TVK5fbES9ruEVWlPqam756jNiBUpseUOktbfg7dIM59
UkW3kbTrQ9SW4wuirnhUC5Qi2D3Xkl31mUqwYU/FJ9i8gTXZxvp5IoP+LkixPbZLypq4WFyjMxYf
SnXpyspYNoWO2ZUj6/Zbl/lPFcEf2x92cMP79A9L4Eup/DjZt7fp4+v4t8/8v7AO/odV8H+T/M22
fyiD8fzfimBCPqDpuHgLQQqW019NS38rgqPyAyBDdEKI20hgl/eracTvVXBKP8AkCDx1MNUzJLBe
rOd/L4JJ+aEqUB0ArIDe4dJs/zM1cF5eaty/1MA0gT1PgUF1Bd4fwFO4v/yxBkafw6zq2/MQIgO/
BhsjNvrjHINgPJN6WZOwtE05MmKxC6ZMm+7IK1hD7Pjl50Yg0cHQeEpvk2qNX9QaeDr5Gg26dw2d
XcrV14FPS0X3Vdausalh4MeVfe2EJ/EDpTwmAuPptQ3Jtxw116xfBOLPMO5bomTBKrSJXGSfaSsD
bSRp/fKYOp1DiaR8PjfLFvJ5X24VXeqx1OgfRXKhOBA5Czgrxdvj2rseC2kl+C2URSA2kKzHPTOk
WbHtZnQAP3laSnMcui4WV1knYHZOQBUvdnOGVa3eXJdHGIBsqIdpqRlykSoyTx9XHUUy2mWZzk33
kk3LCHkLF3YrTkhqLrrnbEhM7PZypoE8RuO6lMBFspR/NF6FJ1khbuWURVNf3Zs2QKkiJr2oGme9
iA9h8oUG9WKMwQ2ep/6Q6AXfRQqCgiTR48ZrMympGj+gg6ozzFFPy1hhmFZKBYrMOFhDjmTNoEkZ
aaqxC6SuKGC8MEUFxBaICIPz1GR7Z+GFbtBh+r3Kk5hvZxO1Mxvrbhqz+AyED0Y5RZSjW0iI/Y6x
K9ydDXZftTetEj6uIHdvN2EOWFeR+dCsESHWnXmSddKCUZLp5XEdY8rvlcVjB8aBHNa06hed1PkG
VmZTztqo27hqYZo2jTYJUO9Va1pnvu9HJEERH0dgnszgAGoIYsudSi7TyhCVKIkVQeG4g/+x6Q99
gdpgXw0deEStM9XcbKsz4cy3wt2avHTRMYYDZ3+c8T7LCatmXj4QVW3rXkpJ5obx2WDVn8sE03Sj
crKrklV/LgpEIfB86F7GHjN4SDnK5HOxxQiT73o63m+RLMGx4MN0EzFrP64CnW9NW5ZSxNhkCMb0
+Vj4Bv0YcryJ7LFGl7PIrmIx8ncqik4fV0KXsraMZ/EN65IeRv/dsgxNDJyrOKGiw7EVTFVV44Yi
uoO3ssnr0IWWAJruKn3ORym+Lt0Ykv3UKhvvKepAJKlmQ0vqHNGZ7BCrxf3ot5yT3TZfAuS5UNE9
GfNJ7xCh4rsaqZ4V7NW6iMBZmYzFN1IhYak2Ba/iXVUEDZJUlIKqX5bMACLqcpwzylsMHkolUDsO
HYemLSDpAaNeqD1eHT7z67yo6L0vuwmWEh3hEIODGwvGkAoB4brTBAKbdWXED4bD164aLhFHfdkO
6c2wLOJFWgPL/spsmN+gd2z5Ph199Rot2KObXovUHCKLFbMe0Ckd81izYU9nD5vToacEig+n2x3u
1u1aF868dqVJLlZDBClIIz4YF27Yx2LL5nPfbibe9zojIM2sMLwx6AEWJHpvvgKnKgbjr3wV5ayq
c+Q2Nct6iAeCfzLca2EfrHTFk5/hc3LHEGQkH8o1zyco7CnTqqmqeVLD3pbSs9cwh3kB2MumyPc1
+nohfi4GqwRurM1AL+RGnfOmKqJqy9GRtv2SNbm0cXrinif9FydFqU9onkAEifrJ2ccFFRXgBDaz
9ppufui/ib4rU0jwYOBnHnuBHr+xcycvS242G8WvcH9i9cZ6UQLd2C9VMqhmQWGwhjM6pV4CnLOu
9WJHHdbvPdNZRM9jVbDxmXVzkR3LiYjqtiV6UjAhnPIeikAxDutXFfJUPyBHpJprMlU9jCEihrCh
qyUhE/1C22RKTpelVzGEEMF3hNfdTEv+U0W4tcC02NYIzb+aIXiLRLKkB2H1CBp8mfV0141QbzZp
UFlRx8EM49WkdfkKanLyMqP9jh7nOd8WLKc+e8gYAI97uAmSV7FFfdlsYezbvZ8X9N5pTxLxlSgS
u8MKjj/4WkmQWy2i2EPW6/Mgb8sxWsPRFwBlnqCjsOU+G4piqUMW+GOReDRVMUGaZFeuDt2uX0Dy
xicg4BG2KgvYmUmK2ZmYKLtBkBDqRtlFCll3MJvHdjImYa5jEPsMbshhRCRsZvqHMUuEOqZ2C5/n
IRf2UC2Zaa/6Toqq3sKMG8zDswUkLy9Q4GVJj8C3nbWUwjAU4YfpFZNDleFCsvGFQslG8sLA6ClP
3Rzl0ZGbS4UrW2ns0a08lvUy9TB2lF4zdOlFtiFjbFRsOHgWwVMPNvLo+jB7lJ+EbLu8ybPWHuIs
LPwYJLYO4MiW85MWmTFXtB/IE4hqJGuQw5oWH4nLfFaTeSzTY4ri912VHiY9ObPkG67j1sEOpk3A
jVPwXr/zMwlb3VI0fucqmBG4m1w/w0Ft6A8SxxH8/bkEVMYwWxFTHbeCOMxMMJMC6oO09fOmbHkA
PABwKWnhIYkVUIoRvDA4/WaPuk/yHtebiO2dLqYM42KFRq2W8TyD+d2BQRYMBo2+7KSCtFOi+YHr
Mabm2o8LsDZAHmCFzmVXA/fJ+4NZ+Py0KsdThIS1+nHubPFNGJhn1yYHM3k3desCOGiD7w0UHCNh
e54hu+FS3RRi36MG/DRq6JFrmSAWcZ+Wdvm+JUyDfBmx9AEOnD49+1GXcHNDVVXs58RRd426arF3
ldqwkTfJNpPsbCqztK+yMs71+6kk7CL57QoVPi9dsN2xJwP7sQ1RDl5e6xC/SqqVgMW7tfoWscHG
/4DcO7xnjOCUziIp5E7KPhKN9AWmAj4zExioKGSqXZeb/NTaKR+PTtmpaMYu1QDGuCLygWVrD2I9
mjV6KOcBld+mi2K4IzxV88HJC0JXOG0O+RQZOPG1KmlwD1s06UEvmGW3a0trNcgR5jkqeGQJQxDz
StQcDw2kQNaeuB0imLtXWf8yJts63RE50vFTotbJPkYicvZI0gFmbNIB8sh0wljdBr/G5z6UrYQJ
X6LpTrQ2FHvg4sWKcZKT3bktu7V6bfVSqXpKQWG437q0B8c2imz+Fek7Tt7DHKrzj3mH6rlt66Ds
3K/gHqsRpYA4itKOw+KPxYCfAZvNKkp9C/MJNPUdxPy7eeOpu2FWdO88ypHty7uYCmRok05ib7YJ
0j7h8nY72nhLgVVx2HdHHaWsvkS42XqqBjwlSGyJZ5HaJEWF3rXyZF2RfcQOK7YdKh/J6mgrxJdN
9v0Dqis2Ya9OPakZZ2V8leLKKmrj1nUErpNkL2VfgmK35EOCLM64APS7ABLrd86P5evIRIq802HK
BljtDlGH4kqBB4ANLnyk82zvvHYZomYZmV9RtazLoRVC5rttzcw3ionKE1SxPbig3vCHXgYYeA8F
Axm7IArp6LYbthesiLBinysRq31HLcwVZoB8sPfGcT0ACKdfWwACHgtTBh5J5QJAZZ/G3Xu6ZPN4
HGdIicEuy+wzYCuo+yEJW0QtpOqTQ4lY73dRoVI4eJNiVyrgNlSeCJxbeLNh8Pyd5BdfuxKqdrOz
XK+Pgxp6jcXapz+pTCgaIB5AKabFiGmwHLhxdUxb7O/cykHthCi2E1cz9OeFzmYJ25mItNhDevt1
HRKtd3EyIHEhslrLHSIGs9epXeK3jjE510NLAVx3skOZmkWzh8xrKGb4maLREL/N1P9/n/4LPKL+
0bxq9z/++/T2p5//BVBPa8ES+W0Gdhl0/frC31p2jJnQeMNgHk7L8G6hVYr3/EvPHhMY3GM6hdgA
MI4wb/y9ZyfxBwpFCLyKLzwF6DL+MrjKPqQYd8EFGzse7ONoWv5TPfuvQ8u/9Ow52H85Ai8u7M0K
wum/szvoZLowaVY4cjA+PS2MVxMY+9tQ+Cc30RjqhXUsIvtSxJ1uv/kW1/8nx30CxC3mhqipCYhR
6UpUnFHP2EGMYz78DBB1ef8RIK7+ujHb8V0lzBjdYCW0j2aydDxpVun7OZnL79zNEpMwJr6UgjKJ
bjkrqyvwIVeJviBsYsekRdUzkm15R9fEqhpfWYA+i3yzscn6cmlvAF+hxS818U+z34BYAmvzOeoz
hV22CkP/EKfCXo28TN82Hs8gRlhkZzY4KKS/W2NsOE8DiUj/Fd1p628RokhO4JIoTIoAcbN6miqF
HWkK6ztCQpIHVB4ePX3pxbfMANlENC2fb8oooOUtKpBAatb3SYAgUWC3uwkb9riGFMA8URa3+faA
sAroVyYHu+gdBR+bPCe+bcebdkwRm17LMUnFngwUsgl0DqlHOhYPX3zbZbDB6EU27mMEnj9LQwvZ
DIT3KcDxYbv4beSgDm2qBwiYUwADH9MScXnfFXEd/ZqmLXFw+AY6gcxDK4oGGgNUPqYAVI4VFLj3
Pk11vh0Kjq5+R8YUlXhHcq6AB8elbuaUmJ8MecvtwadyvFE5g3QPmaD8tsIAK6tTmUrwnEg6PUUB
VcgO+V4Gg60pHrbbKOvWJwp8XzUM/JvsB00WDua7mIeyriSBTlpUwha7XCWIGPK2g2ULTYxwx847
3aMZ1B3kMJPvcMxzgjdG/IW/w0kPag9LY3WJf97QCJrYX6TfmSawUSdev6BdSvSObmMJDYxLRsxY
4r56Bho/tTUhjF0FAFIRGlPKsxoueKDQIHQYVvrwakSznxBcFMg1dMhQLmhU/gyywkUnK2nprkUW
+oqC29MLCXJi9DrLes0PGVio94yH7XVcgkO0TMwqUodBuAkLdVtQxEBmy7cSGNUnYmP6Cu0s+ihU
KKgG5j5Blg7s+HJdg+fRY1iMeOvXjlSI3Cm8qJ5bM6VmVyaLzoGR4D3MOLuvaAr0w0wl53U1uP6t
M4k0zaBC+50vbfa4hjKA/j7b5SRnF4H/76oOtw8YJqCPUL6dcHTG99BZlDXA6qvPkejUM55J78e4
teLSFU/oA9v0RlUd3Jw7OEgkOyDlyQQYSCoN+D7jHoVcNb90aSHWeiN2XHBYpYd+Q4zICIe14ied
4ubeWZclkPP0Gyr5tQ/TF1i+dWA+OgSYHyTpJc4HslNvo8UCvfLddIEfaHwnHS9osxo0LbtZbsVt
WDoeDtb0YFI75XS28xfCHbOUvaoNeAQ8UT2qeJNN3XVClBwBZblLRqVtMVHZ4hjDr4R367mgen2J
g5u+pwsFsxXoUXa7ZRNklRqDL7uLMeoP9axj9XkjHVIHHVqD8opzOEP2URR/l5We03rxF3Ahjgf1
gA8FG1BajTyrfCD0DrPi9kvCyhwXHZnMtRtp8X1YTQeqoMHratAJ1mfnK3HrDBsfTdULDGNWqj/z
OZ4+YZqSXi+DAVUuSnpygGQLmCkFnPa1VQFdluarBnlVt8YdlHP5i+wm2l0xEzHgrhEiWzF4xEQi
4WpFLKmBeA5rQ2w+AusdUR3HMro1YP0MDQd+86jSdglNgh3x0evRlrXIMenB74YAqo3EVu7wURdC
QEWiDkaOxqqPOVX9Czpd/WwiZclOYbAZN1Uo4rCfOZhR+5x07c04YcWCvSvWIsxHoGCr0yFWKIvS
hH/HkEPD9MwJSjFBiuyP3qpuvaGeRlCE2k6+LUrkGO5vjN2q2GAt3dp13rUe7Tp8Loq29gO+NciV
Q7fViwArLkEI9VyHfp4gwx9X7XeFN2SsN+6LpEmqkdJ9qll5TByzE8yuOzMgiiHp3xNAcC8p5kiy
Zjn0gjvO4wpdRZGnT7AZo/DVEdzTOgJB4KNTqYGYtBzWBHq5NP+M3jj9hCuFtXWMSvhnxYZg90ms
xVfOZfqkljgsO5YN7lm2a3/VU8cA1fZL3MJxybDvkAwlkL66VL0Ema/0SLLhN2QQl9XSFv7Z4jSB
V7vRAm3HSgX8ugFW/Jic0EdfAYvZl1VL2LWKYAOyw36ARrEbbZVd/p9jpg4ONIejtkVIrXYqnIc1
qsSxi9rkHvk2rWlYFqU4IQaGVDpt1bBzRgjgDfi1qu6jOJwm3adVU6VYzGuvUO7WUapHkCJH7INL
bv22m7B+IvW0LOG5zMo0XI/FNFjYMZRLjs/d8H2c0gIiy0XGtHbTgLnZNsviK3XWnoF95e+ksC0U
nESy7oQ0dTw5zdhg9iWZMD5XcVBz0xfTthxLkNPIccIYxX30QyZYrStMPUlnojent+4pFGnfQlYi
8cumZFHQykAvixs/YyAtkynV6TWRnEI3WlWJOGrtoielZtwGC2LPcKi0hGo3jAIAjo9i9i1KVDLX
GrPiV9Zv21irCW8AHkuffOejpWGXoAuB5T9mKWhzDXnXtOs+ETidv9lRL1OjHOvfwdIGmaYb0BvV
o9yW65HAGJyOqf9RxlvZo4kpuvsZmBvBvkQ2Vm9bZzccdnAoGuHcdsNd0v8osy1CJ566fE8QwYXs
oU7Z6lDxsPpdWpDudgJ7CsIkTA5UPbNS/sholIa9T4op7JMlo9iYiBhfnQuLaEI6VT9C7vubycj0
+QKndNe48jE24WqbPgo+TuNRDnmlrivEg/uj7fXyEMpq+1kB23+ax0q1YBrJ4i5NRtRKg7YOCLJ1
BoBX7rK3sbLA5WwqljuSjW5pcqx7JS7qkcO+stMKPRlZw1pjThI/Tr7Mh7MXZKyOQzRBNB7HHPjS
Ku2dtHaF9B/XUIpVhpPbTuPuHNsNAwCPMQQqxoJsMBSbS4LdQATg92Kj00vCkvIakbnz53akoUQI
jYboSMFPa6dxxaAMxTzh3vYoHRoseBrjHjqGa+cTJB1hjTRYL3m4TlBTUFRZusLOHaoSvW+L7fLI
Ian6osKKW8NDCHTTLUm0wbZuHV5thR91tpoA6uzj9JVi5P2J64UlzTxhGI/yxZWPJl8x0BZD4mw9
wOajwH1l163my5gdAo3y/BrnOnwmNqveoWxAdnqFNGrIpZe190dk3sx8pxmdv+WdB0SyTREkwCOb
kjPCrMMLX1cboZga9ZPBOvOYT9OGUYsG8SmkcsHEI4CBISPMCSKNvPG1AJc8nhL5lo68e/I9WBqn
Pp2iLwvEOl+YSarrws2j3U2SINcVezlg6xgz8QstbcOQxWcaP8VzdU2WjqKS5GX01o0FaoPRSDBX
+tLC7IsKcDUgDG7tURTATHYL6DT8UIFZ12N7pf4TEEC4Q2vAwDdlsBxueRsDAwD23gnIaH6LEbtR
MKYOThl7SIWZikPuhjGHrUbS30N5izAcEvRMEavZotyvTLtMkMjzIkIiaok949cW8p/qpv9fm2df
DAn/97TO+k2+Wu/+uj++vOB3Wmfy4dKAxqBiJjDQAHvz37vjJP0AswAIUUEXQ65lhjb335vjvMBD
sM2jlxCGihY5+ubfB9o5+ZCACAwuZgkjqRzN9T/THCdwAf3jRDuGNoIgVLpKYqC50Mj9jZpjXlLe
tyzJG8KSPtu3mCcfyALCCiiXFD70aCG2gh5zdG+N9VEJjia/m4Np01qwTcJ3sqVHdCDfTLyBLFeh
l92GHBrVNbqqtkXukjEB3IofUnsXP2juV8xqB/lII0JxY2XAyWd7Nr0CW6aLPO54S/dLBF2rdD7C
ysbdudT2WKC2/cyQagxkGNIdVrgGzyrg6ABjwYl1CwQv3XZYpxbrTDmNW60o8bWguXqA/UM4zWp8
GTP3wBHD28wevHvG4aout+e8h1WnZSK+IclmGhOBPReHUuyhjz6UZhyPRYr8URRI7hpzLIMkyQpE
epyhmhssfKpdfwahy/1A9ROXSwUKUfiIeschqTAyx4yD26WJHc6a6/QqFR56WZf2pwKmCde4Rnhj
YxPjfpNAgZlrT6g/o52Ohb9eenSgmIlhHQCtyR8REAo/B5tuEQAHcFZna7pnWASCLLCF7Umaobhu
o5GhKfcDarxyuYKqVO3KebvJ8ta/Ywc5TVW7fdJ8PmcF/AkE2uYaM8Gbzmw5qFrJDXbK9dwp1iME
1xqx54FOeyhp3jB/UWg4KVIQ/IBWpwIt7TOM6n9WfWuvJ+qGQ2Vtcd5GhnDrrXqF9yyM6znMVDLA
irPGahhtvbkTGlPXCPApBG6YXhTbkO7Bd71f0hm2GHT4BjeP05ItmHVcWm3w1oYJ+3xHdwuj1and
/FUqUTSyyM818KvQjH0Pu1dA4DsztdctRiUAZKI9JEXNcJl1kA2DmTWoZgPa/bTybrrvysp+IzES
l1pu5AkbIrvmBmw7BAuLUK/lfIynAr0ojFw9YCIS3XBJmgyNZt9jmLvgPOajuwnIpjSkuBFDfuZa
Icw3q3Gx4VxAjJlt/5OjM9mOVEmC6BdxDgTzNhNyVA6aSlJtOFJVPYhghmD8+r7Z2+5F6ZEQ4W5+
zRy+znpnvaOimc9IXMmMDesrmIE7B4QgIkAquWytzloPiV22sekW1Y18osHmhuhcPovQC/k8nR6Q
qqB2Df0a2kBO7VnORvf+sGEXa7tN+LT2uXaqLU//jOavSCC1tu3aqo0axH6ERmRQam2D1gkOjHmD
G8iJ/UcZRHMYtlD4KYc+dsyh2TnmpFji2y6ErgtDP1nmbJ96t4UTDBkwx3R2aVyyj7lkzOyaOXcQ
moV1cnq+id4e5QXi23sudA+tGGbe3ylfrmGp40H1+1ra9F2FYUVNIMbIdNl0IXDOxYW3lu9ObdGE
1Gn3qblc72XTtBsYg+U05QApyZh1XMrDvM/XwQcWGEC9V1fPd17uJySP4XVNCU31aqPGIdKrT5Eg
SfRKH7QaTgUBFJFVL8neaY0a7SNgHs302z0NCXnTObCrXUzTPkuRwgszZZ/lqPTJ9r99r/XP49ia
B1/mciuWbr50mPF5p5ir7XynIbvHesS0eKvxLEU/bPSoOIkyBJlsmpO4k947IsHXChELWxzsw7xk
H/3oM0NnuZAXhC8e8/GtSnyu3pAsoNkt/d3CYsZ9peb0SfaGinPEwVObJMAeXmq515pY8BeRcVxk
yk3udZNdfcHh4Jr1NpCecVVZ+F8zLryQJNePMv8N2W5f1pEoGM6Pi+lP7qH3iTJTyeg+GQG767YG
gTIbE8FlA9Q93MaSABblVsRFzyyZZRh+VXokCiXs22sWuMW75YOaGBaF+pw8OHmjmU4dxEDcdnbD
DLO3nlbh+nuT+4b+M3dICCw1DSTkfsrMwYkdZYfQgstDh6jYDbRxurHYFbCCfVluBMJXnlm3Miy/
lmU4Zuv6lnNPpJ1/mhszVtSkVjjGaFNcYQuRK95WaVDjGaJ6ZIwweP2P5zuk/fj82fIpSRkJO+Ja
zGwsCElecuWmHQe+yvo5UUYbacHQmLYdJsiisxtGdwOs9VVK46bHj8nJXl0UwEItz87Q6T/0voyD
A0YshLUyCiru6WPbD22uY1SsOSZgdxmcv6Zqjsr6GVVwWQS8spvRt/GdyezZz2zzFtZwHM1asPW2
wBkPgzvoiGE8pre5Lo4LZfUbAu/fupzLCD/Ee4LkBi8fItm4NIKbilHRfnHb8TxaJN+okQh1Bmn/
8YYFh9BVbOt120ZeEW9K2h3CeBPt0MzxBRkfjmpIMc67hOHgSHA+jcrU06jS31vnpdIXkSUeds1+
Sg+FzuVFtEuRb0TglvtsmVg9PLXBC3xE+m2wxeaXR/IRB57y9d7pwC03SenLC8h0fgqrpL2srP79
1Mo+zCRZ/mQ+Scppj78Ao1+26YeMNyecqBns2fDjXgv3YHgDp3NuTuGx6YzlgB2rfYO0Ca+Lbza3
Hu6awI+8hg3zvGoPEtXyzj3+N0/gg+kmJtShd+yGsISfCjLvniv3Uxh4T0qPmprz4ISYLb7qAV9B
jZJ4WLKMj7PohucOlDnuTRnl2lj/rOvsF5xMAOdzNpRPTNXl74mjf1fbwWudLIj6gf5JqlQzzcVJ
VhaozGJc2d0VNO3Or8MuNjyv/BnHLLzwYv2uXfMROS2Y4j28vcdWFoXcdG7wAsjuwwgLi1El0Nxo
suw1yL6wOOjj3KxfQH4HVqZ1fBDgRfSBMFlLbr5NajaPYHMFu1aqale5c/1RlsQXFVzO/OhZezGm
0UbPlWtyXIcpeCI8KowNHIrbxu+MnVwm/RjFkoFUabrsuuz2DCzoKL3mBkuF/JKn5pZjYmKNUJjy
7aH5K7fpDvA7xYcHhZy7Ie8QOJS/fAPM1V9VCA7hNMF8SrTXFFHQg0n1WZhGyu7TwxC6RYwj6jnX
frZDccn3g9tnMWXXehRFJYlanMpfpSXGLb1atRmnMojl2CVR3zblPuxY2WaeKPG6S5+yr7WlsIwm
x70YGhlp1dm7b2JIEu5rW5e/22x8LVgUKE1/p/V4R3GN58xL7qmVyCM/Ihy142SRZZWQh+bytkJU
fwwzpPgilz3rotWfoE29qHSH6tRX2Xiv++DmLbXBr+liVSml/lFrMl0ZIRj47k2riF0QzG2RpXfN
OPzDR6d6t8vaumFXIfzDslEsG/aU4a2r3wqe4lOYCh1J10QdhV6JhnHp2Lo7IQu74Uh5iTilx2T+
mzOvPreBsbOBytDpgMdUUv5J7RnNB5O1GzY7P5+uXSiiB6jlsZtMSO9QB7ykbtO8+PN6dPIFFjU9
eoOdUQ3g7fICBgDOSajgU87zxwTI0LnmdfJdiju4FtNDCc7R+DbB4mSbdAj3S1aPwIjZL+W58bK2
LOlth+dpWKnbyv7kyvBkkfwbJFMSTaMc9+s6vASNF+dusWNeHbfVH3PwiQ0nUr1iVsYf0/0ujeD3
UCeEQ7LYYwzq9zEo/wsWsUuUh07G11pNwdVusHyvvXGpxnlvB/qECBFnJNytVf2KzMd1YXnbZrUA
4cQLdtzy3zgVXgTQMZ/aYXCfmnww4xXg8Ix9o772CBic8E6kJPMvwDCKphTULvOz/mKk6K+Z6d1g
dL+g3ejUSyEAXgW/FmcdfxLEQZ06H5XsMIFYnGIrSgUXcn2CMtnjESB5z13uxdxu5Fwc/UbGlVmF
1PFshsjVUlwYodmHsZHWHQlaHSq/ye9sndsN6XQ1JvfJTrFVWdNY/9aucyXMHjV1msnILSGEO1lN
+8Ky05eynFj5iT9/t+YqjJU5/LMzo42rGWQCeWGIrG4QXAz+dFvycIlD1VZbwDr7VpbO1Q6G57l4
hEI3yvqGNW52FFDZPwW8wqZbU/1Ua3+dq5Hzy+fTGccPs1LVe2g1OwItwOkzfM4ZSAB/VInE4+YW
EQ15M19Lv/3roQUxnev0tVq5SW1TIm/kYxl3rvcvs2rqrbEOCSsjpQbZ/rLURdBsnKZ1z65I7JOs
6n/JgFFtXRZxCe30vRfdWSI2I5X32NIWfSqHwo4tRoO4MvKL0Cr9DlXQoIlOPSOZ2umSbQJRHheL
V36zxLg/u2Mnd2Owgh/JKab0FNsxL7Lb3PsoUKVnbLj2ysPSOYferS+ev06vqErPXoDe5FftM1ja
a5Zmn36hL16nZ7gS+eNmebtJUxlPRngwVI3ZkL8CmE6eOm7gSzBSL3AcyXNmk+YS9HBDZml6m1kV
T0lP5Ra21bp3SOyOJfTiR9LNZlQC3H1XGNG+OiyCts4jtkJFagx9Ongd18zCs8b9VZaaLV8UxthV
DsQ0bKuhCw8d98++cPmop8dexiGoz4B777C+xmkOlmdRyB8PuTg2yyDfe2PzPTLKTQb3X+Dm33pi
3UmDjfpN5sLcuS5ldN9wFCXhg1GuudhkOT+ZXg5Mkxd3g3MySVC+hbbZw/I9sosEUGbnTo53kKI5
AcPe3corvvUM3tEJVRwDBzG0ZA85T45wFJckxIMEoHxz/8/8uDArnq3PXa95ufyWhUCNBbRmiz9E
1xxtvy3PcAnq6pC1FId+PrAgegjOk+hew5y2xk36cFP7zW9SjMNDMAbeIQ8rIiM1Y59WWZyt5Bza
RvnuWpUfj05zkYs/Rvz3nGzZ/hqgiLedMXYH1A3AYUlTd15Tj9aKGp/hMrsDoYJmume7U8EmMBk/
dKXzjoWhePd7q6f8EsZR46H7cAq/ejJ8BgodIuxG+6V+1swJgQJW8iqdMYNPlQUdamG5/bYqRXaX
2Hw2rSXraMooObRbjU811/y/cCnVYdGm2nimXJhqe++tXz0SIovyJ6mt7i03PGyI4G3/utL2TqOz
VDsfCjxaRFJumXxkpCKy2oT46YQzx853tVfln22hwq/GLodv4Qcs85TuPyUGk3APlnqstQ9zrCCk
zADZJCsDYzNmZn3onXLY+xh8NzXD0pMZLPUuKew8Xst1/cmzxti3hjdv3aWZEoAIo3nhpxlZJBg2
sMAy25qLN5PBPLTGxkTCfHUGsAiFr+sZQ5D9om1fdlFnzOUBxzGtFAEl/DIkUxJROtztsW3udOPB
U12ZjGZD7Z9nEsW2xZIX2zwYCFxXs7Vp554CpK7XyIBBj6u1W3aF78ljIA3zDTFdXpJCJFFp+PlF
CRktJcanIFH9SSVpkPFPluMnbg0W7szs33TM2jwupvsKT7pHc5XbdNQjzJUHr8Am2nJTzc50Hipx
E53PhT1OsxMzecCaZS6atrldpx/Hb5s9JUzFMMPMDn5nqZchW0mKLC/kCbZXs2iCmGW+vJmpP++n
Wlt/26RjdGEprn8P8gPatkpY9VrPffE6F/NPk6PMh2Wbvha9XUTpwoKIKEyTL8sQtQJKRkNgwGg8
evp232RGyfo8zKubFftfhKPbvy5OTa5rnn4JGSSU2z6Z+DQ4l9BgtJLiZUX4rpX4SoaiP6SeHjmh
Gp4bNlKnbDQ+V/MncRnVCh7PmXozY4PKKr91U7ziQP8ypu4pBJxDOBrLqIXt3KTecjIqe43M3rcp
RUE76anwZyxl4B9GX5kfQW7Y4caZrYDRLa6KY8tUCtdrQC56oqDsLeCOaF5QLjTjlwMwYvEB/pcd
KsKYeGIW5jZe7nOiM3nLU2d+kSqzP4LCvHVtA8vXNwkHc/tY0Rj0+DN1WsnYcJsEFCURT5O5jryF
63J1/dylp6uy57puyxPQInGkOAV27ETgTnRDqI960v9QaZJoxUxzYuQhDglTfpx909lTNt4MqI3b
UvpXBonAxMEOdIJ0uHlO3pqq/q+mTIuSgTphq6Z8ZVqduftuFSoeMKtvEBUnarXeOHY4BDf/V6cB
TMEshJHCNfRJEy+hRSM5M56earnPq0d+jdTB9GSH4S7pvGSLMriFe2BwAiovARi2bWhLPoNmfi3w
sz71zHF2g5Gkx1UU0w5DSPHlKWw+2l4PXZV1Z6ZClFGOeyfA4JpnfvHWuFAjayORT5opOHpuQeE5
+/Yl8Vr7LHAuXvDomSetl/nCtqflhmdesrAnEHvRANYrkSJ+Ot1hMFa9gKH4Ozfx+YFLUEvh/00W
lLlMUuFW5oZB+pdVENUIps/XNJfmps0sdIk+6b29GiFpi7zAieFkv7F4bkVCNAGj3PWUsuBnBNpm
V5FarWdnro9z26+7OseaUrVhuLctspF6q30OpUaW1jcmYxdzbW5TSCW8mFgxW01JhNQStgajc3xg
sVcOv3il6R0z9xmeX2+S0PykMQPtpgj33WhqF3NnWjWOZUSMqA+N14r8PgrXNv2bAErJoPB2kOWQ
72snNhNn+Af2jZMenRfTbWx4IQauGaUfonv1qyQKAbKraiNvhbpt7fnHqhQ06ZS/VJh84q5Ipg8P
KuCqRWsWW1WQYzeC5HtW9tWgpwCYvhhBtbFLwoPV2TR4kmER/gf7skMcwZi6iq0JcgDB3Z99z+7o
65vx6mkCl1zTL09215FY5D4FWccESg3Gth2W12W1dLyky6fTuVlEa/EfE9VdXZjJnjll8VTAG5Bx
EOwn9OgDTvf2PDeVEY9NdnrElV8WBvsHG9xiI4e0Oueh/+V7U/JXIHNOCQETiNtvqVcwXpeFbZ2n
kr3qQQOZBmi16XHoEmElrR3zx21NAVxtnVE69y4J+b87iXcjsg23Wp76wcw71FvV/KEPhlGwfS1v
plw5c7rFsvuLXsx614/kzW4KPyd2eMwHq42XZszKH0LRwNDqEhMrEMdgi+1i4xjkH1/9hyI9pvNW
jnIl+8E1aAumhFU5a1s0fz2A7is+IiM/JSx6GHDNyuDLYgDePODi+s8cdmEQtaKTP1pV80n0KTk6
hgWsNDP6i5ucCJvFXcqts86/daqyDe/Kh+nXoM90GWT6GbAc9Uqs6JA9cWYgtpmO82TSm7yyuyfd
OrNt7nMjN/lYdcgWkL58nao8O6+kfuuNEbpZbGSJySKvkSG84TC+qXJl7QYon3to0ecFZpqdzUar
PWN+70jYSeRmCje7IZ3nYTXOQH6/m8wtkFTW02qGOCltf7/4f7XDtzRbNWLY8g9ysPwY0JRvfu/A
cxtU4/ZQ+btGMxL24IT24SKY+6xEM67QUIxQmoClQ2m2N/vp9xS6z9oa1XFtsB6l+DNfQoMRFCOu
jWtwDhnVmr8niaIaabS/SxiTCUowjtdJ7Ve3j3O/OnW5U5zGnFbPSi0gJzVGwLFLbCWF2s+CQUdR
InErnQSRq9oXq/UQ3TJ8C2b4Zxz7+bvHzXOVKxcghAs+gmVVdezh9ojEpFcCVatkeMYHei9dxblh
P6oV9rtA8k+YbSa+4qkuJoo5sbfxGx77VL3T4Lzzkoptx+y/ts0vvJ8xFqI3YvmOXRU+s0DG/g/V
C6bccNlhY7Z8QVmVF/FglLwWidu9BcvsH23T/AtPgWY0Bujdk60ONclBcZGYRDL4zVXN7j9n5Tpu
2ex465jxOJ70EEFNFOhkNakKFt5oSIb1N7J7FVtztfBu50NUU45semz0EegfM5vccg9DVwO/9/M2
c1ZvO8j6pTP0MekThkUhXTPnvQ3TQOYDrlInLlefrOZpfQSu4IK4a/wQ2zIph503pukXMjiOvLnL
dw4BHZ+hUXucMWby35AXQI99aXya3QKAK7jPl43ly+olx/T5ydytilYqWnrk6tLP8r+VAT8Tuz/s
k3BxoVTkYBTqN9r8sG/q6i8rE+7c6xuhjA3Q37EQkvFJXtXtIalppPXahg+HyRs21gG5m9qnlsFf
7r8ilk2yLa31sYOuuijbXc7I73OM37h7dbxcXB6/oPbJx3E729kAp7yAWoOAtauD2RNdcioSAeZZ
1KypZlVQkKy3UjXVvun7h9nYk/GKyb/3lNzUZf5ndPx3b65OE3hRYeSYzbCxFhmRHboIWMZXdr8C
xkNxzsOmZlZ4WMOE4Wxr3Fl/VAo+CKe8gRSN9Nry4JY9Pg0HO93aBdPvfjL9V2BZ89eEvWaT6tYn
SEYML1WZk+eQQ9SinasYG1f2xKwxe2kXUmMwvAbPprAHwmZqP6rH8NDWdbirZlyZhTRB/cm4K956
KsWobJMwmsvQOAY6VK86UP2O927Q2CiXGX7UWXalXzYR5x4OpcnLz6nX6ojK9g+3pdiTgMsFD1fp
bIIG/SOsk71u5StosXe2S3dneB2rV7KxhUbKKGiL/le6PuQ30US91/4Tlj5axcplX8rmvctYbG32
uE1qChhXRwK3Wp10G9sV34PnkWQ/B1GpUusqUrP+U7kD/gyfXPt0KIqo8mkGdWPWR17G6gqS5p6T
hQu/we/nlOlLwh9+SnuyP/LHEKvvCxGRxdDTX1bOGWA345JWW1SaD92SBANfxv1l60tNwsyp9drp
gPUwwuVc4cZS7GaYSEeBjNmAt98rqwehk8wH0pCFhT7tFHgq46qMbXNON3PF2QnibjnE9EhVxhWT
0CQZ8x9vEFIDiumE2H7WuTZGZe47RN/cM/4aIC/8p6ma0abSeK3a8CKqrl0R0skQsZ12vmDoczms
p196GP7pSecwUzTpfUFPUNefQTpjDzSQYkVh9/dsnbdzl50I6481sRFjb2VRiWa8rVvx1mbltgKD
bVsvBIAGtX9OV+VdufTreBWdTXBlExFm+NT2cHDS4jxNul5tNH5Pgbsl8j3eslwzkOgMZG7D7o96
LGjOhudw9PKT7OsnObbXtPXkRfquyVi0BJlqMAPsJjyXYAjO+8i05JBOhrolbWXgE1Vot0aOA3Wp
7OCkZ0TlkP5olstXycwi5Qs98oRuweRYGCMrpF2T8FJRhpvwMftzmNIc8Ck7eytTw99FafrpOdUv
ebjijSxGd4lVPSOZikTH0KukCU0WALRc/d8uiuDZ6kcUa3AgCOLNzCuDsm1j8KL6COrOeSXKRzG+
npuDA1G2mdKqOgfZoK4tsR5USI+wJVaYoIFX1sZsEX+1taaHprTuLQTYeVi4ryBWCzYmFCs/Ym8G
kV85+se1cucQKu8L8riI8VE+WHPikCaPgWNZifLo1EUX+5ZIz4nfnayVmI8qQ6HMg68eipa/KuNm
VWMMaTrgAeaUhY6yL9NacP4TNJp1f3vh80SWrZ7bvdLFi+8NYE1nFLZtJpY3u+UTl8x7LaLTk+bT
4geSq6T6LC4uFP22sT6J/EbNbl+N/zt1CTO1jZ4GDflXeyvSu9pNAnm1FXtNTrA3Wlc9B+T2j2O9
FeH0wed6mkz9ioUCh3QjjnnvoaiNsbmMEWEvseI7qlq2cQi9n4HD+PyZBhdZXOl82eWljZTAPdbj
V9uswFltKUiiqbbSsH58ZW0FX4oKmA6mJu8nmcS25bL9DcUUKxse2na/TpK+kizDwD7SDqAvGKfM
Aru2eczewIQwKfYWheZxrR3rJsqHoWDAt/Fe+5gwB0NL/P61CTab30e65X2eF/MV+j8WUzMclMt4
CF2JZ2ia7+tk7LN6ru4EoumtNQQcVyQK3sTQ1hEZDvYG+GaJhB7Mg5cgRuXoiheLOAvfl5AhtcVK
jw77x5NMy/aOK42NfVIlR90OVP41t5nZ9z+zhyeXo/G2VlJEBlNR7m3nXQdMThqZFZ/cFlACVb1u
6WTCfdblX6SwlA9PSBEXZrNGfm/+CypnuUm/EVs59wPdo1ywGQ8pmrXvfazlwAdcMNhDTKfnwp+I
AV759OD2l02LQljzPhQA1/QXVYACYU9NNLQ+g/VFbHOOxRgC/pCAxjuex+MI5F/6FhKW671vL+Eh
lf3JanxIXtwcEcEAsMg9eQZolUn+CBvqP7GbHm0pGE2TUVsPdFBBE0bFSO/Y5UT5Pc5F9W9pw13m
sBNw9DKOWrluV9O++FOFCEVB1PfZKxiKuxetwEJIZsWFoJQdVkryH8SLjyfouaero7sJXvIi+DQc
sk+LGVk2wc3uWsxrlEvJ2snwzi9h3BoahS/b6um0ddIF5E1VIDdOL8V1QvB5jGGYyg+RD/LV/GfT
1jFDLOfgMI4m67AXVuLmytwObob0PxNm8ZgAvzMKP/cpU3xhca0pG5tOVgTpU2gUr+FEch00dLsl
qJBeaSjozRJpUMVk6BcFplw4H5UQv+XdCdC7+bJ9WQ35qzHG/dyn+6Dz7tLxX4Qs7c2K6rc1x15G
qRW+plhvqElGL7ZUSIqbmxF+4LSATia/12Z2M/M/OFFQesvwuw+LjLPYtDKb5HM7UO+VxV22H7Ms
VTsm0UN4LQNk77W1ryaTPlRq/7nu022yYFAgCW2rLG69kMU08aTctY4pQUOFz8BEhfbbOsP6LWDR
MQIj36+iXb23sFuqCENNduzG1Hyf5axURJ/vhhH/OJ+zWyfBi1vkfOmYUXeuXuvnPCjTE5Uk7Flo
P0Qsk3NptKz0HyY0eD2i5ZbukbZViCNNKevJW6eM/YeyaQEZbOuFgshwxqvbk3fYm9bNrzsO0YZP
tTLMqA6T17zBCaxndlhBkqdHP0u7CxYGO/ZluCAkKeLUFvzQnv6AH6MlsIf1WHdl+rwUXM0BYwfl
s3Co1v/MvsXMxv4jxwiW2O5bVP7VtrGajU0ceMrYir4x96Xlvi11djc5hmY9PSteuC2xPKemqK/m
LG5YOd4fAuiu9636yMbZEJe0WexMm/lWOGiGXLUM35d57iJ/Nq5dLjgUPCSGgVEeE/TuBc6MeeYa
z+jtm7rA4pSutyBPt4SjMBseVxs7mv1iGUuMLuoD2xRvZGs0e9OtX2sjWRkT+yG0MAyvsFs0Llr2
jjscxaxse+Pa9DrbswR1wBXDyxJl9fKDSUURQEOaW+sOKXYxpDWlWRTkU69W2IHjtAdCnPylfqGe
9M7+YA7cPpXxhCnY3Rfi/5/UmO4apxW7mtTILUkcr9VC96ZNpOZgnmM/MVvstCNkn0Cqb4ggfm1H
J+STmkCeyI/Z+rZsomJlvcUi5xN1SXtumtoAbSe0hSfik8BRlF/pgB3qYTV7qiQVHzGgn41nP9K7
sP0aSU8eSzrBCa7dumdcF1xl3/4bmSZsqoYQkZFwkrsxEuPncj7HDODjPkz+lNVATZcRbgC3dTDG
kISb8VG5OlRlCDTJU2hOv5m89gegTq5P8P3IsMcwqiozPUyrhzi/Tul9QJCNFGFOUT4wcElqx7xC
02E3Fs38xu5m68S/9S5tiYeSWNFbvgQ112nVJoTUOF3sKs6HTnTmzvPH/I1Kn3BwtOMNW3jDe4cV
/rmtWdG9NJRCdB/OT9qZ09k1xXoJmzldcdsUMg6DxD06XkNpxGa5PTa9gdl/qbBXuuJM2tV0acA0
cVEBuHgMz30dBR7mK5Sv5bnsc43XlEic7aSS4M0dxZ0ycg2iSo/5wwyjmZKaKcORzyXrZh3nkG1F
VLAXJTKYCjOvYAga4Z2CDSdADpNdV/1XNyJrfzdJAFNeQAX/J8bW5VCD5dpk5AlZNAEOKG+Wzda5
t/ua+qjpL4TSEmmvlwf2UfCSBiwnt9N7Lur1uREVskzgPELX6jkNCXhqs6bHguKB09pCUsjIFXvl
44gGXu3auLEbf8f33EVDuP5p3EXv3TUbN13pA204kqrNyVR/cL00GtbgLqpil/n0K3JYw+fBs/oI
8tU8Ox0DstiReNEIeZuskG4SIMRA34sITzontnhr6rC4ZRPl0DLmT5MTNs/WKIadKobvunVujkGH
oxzGxGUg2lOZl8ZhTphTl4/0AJEim2X4lTmN/C9dr9YFC8sxNbDqJYF1t9W8HMaaxW2Vf6sCtHd/
/CQPZZuEeE3Dedfr8Wzy60jVftdh+qE6ZthZ1kcoAU+JFx7noYhNYmqZaSFkqNnTBIAY+W7gduw3
YFfpidDOcevPrqTJWYzz2qdtpHTm7KmCgtgjeOOcKpd/E4T3MTQaf4t+2bHskoySdfJ3VjZTaaeU
QCFDwNM4p+5LmzEB3dRZYn33PuaIzdgk469VGf5lIr/rmy249Efk/npRZydF3Nkmq3EpbjOYkS55
IkVCf1KAPdtBOyABz2lwMLA773M6l40qSQrb0DT880qZxyjcL2SJzbTAyy0T5r/aFYyijaOpxidT
1Tte0ivuzm2PXUx2zpNRd69J5f6QXcgVXTn0jR0ZcDuS341H8lLz7gmGwxsg7muuZL8Vbd7B6pbk
Y5du3IwzlzaUPW63IZiL4BsbK5MBW9vdtlsr+7szuvJr1lR2WSodmwHz6NDkFUdyNdxYiGq+15V1
G6ZumNiwl7lPpB6AfdHcp1/k4/CWEjzwK5/wRpHSVRxRTGpqUJt6mDvRn/StzEzxXuYFhX0moX3a
ITv7WegwXbCSnW0Y4guZ9cVkGHTyCz4PGgTjL4FtBuizrMP3suE1yeulPOFYVYfZrUJCOu31M5MC
2YOh8T8QivrilIt6k/CyzCUM41iJlufRWN+jK/405ERtAlmpGzkpX0MxOBfaleXDFCIhY3Tonhfo
nz1WU6b79Agk/7btzTQb5w5eL87CU+qp5+HeOJUZXnQFJvacXzLvqulIHG7+o7sQJBg0I5wtxW+A
ymcvHQGwYs2upbGUMVF2EZmMKu46KzzUOjQ/1Oz/qGzU53FCb/YwnB9nHvhVuUsYuTNxyY8c/kOO
+ep3WmGO8mWdvfK9bhmTVnSWnnkEj34i9OS/ysUSrlP9P+rOpDly3Nr33+Xu6eAEgFy8u8hZKk1V
Uo0bRo2c55mf/v6o9rWVVDoz1PEW79kdDofb1UiAwMHBOf/h3ah3HrCSLhoPEHGrbivs4XefAQEL
kzGjyDTucq+tNqIdf2nIRm/rsMjfu20Bpj9+1gZAkkV1I7VF3UGFLU9cKtblKB+jnH8w5HOkonVE
0U0VoxdSi29Qp+NxU9TRpobm/ksR4JBwAYHMU5rjRZGfIlU9GcU+VKZ5V/QkroYV/ch9jUZCbzvX
Mqh/438763LSldnlWqseeYGZW0P63S6PWB2Y89+ijh5jD0lxHTgOutbp+DHXrAm0YyjWrhBXpoYS
PfUg+53FywdsAWd/jKavKgCRSffYRTvIzB5RBOAqQM1rPNQ96jut696kc5vDGbLsY5pIG5IorIGp
46NmMdgT1AeJ32H3O5fWuO7M9BOlU4rAU6abOyp7YLFaSH97C6b5JrO0adfXOrD7NEjUoYEghwAo
YoRb4GLpweo6QUfdoDulJvWVtwct40ZeGVb7rilNgFaFh86s1IX3zogReFWNFl+FPGSpfhje1ZhC
Mm4NZPlKN3on4NncmXnjUJ8o0nXcq32dOWpd6JR1RBwjaBoFzoM34bRtNkrbcyImWlCT92QmpByZ
4zbXTgCuknQhOUyTE617vJb2OgnXd0CAQCFNar2Kqjp5nzHelACmtqIKuAV943PnSX9v4TgHBJcq
I3Fb979RMyExkpX+iGrDzE713TWqgvWHpHavXcvK11k43OYq+BlOBcoHcRbd0A1110bcW9sIuAQi
C8glri1VyYMTdvhzgotYd0P8UyT9pyLkHdz6MTi5sr2qhTscGmR1t8MkIEnX45M0nPETgrX3QLAp
SCv3YxuaGRxL/WvnTlxb5AbrUJ/RwyX2xFl2lyX2IzaNNYCmOttwA9YQzlukpTrxUZJEQAf19G1X
5h9Mrun3fR3Xe/i13tYI9OhgaTJH2Q4s1CaG/vLRzIr3wA3EOqKCCGx2bsGOVGN19IJWvhXf0ULY
9mViP5XPmyPLBKLTRPiwHqdtHpCpmUiHU5Ch0rhqHEdDHafuNwgPrzWd52tYyY3bIhtoGHpzBYgz
PJBrE3bk5HyCimVzl5WU83KtPJR96KDJF2eADUOIJJomDqKKxA1C7NnW8eEXALltWt6SlZX9BECj
EDa2v/ppzZMpj291LdTv2lYz1kFpe6yLOSJEncmdq8OxyAUZDbgQnuVNS7wBg4tGN2r3E7yqtuON
K9HMDiKjeOjN0rqvHaD2yJzRu9eaof0Ebrw/VF0x3JB6oQQ5aD+nLphrQ4a1ZlPfFzWyT0ijo97o
zrmWnw57d7L6G1lH41/+wP/3GHpHZg3/UcF2Hu9fng7/b/gzKIxW/jOPDwIGGrtHwrTzH/iLx2fD
1kN3VrkoyUiJNAA8ur9Ubiz5DxtmHw5DmGlJA+LGv3h8qM9ilIDTFT0KgzMt+EP/5PEZJio3toGS
rGPrtrCNt9D4Fqq0DGkYxDhpmwbG7dbS0CsUWjLDmOgDobGx633UQGIUNi4Y/xybg/CPdeX8F+NY
yp21e2ASvvB/COo4N5te0B2Jk/ILYLjhoLIcvHzKcxK1EqhVL5b/nxYULy0nZpudfwv3PA/IKRW2
QgxHgnCep/1iwGECqqeAWqPzTjvbpbV4he1Ucx1n8pIl/KsVdCVeGfP0oFYiOLoYahwb8Lwaz7+2
jLNvdYbKlw8G/un8hBZ+Ls8zsoGKK7YJO8ky2V4vZ2TI0Q+MgT6PFbvFQ6a8PKSMrFWPpqbBw0ty
sKtN2iE7QI9qNxiqRRmkzr4gYqd2tjEl387/oBMrzN7V+TcLbJv2wu+lBsuao2LEq9cW0PhNhCfW
ed3U35E/umSCdXIs1FWEeGa9isVYfhanaUaLbVXzhLovyr59KmYkVKhggl2wwVp4VP210ChSORxJ
V3fQgDpe6B4O0JijGbCCMmhdG5XrPUnhO1tE8PJbQX3+AWnX8jrQm2HdV4YHS0UHsxeSNK+6mVWa
kkPOuvZR947mwbizYYtfMNs5seekMfu6mBavfEqFx79x5ENPRpyCn8IybutZfrkqzLzdnP/Ep0bB
S8FV+qyRCGvyeBQ9C6lqOcBtVSl5/qnJfoqVjJILKz7/2MVZZQcRzbAOgu/sLIJDiHJUn8a+XElo
TTuJ099V5BgmvKgIzG06agipINO9RVnbfDw/w1OnytFtB/AWARrS7bzzXsQJ0y76qPEpm+oVkqDU
zKQ6uL4Od65TnnGP7qCBVkAHfKuVDsAX363qQ4aMxEwL6/PfHYT4t686u04ZUrH2ivB//JN81LVl
Pre1HaSj3scFxZeidtKn8zM/EZEhbCtbCUFVicByPIoW8Eq1Z7hgY2jpoU8nEmqkixBhgMw07VBe
836eH/HEbmK/GoZJi4grx12M6JWJXuZ4JCDiV0XUcChrd7YQm7eP4iKBZnClIgXvLsIkNWBDTT4J
nBtLnbQ3qVZwaZzd3xjFZQBOBpHfWZwMFIlNY+DRQ8JZdA8A6sKtA1n2/vwoJ8Ievk7SQgSWIO2o
xSnXzIkSCYwrAIr23KylpO6NGtBsTVNvn5DLITA5CbphvQp6CuaE1Bp49KkavY0zxB5FVDL98xOa
l2Vx0l3dInVhw2FSugxbvOkgDugQO9JaAqzRe+SzjHgLIX+TV+ZjMIbIPVrOQxe4FwLmiaXECA3b
POZm2eYylDmiSkqtgF1m91S0AYqmu3bqJJiNTFufn+R8GS0niWoDbySh6zSaF18NPSfVDFzl8Hzy
HWKuQLgsaLy6jzBzhlN8ja/M+RFPnCyXu0AHySZsboVFABVu7jQNGmwUTUDNgFysN7VFi/f8KKeW
0CY8C8sgXOvLPMeUaTmZPTxYOAHWIfds2ENNWt31bWtdOMSn9olAw9G2BVewbi0OsY9aYSd7yuWD
Lv0r13fMq1Rv+71LcLmJrJR2jhYnTxUwpB11Jv3C8KdmiuyjCxPBYaPKeb1fXAowiO1MNiYxJJVc
e5qd3Eq3am6R3ysuLOqpzSJmf2lpIGSJoMbxUBnQbuiaEGatqr+nZvxhDL1qE1fTH+lFN47fxhcG
fL1XlE6SZEjs+CQKmoulbSH5hnN3kK5Sau2i2DPfhSH1+/N75dQoUE7UnJ84vHms42kNsV23HiLm
oGKKlIZ5Q08p8dTN+VFefyfFPx2FTkkc1tFJOR4FWifmPj7SclVeUmDTA/dnC/r9FwTVaX9hqFMz
InaRd8PtM0212BMmblxMlRcMuaGCjYxLTLuxQot2HoLD4t7tuxaYoQOFbpWKzqq3gv+abIwSFMeG
Tmj4bUIlBYsed9a6DfV4RAuPV9mmzKqKkkxpBNuhL1VNj7cFFGdZafo1Rh4CITSZwPGA8xveQqqw
YupdXQ9uEa75L1Q0EsA9AUzlleLcQtTMTfGE3Z4dAxhs6fNkoZ0muwZmzQ9PGs0fi5vxXogs+pw7
PdW6ouCn86NNSQfKyOyn4BlP1iDQV+98fvXXQJtaKN9ZCJNUaeAvA1n614iCB/GGvU1Ru3drjTK2
b1MYai2BlYme4NV1ff4rnPgIhmErkjWdbBFt1uMPnqB3FAa+bq26Wpi3aQvPaqSkd36QE7vKMCSh
B2GbZzft40HiIsjp/go6OkhNv4ssMzsAnAjWNPXrS7uKf9TxVaGwXqQggGnYfB4XmyoqQ73KRUjB
dEhRMYbZVq68ETeCtBsTceGWOJHrKjRbUerhGc6rwVpcEzgGI5WW8IqC/al+9q0AtRYnBf3IoQCU
ToLW1WvlohCK0ibl0sgxx19WUId7f4ij95TamgtL/ZxeLxdAcKZ0wT0JeHEOjy8ibVtYAMTIc1cF
iljXOB2HHCdRNjeFPcU/dQQjb0vBZqPrEykUtWqfJo+TZdDFHd4Naz8UYGYGK+MtlmD39b4cHH28
EDJfx2g+tz1XbzAYEpRrjn9k7ph5jdoc8gxgqH7UpYFXWaGJPzz8zd/9aAAJBEf3++27kAcALxJL
cam7i4+Feleo09lnZXJh3aRRa2PYGBqHqYm1v4p21NBO23Oemp9DUQG9ZBfHz1mA6uVHiA2IrXAw
BM10HrO6M6GFrYb3VZj/HkV0R+l6urCip44Yss9UnGYjJLQzjke0vFQAXp1LJm1fHupCmJ8S/sf1
1M7E47cvJCUnlz3PXQ76/HisLGtzErGaVN0o2isYA2jn9lZxo5VAk/7GUOxkdKwp0HHUjodyuPGm
LidtoVuALV2qszsSXm+oZPydkdiLtuA/kAFb3Hz9RL9u7HhL2aNuzeA2j5YvMKNdzgM1vjDYqag7
63Cz+ZU+R8bjaQUKcezMIx71sMZvR9wUdzya5Y/zi3diFJPLFedgxyVHXz52DMwMOtRBBOw7I72P
AYwcJh35hrdPxkQtRneF1JWLQtrxZACAoPvesx0GShtXWWBaNxJt+MPbJ0NmQmKCBbMB9uF4lAKo
TzurpiGTUXfvkZ4cN37pmhcO7hx4FtHT5EmNEgCFZeq3i7mIXkctLUE3htc8d6Kd/vGM9sEIFZRd
yinnp3TizBKFrPnidbg81OIcRRMQ7gHKEpJSyvqC8rZD/yLo91Vgvr26RTmVBzyYBbTXAVkdr94A
iEtGvRQrpfvOTT0Nzo4Oc3fhyXti9SyDF5NO0cmcT9LxKALSJmq3vGfgYaqDg9nv1YAcOgLsDheL
BbD0/AI+R5rF56KKJpHkw3aJ1+jiHhncWqEozrOChqcXrhXuKJ9hATbwT2X0fkLA/VcYT8YjBqyA
pjsQG0CSlL0//zNOTduazxf7Eu395fN0suTgeWR4qzIspkMZmcVWRZr5qWmCaD16TX/hKJwaj8iB
tx7HwTKWWUfKGfGSiVmDcMquKsek79UHAYhN2ssEbO39+fmd2Kd0RXRLSp36jCEXQbjqUAjVnmvF
Wt3unBYSMmpGcku57cvfGIkKGuFEKoHU3vEGCgGreSpB4wiJG9yMhEEbPeqydwlduzeXLxQVt9k3
kK06x+HjoXw3x9Xa5kyXuv1QAxT6hF3HdCud4VKnZo5Mi03KxUWrlv4SWfYy2GMC7Eaoqs96CV38
wK3w6Cht3CQYC6OeqCTuUzpN5b7L1IUAc+ICoMxFncui0q+oax/PEV2LPqbBAoI6GJyPrAH4xySY
LmyPE9sRuUyuLComvEudxUpS1nBhJRJbHAXDwdGmL6ok+fWN4HeNyM75HXJqMKKzpSgiILuzrGOU
1sS7zCRmglzBLxnUCvr4QEHHCHXvgorKhW1yagnptszdRNpePB6PlzCZJm1+0aGaVJXDB8SYk32P
L/CFE31qFMXlheSCoqK2vNxItnBfyNj3yRR8jPH8Aot88WlwchBTpw1DjkiwXGQ4qeflaLrTXoKs
PN7KohV3lW4Y2/Mf6FSwoPJPhZXZqFc3TZajTqaVjpi13RwcfKV9PZQIzeQGxLvzQ52cEEHQogVK
V1cuokVgN5j7Ia4FQR1vy9gf3BvIyuJCyXg+JMvjSxZPfYeOHHXWxS1dVU5MXssOwJEH1lAFhtOp
Vb5Dx3O6wr9NbJRW3IA1ZRPm8mKV5MToZG+kB9xbxI/FHP3QGP1WR+6uS2P9U1LU/vewdc17YKTe
m58QDmkPfNE51AN8WkQLTKF8HJ8E6WLnjOsaYsJjALJ/P1idf+HGfB0SGYoWPM41Yo6/ixsFPflg
wpKEqrU2g7B7CzJ3W5bie4gzIi5Kc8EcCvvcNtyd3zMnRubdQkJMAGGTGovzDLdtkppTWyvHEd4+
5hH8GOfC+cgb1IGjk1vhlmwv3EyjSSfn/NivjwYPQhIwWjV00ukTHccSVGuiMeV1sWpCE88bHmYH
AJ3+1TjTwc4P9fpouDo9RnSOyWHxyF2cdc9DsDpHSYhSa6se4qyHotugWPPmUcjGAQVQ1OXML8MW
hVagsQkTskfwVGIU2prfcgl4cGIuIK5pl5IUcNafizAvKhow30YCM+m4mWjNQZYpkvsNhMPzcznx
cdj6RBF67zzbl40UIfPUMgqA3146IVXedFD7RoxC6tqers4PNV+IxxHFtXTTprJuQ994VTVC6LNP
0aS3wPeL7DuuhRQhg6b9bnvoZ6CrmuwwrzPefJExKI1JLjOaNQTn482Hnz2e6dVAjdP3/G/DCLku
w6Hsx/mpnfhWpBnAUtBvcwyS8uNRjFGzwVRO7Aie0bsaA7UNjaFx83dGISTzfOLNtxylyGWsRQ2j
VBDKtnw2YAxpMl0Y5dSOoGzJ02zurtKfOZ5LzfIEcWNaK1on05aq5bRGUXyCOWb1F0Lviaod0ZCH
4Fy8JMN2F7EXEb5uHCmUrUqVl9Sycz3bol+EgS1lBONq4Ab4GqLCtUWxsNr0mBz94qkKwr8c7Gqf
aKDIZSX6D1GdmZtejPaby8RztHYl9x+FetdZhk2Zj6j1+DRV+jY92LmCHmKEl6LW6+SOUTgPFHxo
mbKYxyvuV54XujFn0Fe+/Gwp5Bvieqpy8L0wh7kgwwuf+MR2RdKZQuk8KNfC4hOPcNN9UInWqvCl
ftsn1rQLBD4vb96uvImfCwq82qxlUwXF5qadQqRaY5VaH/kZX1qvvXTyTtSi50AssF13AV7QKTpe
vIEtM4pmbmLkhX2bRo68klNWPNYVzihYOvvZ5xRX6nWFRNRtDEfl14QoeYzUY1TjmROkF6LcieND
pWFGi1F7osS72DJjhQIdfml8TB6XH2y0Zvc5DP9Hu5nMC5f6iaG4fKjdzeEAS5vFZ0SVzddRxJkZ
Dk2AsEKd3MgxATmLFdyFg3BqKMpQwFFACvKkWgxloSn/VxsONYvyhyOzej9GXrnpOpxlL1yvJ46D
mPN0ioEkZZQ5jr8o0jUjdj80FnXDqw4lZlJ3gabcTdhJbVeP4aUm7YnTQN+UQisxb34WLr6Yi+E5
yUtqU5X3BHz1MATzjTzb+dOwXEHWDP8uWqYWxQvqrItZ9Q3NCIXA3mps6QOVDYZwuuOHT1GCMef5
oZYTQrBYnxEKlPv5VOZyC8qRrl+NEhbiOjHKG7EebYcaD9jzoxinhqEUrJNmGXSd1SJ4Z02N6CEg
f6CYEB1SsY/xI7fCZDMN1rpFFxut+/UQIzIq0Nlxbe/jpPsg+qtNauZvXl1qo1zxVOUF52pZQTGT
sZt0RQMXwycEq2mHcs03zj53rebNq0sxiI1p8i0pCjnLDymhxachqAwnLfA6hjPxrjYR/D+/uq8X
F8wRKYW0n7vs9iKjsJKkTEOO/qqs5fDNEGP9ubSzL28ehC0pUXwkIRPszOOTNsICKtpaRx3CVRkC
FCbsawH//I2jzPuD7WHw+qbwJBfXmyz6Jht6FiyGnrWV5LXvYA/Fl0axl3GDkqABEMHiZUXwpb17
PBuz7tKenjZcXQDPP2Hxp9+6VCXfJom542oyVfGnKdzhY1x47nerN8rvVphH9MX6CF+FAAhbt/KM
FE+cMlfjAwFPlAe9T9R10kFDf4rTscA5LUOReh96qXblTzmESjQDmofWgFO6Dmv6QVfkwNlNlkVo
BiIMaf1EnVybtqE/aoesy1GV0qYRm0n8vBIcL0zdrLdDWqkWmmdfQvTvy2JVyqD5alWIPG3TBIbF
oeifnXwm0zkkVa19r1sX0fMOcRV7PZgQb3Z4yMXQ0BNnHP0D1DRdrjGoNf37wW3juwQtsk+dDUt8
3Yhc3Acc3HqXQPgwd0la4Zll6OOE2Si+Et5qyNP0cw4T4RHPsGKEtDCFt2lVWk869vHfCxgm9Uol
5YDmQWKk6X4gdfG2jhiaWxKC+FvvNOWw84PBNnYVXCz3toyQLjrAFsujK4Sm0LZA+sr29yiG2cXO
cgYX+QzbxMNcM4oMXflBZg62hiLo9iaQK/9jUPZDs66QplagJ5E/SRGLjKCg4otG7G6RhixQ2yrW
ElmZ74VeGJ+ssccULg48dzazztwnW0CCuArqfPoJsxnYXe2ixLMmvFXvRZDED3ZXoZVbe0P6hbQF
2V+8GbFoGCtccBAZL3Bgh/OBSobvJOWtqeEMauYZoheDkPEn3IKBqsSw+A+1FiPL4A4wEndTE0EC
7VyP8B+BbE42DQbgJAYTUGyMBtCrBcdRICAalqb84eHu+Knzwio/+G3G/6NTOXIzpRLlr8yvAu8W
dBV2eKmlWU++HuvD1kwj77Mqx847KKMIPqiudR4KL7auorF1IS3Z1TWczmptzXSoHjz2t1Hz5CdK
+KiBAENFY0mzmr5CGsuKaAGFZQ/rB+OYfAU0DaIHzHr3lz6oOITw1Q9sdgflUYJgpf3gbou/xBhu
FuuoLZN27YD4wArHDfoPleimYlMWZJyrWpVoTVI9w7VVGnN5jNdvrCPE1alPXZ3j9jHx59EfG5J0
P3nOcJO5TlWvysbF+kov8Mdm60HP8aIKGmzmlMMv7EjUj74B3YOSie7hL1VEweeBYkO28XqZP0jA
Ns4GrlyFeY4xIGa1SrLCxv8kKtpgS7tiuqkcFIHvgVHI70EVimTTu9Cedg2WdmgVNxKAg43ApbyJ
TCfq70VdWdaTSAzYydLBHAhgc9Jg72VHyKUglI4tKlQ3lb0HJlF/DeYW1R76RGgCxxGdh1NnjUIq
smh9B9Ozir9UtoOCtD+UArmQMhw/J/UIsRuNujxyvpUTVDbDDYccNhcmY1jw9XhXavSyvlYQ1RFl
UWOC01eTdcY6FpA1V/XQVV9afeg++IbI0fllLa4yK3LwkKlrJ7wuRGtOm8bwlcSXI7ERn7VJn9Ha
SqDH4wfp9Bun8kNnhThSo7D2QTvvBh2K1DhEYZvd5NhOIs7TRHy8KbG/panUEQZz6m9IYNItcSzc
5sH4FTOEqcD3qBtrF7KpLN0tLqb4y1l9FVdr34WhGo0za3jQ6wxPhJR3BRqkyfApCGP/oRsl3P6x
Mad2NtfBu3iMnBGJuL4SfxI3x5xMJd+N0IYF7pUCc7lUzxFzGxLWxMdR2V2NPA+SNZbo9rApJyf3
16k7lN628UPrvklLEy97GPv5Gm2+DIWTcHT7TQPg1z9gWpeMCC40RWteURdN/Gg9uVn/NFZe9943
2hjiSVA59qfS7lChjURjfPPwlf5WtYSC69YQg/UdJwiewledZ9HqLBzXux05v8jwZ5X5FZJ4lxH/
Q1OtQX3GYluPIn6gnsbeLK2qDncx2n8stuGk3qp0k/p9qGClA7KI29k6k9cNrvOuG28RWBqR1Z+6
aSMgalrr3NDLYVuirnSH41zxhPiSjoAQGBoB47PtfoPgwrlHD63+MR4H0BqfWxwtgisMpO2Pabop
ikpet7qV/kFLqMBwORDTdRx3WCZlrgdlY240mVuORt2uW97zCE8ZGu9Z19MdRCZnqw0rgByIRqyJ
d1ej6QaWp6X+rZ+IAmjZjM4PdCjmzWQMyW/8Jc1ZpXcwZ8q69NHlSm3QvWHejd81Nw8+JiJHoLi3
HDxbfA4UtXBMKpDvnIqIDZwmodwCP1YfppCuuWpRnN8Ay/euLU3HBKXUHX67jfusuxVSFj/CHsXL
vQMWB80/u+TtgfBOeDUrzQY7q0xrirN20FGadSekrgfNTYcVdjrxvuzjELnGsJ+2XGEIkzTOKA6d
W7qPjh7j91mjDo0wNP0nWHg+IWNrE/LeF0OI1U8QtwVU79zCkcp31dStbd3Q3sVD0aHlPqH4dxBY
57yfvA76ph6X5V2bDNVd2yg7WNsB4ts6WHjEOvJaPrDR0SFD9EzkPw0rCLy1TRW/uxsHQH6IBca5
dz95Rj/g9Nl66o+dQNHetUPh6PcG0Nhoi0MR53hAKCXZs61Vc6+3dkjsMNilt6YMIhMkvAzkB3R2
iH2hlO24CxC2l19wvsSk0G61ttybGDlzCutJRLcaLEXjg+v2wtxjXR6YVzx58tk9R6HabwSopmOa
MCuCam7Sf0eBsG/vx6i1PhS4zHpIhKYBVlF5MnTG1lMeW5UXsYBAHnbWn/Op6qtHmjE/0cAK0MTn
ubZse1kx2ljkT3AZxj7fBmYq1rHtx/dKouVxfqj5dfSyGkq2OjdX5kcL4H86D8fZqmYZ4EYwx1gp
kKbcS1JuZGWx1+0GpQaUjdvr0K/Nq7qAiFrXbbY9P/7JqQJaoMA34yCXGII+1oM4SGueMeHk7spG
WB9LzxrQ86nKC22PV28Zpko3nic9ct4OCe3xVAPUJk1szBCU9mgAa1if78uiGd5YomBBHapNOgQg
2iuA3Y5H0STW9gqW88qsc1QeFNlX29oNoCnMSs6v3YlvByR/rhcAY6LbsKiGTLqDwOIEhDeJbaQ/
UwtsrAjDEZ8tad0RyMJdNBXBLaJIxXUvPOfn+fFPLehzMwfIA75Gy/FLhDEyUjhg5Vju7ccRoexe
0EY9P8qpHQL1haoF9CEgSIv3fdGmEy+p3l5pVV5soQPjHYA2EfZ1qJmdH+r1hCjO08ygAwGU6tUT
sWrsFg0HB2hH6EbYnTTtrayF8/vvjAK3gZuN6tIzX+9FR8VQBhkMFSdE3cFWm50zbLAxby4s2+u6
iDHTQgDE8xc02Jm++xIFGYYO6AOfYbQ66e95f6ttJNJuDQAa8c0KM8u7oR5aMo1uuJOpoW0xKo41
xH2j/sqpu45Csx/SXnWzC82Q+Qgcxxw6+ZLiEyn2DAddHJF0LGuUeUHQoGGrf/dR6EDDu7R3rUeK
7sBTa1Yo3l4Cgpz6uDiJUloDBA0kY/H+99wRy42c9eAeznCazknih8C6EM9OjgLvjpYcvX65bGTN
YvINkRP/+ix1MJrtP+v6cKlh8brEAD+Vwgw8aphHTGfxaespxCCB+wEMv7sKGqP9kiEpuTKQ6X6f
p8bw16TexIL/j9z2l9T2//7/zc12ruqeYcH/bL//yquXbrbzH/iLBY/RyD8M6v3cnTafgNqj+b80
eM01/0Hpky3A5W2a1LT4W1mOItT/+S/jHzNyhr7RTH62uXz/RYPXBAx5NqYLgZNSmHgLC/65+fvv
M0Y9XiHK4dCP4H1EOXnJLNCGvKWQNqEJGOe7VsVPvKppPiAMY2OO5l6h19gm37PsU6JuHNUhrVKt
GnT7kaneD4h4Bma11Yfx6sXyPfw1/ksW+/HGnX8ViMu5lUVqQ/xbYvWSfPCc0tXcbas7xSzfMZvq
Ne4WLbd2G0pqL+fHc+ZDfbQMIFNAgsPZwFqYT7EIgt5kR2jFogEQok2DrTUqIukdgqXSA5UVF7RH
LLuiEpFp8FSk3sKl8+NMe6yNaNLxGa1Jtge/TO7aaQxnm1JPFyu9FbP+GpYR740yaD6X8eBVKMNE
WD5aoLapmw22+aUYpsiHaxtMn4OoEd/AAmANRhwaUSVynD56zGry+G1KFWX2ew9LbzfPhDZj0tZo
JeIFEexlr1fJCmP00Lm2EL6DghfhAYXVj9lgAcNtgjZhMu2KAdbOPpwcf69JHrGbRGsTewdHot0F
qY9UTl5Y8prHPN5XEKQoOg0tlBlfpHNz36Y4sMGaKkLyGv2hr6UtUQCP6jLYAe/BPRGBmgR3+ULJ
HH8LLAxx6BqQapSu1zRr1/fLBlYz3ft11OVZs7MDW4q17Y3TT7IDNCBdry7d69gvRLEOUy5gxNpJ
kTYZ+umYrzptsZUmTjArG+sAJCOR6wY0ioZKgwwhkpe4mWkoJLbIlciVrifiYzuV2FsOCJt/GrQy
Qwcp6Y3m4OtFdIcgNAqi53fTcb7F7iWxo3xMfkczH2Afh/rljaq1UZgM6WihrobysdQT904mOKWv
ADPa2tpLBgwtp6C9DrSq9DZ6F+K5cf4nvN7PtDpmrukcIEB4LVK+2vQLJyGd3+YVZTZ0v6niIUzE
o+l6An/LRtEQyFt5A29tEOGOW+/O/4Bn7MqLEyUU8GwuN/Ij4KgwXxe/YEJtrWonBAr7sLewey/x
dQ6QoqHbU920XZtdgXTIdp4RYisAq+xG6ynPKi/FiheHvw0CV+pNTQo0FCjrk0zNOC0bOvaSc6g0
iVqtHhmbAFuBW9eu2nvQ8tXH8zM/vtn/OQoAGheqES+mJZDUH3wTU4nQ2JjWkL0bwwyhTKqUF/KH
Bah6HoZmLbsMNQQadDQ5jzdZGemNl3tMpshj58HtHPGhJTH9bdjPun/2nTu6X4jMNmrCfr1uyji4
EKQXe+zVL5gX4kV+6hi5PkVDbJCVGn+UnRUbZDCwxAVwQAtZrXuf13CEkOeboH6vZ77IarwxwjoB
g6FNF2DxMsHfvo5KG0fKEmnmpiiLXRH5468xk7hdzZW1C0/hxeX0PG9wprNKzdzDWQIFtAxfLt9G
y5VN7e88G95YEIj2QWEIda1G6xJB5BntdnSU+NRwt110Hgy2lLPIg8Ncw7OUFHhjwnHZak6Au6Ne
mB+DROprUw0R/vKx+75Dtvduonr3Gwc+9Yjn/HDpsfB6b1u8/smOwUeT0Sy7wqgi1uVIV3ODIrUH
8cY0P9jlGL8/f4KO8/7nD8wJ5SkHzgYU3iwb9HJj9Q46sXnRGRuA5tFT4yK0ncWDekJjmMpozg5f
Icjo3Z4f9fXcKC2AiYL7aM/iLotRW83FwaxgO4ui4ZoFdLGd8Ne8EIPmzXn8LW1avoKTa9JldJev
izz3xcjn1De2qoMdvItyn3dExNSIkq/nJ/R6n1JdgFc030MoXSwfdpMDOcZC6gWl1q6/zdw+/6QN
2axFrNlbWoHRBQDNqamp+V0s5gvwFTJVG1BZzDoU9vIwL/cCRUiSyj7atFTELgz1/PZ9sYyEZYIe
uLK550xevUR9gcevCh3plG1T1sC+fCOT7UpgwvDDGj16aLk0Y6xQnLLrNn1k9wdTr/NsM/plgYef
KvSGUno5PPR+gxh+TNHFvh1CNWL/0Wvmpe74YmX4tSTW9KupvUCAQWnneEO3fmOrCv+2bZh4w8ai
To8dcjSgrkz34PxHfwY6H68MY/F41SFf8UJYoj3RHZ/aLB7NbSvbuWI9AMBHSLn+WGWtW63R8HXo
F9DRtPZY0lr+OvYd+9pQUY+QIRD3alU3MdIrkjrbd9yVYmdn447bYAtu2QgyJjquQHlt2ptJCXpT
njEmxoWb5cR6kTWhC0AdHuTqEgMfx7RgRYY9jjFazg2WFc41vhPjOySF2w/n12sRa+ZPQzQjtaey
CX1AX8TWrESiq5Jcz3YTGPvJsKf3YvJq8sqoqrdGpntPoozaCxHOnL/44isB3aGqo8MjoLSzeG/k
Le5NZZFaOAGG9YeoLL1sHVdYRxu4fkzbpjK6YA0vZsCIekDvvUlNo8RtPsAENUYSUh6aqTJwJPAm
eR3KaMr3bRuGe4HQSLvuajfMrrEISMS7wccNcw8btUT8vOmw4oH3Sqvs/DIugufzMs6YmpnhReFk
CYDPHFxgZ0mHrVn5zS2yoO4GR+TgwihzCF6uGsU9PtRcNYXHdXyO8PDo02JwDMzwMsBjXSt/5Xhf
+Vs6H8E1RNqSvlM/3WSt7T61XEwXrogT49MaEgYkV8DUUHiPx0+5dOn6CqKnn91UlfWuMO3rQJV3
+Jj8TlsbF2VHfbKt4kIBdRHJ59UFLjijo9AUgOGyzPUyzcSJWBfbtLC6bTxV9RXN5X4tuzLcNppS
b15nSF22ySITQgygq4t52qV0kWk2UcRrMY7MreTRToPsKuYVjY1KSDXM1Uxtb7sjLsShjXfB+e20
THmYMS9/zgaITFItxNqPf4EXhjbNReQ50qD3HpVKHbS9+7GRvHAbFFRzQ3UUIaTRY8wVSyta6zmM
i5W0uuwjbXFxqZT2eoNTuqE4OhcBWBxr3hovkt0K+IWlYRu15e+KtVNmf6zJSS4kB8/T+vcGJ8lD
dpNCDOAjgGH8azFtJTSkNQtX3+pxBEvQ9KX4WdTI3yHBmSl7lxLcH8LMEIioNoiQbOqYDsa+x0H8
jxyK5KsyXLrwqh1AyGgpTJVVrqv6XeDSWdxZEVptVHByA+c6PIk+13E8pQc/drBKqSK3z/ZT3Yz/
Q9uZ7ciNZGn6VRpzzwL3BehuYEi6e+wKSbFJN0RICnHfjJvRnn4+ZmZPKVxR4ZMFTF0UMpGCzEna
dv7zLy8nvuXrV/fHQ22cLd/D0Im9zj6aTSShtmRq2uZurur9kJrcYwuXDJmpdr8rqaQeYvekfc1X
6UFDmPuJZJhCBqGhcrkbFFEjuJQ7H21fK+/f/2mvzxl+GY0eGyalvv04mJtH+0mg8a3XUnixT/JF
DAGPuHcTAOejDwfh4W+OhV4MBp7tgbJ5XJKO3sIm+B+Q83ixx8EcC59Mp4k0M2I6dXli9fz2WFut
gAqUGnwT+v1x+PwyVwMkV6taJx+jcywUSrl4O3Cb+YBfiXeiFjoq83mF21jgl+hKaL1gtPJ6XVRk
LhLPyVh6090ofhX7EY7rU2143xE/id3GqgjbWU17HUXUBdHwJdGdsGisqej2Pc4pJ8rD35+e2/um
TaWdwY/7A+r75elNYgstY/B4eo30ssEYUfy6i3vui3X+2y/69VBHm4JnCx17fYbKs1bsVkCNCPIF
++So0hNbw+t7yvaegSeh3OCsxckDa/D1e4bGUxMi7bsx3tHz7ayL9aH1Uu2Tkqv/cR5SIy6rxjpx
3h31hv4alQOXmUvnkNPn9agEqKz4R5Pfs6aL9xlmLiHG0i7OAzWYZ2mV+FHn4bRvZStZi/mQXbGl
t7eZm4sfsyFM9HB4PH1SVW/+/Y9MVQPddAOJaV0drSbVzEXZlCM5qtAY9l0/qlhiN78XJCHv/u7C
RTdl8eIRH3geKt3X72BpUyRatevFtWr1Mysd3Gv01+WN3nrV/ftD/bZTotBl0rItbccM2NHroRBq
QY4ItqEGl4AU9BSkVKyntofXuM0fHxWXQBwnuO/is3I8iqs5orMtMmgz6VXF3iwM54s1kPUqa6J1
wtkMpg9u26hLf06GE9P46GD/c/CNj2xtnl8bdeH1Iw5pqewsnbxYudZ0AY4+7VPMyj+4dUJ+Sp0F
h9R3nAdQjWpfw1IjBVnkz6m39H+vK/7XL4HKgNLDA0w77nzoTZpAr208UOq1uh5UUn4f3F7eELk0
nFmNvu691uzuvUWf7joIDX+rufnX8BZrij3/jxP/9Ysoc6UXWNpgx+1o8rLWdOtBEgCwL6bxjov/
tHfIjn16f369vr/+NSayHTwzOIB+O4ndxsXvRtZeLNtKRWVABmNL7XveZb72jeN1vVS2UT8swyrJ
gnDl3fvDv7EzowO2oQJQbW3T7/UjT6VRFrDYvJj0j548Cmu6lXWZXI+mOf14f6gjnc3/POo/xzra
mvWuXaC+KS+eHXhaVODORVsM1iGF73O5upk4I1HYAotX80fHW5IbHa+nL43VutdTuWb/xh4CLMLa
pjOAU9nRRWNFeTnlC3NNX3t4ejAiWNjtTy5Df7Vg/6Wn0dvv+J8jHW+MRJE3pcZITUWWVALOtmuM
nHTmWe/jE+94+7te3VbZrn59qq3I/eWkrRC8zBXB1jEemssH5UIfk2ttfshsIuXcvtj5Aq5X1Xsw
IIfcmq/Fsuyryj1VFr75zFvBADQJrG9u//2X3zGBU9ocB15szauIlZOoyFzGzQs6908881tDWdZG
hILgChB6NK2yZFiNamD7suCKHyoxOnuzl3BoQXfO3n+9r4u+P2cw8wWnHhtLTdoWr58qqDoyVCWX
06WhuWhnbvM10MV0aQd2vVe5N54gJNlvfE3OHjZEG1sAmEKvx0vXifpgIjLW6A0vmmhKRa1pyhMH
wFtbkEVPF1oHVkRciF+P4tV2bfaY6MRKGcNFvyjtxsqA6jQdurMgNSMKxty6rm2rubE2ovn7L/WN
a5T/6/BHU1Zag+cJLDwwWwO2r4bMR1Tg1gcsZvWo5L4cgRMVh/cHffPNOoCwgAabxu7oSzqkz7Ua
y4AvCYe8som8Wbm9nBjlzamJgwjXXi7+AL6v36yWV3VnezxaQSDOwUclRhbHFHpecopp9ebmypoC
H9ic7WmrvR6qFNxPSuqcuAwqZojWA4NAeZZnFXHUWPysO2nO7V7ZKOen7ql3PPVMK53sxA4498SM
enOdbD4BPDRPfbz6O1t4oxh4u8VMjakvor+2ayu4xsS8j2HZTOf/xtf8ZbyjikfP1kbS6ufhMwQE
/YjcFkpdcGKivjVnQAZxs/ARCXHgv37FSY2UwdLZW4dKqz8ZoiCObMn0f+NZfh3laOccm6VGH9yx
5l2VHaa09fZDp/Ld+2/srTXPRZ24B8AzyuCjZxkk4CVBASy6qhcXq5cixChJjv6Cg4RNVqCV94B3
1MyhJ3rDIJRvnk78hDcWB72WTcjPl2PrPrp6VEFhJXONQkcu6XQ5ZZMiiD4rCVM07If3n/aNLQY5
F2wePImB349b7y6aDl1qLUOZafNlroQMFZDRMLTdV8ERtq/aRN+/P+Ybs4UxIQEjyt6Kw+03/XIC
EtmraUQ9+wSi9irOisK40B3zVO/qzVFMpiMNso1vf7SPebOrFClWfjwNDaEwZvvT6q1Tpvhvvj4Y
A/wP+gRn7OtHIdVoWl2DL5VbNU5IGoqBHSkh3hflTeYH4OXy41IY1t9fbsAXW1eXLdqk0Hs9Kjdx
y4Uw78c92MQ1cKt9WWYnG7nb6XJ0YYLqi3sF2AzmSMHR1jGYKp9qzWDrWGSJ/tQTjyN+NZi81eqq
Q4B+VyhLHfpGF8T1LOah7Mz1HLkmeR5a35+CpN581Q4pRCY7J3vM0aueDURGjkcRDbYbrOGSN3KP
/Vt/qLp1ZOuul+vVtqD3vD9Z39gOeAv/HHZ7S79M1izPPI1Lkxc76zLszG5OXpRGxm85BkSzpX2x
hp4lgnDxydYaJQKg98d/A7NCqw08hH8B/VFW6usfkG+Z31Wb+rFoZPnAATfVOL86I1YfeAY9+7Oz
/FCDq0g9GHXjrjUb+1nD82lGqqHqFkmBkxLEW3s0Y078tDffDcgGEI/BFen4MBvdMbMkCQkx91d4
I5OL9MXE6vCGapkwUFI/nuREDB4h4BF2ZWrXO7iqi8klC32x7ZdBJF88r0oircjt8z4gXlfP/eJD
7uYLolE/mU9ARG/tCXToaEtsLGIYCq/f5epUGmoXx48hu1iRm3rZuZ4k7okz/q2ZCic/oOVLc9M4
FjH3WdPT8Cz4YhWZ6V2+aIg8vGTZo5Qh1KlZzTRKW005J8b9/djAXhsdAAwqgERuxq+frmnSovAC
qgifcN8og9uzEzjU7ouxS+P3P/12Ar3eGxgKN0YkhC4VxvGXX4pOmwLobrG+NPXtsEwkkhfLLCVs
Jd+qd6WlF1fTqHv1V6+c0Ve+P/wflmzH48MlYrbzoNBMjjb3pSN7vvbTJC6xvbCjMu/Ll1KbuEPB
NbRvisoM0jCfdPfKKRqpdu64fNb0mk7pYA0desOGMLhdoE+1H9tCFUtoajUexYPbYU6QOGORHvR+
tp9zhVwokohlxj0npHmDILEsQtNDp7pLPV184mpufmT7NJ+HdNawclGE/OzrZhBoMupefmjGYmhP
3BB+n8jEMwEGwdtiugJUv/7UAU1msykot0onX3ZD6xWfBCjn38YtGWWjZbBWOLSO7yHd5OROGpRg
b2KiqdOgZXHU/FKatTxBkXhrPmHuw/62JW/9Bt36kAyDYWIkGKsdaZOWea9PykJuKhxEy3Lqf5rr
uFs0xzrVE3jzVW7ceWQYzOjflO1jadc1vtUxRR0J6ItEUcm5mh8sffWekiXtD57bISHzvWE/5xyF
glb1JZuasStqOGPorj46XbJ8fH+Ov1G3bOUtVcJG3OIfjm6B4+BwxlUzABQOaiSaG4P52YUMekcf
yL6RDhFxUCOM6vuaWhqRuqMPd1L5LMJISownoxr92N/GAflNSJoohQFTaC2/nnd54mb4pK9ezKxs
b6qCqO2JUPsfht22scQIrSLrKD1FoHlrY3OhptLTpAHGxef1qMLMWISoymLShZcoNZ1mTx31w5CG
f2ILPaLqgGM4XC1M3F/ZVUxIoUcPKBJjCAKQzhgZY3Xhw1YOOyJvP7HdTFe5nxfEg2SYzlbjlk1S
ONOhRVoDFtwXn0xVd9/93s5+dNLUb11N9m1YDScdhn47drffyMSADcVa+c2rNUlTLevgz8W9U8nb
yRHa9wSbo+ehdNUYDg0xA4fOzeTPiZ/2tJrqlCH+b0vm6AccXcXE0viZYzdaPE0VZPMsuCfL8BQK
+duWsA1CAcbFGjMl6BqvP3oxek4xcs7Eha9d0cq7KCsCWqRmXaF6vxxt5xNC8RP3g+3rvjpWtjEh
wVJzgSvxT6/HXHq7y1wt14jn5pZJDmydsu25gmqWcPUm1Z5OrPFtn/5tQGwBuWVThZFw9XpAB82F
7mleEnv6lMTplDpxgWsCkeOFLX7Kue6/NW3gwO2r53DtoRG69ani/bfVtT00F4aNrrFlNhx9Tck8
y1Kn1eIckmyYseHRAdWdm6mbus/vP++bE+eXoY7uX/Q4UcK6TJymkfZF4WWfVE0e6/uDvPURSdlB
9Y+xJpfSo0FWzyb3Wiu02MSYNtk1qlN+6PeYBCT1oD9KeO4/3x/xtwsf1SxvCa+sjS2JmOH1V9QG
VIJD1hNQnyTDpeFX67U3eNXHSqY5+blTUe0b5ZzyMDw16tFWVSZjOlerCPC+QKXvwC/6afZpuu+H
YI6xpME8fx2SE8fl71+Q0wVO4CYPwjvxmBzYl3hdysxMYrvIvUtbb9wrw0ir8/df6O9rn1G2pAk4
Z1wuvaNHW9hefGXOSVwFxhoGBL8GZLPTsUUKjgQ9WOv0UJfruoRtUeUn5s/vFZezjU4cZQB2jmpy
+3W/lHz4ADayap0kXgOzuBm2Miuam7G/c63hyuxrI0LB352vQ+Z99voyeKZE0/cuvfwLjDOyS2fo
T1X8b72QTfUIjXTrHx8nmRGJlYtmk18UIvAh+rXlmfQs9yERxogS3Wyd675xyecki/uUZdif6t7j
XQqNCNmopARh+ny0ohajXlFozOkus4hgTjdSW5TKVk0ogTt9C+vl9tN6nfOBID6J744zyg7Pg6Ui
LhjTlYLLkyZEWDq96xyaifR0ZDJ69chpnz3SgL1tEyuYwo7mj73LhkxgGFtaTRMFSUssPIA0ScJJ
3tpP2TQFGfaxW+h20A7ittcTtLqNZiwfbSwZPkyWKPOw0GsxRSXwRRuSeVOVcU8ir4sHSAldeqot
OEkd3it6WIvZ+oHYQv5sIN9fBaocgl3piQKXEwe7ooYuLzi7VPZnq1vbBwEFhufp1v7BKT39OsGb
qNncIfDB6PGcxTglUTSz1sYjQb2B7/5djdLMQscdtTFEBeTm6FxaW154+jyP4ZiINYsMsiwlYHg+
ngV11TuRp/yaGtjtpvRKc1D5x4ku+m84WKdp7PZKP4eqMj1KONLFbuzIOIrdDl/Tj9qC01TtF6V/
VxLPXs473GZEE4El+fMcOb52pvdpAAejmYShYjKnhWfeG/SKKIw8nq/uY0LNq36JnLpL7vPUosWR
+3p7Z2Sp7xuHyRsrTIT6RRBbZGW47dpJvVSkRJeBFWG3Xrqx406GCNMKMSdokO49jzIrv4qZ5ldU
6EFfRVZlY5bgJb7DrXsqlzGsHUndr4y8HCLDy+XLjDz7Y0dD+iVbyGsLdbfWq6jS0nQg/W6o1AOR
i+myd5s+Kc8G3CXmUCkdOzYpaQzFOGW4eSQmn2tbvw7zZ6JWgXKMCjCLuEaHqtUse88MK0uMaueh
UFMX3J39kU6EXRFB56+YlwSZlWqYTBmwgUYltZ8ExxehdGYDeMVOxS1ICzHY6FSTIVy4Omj7gqwP
pro1uze+o5QdVZMuyHRvnSoUHT2ctnIHhE2Ztv6gHeAV8Wp56afeYu8JjSzxbmfYjAMxUbLpqQAs
eFeaU5dPa5NyPZiFWX3geul/HNe++wwpoWtD1bcdcKfZGLdr1xdwo00plm1WLvNVj1O3S+63ZvD3
QyaYw4GA+zLky7kZoZ1S/2Ky2O5BeuZl55ggOpFKXXGeC10nZQjrXxFzP5LfaDjPz1Yw8BdtPnlD
pNWlshDizeqzk6T6Zxqf5lcHXDDbwplasu4mJe6aanDkDhAVr4KSLEE3Nqccz7oJDwaWONY5L6OV
rBcF7s0lzld5dpvYphwvLDywLkqtG5rDwKnvh62TSRHrmbZAG1z6gjZ5Cge8p0uYXvmDLT9pQvO+
YqDn3DqDN2ZnpMMjX6wSwmjrxDdL0kvq9NrWCiWxK/K2mKUgxZSVF6WfaxoJpyHcwKKO/RWtUlTT
z1Tg4pndhli1DFO8Npb90o+lqm5nzUrziGwhbTnD2tDww2pLiw49U7b5eSbK5ktvds0XQuath0HL
1jTUezFjnzk4wVe/SJc2XM2kA7ro0kpGdb0kYHd52YwRSGPKGTc63MmElR2WwlruXFmaZ4OTaYg4
A0thZXIxlVX+Ta6QyUKjrIqnzNExTMi6UrABO474Vs9pd5fClDei0XfHJ2OsXOMMz8/V2zaGyY3K
qczu9dR1781iKoe97RdyiNcF66YvoGaYV+CS4pS7Nc/MjzLHM+XAosClMsgtffqeix7XsRp3Y5Zx
kQ/e5ebJhkO0TcbdvhIgUwi5Jc3uYEhGDAIwkNGiToOgtFvTqszxJ57aKtJHqV8QAqFXoQt8roE7
l/rXzi7VdLbabW2EM47NORAXVU5YuLO+xt5gr1Usp641Qjc3EVE0ukMert+N3tdZDukDeWcQv9SQ
JUlEjBoKs1Xq2hCXhVvp521mp2nUbX6uZ2XtLQe/cAs/Qg1STmdG5VoPpjZPyQGPYFGfD948dXjO
kGOHjxO+XCE27am3n/Skzi9NDGkOWTboP02x6QltqZfTVeXUmFb5BTfqaBrsJbkvR21obi28FdsD
3kgjLkfwZ/mvKEyxWptp3MWVXy5PE5kWTbg6eRlEhtUPxlnToY67t5DA1j/w+l6WuPNl3pAIO3SX
xhQsh9TN3Xu9D9STzQ3UIsPAt1WYW0n+6Fq41gDVoYy4KUeUS7vSxk7vW6Jx6oSGiZgaRkJAY1Sf
KrBay1j1sFTdFESel2nPszYENTgM0ERclYWQsTKz/Ct8P3mj6mIpPzG1lzbO0g4jKyPXvgvbnqZz
a0raZ51eSRmhM1ZNOLrYRw/0zwm5v8gnTIfCttFGg40XW4z9AsHH2UHChE2A1GAsd87qro95PRoP
mpUkpHfnJfsEMXftMyFj6ZWdlwJjypLQqlC3R/sudRPtCVOGmZLdktQD2jBbczSCko5RIcrskYQO
I43acmjua2hEZty3s/FT6+fxZbHU+gW19MLCw0vt0ksEPodds3pzGCjbY3VpenepBEjyvknaNT1U
Xl6dO87g4qrTNPYtQEr11fQy80Y4jSljjOfb8d4SRX49NsoScdCq/mbgTyUYJHadu9PNrPyWWUaG
+U/R4I+z4ryJGNkv5hfTWDisUz3BJg37va9TKyYtlLpRjrt5HZEf+610LscmGMbzPFf9eLC7UvMj
o2pMeCYTfOXInjP2z0ApR+zR3dgf7ayRn5PGX8XB6whLvJmVvfixuwCDco2bAtwAR+Z1iAKk7TlJ
YbWHVEFNFq8oxpLI1bCNKsem6bja1NoQzbyXaw1PvSDEdhrLCCQd7Rz1hbxITIEll1W/WGSH5FHX
29p1ZWVFGSvaNs7iom3OmUKcNmBI8yEb2/Ky8rve3+vBUnxpWY9jNE9alceN6CYVkaaqPfmDwSJ0
xmx4xtxfOni+5Zqzc7XOvyA6oh1DoemIKw3oc8+N9A+6VeGANfN7w7o2zUPRCn34Vkscf3d5XeGj
b2MERt9CBpsglQLBiep+SHIOf09dWMXS6nGhtOVSaFN2A3esKWMd16hPFZ6GwIyqjTDr4anrsuB6
bPcmR8lidhWCwLnl+G4J7R3hwGoLhl+ya/qd1aby0i98PTkUGsSBnbdgfhay88syNpBQ7fq67cfI
zfL+h13L6aev99yImtStrwOUNltg8wwLv1oLV0cV5Wt1RNkkrEiYSuA6KdFfh0kCUBcavZNOEUpN
rJu5+bKdBTTvUbdjVjbs1oJXsxVZ5inU+o+2wOtCAh0MDRj+fwMRj9mp2Bk6olozLUaSkqEQoo7p
wgQHnEu8GoMwcVfrgsmszjRSDs98b1xuHeX3sazy5HPuttq5NnjqLJhS71OtAgdgOk8uGzET4TXP
1oFoifFQFDY5P42ec4mYIK+rBds4PL/bsOvv369Tj3TNG1yIvBRNM/IaHWuKY/F8jxHckox6Eg8B
HTASXetr21BG1HW2QxrtVESVkRQ3XLAzrERRbt0Mk5ud4EL9DuCgnaegpz7bXu4xUOxJHBExdQxi
26zGaCF04xN7DdfxZu3/fmH+aqijvoumjX3fFiAdQ6NlZ1lpDJ+1tDKAN2os41eEEqrr72yux4/v
v+k3cAf0PUipHPIn0BYdoYFubQvS7MqAukKYu6os+52G0cbu/VHefJPQmamwYT++4T3VlH5VFEGM
QKx+rPHcGUIfAdsB1O2kSOftwbaQL1K+Nlud1zBDwIluixz8xi5kG4uWJik3z0/BSt30/mO9gRTh
4P7PkY5eXlsLQgc8vhoNMXmWeUl75q9SQT70YO6m3RJhq5LdvT/o9vOP1jqwJuwBJKQs9j/aG7+g
KM60JFlXTUGM860Rr6ZXxrl+k3VXBsFmJx7wd0QcAA4FEm0cInV40tevUjRpOw5eHcRJb9ovpNw6
S2w5o/25laMeV3PekJZrVU/mpIyDbB3z4f1nfWN2Ap2SY2CDV9MQPYJxFzfh2m2CG1vm4j30FapG
z8rnP9tx/z8Mi+YXMU7i5T+un7vhPzjKfzyPedv85zbU95azO0+z8b9f/+vw578TRho/j8+v/mWH
ze+4fpxexPrpZWAP/e///JPiu/3J/9f/+B8vf/wtd2v38l//63s7NeP2t6X8rF+diPiy/9q56H/z
Havnoz/+p2+Raf+DtjfOVPjN/mE1xF+0vAwj1kR4E2249mZ9BkqLO8j/dS3S7H+wg6NWpO+IpxA8
b5CtoZ02RyPN8P9B5cMMBgLcKODI3/7nsW//nOe8sX/JdP4j0O6fywFwfXNHou7jN277y+aQ9Cuo
2Gb6CJ/V23uFOeoHUSlgHpxhJ66+B9+q9Ns6mZ3P65BjclNINZ7jg0n2jdkH649Ug/URNZlfP/cr
7fhwGkr5JDC4/bCiXP86oldrY3PJlkdReL0dDWOx3Nijm/nE3I0CAV0A8BIaHMDfZ1vL8E7WILcD
hHH3j3pMoQIkdStG63Aig8+FA/ZAQeLrMvLtdp13M6bg1iFZ/DR41HMY26A0k33X4rYpUFxnyc+U
+Ic6LtMan0rwlSWIdGr4h3Ut+naXazkjYOZd3HlOs3hRoDlOG7dVBUIok2kq4hkeWhFLp/TtCNoB
l00ufvocoR8cH+wlT+VFt5RNjV2jxy2rJ5c2AKWRy5Jea6WoDp6OATimc6sPohWiiy/yTYFaND9/
mXJ/fdlf3Z5er/WtSwLngUffTLLoGgfbf/9lX8NrV5mr657neuN9KHVveUwSCbfy/VFeHw4bp4b8
Z0yutihoOnzH/g5B1YzTbBoflrm0rFhr7b4+E+00ZGdzqvL8BKr/Z/DML9MTASdzk1nJgBi4B8cZ
eA2W2QSlTN9cNxBV3Ftl9dRwm3nOg2Ag4jXX2uwiaBuz33mDazYRdqXYfhP5Aw2Cy3x3yf0Va1o1
ZsuXArveLM74aP3wUo0TbaWnNF2D5tBVRnqLm1zLzTYd6cj445r4l9ZqjEvoDig5QhNzTnBD7F6t
cCPsrWEupLywhGwMcpSqrACSTbvrwMi08dYajfbRt1cAZX8erSWmNPN3SqW2AUzYS448tVAQpktu
+HfJYnVeWAkbhgo3eUvsMewSsT1hphpKjDQ6/N+tZb3wcnfuYg3Ju7F3inb6odeZ94Sk1y8jR/jY
STUrtdTZkOvuGeDW2p31uaP5B8epnBfk3c7F4nRLFi/AF4rbJ8FnwbjrBwSka2z2Hf3sCcL6WjRR
kRnOB+GtGqpWZYKed8hcv5EPh30p9lN5HQ6SKiu2rU56h0CvnVvKyyFASJ9bS2iRYtxiAFKW3+gH
4VHkzm7uR4rzVo/pqCd4qoObkFiOlvcZABcR9ITbvkHpJnI7HDItqfcVFG/zEyx3O8BfPPMWXkc7
UZzWg3PljjWR4/q8JBcDAF8QZtVUBpdAkL6JWbM9PWZWQATwKryuiVqf33lhd5YqIofVf6WWrKrP
C2qlO1E5eUrNDpdsr6rSelSzOfhUAJO2Rib+2OMO21SvxRi2xne7yHzI9nLol/Fi1HAR39IH5Ocu
TajRQBisHNcyzDDC1Wp8eZCE+RB/PBcIwXp/y4vMxZp6F1ZTkrULZE0Mg2VJ7TwDNsniVHV5dyhI
A+hIec30PCqWnoykyShAd/s2Nx7KdO5flnQtXzLbn1CbaZwdrEbl9hddChgkTG3CxtYfOjdm61Nn
I+SzKz/IZ27CAqwal94bszCb5qLLBUkdvlWUF4q6WMfcQjmPlq/k/aL53UWtL+Ouk+PyIj1zesx5
i2aMaLPoInxm8zZOF6sEqcY8uY46XEaGHdRjcev65UrmeoUF/25p1sJEq+zPWTwihvkwGsr+7vKO
HytNS51LvwuCPDKFUfqAC+usHYgMybDH7CfUBAmmuMCXZg5ZXs9b0ZGg0CyfVwKep31n+YQu2OWa
Uzqi26EfMWFpTyRCXu7HxfPPcaDrf1ZsMA2+b81ixP3oiHvla9LYNZYpaB+U8oWLoWWGi0VUgCMN
LT3AfgQ8XzkPX/iKcIAS9JuEVJWwHHY+BbMd96ubfCRi0irOCtXN2K7VCqwBizg6CKBdIwEAZut/
882putYAAYzLSXX+T2k57odFT7uXjDgJsdO2Dk2M9VylsbZETqLDUjUq4kpX3mdqEtdep+BN1Gx6
GFHXyVNXz30RMj2g1aUG9skcfIv5ObCH7tParfwxFpGVhuYUkO1BnoP3gdAAM42rdBHeHt271uz9
tUu/N6ndPaIeWbNw9NRYRkIzqdmUv3kYYlvP/NtaPmeDpWZj35LE9SnxGxwMGi/XeWH0A/i5q40y
qkn0/h7EGLqlVtrJi6scemykwpko6INKXyO7mv2r0bRaf/reSLSnyB568I6E6cqfobrxrzLTbT/q
g6Trk/WyF2dBVesTfI5U2e3Bagk+VpdYOY1+lE0jsIHSHW2+6Ccc78MKUqwWY4iCITzbg+eFNjkn
l2W1Ki1Utug+mmu3NJHFNjDDoTDzDziwLORH4Pp+LYs89ZBXOO7XMtVr/0xbq+Yld7Eb37tptt6L
ngAFHHG0hp6JLwg1bIahCS23LBrAA9zQxaEZrA7fsBl9kwvpBcQY+Ac+PmZ8dUSIpttdZBZ3gTjJ
yjaNlyRXdBsyX0cyOBovIun9HyTr8FZH0IcPdKO1JzkXtOrsRMt/4soFuJ7ghTddLCX1H2rpnoj4
3h9qlpA/OVNUt9n0s8Gg0Y5TDTnSHnapLogulFgDVokp+11l98OED3ROBNtMmDINItnLIgRXRkIw
Jy62YzTw2f3zVVGmdCmQaRHYXwI1jsjUMu+xFUL/DrUg6WmFDx23HtwcVtap3+RxNRjLCCFYn524
S/Uen2Te+xB55Js8Fp6m2eQnpk4e2/OMAz+8zARX5bZ2+l2Otvdb5gKBhTQYF65wq9mHvaaPHxK2
3yZKq5E7lp3hbHXp1K3zkOpj/nlkvsORXJ3yo4AKWIZdpScf5IjBeByQSpaFWi41fOvKavnSYYRb
YW9IjALNhASTFbvu6gsHhlpNRjnIe8whWN6S9z5x6KxB60QAu+OtobhLxghwqu+11XTYI3FN+tnP
U/NUzmnywy91El7cIvWf/Hni4yPa0N04S2o6EKbXuj+qjEZ85MtuJWIuGDGTqErp3ilRuc8jVJsv
9ciiCxschGjJlEM/7h29oGllpiojgkND5RrmuAxlMQEC81PdJO4TRY1y9gGNTk8DbCt7WV2Wy9LR
xMnztOV6MOvtz9pYcbAs7cG8kayyr23nWd8Rbo4qzDhvAftRsKQxeRZ9GddV6c1Xne9VgjN9ycTt
4AfF00wRgNd/XhZntaFocNhLP/Xn3pw1ZST7mSwyL6HxsyPdblbRkJCIscsSH0yPbJ1qCs0uV8aV
Y0nlHWjYauMlQviue4QumABGAZLOnyRcesyTl6X57ACrmzeLNsj+TGhqZEY29N8E1UarEltGs2OP
xhx1rnCMb03Sp3MR6ma6krMK5VrnYuZinwcjDrWMufbhBG3X7vgZeqoey5wr5UXvdDVWbHLw05Js
lnRxForXmXIhrEuh8m+5k2X2GQ0hS0ZtmyTOVdVR8S/c+UwP31GuOEl9ixUoADWW9rZp0kZ2HLha
FZhQsUQ1t1YNaneVm9rtir1UeUW4uJakW/qFyn6YAg447Fy7IMJUZI77gzqV58GxBBeXXbWyM57r
/qwHtNIyWepTpJaGrC28G9oc11BTIEPuJU/h5P5KKVPm8+odBm/q83ucTzPyTYqehvODWnvV3udT
VpMCNJDgcvd/2DuPHrmRLW3/lcashwK9WcziI9OUNypfm0BVqYreBU0E+eu/J9WavpJu3xZ6cYEZ
YBoNQVCZzCSDEee85zVTUQNgMP0kuW9HKWLLozQaih4zsFqG9jVWNVi+xVbgSUIA0OFEaZJnyHMy
knICTlGD/AG50SWOWIw+Bc5WdwtAQNQnQ4ZFe8xEbg22lpm6w7mRtRlRSYwa1fkQgBWDfxphGRRx
pml8mczJHrpEz1AvqTG0Vtcd4gb7xsZD2yePKGWetzjLfB8ZK3uaVZJDEJdLTXlDwAMaBFG4zoPK
9PIxWHKoSVCQc0iT19vVUZM66nGwukls8VOdT3t/IepkKIWiPHEkp2ETDsatQW2t46YwIWOT+kRE
je+NdnpW+AHGz4r2wkzaqFT7GjK4k3Shsh+z1WZWKofJtY76zK3IhmhXrzuOvAzHDkv1mZn0Gfk+
WyCYKWN9CZ89aoSRxcF0yChda3yEL/uR2cN2xAaWoaakJN/kteF2J4VTp/m2YBj70UK/ttEhNDjC
kkMkP5tena9H0HFre+sKk9Iege14pXFXVXZ7Wsx16nJ0B4IPYsxYSzbKpQzuRUZyDfYC1WdledOb
XUTOl5W+N300zD5/rDqZXqdtI0oSWOYSo3BnkDpZZ62+2OZsF1eiddmwPRv7ppglPi189Hba1v6B
s9GwtN+ZZ+EvaxkEAIdyXWemZqFHM2EuTB2YYEh9PGfBdKddZ7z3OAWLeFn7JkdrnftB3BKvdR22
LRbArkYRtM8GpwoTg243xxS48S6tIigxTsET99aUfv20Ui75MfO70dhg2+ZUuz4zMh6hLF1f16AI
07jTGUPFdhDgCLOp0XjYXhG+9SJIr4Wfa+hM3VoSVyQZu8ZV5JgcSsVBSFU6lh53X1vqfwd81r03
N6N8fx/Bz35Eyf5HgmYwpL5DFw6g3Dew7eKlBmy7eW/e05fqe9zs6098c/wGIHNwr8MAlqYBEPXg
ivM7dIa46xMlHPIeFNDoSiiB/sDOLP8TugCYsszivyYpQ1n7Bp1Z9ieHRvFg6wNPEJu6v4Wc/Qhe
e7DYDrhdgLbUDQBdfsaRWzZmdPri2s+RE5HiUd1N4GUyad0x9RN3DPVrqwOx/+4K/RLl+f1Vvxqm
UsDiS/wzohyE6ULFhk0pFPE4XOr8pl/S/Bdsei7sdxD5txcBa0G/jk4IycaPUFJvU4ICg1xjK+Q+
Eh5Vww8hDEfUl66Sy5e//kQ/Ugh/fzEkl3iFortkWvUTADnhVy0nN+Q6ivS2MbynSPhy22Jude2G
+bwlKMo8AtN6/uuX/RHI+vay+ISxgvB3+iefzbKwVLBOwbVVWv2pqZ2blC3wbJhC9YsZwI+43D+9
0M8YvM8hPZkqIBSMcUOGEjw2pVH+Apb7s8XIOAMnLtzeDv7MP94xPyUHMcv8a1hE0We+CQtxrdb1
pFo7Y7dEBZQ/lwZm89fX8CvX/R/o3LfPxgwFoSl6q/DnkJeqIDIrq8LroYY2oFzqlrgfXZfOxnN2
KyfkzSQjqM5YZj1gj0ZiyezgTUMG4FGe+uynjuCc9arVPS3sKTwBkbEg1zb4Of7iLvzpBcKXHmEq
o1HnZ4fKScqpjwryGqYeCzcc29yEDEKCtwir+rCdNbrqsJE4+uvr8ye3HqAeaxpEMqj6fr48y0TR
mCloScVonUAyoKtuRPaLh/VPX+Rg4HSItMMY7SeavDTknC2TeR3Vc5kAbGAEN4fqF9sO9uv/tCfA
meMlDn7cEK1/3u66LC2k7PIzvc6Bt5Wepx6jIqzaExnWISb1YUSaYMVhPAF5WHA/rWYlcMXtHQuG
lGn2H0zJRLpZ6wYMagjcLiQIgFuylysjMgjEmTiDPxpGG9Vqo0hwTvU/l2oBaWWyJq7WohnJFMC7
c4wBi7q7wK+7O+nWDHdnYIKPbB5GKlas1PDrN5wBT/8VY20UdJ3zQC7eIVzAHrFC7kxufu1ax8hY
HPzuTVSCsILzwd74tk/w0tiD6fLY6rPUUM41vGJhb5o2L188q8h14gZrQRBA4Fv7sHecO6HcJowX
I3I+S7BhvcN+0Cljacn6Gvrduu5L/sEmREdKlH50F88USEsRV5ARTUCurpZJT31bAx3lfEs/ivEd
DkxvJKU1Gm/pZOsPuGrucdiMcDI95XlzEkoju+E6Rse2buro2FrriCFFOKSnft+29XG7ZOOtCTpX
7NJmFMcNUwHIbYNNbhxEvT7dirJV2b5prRkczx/KjzB10I6lhmXjB4ohWHtmK/z345x9bInHzEvz
OB2k8S71vJQbSFTeUQT6EZygd1ThTjOmeKayJT8M6tXabtzecPxYhlnZw4Vpohsn9/orBCz9RVvz
CklRBtVtU/jRELehEd7Rw6R7fjsNb4gjzlNoqInSvgqdA/wvr9Z58E576r2XjEFAERdF1lh7X+ry
ERfYptjlpTf7CXTLgzBqoIq2505WSbZ2SuxNMy27TQ2Xq9xkkeo2RWYSAdv5PqloQYhzApP8tHnJ
rbkDxDZyciysVXWv9SCgWJHQ115gBjYWiVNqXcewvgG71yIgP3ABGnjzZo22Ah/3oEzSRi5vULWm
KAY9zrcODMmHoJv8GjfpArCFRHGYh22vEIjK1hIXbTnZ1XmvVABvzlMtYYxlqG5gXY5EArbOh8kK
Xa5Kz1KndlqqixZ/DituJhtGEFOotQeKy1ba1smqgOjWqBz3TeUx2SbUwYL/64Fvx5GrAHrVKGUe
z/XSUtOPk/m5JwiXR8yUakqsWaGmmKMWmtqS6hA808yCDwX0B2d5Dv2dMUDySoYeTieHSx4Stwm/
otgKZ9JvOaD3nV1Ww7Ma+/wmUEFdJnPhL34CNO28qH6p7tyg9q4PXedrpOtw3uRuNMhNEbXlcatZ
zcdRnekLQgzbHJWT2x5PdWvohM9Kep8NuBGvoVe/mqZIn3gHw0MzB6NPWu8anMx2DYbBiCd6RpWK
ewtBqPAYMT6tmays0/IkmnHNtjbX9tC/R2W5CQzTPK8YHT7n7qqQU+Dl9r5wGwoMmpv51rKL9s0v
DfEUkkJKEoWy0+duwPxCOy4NTxkVzWXRpLMZm8DEwKdtW4LJuRyHdMKFvgqhzBsxc8r8SRhZdm4P
dgYYaQjQz0Ctmb/DuFiqnap70gvbxumajZEG3l0LTHZrVoc1qM3pXg+FkSbLgF1ObOUdAOKo+8Uk
bspV95YGle6XriKpMB/GA3N9Ini2hooxJI2as3PTyX3iSw28AYgbmN0qKUWThsncwyXH/Te3PpSc
vCzO2JZhCMohjTYcYDmpI7atrhBuV9eqXRAIMF6yzuAAeR1Up9Ext5NnA/YxJWYgg41jCU9YzdV1
yboPYx12VbMlYcFDnF0DiKRjut5Zqdu4JzMUu+MZ7kd4rtnJu+d6ki15g66dC2MXIaVgB+rbBidN
0Fo63rNQynQgTSVYm5FEZw9j13gKpHJuDrgFpbgJ0DVKCnI2ZyerNwbzYvuEAXY2nA/QRBF8QREE
ZuzsDiIpfxfbw1OhYyQnHQsiWnHPlV4q2TZttWxAGPJqOxuBfWo5efDRtFNEa6mLdb86CnW7m5PK
GAOudokiOZUox3w2Tw0SlzWs3NR/AudZztwOKIdsVX9uksnxjS9zaQz31Swib4cNyUr8bGHmz1Nd
l1cmWtt3I/Osd2py6LK6ybn1ncwydTwJ+N3MfYZKM0MIXTQJWdZA2kM9bd2H+WDe9ktfVBsmAml+
1Id4NmxXOLtm0jktUBcjd2abGegX8cS68tIdZobOF08XFqF9gSw1ZGzXKzBYLUqGaoqW+cjB4N/Y
+qEMLiokRsHRCDnJ2i4ONNUECYWRb+cOVWQy127/AKs10Bt7jOoHkkEX+ogAd75TEbF8NkYUclA2
jGTBc4lmJtSyhthIKk0m/E2rZ6Jzm8Z/QS8AqUrAYukStxzmngwcRYC39Eds0bylr+edduuFI34c
rPQAyHfG1ixwSdxC8/VZiqb2NVl9lXhzNLlkIyKgJs6E5NmxJAfRjtKjElso7yCGVDMwFDEtgOzu
Ekct4qAmVxpsTdVDUs7YtCXRBCsX9rJNbik8AKKTVc6q3walmOwNTWtJZFhdIXgujIxj3pfkPpyb
tlYjhqoqnPdiaDmpfEZVxVEuGt84M+GkZieaoyDaQmIo9HE9tM4D4tDwmND5et6MJMI+mpQKKh7N
JRUJap8QJDjNB5E0hpDRbQ2ho+kuiVmtcpik0rtGzRg82z1x4jGp2Pi5NuCoSQh2hmdA4NQVFZMq
+zruSZ6vk9Whb4gHazEubb+ysLQfnKLnpvgUDo6akXoOYnbNXTqNuCBzGkEo7Kcmh5RMhMmKmYHS
aQwwaqmNdIT1oSdnmo5sMVQ0Jshq9/DsDX2VLw4G/rTxGWL6VnfGEUG29Y1vOFN4JEExjaRn6McP
DVFrzycSZld2JxZRRrHrQVXZy8hKVwbHztow1JLTyC3OFOxYE4VKMpDjlL/NIQznfIMHtk0HYkWD
ue/ntEc0EfUYJGBWPHa63E2WGZSEkJZnLQy+kxkrjPkYfRWCrSiq65QoFhulr1swthu40GhUvIMi
DEqR1wLL606y1RP2mmC+Y51NnV/MQM9mNCXUwBMKh7o7SOPhkFbJOK7+ZWFxvsa1WKu7co0KBtia
8SEEF8tFSwb7ZavDzLjV6ALlae2jyjruiqicN2uVF49EoQbfBI7/h0X9h30wUf3XFK6bFx7l347e
meW+/Odv/294e28GKGC/vTRffruVnJIvzW9fXn5Lpib7gej19dd+A6zcT6GFNRc6W3CpgwcIXfh/
A1bup68iZkIKiEkAuOFL3yLqjOATtBdc4IhUgkBkI/L/A7EyXPPTwf/BBQi1YPf8vZS6A9vvH906
YZ7U3pCDyLTCbAS614Gt+B1DaCUnJWcyeGKW2VztoDOYdrVpVtE3R7Kx5voOFK5rX9PS1R3Uf8OR
8ysrF7p1gVwg+5V29GvL+N37OUSO8JEOH/qghubK/Ph+bN9eyjDi6IbYAdoe9pMU1Ig0QwxKnKXN
34x5CMdsx2E/MwCGsxANR3pYHaPa5AEInLGFu8xwmV0v+IXzx88eu+B6h2gUOHZY8hwi9H56dylz
/yiYnQmZE4f3mnT11Nsn8FWzar+MUBTIKcgkQ8hEgMe4K713FfZXRUPg3w7oxABbSmlGf/W+fmzE
qaRYXPj0QSbE1gvc6ieox6bBbFAPnsjGq9plu5qTq8+MMpp8/EEUkqiAU9FeYZ9MZtn091o57nxc
EiQfILqAhOKHiaOMZQ1QdzT0O66/DMUtevfgwZpLEpc3JVoQeOHQ1yeQerJJIIx8fbj+DfvMbVvz
/89g9w980X8ZlvkDrfR/Bo/U+0tEPGlrJLbD94j44Qd+319c9hC40iCkqK2pgg/P0+/bi+t8YiEA
zLCv4GKAYc0/dpcDiu7jgs2XQaBACFnHf1BJ7U8sbih9XxmgGEv8rf3la+rSP55ngGIsYqE7H+DH
gzY+Ouw/3+0vsh9sMydGIu7SwwjGNLzlaLTC9fO05uZnZ0zJ/FaTRxi61c9vZgNNRJRdfWM3gzdu
C2mux23TPFUVfRdB7TKlaXUnahuCGYhNh3NADuRct1dikHWWUMUH5w2s7RaCio+LmDek0y3IiLiv
LAWHZnbG6rmTTX3WNnAUN41L60VwHnKlwNXnEHOjlUmP6A493/q4ZIF7M5HujLZoANGqs7sez9EH
IKBWJmbVeRMKScvfm6LQyLNUuKU3Fw+51zZv8AJ94xegrv3jhn24oOyNIJaETlvY+Nk/QeNkShML
VC9enFNV3K7tJE88l1o76UsVXrfLYCG0Q9/sr+460M4rzYiRIvNzZNXlw1JG6mPtq/VoFWNnUWfU
Pha4a34jMUpSdJfufFJkleccleqXVvs/zhC+vncwYUYkZK2BD3N0/bAYKmNNq8PYnfpdU3VFntg3
9qKRP+Xhti9y8+9h0f/8goc39N3qw/oygx9YeegNw9gozMu6JlwNIpQzudeLW+5kQI/q6vAEMtHO
YAZdrdVFVdknUiwPtpi3Ay2jLtXfAoF/f18+kw3sHjnisT/78X3ZctCKBe/FhRYiXkXdnhhEmP7C
IeZHFPjbq2A4BgzPZcdi/8dX6YyhH4KgY6kY3kiqjiW3vUOExHc10Z9Mn76Ol358xBnDMe7iDApw
Vf55mAEdbc3dgkAU5qgQZXA+wOGpQ0J8aldK3GdTZtlxDgDwYPrSvJeejxoY/73iRTqQ8DLTEyTP
+niGO2kbEXkKBLOhuC7fD4GnDqtTWFs0gUi/p8zoN6abtfORGVVbJZxzxNDTleWAymyLKu1u4Jo0
jz3WOCcLDf+QeKLaprndyrhvJoWw1h5gHDVWdayZVkPFgcB+7DSYVMb/ruPsf1tk88HT6l9XzfF7
k/8gkzh8+++nlfOJkolpK6ASPnC4xrJifz+tzE+0q/C1eRowrz7YxPFD/53XzIgW0J0TybeoChFU
/3Fa+Z9sRjeHrBkcdCxMXsK/o3twfhpoHBLkDoNb6k8qqYMK4vBEfbdfUHuKOTQ4UbrM0/l+hj/t
wq0BTm1262L7ADETPT2Bwj08DUvhzbSdhWrflbFWkGXUoN/c2kIpmaHRxcu844xJPC3KIR5ChIEQ
vSkGsavuoyzp194GSQpDBhJNbWlcgHDNvR21519kDkD+tlTpWiUdNaR9KrVkjappKpvzEqqGG/PC
HZJ4xa88WjOxtImnqgMD1KtUe9p6LYC7O8l0Og6G3M6uit7AbqQbixK5pY8IIgmMLOySITBxNsnS
ckoQTPvhyaAUktgO3gpuF1COoEF3YCkWkPlGW7x5hKDuQgAaE8a4xTOlTJiB5B99kBefMRpb/C2/
wh0SqmMox/isFNmud9z+1m2sCHcDV4o7kQ05pF0oNxZ2B54rY3uQww3il85IlnRcqtjt6KkB4lr1
kvdS2nEvLOlstWk22Jhg4OYADw/WB82EnNB9TCnMlbWo+n1m1G67RUhNvQDWo8NLRkyFm1ieCL+m
9hXTbugCPEpK+9BnlIONgLxcCnRtCN/vx96p272m/Udm4s6pu/WYXF1AMkNsn1JleBvDPTgopoDf
dhJUi1i2bOuDvbcJPsp3jsFIdhdpETzDmVLnObPMd4oW3Pg8WfTjJZhgMSTalhX6KwMA8DjqQaqP
prmexp2zKolwWGDNGcPFWey4mLJg2UCXdvx9E07i4wCW2HvNFcU2DQOP63zO6ueWIRyQC9EyTJ86
sw9gbOuBWOKhgGK0Hxl2pcnB477claBDRVLP+cG6w53rKw9qArS8NiqeWOwDzL+S0xwa6qw8HCBG
57lduuClsOlL93p1+iucYMG17dEHFi6ikBmDmA54Rh+Wbb2p89k/w/O1qzbmMEN1rAD/ZSwQ+CPq
6cs2SAYUmSBzU+CIS2/yxrdhSKsbk5Dvm4YLFPC75+zOK9R0M81OG+1QNaQwgOpyYrKodfilmAf3
AZWzIppABuieRbdkr6Y1GRew/oQJJIcsOXbmWdtJNFvN47zaziO8vwzaa2+EKMA77VCU5uJD4QFz
6s5V+qXpF/vzCGHkZZwduE4KGPh1NBrnI4cB9WRPc38y5NK9w5K1eTKdZeiPHFK6LR4bdAu0pwip
tzJq9InpD8aSQoz3UDa4xM6EmxGUhoXJA6kSnbb5ExzQxdjZQqOPyPEQ7DYhXGNsBuaZYTiJ0hEe
HGbBsEIMBT/KUGxlJOf3HOcWYD8geFR0+4D6CkUSLcOm8KzqCiMmh5hOx6kz/GX87LXNwvnRCfPx
TrG33GQwwetNn0m4tCJcpnesmrnXo9UPF2mt7Ctub8PascbjOuvkqyy8sd7Y2pWvRgHJJJFo4C3W
hjMjylKGgSJjCLx36MgjAgbZ8oRnnWaMV8659TwicD8d7YEhTAbh1IQunYqAN5wG0a60POYiKpim
29wcyRDwjcERZ42WGWw81MvRxioKH//mLISx7GLqvFyGo3bqdafZFyrEEG6RpWQ0BoiOGgz993D2
ysvB9HPc+qth6XcqG+SreSAK4VDTDS44eVHK3ZqmKNMnw/XPhpRfLt1OEmbuN1bxOe+jFmXNwvBv
77eZgT9Ev7I91m1nOdti6e2+SKaqLfXWHZq534zU4zsJE67citTy72qro6wBxLD8/i5c+9rcINPP
jo0cvuR5P8yYROFnEGb7WizSeugM21reFlx7n5xemt3WrtjejuBbtFcRgW94U4WMDpN2NBgUkjc6
XWYdHN0YDNwAzFVQTjGZsnsn9qJ5fElTsrRA+MEI+KKw05gDPDO3qSq7uxwnkedUFOLernxxxVLn
YRG2VX+oYMkuOHNzvHX0HFhndjZ7F/9XI43L8Zf/+o9DafOva6TNe92+SXSub799fu+m14q/tB+/
jdn7b0mLcPT7Zv/wm76VT7TtJgEidH3A4b8Dhr+XT7DYCJNEHMqTjeqcjPQ/qifvE8pvoKGD5B5j
SutgjPtHr+98QkEH9ogTEQFoB8rcTzLRv5KNwmH/uTm1/fBAnrIO/9me+bM/7Rw2s2HoKEMfoJXY
RKiRkIRN+dK1HwzekC8MjCCbuGW80MdLpGD2YDVlP3U87BRUPu40MRhbcTDucEqxEdQ8x/MYNQPU
gbqSG1Gva77HajS4crHkf/GniW2shP++dcrcCOgJNBO/QlYZkyBhWg4tf2fidQIfIclDvx/iwspa
PyFzDPpA6qv8zE2LsUfZMEGRmhZtPxhug6RPovm8G4K0TbckRnSIE0TqysSB7Q6BylhldjypeRw5
IWubUsBf/bcsE/qJi473HOmZJa4nTVt9wZClHHdz22bnk4meJB5Ln108WgN50jrIhJCD+FR6MmSA
um2Y4c6xwkLvLnfy5o16GUeh2cPRNV7ylnrJxKX8dmiVALxw8wlJ1WA0z5O7Lv5GD5a9NznoGQsu
XbOTeiT9MfIOrtIlAoN4HCOYuQ3BXw+9E8kO0XTRMzIeTI8/R5KTYRpTwyZR7y3Lvq1XoD4blzxm
/CpSj6pBr4e4qtBzHDL6fEZ2e8iM5/hFiFvN7scC2/iypppGE1C66WdN509iSR51H8yXDYzsIKLr
475bjebIQNiw7qKlT5sE4BI7MzxPW00bKD17B9ei4org83Rj6sbEzMg3zNuuKL3nPJirDr3iGN57
czbMexviw30rhuGN7E4fB7ZAm7jeVMU7LO75fnZI9GNlHHQtxLjZ11nrul8CTnImdjmMHyyqOEAo
SWdr3EydsxRbij6Jg/Y0QdGzZsvyr7NR9AOyGYAjcVyr0OtKaPXMKs9LfIqs2K05zDb4n5iH1iDE
a5FwW2c/157x3I96ueAUD1axt7oma44I205Rx4ixOJFOSg/NZHgxx3PMfHP4ONOags5Ukwjiwk5n
yZxU5bKKRYMs4VoMQX84CctGmmd9rcevYovaExdytHuxnU2XP0OGe/l9IxGp7qrZK9Wxb+elawLi
Rov3vNgunxN3Bwurv5LFeLoWUTSfmVku1mNA9NbcdeinJt5xT3I7al/qtr4v7fakCwHjk2KmeUvw
IQ6GjS+Azc6NZvHsR6dx3fRmdZoctZ4/uZjOSUrEzSSyyrwj38pfsaq0M/GMA3pe30894okLzKT8
7nTC2NJ7hOMRVacNkQ6rHXdT30Wva1p0xWeCl+dspzFvcT+bNdKlJFOd6PemRmN90XVTMJ92qERx
YyELIuKCRYbBTgCT09nSmSnzBhLazLIuioNAthDysuAm8jJWMJHZKkbHw0oMCGw71b01bJgM+a9E
LHUZU9y18Z9STN+oygtV3aPf9hUKD6nhQRmeTFZZL+HZ4g8qLoKR/CMMBymhLOQ77+5c1uG5Ckrm
0ulhKks6Ndy2y4g8DkTDbDPjTorMmV6WzF1vBNalIwpmmJI4y0Rdfm71tSu2/tzXw2csTUuVVC1T
/kC1YbnLIjFf+9q2K+57xqaEVYCCqTJ66gxDbIVwiskmhebM05xXRaMYVnNL4cYrhM7CM+wbzifm
rR4N3eeDTZVOymZNj9Riho0E/09nCxUaUd47E0b1dTksw9uah9Mj0vruLQ8Kc9opzBFfiT8/tC+j
knUXj0wPNOZyzoCdkR7q4sgp0Xpige9g+zf5pDDj3lQFxhZGSTVcR02OpHMiRsKMK/wZREI4MRfL
gDfb71JhjcDBFOmXrIHB3eeTS6dH3GF9ntnRkm8MxsdB0qR20GwiqrPLESJoWYJDY1LwYXdZXe6L
KQzRTqVCw3IJq5r5V4uv1H6ezeqk7ApUcFxPV1xgb1fe+XbVSGZLNptuJEz/inirAE/JSjt50keG
A9Mmy/PHsZ+dp4rAe77mWx0kpML3tmppujRu/QoktjdxFvFWHxMVy6p9zQ0kCCNZ8RaMCLEqm3ur
RzaxJalcGkiTcvVEXEJwY4y+HJAFw8M4JzWhvMi7Wny0Q+4FTMrS9bZNx0HtgaMH7P2cmXg+EWYp
ZEJrqm+xMGumTa4njVsWZw7+ToGlg8T9ymqjT0BHCSsNxV5xeKvQtCqEy8WYL3gtpQGLo8HYKvZw
FmmSTHQVednCqWC+1OFyDalheeoHNuptVhboiqKxhQSXu4aZnoSOyOD71UPXJ6mjvSHJsim4006G
x5y9BHMOq84Zs4SV6xy12LZxPGv2sxjemKq3WbGM/Gm05lnNEB8qSIGFaYJQc/CTEcsoH7Rao7TJ
O3NuNvWqDCtx58HvyC6tgr0+eG1sMOgOb+225P5Naok+V66JJXxV5MUrKQhQrhTyT+xI8bu6Gmxm
CMlCHM7d3K1OCLRTDZesCZN23htw9OyQQMYDV+OVisYzcKscMR8k9unVIqY440S2FZfY6cE7psYx
brPBzR7Xso++0AYrTOUoD/ykdvAsg+25tCPUkhqE2s7CY9oc3k8JZcg7MyUTh3iCrkVDjqkoZQOM
I9Y9o9t4YBbYbOvcMrwbxqa5Ii3YOhAnUtrQDfK4oT4LqiatE1lbxnuZDn67QxlcuLt0NLrjNUUM
FLeuhTwhhAbxOEdFeznp0quTsBxydveolZc2rodhgo1Yk29tXUxXIhCYtmkIQ3mC96yHTZ9Im2hr
k5VG3FvK3iTHVuAVhvTHiUvDwqh1mjG62rodLJgYgWs4J1ClsCnN+446BepkJogszaozxUCrOxpK
wI6N8rnQKL9X0Vxg7bA8zdKpSVye5/XDkRgWxe6Qh3rr9UrUZ4MOfX1Ye+sZ8osO0lJuPJT0PLcp
tsCoI0YVvXZYeREtZlfLe43+adogNeyfBPS0ekdsHqbtYgL9GBeXWAz+MT/CmHF9ceQUerFdGe6Y
SOEYrFGUSQ0lrdndTxbZIXhjDvCf8FxEdq7ZTJC6KyZEmZTFqaP70d72eS9OTG/unS1qt/G6oZz9
gnc7sxiCxOubQVb9czTr4ks66girtjnATV3PTv7cq5RM9pqe/m7KmuW97ZbuqlC5GJNwNaNbGUTl
CTTR6YXyVXD/LCXfOJXlddsRd5jMh2h36p+uuMei2fqwkYfeRG2/HimjBqbMe8N+nk1C0SbDosu0
2goJMVz+/M0dRqzpXBh/r5idpQ9LUHkvwZSiz9dEVr12q4RNS7xndDY6PvWVyBAyJ1SX4VPNSjnX
Ac150mZFBTnXUWOdNDhJ4pcA3WCiDu7CM/rNGo1aWmh8Olsgj8Ssg+7V73uU+0uJKjUe5YQzqKHV
ERxQ+lTsZcMrSXrlFCsbMj+jgjW6WeC25gig1+XYYstnoIA35QN7momQXleS5piNO02M1YGPq51h
hszgVp7cdofVYpdzCNvaz6tyG9TSx5otlGg/Mc4Y3zswyme8WIcm8VUriq3KgKli1x6NB6Fr9ea3
vnnImgJWzcaDLjWnyL+DQCRJO1gLZNcR1gNH6yowhMBtEGCA4GNDJGLU/rL1PKChuOwygBOBiXJ7
1HmrCx1JLdh+5hYOrdvGIM/paCwkxKO1L5wsXgPq6UQWJW56eN920A8WbAGxH+2MW4GHqUqsr3JB
eFf3fV4YVWxTZxEd0DQLFnslDO9tOvaLe64r0eDeEq0+sg2jUpSXmHQ8+BY4a+x4M4xWwoth984w
l2yQiIbDfa6L9l3r2Y+2QlHvbpC8u5SsSwQd1/Cd4mVklWBJ6WgOn26czWdtAFXHc9YNCDUNnDvi
UASo9zuTF93mSjuP3Ofuyipz70mG+NYm0yTVBRBT9ShGeyLSbo3GcDu6YXafQR0Pd8FqZOspvSXY
Ix0Y9IsGEec7ccDC5S1ZZgHPnVjBHY/LdCTaaPKgD1ag9WsDyIyW2rQxBKfVa3FsdmkgO+EtTVJX
FramVU++6s7Vql42s+hpLAe7HlhGY2V3R6GJcVnSeqOJIpLEVAPYmb1mN3gVLDkbSyBuTUYYxqby
rLrbYx8jrdiyxnAHhR++pce0mq4D6xlsGV2CH0FLUS1eMLobyA2Lhvr/s3dmu3UjXZZ+Iv4gg8Eg
eXt4Bs2TZUv2DeGRM4Pz9PT98WQVyjpySXACfdFAJxKJhDNtilMw9t5rfesaPvcg9rjILR3UkxEi
E3NYyrZdP9PDzgdSWXGQSvabLglk7S5TCHhxvENY/ZDb5AxtbeDDxioqTqIzaJN8pqZQdTTEtRrS
w8rVSTaT1la1HWwGw+eIOD2s9SWN8V06zHzQzcXJ2YsvIdhVhy8LPSaookDnurx9NFSms4tQEUey
WQWhLBmZBW0krypW2SFynBt/KWxvi5vaeJgKtraHtulToMIKSst1P+t5CqzI49Sy0fd/AGIh0ajG
YDtsLFNU4b6i2kC376h2vshCq07OctkNH2tYUMahUpU/QJVohbgQMXaAjyhPO3OHMX2sN2rOseLh
R0qbzZxbCUhdtYJxl3YG2+hOjcxQkPIZotuY+PpQ5zxa+0YNhCqCqEjZdto5zy861NgiPdLKjS0l
IaD7wQnpDjT9MFjMhvLewwPc5iFIhzam6sE0D6yndtP4HM0U2tiID7O+CXF/pWeLBwLiWhRhkkBT
N5OI9xsY1g7txoy0D/FniV9+pmHZ1et/7aCox3uQwtxm4Rhtd8c2e8S6rvxa/Ahtt6r2Ff7q4iaK
5AJKnQ57fTPh4MasnRdLekidsYjPqkHF1o4fMNP7rIkYq5D6QKHf0YVvdlnbkhoeUSD+Ss0REJ27
ft63ncbPchHzoy3wRTXQlp5aPb8x3GTNiV8wrfDZBOmGw3mW/Taq5ynZGUwTkr0ch7IM8AEV1X07
oAqBKZqFzr7yUtdC9GuG+iBJOMMs5JdsBteRcePtUVu14/k4aXe8BWJiDjd5p/vi0mKNyO/phzbJ
Y+jW4MA6QM8kX0IhZTqUWMviPgwLxeYVuEsH7s6YtdN+mFni52poUkAZ67gH1Knj7G0/CfG8V3Sp
PfbSPe7upa/LeV9T4jaU6XROdjxQtb9hloXFvsBR0V9lXW118FbtRSP4JjCE2ZCq0m1dEDd3JlJZ
WXRvuyrd+KTc1ds2Tqx2p/DNpN+ySsODdYsCPI9uF29Lzw8m2MwlLvYeykRG9nY7d3xRk9k4wP2w
UXYxS6INbRdUmYxRUrpR1VBagQC2SYiYTExzN442N0MsIo2xLZEgFqh6UtV5khV9e84HvudJcxps
+4zkYgZ2bmnVrO1LVRzcjFnnnhFSjwvaSkqxtRamX4G2uZQH25/sK3LO+3kLhE9p+AoR7O5B2M0D
dOr061hGjrGpWliKwYzNj75Wu6AJ0D09B5j/eXvjqdK9M6eoKHBf5P0Xr7OawzK1A/pf3ii1m5ql
0duSn1jvdOmwJQREjzGllPOHxDJDEExLOkkojWSenqnFqx4VAJqJFoDVmeRvEVq3S2kIJrsGzIQH
O9by9E4m8M9pD6D7d/JJndN602Mw4yldPRNp8dmbJk0q5uh3N8mii3lvUOg+J43nfwLsPFcblPnC
DMJeu1+Ifsi+zdbKj6lTD21BaICWYJVIhgtLWgktesF1ZrWkh8jnvKCWneKeUZeEKVttBb6LL1Au
YPovaCAT6kCd8ylJVbvKpXX7g5ffgLrsNvV8MQzIrp+ahPrgfPaj6VPfM7Xj4jcMKdjBT2xFs2Hs
Nd0whrjpNS9TCV59HqZuvMn/4faBSGrZSGmTytleJa2R2iqjSHLGS5WibjuEvTU1azhlPzLoNNLo
sQjhcWR3jaU0MFi8FoMRbftCZtU+84uq25uqJ/iIUUrUVh/MzCdSy6GhpHZOmGbj955gFAv1tXR0
1DAOMg027mFSU0aW/WSWj9aR7QKwXfVbJuqkT0Ue/aJqr+fGBDbTyh5PENwvUUljL8GtwfcZiFjZ
D01i9HwB/Fyd5UwP8+1wpOhQCw7LDjuAoEth93TFD0xIHRA8WA4W6+uQQ8l/yI8gHxmHjuRmk634
UGbmPP3E9hKyQ2UmS1V5OSauow80BhAHbYo6cvjyUCDHLBdZNUIrin3GZdcms6L4ubFdE+m/qy30
KfTpCoThm3EUAjV9Xxdz/S1Mmzn80gmV9Y9ZWHQ0LxMTuX8CtESts9NSw0KcN26JQuKZDXXcPjrR
4qUA0oQHDiQhpxhmGHtf9cE9wrH8ggkbc/LOT5DYJHJIbyMeDf3ABwmwCoEhaVVt+Ux2O7nkNbyI
aP7YxMzjD4PHMA5TQ+/emCv8S6RIzJmqyeWM0r9W2/qIC+PGFef4j1R90R+BYl08gb4eoSX8NOew
/lmt7LHuiCFLxhVJZteS7WFSr6iykWKxOkRHhJmP+dM4l1kCjqsxOvfKrbrGusgrf0JlUHmA0MYj
FA02H4A0z04soHJHcJpFHc4qZlTzh/aIVhuPmDV76Rkne6seCEx05rErwqRJEILPVJ+yzGoF3i66
SbSHzPrZt6r4h5HmGEq6OTM+VEy64bZZFYCMmQ4TuP+MF/u8nHR8Nwj+pIBZWndNm4hgg7EeDf6p
u2RHQ3Ny7kqhGaXR/gce0YCpmTZZPOY/tFdOn9rFH8moggfuwWGLJ6juI/HPvNph8suiCwr0EUJ9
xg1yJpoAoPTElulFtIZoeMP32u5ktKFbVrEZDDuL9D58os+r94sTzgfxkI4dolyrm63vlGnRPnHz
7CErpxhqOf6AzdKtw0adpkXQY5/CI8LcldpBrLMVfHwkfmIYifZj2+ED5GmmGp9sq8b1Vy3uFz3B
BNy4kWh+Dm6vui14y+x+ds0u2nkAM27xsy3VGaLx8SEsQQ+DJYmGB0mBokmGSeOfHVvEB9ohXJ2h
a7Ar+nNPM9BoGKYPRuvcGUkEga8HLcKqm/ImB+weUrA1jdeD2SAZLtvkhh6fCsdU1BiVXK59iC3F
ppkWNphGFbITXYaUqnHESSq3BZ+/bJdkOe0OcP/eVyPxR9g8ZlX80vChfg6kX2xDmkRbcDeNusJi
x+c7aYqQGp1GNJ+yZMbtSFxn9lmyG56h7ONshdA5j49k+vjxuU+iy8gYKpm8rbDI2g6k4Y7Xk28o
TZdTpj+poxKHq6u9K5jqo7FDxgEnFXukCJqyMqZzkUivDnI/T345JdPpIO3wHSJ0ceivSDtln8xY
3VyFqKbLmoL+NEXpomoJSHpi24ZH04gvGmLF2SJ3NJA0efEUmNDcKF1ZGzF814b1GEU5+gyNsrLb
+4XXhhufZYmYQCNip88srCQCOtaMg3BuUXJWDbkDPJRKfYA/aX7yutBf9gVpIvd2Y9Y8RemSYlGm
0/QjY3GnHTJ6XUUfZ6Acp40hzYumqurvBkX+J58ih6Fe2CVXQ2i1N1VfiDpwoard58uaNpa6eu4R
1naMvvpchI+NtELgsZGNvwgBFBU9QbtGcsO+0LuvIOHI7aRzfmfYtX69iWj+umf4rpS57fM6fvZr
0tSQtNgKfascq72HbAwcpKgJ2+nUjN+0G9K+OKcAhB7EFP2ChELUPS2GrmlrhhVsF1zDigKZef0S
pPhGVYC8vkk/Q2XvfqX1AEXMxB31w5VLkT2oru3wQUKLoNuThEyDPE/3D121+Malckv7pvMR1qB5
6tJnVeTm/UgRtgYeANS+avn5riAw+S7KrnD5RCyUhSArZipP06esfsmK6Co0XoKtRmuYuBDJAYsf
BixgX5XtoKSYzbr9hEYhwkxY5fr7/5/Q/9eEHtHt/z6hf38sz2//ZywPfFlhc7NM/uKf6xT9v1SN
6OzJDnCtlTAhUPquCZ3/JWq0/+Oa3kqjQQdtQeVfR+X/PZZ3/mNKZie+6zG6R6Hv/81U3nVPhvJY
Qnxw/8IT/JFoLO0T1bUwcALQ9dsrNU9bJLZzdE0BZ9tXZKDW5dVA4gRfmQWRGJJsaHIXEyS153gl
zWK5WenGKGMgHS8wZVPQhCsBOaINYG6AGCu97dN59oPM18WHuUBaydg5haPMYChBVNJDV2ZBhrSs
gT4XW3sFMJdHFvNs9fIR8aEG2wbu6Rp50KrbZ75mn/VHiLN7BDpLJtiM2tyFhXda97/1cSvcH7fF
3nGLbB23y4Oh2dXWbBzOxHFDPfB1ZaOcGmt4FskSX2SXLNV2PG7FV1MRu/rjFh2CaESb1SniYhOX
TnLtHzf0SvR8cJfjRp8sj+xbAb37i3ksBCbboSjgM+N/WpI0eYZYQ70YTdQPdMUwS2EdtX5pVmeL
SctabPhSKyrZtQTRic7v4mNhYlfQQCnjIpHsFmkw/4c6QyGT6CScAmetb5J0ahpOKcHQr2w0a+z4
suXDmCTKDMq1RgIcrPVuPJZO1rGMsqeEPoRZ9Q02ebv70iYD5n9/rb4UMJ2b8liS1cfybDqWankL
ATiQTCAN0A5Uc4yMmwd9LPHaY7nX5ONAhNHi2lfMiygIzWNx2P9TKMYeRaNd+o21b0y3Lg6iVhSW
tafS9GGi2a0elqIekzNm3EN7PveGW523fVonQSFFFkP1sfqFuKrcMneF34SQSo/FbVu1WROoZh2t
DoOYqoOjEkmzNOoW42A4fN2ustzvu6tEpUaxj5WCkIY/0iReHHsmSr0MXmbNdDH9hq9WtLuYn4OB
hOFTmgt0WdautjIgyRHohHRbHEt5ktHXsv6fEt8mOOpqPpb+bcJQZwNMca52dYUs98wokG3s3SFF
yDv800NYujoyHrUelbOPLJzPIGyNlil/NhokA6EE2MeUFxJfVholV0llW+5DAoim/0iDDeIviOd5
/FyAGKOTnA9d8pgT5pteZ2XYXkyjOxSXSdKJ4YaWtj/eNrDNxvMarae3r5YSpc2AATZ87oSfyV/8
3IY+MBf1aFzxAOEoBz+abF0tdHXvHDszkbl2aeJjx2aaGVts4bt0ybmVenR1Guihy7ZQ5LreOE3h
erdMQxcQkeVk2Bf2gnJ/y3bKtA7x2jSCnN6N23Wzn+0A0VFfmFna2rsmKXK9r4+9p+zYh5rszkwP
tGiw87AvnprrKER0GOQoSYsbMUWsXMjoOvFDEzdXbQoz7Ls7/9j/6o+9MAfCxCpZWXtk9bFfFqPE
6M71sY9Wlet/FTjbkzOm7TW9tnxs07PRbFp9IyxWnjNUl3l83rZjTp+uW/UKgucovGjigbYEoaxw
H9LWAVbPGKMhyD2xCoCyxz6gbiU9wZxdifwgSSNbMZhycpi9zd4n6We077j7/KbSbb2LcFoVgjEb
888Ij5tf9Rw6v2aizioUBrN+Msf16EVr8wtGPDCrmExg2EEPDh9AjaSsY30z1wYtZPOZZ6jLuBOy
9nd16OX5XhpTdyuczlqjnyr3Jh4W80dFAV6fFQxRIDKFadxs9Ogm2Ctq9yajBULnQvT6KVa6+dWZ
ixmetZJI33kyaP8Ji5zIjCmHsykZtfOyxjkcc6sFqO3oVv8ImV5zvxDCNCxGJlTwPqxQzdhABRxa
xfNnaF3lsEF0Be2X95egJcxSEAgSek7zxsTY7Z0LBvtykycOzUMk8eiz4SJNn0aqu/rKKpLssep0
nB1GB53pOVvcSQd8MIxqCyHUfsaDltnGWSQ0Ejk4xxa0oKLs9VU/Z3ARuxJVGDZtHrYgNosBUaZn
/4Q5BXic6Jv5YXDbmjbOZEaEdoe9+RjHjnOuQuHQ9tVG6J9Jqw2vByHtH00PiRmaooLW01gdrF/I
jLDSQ9lDHtYkNl0JrUCNAqcoyn3cevqmH3vKa8eZbab0ecP8xAZ/sCkF06tAlkXDZJsCA/JDMd83
AuvEAb1UDw6RtEgvKOcJTa812XZ5WYcgXTc5o7PHmsNnG1WUTrwHXyIuw2gaaCQAzkmCPiJpD8dd
sTxWdLvvCa5XT6mBEwDEbONeUAIUHRP2IX7OSstmMWum6Iug6cf9Zm5OtNtYq5mxdE29qjDOPS5m
k10pkw3r3mjS5nNne9E1mjDsETaJhTeAJcqnqisYt+WGABhJM24TSlHc9RQbEYgOXGibqUbQhDgq
GmoGxk3x0eoYY21sK7M1ErgCHRFD+vgcuJGujYOcDRMyMM0NyLnCpbHAIivmaAcv2bFo4qdCBdTK
7g8RlqiVplEN94NbtsjEHLK+2AAxBKQdAVM69Ubvlk1A15yZbTwIZhs1HczKg1JKFqKFXtwStET6
SdPFwRvdPHRETX5bR9EImtXk8WG27ZpJwVBTCVUFQ0CeK5epQWcl1pMcy+Z7Xq63kulxcocbzsjo
gGigowOGjAfXluY3SLTJxzzxEzT+XlJDC52SakCygzSdLqulb3Ruc2XbOm63lcgKJqq103zxEhMJ
VO/kj4JMiUugrwjefAj3W0kK8A/s5gXiOpRJuDf0ZDN44g+u98rPNTOMxpFPcLhTIlMRxnCTlWWd
kScGyKT3RIuwe/1wBBAIWnQ8bhsHxEIy4jVLejQIJTwlzzD11POuUzLXqBG66YOBHn4F2xagsw2Z
Dne1gEO443mKfjoO86yLfB5iBCwjin3DNQVUXnZSbATn2Uu2TqdaGmCmF3/HTEIvDMmLvFtdizz6
YEZH0j/qLNsv9uQBoh5k2gVmlLfpDlEYMVkLH6MLXRlrwORIePbWMnW2s+oqlGchQtI7XXVi3DO8
G/kGrZ/TDYDQijaHKsfPeCjVZZ+ikdo0YK2noFnm1Ds0I+GhAcFwgCiyYphWJl1Uu3sCwUS2tTE0
XBsRk7e9JfX4IH1Ydrs5y8I7pKtxu/PRS8mNp2nmsgvBG8dakYBPNSL7V2PGU7FFFzUVPJi0Z8ic
M4qPbPzG25JtATiprJuvfXJx4JHMNjkCIqQlyhweS0pQD0uJTKlKgBfFxRzRbG9GyFQ5LcZz2dtj
vcUAB6+wBvj3pcKm8ynVaW+QQIrviPawRgO0ImB3fowwdVsg7BgDpgS+x1I2zT/Tju5vkfY9ViWU
Fw9kwLbfbQr+bgMSanimN83ngyzkAuIu9vFs3TSzT00UKjyCGBjmbV14IXdNayTfPVk4ny0vnaC7
sWcAR8UCyz47MtNqN4UgdzY8/lJcavaa98wEoNSCOQppmUIWJIjWrtV9RHb1ZzEPWAxqU8U/zBji
3bZOByBBZqw/Lm0E3CNsHLSbJmmWzsYMm+pHlrh9vmMTxUfIHzQWmCmPPMKc594eNglJBCRBMsHc
wMwF+0GcswIA7JTFQ9TzWQNtZZL+SnmS3RBdCrMe2Rb5zgiS82UDZZMNPb0D+b2aHJRzhNIPSL9w
LGxQDVXfx64J6RvVmaI72Am97Bo+cEyVjH6kUVMj9yfXsyrKgEhlVjT4EcYTmNBQPbROG39rQPd9
mZcxuvNoVi73DDzRgZTLOCoANZo72gMRYbsOP+1+9rtQb/OkrCy+bo1vBri+w6sGmIWNeFWZF63j
DdkB2egqKLOXpt/ChYjubWU6dJRJMkoDaxzT70k1mT9jMYMr9/1JEQ2wRNNVh0OanD40VvOGeN/x
mlxWke+VnbUfwHcl3wm+oSiZw3z8pKqmf5qstP4mhskw0AVJ1qgeh0lg9l32odX52mlFusfMqR6y
pxRQEwYz8kaxUbBRvZfQMW9m10Y6kqmpRUWCzvAgOm/47Noz7KhJ1znQQAP992ao2bjUGDKywK3s
+BtImGoA6t5D12KW7qSbART416JNkm8G0rlvbet3z9EK8Ka7aJGR0rtOemWBkI42/HL5QO+v+kJ5
kyNP8sb+1mlkC9aQ8bm5LX1ejed+SDAzJTblG4rJomkQYRfZx2zySTIttfHN9AebjEuEec+LQMpL
AYx6dzNDTIO6J+P+odEZ6dEl253reSyKX8s4TfAIoRG7REWHOyr69mcfI2ra82AVF25ZgjhEe0P3
1kOtGtM1k26KyswcnnO6P19gTjpu4LLzSxl+xr3HjLgYBtTMOYOGYuJzu1uyUn3smNaNN0AWMROl
xDx6F33RMQyHeO/8Go0JOhKpSdaPxELYBvYnkul9jPLKDYQenHUBg6sUlwv7wSJR/EJJ0hKlp8gt
xszlXLBh6PSTdHp26xXQomjXQrn63mYDkz7JwPmWTbEQNz2YpoF5WmLaMAeRbH2AJMte2keJQnC2
6hqeEDHTGRcs2yVeo4UXN1YVwdWVdq3+ko+q2oXwIRkWM5bDNFWzUdwhxtfhtb8QurCpMwQiD0To
tev/NMXm5wkLHHspo0XlBE6+y/MlGBtPhzubLB7xRHM/uYsqwrQdLl7WFf/AOv4vYC7+X/MFW/LN
RLTrrz++Rl/b71+b3+0tx9/0TyPNMf8jXQuDL+hfCyvLC5gFqklbuvTKVuqBSw/rv1E5NNn4fzEV
Q+inAUcU4v900oTzH1YwaMWue8xj/LtctNX9+8LojsFGrD+Cope29u5euoM9RCweebcwC+N8Ol8g
kEOkwOf2W5/xD376l1Raj/EwlBmagsCC8CNzzidHkcq0QPkhlXDqy5jwlKEfnnriyNnoMU+X7fyO
gf/0tDgUxus1U451FFLHCSQBA90cphEa+g5bzW08V+HBd0fjHzv8/xoq9+ooeJZYsxXLEHcXLfvL
00rRhNI+nGGa8o2mad0K1gJb3r198dZb8PstkqvQgdA6B3+5S7eBJu3vBu7UIBPTajD4Z/Rw0OE3
m66I9gyWV+zn45Sm33sUgO+c2nqBXh4UU7LgyQVygqtwNWz9ftAZ92A3tmT8MKGJthbjsr1bzcYO
Mf18pU3WpbdPcm3YvjyejTWdI9mmMD34Di+P584z4xAFJtWw3WcCMt0th6PeYKzwzpFe3zSqEWBM
nqQcxlN1cmbYETUOiakLKDCni3lBISWqPv8XRxGOxeAJ7rYNiurl+ZDBnYIKJS6Z/VWdXWCpDA0e
RhLI3jnQq1dL0JznHTYVN8sRp096SrIgcSl+F+R5j55wzLIDO0Mn8MLE3leGFr/arivO/vpugRMQ
qwGPgFHMty/PDoGxgtKCIKYTstwpWU57JKvGvsTO8s6DeHq7fNPjBcPLBzlrNQGePP2QFRR4AsIn
0jFKD1p79jmGz+Kdo5xcRcIrVgyDy2K7UhIgubw8Ib6JMTPqBdvTHD44TicPVPJX1ZjsMGid+5kf
vXPbTt6v9YCY5RmfuMCEoDKcrIjOQgE6TWxGzH6+tGPf4a75LsoBoc+Jl8/fuWF/OpxQK6eG2+aq
09e5bsE61KBycd0op91he6H8GuI6v2RPiLGgl9iP3rmmJ3eOUxSMjljZGdPAXFoHRb8vIXap0tbL
EjaxozLOK+l/yLAZ/PWJCS6gS+qrZzv+qxsXW1FNbUHujzuN7TkSGHne5x2GDdSsu2kE1/72k/+n
k1qXJ9AtWEX5QL88Kemti35BI46XHmWqW+W7nHHuvzgrbz3ISubm0T8h2BGVi72UGhNMD1or+G/5
VjdiDnQHldPsMmv312fFd4xHkfsFDer0rFxp9AuvdBaA7YH47Mlsl1s0FP72KNwiNhn8ve4GvJNr
55OJPcDRyBBFJGrbDTCQs77V+7ePcvIl4bHjWWPD4bNJYt54Sgjq1j4hIIE88IAWbAT/umujBZmG
bYfvnNCfDuW4LL9s1Sye9ZMT6oQVucvo5sG05CqIezl9aC2f9g7Bkl///qy4cisNjfGOefoC98vQ
54zfc1yH0SOxPtPlkGARqOax/+tnAb81PmiPbwrP3uleDXtxl/RRjJsBhxS6FtUbwZRo91+cEGs7
tInV4M1pvXyRYpTaY9fmRcB4q71eDHOxbkRfh9GNWfrVOwntr99amy0UH3s+99BwnJOlaEzLGoov
iBgzJ9eIt2u4NnXknb99j/5wFI+5s+3bLLQWm+mXp1QY5ujgeSL8riHrMG2Xz3LO3Xce7z8exLYB
K7JXgoF18qVKBiuNV6cgrsEy3yVlI2+pLcd3MFt/eLIhZ/7PUU7ujsCJl9DAL4IkHOMzr8pt1Fd1
v8vF6H54+6q9PhTqfSVI9JVrVI1cR/2/8YkcyvMZeyHJbQhCMtyJTrbNyCl6yr3eeOcO/eFYymKB
E6alKLrskzuEcyYTozTRszipvMxct7zqxij5Si0h31kbXt8n8JXrtwnwIFsX8+QKwqRg7K05lGZd
3TnNbKCfRbfz9sVbH9zfts0sdpDnbNZtm04IvtKTp6FMIcF5JZYf0lij4ZqJl37Oo8zrLgf8L1XA
jDj33nkCXx+TIgRsFdsJEt9ZKV7eMGwshRgZ+ASVZduQDc1ma2SOQxKiYMNuYwF5+xyt9a68PEnA
CMAcFFi5Fbp4ckDN3YFuQP8k6n0Ula5d+dFB+VULc8BnImmMys8OivUQE8TQtfNuRmT2WTBjf4bL
CHo6TPsI3WQJmHmj/Li/lb1fEHigsik/dKy26pAurXG5EK34V/k7rNU2Yzo2y2vpa/oIal5erSZt
o8iy+RyR2VYxlFyGluF3vYTfjDzMnXeeh9cPOO8SNbaFzoadl7Xeu99eJpx21dRU7PPIq+vmfZE5
4mMj6w6PCOKT+J2j/eFJQPmLzxROK4lGp9sGEaIR6ek3c9eBgeEuUumONMEM1bftIDyP7em9lXz9
pJ48CxaQQRPejHB55u2XJ2gCpEBjimi59c190qufRNShjDTjLY5LCA5y/PD20/enc+TtdYVgw0Io
zMkBe1O2rVHzOUzGiT5zZD/5U3INcTzEy+q8F9/zh/vHxaRTxOCAfqi9riq/3T87H2zXaGQRQO4k
G9Po2urRmOvsPJWJffv2mf3pWOvn0OH1IeTr9FhexdR5HvMycLx22jEoNy6LIUov8qJddm8f6g93
DdXXWgnDZmazfrLuQoWIFGJovH0+2m1AC+5H4bXmTksPM4ksU4IfkXC9fdDXd86jq7ampvECru/e
y2upPQGPlVhamEdte90uBaMQxhXnfoITxrek3L99vNcnSRbpumlfC2Ppna6LhjCiOkYgRRE+jQeP
ySgjn6Tpr/J4NC9SKER3AIyc7dtHfX0XSao34a0LR/EvzsketJWz1G7PUZtxyQ9LzYeshnAf5B2D
8rcP5b1691i/gHpLtjir8O7kgtooOnP0m0VAnnY/bJZZFne136y5l+VSfsqXLP+QQbVaUTl9r99Z
bF5fXtoNPK80/Y9dopMTzRlRywQARuA2TXet88IJaknnEk3ImGIpzNNHBhfOe3v8V99xZIvAsSEA
sNDRgztZv7OhnudSY6qqfKKHJi/K8V5B73r70v7pKKyhoFNRH67k45fP6gK/Dc1rQn1eONXWzZoG
257Xv/OEvnpWaHzxIqxX0HeYD5xcwq5DsWZBOwusZo5364Zsg8iQ2xWPy785FD0VakUAycjNXp5Q
js2zI9u54IRGdSYwgm6lORdEVRjT4a+vHRssZ02EkywvzsmaWVgkJyRiKgJyFVy0VKw2TE5hhr/z
AP7hHvEU0CTi8afndboNGQW6vqIkebVsSUBhIBvnX5RnYBx7+3xePejrXaJ1wt5h1eCeFit4wZvW
iYAVYH5Ev9564UCGReU3AZoq43zShmj3HfHe/+b8WPdW2JZLH+hkkc7Q6CMNZ9bVOH4NLNhIv6I/
Esm/OoxHlU5x6fMgvnwyogaHn6uwwlOA9A5t3mTQgUE77J3H4tize7FV4DraiOXhJXgMS16dj5tp
3S/cLzCckTfvVBw95vD7cBjn59q0zyoibqBbiI1Xe/3B9Uvxzkvwpyfmt5/gqGL+7Wvu5xOxxArP
zdgbihyzXpVPAK2ch7cfmPcOc7IuIzaZ5paXC/3VNF0XvvcRu/jwTkvqzwdZlw+iQNfd/8vbJmBT
GKTisNeaGSnvPTNCTVLgynvntv3p6af5oCR7O/qUpx+ZskmGrK9FEThprTajnKyHVoqRrhQ7PrnB
1xFeWSSh/f0CvA7nmOG47PboOL88vbl3tG9qDgs3vOyBsKfLUx719v3bt+pPK7CNrp6qgOGKtMXL
w6hhNuhYsr/DPrPqmWa5n91uRY+NNladtw/2+pbxMlu8yGsHncL65KMiAAgNo8M5GRX6jEXH2GZt
gpn//o3mOGwiKeLXiItXFbxdIXrXLFj24uEMxHAYHZypSd7Zz72+dlTuishn1kRhMnF7ee1cPclK
yGjgScBhQ70GsyAm1gZ0QPHOGrU+zC+XDrZUyBTXCSJdRHly5fJ5GgBODkxvxiLcp9qoD1UzF7ex
svQZ8XPtO/0pa/3ZXxzQpXqX5Bcck2iFd7L2ptikZryJU5CmmCtvqzx39Nec4rKhtvKb7j52KvOp
dDsfE0Ll5uKTi+bHPWfPYFQf3n5sXl1n1zPZpzPQpFXCMOTkOjf4ZuMK81OQubWBCc8sDibNjPvY
dt/bUfKYnJy4x+uGtIk1mpAUWlonByOTpQy7MHHhRRF8VgRY1Qb/1p0lAhWcgSaK2swb615tkJPJ
EOiH6y3LLVmgHn4jPh1pkNOGfaxhfCZf07ltShINIrLJsDY5NzmVFsZRomcukGkh422q0Zow9rn2
swSzpy6nusAxWTc2zCrRTHX00eD7dJyOJCNC1GFhu2fvBDRhJD1y0gQZgN4vTW6NPwmUZbiQq+Yh
9CfcUKAG8P59Qhzun7VFLPGKRWmWhN8kikZV7PhKeYANzMVN0G4ITS7UKm1B5vMtFGS7z8Gs2GTc
z+Af3TrQkQH0YmN5TUEHDoFrW4BgjHgI+m41wGzGPLLt6zZJQwPdoGrjHhz+bLhXhKSGUQ5xoUHw
ucF9h34v8NKlT39MjhFOF67j5WGQlvY8fUfxWiR0+HAQgO8vJ4gBaHHGCSWnuRTpkw3VSqKES2ak
XO6gff8cJVjp3GmcMO6+npXdnoOIxQzYzchhd6qS8BI3xN3ZMTGnflof5Nwr/yZb8Cqj8Bmm6irM
alhnIzBD46MRFaK9DIeuGR5JsbKdLcJT82KIMK5gf1+W8idpzUj5UImJKxuAVhl4McHpF7VLiNe1
At3YnAt0O/15FOmwIcecRvCzH9aZg8x2JAzGjcLoh2RT5ZEUSPiPuUlrWUaXNhleSbSlGRgnUDLj
UGwiFmW9QfNJrmU528z0UfKSl/aFt20leNZOGX4Iw9xTF5ZTee4eM8YkPhfQStKdXZbNmuQWmwjx
gMsUxHnMwAujXVa2XoGltpnMhyju+hBvctOq2zIT9bgj1NLkfMbS/9WAwPqJzb4FTuKqIjqzezPO
2RBWbrwbMzcEdaVN47alIM1gE4zJ9GiTKmQFeSsdRK8zmPefdRKan207bsl2V/xsm0VUkD2XOinr
PdSd8cqcFc4/2nnm8tQYQw0orUmwtJoh6K/AKti8bLC/Js8CKVSxIWXCQT7ohD0+E5qMfYCyCpJo
LkuTZ3vJXHsb4xr8bg1FUULqBa5FphiEmE3pTymgSkentxjCre9QabJkq4d5sQ9jZkyPflh6zblj
kmewi4VLYn0sWw1JsC0dtS3yqnb2ZWWKn9hZuhSUtHCHA9G50gHlvEwjkStZ99lNwQ9eg6PmwPOi
VAzUgiAgqErGrGEnaOuxGmU8bLXU/njhVisKuImzKrvwwv/D3pnsRo5lW/ZXAjlnFJvLbvAmZrRO
pt7VTwh5x769JC/JUf1G/V59SS3KPTMlhacLWcAbPCCRiAxEeEg0Y3N57jl7rz3pYOHAPXxRFduU
jVngsyFVwemeyMG1O8ClvFLXbaRBOoP0RxVEA7j5JBFoT2duFpndulHxGNN7nTsfpdXQuNl5XWGI
3+IOs4FiFl6sB4M2FOFZXIceer6w8+RJ2vQAKaIktW7mTJvj+5kc2oVal+KdL3CXj9u0M8QtC398
j3A5vGbtNrNNKR0nvdXKumS58Rod7BVrJno20T3asPLGI02D9NEfZFIcJ131QMpkA02MGjxEQNtn
xTfdDI3beGBQvWKC1ZH9F5kDCnWfO3atxrBynoZqSPSrESKqvC/glVwjr+4ujNmgeaQ0X4AVyKPy
gkzLPj9oRe1Xe5vcOEiNrtF8qjvSlkgE0rzvw0Qc4mHqxr7Z+WlvJqd1bOiPxAba0Y6g4FzboQyK
vlnKMEDMedJXhwJkax90ZVprCOUEHGojQaZ+GpXKN06E0u17J9Yl8OtemA+pzobdo94nVYOHffSS
kynSvaMxQeI6rYGMlYG0K3IdPRUhzXfCWA1rP5xiZ3HCS+uyQKaPAh/KHMmV5Gd7m8JTqv8cMs5v
zmRRud3Kgh9vbVhLXOjwbgHgR2rpjAOYltpTq0v9yYOrm90iecqMYy41VOaTiBcGV2QTTur3mH/W
4O/Q0bOWQEDCyFxjvZ/C2TEC7METjB0CQKKH3Bizz/XQmPcOTMxwKwwN1kVqEf2z0vGGtfAbezU0
9GOsqLkOtVwWN3lmtf49CcBJtHNxHbF2V2xF4Htb5rW1hGbhBgpFekTKiKKeXRHBzLqOjyZw0eTH
QetlPfaeFh/NRVQOdX7vlLll7rBke/OpGyEbu427mh6vqmvekkvSWoGHqHI9bsS07dZ+3ALawpms
6TsYEZ33qOV97GALH/oToUWjOpA9q9sbHwOA3CDLyXBy+9WU7cuCQOXvRJ0tiYz9UDyr2HW/NT5+
7i/k1hgIoAakBJtEqzCnAdxtKBLqwrHvWDZyq8Wrk+v+FauVlPsKGuF4Ah4Px1Eydemiwx47fYSM
hYPpHj9fk3zSvF43uNk9ZwoSfYSsscz5h+vMEHX8CRdLJw4GCClu6cLrRbHx8GIUN55O9jv8Z1yC
3CVzmlRnbaxUdiLr1s/3KKl9hHUzWQch0UZp097DQUo7jBbdXEB1ymbLGJ5wuRXy2e4iGV0nQ12g
TR+9kUcoIV7+vCki75uoQkC5Svc7+4RIhAaZLcDM+TA5AyGkYcWyvAN6lWUoBhyPM4x7HZPEHZUR
iaFY4wkM3o9EXIobkU26cdEW9BLvAVTJ6NPIme5300Co2kUrZlg5jBfjYZdCvI/XntXn98oxxXQ9
DVaJRlsUCKGZtnYRcIlJ9Ac7MRv9oIPvV5DAe7hdxuRaJ7ZMJvlQxzM9OZO4y3ZFct98TPVZefvS
TWmejwaiaWxoAw4aFgl92LcT5J3A8BKjvpBTq1iCarD+xlqiI+c9Eut9qT0hqtfUziDZW201nSOc
Coii7pZ9ZW6cQbwoRxCOY4F5btBTc4sMBUNYEc3meBlJLTPv4PsSptCisD0dGOd2X2pfH9S5iKaK
boubCUN+ik30I6tCKrPbdhg7jUu3TLFS6J3wn7VO1+WdGypFVKZT+8TujNBE7M3ixypXGph+oRE3
7Ew6DAUVe/ozWGSFZbOKMEAYUzHdvtTt/xHh/m3J/vvXtvZd/w3147fptQJ3+YkfAlwNjLxNt5P9
KZt7HFMuW5AfhHn+COs4ei/Em7T7BdOdf0hwhf+naxkO6lw6YqjcSOH5u5edP6IVTFf4p6D33wqT
e9elIvESMz2VKK1SVG40/Zam+6seEV2CDiARoAOjjf2jo4XZndb06blbafER55wFlgoRfBjV3Zmv
S0k27MKDs5OPhAUv3d9/7kF/fJJF74ESiDOBu//tJ+nCokw9s4RSjsMzCYbkKXSs5NSCT/Z9yllB
V54ZP3mTHV+ARY5AxLOp24GRjB47Sf+dqrmzr8QswaIPQ5GsGsdIrgHczB8Mrt62iF4+qGcjmWO+
TmOPifDbDzo4OFIUqzoPd49pL9WsXducQHNbwxFqWKHD+vjqhrr8cRL+KPvisoJBJv/rb8bbPfGP
QzoOjXPalihUX0bUr66S1hQQIk1BxjcexGKO9zj840+aAX5Td6ZqGzmThVe4fyAXkDxzM8L6143g
FL2E3o6HqR5lZkKla/8UpP3nqf/bApNA3vDqSgXP3fMf30qsjNP5c/Htv/529pw/T89/HPs2yf/v
//4/Mlv+iXICVf4f/+uP/fPnqnhO/jjInHhb+Xp9+Mfv/om7EM7yTAMOZ1RvM3elhfozhULYf9KM
hDKBkoz+xCuVPmmUSwykSZ6tWHolDg/MT9wFf8T4fZmML/Imgr/Ev4O7eNsjcQm0dAwB4GlpvOIL
et/4gp6JR6/U21sHHLzd6MdCOEEtyQ3X+4Afxs9X79Jq+uAxM160tf9cEX4c+KWvhzUX3scSevZ6
bUKNazZdZ3W3dTxtWpdyTojbxM82FJlsEo1iAwKKzIt5OGsiKtBksPJVJRUvTYtdN6JWVWaBFPJE
jM7WJMopRY0HB3ZfmsM1QZibPAWoqNcH1dSXqvpsFPYOe/HaiewrCJM3Vf059uTWaYpTgd0Ma8xN
Og1nvkMimG/Pm2ysDk6JlnAed1bqPLoULiu6iDd6p7tYsXTszyr9HIt6p8scUGe8mkTybEV2j93a
u4kKgvTa+hFd0i2L9MFqOixnyde4DClpoyunHa8HqiSoILW/hotxrnL3Jmmn6+VXyq49DIqPIjV1
yFrvQvlDiP05BKlqOiwHkH06TlYmt0DbAsqDk9QUQWc6gijL7LTUwy8LtvFQqnJfaulXCOLpNiMI
beeqmt5FuKmt+WlkWaXG1OKtPpKnNA8bZEe3Osk5BGU1Kxeo0LoTznnfDNik2ywwwixwcdwCoXYC
N5cnNbzSUhSnhkecPc1SkUybHDzdq0fvF4vky+Tm3e3C7BIFKYNM7lX/Xde0kU3RM6Fqb3VPBvpo
H2NbbklqABBtX00hfQXLURdmmtyQ1HaMCTsU7UIEd8+TAQxTXLNVXLpJeFPhRj9E+XiXd5yvqib7
zN4TCBakc7iJjSGwE7F3C/Nq7updEvqHCSMpu5v8vHSaywqPfQEXKo657KlzatntAwymwFIhAo7x
SM9xrSmclcvVmbmLqyoN2oEZ+mj01zTmuWaetUkiGkV5PKCst3dZ7ASCgR8hR2Dk7VMU1cN60Ion
NRTrorep6IB89lP9CHT5ZB6yc9Qr+96KrnyMo4Xpnqb5eAEo/qJumk9+FAZ5rh2bTNzGSbVn3n47
tBGFN0yNsLh0eUzGWJxnZrt1iXAdoi8UEoFTFLi4+KyA1HNA2o3BHWKQrJYXB6/sT7hBT+M5/LA5
vVy49xfWQNboMvVcJpLvLuzAOLooUVHctrp/Uzv+Da71DRjdLTzMB+b/QPGM8SIZ7Q1BfGcdDU4y
Aq/DYVcJvKD2eIH9gVd0imHF3yC8hHgLmbg2z2qqBlXW0Fu0GxqE0OXc03puDr3lBDp6gpVmjMe2
aQ7A6XbCHc6KsTxM9rDuXLWRdXcfshJKuOCxJXYlz1vqTsckw47tVLswb2FTpAGcq8/Mak/VQPAb
nuGgKdVd66VB3Vt8IkxISbFxZB9kHUSxiciAiMWK5NtJN7e0I9YNE3NtXE59fTkM5X6y+7Pahy1X
OzzDELVZhaquXHe1PIus4aKw+oA9zapwx6PZzhstltvUUEzmzF3Jfmjd0ehuiP7jkQiqyj+PmzuI
1BehqvdV9hWXMxZwthAQtnTvS2vyFUzthItw0st6T/fiMiUtFKqec6gtVv5Qu/z9k2y9nX+8LPym
wTzM4HXDNvt9qC0+SnbTSS1vOddnOFwDI7J30dKTEOV+6dr6yt57YXSVu+Fl7fobrK47HLWBNnIa
uTmoFh9FWpDBwgQbtsa+nh387u1iE9mHjljD5Tn3CnzbVX8vvfJA4XXbhMmX5SkhKm4XseyDvQT6
7R+cyjtvfX/1+y/5q+/4EjKNzsHEg/GuihQ5pBAnm7vbOKXTbnFMZfYBW07s3/RBfn+wdwXkjzOK
WtemfrSX0eb7R0hrLaZwvEpF1Z3YRbV1V0Rpgplzo2PX2Lehq440bUm0rdYjhGsdHOrKGOAYLvmF
v/8wzvvn2cJnxRf2kPBgmiaF9O17nayCyLXUoG4VfL85bQ6aD5p7eak2pXMK1G9d11QZudi1rtgP
db1Xnb2uYQoXPE961gcg4c/TDg4ciU+s1ydx755WcfMApphk+OgIWiUwh/IAj/zMHKpLNPSXYFDu
xRwdh8Zel4l5W2jDtdMtDvCpvy/Y8ljaeNfm1mnbONsojb6CEd4B2A4I8TvTcxvMVvJN8tY2nfFC
phyEEqjwyk/Z1A401ibUn24jcT5Nd8yv2R6E9WNUWFe0PLAz56zzpnYjdeeUccaxzgv1wUVe7pjX
yyR9AkSCOPWQFxu0Npc77tUmAV+wSGLokbeOZu1b3uLwQ35cuv+Gav9/Ulj87z22a0r9tqre5O8u
P/GzdHf+ZNPsYqWlcF/MVOwWf5Tu3p/C95h+c1EYZy4z93/s7g3rT8RcFlMU5puoe01+3c/S3aCo
p2BfWgKL9xap1L9Tur/dN7JVtExzeeZpQSxh0i/LwqtbosqkEVpkhQ60rfZOKOdjw4MHynmeth88
1G9vvp9H4kCcDfS/720bnQH+NCSGNy/ZpSMwtsFwICHNtoWrf14kWtkH6+dS/L+6218OuOiTMCkt
Qlz93eYACrmKhZ8GSPCSXduNUEdTssC+Tx4UgFwukV7OYAqoX2BI7n7/ZX91WilDsM+heV+W1LdP
WqiMpIqdZTyJvjOQYCenHR07fMuQUqL8g1P7q6N5qKkRGLJB5J349mhEuHQlzMoAR1ZJjh6TT5jO
auHgqpqi+4OX76/OKwhPvtrixfuLagNEQayqvApaZlk7ASMz6DKXIKrUhlnsIpuqU+syM/m/35/T
t12Vl1sVAYLLOwoZAva2d5P4wbGZgnkVEC6DNN2GzFXG48BCrS+I6eSabMDo37+D2CcgtHB8BLqI
Ot6eV7P0WM3bIjCAI8/LFNzfZ6zZZ5k7SyIlMuMUXizU90j1H0hJnBdNypu7F70z2jALL9WilX9f
4bjo0xnOU991GqwrgitwiHH5YWD1LCdflWsyoXthZLkvvCyji51DvEC0tBeelnIXtlZjO7TFNTMH
o7HAt4xuHkj2XYhcddIOVHovpK58gXZZxADjLzX68rNCAOevwHqIS81nj7kbTWkUt4KxDU22Uklm
CpIM3Y3tMR1aO2M4uMEEivFCqHS4jgmuGQN4YuVVz21BkFKbkzdPUnx9oplVYgVZmkNo1BPe8qsc
wRm7iVaGZsCEtjfXxPDVcj00RlUdvSjJAHiM7dQVW7Oz7RiCHsm8k7GupjQddlMtHChRVqFT8BLW
QSpSXzrENg2q+Nrl7fhAoEXi7BIjya7tWUjnavBre6tE25Tg9iCgB8hLzXXelH4TwJmCBwwry5Sr
eErIIagJE1iQUWV+54FFoqGXuzMjRzuJ12gxySRRaW09VoNMq23MfItYFVAjT5FDzOWqpa1qBj6M
7FtVG6Lc+VIy78005lXb1MvJJJIm+QkgOKPu3CYIEwKP9MRBJ6vsGwmLHeQnz0+/Qj6B3tIQRTyj
SDecE8dOh3BPF38Qd1YclcvcKMpK5pGyJp6Gzsf0mFYJWTOKws14QCYCoJ2qXLrFORWWnFZQ3QzG
zukoy/gO4FWlY0g07TCkL1BH9RWsXV07Tg38bsbdPcR+2g6DyJoHLYsYZ4Blj+PzgbIlrFda2TcZ
FPuxE81FZpKjtiIPXKTbuCtgM+eYHgF9VaOjWAtLSDoACTovYz9LJu9JoSuScKhOKhK+qAirgokU
GhOxgjRYRNDoalt7AIPSkeFHn6FbguLITacR7E2GPT2aUZJPp56LEOAUPzaZbF06DM3XpoJ9T6ga
oXYRMHCnY0jEBeK6nBsiTKIveq9VxifhjaG19WiukL9UN5prB4BJR/Uw63DlVkxf2iYw4dKEjzxf
MA6yXjejAB1Gi0Chq9zvfS7MhgTNLPPXkzErHkefdHTssKRUEVSqhpvCbUBO65FFU8qCZ8NW3RHT
Qzz46mYaRztdS9LlFFSdGQV3gq/2E1lh6qG2kua6F7yp18YsYwNw1lCDcSLL4yx3W+eROKOQKBnS
nPFrExi+mrRURKux8MW5XsuePL9qROZBCLjWoQ6qnPiUDIOKpy+djE/IxubbwsqnL+xnjWe/zfJH
Cyrfl8b04ag3fKZuU7GpvowIMf7cSs//ihG9flZmyGZXz1vi00evIUYp76cQSG3haFdOE4cWgkjb
+hK5uFSBapXiE7SzumGb63M+4Vqru3Bc1h1YaLCyQpll3y0TMRkJ8B5xVwRWRWvyLSpADwMS0qcm
AQFrrV2bxJvyMGDNeDR6NfMbGWN8hdgXEXXvpHO8yaowCfxY4PZBEWc/zn5TxeumzwC1FTab0vU8
6vVdjU13Wjsdf1vFMg7LQBHxd5eREC5XCqwrdK8GvyHUTYd49yiau4U9FM7EXlgMXhk6ZFw4vzBJ
GZlCqzpRgLuWtFMjudGQNXkwCsktAaUz2A+1lxn6yo9dmLkoHEJu9gYFWJcQoEIydxNyvwtRPMkh
lbQimBQWW5FWUb9yYNd3G9uaGc4VBDtVx5CuRXEGvw7agNJi1DqtEU1nIV1IAI+mG12T5gbcq+Br
HTy3ruMLsngThDzSj4kw4udyn8SXcpou65YW9sEyQO+ejEVvzsjZRledLCmzzm6J1XO2TG6rEElM
TVpSq0GWWJnYjM6sLiPGxVe+Nm+FLpYxO6qt4VORCBweZeO0Ov/5BCq9UNKKApGqdlprqDywh8a2
6DYq1zwiKiXYyeibXw+RfxvVbhSdxjroqe0c4yveuW5l98cuzWfogvWYx18NIYeWzRhcsBVyNTEd
jAa+QzBak2ous7qrxZE11014EKsacjz2vGKfZZqsv/hTnZ0uuQTaJqQepCNMFqheHidRF+KM7zXP
D7L3Rn3VocqaeJ0IO+muszTszYvBJXtj4yUSthKVSjscHWnq00msz2m+bTQ/6eU6UlYTfSbkYzA2
LARCopTvJ1vRkR0sAM6DLJKgJv/0U8WYHrE3S1+2sgfzNgIC/T2u4/haQRs+kiSckNZZadpX2fRy
b3iApaDbEey2S2nCuWuDMTtPnkhkvqJLh0jPdDjUFtMj8Qm+F7XHygMIS/RVUaGPmqHAronTGuUO
hlnVomUT7pfBa+pmPUa+3BlJp9mbsbC7R/is4g6xTxjTkmy9LxKzCetPIpvPKuZVvsl82VgweYyo
2CNk6cRWjWV45+RTOMhVFYW4RFQajg+4RMFpGaAZjxbxDsv1xhFE2hJ5ZBfTnM8nvP0TLIihE3pj
gHKkP/Whws1n2KMN45M1xt4dSfEIGrwakeUGRJ0n1+DZBpOkjZTABGUnqvo00FPwDrOA9BNEyUhE
YJMZbnEyuGIoziqAqvaqb7CZ3CdtNDsPLN500DOt6pOVgeipRWjhu18jw7MfGoRSz/AStXMA0SVX
snOMc0J2yUMDMzftbT2pwWe3wCQ2BGRV1raLKtWtRmfsmtVM7GwblCGp82v4CECvLK2Ddp0xran3
glWeoSSPj1ohO1xOKzk/w1o6jZmuo2qInujUTGdkx5HxMgwUPyvLjrUns3bMM7Kw4JI1diygYBIi
jOQLQsJX+PjytMoIxz5ryj5R60zErrZ1bNQG6OEjr71XZIpoW3ImLefz6E1+uXM1MHJ7iBQOmUdY
EvyVBkexOwGPMWYno+axcFJgNOE2ziYZbbVuCWojIauxjw0CweomsdGYnJLYNMRHnZgGEvxIjqmt
TdGTZLZKY0qJdSQiHgzyrNgarZDMZ9x5TSIeAJ9EIbi0LvXXViZkTmUASnSjoLLFFGoyOnmR6MKn
ievPrjFPLv5Dc6Ig9aezeRq8dtOGvIqodIrM35KjPcVB0WUsw+mYJAhyxh7VaVB3Ye98VU5iNISd
VaI11wzVovB7alVDu6MnwzOpJ3GS3hc+OSDEfnL6vC8+OiasGNxid1jAqs8ajDu+DirGllA/F7oH
DXL9uQLnPJ8QOOwmQRrH5vdhzJPzjt7zo2xgHM6x7VvqOiFOsgpMIqf8tSwT9k8d7astEWPTboap
pe3dVMbnZZKlT+gDynv4US056sLqnaBHUqyIA4ySJ6KGzGgdijwms0W36vPR87zvgG+I6NLQAm1J
EW0fG1gPZEllilGwIzqmLIRUTRdxO1AAsv6Cs5ymLMLTXo887lIAvDINRGqbBIxvtxvaiiB4SmMI
5XklzWfA61gPwHUxpJjc5KsHFRL2aIn+FXOTrc7ippEuR2y85z72GSYI4NcrLr2+74wqrTYdNMLL
pCCFgxd+q+9nnfBjQhsj1RG7ZmifY2U3hwHRICoZBX5srbG/p989ZflzL3v/Uihi2MQaitYArJZ3
eXywZMZUx3zh2eovbFsioYB8ks/abHwqRnfjsLkgK81poOIClyouwxdWbhpK6wEsgrqvF5SuWKC6
VGTwdSlEo7Nwge5OWBjTLfE42am9QHkJfpsZqQhlT2tA8XB7TSQ2vE0JmnhiuYLs6y+QXxUa8H7N
Bf2bvFCApRk690bayyup5vmme+EFA2frEgx1C0d46kEK2y904bpdSMNxGls35IbjJKwF261jGo/C
DZwXRrF84RUjGYZdHPIiv8pfiMZC8GYszIVz3P9gHr/wj8WCQu5UzzYAJnB9rr+wko0XbjJMFxDK
joeMQr6QlV927/8NjcH/cQS+pTn3r9U/x2/l9Px6tA/55e+9QQFGT6el4dOgsl5wS3/vDVoWf4Ip
H7slfCL6D//sDZJUQVMAxz4zb1pbL1qAn71BTfyJ7dpZ/r2+aINwr/07zcH38/VlHoCTEC0LDTvW
jvf++TBG51mUxmebN7phPkAYHVm5LUJW1YM/5rV97ZNzqh00dC7f/GmyyMT2gdOfhnQmCJ0X3qz5
O921+4kiHCrI9PjqVP5ipPu+87V8QLwR/MUjgqDhnbPMjNyqDrP+68gOptpYTLTxZRV5OayNsa/d
3e+P9rZ/TsHugi6AOuIhvMJ4814KNcwkQgg6GquEaicQcs7v6jGrP7Bg/eooGMwwENEntejTv+06
xfGUWbHJdj6aEDhnRSoPeekO57//Lm+7eD++C4gvfNKL89Bz3/W2PNL7eIUyUamNIt0OtdLPfdLy
9qVjR8cs1th8xPU3Xr3TB1/v7SX7eWBkLC+8CV1/P9ZqGsTeSpDfO6ko35Hnpw4tisetMbXN+vff
cZln/LOH9vNQgmE/bUrk5u/xRzPRBTaZU+SnG6Ad+27uVvHcPCtt/q5bxUcOvb98MbRpPNuwlhy0
MKAk3143IqupyHQS8DAg3tMD0TcU/d8mttYffK23jVC+lgdobrHyL6NPusvLB3nVs0/1LAOZQQEW
GoYWzIWpr5zENw4NdO21TZrBkRyPj8Q2f7krGcbpcAqAfdFU/4t2IhQDgShLClRGc7DYzHSWvxug
gz/q2v/yOAsBGfchf73XEg3LwNdJOc5MwtyDzX56FSV1+vn3d8bLqOvNrbHMFhnGLP9Ddvnid3t1
Dm18C2ZHwB+p9h05ZPT4UBUOYpdE2U3dirM8gu2cCpJyQwLu2j23yz5zBjKsqrPJ73n1t9U5qdsf
9Lh/9e0ND6KlubCtxCLqfH1ph4RsYWJDYtyDdnkwbNwV2QC6+fff/hd3qs+gwGVRR1PFrfr2KOxS
UQsKznGhWuWhk8K5uLKlZCeTA3vuP2ij/+Ux5Fxju6RUdZfXyfvRsvDDTIOfHMObjjTKee/JGLyj
9OwTAN7RB2v0rw8G2wrLHjbF91xLG0axKxoOpkRR7otZ766YxYgl8NoySZ5umo9upb8+jiZPIa16
XpT00N+L0JCPpK0yeBypGZvzNPYepOGd+JVi72U5WOl2WveQ+KSKQFWew3pmTkzAw8AEI6e5z9aZ
TzuV6V2sEWr6+yv91/vJZIKwzC643IgElz9/dZs7y3uTzxwjK+pNAkgU+cUUzYffH+Wv9xNHgQK7
SE9txojv7icjTGKPI2EeYXg9HUcybMZgoMWvduRdpB8JI95JkpcFkOMxBOLyLvKP9wsgMim9Af6W
rGq9lezrBwfeTjXH2XfRVmhgbSuKHlI7StM19rXIw3Loafcoa4RH001VHwxrfnWSLROWkaAYwxO+
3JKvTnLXl5FXLOpD9p70ZxQhTeN+nKzI/P+4mq8P9K4yIFMgtrGaYFajI48Sx4o3htF+tDq89/q+
nF7ezjiVAIvQxnt30+SjaqqGgKRVpOkhrcm8lyvND2Oo4xa+lC60nDs1piQad5gapgO2UiLy/J4G
+wdf+Fc3FrKuRa/AMNV4f6ErI3cnWlG8Ul2NkCqWxm0RuV1Aj/AjoiUiaS7Tm1fC8kLg8qF055j8
w9vLqEtLK1OLJjmxGbLZ54hbeqKDCYFnnSwj0g5Rh92YYnFthAxRhrU5TkbEi4qR7FcjNLzbpKBl
760sVQ4d3WRiBAmZr7TBqz5T6jflF4iPBJ34LYDEhGh6+FMYMBWkgiydm/Cxq6feOHHRuRurEQmK
hgzJHLMrjT40maLEGOvX8ZjwDipVI9uC5tEclju9rW2BKdTDqBgYkz13QVjp83lcj7j2+pTPtNbm
oUU9ZvbE0g4jU5BAtaO1Kzxf0wgHSZOvkRb5HYlIWuQcrcqfowCYfRfzERhp7KRfWx1g55JhiGlN
Fl3/BBtr0OljV+xa30PhziNvP1EbWcUpiuDW3BWOm/TIXAvaWCthDSp3CIRwY/gFOAxjjaZ6lJgq
PGsl/d78KtaGqfWPKPAE2Y9pXcKvxEIcZ8RQDMx+fFxqvjFq6Afa1ptIGtOitj+4Vdg9i8bqLmty
WK5c2oM0EnDCDUHaAkld02SqJ6LPjflT5mdNhOqy1t11X5fZ09AVxde2JfMez2RGyJOcGGyvBxX6
l9nsho9JkRoUAn1FNlrPg5ecoP9yvIORY0LbeHAEnCBBsZMEAn1tfOKEVvKIPV9vj3NJPUXmBJki
pKhRErYPuhINXako1x6lhVfNDTxOm4O9yLcZzXSxaE5CFZWaQFhFKkvkJyWm26LFz5CXVFxBX4+p
EyCmgKY05RVxeGXHxAcEX/TcMMQjLkLQ2SeeVDOItI/ypD7GQz3dYbylFxtCdxgCXOBiHzVJG65w
GTL6WRmVaoygzQpDX6HaM0bsjQ609TTux+sYSQHtQ2PyLlKv8a9wZ432ds70Oet400ajDFplkoS5
QhicjGeEjGrwI+ZZa8eSysqLJAfOsejtCle191Fv+HBquq6+0oCuauvJctpTmk9+ElAaGe5NaTGd
uVZF2krE2vSRdrUwZuYVfhcN5d04ooesjajTP2Xe6LQb2lGasWNT6rh0C0Wlld6xxImhJYeUt1Zy
YHNTOvuCCCWAW2QRFjsMv/qlq+npZ0UrNT7DkebTrR3yhPhwsITnsSFzxTdalAWEuBD9wFsAzB+4
ViKObMIbCO2bZPzNnnJmMFksRx9gC9utFcM8qQepmRqkc9uCjmrlD+SUsD44ZJnR27LXvtnpPeFv
szsTvVuOhMNG3vIrDeb8KyJkOHV9Y5A0a1qjGINaFWO2xz6HRtuU2BxBFZGZ0vi+HQcDavY2gMAq
L9jWVf6mdhtGZ2nVYkFsXIMbQpLhc0pu1RwSzRUJMqrrvEb+XloE9mYFwo51SJaEyTw/8QjkTbr5
2fBn+z6faHSh9x3yQxIhKAqAbKVoLnWtfsROqPzHbG5meS/CNI+Rj4fZlyb3DJ4CAn/NnYPN3idt
prKtEyintbuBiVMgtXQke+k2L6ynIexyY9vUJNSuLH9stIDxXvploZUNu2KK9b3JBqTc1GkbIQJ0
M8em+WaO/kq2adNsKQhcALf0WJwVGvtiwpXXTwwKUokZtXaS5lwalXggsDAlHpIBw1rJnqFc1ODP
Z5BsFA+Zr9PSU4VZY8omwDDaWbEl4w3m1SFdMeMi7kTrqqLbEYlmE1hTwtTNyWOx185cp7ThVVpZ
62GK4vxYEmE4fWJYAFNz7RVdI3amGZc1TJouJqyRcEW93fRDjtBYATK40GYXWUvEczZnd8oBrpXt
qf+pZ1Gn923NVYQJ0XfdNzcN7faxiGubCYMxtEY8cS+2PGE9ZX1/SaKJedCgSzwBJAfoSeRPiW2W
2NrsJMaIWbLi5ESDlknF8GLdQm3TCGGy4GAhZRSuisQOQLCeNT/KxP+0AP/mUUv86w7gtv1Wfon/
WNpZ5TeZvGkGLj/50wdoWOJPkrzo9SH9eePx0eCcEF0LyZQpwg8rzz+Ugpr7J2pAWoF052hPsZ+j
+v57O9B06SKyWnr0Ehcdke39O+1A8+1OZ9n6E7XgG/QjdQpdfeljvil0UzR0SaqmM5X0IU9rJo+d
SvsLb/DKVdYqpNhjp6hJO2/FXGU+6cuq3Jh6llNseGgjyAALrBznA5NefYvpnBSyOS9OGuLtVmOc
9DcJwoEgLee7duxvyfR+VunY39DiEzvdZmhD5thHkNB39S5fi9QKSjTwmYsGE8z426+lGngltVuO
ZwCsvQP9Kf0JP/uKYFdt9/JBdZd8QpnEl4J0rpO6qT4Cj79YF/9Ze/IR+AQYJGhkohKlIfxuB+Uk
UBB45+pnczxsH7xmKi/LZkyr/QAIAO7EuDXGEIZoJMwIqwj8m/VARv09UOrqKlUlVUDlTGx9Ogq3
PRFOurVyPbd86Cs7/QJ8rLhIraw/UZZ0jVWp2+lhtACLaXCkDgD3Bbruhpd9XvmS4MYeRRCbOaYa
hpkDijA6LXXXhI9/UN8vgcuvau6X783GEDo5Km/uiPcwrbaJ+8loWqBgTMauc0DR84q2l9avKiGb
70YSm85qyHO1he1EOOCoQnEy2sZFbBIHa6hZSjCPRfro6qk1fPTplrP+9qrwPPE4wke26MTr77rL
cHH+H2Xntds21q7hKyLAXk7VLUuW5DiJ4xMik8LeycVy9fuh98FvUYaIAIMpGCCLWvUrbwmduFXU
Y0h28jON/TheWFXkwnHr9R9aRPNnHZWadwq9vNvHAte8pa5K3cKs8E1fSrZNQFS0gHQ+XB/jNUEw
8ZHteTtrYIJVdsmoTERxc4KEpHPrIO5RtccyCN/qyHHYDDxOM4OMf8r1rwf7aEIPRGDSsOAeXh8L
4RpeaUjFcJTxF12WZVuz/STOruFjlEB3GHbk8EfxVWntDzKIuySWyk2CE+ULfrNegPFkTbxvAmVZ
DDJogBVJCvoeiSZtNXCIL/X4yPLcW+GTWYXBSkPrcW35qX1JIGnh5Gk4P3tkz8Ax+b0Miw2Ywhe9
s5M3ooe3wBCDB1cvIQJ1K3+l1ylGq5h7RQCn6lBdVVbLwJFZ/GbjRStIFqiB3J+jT/Yv1wZXr6m+
i9RO6yvl0KoZ7Tj5qDVZ/aqiNmDzFqdGycdq0lICQ7RxTbHRqzA3l9bQWF9Mv6AVDgYvcFbtS7qE
/RP/nvmscWNeLx1Yc3YHTVgTotsUKltVVR21Ob3xNBfVEpSReoxQ0lm5qtY8JIjpLCWpbR+GTLTf
MHQsNn1oWLs+jpLXmS+5PUJIYkM7oC3ukFpPgdDKoHthmkvyUcJAboX5mEHjZIDgsQgrvVk5YBA2
GCSGAchAuX8DJg/tKKuYwAiLv3wdmZylRdN35ur+l13XCVH1Z2tbFJhHhLaOwP/44R+LNnQ7vbh2
xcWK0p+5yjTZBi5TskG3OerUmQrZhF7zPhxFhbGoDS/f4FxdDyc1dunRqRCXRC1eeQXQHCmPfggQ
SklFtAoLEh+fRpbc6PlOk18L5z8bB3FKWZDMwMYCWZNsb2b7Tu8R5oDOI2U0LjfF4qRPPqpDBE9v
TflSdVrxAzdTf0O+le7uz/TN+0rjhcAFGTUb7skoJjAZRlKNqCk85dJTY1mIKpbWVZH4j4OLV3gP
0G0hkwLklhstKscJcIhs0+3MN1xXksb5Z6FxjNAB7YzsoklhHQBZ71Vp01+azum2VpXmFKKRdbFU
zgY4Ihr+1tGuzHAHnFpdIGHgHi07ekr4cxeZ61jFQsZ9HbQFSNeZb5ueVkQdLcCMNtAO/NQQQ7ye
nyGsjEZFa/3ipAo145rkBNYf6is6Lq2tH2jL2rWide7XBoIvIEppHxiHijhqPfMl0yv//UvYC7BS
ePf4U66/RPfSrktkLb4oiRJvDQ/vX62rlJW9ehIGam5o/4ZgE/RuaWjunLDmpKw7rtEo1P6/0Sdn
REe0WVMBmV66Fi0WLUd/u5M10r0kLb66RQtcBbPNRZCFytqV2mIZaOnGDh1vbsPe3A1I5LFRaaUT
M48kh+tp6FDV6ehi+xcrx/TRJVhf5V1a79xGyy5pmGYrz6+iZSq5yG81P7IRJpcC4AFc/LWtButM
bVQ7mkM3bFo/nnP4uT1PfB6dW/TwdbS8jfd5/HB1NZKjsSHC4KJ5DewV1yovrTbsDKxDHxXAleTE
cvMUhjVyHaIxNgrWCzO357glPz4wKp+A9gFkJkz+qMJPlsoOUkApWRtcsDzFgNqQn0dhmrWsWe5D
VSvKImtc/8kurHymQfbZ0tBHsvmToOSRC10vDfIphpcMLgMXcLe1hu3hJxHYGcnyN2bszflSvcvn
3/xSasKEIcAwbG2SHPRxmNQUI8OL4UAyEW7Y0mcFaYZukfkQkOSjbleqwNywMm0B/eFmbKOjIafD
opEKad/J7RtqYM2G9na6NsSoxoPo0UoGuL9qc7d/q4Cxr4wOaFmZKwh1aN5Mq//TOSOKxXFhVEW/
CeQAwA2o5gUXtWkC2P7aAI85fA2VVFooiT5nLDLNEt/3hgmiwKIdxhMzmTEws24DYDG8FL71AqBb
bHNU5Tby4P+Xhc4hcyh6z9xbN7c7mq40p+mNEKePfa7rXWFEwRD7shNcQoNOROyqrzSG3Ic2oCXV
VBFsfatGUDB7duwnx8ieQN3Wh6xutiXcn7W6qCRm/v433U46QBxSFQh6kHsg+V1/UupZgn4ed4hS
dfYSCfxvqiqQA0C6bXBn+3yTfjZ3JzNAm5UW1NjQJca4Hm4QeVQ3fR1cUmkwRq39UB9Rcx7YgLIb
yt96qpxRod4MEnov2OqWKdg/UNdLHNmHrQgkGZSasRNwqL/arhH/HLEAcwLl719xfZg4ScgWkePa
CPu9H7YPNxf5QFIE7RBeVLKAk+hgHdSi9cFn46W9TBGTgBMYY8NO7Tkm4u9anGUzi7O2Qk1U+9Ia
onlSnDj+ZXtFky5aRQBIqMxmLIim2jGtjeLgmVJ/SWNDfb2/ovqY8Ey+HjahzWKOyKsb3XPLpuuD
chek8rQf8Ia3C+yG4mGX4iC/DBpFW5FhqIgtBOrKo2Xi9q322Fd9/2q6irPrW1UHxh3tyqLDJB7s
xEqGtbXMZcDOCMhhBRa1e3V82KC30L8AOBJwn6Km6K50ynSLTBj6koz8D9KC0t4on20zjb64hpOv
dD3qVkUsfemiWn3y07IDSdvBiy4SewNpGtmG2lEf1Dist3ZDYjQzN59MDY1YaK50ZAlwpyEeLDLP
6gbp3OdQFdSkylepMQQzQg/vz8p0BYDWjE1mKgb82/UudzyKuAqig5fKKvqVbuTWgzo6qkNLa1dl
QzMuj+hvVRKNnpAS1rKidnrK8vYFXsdwxOMp28cOVuLI5v1UreRrE4ER5519Mfvuh4s603rw8ACo
inZbqLW7BS+A3ywaKsghJMXMIzpOyuTXcG2NKbyN6QjEzetfY8sNVp+VIp2BrkqLAXz4GQGY8Nf9
pfkkXOAewrUBeAIZBppg18O4Uk7xS0bkIwg4WDD1iGq9jqRdS096VZ9AZlib1k1xck7ko1Eaycz7
MxXu4nLiC/iBJr1xngVn8gWwvOia9gZmHAJxmnxrGU8SYuLWf6Hur4vaWldW9KgMa6ftN2XfHbTC
2bYdGhb+Xw95/y50ZgooE8em8brki9BVAGNDJIUl0fWcDEXsSp6MZMbg1dpOcymKKX2gboZQpzsE
XegRYpn8AkYj4dKp0m1am8NSdkW2guLQrzVYBegGD+FvqarcfZ9I9GIR7VnTkgoJuCL7n/fK+JiQ
vWDbKFN6naSrlkXbUIn05CyAe6z7tmqX6BzNwUVu31HWBzcp2NYa2KAplCWWfbnuDS05276otlGD
umGsaNXK7Zs5Q5Hb9xFF9jG8dkykGLFCvl4BXwSmnLVOeIbP5K3UvjYXnpuAArfgPkSaPLfin/y0
/40HPHbyQKp6GJbCDKJzGNsPAVaqC0WrH6vI2fm6ssbF/pja+T6GYSfR3w+kXSHSbav1QO2Lvddt
7h/K8dddH32gIuMrAnoX/OrUfM1L6rrs+jI+o9bsL3I4tIoe+ts2E/5ONfGQ0QMIMoT5xpIm32ye
99nw+liHoPxB83NabjZKkcYFuKVzoOvDFgZT+QUuh3WEjrv3pXA0dlK1Y4vrprrQlcbZwah6SlLJ
O6SiglEmBWm/76NSgfFDaSJ11W6Hjp53dOowONSK+3J/um7TDUsmOqGGMOrd08q43ixZTk9do7Z3
roZeI3yxcWUUoYFmlCkvvTgdNpUlnTIbIsb9gT+5PKldjHAQ/BkpHmjjHf4hYrGw32B/uD7iIFG/
aZPgWdj68FUI9bdse8P3WnFovZdot4ZOQHs3xmXg/ifcbly+YNwpGD/AIjEmV5VadECSxeCfIQ4/
p3mpnstKzVElStOZWZ7AvcdbkaGYYU4kbzkY5+sfC50ambMmYyjUXUMrbylhR9oRfmz1aCXVE4QM
88kXNN4lGje5u/JQkV3SR3hq+sya+d2frDmCmETPBBXkXuoYjX2YebW1zKHR+uCsDY60cOuoerLN
yLgg0foalNWuNNPki5zE4Ywf3riik6MJlAuFAQI9oK7mZL6xMqQlrFbhWXENYyuZCMU5qnBW91f1
9vpjNcfyAmUx/BFvdDcqCKSRlvpnoFPiwQk9kLt+lK8HU8eitT/cH+2TPcSDp1N3pAxLhWn8/x/m
Ui/MqK0xiTpLhfMSI8G26QfKqhQS2of7I90mf6TJKPcQ34PZIlC7HqlEJ76rojg8i1b5nYF7WSuu
Wn7z7PhX3Nfyb8QdrPX9IT/7cQwKVBiNFdpokzAqKwL04UMpOCuhJh1MrfrmOXCoYlP+c3+gT9aM
Qj99VoxESGCmADE/68RQ8TafikAVmzyuzZ0ZdH8atc0fe1mau3s+yZbGmjl7gxCFGR11YT+umpLH
LrUmVTkNfmodsZjC1cYPhieaXhQ8jGBV2KHY+ahRQILN7H1BC+vVafJVGRTWQ4lPwK70DLArWml5
v4AOdFuwQ381qPDPYYHCQjJEwYwm4yfrz1U1bjJCCARCJouh+oWNelamnUqUmVa5yEMAPvqhtgg2
01KqVp0Dlfv+unw6USOJgVYYRSGgptcT1buwRuumUE9GlG572dvX1UvU/NUk9Q8B1a72xQI26kJP
8NcVTg36KlhY2V53t/CoF5Ehvo48Fe4Yc6m7yi5sm5k75XZWuEyoiBi0QvAHtSezkiCkr4HC885q
Jp+bxnmuWll7KlT7oMtl8tymhf/PCdmYp3IcxuSCmupk7+R5heo4ZsVnCmkh2KPUXsex0mzvz/xt
yRYblg/DTMsOKRF/m4G4OpvFRi3rFfLre2E4IZaNyqsZD6+DXW8TTzqUevefxSmeuUZnP2Ays0YP
ICkQjndmd2ykFry1ETjoD2TxpslRT3GioxQ7r4m7x5d6nThAfu5Pwe2lQFjCbkeQibuLGsz13muh
Aevwubl9CrRM2pCxepgRnp6tkur7/bHei43XbxNvNCUeKnk0bW76enGtwYxQZe+sFeGzrBCEwcFC
lD9NVNCoWrbR+7D8S+biPY7F6B+KXNiPSG+mO73iKo4UH0Yr3nuHCs+Bv2Gdm/EijSUTFpBd/Mkr
lxp7MxTfqC+0YH57bytZkWstdECvj5KDktLKjS38/yg/Iz+pmsuki/tjaAPMVY0+elLtON+4IjH/
0xC9R3Cwd1/rXnEPNos0c9V8tvacKGxr6S+O/ILJHne1onGiPAjODaycvZkMf2z61XuMjTeaUJu9
YQkK8ENAZctCq4Z+tvIVZOPu/qLcxik0WUmrSbGdsaM4eVtrWafgCwjrbLANsbWN/joYmECbbaMD
WU6xUurmdxLX8t9/HpcAAkgQxuHg2qaoFdXoBi+thIfqI3IPIYH+JWts79nt1TMaIP4DOOVql4a1
9Y9a02xB+niUG8nbCClo7V5v+UxqmqKgp3CWVXp3BpxjpLnDVaKpcb4svCDgbWzdvZNL3wAHO5de
7dWtwmV0AmXpr5HdBx6U6yBJrcv9OfkkgqWuyP1KKRQ5XKCI158WSCk4OCVzTqGj/syphSzz7yro
gFeTSj193egLJgSHxiTbbNVk31jRnypSiiMEaPPfb+Cx4kKpU0UYChn360/JIB6USPQ4pwBW/E8n
o48r40Azswtugx8ahzwtBD/UvpVpLyiLsYwIBtc+JVlzErHfHarQKbetKCFq3p/cTx4xA9tf06CE
y0U3MlI/hiNqOmiBCVj7lFBuQ/ZBhBuv8NIFyEuxKiDQL+McYvH9QT+pHXHAmT0k6oiU9emKwioP
zDL0nZOcRKCc9FJH5DMzIwBCwQ90EzHUFKa/RXaG6zdE23jVDu4Fozd/5+gY+S7q0oJmX+fSXpGt
BnUyW/5bNfq3me8c7/nJ1Qxyj9oMJxFqmTy5jIZWKgROz/bJa81kl6mFuYz6Ab+tUm2+c4H8HDnh
h67u5T1fZT/YgMGXEDp+zXzHOM71d6Ctx+kEkQRP74bF4ESSpNSIlJ0bMMrfTSOOH0gg0ZLlQlr1
NHhXJsnaTjXdr5Let2vEMpSVwCAml7p0hXnOWu1C49BKfbiohzjYwObJUMDspMc49qV/fT1HwhCZ
NVGbRgt8WtBVDKrmGZfJWS66Zil3JZX/OvzqIEGx7Abnn7cww0Hx4J4mGCOwHh/zD3lQRKrgtq7m
kUI3ISjGIdkgblGs7BIxLtNPK4RstXjmvrxJKMdBIaRxCYykzWmEULKFESdkUMxk0JXFMG2B9Ww/
8wy99+avFl6DAM0UUihALdF6l8z98NvIW81MlnPnFFUhxACNsnYKBwBVsAZHaWgGnrZKvG3b/InF
Y4ZNaySfhPiqoi296PJHqYtW3qL41QXtFvbPxsi/uuj84GDHP/WZj73BTRG6cKaJerm8TCBK0zQx
teShSDLpVNM4WFuJeLbg6W7HPOgFGF20i4NGQuvWebb6ytiLJBoDFZfeldzJKaV+2doFsMIfZk7P
zR0H8ZrlYrXIl01KZJMNoqVR2+H0fW7opm+80g12HknSQylKJKvMCM0WusGkDN6TLYfh1lE4VTp0
gm0NjMpb1LbdYIPHpNV98MejG3kBDTbMhN3jNr1aap33jSt/xE2OBZtxx31Yat3Ly1rxFfUZMgzO
TOl/Xn2ptCFdxEGbzEXY47V+NRg5FYEGB5TmFwy3ycWmR0NEtEgel0u2eYJfd7KCrl0g+kHY6OXW
3kf86HGMd/XMDh9N/LIWNBL+0xqEqiT6jZv7a3Sb7Y0k5LHPxEMEYnYKAbCHxiEEQa+30Stn2zXV
4KMX41GkBDz03AxtcCyF88MGJbNtbaRhrKxQpRWMdNaw6JJtgXERqt9F9WIDCfqF2BvVYNmty2Kt
NQjR9I79F9CyUs+8ZTfLxodTQqQHQwiFnsLk9tGjfBgU2dXPg9+uhw5PScQQLzToeC5oAN2fps8G
A7lJQ44gZBzweo+Ax/L0uDT0cxJF/cE0kJR3U7qNtcnRQf/r37iJ1A75cRRfdIjbnFL2yvV4dcoG
TNqGH5f69SJXnXhlCXnulru5S8dR2IWwttmJwPauR0kSMy/s0tTPGK90S5EXAHAwCJt5ld6rVNd7
HoSegp4ESd1YoptcA8ClQ9TvO+ucKKo4yFLdfEW2FUGLqjWebS2VqXomZBihNUgoYUbtsgZyaa1b
CWTMulFgN+EtaYpzRnACQ9Dv3b9W3Vuvdl+5X9qmRGnKQ/6mRjSxpMfiU74hi4O6vxBdaa9VK/Oe
rCiJvoL3BuMTdFWFhhEp/a73OoNSoQpxWO4ztK2ISpIHhPU76Jr89xIkZ/7T8cUulynj4hxXquVy
8OCsLQpTKNIyFLG6okHi8gACwYxykxOioC2XY9+9QU4I7HuObpa3EFizrSSeLW/zj5uTlwr1LRCB
pOWom05iY7KWwW+QVDzrAWKbFTjgBdr0Ol8VRyuNRsPMYdBuoiJw9Xi8j/BLgmV7+gbj9B6JOu6G
kyLkvW39UIT2Vjf2IcC00gSN4YX7wn7L/P65jaOFAs57ZNhqULJcZ0nBdK1q9U5tm6Vk/amav7H+
h6YwvWKVvjA05CLeIFQI7lhaxeoFduQiClHwppGUUrRLpK+26Osl7ZhLUzqbTEnXcozsUzvTH79J
BsZfSf/PBqpO4XDKz2gI3lu5zYdT0wsyfbWsDp1XxL+DQbzcX8BPR4Iq8f+NkRsGdutpvrB9fTgJ
DA2+0+R+ZGenD0Ndx+v7I90iZ/lRFJRHFjAUCYy9r488iEDFHdWWTpnRPQeV/quK44ttAgREcXWH
Ghbic339Fybj1jeqRRzG55ZHOfLbVW5TwJeLmc10i7UZv4hHkThSHQOuye6NVDWQe0zdThiX1ssI
Pd6HDLnThVXrUESBy+XrUu3MbRIr9iEUcMpSc18lsBa0TkpXlkK1RJi5/WRpubrK2ricabjf3JLI
MyvIahJa843cmNdTlskkfxZCCJDKnPABjV4iwKg6zyzM+DOvLklGGcUzWBmuZMji16OI1qkhYajy
KSLv2ygqvoI8nbHx0BKLQmR17R9N5pyhEqs7Mw66JZKZYOQgqGzNAFErjnxjHYXv/m79ERGFCixL
GSlYGks4GN7/2ncEyuRr6RzCgOJJBI88tRSIQh31XV9qTpbJKyicMNhaeoBhgDKoBZlHFe8h4PbH
wMPPONcreUsG75+7tPS/uZ5WnmPU2LeJVmL8IYOlU7o08hZl6ZQLpWz6JSKGzsOgNDCHabBjw2V5
W9FYEi4/owCeyOBbWnKMFjKSmltHGzYONt2/IrVCpxUoiPtQGK63gspbb1MHY15daaEDIbAGT9JQ
H9jnLeqDYbnqejXY03z8k/RBsxXQsr8EfWtvpMC/IIWLPKKVK8Fb28nOCQfMbENDv1u7wnji1T5U
WuhsGylpZ04FsvM32wFSikEze0w+idCut0MelYEcaXV3MjOV580xau+CtuGi9dwB4H8hr7qq/1Yp
oftE9906BbrePwIfDM7lUNgnLSfrbBIr2BY+upSD5mSPdeND6UDy8SkHX/LYu5H1R1dwnKPgLy8K
Ka926POJmY19+1bQSCD45y+QP5Q7rn+IMDuccH2/PZVGi+BjSyLC9hXbMlXkP+yuX0UdwPatsV/f
RF2pzCEVxnMz2ak6qHxFR7MIVbD3t+xDdJ8U9DgqOREYEYXWN0WC0B1Ynb3vWiJSApB+q4RB8bVB
g/QN49aN13TlChn/Fok9O1jdPzfvrfXJ10DMAnJlceEBvJ1cdj18X9Fge3SCxRc+yGYBztUeDOtg
dv3zgC0prloW+thRKDRK7WH1M2my5pfSxP0zDYfqRROuCYN7SI4h7jyXIiqyx15LrSepSjCsx4F0
A0MsQdNTTlb0psNNPYRibXYeqQ36dDyvlU9XPdFL40ENavMNEw3/C1TafE5Y5CZmHtGaoNCJzqml
3bR+M82j5FnazUlT8nITJlV4AnMTbkEAK8uyaMuZysBtGuyMPWbKkO9iWETN11utBWCfK8jMnxRX
qjZWng5vJBDeMXCQRG2iEgZ5qTQbdr/Y6t1QLMtYF78b38p+gsIr19yo6lLtIc3dX/Wbs0wBgQY4
fWlwQLeZSi+0EONxapd5QZNTRBlGPmr7b+oepAx0TcZkm14xaQrWBde/XlPSUFaDwTlBhD+OIuLf
arXdw2VU/rv/c26ilfeByBQpIIKkmDZSw8Q3YuGbzikRTXo0rSJbWq5fbfNKDWdS89vslLEA843d
9vci+Ti1H04vlnRab6uxfULKIvmdoihyIQeVf5hlUp0cdKkPcR+8alJcrLoCLY1USZwv6IYaCwfl
1jcJX1aQubm5w391VJmSwlcTBZFdSxKOQgUlRZhAhvPn/gzdvOXvBGFa26PiHB3DyVf3TWyHmajt
E15Z6aKTlQpJMXS4QeCK9hAhEntEyrr/OhSRP/My35RcGHqEbLMRqGdwFK4nDB19n0Qvck52M4Rr
uX22OktetTZq1rU5iqkhVPHvP9biqI9FHmRupldaiXIQSh+SfeJ0ooKNVMcKPQbviWVtKIElkX+w
6S3VC9Pv5ipMt6klP5caOgxqUDZoJU1Sy64MEfLMKvtUB73yRU7LFj3Fpl4NpZ0dI9Eom6BynU1v
l3WOoos9rIxYyZaphuxu0BWEDV4hDq1R0qorevkN9hA0mcBEAb0fEABY9KiuL8oBRmQT1fJhMCR8
jUMc5ZVRo8J3e6lcGUgVrweInLu69q13RoK3ZhOg5eH38UZUZX+S6m7pUcypllUo1Ti65mW6Fgm6
JHngOMMClGSwK+Ug2PvDkC+NAfawbrsPblrkD6En6iM2re4yK1odEXgVjkZidwitN7L2cn893zW9
rt4ojjaYd9iOGO3AiJlUBcLSVxApirRTJmloAAd4SaOMXh2DZEDcwajVaFkztY/E9F8LhCbwgcGb
JTdA3hArfglqNcS0LxXwWFGvh6HaVkcLr6Q10pxzYIXbu4hvBaMA9pHCmjK1wVFwa5SqIKb7FVfK
T9dO19oAp9sbguf7s3L7mNGEUKgSju0h/nXycHdDgFqsWWsnZTgTrAJSbS0Lxab8pTeVmZDp9r1g
gBE4ypsJWG16wVpZl/labGgn0HLiSakw40pEJ63++RfxOLNIlNKB4EyBPibWGHQRJO1U9KOMr2iw
50x8zDNFjlYOyIP7w33yo8Cy09rnKgeBM3XVKZSkKWydPiVWGvQ5rcalpea2zcw63UIMKdLyu9CN
tHmckFG7vgD7rGwbk/zgJHvem9GgELXoXQV5bbnGw9TMH4O+CzdDF5dr1Ez0i+pHX+7/0vc4Y3KA
aIkAEyGCB9c0FcqMu3polWLQTvUQRWstidsdusn2uTbcC3CK/geMPJ4Eo8zib0puFkuTqn3nwPxu
wl47lqr/PUAO5wiDoXks+rZDIVy2t5odZRsnd6uzp2RoPQ26eHBjxGaEqB77WEdbv4SnXan50hbJ
YxhBzYkBbGdrCxzNooTBvCo9zEEQVM7mYq/xop38ZpQ66UPwTpMtT5Pk0u8LPPsa/RQkjbkYLKs7
xBkhlhbF6smz7OJ7KTlnKlLceHQKgDUolvhxf+JvUo1R04xa9ojmoJjyLrjxIVgwfI+idKJpJxty
0kNjGA116UR/zBBqWiVp/bM26nQDWvlkFr02E6p8chOhDDj23cjjAa5MLohMwei0tXLtFPvGQRU1
Epho4x8bvQSSfP93fnKUyLwdvM4ovoH5Vq+3OBYMPYYkmX3K2j74z3PSt0L48swu/uwgsYzEkTyw
FCasSQlaMnNZkjRG0XoTgk3cSiAcef3oiI4tpCo8WJLAl7JKra2RuH+KCN7O/R96G0chdQkohcOs
Emoa44J/WNAIq2+70RLn1HrWQdX7J7VPkotJ1XrZF1lycEKexCQXMzHUJ/MLiWGs9xBPjwIx18MO
dYXAWUKAmyWRsskdT1l7Oepq93/cp6MYCkhL8hVU3CbPLBpJePo0rnOSIJ6e40A+aEoXX+4P8klO
BD2M8z3S88d+yWQKjQYDiqYz7VMea2e6hB7KZHm7x/8yP+SmXjxrmd4fdUt8C71Ovhh+Ymzcyqo2
sZ7icmx59b4x6pkH7vagIjpGpxKkPg0OawrXLZSenhG4rJPQ+zdJVPVjWEAfdJ1MhMtQrjEAMNF9
XIZcQXtUqO2Zt+h2X/G6OgyvQZ9n/idbu7RlT4kUsgrdrft9m7bZqqoLtLKiS4H0mpQi6mQ5c9Cm
29AcjgCB1dhvQSRh+jLFfiDbfaFYJ2vIXuNIADdDzyJrw2datz81SYiZK+m9mHt9KZN6E5Or/MSx
LzBZ/EhEileV0nAiNmu2fWkE29wZsOvr3fKomN7GskvlUQ+DDAPpNlnbjaGsWnAMSxr3cyZst9iT
EZhApA5FBTgzVejrY4W8WUuCyvWMUKCxlkMeqYUdhMlbRGflsUr7/FSntvJbdjwJ/YJm2Q/Ryuk6
oEYQyLVvuozEjuoOybrQZf+caxqlJI13/Z8PJiLe8HvpvilcfFOCbxgkpVyoxJSKHphn00mPcdP4
M0fgvYA3WRsCSS7w8dEC/zxZG0DHTajQLTt5WYIfiY+r0DIM6m6T9PWjHyXpyqixhcbZS904WvOl
GvKGSqrr/J25IT7ZljyXMnA7ekeEg5OM0ZX6hjBWUk5tr0QPXjhkD7lukABRQgoFRj65/ub6vViZ
aRNt48rqz4GGZzP0wR+Vl9tHJ0fIhpyvJK3p0yJ58NQk2TvNXFZ9e2sQWshwzKiQUxOdxvomDd9K
ChXzNKjS8MdDso+ehYIfjL5AKn/nd+HXWKmGN6y55pAu78WT69VibOqHVFnGhvMUWSM1gxa2Tmee
HAcress61IWWLyIHRS1pPwy/yuR3IbpfWYjPWBk9pGaztylILNKBOA86i2M/dOHRwkEFrebQRFQA
t7LKEH/wPnm4v6C3gQh7F7EFILRocFE3uT5mvp+BDfRwE/dt/W8qgvwpwSpw5ejCnxnpNicaswcY
8GO4A+9yEofIXlhJCS7HT7nS6xss2bVNG1vZugJwgUeIY8+EA7fNK8ZC2QrsDVEmktSTh9mQaxoi
daw9la1rU+ZP9K0UB3B6g9j8paaOsTeLFK3qMd43Ipu/uf6akoj+EpsY/Xh2aG1KUeAeFJpzQcON
6Bi1Hoji1CLYICNkaFyXD8GKxO2e9Vptnjz3CVBAXubrrPd/+fqrlCgr7FgWIjIfRZoeMiPGicXA
M0f9rzaGi+lVj5W0M20kj14kTOqkHAFg+alUj4F9MQWIW5yNWoweS4fe+Kj6Cgq3q3Z1thWSNbfZ
P4n8+CVE0ZZm4XQCLOT6l5DcD6nJXxTY/G9+aUQracCirw6b/IIB1ahxKbmvjYkaIsJU+bbKpRmG
ze2dRCaBTBYNg/dccbKzEAFTHS801ROej8ohj6VLojnrptWPiihA+wXt1/uH5j03mB5wdhXAZ/ot
6AtMQgJPqc3S7zyyYSPZ60a5FjQqfCNbRVW1jppnG7S/jv1XKwebocf+wAcaaWYPSZF982RzWQzP
nZ0vZWPvu4dMdxehlJ/6bl1H/hKJ0V2sLeGSI09UP9//8k8eEuYK3hTXiApW0hkzsw/7rpAzK/Uj
TT2RVndPfpJFz57owpOVV8qSt4wH3hLe2tAleVtVurF2AzVYVQNA9PtfMpoyT3JAOhvgp0Ftjrnv
9Enr1CC10RXWkZNDlZ3EK7QRQ07Uc4RLnhM9K+EF329Uhv1d0dcPHCKQAv1aMoo1NaOz429UXzqL
/Fsn7UFOGuW3UNqWBpJ19q9AfjKQ1cvPWpS9mF6xK5x011rqtyB9MPFiErZ3skJMrtwnVyCthgXg
wvMBQtTRLxxdt4U6XODUf4lTfFwxK8MRQbK+pY1zHJUDSF3mOPzaeBlNdhR58LumCxUWyMbX62Jm
Y7KaC/lUIs6kS1z7KMWa0Xepa5cNoU9gnfvwhYJfRbMxlXGwPAnl4Hd/B+17pylLT5yopnWtv8k9
WPMwqbNUfmhs7Q2JPnRZ0/iCnsNpSDd1/TVDW0g2dvcX9JPkAXEJmBGkmFxtmjXZWujGICpXNsNJ
943h4Esqkgdki+ckd5NNMKjxNqyy9oiWc7iVpdIFjB4lPVYkqAlLhhw/WiJuHnxP2HNkhdvkaZQx
J5pEPeJdEuR6clsRaVgO9sOpq4N9WNXBIjBbY6fYsb0YNBzagi6p3whE+w1BnPhVp0OwMYYQs0gn
e8ncpHsVZTVziXx2cdL0hVsLioHGxfsB+XAU20519TCG0jYiCveVrv4gvPUfQrr0F5H4wdY0S2mt
lSoYNSrNe8vX5lQWb19/Sh8I/o5MZKbGnLz+QnIQudXAd3gairfIBIARgLH1OPj+XKBxS/sfyywU
9chpMGq4YYwYLmqCosYbpbJ7sUdu6zDoRbw3oK0dvQiBvKKFJlP+H2fn0Ry3lqbpv9JRe9TAm46u
WiQSmcmkASlSdoOgJF547/Hr5wGrplsJKBKtWdy4oaDEAxwc85nXZGLw1QdMi71elLJgu2C65RZO
91mUcCvixtreW52MUargGye58vUnjN+MeyX0xI17Zd1Wp5TAkga7xDEvo+V3uW5aKQ5NPHMGtxXT
M7SKwUUQv8CbWJSpB4baLuGE3umDoT7V4jib79E496xwODdd7J/RR8RqzwzGh7pKBxevH/Oh1wyn
LYwGu76gdMigjr6PyL2flfFj2wjffR1hlo2j9neRlwocEU0xgjwAI5evkbaTCoitVR4i/LQRSfD2
wHjcblJa2yrUjcHWe42oizyZPhaQJ6xlLwcDumcGWlkqD4PQSnYpKMYetfy362fNet3C+qFdzJlC
1sOFdjlIHI1RARQ1cT01yNzSrD+MoaXdT3Hxx7n/PBAtUupaGpfmok4H893rVLlOXMMXspNVdj+r
xDpHfRjZvRTfZcT+O2Tb/1jGCbi6RjMQ8grgTlbf5ft1uRdbkZjmbmhY/idl0r7KY/CiFjFgFnyN
T3GQe4frU7r+bvOQ8AAUWDPkA4sLyIOVbaRTk7uCb+p3yP7Id422BY5aR2ozApD8lWwDvujS+Ers
lS5F5YNYB+iHEzWjSc01jxxDT+XdIMvDTki6eGMbrwMNnSorCjnQ1UgGl4BHw8wwQpmMws1GrT9y
BQsf6kJtH6rIxG1ZvaM9LlGDVsa73KPEsbEf1twAvuWvw8+P98sxHxo4iEZxXbiTWO269MlL7gVQ
WX1nOUrf7ikqvnhpd8IO+5S333Ozo5iGdlCVPZdRQ6PsI1axJ7wgp/KuMwScPZVvZlE9Wn6Y2630
IcBC9M9XAvkWam407SFQLQJ6S8yywhzDkoIxCtKNZ8kOluBbXlO/Wwp0XMh/uAI5XBc7SxShSGuB
WCCDE/s3SYhjeRdnn0YzzXZj1FaPxqRuxQG/GRPpItjjHOcmL7f4FHI56vWka6k7t/d10K+qVn/Q
hHQfKqODw6pdoe3cdt8Rl3iIiufUMj/k+CNweZ/lPn1UleCY9Vt7Yn06g0uY0UYsTYB8y8ruMOVj
i8J85kZ5/7nRjZyKiKhjoZuiqlEWm2nxehJA4HE6Ew7Rg+Fgu1yPhVyVIe/cugkG3p/jJPEP2DhP
n8JRBnIlh3DTE2yiH2LcMm8a1fqQsaE/ZmFJNGSgM1h5YMx2lu4rH9Imw+GhMKbXFBuEl+vL8Dep
ygyg5+AlPkI8SZcvHzQP8WjpqwKJc4KXU23I3l3TKzpm5Hr8ZbCaRy+rD1VOiW8nCXr2sZy00s7J
NzbugPUHIrHl5iSiBZNGLfLyOSJT8vukBr0oVqiTKkIvHNraKo95odEtlPItpbZ1vZnxCDrmo5Ie
9bIxBeKwjHIoWW7Y+TF6XmXhaI0Z3aeVemjMQbrLe3QF2nCI9hszPsczl0kIGBQaomDw5g6KutiT
sjEpgtkZrRuHouaEWS0fu1ETzl4NwyPFbPIJcykoQ0Uze8Vq/teQn4KRCDUXb61636fWllzOb1Yr
+SFAKEBRLIL3vOmX0zNWqkFMadq4aSPrJyJZ76xpZbanS5d/BWxrOfgpfL0+D+urkLsCTMxceNaQ
zFrcvs3oY8IUDh2FcFJSU4oNe5LQPLs+yjqGAan0ThJB7pT+4yJQikpNiDDqKV3EMmrwg2l9NKVC
fJoCK9zot/7uhWb+EOxcAAJ848sVXDRJOZqmV7gDtkEHD0wLNaFq2rhn31sSl8tnpv4Cr+BwZd6W
ClbwQUlnMtF7iGq60PqYZDcEUHdZqum2XIelU+Ta92JUh9sOHbk3q4HSrhhk2EkVw9ygi+AISVrb
uja9DkRGh17GqQkKvYKWQIJKdaGnzih06o8//RKsK9ISCMNgP6kZXk5PpTfGCIDCe+iCljpNDG8v
17P62FeUb68P9ZukjyBkDihFvj1H/uJT1CmSvsBhSheqx2tDlvchrDrP6WPfP6Shae0STu6TIgo0
781p1mJs6o2FNw/x62dSpLmPho8E2gkUFZav2wytUWVa0zxQ78QS0Ax9B4c881NnJuGpj/Pw1Gl1
7XaBcpd3ib8lPrbq7GCGNFttUBtHEGem+VxOdziGOM2bvfHQovl825tyeROW/mHwZqk3MXKyiF0d
KOpEbh5/DVvdw+MW+l9DvvGhEDrZjpMyOIwBprhe1p/yUGqd659peeogZgoajrbbXM3gUp431C+n
juX7cEZGNXzsrPJn0PcaNRezuhG1OHcV3Foov2Ttl+tjrvpv86AUUolRCTj532JQPN79HE559Jgq
qv/c+xb8Ii1CQSah5WkOcK+RUw1OWCk29lAL2R0S6qkd43+j7QKt2EoIltfe++PIM1Rujk7Iti7n
oAVKACTPDB97wfoeyc2XVNGOicmOzErMva6//PxuF2tyfvdfBltsQXLmkHK9ET6qGL3deuhwgxRA
K/f6KOtXgrg4t3IJbgnKVzerhDvPOHTho9xY6YuZeOQgfGW7Ggb9JJFRbuz25RFPmQMLYdjzOFkQ
PSxzYZl6TuhlvFXva98nTY1vtLgp7GAUtq7J3440929IUbm5lid8rgrkb+0QPmIeYmq7DO2uXTJ0
yrQjeYzs69O4Oujf34uoF+jffKWIi6urj2FycsTDHpAau1DwZjfn7lWIhGA/DJM9ee2HIgZ1RDkc
Jo7haP54EtPpUKTx/ThhRydRFE9IYAhsdsiqHHzFv0NN5owF7EbQv4ym5medCefqDMjjPl88KzJ6
hhfpVvgYFKMMASQzP0yNjJtVhw4FJkz9Ph81z1GLYSvv/N03odGlIeVINksf8HIDZbFZVVnPyGGq
qTvc45TbMPHwfBPV7A9JR/NL0hme3xMkClf85VDCpI9ahcf9YxAaqd3j2GALFh6o17/7epPOuxRI
HsuMKHHZ1vSCWGiizo8eC3iNNAtiwjCYhIfro/xuk3I1kJ6xtBAwmX/+y9mrI3IIRbEPHz3Le0h8
r3Mx+evOpdAPDyE6ajf/P8PNPF2ULjB2WVzIAHcwPSnYo9A8ECLV/yLELB1LML/LiTw41wdb3yvM
IPVx+mRYDhCJXb4bcqtyEQ0ix9zQabshCt5KsUSqq436Y5Kaj5Fc/7g+4noR4mIOXgDzXwIHUK+X
I3YTjmqt2tMGV3VwxclQHZD+bHedUvYbp+uq0kGAJkHcodjBATvDrC/HijsNQlUma0A2lINce4eB
Kuh+MGvoyH1zFvpG2JuB+V3Ln2VfPg3hfaI+5sPHIH2sKyCH6lkCwywHlEOT6RAKg2xXRvYR1wUP
u6HmYCYKSlL5xmOv8kwem/oetcpZpg+Az7zsf1lweCbqg0V66cYY5eyiVOn36JQTuwaRuY9Lrfgc
oRi405tGf5DErjt3EiovkWE1Gyv/N9+KJAdaLqmHRiiw+FZa1VR6FCPO3YSNdDu35k+DEMJpBby9
8dLzO13et8bsIABMgcNp9l29fGdk/LXSSoXBzQJsodFATg6DWGWfry++9Va+HGXxQrlfFHrl+SNl
TBNsuiJj4GBKx1ihqeX5xfH6aO8dw+VLzTZsUNMNxBLeY+9fPqQkILxjVvXo+pl0EGrvpTBlz45r
SIUBngDnsv+KC/ZdK91l0aPen6PyQxh9GiNX8+7k4Ydvulr0KMfZDgvDtuzsQn8EJucmxWsdf6+r
c9r/9BvfnkQEeA6y/NOcvk8tUvZ4DFgOJZdd633tkRcfrbNloufSIP79pSke/eEutL73loJJQQXj
+hQJkW1Jz4r2JEwvouiQ2Qr9U2OhFxYdtfIvq7vppU/I5neUIzHf2BnBX4Jl5xpOpdFJn3WGvmf+
516Id1n0g356HEBhqV+N8C3L/kphyJueSphxHuuzJH8urAezBQEl7zOkhAXw20Zyg+/J7vr8r3Ib
gmVQY7OKMXV5ygeL/Y8YQjgE5FKgB1talK0lzbba2o/GGvzbUg585OFT6Qa6hHqXA+vbobtrbDm6
vIfJi1VAWjGjBYncUfied9kvqyCNBxMyl9e7TVVgPiCeo+I0as0rFhIUioLkjSZgsp8S7YdkRrYo
vUYjlT7cPgHilFjpKecunO6S+os5/JykN0s6JSZ8DuGhVV8FkBX5VNzH+e3QHKLc+Kzm8pOWvhoD
3WOUMWzKdhunwjqAASJMbkqzgyt3RfXVxCAwej1RXDmEf60ELwKVUzuEpHNQMy27RbN/h7+xtjHs
qp2Lmfp7WDHvJnpGS26QVGZInGnD6LYqHyky6vI4TIhfJprXHNUIRB7aw530JVS8I9bEyXPcKtp9
mCfFY5x36n3Ttp6tA4394wubsgx2geiNgmleASPzONaCJPJFt0aQNke8+qB2mWlTM9uVMxDt+qJe
H5SYvHCWUPZTMFc3FpeDaKa+OGLW6dZI3h7Gos0gwA5bYIhVc5TJ5pbm6J8lNBE8XmwdA3quLBUy
tPZUuPE4kZsboMy7JHnu0pQ12AW00jTblwRsZX3QmZP0PfKyH3peKLusqp/RGj1WcWJ3A5x7ZTKq
jchlfZTPzDpudeoWJE7LbDCM+DFOx5NbFFqPxJcivGiWENoelkLPtFiUv67P+/ou5Bcy9UiZgkQG
1n25ixHeKHVK46IrCzCzGyuoD52fD46ib8XOv9lfsPS5qDQaiTO95XKkKVUnzLCBLRjIne39EFgj
tN925wXTnR8cKap5P3qt/Xj9/dZVEL44MQcoIsDWAMDmCf/lmFLSHGxRkExuDzv8UwpI8ZbWV47g
vjS6GQVtN8jKHtMbcnxVEH7kjYB2VTgWdqP4QCnI844djNQbHQb8TkyqDs+oPv52/THXAavJfcpJ
QC1kxvUv4oQQd49orHW0OxQvh9hVS09ZWesPhTqFdh9qkaN07Vb38zffniIICGRw12QzS23JDCm3
yuslvggZ8zRIJtVu/CCAAnQbq2yFEWTfwTQHAQn1hvRpKeQ4CiMwLdMCsyLj6y11ov6YVNNHrJkn
EJdWo76NNRpdVpE80QHY6dhlfi0sbTiq6Cp+rYb4RfG76tA1ivLHERq8FJ1cjsejWrGkkMlJWmFp
XVQurQ0fbSRN2BVDkW4cb79bhnOn7/1umb/zYhkmZQFwRisrN6wnUEVJMN6aCPjtJKiD940iqIdo
KB1RbkI8xHvM1o0eKfCsctGKUBxAWdkhb8Wv0M4mO5kdWMZ4GLYecq7+XF7pKGCRu9MtZCaoy13u
FbNpwWDrbe427ZcQwa+z7FXVWU20/kuWAZnJfAsSpDdqdxNmPI8N7iuOmBbBl1bsz336x86TyiyZ
B7aBqgIdNLL7y+cxGhmpcK0q3ABa2kdV64uHyYy+pHiYfxHqyHjuRnD7QmjeCVWQuKYe6K8yeqEY
EPafo7CiZ1KKyZ9fVbOgD5BE+iXk58urqm0wv2lrOqqJHxQvYZ0Hhy6LJ+f6ibC+EGmLcP3K5K84
GCyTlBYMd1MCs3cNMw3u2ilE9VcfzY3VPy+75RfH/xWgABUApEMW506SgHIQy7yEiE8+BJmydEpT
m/a6EACyH6I/bJDMH5SxqEUTOCoAWS8/aK+ZxTQUcu7iLtbciq1IANgbG33E9bHGOUOTl7hltmJZ
bjW5EX0yb71ApMP3IZbXT/kgJT8sFBivf6KVEiuvQ9lpbmFxZc+yZ5evI0tTYCQCbvRcZIh4tJJ3
ko3oqEf1eMzRhPhZVPIpbJrxWzeMoQ3MtbVbWYlRilZeIiPb0idb4WXnB5qLU3N4gxCUuQhvigYM
RoSvrFsH/alVNbzhC2S68Br2IDOnsWjnaa88B2zkfW6Jjtj01n4S2/Yzxosz81O1cpr1eb+zAnRr
LNR37/i35i5Om86JegRxuRu17puZRu0OacnxpWss8abOw8oWk6aadoESAp/D7/779cmew4OLlUo3
h/BkhnPTM+XjXs510Q4Tap+j6Io18BU1mEKkAHPr3ErohKSpGd50oDFfcqkIb0JRmDZqcutvTXsU
uTQa5epMfFsW5cwkqKwpSiQ3GdL4xTOtUxFNw8lLlANIS9DuXe0dkfv6lhVRbGt5p+8N7BzkCbu8
ceqzjSbgapHzODNjiTY7VgQrFxtf0huaS6nk0rxPzonsB3cj9L/XMvW28s3VSTQPRb8R0h3rC/mb
y5n32qAZNSuXqC7k06OgGbU9yPTIr3/fVXjIKCY2rdRkYErAJLkcBWpBEiBvL7ozOdhO5CY9KbnU
ozc2Di5bq3ouNa1zSgTXN669FUeARhBFXTJY6mrQBJala8DiZWdaTe3i6IytXBrXXwRcQvZD2su3
ZSONJyPQPmciQMQo98FOYvXnjm1gPo8GnrI0kzusQ3zvOUFs/FR02P3mVfkNzPojWbq4k2KrOY/W
kLpCUHOPU5b5S01mvgkCifKpQDbroAzYsvaFcChASOyTTBO+0jaRD2NnbZmOrGJNXpcqLGRV/qNZ
sgjEkzy0Okyv6TyWFbKo1K/2xoTfZzRKGAUoVouulRFvFY3mo/1y/zLq3KIBSogr0MpN05jMOO3U
2kXl7wiqw6g/aVQAhaIDIu20xNalGttyfkyrF3Rxdn1/biBjCNkXPwIbnj75db2fj9lCVal1Pnk9
ghFyMeufnYQILyvrtejlQ9xE+yR/aAIBB4QD8s1BS/dDSk+Fp2BlidBO2NimGju+zPQH6B7ewzn3
Y80WmnwfdP0hMqIDTLyTkfQOPNw9angp8ISgQvIzC06Dmjl1lOznQDFBFDHhn3maEw+nRvUBfAJX
AV9sOopWHTITP2z+7/ciLtDmQU3CvSfcgN4+JoZkx/53kacZ1GMry8faG48pNRIEpKouiLgYocZf
32Pr9JcCB/0xg7xyrhsvW9KZXov0qirR9dppVwgT/ruYDKLdZt0Jyui7I7N1HIjF9rKeVHBf6gkB
yrg8j7rxl6CU+U2iZcbeo0Vh41ftOwKMg31dmco96duWqPBK8wI0ObJflLpYMxz9S6MNKzY9SUhk
Skxak5+yIizvUGmVKBr2wq06+dJDICbhLgDSLfWm6ohV4zl1oki3jZJ8BeLgZgYt8llMprSnOOoP
nmJlj0o6bd286zMSjAEtfsq8dB3oQ16eXvqkNko9gpUqqBbsx3TwD6NslE/Xv9/vRplJCzRrCDxp
XV+OYhWi1kEMbKH6mViJ5Qjh6iIKbddH+c1VRzQDYg1ppLkktgwKqzYLPFGp20dskIwznbCvMl4I
uyqV3wYRPp+ipvg+dkfqcnZc1QjYGNGEebcfh7fMr7QRo64bBySnIARoKZM+wc1eRDV5WmmVL8TF
Y2Vliq3kce+aGardWehrh7AMXvEo7pwegJ+d5YReQpUZdhg3z9fnZT37M4yD+UDkGvr5clq00B8i
fF+yx8kyXi0Vg+bCF/ONa3A1iAoUHvcLZJzoMa+aJJlV+5h9RII7Ibp5Bx+R6l895Bun8SqYmkdB
1pDFD0GJBOByIUUhy1SRRsEV1HxymqQrnFbPu5NVgIMwzSA6tGGv3wijaRzBBwobEfq7FsLFZYBn
GcDQWZ6c8gx1z8vxFXnKlEjrtQetDxFjx551Jw241ZR54O/JPFUYWtQJd1ZIBd8cUU8L05+j1Sm7
ME4elRqpslqORxtBnM9R1wEk8oUOe8XKkB8HKzJOJm3n27ju+t2I47tzfSGsLlCyPzhdCHvhOTPr
AF8+fT6kadM0WuzGaSntqT5l8KkiCkZ9c6yk8EYPW3FrT66uTwRnuKtnLVk+GV/ucsxKHSqmkRZP
iouS3WBn8thHSIcYQ67+MEIlvBlyatPSNGn3+GHgc+npxU09heZxRN7Rvj4Dq+iT2iSbgIchKqR/
vKhmWGjse0U4FXAtTNxWtFD5XCIo/JcwCurG7l9vCBpnMja6NOrASi53XTBoqhcLwBVKIYsPRjfD
lZBR3BhlFX0ya6B0YaHMX5W2yuX0tvAbRmoFkesZbXaIAnxQY+TLDsic+5/KtA8/x7kXHCraXhsj
r083BMEwDsV1C57jnEVeDh0Pvae2elO4bd9o+yEQ23scGCL8B6NDrg7xwYfXuauSIL8x8DjoEGu0
o0ztvl//pOsjYRY34sIFQEMRfokW84xepVdTp66mgRNBUqQ5NpphS9HYPxXROCKDToMnV3sklr1a
3piF9ZYiqUIiH/Dku8jHIibtZVwiJrFPXag1wS6DMHVUW63bswM/RF1sOpkUbXmqrWtygB84f0yR
rIYay7IijRzqhMiXKT9wcakOAWrhEOkV6b6JVf+rL4jpKRAnCP45kqc7yj7BLh9a5Nh9Pb7Pili2
82YqaD4q4jetaNn0cRErt0oiWn+632ZmNZIYsKtpuAIrv1wj0ZR1ZjEM4oMqyB/pkndUnFS0e7xu
4/pZfQfwGSRBwFso08LpnnfjL9VyIQUvUeQMNAmukaZfDWwnsxzpiaqKP3mpt9VLnn/fxUUwj0fn
YS5Azer7i8U/VWpW0eoXH6CeNrvAGEJb95Nk461Wx9U8CpLR5DqUn6m+Xr5VFiceYnG9+CAIKTrY
eMPdyJzYO8rs00aFax08MZYKleWdy8ZBsjgaiyGU0nSqxYdAl5+VGViLuUtsqyCi3tR26I5dLd57
hfwc6vVOBmdf7uLKt45+Src0G8yf17e18rt3V8E5EFLQXCB0vHx3pTWrcLBK8cH0i3Gf6YHnIAUS
naVcaXeJ6FnHSAzi0+SJ0V+FjjPmDk5y8M2SJwXl9ia1HAy16mPlG80O6/Hs4NGqOOpmUp5Qmvw5
6ElwAj4pHMVYe/PiuNiXlTxyTAnKrdbH6UM45cFrqXvjlwrt9lOSy9ptG6q6W2aNZHOeY7+qduUd
F5n1ImXtprvOfHZfrjGamIBziDdgsOEffzkDhpFHUSsXsAulVt/rPdTxvpOe4ki2rbzX9oyp7+u+
QrdPMX27rIRyI2BY98opK+DVRNQFMmgut14+gqcbkexncEHkTDgrmnDXKn7tlJUx3KZo9Z3rIHnt
py66zUQ0BDGYLOAdRApeG3Ea3iUJE6r4k3TEmbb7S28Sde/VFQbNCfT7qPBPFUHOMeLKdkqiH6eX
BvGuNtPiXIZKY4sC0vv2NMKonEZFv8+8UN2ZeSrcSYpU4reYcdYbaDaF2eP11febIxZhEOrks54P
ou3L86QchCJqyxiGzagIBxUlek9XaoQ2QqnkuAyb9i4VrGpfxdMp6afnpkz2iYL1rdjV2k0a0YMl
CGy8Z/qf1p6ihtuavbJxuq4PPR4SDghpFTEGF8Hl1zF9cFSVWQtgxdXyXI8BkokJzKXIBKMSVtGw
qztF3Ljx1icflVqaTpS8LC6+pfJehBVRMfMx3NL3p2c0w6p7MYi2Wnzz2r5Y+zP5SAGTOeuBIIC2
uFfRby55CQQURNa/PKq9kw997DR9VAIo3fQgWJ9+FBUQ6CKMor6PpOn81r/cH6bOSaslo+RGcYG+
d1Hr1ETaof6S96rglF6FM4ESPoy1JN9ESqDZcY5uvCwM9V6OkuEZ2NtWaLf6uvMjIeZFbMHBRkPl
8pGyGg0QY0RJB/m5L/yX2klapD/SHJiKr4rhx9HbEmJffdv3IUG0I95DnvOun/vLLGAQPehj7knu
GGq+3SB7uo+GvP/TEjAqSPQsZ5FXmkQUxS9fTBSRrY5piLpqJfkHc0rMLy3S7adUyJXn6/t4FRwS
mTEMnSgmEKbYYodERR8hO4yMnljF7UMY37ZWhRGgZQmJjbiQItq02B0ZtfczJOGNwdcIGUy+3sUj
qQbRblliIqYYP7NQb1K3R/7uiPSid4o1o6IgIUkQN7G3Ep2+FF9EMyicrk4kXAryzkkpiu+KXvNs
39fHjSN9HbbPDwXsmHmZKYVLzroZdwIXe5C6oaLWNxS1xX2e59Yx9ittF9M0uulE+UOgDXYsRqg2
hfHJk5OtsuoaC8ZjUB2Z5W1II0gkLheBAqQSg58+cbNSuh/F0L9Ha1NxiLIBMkllvk/gdOytVoz3
Q4a5dxJnG8HVen8RVZA6kDxQTVjZZKSTH3O1dHDEW/VZVQX/polQzRKCotmj5eUkSrm1pX/z1uC0
AEgDtRUxyVHnoOeXDZYg19nUaZ64Y5FVyLAW1rcqEHCja2JKl70pAu+gchBRMWOR1qVTDxZFguub
Yr3LLx9iEVek1IjiqmoTV4hD4VDqQuQkeeR//ONRIPfT46FBCwl/CQ9LG0sS4jQKXLkPwNiJkrDv
M0hM10d5Z6NeXhSUYWgZQttGBJCa6+WMhqOols2YBa5v9Xsu810af0qUcA9X6TBoXyz5MdLOjfJJ
7TPbiNQdINqdlbT7UcBquH0wvBE95hCfQnHXhK/yFD8o2VlT31pfxTD+WQ4+egOuEjHQy7a3zRqo
SZmciMwPZtZ/hAh1Z/rdp6L6luOR5lTFd9SO//x7QQDkDgTbwEWwZCVD+mn9NpR9F0+VWzMVZLwi
6s2IZ85YlhNpAiJESnAmCSzjbTRmByKUMnBjhOtPhTYatgdD7zRa+SEQDN/BoqOyezOybAMs3SlL
ZGkH7qLe+KK/WZ0z6wt8M9hZkrnF7VAj6mG16Iu4fRcpNDcwGxTnCun1dbPe/HDLWDfzCYBc7fIU
LFqr80Mj891sql56cbKey9poXgQOKlxQQoMUhwX84Y8HJZwGpUJcD3hrGdAHNSCqwERaaBLr5GbC
KOIWYDn+K95wSGKh2xOJbjmdrl+UlJiJJFXFThty++X+qNUhoCvcZKiqgA/U9Ej7JJpTszezQdqz
jPzbsEyT4/UXfbfhuFxMjAo4CaAJiDlUKi5HtVL6aOVYZW5juVPu2VKAv6GWoDiW7nIYBlN/aOFo
Zy8DGFyxf0kEsjnV8fqbwjsV1Kr0+KFpbxBu2RnmUxd+U0vL1sfxFI8nScGdBvoX3Kw0Pyh9sIuU
Zym9V4IHw6IM7Gv1kz5Jh1EEs14naDzWu5Br1QrTg9ekxxqpzE5q9g1ymUYdv6YAn50xATNrVgAW
gwa3oL7qT9enZM6Ufp0RShJU6HCbNWbkDQDJyxkxJva22If9h4zL4VSK+KKVmEGehFxU6M2hodAY
neGkrbp1RL5HbRdDw+sAjETQPvs5UEq4HNq00mDiUko+IJQp7xoEaJ/bRHus5Ma/wb+FFprPXHtm
6jlKxPbW2149RQ1I8lQfkcvqUhlXXj0854AG7CxOrUPJkWlg3vo8pdhuDd6n65O16vchLUHmb86y
g6yildXjMPhxoFa68ETqfUJEpTjnwKXcIkhqRyi06iS09T7RxGIv9AQw4yCajqcK0mNkhtZpaHA4
bimp66OM3XgnKc+j2VX7Jvfjx1SO5I3lvgr0ZsQOhHzMSThBaX4sNlkuWGVrdJXy5Ek+iYKs1geI
BPkXEObfBK9FhQwRA1uUvfzen0xtV+oWUAErN26mtPg51am1wzw8+sMbGNQejb05i50JHBSKL797
nE9CbuWD/OTlfuBEulDvWz/wNgpHy/P6fRQYMribQcGnSXs5ylAkQdZPs5PGGBYH3PfYdWXZ3Fxf
Ee8iLL8uYmps4K5AdivvicPyWuhSKZGaRNCeIskqD3qljnaB0Ct0aPEVYYBzHyuxE5vJiz5LdIx1
62RdVDjjgOavZTaVk6dDfLIySzqjtfK5wsRn1wbPQRAGKCWbHyNNHPadkuVnyuw6hwMJEMIqpS37
UuBkqlHeWV6qnYKgyGxpEuIDtVnNVsXUQLizQfQNm2o7K1X1xYz1xFZjo3Qi0Uw2Lq7VbmYimAUa
CpythKHva/GXEDIs+slqcAl8ItRxtANy7/ZodzehQ5X/drDz+2APw88tvjVv4bO3cYPNS2bxFWZw
PbiduRpJknj5sdFZbuSgauQn8J4nSJxqZex19SiRLVz/3iuu2PtrArpAjwoeOkDvy5FwXjRTNr/8
VNyZR/0YPwyH4kY6QLTe+Y60Ew+prRyLT51jPGlH4yzus6O/D3bC4fpzLK/P5WPIl48x6G0bdmIp
PyESvNNQgku0b0pxrGQdUOnGGl/uJEJlYC1z6EVggpLI4pVVZS6mBIitDVKm3Rum/6nOLGsj+f79
IECnqepxLy9lb4mnyspLUrDTIWaKeRiFDiDWcONV5vv9Yp0gSwICglb/rFzH7XM5bVofoOQ6FZmr
tz7mzVCtUYPO/ZmY7+3RyvhGZyB9LIHM2UI8bS2e9TvOUMJ/FXOoai8Je9SGR2iojF6KsQ55cszn
BGvLt3IxClivGWSA/e7cXaeCp1y+Y5pQ+EnRnXAp4KbtbgLle0rIp5+ur8B3VYxf5vJf41ACRwKE
Uhh7/nIco0IZA2hfijYj8KOkMdtjnxdPcqb9FCdNQpRSD8ddMKIVBZXO24+93t1rRVg4eCnpJ6QK
630pBf1O7KSQI7LZoyAInrNXgoMqJkdyv0MahXsRe2Xb8o0XyYjvIzG29lbZHEaFSntuCdpGUrOI
h/71VrSGaGPN2OylgsIIcdxrMt6qtPynUaXiW/GtNLigO4R8wp3qI1NZSKL5Zxv6fVyVJhGnOEEV
HdrL2RzBQhrImFOTqSXtY5Im4bloyeoaNfV3SWl8rostR+jfLBRAKYCUqanxukvQQqxymfRlmLiN
oQYnb5xMO1FgR72vk//zY/hP/y1//NeKqP/5X/z5R16M9G+DZvHHf7rFW/bcVG9vzf1r8V/zP/3v
v/rPyz/yL//9m/evzevFH5wM+uj41L5V44e3Gl+h9zF5hvlv/m9/+B9v77/lZSze/vG3H3mbNfNv
Q3Is+9u/f3Tz8x9/AxTzy2aYf/+/f/jwmvLvPoVvTfaarv7F22vd/ONvJPN/p25D/Wiu42DNwiHU
v/3rJ/LfwTSBC59b8NQx2TJZXjUBIyp/n6XJQQDA2KK8P9fM67ydf2T+XaOVDakCQQaCGVLtv/2/
N7+Y/f/5Gv+RteljHmZNzS8G6cVS+p+Ni9gI1S2AD1TmaZ7MKKDLpWa0aVB7kVmcCJH8obClMpan
jxCyouKeJETr3XbQsupTX9SD8pCWY4briozEr9jvBjLEStrpjW9IR+wVAus20NrqZ2GqU/rUTUEc
nL2qAKFt4LcoPFhmXxr7wKsijOUt2W+yu65XqLxhV5PkwPUiq3XKMRwIlkuA5vuM4FmyvaIaUsTz
J88/m2ZWPJpel7qWUQv9Ea5AJe2bIBm+l5ERP4PiD3t7Cjuh/6sNKbpSrMNyyhEN2U9dcCUUXyhY
woRW2v9L3ZlsR65k2fVX6geQMvTAUAC8o5PONoLNBIsMBtHDABg6w9fX9pRKUpYGkoaavFwr3wsP
dzRm1+49Zx9+6hvJEP78Cx6nKA4B7Icr+bi2JlBpfh36UVEbhkMOrqkb9SKmXnanIXS8FbdA0//u
nc5zj9IuNlawZk67W09xWDvluUdC5zgv+XMvjTalWVny+f5iBd0NwtF+i1eWyPRcpnPl1JGhUO0f
0nxR69dkZj6izabf9PE6WoTaZNRVuHPcyjH2q/TXB2emCXdLUEkwHzjfCLljtuG59IpXTLNpVkkz
WrTYnKfZIuV218NJe58WE2Rwanq9vc/yEDKpqMawSlL+b42i2p67pMmHPAPzPBL3apbOkB9djjWg
UlJFYx83asilnjvOZ90y5PntWDZ+Hrf4zrJYinSr4lpqY8PcN8yGvGm8GleVJ/1l2snAX0Lkoeu2
RrpISWN0asPUcdCEG+Mycj+rKAtHOb4aWFP/VrVZZjeDmUtmdU3mY2Oa8OIfSlubqotTzrDfUpmi
3Jvof9OENg2ncEUGUrknX3JZTxv/DXDetdBNnKqgw4TWZo4VgV/FkNaYZf6ZzbM2o3CxADWBcNbx
1uHK/C3XobAif1tzaHK9H0RDOta0AzwYbWeELMNtPzuV+67KRX+ZY5hWp4aBI4mtOZ3ED2esKp7Z
0h+by2SqsiDsMp3kflg9+UziwVTfjWG3tt+9k5nqb9nKhvSBPM+2vWnIWt7AdBfOTdAbwo1z3+2f
gcdm8NAHR5QHdllytpkGBn/cepPt2erRdrnxQCOquhiDcBa6iE4anN0Gy/iJ2dX2mdrzRmVq9bl5
4BCaoqJo1xH4EPtJH81FcMXYbtmi7+dhEDri28n5V5nb9oY4DEm6xuszE5T8ONdEof3KQ4aZCU5e
RMNlJcztyKykVSLCTuRvbuRtTRsGkfSz0pFRLnOvvsitHfStrRbLKCJvTq+RHIyxiVxQdSNffE1D
i7vMTK2O6iIYUUsjFFmbG2DM4Q2Rnyp4SR2C98bILDbWg2rN1HRSKyPhxK5piHOuIeAwWchxlmfb
KYLnqpymq5erJ8im2To57BB6mdbzZGvns91qWjij2uYlsUcxuc99NwrYjbln31l+4W6nZiO/44SR
ujuG8DT6qN7UlB4mYdTerk4zAAAq5PLZO3JK3eG7cNeyhqSrRR+l3sLkdVVdk8XOMI1mslVjk96u
Q5NtOyb0FdOcGi54zMLbO7SH3Ma/6p3dgZ9jZ2IPoVDOcVPPZXlAL6lN8vZISYuJ/BzQFWzS8F6m
3tMorad5bPbluNp1EjTCftnmlKQIm5xg58a6hnElWdBpb++KxSmiuSfv7m0gmOV6JyxRH30rRzxg
F6H9t++8nhTmTY7nVIgOoXeziSIpOFQpQodF1u39ZjHyyDMa6URIc+ltEe01bvu51mF+9mrm3vS3
pkYiYN7sz9zruUXOEOp61xobF01aYfdha5WzCLVb+xkOrfaj3kcC+kgUKXLTSpeLwr7nj7gYe0S/
naMp+dI7N9RE2HoWOiaxjMcpKCEfVVb4q1kqXO1Oxsy+ID2devRSj/PTlHenrF6ym8oobrylDyJs
NApRiNxxqiqBRra7reh/m2IybgMjRT4OzbuevW8zQ7Jtua1hR3md3gXEeL31q08wQFkYLMdGkeQI
Mo6uOwwMpwrA7U2YlJvXbruU1E6u0JRWP2VfZsgLvA/dbm92MB5pVSCOKeapfi6nusTSs+gblKL1
rjJBnLveY9G2703df9YkkROauc1V4hr2NwHU3k8m/Dudi6es9qZbZxrDW9logrH7fo6MoblLV26w
sRZvVR/W7HFrzazIzQ6t7z77/YLetfAPzmwfVuTf9ATUa+/Nl8yfdpOyMdV0fmS4KXL7sLV2uSSe
fgqyhO28YjqSH+jEdcctK9KoQZcVkcgVt0PQRl62PFiFD5BdTLe2tczRuo3tzyRb/gNnIG/Y93Z5
a4kPKY3ib9M7S2TwWMRbm0YwO/9ki3mey8F6mCd0Q4kyCIPEK2JGdqpPJG64EWGTu21ct92VpJIw
l/NPfcqu0eegPt3mbEq1JADh6K3WNmEFqpWnLTSbcxYQw5Ok7dotkamWJmZSf1ZCtnXkLKqP1h79
uk2XHSD8FM+QbAYruxkbpz+53jYfCL1EVbIkAxVQwgJ1sOGW3a3+Vh5nTTAE/Zg4q6yzZMh0aiZj
e+ppk0XzkKrYBDW6lpPaT0AjIqWcs7a39XfXGBj+bbFFrmZtAu07ngIA7UlJ3RWtEL40M6DqJ4WH
tAtY8ANfLO/O4stbUELurzRU6akz/T+afI2Cndxv/3pzY2ONmtfubdVe++21K8ws1P/zztis59Dc
xsMsDCd2irl95QIXX5wimsTd6r2wW+vJXRZCQxrwqcofzo3RNxEvOhsyrI3YmnR/WvWwX0nkvmmz
8az72o0y4J4nAZwHO89MGOUiN5/vUPFje9rHf9sqdGMhTWgkTKTOmwNyyZVDeTa1s/NkoOLCDfK9
RMoc28R67IeN9HYSZP5WAuB/bfbenmUohDmi1V3ZwlIKpjbqg0Xv6U6sUaaLOzHYAPb8LO5WwoxX
UvZODqAOCRjLWh9723R4HIsVhVW+nfTcrQ4LOUaTsjcd7smSggHdPkeUJB+IKwgrGPoI4SIbkb92
PVp37zSK8HcwOyeZlV/4FYNEpH6LFmvFCyjkzTSEJ6AhjJpWW8JedB7Avt4Psu2SrB9kGPVD+Evw
Wh4JbFY76AZDjEgpZPPzfubay8h4z/tHpI/Zaaj7+7Bfuec1/UHb0be8yjsbC2wWDO+ERU2R0IMT
N3z6zqU2QGexkq1irD+4dW5YC2/YnUmhLeSUKMeLiRy5IQTtGVR6eswkYPZUloc0HW4yZ764hTd8
LJvhfAN0+1wYZhzWsLiDUnQMvWJLmILt5KTdj06BF0HeGveepz8ra4U37dSZ3ht+6kbWbPZ8QVSb
ARNG1ov0tOlp2I8V95gCmYzvqsISicUyGmz7rq1SO66CCVRk6yRhIz7H3ngxZIaBZ+o/qflIhoEu
SVLX9lDVg33rZu6j0h6FGNWpH7YeURgsshZMj8NVBUmnNdQ7E2evunMgA91Ok38PjrEgcqbJmkh4
E6QNz6f+nAuHPQjUq++D5L8mKfStIV8A9jPwaIXKEsYg9922ZgdPNNWRXaBKxj6Frtftqyx1kYhv
+rWxgztMZVPcVPPwAlTH/hYpU9uKFO6z6kNCbAJ+5ns6uvhU1Tv83bPRGB3XHri+cFJ7l6bzutvq
TPxtrDmoYgDEC2ODNS1imvjZq6pSAp5s8JqOjsatLumG5d5KiUdCGA7xltW6GhLCvmsZ265Eb+en
J8Q3b6xPwY3umHyY2/ojXXE0p8mGw+OpZ50Z9ktNHBxi+plfHxSWt+0ncRXSqP6X7Hs/Kr2SGMRy
De8COw8/i6IO77O1KB4Nhx59NIz01HbzbBgPqyOMy2ykdUJQy0NgIkBztSMeNbMFpyRPmJ+280YM
Y1ZAvWcpIz3q1GrjYQjOlHhfsK7tGDaxto5ZaT9My4YcPX2pQud3ONTPWRGmrzimluUQLsP6h+Xr
0qC623tlrs+EO5dDPLDu3FHF1BFgxINcDfN3VWTUN5TOL1ig0h/WguV+WWrxFznF85wW+wUPEbQJ
VfIaTk7Y7udKENdgfrezffTs8cNvfPud9loVV87kR5Y7zbddLnii2rzv8QoIk4oj0LuqWLHp9N30
0W9dje7RCBOuZn7K1iD7M2pDoCnX2XHalj9p5jTnPvUIVbCpGT8mjCKJcMZnUgiHpM2DKa7a9kl7
3WNJaAwnKRyDV1Syq2x4SmSeANS49L56afvxFm7DfZmPkjqsU78KtMcgDXwjwUj53Aw+C5KaY4tJ
eMyPEwfCu15wHlB1dGZwU+dwSlXZFl0sK5BUhwqRwUHUal9O5TvFLwCFwuoPXj+nrGPXV30dv8aq
ePHmzNjNo3/nWtTDECnyvwNw06igFxxvQ5E/a6/SEJ+KdP1DIIe/yyu4hTpNHR6Apai/KmV2b9Wq
OJU1woybZvnKptI9lxZ6oDgDLHAAGuIfaqZjHOBmBLwR7qj7aRzZS+YU66o3yrsR+0I0qvF9pRQ6
FL79thAOA211TmR/DQFvmYuA/tijA/gIm6t+Nqj9Q98Yew74EbXve5q2/PVBNKflY1X4D0UbAoQJ
yzcS3+8qxFeu2yZkTrx4MGfPw6JDdOocbv0WiXM7494bWfhrXbUHKar1pjDXKo04ST8v/Yw+NBPg
rwyIA9neCzPpnuXCea1a+iUimPAsLEOThL0Cxqrb+8wVp9ozT27duyOCZXXSJIvsUi/4mlvVPBd9
yNeunOaRBeWMFz3Z/Op1KCukqeRWWeJHcb6NIMqeKJPEjedmDctTxjUrzRbgatvEyNBwIfLNyqVh
rfYLf04jyfvsRJyy9J0U/mkVtnpv1JoyuuwSWEkPQrK2F051dHS/PBnKJepbbtTcrSLkxciDOQp6
nGH9mG8/qa3MPbfvJhxKdEN9raPC0iRG2StHjlrUt8pdmjenGQ8AuVlSLZswBYNR7tZFtaoOFhdx
r8OW0//1JNiDDspjrxDrnR7W/EIblpqvNY/Z0MbSmd9VsQ03dl0K0kw6MIvFIJMu9Do/MVcvJXWs
bP7YhJlMeU6sEtXbnLEv+esApu+KMD+nHdjEjP2k8M0UULakkFj7MRF+tZCHpd37auy7P6FRYTgd
i+VTGo06M86cY4d7nUZ+Jm0Z02Rr9q0351PMzHg6N5qdmJ3+onMFXNQJao+6NqwONLnKExjl5dQ6
uSItQWY7R2uYzdgQ4z5fqnM/WfKP5cjb0tMc7TExJF1hncssG5OU5tWlyTg1FSuo+xJU6hdW7prO
1+S9FZSqWez7yw2o7PkWSNndAKX7w2PZId29vWSm3vZLaIg/E8/tkTXo95zV6q/l6HRnNIJIFaPH
k6i89a22wS3Uq39qAlf9dj2UxaRliqgcChWPocHlycWh16I7eLnwH62CwgkVhEpMPMm3dBCbi174
R23VbSwI0I3s0f3gRX+ru+ynK+V7ytZXUIc360s7VCxTwtlXgXiCsIwKYgQP3GZf0K2xn7Um+lrR
nPBQczJtduwmxMIP6U/RLCdArh0uRbiL90sj5e0w+9ntuJa6j/Iq2zCZWPaRHDznhX5emMAUuHVK
J98TsYhAgLyXm94BslB73a8hyORhqqYwgRmUPQ/DJjihgmTJoa9abjRbqZHYSCY5wuZS+UkLlNyI
GtfKzgtklbjupHy1h9l6kHQ5dvW83Zo0iG6DfFM3bpVWO01HZFeHtQROkw6X1R2ti3ZIlPLbMI+0
k7HGYZZfB+3fZL7/dxI1zsGeE5o1E0oZ+DyJqX6sg8V7hjIaJMvgJfWw3A3bmHGLS8+KyjEkRKuk
PR2SR2FsPN6aElzNquuiLsuc0zq2w1MeLPWTlZNYH62oXJFYauCX0jbKfae7cY632lvHo2py4BC6
ODpdObrs6/Qg2TsteWqDQt2tVd6qOBskWvQsSAzH0OW+JD3vo0qhQGa+Sx3eMaQZPVgZflC+am/5
M26GeGmdpUIAs63h99SEprvzmqq8uNb2Aa71qa2089ZUMt9RIP7yrN7YuRxCH7Ix5bRkBYfUm/AV
bbMTV4yUs4Hh+nA1gFT4P+ywOMz+dHKWgaKbVwPfhbvsLIrPNBaabJ8o27wonPofmwICvSEiXGpa
58Fo8+El6Jq/BdFDtMb81Y2GNm1OfdFuF7mYbhsbtcOJZvNOgbKmJzkuXbxkXkDLJ7zO/t2fUdZH
FJscatb2y5udp1CW9YWItoskfO/EIS3bBZXLIrdK92/mLNtRZQw9l1CcCwMVEUSrfb0ZJkVuewq4
m70EpUS/v3yZ/LIdolYbuZPMvn8ztpWLFSGEaex7Axul3QvjaCvdupHbO9O37ykURBx+vDaStA08
i0fy5E9l9TgHq/hLz7A0QBqbITN6NJ4LlgbZPBBHLLq4mFrrp9CT/c5mUduJY/VOvAbNfHJB7JE7
Pgf7zZe1T5xE8dFYvbtz7XGNpAWRDEN/lSc6yDxeK7vO5HGQV5NCn/IuQFjmKBJbhOJlNvKZBMqH
ucaNO3WQHqele1ydQZ7zlg5qJUca4wKjohrrztgNa8HGVHUNlWmKDyQezArPixzmyzwKN48qXzfu
zuwn7wVVTWHHuUeQdiKLAv/qXLkrqQVqrBC3TWX2MI/qd4f95lzYxp+gwR/Jm1gZ8TyQKJRQURkP
9rw6cCm71X7O4Or97gnz+osvpZivKq7hik+Z6zmSyh3erI4cmsitJzdOHXSbVO8mTymLXvlSSdc7
VxwgKD/E9ogyrtiisM8pkbKeh8lPrfTNE/piWM4YDR7ClTEwpoTpCnuSDMvgqSpCsj8D1thdS8dN
RmpR9ZwoKxenHkUm6mhfXdqQ3LFUdG+zhfwlSS1BB6yoM8jH9O5Jj9Nr+VSlE72suZ/3bV6eHWtY
PzhuhEfZi+bK2IeXlXq7cO6s8yB5EkUlXpo+uBvr4kwExIEnsYlSo39y/FTteMPTY9s6zi+CIzX/
aMajgR+naksn8V2p9h3d5MybjO9SyNfSVeHONWi+Uj//uZZKK5y0uO3EuV+J4fQtVdCaqTIzquZx
1xQeueuZXp18l3P0OVa2V/VRK7qjtXoGMQ2jjvxOBre9bZUngiLRyeaux1UKw5OxGNQVQRaEr0UY
gj/Lbvpu6I+jZy+8EV6d5ABSkmGiIzgF2j4YU0sHwuOYXVEZmPO+CWa5983qsjVqV1bFjdXacwJi
IY/VSCKwM1J/4h++8wCYemlHkHFjX7uWLSqDbjjqsn/OV/HmoLLezSbFfcNEizfKKR6zZnnpy2p4
Qt5SvOd+QRvD2+ody58Pwa1Kucptmj0Yoia1S0zt8JKOG1LQZkNCB0ASw1EEPMd4cmZ3uV3qJT/Z
wzI+OkO1ch6ovZnnq9MGG17l7e02vyExqzr5Hjvr4DIXKhalg8gfJv/YBx1DF01s+BZpuSzflfAI
GhaN7nS0Xls+kRNqH1aQ2VpVZHaz7e9YfxSpyNitPyydqlejRE1+YPwf3DnzeB0kZZ6CKcaAk2hR
t9jT8uMv8Ydwz7yrFDERX6LivM424He1lbj5tnCkt9pz6tQtvT/P4je4tHjbHY+Hzzo2ttm8B0tP
TxN00aEL/PHSm4H5MS1IgKOVIdnvq8T0rWMifGfNbKWJoP16VONEW2PEALszw674pTI4xXGpVvHp
quXPZJRlhB2DDY62msFRsFHN+FVj7SsjbyHe4cDWF4yxTVF3H5SBv+0AMG47jakitlj4KbrtUpF4
tgzmQ12pND9Z41bGqqAyLwJ54sqpx0Es6yuiMSejrlXF52h21r4cOmrGXpr67OH+YGRpuO3XSjL3
A9+yWGjEstRHrU/Y8mZV1UvN6LCFR7vZMW3AZLK85awVTc6Ip8COkafCVTJLK0/yYrNpDw/ldiQC
qamiqdyK3drnX5zjbiavKo5TrVwkKZwUJoy7gmafI33rxuN0mhiWkJE55tbRyZS8X1ynxNRFJynO
1wUC36xn4y01Uzj54+z+rKUP7qpa+z0lofV3Yjs+83jElZ2TdBtMQIcpwS4jsZtRJZbpxTcQMmEp
6yJC6+kOFnqL6WyrXzSUm5p91RJnFuB4E80YuaOXvk7TViJvGf3x2TD69DsTVe0n41Ab19d5GSRK
UMHnTVuojTOhfkYVU0cGX2LiXt5AjUyNhhyFbux2RlvPUJiYuG4387rMD8OK1T8KB2pOgY9qV1SL
fMS4b3zl1XBCA8ZVpvcVufnsPmUpuqjcK06wsvxH5RNfXC9ruQsZFZl0P8x6ZAt3+S44a5wEtPAO
c0UYD9rV3yj/tLtHObfelszgD+PW5Euct4X3q26b6mt0mP0kiLBGWE0oQ2gVcZ3ks8gDcTON2yH1
fZUw62IvIAbXYHg12+opcFveWsbSFzrmZaQs9dkZ5asShdhrZ0ZlKLqhvit5x3e5ZvoZ+g0KeooD
rOH5W9ut4SX37flU5QtjD9EUO7NGcMsLT4670Q/AqWUb/Kq65alqtfUxekNxqVpxW5YiccsNyKJy
T4GJEmBeHyoDtVC0ZcFDuqrXwC/FXWXlW6xa51swoosapf2/i7Teg7Ud2ZCGz1AvL43o30y3lLt8
YqxgKqRaHTnTHaJaJ2RD651DugoRgbdNI8FWtas5/u662i1iZykNmiGuCzmakO6Vlf+55CndbX21
cdJBenXLKPzddDhTrWP5Wza0/bdxw8cwt3ky9MoZopCjPQWBOfZVTMAwl3IDvdnthk0G68GAk0aj
r+zv53B4L1XrnpB5zFtckWtCD7ibfBE1PXtQTO+X7h/kPBqFYykURYln/zK29ixtdZbZJi5X2gNV
I/20Jw6GjD2XdrJ/TcOyxrSgflo2UfvOpMfaR4YQBp+MLvpD9hZhtDPk1zLICM/ewNSNZZp6N2Ov
/VeHV+wIfrfFZ5Ka8OYklCCOtm72bcMqBV8/yGqNfQ4p7Lq8bVSXVBjDsDyXyJwYe411kuZ5+mwN
DSfEfOJBS9HTwpDyx99mYJRbNKvW5jd08mQY0yWtq/rOWgaIdgulDZuJ/TbiPEo6TdMDfommNDLe
Btw5v8G4s3YJel5eLItGITg2llhrGpiDBwYqy8vrUpYxRVIN0CGZ8Z5Sa8HLLB9oelTUS9YuU0Yy
s8bHXjmDsNkcn/eevZch/b1bdGkCK2FIinS2ksFep9gvio+gKte9NYG8SZuAdSAcWJOAY6DBJRcM
z3lPYFuavdvA2d5sj965b8CM9Ac35lgl7iyrsp6WrAnvMgb39CP99klZ7rjnOpinbXAJD1/FeiNn
02dmkD43qfVjrf5jajhHZNk0lVKr+WGYp4JomdQCbF1mjx7nXYZTjuR5r7cLEgzyoNOUaPWgPvm8
ezwF2dMoqklzIaZpv41gbtdgRirXzxWpVI1I5S9IW4Bujcq7n6fpd2051bPoNH0puc4N/4YDJeK8
3Emdx37qhtt0BQ8RBYvJVJFAn8Deu+44+4mSHmIF3MWkoWgOV0QidP20xrQ1cs4V1YD2Zsi28Xmi
eWJGRb9WF1dsfRq1S6mzSEmY2skwKzYA5Y5u/6C7OrNu09YZnReOel1GQ2r1LQZZ5dSuzBssg00A
Cd5Ln2oTcUo9jiyA3qyHw1rbxkESNljEM1QHfIBLtyy0yckbQIBhzvC0ecO+bHc0h9jbBPPqdkPE
Q+dALW5sGmZVn5l7ElLNOuOdu8IsG8661sLchWyBfbjy+u2KwaudeFt949IhRaoTpyGTgJA+lVVx
n1XNL7128AVsGdiX2c3sP4YWNBNB8o4wsXIyvQPQANHiNPgE02m69bIBiQBKWvu987q2uQ2zFM6j
v6ZOIhHVoY5CV/HKWF85hyCd9N/MXshpTzO7jjGtU1t0zrT1D3MtnFOHwBJRMVaSDgF9sHa3whyH
4miXoc1pdzL6L9IPw3WXg1eDslEYKIwCkG0z4pe6tSNswopIRKhMVTRQzH8VPuKlqBkb1Dp2I7pT
R/PBpgSeZpQHDMIQ6zAKCyMOriDj1byilQo6P3wzF1fRcFiYfScMTuWbwtN6OwbVsrEBNRtaATaI
dG9YclpwPfj9e9VbvGu6Wr75Fj39SdaY6yQtbPs4Sw3T2AdTRzNkHaXTJ6aTUnSbg1YFZhSETJEX
cIa89kTNbyTvXX8zBJuc+YLc6qhz17ndW9niNQddBSD8eao5bCOV5bSVm31w6Zq8L48DSVEsJEFg
eDeYf5d11zcmlVJWLiG2stbSqPrrgeIamFb+sxnh+pJNdvi2UV2TsiCXvr/TlrTqY9cvxdNk221w
3AKAmhFTz0HDM1/HP6xw421mlWgBfJHmcYN2rmM83qRMo4kAonZy++wH06/lfIpQgqr389Vb9v3C
4QxyI2GaJ5Rw+AhrGIkm9j9ZxxOW6CIOVw6wK2fzt9DPrJxVsVm8aPGbWkTbMq4dF2my+8hrlKvi
TgwlpyRzcsPLgtzuFmWdDI9ce8RDW18U6sB8RSq8BdmWMwOcrPqTXldeMQVtzfFJL84Y7jiozwxQ
ZZPnz6m5Fu1+m4fG/dNWLLtPCro2eQ/IBbvhsw+tgtgGnRo5UwJnax9rNbNCWzmV+n6EFKF37jDp
gTjdhYmbazgkFCtrFMX/IU7pXwXzALLBclnIHckuvPo+/3PGg5M7jRwzqU/uubhh8U+T/3eZ613x
Z5BK/oz/qmn9V23s/3diWBeV6n/5D8Xp/6aFjRHUDp/1v/3Xn6H489n+29Pfbvqqiz//qzj2+gn/
TRtr+f9wPKQ6IUQX2BD87//Qxjr/cMyr/9iCKIMn/cpd+e/aWNP8x9WSjykA7f6V1/M/tbHWPywL
lhU0Buyh3Fe8RP/xTf9vtLHOf+JrQFNHsY4PDr4LzXoMAv/J6zABwe45QhwK2TTZzBiOGZxxHLsW
f5fhOUdnEB+ewmkhunD6cDaBhn3xxvuOpOFXk0r3foDrBPbT8Ft6tRQ4lVN82b0c8Bd0MwbCufAO
+CzMpEmXoo2LQbh/fbvUN8BnPWQ3fOLaF2tiTPWXrpBRaaB1ePP9QL7mazMWJ+203UlM3fo7c7vx
tnft6olWp3vrmZr6NJAdf/pq197gkd7LbvN+Ub/p3+tc+vE4qW9Hm3yiIsGeNBXgbrR77bvF47xY
mPxZodd2F6Z1e1e3IELTerzPCc26L9zpuyxH/+LX6Fa82gY50QlxtGv1Da3VeC3aZryXI6K20vQl
qorJv6BEag9TbsynhvzEyzR26ofAry8UunQp+JOkK/kXxKDuC22/b0wg+oz9vL7NyJ//zfR2vF9X
w/3pjcI/FkUFim4rv3zkx8zB7OqelZ/68Z8/I29979jlXKd/fstAL9W9sHqfta77Jvn8y682lWSd
bSaFwqcnVxcRLxiAhBXa/SEaRL6GE+OAOLeWEbpNI44ufdx7N7we4c18TUafT0B8+cNdJTDHHPgR
wjAUArXeNA81jcNftuAyl00u9h5b6r5o+NnZ9YuPkKrvIaGmu6nX1f1CS9aiZ1j6l82z+CUGX9/1
aYBN0NCrWHt1Rfc5r8VxRuzMsezaw0Ugh3gxza3vZuIzsZel7NJEsrrRP28e3CcRUYtWh+vFLfPA
OyKdpOPd6dT9Kf36q29r/kZ7+WYU+DUow2Ja7MrT9bK29ugfQ4efjDoPjWXffG2ZaOPZ4C/1u8z7
CQI9/LhOVpxs3MjHWuf+sbTVt72m3oXjs75oY3A+2BS5isF84ZyxPECZRourlhrJo/otUvFg1ilC
x7mX1r+zd147ciNZGn4iDuiCDN4mmb6yvNUNUaWS6Bl0Qff0++XMYtGjWcxg7/eqge6W0pGMc357
9GWGHkpPbfnUtYO/zdPJvzOylvTBIUZBPU5QI1Jb8tUsrC4qiDy5E8Mit03vyJuKNI9t4gWc/oEz
qR09X0ZkcNvetnBaW1Ja4rMnTOdSXCFR39bdR0ZCXOi5c3YMnCINhQDIS/1hLhBl+8n3SjrmofZr
iFBhq/jga+l8OwySuHsX1dgblJ1qWxHLwvS39pchaZpQKjn8yidRsiMGCemJc7CGbkfzhS9lT85G
9iUVkZ+EFlsNuB2NlHREeA+tOTlvDRE8j7nrM49xhiM5dZarUpkbYV297ixLAetpLtPjkvj5LVe9
fiOcwdrWs0vZU0HjE8y3mdz2ntWc/HUydxZQ0cbrWRdBU7x2q+zJZrtsY6gIn6jZZQjutZkVEbCj
CD18ZJcCB8pt0rCJTzEhvS6ga9ihpg/pncxThBujCpMhGElwMye0rnUi95mzMrtPuXc7eJosE3aV
J/Ma69dKbYar8JNT2VRIDww5e5dJF85XxcvuYC3FEbHoTw078WjxqCRWcpzFqayE2OKFvPXA4iM0
cibmhJ4QK35bqmYhzxyTJdqJm5Z3WHc7Z+SWwAklkCbb7tGw0zjUdTWdRsN9VW2g7lNtWbe5p7KX
wkT/RF6U+9X3jUvHow3yaXhmarGho3CreqTz24DVBxzHeulNL3sLSl+86cY70UaJ8hXh67NPl9/W
M+h/DByjxTRWQU6sEzzuVKfDya37+FXYiHwJTF0OMfr2e+2l+kDItcPiXAmC451iCKe8Kc6DlRsX
r/PjR7O4BgrEDRNfZ2ryIDxWsQ3cDOWTlBUw/cus/G6a+Fc3KBTWxnwASvOjxVuzJ93jLtZGs5ho
sZQ/cPzk8c6cBwixtPPeUHzYR2tACYCapiDdKvW3vTa7W75/DbvZlwEhPvkdQFC9k61sX5KpXZE1
W+KUKjO5T5KZxOZ4gA8R7vwxO352TldUUWOvg21fJJgQZ7idubDLbWojdNDdCHSmbPrxEj/5XLV9
zbiAe0deAse+Gu/FGtMTPMMdcqvMqjitcq0uqyiTyO5s+8gy6EVdNlQwcDVw6mSNARP6DG2g00Pi
Ntze8TD+HF0N1y1hnQY+L2kC53KeEZhBixxNbwH/jEsy46US6lxWFXHjzJsX5OX8HBYZtKBHIwnH
6Rx0Z6QXFfninc0FZYn2MUXoSBqbj33AnJdwCUgC6MzRe+tA0LY0sEwsfrBE7dQ89yOl8p1qqpce
lccr6XHyTKSzeb0lnFs/RfGwQdNsnxh7WxTziYcOy5uwDjN4LwexGuI4W1l9Ey8Keb3wx61NBnTk
kYdKjVfsb+3VKm/jGkOYRFuwr3gjWwOHDbuw4oaQHMjw36d+bZ0TevsALXMwAPEmVLBcTyrOu5ya
Qjd/MJLkEexguU3EFJyzYS2+cYvAO8QCKbSqn2NE6OFo2VPYOHb1C/VAffGqYGZra7iKEfnvwJXU
fVX2T4gSMsAML/Z3VRFPv5wOUGQj5yVHpuD0/QGDsn1mHzYeUHjm8YYrlRhkXhAabmzvoDjM75z+
hXPvyvTV9uYPAwz7bC4jWx5hnvWORNSK1cFT5FXzUPPQq8Ejrih0RaYer5vTlQXEYmQ3WXw3KISV
SLX2dEheiLFqH0jaR0IaG1ztuIQPgr9/J4zqXhtzHaEuG5/qqa+iAuwJU06FoV+8FgvGG8OMx6gD
nUVGl4xhytKLiG8D3l5duFcXdEtcxL10T5Pf9WHVNNWd37X3vcMBkFX2c5rXkVetX0ywSxTPGcrX
QPwIYovLdMBG0HQmVe10QGyISAvCxi+fHAQpu448qK0Ss3mqFvhzxjQjNAOoynhK/TNPmnprTY5F
iQ3qb7Izx691nNUPMrkVtRMy6+6ACGZ01LF716NoD313Dh4zFJP7njaPTRAg2umC7tRN5vhkiT6+
g8UwbrH/jFu0tGS9J84SVS3nnDdJZ5+3Um1F1nYHWxnddjRKZ5tOzrLLF+jqZtLuTwdbybZM/aXd
Lg7MeTn0Lx6H26Wii6fZgOYYR9fWS7OplWFP3DVoOGXltdGy1OaLnCvv52LN5a5m8EXE2qfbHkVP
tMS63+tlaHeZ9Oedo+iwk6P0Q1OrKhpRYKUBCMJGc0uj2x4usEfwIRBf294zxSnP62qvVHUp3QD1
eOcNe9olatIreU4gY/BenKF6Q4o+bVfLbgEZXOPoVUOzF2K2N1m6VEhzPTfMS+eajiQo1aT3cG5x
qKI1yPDYunOIiwunQHttAVViPajaWHa06hHJiOkmlHXHjZaO2XlsofhRw+uDtAa5b5YcMZXbmt9L
Wnj7vA+Wjdk7y5bPhAYv0+tZ2OV6PzMU1EXb/kRWTpxf1v3oAwc/qrvkDyvzyt4JZuoJF5dpeATi
QI0MSkkmwIzFFmTafFpM627wUuJg7aQNUfjKPQfD0EHcIdccA6P/Gcyr+1Fyuv2M0yU41s3I1aXM
1TrW9cTGbsZLw3O8MJzLUMTYelA/STuiS2s6B1J1R98tnXvuWDzx4NAXqE9nQss1ZO/Q0sUNYbTq
Nh7jIQbiFfPzOBjtZ9asRoQdLj0EK48U3VtWaKkxv+BiWc9SVoB1XZPhmKbrSW00uuNH4Xb1QxUY
xgexKx1xacKL95ODHWzLqeKTD2rXy/0IMvuouUUrLElO/CUUHDUzYf8q4mvOu9evWA2y3n3BICru
ssADvctFu8c5jq1nyEvEDHkj5f1E8tXBh4GdOI2G9mFMgxoFtxfPcCv1qAnM8Jsvx6v8bw6K9Siy
Eax58JL0Hr/Nuh8UVx6gh96X7eS/wg5NW5pGJoX7WVmXJCirY40EkST6mrIse+zNGa7QyS9pIS6o
/tLI8/v1RJAysrhe+A4Z8WBVM6vSo0FqjAVksvO0KzdpU30WhFhGOBtH+tfrbOunQxfOXoDuYcTI
sSTife6zBXzYegHYlGHtj99QXtk2wUvE9UufrOacvsHO4m5ng+0EgomATV9+DjDNJG2OGiVeOt64
eJNuxmT4LHRl8UtrHIvjFYszGNZjLtrvcaCHIqnGR39t9rKgqpL3+rrA/ob2VJwSDUk/IgEKZdoa
u6CCXiA09zLnfXZBQDF9FV5X3FLw5f6Gr7UepiTJbgJ0HZGmjQA6Jku2s0O2MOPPg18vPxaLggsn
G5MLcDFyyVxPWzLuvJNvieSEhtbYFhDDUaYJSQUY25gspVGXuGrfGOl623S6OCz+aL3Gwug2no+M
MTeuog57uAE2/+bZWWxWhLuHynd3iHqKrRlUO5qLXmNUo8W8PFUDqsDB64swz5bnWtWRSbQH6Of0
Mle+hAvO3Y9mStezqnL/3lni+sWYQc0BsF4xd33E1Vrfa4HZcvGQJ9rcCpemyTnN9XfWCLUtKutr
JrIN+VYwRlrWjFudp8Opystd7qwd7gNV3RBd3h8V8y7ZOPkTEMPRT3WxQU9SvJdgbWM+r3cgCE40
Z93XkplfVN3OG3RIz93MKYnXMSqYbE/kX7XhLIofBoqOcLDEUzwZv2eIMuoO75Q5f6hJjTtvnu4r
odZNjYfwBhbKOHlw9LvVcyKKJJpojVM+fk2+GYzsmzVOPGCM9WbC14XSo/B53LRX6rSwLxiSKahZ
XXUqEqbJwWzEySgkgIXblHuZ5LeMpdaGhKZ6k6OowxRrLtvGS5rjapfXyCR944hR/cRDu4AXa3Pc
5MLC4cAhF9HuOj8biS/Pch2DH2RF99Eo0WaNJfIQfCT8H85Pk5PrNKGYsYVJkbO6FKISuDVq6hqY
hUNgoN/LgNgMZJ/IAwOANVarjRQ24DrW9ZkO9x/oVZ/WDkmPF9iXLAvOcLS/J6F/4hLb1W2B9Rjy
xWKmyAaBv6uOz5ni3ATJuU2DeI+UOTKc/JzDrlyjXart3Eu1wy7/Wpdw20H+0mcNiglEHo8N3u7Q
stVvr0A82NnfwliPSUAXbIEFNhxEcat1M0UptE+II2/cDpb11ppoY5hvw8FuD2MtzhhjY/buAMJQ
9qcy1pu+LBjfEUA+jRyS6Gs5SxPjA4i9uQpc3T3uyPfJpEDYsBBXsxYm3oQQOk9YrelBiV3/Thki
2dgyFfB8lY7KoawiaUNwtjIbWOnX31zgK39mwZeuzD0OqdcmEdUDQRR6bwT1CXV+AwBQvphWsq9K
QgKrzI04tl8NrHGNLueTbepf4HP1hu/jA7NJb2zS3nmmkRMDh7ESv25+qB4bezv175bRPihh/arc
6g21xNe0JL9zV96MBOgk10hnJ/idlNYRVSDvvLTtTULEMFqB9HHVwydl19N5WmmVTBtH7zwMuAlU
+HtjGANQu1XcDUQHMSua8Y1fqRzNk+NHNN0VDJoUjBclmk2ja5FdkQtEGXK17N0yjQhg3WB7GRGH
GPuxqU5z7+w75Z6qOmGrM7xDm6zf9YoPiLeDvbFd8Za3H3yZTwO1OliMb2uZwgCV4w75HceqPmZJ
54XVVZyqiq48lGva7spaeXe1RgPInrbJJ+uJeIoEnGncmVlTY8Izmx0VRyGsxWPBbJ54TgjmydpU
+vdDGZPCUZ3k6B07hEv4v5ktp4oSAxjTOc1eS/TdBlpo7GDJp5c7HCKIV2Q17QGb4hd/mAglEpCw
E0TBOPrNgTmefmnjwv2w52959NacDuGu39LFcOvG+XGYOyhiWb7lSf+IuSvMsP9S8mCE5F1FKl9f
mhU73ZJmRoRNz8ETlT5UnFuoa5dXe05PZhnfuTrFOe+Y+7JIxzAogmOaFHEoM33wvCZ5duqAqGdP
f3hxf2YfxjZdV1dzu5WSnODgq7bpd296n6s3TYGE0XGjRVpL/7Mjw2xTFGSWDb6B6twobIiRZnwB
JLT2PTb4U5qUZjgQy7fHRt2W+Efz/nU16s4h/kkBYAQ1LdkxsYabxuepmJKQc1HkeBy1MinYxv0G
4EC2At6KK2sKNIRHXFiodYbgV4m16Bj7giGAMs6vQdUBMZKVOrlBP16YVOvvhRiCtzVIuiOh7dkJ
GY3uwQhmj7bWuaqffOz+P+O+sj6A2NxDWWv7nnSb/qXrkd3k3WqQCZGbrOVDfCr9Yjklyo10gDCa
t6RemUx89CSsPxYC5lPPoBotavi10kB05rYVu9Gv+YIXTCax9OZ7qVGV8ZzoH3vqqgGNEPncDanV
7aS5jlvL79a7Ym1iKDfX3dplkN6nLZuy21jBe6HRD2SmB6s+pu2rP6b1MyHgxWeCF3w/SzXs0pJT
yUGpfTK7ySC8z+Ddp4bOsB5oC29Ok/cf2KTjCNsH0p7OlopR2i5J1GINM/Uw7cvOH2/Y1gEcemTF
LTcc4TegDs1ImQEK3SwSmYiffLshpmZqrdCv5vbQi7bcjakvDm1euSSSrb+WJI8vfKT4mCvMADGl
PBvPTFh4iWrLjnU2DSdOlP5cl7LdK18jtvM7x3r38mm8sHTUcLs1hn4XiGAyqHfjGige02BZnlKl
kiNGt/Jb68EnM7d/d4gCwfymjUvFMoh0nTE+ZjA+QXM+0HWP8pI4osizEm7u9qp75Q19xplcnhrR
m7tmqCghx3e8Z4zRHyu4wRkzJ9J7u+oObtsZoR4kg6tv9WfKhcqXtu3Zhy2e2A1M+E2qSpO0vsC+
6T06TcgRc05JsRzzgDhwpUV/hIzURwJgZUhYkXGHU+nHhDZ+s3jZ0+qwtlRNezeUZnLTmA1Ehqyf
M3ewH8eA4PlU1gqd/lARUUyKFOCXiZsmtidcVG5eH8sqyCLKcamK9BQ+gmnAAn9tmyH8Cm64Suvx
yF+rfq7FqM+xUogjlDa2Orn+sF2dI//o9AivwvfAlblNYs+6TNhpw8CdUAU7A8nxZstpPsebHP3x
scb0jWoD8VLSL/SbJV2yIf4FiX9FGbeLH+WU0X/4OVvsiIONLwcXM5jF4DWXeeZVWSqn0JKJv635
MnZxrYd9Ftgdid8cN8ksxF25jM+6WZbHwSFKQSXmfFRLPTItqzz0y/iBpkG5EwvmmWpB29b2tKvl
gUL3RisQQsOFkfwKrl6lF2GTIidd8zR75ModvuvSsjee15I/lMOZQNj4UWZ31s4v9RPa4fFpUF5B
REGBly+d6rciyPXW82b/pHN+DSBrFRV+1yCiRuE9OhjLwFqgTTxD3KIoGcMuztsHozA8XOwi3vF+
LqovCnBEEhmwuFQ3tix+uN2U7obFLY86Htt9Y/oAKOxcJHcWPB0D91paiY/cmvTdWOBIspsB/wdt
CYfBSsudSAhD8TDNTIUnr8qT+pAVuthny/w1dmYcqaXsSKa31+Q8GJR1DGMxfid57+YbdEDWaRmn
ep+6ZndSZtdeoKLyHQPqDoxrO46kUdmutpi36zXC8WJFVjXInZEYYltPjUIPHJv7GRTiDGhpbq3U
zXa5KH6NWeWchxxPgINTfZuYufVlzrVElOvMUZr0blgLdCyIUUCGEPzt5NrOp7Gpi9CbVhkNPBt2
c7PWaDhanuuplhcwGP9ldNzyktCKEU0p+TYNXFCIBPexa0r0K1XXPxdTTqgIDtyw9lruwFx2p2Vx
AtRWlS6PuSg/IRvLfVua02Xk/w4plDS2ueHbh74wxTMRGSQrlGWMWFPcpJXLaL8KvWKMJ01iRDpN
IEbFne4bPR9y9FzklDMKrWLwHgjxo62xxLPEBD0s2dNYlP1eVWLalD7ujdQjX2KzqqZ+8AsXJspx
vBcL7/2d1QfrwSBq8Kc56Oa2Fev0y9AwmZYx+sFmLiHFYhjDC53v7b6fS9YwMJV7NMKgFb5vgPxm
3ANW7Rw9tTrv1nqFV/uyepVipCNTuOUreR7EeJrgz7zN4H7JYLlmZyyxAMIWrsE4viCb/86yKrmt
emYZcH1vem1GY75tsnwlGbj/DtK/s7j8JdqrjchGCphFCj/IO4qt5t5csO0WndW902IY3NNYXdlh
bAodo6nPK0ZzBz1QOyU2fLA3flTTMtExoCYhQu1OCCHNHJu5rXlvSSp/zwxF4K0Z71xWNbEFVjOc
xrqeX/NuILSFgfDHnObGWzMOw6GWyXDSnhw/zDmoHqzBF7BWruvdOo38PdWiIFwCLv6jQg51IVDJ
vfNJPTtZhU7ofOz4Mu3A5PnmXyV1sJCXLhnU22jy7UHO/Q46GN9uWWLWTQhOd+YbSPAJQoEZsDrr
NFvf10RiqJkZC55I8q9WBhPW/Rp/3LIAfyEI3rf2AqPsmP3Vnh3cF90UH5MszZgms07/vkaR5VG1
kMjezgHjlW8T8VDWRh2VK4hGyqVjS1h34esyDhuLxbojcrUPl5GvaE4XNOFVz5/O6+RQkIJ0nxIA
jZjTjY8WVWA/iAl0jo7Zue+t3RWIggq+2dVpZlYfPm8wwnOvlu7e6xhSFK399b0pnM3RLBHEbSYA
4ctqV6zJi1irkoyI8mukLiKCE4o3rp9WpMGM30JxsQRVydsvRiKnoNnJlp2uNmJXJxipaJPmoRrc
14L3YvpxhXkG5ebXIhpn+NZe1TbGAy8znG3R8SxPMlO+WrSgRgrSWm8I9vGH/fVbqfms9+QjzUvU
VPx35MIgu0O5rPfuJOHknK92LRAIKJo2NBIqsxfhZGUuuSfSQXPaNmm0IpPbqitXbjrlF2UDlrNG
eD2n7xhoNwzqknD8AF9X/QHN3onHzGyS+dKVtY+tKHZ/L9WogxC2Om1vigF7ZRSXKS8aW8vU3QZz
k/9a66GadyLvm/KuFJSPT1L51jlf0HduycIR6aNd+vZdE2NdxTVk0l6AUIFI5b5GUs9pspbsyzwX
3HW3rnp+jUFR4qduykcdGTJ5zDNCADk3W9NTEckXnEj20n3j7EHVnHMHzazw1drd6jwlmMSmavXd
rBK2X5Dv8nVl6+E07VfjjYSfyX+rPdzvuwJdwsSsS4Ee5TxMG0vVXBtAg8HDhe3nwfskCru7QNO8
INjngTIZcfNZJT0eM3ekUnc/K6lPMlMD59sQm9ZrNivDIteoNtsjXcrJEk0lJnjBz/KyKh67G0uv
V/OEzt9N0YvPUYzDrTGNhnOossRuoGMLMofsOMGtRa5TCg7R1g8ySUxSBHDAQsEmPEgPPlfUOUGm
E1nsp0kkJbRndMX0dkGJIbA1zivBWBt89Wu3SzV7ERQknok0Udl+KSt5D7jNM0IsFILodBrgm5kz
5Ml1m7l8m/p4LvaY/8wqDPo0z7cT9Eep90AfNYSoGtobuyU9A9TaK1uifma772DuLBddPypXJ5Ko
FqYN+jMc4l2tx0vK2xiYf906vgErwZwhUFf/iscSKV42KRa5Euw3wYsalF/YiEn+wqPWfqeCONs7
u0DeFnp22vzGZGjdGS1JDRufF3sMFo8d2fHXFSaszttH7Dezec4rZynOsKcNYSU09901rpu4Wz0Z
wXiqedesWzGK8docGFzza/QVTeDpgzvapOERvDhtHLKyZFgljlFucW/lyLn7LjDD0V995D0JNp5j
1QaER2zqYtX8XY0RBDuKF8Twe8YLRgwPfLVP42PE/RcGcbxERmxVR2ddhh1OX+8ORKTfG4rQPUvp
fDcgxgkBB/YrXRLPTMkOX9qQ/2I9qfvN3Md6G/jLltHOS5ktyldmtMsKbtA5BbBx5i1H15q7yCBd
MFQrRmjVzvUD32YGk7e8G2qREc0FD75Cip2RZbRhBBlCQzs/4SMZfwl7I6K7vnEhxNMldXekP//Q
igCxdbAeUK23353mYdHw6MTHWu2tqUe4kLOZgF6fZ0CQaJy8+Iaqn6eq6/DTuPLoJrEdFYINSdQ1
uISyN1gAw3QF9UhVNCsS3RiNo7SlOhworStYspM+3TCq7DBOBB8YmpqwtOiZW122a34/55ng1CSs
PPm8Jm6LVgVEXSUSZJTHGPzU1p/xpZlJLd8kws86bC02wnwm2iDXCW9isbcoYcmooxjKDusMFIjM
ivo2y7rsrYECAU7CyXbTtHX7LEZRXdIleSEnKdv5S/MagNCSUxOIyfBJbeb7xeO1iOpWxj7l6eCR
HhH1bWzlV74aoScxAHTy4i1xlTXfAxqMp1VBRTL+ZHtiELdpEpNiaJVnX08PoqqiJhf3LklnIMZH
DAVq2+KNDnvTuAcco1OB+hXm3+4hjh2eA4WPaSQYZhVmmgI7XCmPdQmb28tpNzjIfCFMb0zCA4mf
su4Iw8g3RLaQnkKxcFivNnCbW3ytee/v6nmun0zE6pumme1wihd7D92HwNpYz4jmi32dI6IjQpcU
GW9gdGz7xIMgWJnIWYHMKFlSm98wye/bAMgz7YZ9Yjb5Q1V654RU2TCxl2NilVjbM/dInPCb61bR
NLTJARgQRCtuSgK4cwnCZ2n1Clc6fdqZAkQbmg6EMnszmrQ4107xg9Di9HEu7Y9ZUY4y9MLYBpOC
NpvMfu91ydYJxl3TrvZxkcLb2IrTyYwfOwtFsdkW04F+wXXf5I7+Rabct1VQOkAqwxK1FcRg6TSv
BQTyceqFvEWVCAi3puVNWeNBhXBsIkTnx9JwZlJxYS1sAcMYWPb6zZMJAxeapU8Px9gNYSLmrgR+
6QB58JNm3tZL5/eYg0rPqbpxjRKkI/lkj3qPsaCE2kKGItzpRQirBSwvE8iU0dj0pi/v3AzCeXCX
TzmzNDu1xwKQu78cmxYgnl31nbRWiGuZqh0/q7eNe4Ql44zfcJX5p1/R0QMdC+dlE97kCCLc6EiZ
sIC7T9BG36WBjWKaZwnImA+Rv6yX1K7lsVn8F8P1Zw58ZIRocKAiSKb+IIqCEDMHFmMRB9API1Sz
+yMf+3SfdQbrw++itm+6OvgpNVIVz15xC/OUpkQZu2R+9axg1z0ElrG1umSnzQHU2zgtlXdvB/zq
vY27YlEOfvw0fqjs8SvPn5SX3xUGw1EbuBEw29k081vXGcYIY/29nTTEVwz4brRTffldGS1Ncul7
Fb/jdH0j+m+7ZHiD2wm6vTWxUnRx/HPM9Y64hOW5EzZ85PLYSQmsJf2T1XW3qb2qba1JcPOLHyzC
kWzS3+aQk1npA9u4QbCdOuA3WRi7LJ5OS+kIhi0n2NOUx4TuqbucDLAd6pTlZFWJAs5MqPDO5fvs
Nu85cQlh5hSui6vNRRLvzqQTmrzHMdh5EyqZ/hqauhlscREsJZWepzvby+48Ub5gnz1SqJZRMV8d
VwAp1pCRXWv8CvIGvLdKg63C0yfKHIDa717UkJ6GjrzRovl0GP6KlhShoa9/9sLaEz4xbMpkxjVt
0pITD5hJ7Pw18du9kzSoCIeHwFTn3qpJBMf3KIMItITAwuEWm5x37s2+wJeV90w+Y61Z6MooqbOT
WyHUU9Raj4hlI5/sR8QG6iWVw96p3fihK6dqS2Tpbu3d06CLX/lo3xaqPbPiYDWWdR7lhkcca81V
X6bg/xLjo8rnL/JJmBqAs7exo8QPp0A5REYJvhM0DRsUSJggrg3ebWV7V77O3nUGTnPA1ukx0Ilz
HCeCvAJrQO5otRWiodEnZ6a13RtPD9Zt73Ju2VwB9GuJWE9LaA1CpFlEkyJZjz4a0vWaBmEpdbYr
brQgddHCmEvgbmVG+ksa33WIbO7opGLjQSASFLyxcoLXajhiVpyKpSheJeN+mKLVPRCHsDFqgrFW
1jmPp6e7tjcdFn8kVbzHzi4NGlJyRI11DIaa6iP85Ug9muOGWHmNe61xlNKWBbNXNKGvRXtTV1Le
lHmLv62YHjI33pPMy48syazCs+TugXDkiai+Yj/183lwulsyjF452s5mLQi6uLYeZXhcELFa3gHv
PxfBRPrNgB3mvh0rbPUO2lFitm7yhKRbnR1YTqAmQYYK+lTTtsM40nwBTsM15FRimpQ1uqs0okx0
x8GfbowBv1OdXMzVOaqhfOUkQq82R06lXppyQuGrJ1AbxZx9DTCS365sCX6gVNjWW6Qy4tfkOtkl
D+r8BnYSAxh06CnNWpL8RmbCiMA+99tzmOMosfld4GQMUZ5UUUXDOhXTvXywmI7DaSliPHExGZJD
I2/Jc/VuKold+v+tCcNyzenGQ/DvvAmXT40+8LPOPv/qRvj7H/qHHcFw/8Zs5pCp7WM+tnCJoPf/
R1a3Yfl/Mz3JUUcjuU9G9DWR+78NCbgYSBAMoBypRzEtItv/J6zbcv/mY2+4ZuL7tCDzj/+LIeGP
hHYfIwQvIiU5Ao5n2fYfTSm2NyBs1tmPTCK5LfGK4ZECQvvLd/LfLoi/JoJjrPhLHDhKkeuLUDol
HeYpWm3+qOFxq8pnOE5+TLJIDzXS4E2fGcbJbHAS/ftX+l8/DvnlnmN7AY+ZP8wViViDMliCD2sp
i2ZjTcH4SEWaKv5hxfmnwPm/fqB/fRnbosRPXp0maLuDP15mDeo591rx7vC0oOjarPSzooM0/g/f
2x9NAXxvvAx1J4GLyIkN+c8fB0uelK3zvqaEu+Yidt4SyTgcazaM1FHuxZ9aeXKWsvkPn+9/e2FB
gSPVctdr0Lz+oH9pWim4AHXnmu9OlceRA9ZM/Ku5MB0Ies0JGbZ5png5R2jW/gcT1R/1GX//yAIE
VBJg79P9djVZ/eWVVQa201krWFgy5AhZXBaUCRGVQIZoG+Zh4Ii1I2+O/XKnUMv4hIA3FJz/+8vo
Xy9Y2/IoiLRsLlqb9p1/fhfEvTecwvY7oAyJom3yDPRFhQeCmP/zCwWeEI5leh7XkvNnR9lkGOni
p867MbAnxpxuW9Q/tHTOyX+qWHH8f/lRPR4//GshfXL3sKv984fi3DYms01v18VJ6AB1sxT6CqSE
2BIkxU8ZGKuFGYSERCCqMT75QcJMbXoY0NHkeohQc4Rm6aZHoz5HtYrzr9gHmeBg85zPahryGi/A
QHjaWrckanjrXJBEwj2Ce3tZ8WPaXSZFaJjkDJ+dtib8itD9AGkHgQRY0ePe+gn97M7bnJj/ABls
7tgbxyoSVPRuMlakFDq+sTeoferPsWOtFylWfZOt63+xdybNbSNZ1/4rX/QejszEvAVJkZpnWfIG
IWvAPCVm/Pr3geyKtl3ddtT2i46qRUXZEkkQyMx77znPmaejws48+ItYjZ+9goDd89bwQ9pPvhF/
Np1sgYNtTqI6qDTym8BKUwa5mTSHy7px+uaICRCiJLLKgIYZnrRuHWbx00aByal37KBhtynGJUNB
D1n8Vdpuau9ywA3DMYczfcf8ZsW5IIKmO5wVBgqiJGrJdIPtuFkMp0J/ou0ad/dSJYcISBbD9R66
2m6wJ0ZsLup883QpHVT+RZYMX2JAUa+aA4sXhDpRUCRtnCfhs9SeiL72jhPecNwyugts7WEPV057
kGKkMxlc2L0w0hjwGH6gWNxaHtR1sXXYZ4zrqndamoQynErmHEGIlHjJrkI7ofOdbgojBx6G7DCE
P2jsZqzJQ43IZSST98JYEKvpp7qm2DWvFXRIrziI0S7am1Ro2UMESXMjdG5ph1XdtPd1Q0J3Z/ZZ
l5wWUmcNvhGL0zBsGpj4tQ3ezzSY6Q9BMbtL590VOUTImHYO1a0UR5Gb8OVvDGnHa09IZlVuWltH
cYT/HA6DiYkhsVx8vMSXVBEN9aEmlYchrcJZfpejkszQLYhCvy8aAGyQKuGQpjdMpJOFZ4MZMZG+
slWSOgJsSA25ZO/QABkLwAOM2sr7NtYpunc79KVp08StqZXhZERIVml51s0xk3n6v3238oywDWfi
dBhCR+xbM9HvI+QLYMym9s79eJWMVbLwVnxbVFP3OvlbSvMWWN2ke+uCAS4NDt2EtXuposG4xHKb
cCZm1YsfZg/HA4PaUqi9i3ZiuQore7hmW7Cjy6kGcMB5v0xpH3Spu2fg6DHm6qxFcjGQPmHrU7Lu
9/ECFPUM0UPsHJLR10Mw2hPQK9r1EnoyANJHJ1OYyIulRdPJ3EpSoTNgV3tjnFCfoilCGA3cZVqY
PjiSv4pwYZoCMiX76HEM0wE6L1QZ434esfzdSaDx4WXS9ZLU0NkU9mM6Z7Z5NzuFiF/9omucF7Ad
5uAxFJwlEzm7L1T1mW6Db4Bh43H3SeRpnMwJwi71u/PB7wqy+AZB0p1H00YP6X22JDrvN4mO3fFu
pnWAxgGBwgJ/T0hlnxlttPBdxowCYfI4V7NH0vXOc4wedPk45Net7WTUUYlg1Rls1cwBsz5L7JK0
pQU297WCeVQvYPWlzq8lTY+rXmMBxFvSRj6NTDIo2BxDyGCpncj3vuGCHqHARIhYtgN8NbN2nXnL
/ACCXDEO8XnBysKQSPZZskd1zA6bFFMBpBK05HVk5tNDO8E/3EwlDWNaglUouEQO21AboVEPSmsY
7kLwd/d0tBqm/VFhgRgmi3U84pSfOEd0odZeUdnjAYX5HZ9HlZs8tfNoGizz6XQlrdg2V7AsAfYw
hIBigHgmDdYrbUKCTIulXRKH/VCOKvridT3NR3TZ4ZNQKcaqXAx3kz1WKW1slb7F1jLKTdwm7ReH
Tt953TA6RzOcIIJGIyLi3Si8+YlGeaG3DWaDehObLb4DV1b+F9sv8YoBdS9Plxl12ybCLfEZ8Fj8
RMer+BorKAzsH2XztSsqAzgTPffjmkiJdZKrxgsyPZfiOGOi1zMzLxBfIlBNvtpuYV9josjvJS3i
57QwJmczeDPj7aFrkltYDe2XeJLWfS+M8YUVimlB1UPC2LLNyWSTuhpuRD14ztGaftIHxhK77xMM
3iVYeJkewuRoUmOh+OEOzNFUBXPXi5tFWczIhk5rBhWcFelWA0XPwEmEwAf40CFyk8XPmJjxcBRM
bbqZeURZLDx+vZqtbZma4C6Q3IwXDHvH04Wz6Hw125YihCbrzlpjGG9zvoFxCxgHXn6Z4aY/59EJ
L1CoqWbrWF64bEp/QUKOk8xFCOlpGg4LuyR2GlS4L2jBVyn7AIQZun4Wvcypi2e080kQCMhgZy1U
jkUrD5JQdZG3oUvjYhnrrxrfMqJHOfC9kIBUPDueRuxSORwzjkzggIDrGhdT8yIiCLnRUo/hnr+t
c5Q07UBiYVH1Z0jPB/SCIH6JWDHC7JFHppT7MSxVvAF8V2BPzbsRMI6q7RuzJerlWyrW94innyza
L1X9n8Oj/j911XNq/Y2r/rl++38Pb/r17cfK1eZnvheuSn1aT4numgol2TbX9LXvhauyP5kMwy16
zcpRSvBDfxnp3U+SOTkhUoT4YXpdK6PvIVPUrQhnyaoCoU/pKgjA+gdG+o9IwH9HTNn8vEf56/EG
KCzx7FOm/1goRAVPvW0RXzYJXG2ZVfCfIV6eJ7tGwjpwmvqCaomoCTDvalevg5nEz0zzCFtp8VzJ
9CQOe4yrhlE5WxJWGOOBtCDSru6sZ8ur1GnviYKzcULVGoQ8Tgtr6ew9chYwLtM+YyiWzVXxGcNe
f0YQLEMgDk7NoKR50Oxen2HC0AZLq3kf95b9FQ258WwVpMrByR53Fge+DVEQZpDnw3zsCg/mraOS
+x++1P9QetMN+Ln2hlHjERJmWr5Fgc+59+frVM1p3mSl+Q6wX2EcZ+Fr82Ya90RqhRsryhEFlrLA
7WiXK9nc6V/s2WcymlusUQEuvunWSMA0BamrhgdB8Uds+DBp/ArxOclCdY5iR6wZ4lojVpWkRu7A
dCx/CG/8j5/D9dHK+QLZh+/8UgubQ8teN1bvSAPimyIM32Izm/d5TasaNxEt6qh61aQw0EmMzH00
xM6NX2Co7GaWqdmt003YRfJrmIfDSWh3SIUKcTakozr2oljDkBysK7iFKSOdKjn5/Zewvref7lVv
zUKjY4PmSKD2+6X/odE1mczO3kvwX2el8CyS0yMGhd0A7Swj3OH3LyfXSu7n1yOSV0KY4MGw0UOu
RfYPRfQy5ujsFXBfM380Mvs+zhe5s8HrHpDp5qfhOApGJxwLkI5x70/FtzX1v7ZHzLX/8esbcKFi
OR7UK0t5v3xZRdpOmjEejNscnD1KXPRLgC+a14qF/X3Jw0aQnzUcYwOzk10ziPlrYTEchzRtz8+j
bLAMFNiZz/JJXdqwCMGsLXnzZWDevluYAsZbhqg45ZfCwO7mKafcVdI1HsAQ7QZHZPZRZHbUlJE2
bxY8XP2hyHX0uSzL6MYIPewCfe7Vf8gD/jWv0hU+q5JHq8bxCXGG7/HzdbfMkbjhuHsxBw1LsmK7
PpnhGjxqzgiQc0RSgT9OxHssJrBAFvDBdS0IW/JHcuc2xjgXowZpuWSwAGdIFhhlAj3X/WeOVN1F
7FjLcjTZ3jUiafthAot4wf+Cj7hmPbEMgUxmTnkukfrcTZ537SKvOv79vfW3W5m5H3ewy0NIi8SS
vy67jAaiQdtf6wZjlB3my4749pgRBGksdQrH7vcvtzJZfr6TeD3+JXWX/YTb+ZdOG+ROV5lz8xUS
//Roh5ENImw9KeZdkWLw99WzmfnuYWCqG3choO4sbG/UUK4T1oH1SLnRcFZRljOpWeM9mPZkEfNL
y9gj2HUZStNg29A46cgFJclgs8yqvU68Zrij/aqMoOmi8U4CvqzoL9wIQ5FUOJTMkrRhDmZg42/F
JNm/8+DLS9sZzA2sK/9Pfc1feze0GD3XcizhEHfBse2XhlRhJdZE2fcyokrdZpEmy5CLFUyIyU8p
UIKWjeUPl/4/XHmPZ5hd3PMcgYPk55s5ThK3s+vpReTaO+acugpP3WgLWdn/03r1t+WCx4X1kW8Y
0A7PzS+fjl0a/YJuX2Z/eHR0hRy47tr8SZbhJl38CilqBME6A6eDtNlz8y8J4QTns8U88Q9vRa3b
4U8rF7c195qwleAN0YP8+VNnPta5WPlfK+raJ6QVRQep1dJXKtUgJKYBGzQ4UkbIaTjiY6QtZTzG
ZTs+qtRBQJOPzeVk9lW+laJfuEGn8s0GJUZ5i18Tu84Q9geEHrpFak+xQ94rNLXcjFPUjljZeMnC
1X/4Jj+6iD9/KDqZHxAjurkut+3PH0oki9fkhvOcZ6rCkppPzqtoEdZpnvJLvMNEfZReyQEnd9Dc
1Tw4b7ST1i69ZSG3gSxG84pIRKIWKUYWzNE7iUTS29qlLJ9HJk7vs4MGLlAksa3xKOoW4EN7kUUz
UlRkrQ8NIMJLluEBerw8ZGGTXKOFrAxKDI++HlY0LoBYIz8JRqzKg5r7+SnLey13FsWbqDv71AHZ
i7yZqkHm7uoVwFjoB74NeoO+I8gBWeTdEvTQXrAhVaTC/H4tUn+/TU3J0FFYXAVSnsV67/ywrZqA
88Y2Us8aEvaTRdcT63O8gnBXBh0cwnImExzKeYFvwZmQpSITYKCaY2zUUbrFxky/ZEQlSvbuZ1d1
9g2REnhRMhRcm7o2YfwQ1tSf0v1lOGp0bXX98Qn+V+v8i3Ljhy/zbwgxQnWTrz/P6D5+4lupQzmD
BtI1BShkFlrqib8qHSk/uczelKBhJi3ELyyC3ysdQzqffBZkKZTpORaLM7fL91LHUB5/xoGbs4Ci
SLKonf5BrfPzSuxJ5iH8QwkmmRQKz/3lOFczDZSzIoPOGbS8bqfuCwHOEGIyT/3h4Oaon4+OvBZT
F99mCTTZZRQ7zs/3eMtzPusIkO667OOVGpujkecySAFy0QssMVEENgPsTWP1zoUY8hg37DTeukVY
PtdMZy4qgSOm6YkA8GjJHwYL/mOq2J7yWL35K+EMRdbnpPLNk7Zvjaukh4tuYdshkSu0nkxgJ7cU
ThexNHyQLzbwF3t4m6ED4UYDg5kYmPe9MKIQgyVPy93kwgDBJMg6CWcakoaXOOQGOMNlW3RXAybz
t9AMMw1JwP3q2XGLxcWCVd+iFbGm9ITyy9yQJQF+aHExiWtGX5jlegxsXuEEUDnNTTHo2oQhkTS3
unHRdKPG9ONdP4duC/qwi96WiDT3rTlFyVGsWlwpUCIE0lBSXA3d3RYGKS9y5xYYl8Qt7WDQOh4W
SgI+sAD0WAKaE+EbasF4N1UzKSvu5Bnj46xyjfB1TKOVq+ma9qVmjb8aMtm/5BMRi3xHnA42uSjN
ZzqGcsLk0VvHFBk4ca2qmx0AYJ3x5Iezc02CWoWSu0puZD9DLK7DBHTqIFtQTOlIHlu3NI5/DFLJ
ZmWNFddc0syPTuzYdB/nqvQNiJkpkrlyhDvbG9qJjqR2wsMSDu092A+C9kZSBZwTa2kb+n801Gay
CzQWzdmnpR3MUiSfFUyy7sRos1kQrDhwu0UNxocT/I0WcZWej0GHjm5vQwuAg4bKzzeqbaltpMBd
QSQZYrgIxnxfQ/ZBvIm0OFt0+WA7FcJUPkN3lwq4M0hiZzzxiejhimHRm7dLPuS8Gi0lcBpebJbQ
XwqWcDDFKI4t0QIRMmdBYjHpVSZYoyGuNr5MIGv1+NrehrDV4IKSXL16dWYsexKj/c8dfeoV9+RD
8jTT2CfawffIpKli7Z8sY7L2+lwLg7M5JFAyc2O9c5GCVS9pIfNLS4SN3qYI5psjF7RmE+ixQsnD
jtO8LpkDiHVwQ4ZpRuk2zpZQ0l5vlYbNdTRoskuja5qVM+sCi9JcE3OoPSveIgwen6zcUHQG6Xue
1Con7890YsZfRASqchMbZCHuSqII4pMGC1d1cLuOTl5qZo+zjtGbYRej4T/LgYtT+KZoiBWh483c
LhOEbToJfQ8dutG1aafeC/cEUkjo/pAlZL6KL4ULMZoFY5q/AhRjmErSL3bH1CrJoMx6j9WE26d4
yhZh3JK6lxE4w7nscpGr4jdpzRxhDfwAtfehMwPAmqPxugBwiMI8WePOCFFGBwiSpHtIoYnet2Wp
3OOuyjo7YAWz26B1jZmImNFODqUzYhqrJtG+lZDMEkKjk35Xln4/H7picIBeVxYzWFMMKr0SA14D
12w15luU9h12vZJgsNggni6SDbwRsLvR4wrEfZ0kVnsg7PkNRkdCF6rRAsdPLBE82BovxRoxUUTW
UWObcLU4/FGSqyLdNbPTXoX1SFZMW/eEckm7SCC7YOW7kfQT1kw1GiJkqpJqlJlFlOzoYVv1yaIb
OIo9AxcCFjoOkDtRTFV/KawZdROdj86lTAmJT/OoTuIjHZNetVNjwzgyDgdXnTAqsOtjgiy5KYY4
MeXB72yGXTJNGXzntJRAOPsDlnuLMQRTxfVBUhbmyLmZExnAoJ+d3YL+nLEpJxvjToFlegHaMuLp
Q7bpQffyh9MsKbpwR3bc+OglDSRbmWnGPTTQw2yTKDpMwVhgcSKW0CZWWwCjOrP7inUg5s1qHt58
eCh1lBPOIeTcnee+XQDrniK7e/O0LIv3ZsCl/pUjZgpgCWU/WeK5lKO+wflpeddtBZ/A3ii7zGdM
l4NnUkXmtRhvCZqKkou5TDhLwrQNOcWVQNoY7BBOUg5Q95BYMXpq2sow972e0/GS6wxkqPCMNVoa
O3DNtJTfHx7wgmf9aQRFhI80WbT13CDEwG2+pwZRMkgXHCeDcdANCD6DyrVn96hqTGMELTGXJYlT
JAgsDSYmI1wPlW7T3hPYA5MY0TWpAg8uUV4ti3OESaBurBGbwqzUgqLGrqDUt6ab70bG7SwlXahY
/BqozidRImuoj/C53SsD3kxjB6Oq2EPZaPvHQsZZtRelssx9SGSPhI6cIIEmoxypulPh2mTWWY6N
dZO1PB2HMiPD49igeKY9iONTpq9A3hv/M4F4ndjBIKIrsCUWu0lflqFT3V3dIxs4p66ZinPbrmVD
rKs1a80zCSrwDIG6b+9DAAThvcjUMqzpoEO8V6ldFbx7CpVdZhRrzuJskvfLWBRnCTjt8a0jqiGF
zhQx5MHtYZ5N0I9sWAnNSF4NImjFFXKm8ibzfaM7gTDvvNTSQiBn4G7od0mLWYiIJ/LTr/rZRC0r
x6h/12AM42fLkkV/bvV5E50h03XVcSbKAkN3BSQr3owsowgYCKJpnD23ypQOu1pbjEk2sRUt1olY
5tfJLgi/muos8NOkuGA0wnGBUwoCGto6OCEJqrcJxSDrdgM+PAfUPUNMUWaLr2FKOXGEdnTApXuX
0uJ6GoEz0eUu7HpHZw2UThjnBPkQxWlXIt+t/cQ16Ndoj6xSLDzJ3hwUeiovdVbEgOgbTDr1QFyB
NGoLW+nYHKNKyfeTMOegDBt7yxCqPh6GankosxRsYc/4dOt1DcOYFqfQbHcJIg9kQOelnLy9VhMx
zQncaN+zL6Dnwglz3QOj9PGMYS6TyNZ9recMpmPHUM8VrCREndZHDRPSNVv8demNbu8AvQgAAZG0
OVb95yadyitSEUamb7E8aCxPj+UYh09TVmgcGJWIHTgqJVCaNlc+jq5FscmpmUOmwUAMHKC7Bnna
BwsO/I4WZTdvW4Zq3NC1MIGXEpy8DS2fjGJ3MV780PnKbdJeTRbzbpgRKAW0BfLP7MfNpAyFc8XL
9S42++VqrhhrsvLVJ43T2Htpd8ZLZNHRjadu2xirBHMxjcsQr8+mbgCvpISj3Q5OT7BEgjtesIqh
M/Da+L0vrR4Kh1+xT5ZWuo38xL6APEHWEB5H8BlYoCbyMsd2FDBXjGHrWjT0Gh0Bm4/L4raGfnQe
Sq8577qUOJmcaIClEDjGZqLeY4EanmYSm2QV1idzyx1jCqS1dABEciY7dTt1IOBIkMMBEMXIXo2a
8JuW8IdsKqNHHl5N9d93THxL5pfGpM4nRCzvJfSm63Bu3aA2LYUwxbwCVnWvaqwx2IyMQ96F7xZO
ksPoE2DFyRhFd5noAHRkv3cTMT/k4bQ0R7FvfbE54gaIWIgtK82I87tg4Lf1Fh7qbWd4znPvh+CL
JrZ112/tc1Kaij0TlAeCFounecDNMGa9eUKaINKdoqleQYIPG6rp6kQteX5cxvmt30jcOiNvfNuF
eACXYiSq2aQDCCfJYvKNMvLeTxrG8FYdV2+ywo6wM1NHv6tWJceVpcKt6u3K33oRAJqgzcDWEGOT
EJNrdP2W2j7LeOxS8BOF12/hSRo0tjmeIpN4hIHqUuPk9pYgOPvYppmZBsiNxU6h7ifOPR6ib9rB
/9X6//q9InebJl+rvkt+nGquP/Gt1LdMGOAwcYRlIUpF4Ud9+22oaVHqu9Kk2blKa0nbppz/a6ip
Prngwk0AihTMTNHoAvw11BSfCA5kwsL6RsYtXcx/UuivxfW/+3SuyZyV9gMkJn4T87qP4vyHBhNK
DOJqO1cBORujAwehbptSke5/aH1cfft9/128+v1VPJMnH7WJhf6Yd/HDq5Ajv3B041W8jBzwCJfa
Qy61+kO3jLHAL5/G4vPQdaSrS8eR1sXa1vjhdfL1UKlGZ4aK1bFKgBif5Ra8rAeHpfdabL+utW0y
jyV9spS7iWo8/FvfGrorUlZbGXRDX96V84jNqGCcXJ1j8FPmSUOSJ8KxSE/YvCjSRnILqwTaVkdH
YHVrTsjrbUU4YyrD5LAsU7+X7mIBiIg6sm3AROLX462QVwk0rQ9xA4LAbrCk1mZIYjypVcHqtrym
E2mXB9EPLv6hhJJhB43PfLH8pfUO1tTJvRuaZNDkoBfZevosvQyrdYGt6EyfrtX6je0i4r0U1BwP
nNUoHzwnze6HAar0LkK+cmEBAs+PuqiBQYopf2r3TReC3xp7QZkNnwN3L2cqOt8Zmn/CtEkccfHs
eYKEIB1LqyGtlar5MIVxiFSnI6DEVnSc93WGrnOHJCVM933h6BzielIOpwZav9WAwzxkU5IgfazV
uHRn6PgsJt+VDcXaYfEsOXRb9SlpXlZzAPk7X4UJUjrqtZGMD1TWrJWuQh8U6KhsnlPSiJ7b2p/u
S0/X7yTPEQuLYz//EgG4+UIJbr/AJDPfaZzY5RNZmKTf1Pk0yJ1E1uYd/BjDFhRScDkHuchx3HXe
WKeHWhk6vYGbCIUJTCUH9ajx2uZUpPSog4LRTLa1pNOTD6UNq9xWakKkyt5lEX4rGSDuhd/AvmCq
TaW4RL0P+FMw9TymbzEkR0y7hEt2UkrgTUAYIGVK73USuEdW1oemxqGFAmv4Ns/+3/L8L5fV8b/L
TnZdnFT1z63Y9Se+L8/uJ5/C0vXRU5qmwBrx1/Jsqk+ssayzLME4IhzFavLX8oywBFYZ/VZBhgPH
chai78uz+Yl5BzeUz7zSooXKyv1P+rAfY7YfF2gAx6uRAwGLXDeQX2diaT5PonOm1dYrK/dkKLR9
hTCpMUiCVBGk27SLsM6twDMCGgTiW5fyZDGeWq0Z+egUqfBjE1MmoMpyQLEDc++VPk3cPH0ycSvE
J/FkYsjibAONdO3BZsBcasc77po0T050X2HqRfcprX26uOGTSwrYVUtmdrEhrA/4oWHP5CstShav
ZEpkX7KC7PZNm7U62sMCWkj7Rt+4TbSgvsvKrB7APyM+2+TTmFybjdldYeCPjcB2InvaC5vT5oZf
grSRsopnbXWvnkIaiKDezgvB4TkHWnvflJR2MALTkaZCaiT0e2c/b/j4JVp2XXV+uB0sHZHCWaAI
O6GX5ItLjN2G3he2SzmQhWVMKyFS4MwcF6MlKmVDF4yMxonN+TKtusUsgtET9HfbsJmR/TspsKpg
7DrYbbWzCE6ypQsPZGdXunZQsBFpMEHuSG3SuuaevOZbNyXg647kemkvx0lFP9iDLpHAQzotJ6MT
/fXgwvUKN5ze4tS/6EfhtOONMoqSFatogTYVxxMs+RYDaNJbRbPcLE6qMrJE+VA1eI221KCtBxON
7abl4C8532vfPcqqogVfJGktBjCJzfq0ttOiO036PPsCJZBqO5jcuPGuxjmWebCAD+kD4Wvo0VBC
yCGwUhefKchgWd5AqDazc865RJu7+TCOG7LKYVg4pbfEdF7pq3PgprhhOg/AYWsmTLSPkVmTbrUJ
yYh1N+QL+clhXjfL9mPf7D/20PRjP9WpDa7Y+thnnTliz2UZFOaJmmNRnVcf+zKywfLOp2ciqTuz
7ioaWOO30uSeC5Z1f2+N3G33XbR4V3HbTnKL0w5Rv7OuqHxDKZEf6zLrfyy5mZlMj66bjqzEwCnX
+/ZjiXY+lusB3ytp8U6PH53IgwZefzpg655skua4MgnQ4yknlXA72npSX5RBoh7w5RJyRwU/GAMm
sgtaGx72ScyHYVTra+lr98YHxpEcpkFAam2WEMxBgIZay3t2HlHsVZyMa+Sbm2M1z42qP45y4jGO
Q59mMqA63CnpOd2cdsQ6DnnEeQQcSZ7yhl5rqnZpB3P8Ed6T213OuQPxqEu73KLXHgl6kDb4Ray2
hJ4TOUZGRBVeLtMwmuc2D/9wETcEn2yqkt7ci0zpcxEOFjtXgp4XiX8Q8nf9kFnU506hL8h1ay4M
To/WRg7Su26WhjjSfAIbRNBma5xCF18GbPcmzAcAVbVFmFkiq41tZ+JaRXYudwJLCjV/lE1MZ0VW
RDt3Cb1bQmuxRUOwx4wsk5Ew0tyOr6PJzPa8agG23V/oU/fkFEPFbAqGmQ7u3fhIFH1y7FoNOWlZ
toLm07GnCnQcp/4KlGf2d9iMJ9S0gngyxBOGf+L1EhxAyT1y7TBhuWE6Hjs7VtPECRhWxJrBRjbY
1Pk28GBYsKDp3MqL7tNqmJ9bSvxs55GuQw5C0srpqLFCngWdJflblPicYTJj9r5Oi2xouIiGvJ0O
ofi2IaTqGE00OdUjbdETmFpkojXSgEkzzDazgm6GHYpyKfbUrvJDRDx5NqDxV4TUnyyRJsCWJ6R4
d0n7PNWdtu4HUB0EuDB4iTFs+81469jrOjJLf3jDguTaJ4nZMjUB1lffwQG3Lmpk9dPOGQQUTFpr
PVJ7mc4XDoqebKd6UVTc/k7r7WMWOtpJg6OvF10UsFTjDuaVNokXPGIni5ezjDXvikNyZu/MpeSB
itQwIBYn5vcJ8dXEOmH18zVFfYTbY45CK+UcrnrvcqZ3jYgJ+hY1OQNSuBSL0/pdtal9MdnT1s1M
vgIN26je4Ymx2Ok8Z/Q/12k0ccTuWLw4H0K/D2CQx3QsmCtOw6YZYRCtEyHUWbPhONdJ6iedeUR1
nAF4EPaCVqJNxWecNPTs8MOszE/VKW8z+h6Ofb+05KsS2ih3sItb4H/5yndiTMvul5ca0qXVAWEh
/dKUr3StF71X2gdmmU01IvYAAVHYHZlTvpJKDUC4QPtAxo2U7cm2zABNNaqMyS4kwwPSj9E44PiZ
1Js97VgLLh2xI7Tr87y54hHgsyKIxSj1waMqkpCP7ZsSZhPjFnofcBFYa+g+ZTuCxP3+1OmXjG4V
nHs7ey/jxAWjGROhxFEWSHIAwGZY3yRAPXtF6IP9wPeTP7hZO7f0SeI+ujNi26gvRNJZzde0FSlX
VwGfZ+gY2shMd92iM/KGe6+pkm2RLyl0xbijFdZ69VRs2rQ2xLZNWaY3sOdSBwe3mxqBqEPd7aqY
IokQ3Hy+yrh4WYDePkGOEHZAou0BMDXt2Cx/5u/ND+7Q+TegChCtK4Y8d6MYCENqcbQzrWyaRxqq
ClDzNMFiXEZwlwH+BP/daNMl2mZZX174Ykxu/dnqrpQfwnsrI3/57Heh9YW3Ojylhl7O8RDA+3Z1
Ul+TCanvzAH6KujcKeuPCovtMUCxr7v1FqNaKlWC27qIK9+hb5eMZhATk4uHjZKYo4xZQVO1kYti
V6IRjS+hmJazsB1hEzBMiA7sqN24gT2THTlJExUYDKzuBEweU283y/SNQbw7Wn8Se87wvzNWiT27
emg9qFJIzugW9kud3nhp3b6ObWvfZORrww8WtYx2MwZOcEZhw9mviw3Ayyheu81Qgv+jKTW6x2gB
7NVTX0uHys4uyiP4V9W9DSr3xNCRZvLXjvVrt2DeCHCi6EdOaKASSiT7Lyyw2PYnywYfDsmZxHLh
hfoydusy3vjL0Ewb7hPsBtKn2bfhbhoPDPUTYlsk8PzZrBUHTq8WL05DcmYwJKP2A237jDe9mQBK
GmxOeYem3yxPpyJK3SAtcNMEZVl1IG8c7bR7P/ZmrAF6cJ6EzNoqwJLjlGcxD+g6BaaiDBaj18xE
O2nVK91Rllvg2DBBW7crkCFZ7fBEnEv6CBWy4dcW8cyitzhZBveu82CP+D1s58GQyGh7ergwfbwE
jbJVJDSI6fiCmE3msMMPDwAwoAHs3a+vP+5a6uQ8QXLVdGKTgx1gUFZTLvvsGE1vBmO0BgnWPt6L
QxWNaGMz4s0uJyI3oe2rCbkW3hnUBDHQnfPerbTcG5wGk73jL5zNaRw4RIDFvThMZUiWV9ViEa5y
HXpHRWGMN2OIan0/2xwWDVZsiytGtUpy9qZMe/ut4iOJ23Fq+22NULt8qCy55D5jaivx90ORrtIx
Xy3iRioh3TvdWnBHIY62Z2GVDwas5q6+NnBtFXy8UX/2G5BvJpoHL2qP5sVgHhAQVmIw4XdGfEvn
zajqfBVXhDROYLEtjDrZs7HcZl7jX+vF9y4jcHyQkOJ+ugnBDzC+Mms5oRzHAxYIjpHQw1VVEP+N
iAaiatgVnBYaqxjINW39/iga6vnBi/KkPoU6I+MdEdSQ6JzCgToEbiN6Bm1LbMc8IylH5BdCkpmA
aW6zUvbILVBQdd86VP8rwf8FjOt3Nfjt2/wSv+X5W/tjk/Tjh76V4bbzSVFRg4bGXoEGyPt3l5Q/
wcRBBW5KKnVrlRL+JYgy1y6pA6pZScRSNFHRDv8liJKCn8MxQAsVTIzLT/+jQvynzqJHM9HGKedJ
SnEGzn/zxZfkU6vQV7AKcss4mitPB1HIOJTjmb/54cr8sVn6/aVc8pfQy/OJ1t7Cj03M0mI2jcCd
s1U4x1vciHVAgI77h2bpz63S9VVQn7km4i5ehtbzL9bspmpmRDC5Qb62SfeNZxpVBvFn//SzgKDg
l5NladMO+VVH1rMVzCEy+A3XaTkUGKg3FI/JHzRkH26GfzdJPj6M6ziuJ4Aou8x+fvkwllD2uOTs
N547vzb9WVMy6i2toE8ZciKviRb3ZCXdg8Rl0B9u+4I096jiJK4DyhqYrPRUxLm7xLe///xrY/vn
N0YzmhY9SmwsCe46Ffjxu+zi1i48oSJGrRxlmq64rdAQQEyOxy13EuFJLS6437/mxw3y64tCEUDh
bHJO+1Ad/viiUMLHLkzD/2PvzHbj1rIt+yuF+84Eyc0WqFsPZPQKhXpL9gthyxb7vufX16BO3roS
JSjKqNdCJhJIHB8z2OxurTnHxNOPmH8PYzHfowvD+TlwLtattFj1BkdZosL7fWcDtasU45QFxrA1
sKPsAyNCrqT71vrr3/UK9lj8LsAcJopr9hOM18VbqnoVPRYuXxeW6TiucnvcaJWiSszX00geNIo9
1Gy1IDurCK/rSOyNQWX7RoL4oxVJo4tYsj+ym6m2E8ljcORN/09u1nNUmQxu0S1N5MwQI6ULi4yV
207tCMKS6PM7VIcQ2BELmboVRYn0zCP/OJgwvhB6yNSgsemXF3fWG2bT14NMrInJaVmIEMSwr/Wr
rx/geyPE/JVzFYu2oCwrhtA/eGxiMRo6JQdXIot8nSD4XdGyJEEoFyWluMg8MxEtRKCv1+PjtBjC
/Gemvrz7eFn9y8IcdEZVkJhuT3HKgcBloEk8S7/47AHSHxIQYTTcY3O76+0nWyVsAoqZcGcacJ+R
wHaMXTU79wXOstXFF4huFrwJZkBelbaQtSpt0QQRNVKAiDbMQsRjV9gwqnUcWtq2KUx5Iyuh2LQt
BtUkscwr0tdVUl6w0sCL9tZBZ/b7Ir6jscSebGzS64D4OBddp74r1egHJ2BoyBBHN5riTWvVUusL
HbTmGtZ4Bz66LGBoWcbeIoj2zBz43q7x+nEYxrw04ffiA9HmJ/ym9QXtKQevPrDFB1tF25+KpjrF
BNvbqJhaatkrCX1BHCPt+fqr/OTVganEHYf3UqDZmb/aNxdWK2HUfkmkTzAKwq5KahMSUN8z3/4n
EylLr66ibKZV+QGPAgoAmLkK0R/nFVQQC2Y/Kn9vlXU2CEVql0RtELn29a199kxRflLjZ7QpbG3f
31qBnLZjiSTdnKBtF0tzfCSZML5LUPjuqlAJH1tIOBvLJCPx6yt/8lBZm9lm0CBmOOjzL3vzUGPG
yNQjFXQxJYAUyCSKXWbZnhkPnwxwlHwwouaFgo3UYoBbDUUZ4tuZkDHIMP+qw84sZQjKkeSf+Txf
wUFvhx57OGXmFpmCNgYm3+VnMgZsQpqCilyl/ChCqLctccuSFG37itqEkdd3vtnUG8li7h+r7D4g
KM0xDUvdZqGVbItStPuBgAw3B2f3l4/7nx8HplHHPiyYHd4/btvTSoujGrlbLRVGgm/SS69GOPT1
S120p5m5X5/Bf19m8VYxqlvG1Miak5FosaYvDL2gK8DTTOP0iyTXObnaq48yJcX7kjQdJ2/1lESv
oL0JByqkTeU9D7YtKPlqYl/ZSruRxvQ7F7bWptX7N6RGgCwwo3Qt+jjcpOQ6rJXW/nPmPuZ39f5d
0sdnnDFXM/SN2bzw9utkYiZagAgrp7GsNWzU8jcBKzZSaHAWwNPbX40HE46dVzxTBsHWuH2toLtu
5z5RQafjewEvUIEBgMABI43prwEdmSPRDUK5I58bbPBIfFHptnZDCGEc9lQ/FK2jKETWG5o1QBYe
3A4fDQssmejMcv663CxuEO8Sll9WCuZscx44b4YfBfm0N+uR0jxqNAdCVP+d20rWJF1SKjbZOXKW
IV7Hlqs1h5z+NtSRDmP2W3spx+Fa187MRJ88cZMsLqQNTPLsoBbrY62Wvo10AnWnlQ/fEl28SKWO
ybic/LWhJeOZyynvfUfzl4q9hDvXEKegEV1O6mkTa4QrkgvaU7miYX6MDVLY2iEmEaVNq23MptKZ
as9wK6uMCV5CdEhU45lh+ao+ef8eGBJM+uxhmX3l5bgc4SvOpwrLgdBaQPOI/fsGYKHLlrs9tgHJ
FDA49Es1qfMLaSLAqrdLYLZpTpD2AKjbLyLlZ6GmTB9FGh/CCqB2Imk2vbiuXDX6jH61z9jGl5Mq
R1HZRoM2S10Y8PZikGOTEcXkNZJjVKOxAc7xnNDhd+LzSLhPrwS3jMOtrHP0WexmmhJTX1f2kiNJ
2UuapoSI6Fnv2oEsnfkelqsv92TMx0Vs8Gh2tbkT/nY8EI85KjrZrW5YKvrux36wDeho1A7J18OF
+/X08uFbJ7DCxsYNxJCdtLwU8SgT3HNQxOxkakT4NHcoIyYaQVTElSIA+fpiH++MxgURiRpneypH
6mJg2UU5WHAVfNczIIc7VpdXqBOpl8rA+W9iK5kukCtHZ1aChV2e8cUAY4hxJjbp6cP6ff9AISDJ
TSNBRgCJtbLk9r5Lh8u801CB2hek2BxoZG4JjT+yrzszqD58NQyn2WvF9p6iBnbb95dORh0fTg9Y
SATda+o4jtfaAndioAr/y4fLpWiq6brGJSmfzLPMm2mU9lJTmiq7mMTP1BW+EawMQ0HyT0GURBzp
A0kS5Mx8fdFXP/i7SUM1NYYgD1hlc6PZ8/f15qqdWqWQZgH0hxzKtnQjgd8qGemHfe9vQS7DirNd
MyJwr/Ab7VhWXnOloNHZV378cOa3fJhH59+izsASakamWA4ci37WNPAO3aEZSEsxa4wYdtnKNCp7
2OyeWWwLr5OvIO5j9QlcmdQz9ACXZ37G/BW/eyT4C+AzMCcJlIi8kfePRO4xGhIGU7gSu+trppLi
0lAL0q45bq2E7f+O9crbBtVM3Y8G5crwCjrovTJCGJH05yEV29df9P8Lof8x27e/0CL5Y9G8LYHO
f/yfCqgw0BSp1Mo4y+mcpGRe4j86UVX7l0EVk32jsOc5Uef1/bsCKpR/zbMXESUWWDH+FP/Svwug
qoJ8iRcO/pViIrta82/qn/OE9N9fEDVP/o65KktBlcR1ih3vvyBLGnOl0gzf7S2NFHTyN/LkUJTA
x0pgfQm5JOH9mwdz/c/f/YVm9J8rcjCZXfrMkbPX9e0wLtLAwsNnwsAkzJTG1zb1zh1dXysmH+6K
tQrgADpYlrf31wCo3pAobxE7tIr2sNsSOJ8v3iHchc7V4PzhTukvPVfOoXDtM9PwYgl4faLwFSCt
8vYw/y9LHmOiFBxpqdJ51XNQXyWsPoGBPAf6m+9TE5NPUOkIOHv5+rF+vC7bOr4yUCFcnE3e4p7D
tiWSW+a6WSPo3uZbqVJOZEBcGGKtC1KHo+JGTfStZfz4+srzJ/LuYc/sWiYgkKMUKWBsvH/YDfYl
fxxBm+Va7sE1oIcKTHqdAJXLhehXxLXoZ9bZD18tl7Qpy/GIWe6Y/t5fMkS9mvqEDLp1Mf6qh6E7
YA7EVddK151sPlRIom/rNIrPrHufXBY9NxsyzNhsA19d/W9WIHnoShNgZQCD3Idy3yvqr5i09zXk
0z35F8y4B603peevn6/28flyVXvudtA4+PBiS8WSSkiuEV5PEOoEITTJ45hYpA19fZ15/Vy8Rz4g
FjXEDPO2cDEVGKBUqxr0I6KUhBObshnIKIF3f4FT8syDfL9XYYzMXRehG6gydQiry0/G8DvKyRTW
3MxsnHA6DUSCAI/8+n4+Prf5IuwXBBXIeRp4/5EUGDZyhUIEMMcQUZTpuTTmu/XXF/n0TmCXcWjm
gK4vHxqcxYikRQHULsi9Dd3bAvYdCQKRHKz+/kowMlhJ2F9q8L/f345P9qTKGOczwHfJvO02eeIy
+M7c0GdPTaOKr3PU4TuYF5630zMZqNTYCwIZkZTem3p1VybFmUssGhn/vH6UtIxdeS4OLx+ahBKp
kAfeTFeT3BJ7Qr2G45Tvuiq/m+SUaITejlcALbuVkOx4hzGZ+PUMFKJadYrKpktv1oM35md+2Cf3
ziDj8VIXV40Pj3gIiXSWCUEBtZGZQABSr99w5vRu//pN0gvlu1SBKFPWXcxeBE4Ln+ZG5E5UF1TK
QSgbHQ0X49eX+bgKWuCgqQAzZVhUc5YrbYNKhJ4cG2aSzn4hGh02fhPdyzbeIbBWEhWOnIyXHM5d
ijAryA1sVWrZ1odQl+Nj6ZfhDsO0vi815B1mK16aVlRQRwSJanIr//76535cRsCEk05DP0JQoVkK
og3Tp2qpmTyV8S4ZfpveKXHVm1E8fH2ZRQ3o9eOjnK3PxCkTz62xWK4UpCt2jNYQAZJxaIuu3/Ro
Dk8WEGriJau6K92q5ijrjKgGDEcM1a4lmmJdYS/ejlKcG2jUyjNz78eVha0hnb1500eK23JlSYta
lce2Zg2FympVo3+N3/ln3Oxafd+Q9bbL0A6eWUT1D/M910TPzhBkj2l/mIRRIbOqKERsaqDPe4AK
5GwcvLw5g6xbjiqDTRDDSZ1XTjrGyw1RpEiq0qa82ILMtiukRfRpe7U+c5Xl6rW8yvwr3qzNZEl5
gkRBxm5eqiDtfSDdpH5dqFDD16AJ2zNvbPn0lteb//mb6+GIDFEoc1d6dakpF1P5TfnbeeL1EoLB
YALPB363+FKNXG6rxuYSdnI0MlR90NNzgnDODIj3Z1mTtqPOMdFgPOATAzKzmI7Q+uM2ymQGhO73
x1pIxjbxiuF7R6bcSZar+mddE6ocIswb0uEaYExIY72d6jM/ZDkBvP4OKkNUiWiDfrjdIRkV9NVj
7GIj23aZjsfTg7QdyDqoB7lbR3Z+5pt5XTPfbnn+uSRNIMIJqCos11TQ1kKXM47xoL+HrYZv/IYU
IUAeBvIjomCiOzigOkomD3uZwN4gJHUzxMF1rADeJl8JtedOmDeczcv7pvROX7+aT74xJF5UzJj3
AJrJi29MnzTORhrIWg0X/zPa4XiT2zVLIaz9c1i4c9eax9eb75k+CRkI0DrckRTDURa/jdHeDGF+
5pbmb/bDE39zS4tdDBEAfdBP7Nx737aOflYckNC6vaFdjXZ4O6oEpTV5+9Os4J59/TA/mYZm+w4n
Z/Zq7N0XV57gHOuSqPjMgXU7Q2XEF5VqnZvsFhV2RhPLCuVUhcPQfJvLfhiLI4yjUGVbk2JBCdN0
N3Lsm53mrk41qIr8hxxHJnkCBxS4W4Lhz0xMHw6CbN0Z0wZNBTriiBcWM6Ev4dOfLHxBJD/8Nhvt
lIjkTs5l0hXS4Eqpmnu5VVd1KBy18vZfP+QPX9Hi2osvtsk7yPV1Rwq0eIaG7qgSLGjLOjNTLEqB
POTFZRYfK+LLvOwpIyABH9em2e5MKfzZUGJxKH8dDIwGMSDcMmn3wsRQRbAw6vS62359sx8mrPlX
0N2kk0FRW18eMGKoGnJY86qbmGS/oDuQRLOWlOhOJN7aw6Bz5rY/u948D1hsj+S5Yf5+iFqEVcaC
fFrk6FAgNHNLMOHK4JuiaE/k6ZmrffqQsdtyd4jJVA5S7y8XSF1X1xA6Z539LijCQ0BOAOrnQ6aV
N0pkXxYGagloR8ci9FSnGC3VQTV9Zo5e7ozmV21ix+N/YYzi/n3/K+LQ7Nu+oWU4BTAO7ptaZY6a
pNq8kuJSq75lkBWKu4QoBcLFE7qut1+/5A/TBgdhi1obxTsLI/VsMHw7L2b1QAOqYVMYT/2Rp+w7
nRH8+Poan7zYWY5ALg8FDcqBi3vMAXpgNZUrF8X+dyTb+CaCaws5vCHnT403ntn4fXpLby6nvr+l
HprJFPjRzF0OIbjH5WHo2ruvb2kege/m+fmxvbnG4rENUKMoNgCUZWXVHaOvVn1mrjuP0ciccOaG
Zjny8nocjAWbF0pfM3JzOTY8XULMlOI1rAyAwEM9kmukt5j+XtrJGBNHSSQy1WpDij2C5L38Lufo
qTuN0SJ9p69XEH2KV0RHdILa/sryvTZ4DHxLT04gqzNkhmNHYB62HX26UydzOCW9Ij2NJM9ciAmh
84+6BvWyMhotv+qBzpFAW3ggosYoIllWqa12F1dldY2SMS3+ZFaoXnlyV8UPtkKKL9NGOx37wb41
o8ha16ZkPiCLTG96NeitY6jWvbUbe1v6rthhnW/rHqJjJefwZhWMbZjguuGb3ONJO02TNYIBS3EW
IjZby6XqvYQsrE9+4heX4HrMU4TV05HipthpcfyiYz/U9nU8gOouOgXHhh9MPmidnBQYjEc4oMbE
943tqHJEJPZCUsutlwlOSHR+IIFa1SYEvHuA/GP2606fkWcYm7onubDVxqm97Ohhk7Mc3Sqm6tA1
obiOm2iTqE1w0euedyiVuNsk9KY5f1bGoyzFU7XT4bsdZSXTbuBgwq+JpjuDhL1Tibx7T6OrJka3
sjY1SCqPSHQy0GsYHJ6a48PoyRbfEXSR979qPRlTt2lzEDKthoxfhOZVBU7ouiHrscXzlaIM442u
lFGa2jsfrvSD3gx1T0kqLHTSSfCx74HE0DKMC9mJSzXlwaVroKMtCT9VSTJMLQfXPTGWvRY1NKLI
0LTkcpsWsflkkLD+UsmNWI8dRGWwn65ZTKtAHsvrdChSMoI4/w/J8GLNGLI8wCILBzQjH6sET6KP
B1WmGTwlmvG7SMcgco0MQlw0JSsp7A08dWaBKEzzxalM1fgaeLV8w/tqrrBUysqlXU6/EBZOjsxL
I//DxxPhaBmo05gdtbCzF9FBN5cj6zqf60q51Lh+RG5rD6rEzYiXfozr6ZcpQuM7Ea/EM2MagWo4
/8AwhvGTG0QH5uakANeV9mqhvhRCIzE17gMCKOJwTZi605o2RJ34IRp8tPpFvrc6CYJWq916wR/Q
elbmyP4oPQ16fjXmvGMmJkJ4R6KNRZW7/TQWB7MgSJ4/RJKpOfaHal7wwWVZ2K4UMFtFq16FNiaA
Kc+xHZGmvEajp2wipbuCzKliAR2VXZ9ytk/6i2Qo1zDF77FvdLXDqPNdPISvrjanFEP4A7kKTh89
JRHJK58FqJ11GSbFpa0o04GtU3wF/Vb87gfwCi7+TO3gVT+g8V1QmFNo1zf4j57MYSSNKr0CJ/uQ
6k+FB41B6R9yPo/sRoX0k6+tHl5DloSETNc2kikJK/VdL9GwcWSlVO9a+UXDAbaSYcFA3FuRp/wd
StFPX+IzGxSkzqZUyytefXMfU9q6qKM6eag9wk+VMjLW1MiD+NAwtZUdnLFWKjetZKiE5UjGJixr
e0/0qmLCkCBjNVYuK4BOc97pGPQJ7hj9j9mFF3WiH7LAJ7kEl01TM4CwSwaWMaTrDlaQj2kONyhm
tdS1mvyb3xEkR6taJfalAfwYVeswrclQB5W+nvqJ9n+w06x6nU32PkBkAk31h96qGzIGQPXQWZ7C
TadlLgm0j9B4VnIUcrlolUDG+92SPp9zSAHBbawbfD/G0O6KdheJwUGn4fQABevOW7EQOF2e982O
NCfxWPYKYWNZ/cQ8trIhF3UHefQPHHax4MjTi2E1rhZiLCoS8xuMiO4UGUwLvqFHeHmx/G0IrFB+
KXLfswkAQsx3cdAqbbqUY2GUG6KselAoEwcnMozqZyj1z5av32CAS3ZWZMxZtV5aEr8Oxa6TIqVa
Y7C+Ez5vGmlRQBTEhPzGQqe2IVKhvMV1NfG+BaYoArrla1VJElcb52BqDPv7bvR+WzUW5tTvjG9y
5ie7SQSXc648frBvma494WJ1Cwtupm9Z16jAh7VZi50/TuW1jlTmtpRMgTVwYHrNpD50/XIo+Z7o
mit7vVSq9FCNg3aT2hQIlcHDaAWrjCRbk/UB9v5jk+Wq61ltlKzTrOyHg8fBZkuE09YbGN4e5qwX
LS1aeR2N4RjcZ002XuOpHbaSlEpH30g8YzvVqXnRZHEgrUZrspDdptploqkHhpx/tKxcWhEI4UJ3
w+cWIS5orNSZFOW5bodH0IoAtGgoEGjf9d4zmfBDCZZFnraTrl8nIi04saeAtuLiFAoiNNjWrqRh
WHFeICd8PKAehO9YrBv8kWqYEig7Bm5b1MMuBOc7uzE9nfJfSwIHsXvyYwSTASYb/lDttvaF+FMp
gPCMom/X7GHXcmVcCjm4pESyrT1Ca0wcgIjay1PYnUhn2rUF0tYoCfJ9kmgVwarUXWBZG+VtNVbt
IaFdrzuyCHHW9Vb0RKbEmBxqSOGKo+lA24IU4lM12kPCgGaI6jgAq32l7yNfVN+AnemH2TbjtKD4
StfKssS+gHA4YVMo2Slg64yQ4OCLB/ZHLBOuHScIpl3Q+9M9KUQ5N4h64wF3JWl7RCcMkVtjtl7b
vjntPL81V2x9nn1ZkI2cT13t5kqBTb38SRG6oGjeaPUKd/d446sSWchGWp4SqYuIlAbmGYJbGMVJ
EkTfARMYRvw2dtwnQOxiFQg9nBm4rh74rUHKLwdzlKHli+hBiqu8d1I43bsEA64LFaMH9gNTItyp
pdnWbuXb/imaSutHWRX9drAJ8GRJ0Qcfl6PV17Tr8H+tutAudYSx+SPJm2QgG081SdQrkZCuAOd/
ODaqtNeL8m6wlPxHaOqkKmnwxQqDEFae3gyTQbZ4So10vA4yE+K4bD+KqCkvC1PCqJf3wWoI9HRr
FmhS+FP+lTLkeeiazNQSSCBH6TyciWo+FRswgA+1HtHtKPsCEn9pR5cNJF8nItfvyVdzNiheaDGH
puWuaAgVcVR9+q6NIzFVtRXtCFDbBRYCEOGHCQ38Lr9ueqs5evEQPZMQA5Uos3uLktFw45FvbHb5
BaC58jYP/HA1clhfNYEW79I2CI6Z1e+bALErpUZ/jVr2O/Hde8x1VbAu45vUs+6zIquvoKg9kpaB
aDMTG9CfNZXBAeZbRXFS0sCTPvkTT+UiIZxpW7A+oOSevBMZ2OZOm7or0rfvrFjPV+nYsj9EtCc7
RWakt0IB+uDEjCXkpZIpOQjEbiNIn/BhJfmgjXl1Qb59/QQ95dZPlBvhDY/SKLa9mTT+LkmYcpJm
jb8+h7uU+cbPuJ9Et/YqAe4DTkd0LUIWm8bbV5PWXYdNjt40IoqUAEfIS7/6ICsfG8+qbgEwyldl
nTVoXKfiHh/uBT52AsfyvrgNQ4CBakNKd9yYqzwv4pcpkEmLroanojBxpc+sJqdMtG+BHg0rFKA/
zTb8k6bTcAzUwS/WAPq8Q2W2l2Gk9ltl4CbyTAW1F4ffhMjzVRW36QpoH4lBHWH3bZ9c+HquX/lJ
pG6BLLSO1rEdr8fw5MvysanUtT0pLGxm3d+VU1CCNxuG2JEKcxXl4U+jClyjK8wXxEEUC5rCv0pb
62CE8bogkozDqWvQy9baXIIqwX4gKUV+7BWR7brc7jaGFdQ7g+BA1mGrWsGYiMDlMQ0A5Jvm8ejm
wCSwzTkd4NRLMzESWjlxGcEYSZutHXO+7QsUna5K67e7EHqHFnBAn2QMBtlKSvMywN0tyQivynpG
66bbWDREmJocSp5b34RhqPeqq5VB/wM2rr3SQ/+XoQ54Sjw4qXlQ39p2/iMrx2Ddyf6UogGr5ugx
PPUMgCDeV63SXpYFmywgksMVdm9/ZenFkG8i2xgQbyHpWoWx7NMgo17o2B7pMYVigH2gDaSFzKfg
dCryuycveyERU9pXQ2Gvu6iMNJZNM2hAATKrpnZFYaoM4eTGqUxLuInWSlj/ykYano0Xwm/wOifq
2VEBAmcSjxGMb5Kq1XbEjBBKwmcA8zkevmVkcQPckE7+EL/kalvdREaTJRsQP8lViGZa3TVMo4Eb
QpeZSGGnDLMyekIsVwyc7OfU23Z54NTs+RfdBFfxOGTqOOVs7AWp6rEe2re2N0s0OGL6cIAVq0tc
sAZpvLP7FmKxMMusNB2bNbO5jNPGpE3lDXYDrjDmt4GfiI3biuqN2NBx6ZRVOMr2fhhEoh4KFKby
NUwt8jekOdwCiHtqwXqIGmkVmGDQ2mQU42NYIbwlSb7nB4DtqGGy0YAtGgvUQpPZKH4NWXjAvtMu
3Mpa0JdbJVCiyhGtWfwEq1DBlY/jjO2RLicPY93NANthHDG7Z7HYlsVo//HVuGtWUOQL0ppEcG3W
SXMHO6nFIK572dqfxmA4FlHXH/iTivSj9y08+1FQWd+IZehGF2LnIH6FYWFfc+zImZWLSIgrNiRm
/y1oMTZ5UEFUxwuhgnzrJD/zroKigxrjF4MZHqO2NvxTLkZZJ+XeL5iSyAVjSWqORQ6fdKgwdWf5
tJcyMg9drfpTNdDFAz1raqdIOWjBTNcrcUjjDE5unnVte0E5OslcqRD2FiKkvQ3ZjzW7YQpB/kmc
o6BK+fGaxdsz+BrtE4CE/pIePOFI0UUmKUT3ZiWoAUXKGhjJdhc/98ABHkKlB6lb4eDz6cwwDQJk
oY6NcP8h7ITed0gc7yX7LgyrQ2jkHMQBUTIVFIbnspJsWPiKLjjlJBFF2p/QL++qaCO8A9YP9cjR
3D+wmnYrX+MUK28V+UbHHr8afDkZSGwSZroLppWuu37Yc2CTamUFKadiCW4hTqihdfRGwkg2WaOs
4TBP2UzhOxF0eiFCfV3I44WoHjXzxzjZ7lQp4cYTY37ygW8kN1WlApqPQBW07jTx3Z2aQM9vigxs
7XTNBfOnXlWKDSH3P3BTgoGdZirR5eQ9VtZKMgpXGy7GGsdpEOlU6KIKAGmk/aLgIbl9RyCyk1UZ
POLwGJRyc9lwqjMsp5B4SkbftBCDsDVKQ4N+PJS33TDJf8jiVFuHZEcPhJywqnvwQIRkMvBGGlJd
dSGTr3crVKX81qvlQ3GBwL86wnBKWC3BejGmXAyeqYT2VRVNkcigfsAHpPI6VpWTUUZ+xnRu2NKm
8PpA2SRy7F2FBlRFFSvKihM7YHo2e4H0CwiNY2QD3J1mcskIpvsInCgr3DGGXKMo677LDGb3pHDD
LnRlCKisPY4pEsUhMy/d6/YEPCWExy7RVgttJjiSIECVGcHNKKdC2mgV1I/LVJcOgar+sIldfjZ9
eLi5KsE49nth4YfMGg43Zmb8xOhP0SXLKcpU1OOzoxWHTbWRBkIjVMbcqrNxlEIuHuuTH5ceBR3h
IfgJZH4wG7dk3Zamdo9b+SJufXjiZlbAAJb3ZuWRSxlq7dADFueLP0mjgmGlDe7L2VK77k3tTw3R
OjXrx6bkFLZL0yYwKVlBDjZpV54UYLOwRojRiBkn9+xJ/dvGLjZ6YsANBKWo71WFEtTUy+LKGuu6
2iSSX2J+KNNuuNeMGWek1aUbKpbXw62o17Lf3A9GVhi/WkX2jlFs4dMk0AyicKTg/5tppE5aM99l
mwDwhLRv4ShjAlQ25AQc+rw7dWAkqbzZJCsUxakF5ZLlgIlGcJnxSm+mrvBXraQr5JflvSDJM5X0
+Ajyc2pWjS/xSU2ZTvRq1dJu6IqfitdHAz5Y5CFmlqrUE2IUdxQTyPIIumS46rKYWdEKJ85hZv6S
JEES3cAPk+9sj76Qq9RTTTBPIj3m8KCPg2TK2VWcyfA97Gbw9iBmsOI7ldqW0KK8qp0OnV7LR4HE
ylp7Xl5n7BYCvrLEn1ZxxwZ3E1O9yB17irGVxXa/nwg+e8wDEWXHOlBzybXipFTXvqHG/dXodX60
ndTRHA9K4d+zfRqlNdz2qQGOOWgvMolJUD1izoedpEYYuf1iT2Jx8wyIq7+vWfR/J3IVS9vOktKb
KTEbNqadp6ziIi45PdR4mphqUkSzE1qSwE+2tj76z3HfyBe2Evk7bwLdBTGtyQWoHJQw+9k1C8pF
of2wiWpzKLMNtWtSM26Lxgw80hH7yWa9wzNGekvzvQ+FxslL0oaZnaHU0HZ4qlCokYxtAigh5kDf
NiYgaTuR5j1sg6KgMKBnYXDNHkojvba6FvWU7eJUiIsRUNnVkHIwUlohrVhD++gAajO5J67CBE4M
LLV2U7mzNM5nhESv1XKkCr8bEpkYVjCXlTqV0s++Rz0jyZoHEIawAwJ7HWaAcfd3XQU+v1dFE4ZD
Dd2UuWhJAY6dgiDvK2AD1Sqk/DUyhxv2vTec6fosu07zhWjqGWjr55Sc1xisN91wdSgb6LG0L+gq
NJgKoJ2nSvQYB8Yjh9Z+RTOqQUCk5Wc6GcvWzOt1dfTitKlhiy39oQGCcFJdULt1KeYmGefCKR3z
4kxPbdlvmq+io28jqcjEvLd8jKQCEBOV8BgDzXBFBqg/VcvNZFqbLDW6fdNBpf76xS37wq9XnHuX
pkkTDfHs+5ZTExCMk/f0ErP0Shov7FpzjUA/c5Flz2m+CI1RzPT03REXzi/1zUtjZ5mhqJulguGe
sjOnrrXdCcdkTfv6bj67EOBObIDUhgRuuvcXKghASNVZiKFRQ/YhL0VEGZxAUJW3oXfOw/rJxWbc
KD1QvJkaXoD3F4sGCWhI0nCxjtMhWw/22XVeuYzeM8/vg3aBB0jgJJITjACznX7xAElYIciBgrLb
PdlXmbcxqgcvJfC2ZTdDvRwSnL4HOfn3T5NJjltE6oQrYHmDIf4zX/Y4FyV1kK2CupQfB0/t3SxO
8pWXR9IZjcInYwxBJGYHQ5/dfEuPFmnUKlwCPhM79sE/TjKULU1Zf/2JfH4RXLQqSkMcnou3psvs
F3qIVy7Rt1DzyxhoZqCdC1b85NuwZROpByI+4ABL90ZLh7WGL8iwsq7S7jbrf2vBbZV8+/peFhgW
KOJ84+wuNQM3Crm5y+aqbHhpXEQDMIqEVlkUf6vD/ierH7qd5CCi6BpRz4Zk2txJWs8xK2sXR8ZR
NVuX0tODmvGYpVobyYe3r03QZ1//vE8fgoVgdA71RGq4mFuCJq0BlLYl9Scl3RUZJftuLDJ81LLi
CnRGZxah+dW9bW3PDWb11cGvaGiY9eUiBIw7hyrD2lBHW9sf3cSyTvj7OIuOu57QqDGofjVx8vS3
t4lpFzXvbHdgxOuLLypk9S9js2LgFyksXWs1EB2i18at15wjunx8olxK0zE5MCptrAfvp5whK2O1
mysVKWVhAN9ENTtKxTH7zDo0zyfvnyQLAspQFjqC4nh776+T0e6y64J5VJRkGuJ2btqC/vK07qtg
NQLOZod8bo4Ty2uycSAAdtbsAEhgInh/Tas3RCWZrOytoglnHJRtE8DM5AhEq1x+gJ/5vc7rnU9f
g8CxjYip2onmNoroZX79Qj/cvQYLChH4jNdA77x8yhDn6jGeVR96yN2Km7yXXVqFjqg4piW77Jxp
5sN3O19PZ5bARvLqTn1/5zp9LrnKVboG6+S6uZiccoXa77HZfn1bHzYXXGaeXWfhOYkj5mI4ZgYF
BINzg0s5PHOweZguwqXbQpfu2YSGrqV2q/+3K6rvb8zOBBhemniukfyuElwF0K9kQRNCajZRenaV
nMf3m68W+aA2S4KQ5LJBZH5ffEFIlQjytViByQ89KIZ3EnW6KjijUh7J/Z062Ru/kDYB2InX+/wr
c+V9nvLf/zn/O895MVahHzSvHPL//n/bPzkhlX/q5R969+/U/+v1H8NRmhMu3/2fddaEzXjT/qnG
2z91m/zz9//7T/7f/sP/8ef1b7kfiz//+R/PeUvpiL/ND/PsrUsSn9GbV/0ha/PyZ0Lk64d/4d++
Sp28DOxDGBjZrMh0tP7LVwngnXY+LBKdiWWeVnhD/0WWs/8FpISdG+ZDtM7ML3y+/4csZ/4LHTz6
OnZbOlYe9kd/gXhnSXi/69Xx4yIG1ZhuWDGI/Vzup1IP7c+kToNjDxYybo94numI0l/e/G/qzmNJ
duzKsr9Cqzlo0GJQgwbg2kN46IgJLCS0Bi6A+/W9kMmqznzsZhoHbdadxkGSjPfCBa445+y9V4RB
7ymp1kky72GipW52yNe4XwHj6W9Tb7TDytXLU89d5cEeUnet6Tq6DsCYaBxq597T2jVYfQpiubqP
TdEOx3gu6kPTwCiyPcxVU3vq7Olk2aX+rXvLa7mK+WR0N8hqw4trgroWLs1i5ivq3DyZg7rwShif
6q15LPjtDUkmwzTdGN2MCrqp2oPiEbWIOgBYZN54yAHEiYq49G1N+VF073ms820sx02vJNph0XCS
zYzexsZUNjN9s2MzTSOplzTGpUfPltYo6uouemjb92UxyNVNgVjhVd7Gps3vb7V7sI1bz6ivB1Mx
t7iDaIwUuxjcRkLyXBO1eyKwQ9rt+1oDmzyqOe34qe/9NklumGkDAe4R29BdHlP7ylTyx0jZ9GRI
mGXh3WhF+kyPKEDwEYC6J/DCZN7fvEX2OnIbaINlhv6t9n3yqsYETquDtRByrilh2WgyGNvCABBM
kMUcecHsEdcyxSh+y5wsF3r4dxVQbbNOPzuinE85IMeNMvYJvXez8btR/TQG6IqD9UUu/5F4h0tT
PlhZElrlVuTjFRHJZO5O03tnTeMOx1Z852rddZv3x2Z4roiVXpgcZn0eByrURF+f6gNayReeqCqA
hnwiW/+u0mlETuSQG0LXd8Vo38pq+e4cLwuNvjp4YhZ7q54/4mnZ50PehuAhj9OYwHSW5RdUQ5hU
1o20eZZIEfdLFX14lioRFtYJ7RhzHxCMB6z5W6Oc6Dmp0tjW5pjRIUCg5FjZpssQwTDjUxGJVl12
k6kxMbtIRI5FL896RSRCNU3pdjKiu84utn2l+QRrMcWP0nyvNv01V2nGXUX7GY3aJ9P3cFyWg5GP
ELFsmqMeKaydpkHvGpoyAGp3O+b5d59aF62TP/oELdOJh3lTa+k3TJWtp88+TDUPRbYHraxPH11z
eMwzeoeNem8q/ESJxACCmRbqeluEGKM3DjE+tWyPiV199GSaortivijM7sMU4kV4Bomyc6bdrGb7
yusevNoIDYaAGhwxX0v0IIuGr3hgEsVck/zg+5T41Ns2TjPfYF6Z0cTR9lmsf66wuSMEEzesZsAF
Tc14OlMKYDXWuz4Zm47hMYMsXy4HuqxMD25lfLJiBsx9H5KpxERmH+VE7XoaIn7rSH9014zHUWwl
Oavky66NPzKw6xohVkpDHalg1e1QSnPfY77ZRdtl7t40g2dmclHelqyFqRDhbKjnqng2+vt6dsKu
1NaQXG5OvHaWfJC375O5I8waeduzcO2vpCho5dbCUfkh25dNG5jMC31vrJ3mbSKHAMVhV9UKSEu4
ayAYcgQfBIXX1pgwWDKS5c6lP7gcRSeLho8JRMynlQliaukf56vBt1KIeDt46D2SNzWDyon+aHHy
6qLavVndOHTS2lcoIqUGVNGM0qPXtRrSg94pG2cfLfqyBOMA0/ckyaoji3vSYz0kh00HHyaShBc1
xMZH15TujepBvgyxlIrLgHANtpplNgeGlhV3f1kKKxiymfxCd8jcZJe0pvFc5FBj/GlRm27Xt4aN
bCIml6urMmls+kwIdmc0CwPxy13cegGUANPekLLbAq6IDSBGvVgUpIajUmSM2iEkMfsYZ79pm5ih
NV5vVAUmqc63kqKeKMSOMPfCjF9Lmq3RUrDgXStQtYQBqW2K6irq4D6yyq1lyF8KaRXvvdSuq6y4
MclivKLLajxgpUJugyFO9017uTfWBC1sk8Nr3blVOEfRk+GV+Gqn8cszzWaPVqq80QbB0oHsRwJ8
4HrzvtK7o1ISrNTK7ULVB5DgNFjTlclkE/NUUNLLIME8GEW/R1u7iXPBB1/fTgbh5B7DLIPvXdGY
bNGEYKdd9rE8ahONtyjeVo5SXgnYZ/Reh4c0TVGMiOi1N1LQRI1zngT/w9h/S7PYOy4j2MlO9mXq
7CeoAy2XunDOmCCQwk1By6TeoJVXKNOwmZoxOioAnqJu2hmjsN4cN8YqMRtIUiwbKh6r6MDQ8MkG
59sJIdGMHZEIIDBCXjMLlqTeJnd2Gl25TbyVoriPcO37DTX8Q7wk5XleZiPQiWy24/lS1Ep5gPB5
gkeIF9qco8C2mA2jZYLD2e0AHCBIW/rvqCh+iPakKGKYtaeh1oRMXou9ETOh6xEedQXBK3OzEJHE
2pNTsXEByK6q1K0myp9uVM5mPOwIXUY3q167yathLv02rtNT2Te3AwWHQYRibtBWTeE8xTdVYQtm
a94ToNlz08g7u0DXzP1CIMgqOXRsEQxNvisauUfd8sOc/dYxyoLeUVKGhOHsEFm7G21WzsIar51u
wCede+RvreDoB8+c36PpJspJ6wfW5O2mkhY24dCePDM5CsdKhILrEkepK75qa3gysyylrmDzH2aC
n5VSH7bJbGwdsu03zdI+Ds58lImQ15FS7m36p2fbWLZWitjXwmjLJFn4ylzeghPPd8LMHmTyXolh
U6bjVsjp4EQTMxJ19KOmOYLNfC2lGiyGGyg10bNRS5qMNmQntzYZ7/MJNE5611sV+/HOdtiXES3s
e3flMza2d1Ly5McxiPQ0lY8CJLJb8yA1TM/mFWuKg9tryS1teQBIA8x3ebo8NTRiF2b3sartY6d8
jaPuitHwvo1YICskVKm+M9LRyBImYYG7GBmrflrnzzDC97bFWoyYqhQ9yxDOAg27uToY1rwzsFcv
/byFNUpvAoIgQazROUl5tlpYxQusbbhgnceUozkTbcP95lGY2FhUm8CY59bo9+oCOwDjNqfgjSdV
b1cO9aGNlL2ug/JWQIiUfUAw0bPavosSFmaecPQz6RXqNwaHE7jm4Ld4N+iWReTtxlR5LLUy2hD9
Thhg7pZPzeQ9a5Na3LMmmZk7nHJ1LK5qS92RTvADTXqjDlxpyJFi90XMylE5M2jpwK71oIh6C36B
1TwrrUtZHWkbdyEMH6RtxB26CmNEySogU258Eabr6zIzeMtvdsxc/NSnl5LBcbZSIPuUHKU6lfHt
1NTPlptej5m6js3MHY+a48eJDsQyGk9i4MhQ6/cZvBlqhWsvB+jbpghK56zbk3BiM13G+IEPgB1s
U3Q94X29fJlS0Bl199YUXh3GLWn+3iQ2o7PDGJ4GQr02SZEKHPzS+0hvo8dsivbgdZpqfpGlfSm0
fgY8a7567QcQ8nDUE0Q6y7ABcXJxmnQKGS6wM/TCZyQDwiwf+21mR06YTFOQWgskbJ6fBXpObV+T
c7wDldCH+L5b7kRl91ijGnTo+5jys3Frr2L3WgSjOMFUrJ3l1h30KSTiN7/qK8R7bWM+INGETtFY
t3W5zAiUe/mTpvyd4+SrGrLUjGcIFeWtN0yPclkTZryjI9tDgX7Rz3BRdViRMR+uxNGzUThbNLvb
rppCq0XRZTKGUUpHucjFRpdTJuKpSORDqXPDYqDQEgm1qRgaIkIqgijVnpXIPnVOtDdKceiYFhWr
yB4w/Nmdk3OWeghZs2ulcp/Hcv5s+uw6qS7eaH1EaboeLi8tgKGEuP1oHDeZy/E0RZ39YGmVgqQR
hU9vFgcl7vb2gKAuk1d6BpsJ2A7vY0ULjdUGI8Q9veGbcsKZFFWhpOkGk0m3fTp53b5BX+j31HeI
7ZEsW85t4yq7xDRDeHifArHHnuohYdTVBK0d7/seB7VZT4FY43l6+PRkJubLXnPnR0OlcVaXRPio
Q/7gccgmZb5jnHowppE4FO04wmrYRj045rZdjulUcCd4bt3RC9TE0m+q3vy0UuU4sX9FVfnhVU6C
NCfaySXdDNaFY+XB4g915jhtcgNXR9eZpq9Ywp9ENB6beXzODSWw0/FaNtrqitZ+pi79jmd1O8bZ
0+itwX7MlSotfTH7+cpc0DfRm134WtBiDMXCjeMtcrZpR01gcr2tM1IIhboZCl0LMoq7TVFUz209
ek8ZusGzYUJOBAUd4PPbmpp6I1NO5NRpF7/JqAljY3q2G+OtKkyNuNz0uhiU91ammw7RZdJiechK
L9BS7WscvAAbgHPsxU2rL0HkdPu2w0ekKm04NSamnYQgDLPaZh3hpVLndto4EERadztJp/XBc/3E
suMtYj9hiwB1Mujsq3CIjI03ik076+9qhGYPSeZXlIDWgRZmBd1c7hUAudvOykMDlIxdQSchTp8u
oCPKkzb33BJBKToV+4iHWzW2lntXGh9xVz9Q3msmuZSOmOktbIcRhEkBp6rPna1Zx3fTiAgh0u+m
LN4I3dlYU7apRwOQTbd3p/meNLCXhos7mnquStRIyKda94TmcgsH/jGqz1VfXkDYtXcR0NlUiH1n
DusVx2+Sj1EWu3R6HsfIuepaFNCDtFHL4AbaEJI8176StHexLUYqhVvcH8lnnKSqYNsuku8Y/vFV
ZhJm7qt1pR14opR6M2QjXzAXEsIoJuOQkOG0WVJXf+g1vblVName85xnr41aMwA8PD6XVTEGFmTS
Q+HYCyJiiudIyqu25IprNg50N6uut9znEypqHuBUj7XQZgixk3LsOSvULWD0j8hMFsA/aqwd8lLz
gtZq533rkPfdiehN0ZNqnZsrFHSx/lHMRfvcE8+1S7pSbNFFp7tqBc4Q39IfzHysbylhtUsEkH0f
Rba1j1oBSK4uW2ObJK7xaCSVNSGIo6PvK/Gi36H6yRB9q4h5kKvY1kPEUXZkluHBN6lM7J6xzjZf
iIhbfW4tHBp4oc4cLXm7c1Yr0LS2Ofp8GK+SJtFuKjuajiU2s3KrTvnyBfLQCaCRzwd2oPqAxX7B
uBMrR4k2ye4GM6jB+tEwSPFgqB7N8MSZUSlKtDy5Pr/0JIbHvhQ1BwAv886e5+kn4j4Vpsxjd5Uh
or2aTjN0k3Ihdo6QEZ9Q8c1SV4iE+ip212w+qqCad1af8yxOyGNsJN33eA6cLnZ3Cs/DO74JexVN
5B9s5EeRo+9ppVD3ruoOc8hJNX/T129eBiEsj3B023iY7GEJZgjYZ8OY1cav0TnvhVune7U19bCk
VO+zrmTLFKt1tFqFL235gCGDZnuSZoiF+PCvwLtUaJ1WlI02qjSRHGGtQGq8cmwltnFPEyZao2Gs
axhSzsesl4SplDmfl23oTIJUmr4MaaIHMSX1qc4a41yCDwpLTT3lSpq3vrTVamMoJn/NpNbDxTEb
9S22kvE1+c1p0A2DvDgpWF1MIGXxEacVl425xwChc7slxHlgEpMtxh49KkVsaaXWV6UWYvHT1piS
IIqG/NBaaXfq8j4/WkqdnTOuRy9DPi2HbDSsk5KmMQ6PyLOVoNb16GjwW33pDq2JfLOzuK7XrfFM
/VSjV+OQiVTnAJpvM0TyALj4gsEmC2EQ3s1j/a6T2U/Q4nHKYUImGhSzNVZn4MLRu+VhiIah9NHJ
0QGooaq5QVFay6lJc7aRSHD6+yAqMxkklbcDrwSyN5rFg61MQO2JLYEKS12Px3lwLGoPJtIedLUA
SWmzYzDvGCEGneiuxu23U/lUFmsRYcMa2OXREBfhmI8UO/HEhF7h92w7t9FCsItF7yPYfMeo9CyE
p90q6mxyD6hOhTFdNQqyFz0vhjD3vOyiYbW5UkznDlnbtnSryzJjJB+QSY17sIk4XbppdHAqDG0Z
dkWPgbBq3kDNrCt1SoZDmWaoHQx9aRy02F16akm3LDZDzpZauLLbNbP5YUXDMtElcuer2Kq82V+K
0j5zQ9Y21QIU3C8NvcoBtA0t2qW69cd6QDjd4fYIjKZqvgpd0vOUjh3zjc7qHIxVdyEHf6CBRS3F
ZWQUrwn2QXx1Y4E3Rkaj6ysIXaIw1VQzkLA1HpUeoSzh3J13jGL8bqniFGfpmGIPcOxAFonjt7E6
Xk16424Q6+sPhinXq4d0xWECkUtPkWEP4jATG2mWN/3VDKNoy6zNOutNhHwTgbC3NSAEUfPB5qWp
MgwHmjL4wygDyXja4J1Sd50jxg/Ak2nYT6tSGsQfU/R649liqyTGbmynM6iq6U4fSqr70VDRDxa1
CgORewgFc25J6mtEhBmH+IHyqv220j7ZSqa2ZHuIGL1BaiVXMzENJ3B0tEt0PcHn3UDZPNpLfYuV
ruHyU8bdhTh1/S2mBvP8dmwrJIUznMQoi0+Gxo6d5Z24Qbf9ZI7tY173NBaH+KIJbQgqRbfDFrk1
8he+sFEiE185o7XW8XQb94O+k0gQX2Fo1efCoNNWOMURh8Ba2qRvhqYk+6noXu0yu9Xm4QG12Q/b
SICGgbT8jDpcQernNFwsaro1sClatX+hBcaPLBHSVK3Y2IULlT7LeJZqN1Rrm7hQqHFc2SykdDyl
EUp551WvzXs6Sdou6rB4eYVxSzo/1K+JiEbMAT3Z0HvolU99WyRhLM3hQp/pNq1mwtXmTaY+GFJz
zrWVfwCqO2lFR79Xscz2PFZKe1EUmum9paQbufBF+ox6t4KV5CqKrzn065Jl2iZ6pL+R65X4HAY2
yjfhPCIi3bi9EuSj+rDQn1/zJG7mnpsDttxP9O/Xqlk3eDSrMVw9WqaVLdvGUutPi2elYVcOjbG4
UZH1bZI22rh4iSdnukedOeykWjV3ApzNRjfnM2Pv50oan/1gvw8ZFkonUKN6k0ph7ArnuSaAbzvO
ET2noUQVnTdLqFnv0rP5EFPncVK9q2UuJ59ARM5aEdBFZMqK62Q3QldshgkvU4PLtL4VdPlE3+zn
ptnwVnFfFJTay6Yc1C1189O8OJzrpSkCrM1Hb6rQqGb4MzPTvEOOj0yy6h6mcbyJvBGEcEbDSwLm
UqkX0kJXN+lSfCe9IEJncO6E2mb7nHvamX7DHrhlepVrXPKYcW4NqIW3hkZdAL7028DPucc9W93S
IL6bufX7tqBWjiYL2KR1XICbhm3qeJtB1aiSpz0zHfNlrAVVQfMEUW9LXUQCt1t+T2k27YqkGUJO
pky9SbNKeYQHVR0mQLLlzrCVVzoHpxHdqK+505OrI8Z25nmviv7SLvVXM45pIKOJK1pd/vQx1r9Z
/Zkr7dltAXnVRh/zxGcCSzPMtM5N8i0dlccppWuuxu0FJmp+pP0sr5Q0arflBLXMXNNyCREYw7Y3
zvUyv9lFcfBijU+Obpg/lfUD3XjF70v1GNnpsOtm08Rl0zM8YphxsFDy1qh1HR8yOuza0TZCDBCh
hKKJRUENVa3lk4OzKmCH8zlb9HLml8XKwZAK75yPUr/Cr5tBDnWny0xGQTAAB6UeXWCq1eaGymDx
Z4KOeYfS5cyV56YtLlGTups51h8cHe2wlmX622gl014FKnxtQEZOfc9bshs7w2ImkAtB2csJgRm+
3K63DlLJ+/tFivyVg3w+1XXyIZUofTVl7F5HfbSvRh6XWLEpTzC0qzKLiaFoj1RFUUtoAq6CNNCQ
xPoG3MNN6vbL2fZyZYu6AQhofY7GaodLaoPm4n1uadjR9lBoSTEY84zlarAIzJynb+xr+KLyl4Q5
TM14KBBzvpd0cdjRIoJaa3WTJKN1pdus02bWNr2Zf+lZsq0W3jXXPN+Zoi0slMe2G+wDaauBqdGo
1nJjMykKXxKplQp1XGQ8kseC8TwZevrRw0/Wty8y95IzkVrhEju43MgvGbhh+EYss52eav5gZkcc
7wdCruhqs0UnVLipJsWb1Sod+RUI0KPKfZST8Smc9KRk2VHLnH1W5DicuFfl/Yq8wExZ+lYetecU
pff1pAKJyj1kUI3OVu2pkSQ1Wy5+UkHEVlOPTS3jTdK7qptzO8oDjsWCW+to7TXvXJkWgQNNkR/z
SIGe2JhWYDf5wxKVz4ox/zDF4u3KG1uvarb29YaQvHg0mMaxmEOj7LjqT+p9mqWPc6cYAQDHg9nK
wzJHp6jSoAPbu4whls/U70Te1JGDsacHrGU4l9bC0jLI0TUpRVY6U5YbdBxXd5+mxz5a9Ode4huJ
p8nFf2hpR8Yh2ELKQOChDVqlfY2YbofCicyrnHeyxcWiBE1po72zuLcZT3X22k8/bc+wA2Cwn2gy
45aSWt9DbL91w+x3jrmHCKgxwKpo+BKn/IgptDziPPSZ11wbQj7UafoO9utVxQ4clFGzGfslmOLr
VuBJGFpcDrJIzG2GETr0qDA9TfF1Y1T8iOsZ1wYyOGp+rdVrF9FmpV/yORDYvsXw6tOiQgyknobY
RGBG7AP3ZVoNea1SQJBoYlbqxtK2gGoCaKR7r4RcgTpbDRIVbiRl/zU5oVpYWBqTrnQ+wiA3d7je
3Ucnp788QTsOldzpb1DgfY5MO0Sv7NYRJ9jwPLCxroVtAtiyb+SbldWXLDtPOSaZDMsosRAUMEX9
QD6ZPJOZwAau2Q9azutbMo48qXZhrmHn54PmubOE+mOrn5nopo+B+eHWwl2v5LeqrTg+WGzvmkyp
S2et+czGTdbQB5qa8inXyTE2PcmNW9wTGq3vJQwQzxvfO56vzC+86cmgIZu1WLaWwb4AR9tLgJj8
2I6eKkONxGRCztE+s4+r2p2KeRGBBjrxLnuEd1H78FV/bLmtet6xb7b1aoOLX3RcQ1MBx6nX44ss
GTbOs3ZsY3kXcQUxVZSHJSOSuPzBTR7Q0U59W5XTzgIZveeouWnZ5J2m2hmuFSIU9GtvJiQ5i07x
VJ5QmFF+SnsEQlzus8o4eA1ndU6s+icHShwIz2y2ldLv6pTuel/XWB91ZGlUJ1wOyuqGpZWHYy3v
qIUC22YoF9XSDAlOgUNXFAJuy/RAB5h219jsI1TPmvbFxX9PWs1V1VDbZ07xFffTlV10z6YXsfQM
LxDJLROhQPAk5xobct0bYby054pLYflcTONBixikoNikfh/Tp1LDEyiXOEyB6965efM5GcXdyhF3
VVs9mPZA8zE94dkjNT9+yR0m+I3W/JSYMCkx4h1xFXGgqaBPJ3uh6W/FGINEelUm2seY2/UV3sMI
w4F5UuNxDAsDLYNINl41LW+2WnbPKaHbu0mh+efQFAq5M+6HRXmdzXxTJS0tOmsK0YFMwUpt7Z38
aJZfRRZdDxXEFYiIFWaYxMSQqU73tVZvOn34odfJPFONWFjR8ogdPn0bRXW7UKxOHQ3qRpD0pVAO
ue3JHYaT3oy3lXyNcUI2bol2QCP5x7nQttshv8Wgm25WZYzOsxgZ3W7WaN7VzsLu3Ltbo5gOxcCe
ZCx9iNHwehAulnPsIKU7XPfEYtR17SNXuGE8cABBsp1r45NwZna/briqhHru2OM9/CtjfxF6zz0T
SUcVjzdG1YbCeCpHPNMM/jzzvnLq47CoxyRZrwLmFAWc2VSAauhWnIiu8qK0JXNlTZx6Z0L9s+w0
A3Ot1p8zkoY5ZUPM+v1B0/VAEXvVLblE8uyl7m5Yks+FGJQBL72Kk5hsXa6iql/EzkNPL5+ozGI3
mtYWZxbIlfxO79vnZGnJMYs3Seb6wsI9zAGZ/Bgxu2xs1MFs5wdqfL8rbYzhSJriIT509nLVaykr
S5/8No8J7hHHXKO1Ul64bk6o7zI0EcjxyuzdIhccr9/DUOJvEvGmiRjtSuoGg9qi0xgb6KexMw8N
KKVQKgZd3BJzOC+z1LsS9i0YPkuk+0qiBJiJcO/lTov6Y5mhrJI2xu/y3SrMZ+EsN/TcCnJ7nke7
Oomu3Vceh5fVJhelxyzF/GchCENd6NNnzfKtR5RO0WL+zElF8AgflNXcqV5+L62jVw3hUuj3aSWu
yfYp2dg7Kqqm38xeitk3z5FF1DtGjQnVuUId7fJkL5yPG1S010bRysee6ykbZELDlXaKGZtHa6k2
7lhQh2qSFItql3b5vVfIexeHbDq6zMlL7yrD3nhu1TG7RpIkb2oxn2ZdctWJvv6gqrv9Xbv4x0j+
XyIDfxOq6eRx0yc1PB1y6C+SxsYTMsorHo2odqwb4i7tdmdWY/5VOV3x3M4TjdS0WhwC0BrBDRBE
nr4hCLgs/kI2/4sFATXfqrxDY265EGI0AsT+rOVMUy7a5QB7Bvle/+4VEd+0Rk+w8Iuyyu/aUlG+
aNu7D8UIWcwdDOJ7CXcYQgWk8/dvH8u/pbe8QptV9/XP8Kua8k8CzBsSu+6H7vt7uHpvfv3J/yd1
l394QP5Jdvk/2JHSonj/s/Dyv3gWRAP9HdUrmwnZweTV/SYP/x1oodjG35Fzoy9eNcAIm9dMwX8o
LzUXELBt4x8g891EJIs8+R/CS/4vnEEkVKODJhCbb//f0V3++ghZWAF4gk3mEiv+h3/+/AghxKl4
YGKT8kktMAGlz7FnFJulqT9rb/hwU/cytmikEj1vmPiwJS9YkP9C3P3rkuJVIEslDwY4C+GQpvOL
S8AsBHpQoBohrSn1NLri6FaIdrPsYVb6U5ox3nU5+P26qs89uPa/UGH/Fmf6+0o/fP3nf/C98Psd
PmVOd1xemrpq/P9ghiIxvdH6sTVDrplKGpp4DRkf5qQPlRbBpBHwcy4xisaoarEdtQlTt1UsX/Y5
KwqQK0EuU2r5MYCyJkR3QrQdyB0fRn1HzkbT/AME+X9jsQlc72P3/TfWWv+37Vh9vQ/oiv9/WHYG
Tor/M0Tmvh6H5G+nuvv+89Jb/9TvmmdMgaw9HD+apq64j5UG+vvSw/r49zXN2GVpscK89fv+x8oz
3L+Td2usEBkHQgF+pP9eeQbrlaX4W8I0UmWW4L+18n5xNLgGL231I5GS6a2mp1+eeSvX7FhSod5m
Sk84jkVCkbDKDqDfpFxHo6z3cywYHbNt07OZGmxBzVDsS2UZznZPVzEyC9NlwNXRhk8YeJn5sPLq
PSfZKZhf/zLi9Bcp//qCAeGarE6wKQ4p6H9eJF2T2I43dHQxdalcjFgdAqAXI0EcoJ3tsXxpZ9N4
MLk+YEaP7XrXxrZy+sN3/L85fH/xS/AaNEwwfGL8Z1Wl//Kh0QtNBtMpilslIwU5ko7+XgqtPZgp
8Xw+OU19aLZD8vyvf6v2Z206WjPy2FXdW4Ex67/8ypVN0rlvY72vbxPIzfbNMDkVHABbvyblMd2Z
jnTOEufwQ5qXlHWqqDXd9xrpun6CQBgG5Vy5F32YosKf8rja6A64mX/9Gv/5cVqDlF3dQWcCJ8n7
5duBKt4vY1NhViEC4TyhcKdJhn2ekF/BNExtHQ2582xR/ydz8Vcb+Pq3/68N9LcPiLMKOQbSAawe
/4RmJHyMxP6+ukX0eZ2pTfJAWGaGk17TrpSsTY82Eyk2zJZeX2Jq3QF9pxciRc6O+ZJo4b/+LH45
T3g5mJZwJOAkYJF7vxkn/rifO2M3OgbXP+YMdkL7TtZXmnTNzzw1tWtka/WZ8NhrVH9pOHF4v8ve
/Cvou/5PX8j6GjgpbBMXNjbRXyxozqThSa/IRZrH2DU2s602eAoK7TquBDKOqEyHx7HIc5tmnUyu
zQT5Pmay+rseU7I8bNNqXqM4H6jmpg7BtUH9oghTvzhtYwFU7q1TnIr60Gl2/1hWqNmbYjEn31ri
It2SxMxEoR5Sj0aToyJ1X587R048mX/xYXP3/fXbB3+y+pdscOa2gQv8zztDUQnqGTAFNz0pcqei
XrRrcmPSXSIt57Jw4J66SrFgQrfv2egUd9W6HEwuTKdRGfUAGrxJO15fztCN7+PUNrE/UKfWXjlv
CsuSYdyb03eHe/O6HqyXzhDWCUPDdBgJw7tNlb5/chzklUz5nYDeH7soiTrGTSsndyHtYqJXZaet
2EkUQxvmeMvdYrBjDglmjjGTjCQ0c9SuSYNjhSo1k19vSfNroSNGsaWCci1rj2Pvtr6XD9YmJ8Pj
pS3jVYWUVJtFq+tD7XX5xTLn+CZ3NZ6t3C6/BhCdd23Dp6/wVR1sJ9WOHrPph8Vrxh85kLbQSMZw
pdDjK3we4w5OtdySolw/OUJRPijqaLgmWq8HBv+dCxDVXec3tSVCJ60M4nac9ioq3HlXY+Bqg9WT
fBGk4hzgGjuX1uuTU9ks207m0dGMnWc1VS5LR3WPtrpe867G9LO2M/cMD5BWmhy060xr3CMSyOzY
OX26I38qIFUi2ebO4BzJxp03nSTUVo8osSR2mMP/pO7MlttGtm37K/cHUIEmASRe2YqiJIqyaEt+
Qciyjb5J9MDX3wG67r4l2kc6dd5OxH7YUa4yQCCRzVpzjpmDdz/GLZ18jvPjD9RQCRxg2ENZ7g+r
BFPGXlmq3g2R0L7IvP+RU1m+60czRr8x4hSofGkuQyt7yZLWuza6WNtQ0e8WMjbCg/TQ4mb+LL3I
22i8EoV9T++UfIFyuomSmX8EJbTY2WHYnBCNdA9Z3DALs7p+do1U7VOwjwORQy7/8PwvCXCEN2VY
2Z9Q0V3TCsvWlRvjjRBkYO6rwUtPNuekV6ccKBfUjb2vGmTfWs4XHMbK3mWxU9zDaNG3lk01YqFs
dziGUMYyIFhDsYvAaewyigZ7GqA8hvNLsxQP0mfH8Y1zsLhtlY4SpB7GRduBzUCoECigxQbkk3oP
b6z4avndbdoZ7p53Cj/BhgrV9L2zEWBWKcSm9SolwWxri7F5LKcB8pGy7Ruq0fK6QkmP2LiCWmuC
ZaOUkCVUs3qmDOXASiwVhNtcQ72eIkm/Ncak3U1sfa/LtEix5QhxF2FVWI5i6L71hSruc09DCGNr
3SoacggyGE+BcfXlyu2QSZtuQbe78Tptja7Vu1W599B1crrJPaRBVS8AhWmI23xG8oJiZ1ewvQ6N
Z6+TtA30UdWrNiuRhTdtGy8FdcqTa5FOSV1dA0bvtP7SLCvxpVbR8NPttZ1WCn+He0nuMfn7G6Ec
saSN8BnEh8lU6r9k4HEemsF1X6jTP/k1FWuZi2wbINW8T1XqLEvkklfnWZFOf3PK22ajwaVZlqAy
QMmlM3/VfMH+M91RzjZRH3ZfrSpEkQi2sHutQMPsmPuLXdxQ0EPA1VXWqumsl97u61M3ds1JVDof
Rp/x4Q4qZRDqQkw7ms/hS1Ix+2lxMkIMo8Ntdq7cGooC9uTPUJMRMbaPcGvrdP50Uhzn194YjJsh
6wD1tHp9Dw6NFphogoOWUV3qYPTcdXae7TUy3AGr5tSdF1JMRrBwxUTQtpXFm4Cg4i8y1v07v3TC
k1e4TC9RbFPgacYH3wR+RoOsfC7p/aZ0ewKmlJJxDYXWYUMBx6rY1VWsnkNFpwTLEYP9/PTS0cEq
1VbXCFSyVx+WW4XgJoy3WUoFSqc4fKsZXfoqqFQ8WXbdf8+CAWQlhpSDkxXaJyzp4zV+EntTDbW1
09263xliooHlN2BBI8CkRes6C4DG2KpmO17XgJZz4rQ5ARbqF3k6dcQhhUX5fJ7KxsFsTmXp5dFC
0OW9CrOaLVicuwfVDjbSQGF+hrZ53WKXezQj/XYaWGUnZLHod7XGxoVDLwSH3s187rvORlVsEzUm
N8TEMpoDCOfLcTQwAmot+O98otmly4KsiLapbpzBe4LtWf4oG9+Cqlea2SKn5vkMFBzygDlutT7b
+HHY7TFMBFdOMusI00neNgS07YRh2lcy6VAidA4YICQJRVQ2n0azj7HvScAyRiapNmf3jtPH+65F
dirn79trXd4c+Yblc43ItlxWWu5uTabbPus+UYVA8TV5a5FH04/Io9vbjWlx0K2+OcXz5gizmthq
YewuI17VNu0AZwDCphAduphEPJTlCwct3o2Lnh7NkFdvOx12kAkxi7VNC5+kLG8czaYPEQT9Xu9p
CWV9oT9m7Du3KKfG1zzWnJUYqLCu4gkSKQ2ipj5pcBe3ovUQNVPt/C70of6CVoEWXhXPfDLfMJee
popdXsdQvj0Ba6lys203VkQp0Ha9rSJtDXmOFpgnIE0NrUX7MVG7dgj6reoIhO6z/keBGu/W8Cx5
jR7OXlvKNu5SV0SfzER3rouxZWIzO38j0Xs9pGDH9qbbFIc0H+u1IXy0m3L+6jOm/5MTifQwVADg
F+FodF8NJ60fi6qJtuftnsK4cVRWkv0gVpnjSZ4Dn8CAiJzecZA3CH8xm1TujJ7bWWDkxJ00Kvfg
1viUcpHiJ/X68XMKxPt6giW6zm2zuiuYmrd1zacHFAqxlK6kwKlaBbtWsdVcmVZdYPIqnS9+C3No
Tju77c4rpIqnXT0ItSsx0VWAPEyvXECi4yufWo/VrJio8lplf4i7+Vs22bQFxNE/tIiZjrmnV9cC
chda4y5YJSlPqpUER7N2+Zg1RCS9T6PVO/u2LLUt2yDjpGvOLk962tiFj42oKyKX02wXyyPN3HlX
PO9K+8BxvgKy0/j5SSiPA+XXHk2Nbj6XbCtSqsgVa7eCiQOM162ZefQO/fKi71X/et5H5lNXPnsY
z9j5+ROapciR7UNc808nDEX7wB3rJ+wCjEBvpuaiQhHXHKPCawILnFc8js0dfP6Wx1XLicbGXHaq
IUiCTK/VNyEUl0v9kNI07TKCNYr2MUCCfkA5CfDSmoZuCV8k3xX+yOxram5b0sMwuR+jc0ZxL5LO
0dZISrX2Lvb7ZokJawBfGB1I9FPTEpRrTVPPdrtPUor6u95q3VNj2tFNEeGvpJ7EbkLqw+TuiCJs
Tim5aGiTfe0J3gSNFh3DwNFqS/WjqEwyrGuYRbtYoBJHzDy7iLu6iXDJQfvJG3MT5Ta2IW7nmZmn
aiB028kutGRxqyaJEKZCaxn1eWDBIAr7/TCZp1qW4gFn4f0Y2yc3dbzTaA0oLgQ6Rq/tuXnj7NLK
+coKyfsOcTKy0ViPiCxWjPVZMQp6FN17Bi2jhF23ynyqZJZbPti+nuxMKce1qkmaSDXHRuZZ9jdG
IsUmtAieQyvn7KcivBYxHiKdRO0nlOYvnEfZuYW+HA6jS8SDieBjhZC+WSbNSGEe79cijcbOXcfC
ql4HiS1kIQJnAqCRa9U33AyqWQKu8u+QGYMAbgZLQC4zfbCc3F98S8YABhkH+cuVm1nBU+6U9l2A
2/Fn7pVOv9HGKPxC+0nEX9JRn1cAieAN+YVVPckurLUbuLr0cIbYzNSNO2Ta1zDq3BUlRy/goDJu
0zqVSzRt9Lvc4JBJ63rss/baRHd+1ztGvDHjVN3Gvv5DRTXHIYxd6THNJYs360DywoxIB4hmOUIC
J2IyWzutbd6MEnX2oi899wV1k1svU6cO6+skz8XnNGisCDlyC4uurr32Ht5bqOiYtYji0Yua+mdj
THP+Pjk0J4po7IBsa4q2vVvk61RxuOhofQDV9kWHWoATwATk2l7aXmfc/do/pI6qMSbVjn8oI6s9
ZBV/5M6Tp9JmlyL47J1yOMeaYNPhVfuAr5dm1vHpmFnBp3P+12LdiMZVofBP6QHWXhoqBoWV896j
nKfaGPfm9vyvwsx2j+nY8r13vYN0QaA4F5WJ/d2xmvtkYmhUegbf0emjreE0HBiySD1HcdW/Mp/3
uIE5yrEMc0V/PjUHWcmmAFPPFyTI6JV6R6Chz620fG6TMa2AFUTOzxalH7PRPJel+XwgoGcQ7y2n
sPeO0yarVA2U73JQ1Z+b+cAbZGBx1llo96+0IJnrBFxYic/TBf/ZDpKf3lqsC00imHaG0mkwTGal
R45nNfvRXDkcgcfVBw2f6cmyfbFxvIDPMPTxz863UZQ1f6EWlOdZUvDUkJXl66kcIf7DEJfXUzYZ
Gz0pozs1KYyK1Cp6LElaaNydT6xh0ItFKJXa1N404NIPf7adBJSOF2THcnDf015adkaFnT30/Ctm
B/cU9BUbhahlkeInYqcSAZYNP73WOi++AdaOGFSmwaea/uUt36xL8gOeekzxjfFQNG1z4rXz/Nht
JusKe/C6SabAXwRmdswEXoWlNVn6dRlqm7611W3W1OmdyjX+T5C+nCshRm9zGK91pAQY11bexClC
Gknw3dPkdDtKhZHIC/TwWx7pPJzaR6u1wHBAcQSJ807P6+7eGWJrP4Bd36RjFK1/vdjerk/GYPRI
mRLnKmNF53SC0ZsalP2QlNnV+dVOsQ4xXpAtna5zwdmedlv2zWXj/anLZylYjwxpxtnbXRCAVI2N
bC2M2HnMSJPYcf4zF9WECBe4Q7AuKPPexaGOl4AdwieNeFIQGK7P+Ah8vAcDnrktOKmI4zYjOE4m
RmwiMafgSWWWmxeKXyuqBZByqSif7tRcsQgHd9gRLDheD31xCrXoGxwn+xCrqQlZAcW4IkHIBM5q
tjc9ys4FeejWsR2r6tUTvnyoQ5VYTA08MKE87UeNWyFdpsgqxSJAJ3DkxFfeBaPfrDVnQqY0xZGF
Z8rEmzDUzULzdADsuM2Hb4bbJtS1kEng+vPTjUK2gGe5m65EmOo7iah63cshOaB8oaWua9HXc4Em
SDU+Fn8sHZJJlDt+ZnHmfboOjAUY4NaJMtYXkY6ExCTKTr5qdSJXdUM3dmWEI1WqQObfU+zZ9+fh
TufGPxbsLQK2u3zdSZpAwm0M69gM6SNJOs1JdwofPL6hHBrgGgUBJ6BaonqN2Yi4l/qknJkgrFme
dvtrOgKgsrDdqaTEVdbIe/ommsB+Tc0JE4TpbfXZyTf4hb5pCMuhAoIMPRIjG3hb6yuUWGmqVeQh
2Fq2shrck9gGC3tOWGGzoyeU+YiumEe6b2ZfB7+GG+pZ4eE8uwkMI1d0JiEnRPIO+axlbc5VwvMR
iUqHihaRmxr3vlXap2reTp6Pd6xHMxej5ys0+6A8yiKx8L3WsX9T6Ik89jZ1SxK9mVIqsAEntOn7
uCEwbxkOCLHb3CDXWxsgnYimJKuaECHA6vwjaBCqUN03BHT+2oqUfq+jA9igE06eZxDhLhrEukI4
e0dxTHugLcnhZa70ldbUv9LljtHTexjZe7usngmDcJZGSdIFHPDhIYa/uvd8u9kTdcChZsg2vbLF
rnEg8OfzutPOpa1zQVJqdfElFeFw7dQBye/9qC2r0g/WWjGXiOquqB+SOs7vUnoRx27O59CHtrtr
ye/YSneeWEvXfiGDLd3r88IXBmF7h0MSz4oe9z/1LtYpi3TGQkcOu7HJt5jt9kxGac8Oesj07F5X
aXGVoT3ZGaXlvbrTSM2GWnmXu+23MdNbpLPFnYFIfOW2TbbUkUGyKzLkRqs19+jGNoPOVuzKOzki
7BPCDu/saCqfQZ0yRJoZyVWLhLfUNKBabCapcUWFjEyjxEvb74iYkVaQkM2vgWPcv7b2ZO+Tc63i
vM67QccaheuE0egqnbHmuCnvoTaYpD1iKAusTGu4RsERRQR5oHypFC/08eE8luiGgNf1BEWDosuv
rdartjk12F2bl/JKKrvEDZ3FO0/16zL39RtD78LHLilfRvjKN2xo2JTZcXKjN9NVIjrzG5Iitr06
53tZumKn+5658aosvDU4HSBcGsbHxPSGR58MrjvPY2PgwLra2nEjrtElmXBW5J3LofrGKzTzO+Mp
eu48SunnEf9BTZzW4tt+iKW71MLpKrszsU1cKDOm2OVvboro/lc1uiut/nWaS8y6N9TZJqTS9DIx
EHmUVAWTwmMTYNrleBPgnQ9uk9zMwlXbjcw6H7eK/tAegRxpeZYO90m6JG++rdfbWmxHaKbl4Tz1
OUMx3cnerJ8Ng6JtLqHz4XU1ryxsC/s0jrVrFGbJBz2auaX+pmNk0YGAOEWbFf2Do1/cA0BrjOp9
7RyilNpDNJe4oyEmj0n0lC4svz69/0ougG6sT1yPDpVnwuqEnnnRHyO8WRMZBf7ZjR9f2RZLc2dE
xacsLai/AdmmINiKNXhC79oWtvtRl+QCpXe+vmHYupTwLbmZix6JVpH27JTSPiSa3e6cYgiucpnm
r8pHSG/E9soYTXEgziH83E0yvzVH+Vh7qsUY1DtXAeyMDxqGvzc1eSJISWaoLWQ2omvejgKLtnlp
lY5z4LDlnKq4IFjHs+JgUyLGYAfquD8xDLhUWXCg+KN21aqk2aL9x18xmA7i9SaMvvV60L8O09yn
+tcvjKfEo4bYCWnVvLi9UliZFsCWOwgjmYsVSER3dZuxzZmr64mRDK/nWa7z03w9DBM1pfdv4A+f
CeIbgQLHmI2LFEPePqBmKGDnIK8/yC4eSS8aiWOMSR0fx2QPYKPZZ0E2bRAa+leEh6TbxOG8/cG4
OffOLr4TGmQIiMCvIvjRL9RmFPIKZ4ohUHh2e90YYU4hdWi2aNCoY2vT9CQHtOSqYr9OFVkMGzM6
Jk7S7i1Ca4gAqxK1rs36pQ3QROMIiL7HWDYPBPQUWIOnnlQ6l7Pd+4/utzY9vD9ymGkK8rnQ/Lx4
d6ndswUom/iemAx7z1HDPba02PeidOblZK7XtnYqj+9f9fcphRmNZEsGNbIm61JRkZkZSgrbrw8B
G5fn0UtZ/cq5+3Yuh4q5Y/r+BY1ZHfX25RBqSz2G2FUb2ZK8HCGukbWpZvcHBBpsHZLQq67TvEyg
0zOfFVruELsSTctId8ldEZJCsTFutDgcPvhYjPmJXtwJW0bUUwxVU2dj8nas+mqQuHEpgoQESt40
svY2JS0mJNFBCLcDYddtGtcE6pHuddPkfUTccuQ5VOTIrok1jvBT3D3JKDi8/4h+74LTBnfm0Yt0
htdzMXyBnAUlxw794J6P3ENHCZEoGBgihfPMFtVDJz8ai6CYoqv3r/yH+W1eWRCqc1VpmJernGFT
DC1EIw4SP/ap7CgkFmzh4M/EHqc4U9Glrjv33srZawR+KhYTVH8MaXXvLpMQldcIae1qCEdgNIGL
teL9G/x9RWLI4IU2LJR+pnEWpf1DdIb1cEbVz5P+XH1vG6S9uWrbr3zk1U3INvvgTiTdcB6BYzVS
Yvn2/vXPgp2LMTM/G8s1QNeilbhYknQnTch4jNDR0Dz+Uo8ZqQoSLBpWlWFzrmK7yohug0pjA6to
UH7uAp/jNFv8nt5RpX8w4f5hDL+5nwstIrL0DOxAKA5Z5jzBP7g2vPjnB7/5d6mCxRqMPgQBE7uB
y0EhaS5XMpDmwa3QHS/l1LSbcykpr/zopiX2lQAJV9vk80ZzSEobjlandnQ7qI+GGsUfQxjN9yKP
6AZ4rffBoD3PjG/fCTOm4zBiZzGN6Vw8gzDm5DXVZng/cLbZOnZbngxF6xW3lnsElMAsY3uNPAZJ
yIpLCQnXRd1RakWaVdyPYWiQKhanLq6MIP08CvHJZ6+xKO2wJu5kbkmfG9pzOMgr+Cb3SDsAUxg4
6w183Uc1tBSPrcIV2E2M9sqP1R5DFlEzrZFhMe+DPPucn2vc47x91XUOs2oapz0n4gadu2ofwskr
sDHNp/Ffvc8yBg04JZF5VRXRePCCvH99/7X+/ikh4kOR56LkZLd9uZnMOmB4YmC9EWS83ti5nlyF
tK6fQgENJUuT7i4kMWhDLCooy7rOP3hrf7q8baNLc5D7sFeZF6Z/fMkBYnRLAGW8x5KlXesE9P6q
MbB3B11DwIgGBClVGxaS1xIgzP37v178fn1P19nD8RWbqNLlxSQ7gv7oij5I79k+MirO1SyF4pf9
nM3Z2ZCifD5v9YdRN+4qqEw/QY2FSABUyvmvmPUbpRMoeBMS30mTIo5YlG1t3HXORLEJ8B9LKWwk
DviiLgCbRgPVSaVHW8TR/JFRUMxdki9XTAu2MtUnXxvGLzBDypajRCrJjrQ9Ki+RPXBTWpbTaCxC
Ls06xL4lxxOXLM/lYWwz+PFzELmncyVZY655TeaSbqiC7CnUO7hl3kQwEuf2PbxtRpkzt9kLs0Zf
FZX8/e8/3d8fLi0hk2dEAqvBEj9v7P/xcolVsfIe5My9hvKyxQanI/sxrGBHc8a4Mvxp/JbPltTM
IklNGwPxweD604zF6qVzZOMwqTsXL5eT8OR1wLwO53Je1VdqOyKYxnRXDZzQ3/+xxu+/1gJI7THx
8D8J9vvtr9XsZjAByInDaM8qtaisO3BEVriXWT28Zsw9S6eWUYIaOkiuOKF2a+HW3Q3D6ySjkNqj
HdhqE8h6LrrXoNWMoEp3ox4AkSGm40ofw+6jwIxZlHu5+0HlKwyLmuUfDrQTxPTeNmuD3n5JFTtu
KZtVDOibYhi4pZy8OuykldXsXVRWj64Q3715pLStYf1seocMs4KgLLyICMVqLX3sjLo5ffBo54Hy
dmpHGmfj1pi/VeArF1P7JHH8+6QOHWpFiWjZzxX+HPrmBhREC7Kt9Haj5/mP6SwSnIy2f8zJ5cgI
xJ6tPD9sXRC9/ME9/enBCVuwV+ZMxyO8mLm45iQ0Zfyt3Kvn4g7l23LlE1H9KWZTtqe1O+xSE+6I
q6V0E5s5Flnr5FbqMSXpprWwWFEdPSumCCr+Hz22s1gbkSHNocsDkD3oSPXy1EB128+9iSm9t2P/
i9eXw76lDb7E2Qm2sgaaR5XsoaxKNneTI6msTc1BC8Lb95/Z/L29fY0kmcxCWzm7FQjiePuFBAR9
I5qCIRoQvHEjoLOUgHEyA2odu2ysN7g6wILkQl5Tb7A+OHL8/sIY4rrkPMxUgLPEfHt1p8EjlaKo
va9gdNKSDh26c6nU79yaxpLbWAjD3/+95m/jluKhZc2EcFTF7E0uJqAwMc00I7X4aEcpSQBhQBRA
HRfWRsI+WJ9POmiuy6XfGs0tQRewQpTd3Fd5q63dMvtbj2NWrr5Jam+Oj4ICErpocmdGypGNzLDv
fcZcEE2fz8rohI/x8f1fIS+nUUY5cTrM4oReuCzTF1+fa/puaUOOPAR1VN54lan24DYq1HTi00ih
fUHBMrkhMrEBTJlNyWubqFNlUFFFmBeUWAkbe4feI14RBQ7etPCHcEWX8b4fvewWN/QTYBNWtM5I
pq/Ui4vtMEs1A0uqRxla/Y/EM8b783KGfgKBhhNNDwObqu/4tuAt6I5CKznYw9dsMs0vSet2O7yH
9p4YACgPsuIOpbKuzFFpV0aS+BvVd84q6/t8k3Wud/CNvljaRe+smhEwEXID/Jwh4oFt0SMpkyha
X2gcimqRjikIKzRZ0fZccstjvb+HuY67eCo/axxEbkicxMBvt+2nTLCLmOwDaVLxBjEaGN0h114y
mzN9ja5w7WQUjmXTGICEKn3OeaMfVZpN8jP0tPx07vcGTWkmt8HQFQSclPo+9jMOqShvsQ2bxnOU
+e6OiVNtyBBF+aJsM/pgFF9+N3jkhEs8BycdhOGeuDjr2FBBxtio9IPK0ftoQ8vO1563IZjs1x5J
ya/vj7ffKyBcCG4EszK1RqqOb7/TwOklWOneOJxVlyKPymfcyQyIFJ4mkeBmRZQ5Yun3r/qHkhWX
lYCNKT5DKbssvHiUdlIUX+YhyL3gm4kVeWGjoFly/qwRPk/98dwpqbzSPVom7cJfO6j/wV1Iy8aj
5rCUemfU/z+2TERUD4E2470TaRLHXluyXrYgbdaxgxwRM+I3HbL+CwnrYokWLFwjvqy3H9zE5QfP
GY+tGOVWSacPh83FG1dwpYuxaNgTkDz3yGHru5yi4rruQUN1hp1fV4Uutz2Z3fBQO9hWHXsVU5PW
MvJy/8evmryicrJNnd7/YMv++yLCu5E6FqN5BXEvn1A7kNgH73s66FSjlwnn3eQ8qwgRmsAgCP3b
t20OzUsvle/dfPBo5sH3dgnjlKALNAUOyRz2ZS3cT23Y364Shw6geriYvKF8PjdFEYrqRO8m6lYP
9c9kWeNvLprSurfA6v5ICC1igs+izfv3c/ltWlhDiNBheacy//sOO6rAuba+Jg/wE2xq8SXWAd3X
bUI8EeYmgv7p+xf8Q+XD9SQ4UQ/Pn6ebl1FQHVreuMwC7TBqtI9TZL3Eo2ND/m6Yo37A/CgetGLo
tjSJvdswMmAwmNzcoldNRQi0431+/4b+UOXlhvho5z0Y9rPLYrcZCdryzaQdJoFMFXq+91phd97o
4K42TV3/TGGvbVlMxp07DUCS++A4NrL86YmeqHfT1tvl6JRqlWt6vB7qyt/reYjoJIrkSdBzu2r7
NvroE/v9sCAZRTrtFJZUIq8uPjG988y0kaZ1aLA/r6e6bK40FSLdJKmSjHb/K2f25j4AHzHCRs+I
Fs9z7caN/XQJNyy8zb0JPAqrPVSmyDDuK72prvrATfbnlq3MPiwR/6FOyi1TJdU9FgTPu6zYFiLJ
w5CyycFNoLW5em1tOiLdtxEuKZB3lIgbkpB3Mhjt52GAQJwE/TMxWgjT/pZ1yk0yjuFHn+Tv6wX3
RdOWRgNtQ/1yvcD3VjrI0cShD+v4c1G45OSJqD2BfkhXURqYxwx8e1wNwC18BxgwTgvg/6zTt0Y7
Oddy1iJY1HBXvuXUcFGI9Dl3Rt4fqMa8TbqcOhB/kdaiU+hwLw8Mc7m7D7TIPCRnk8VZhhqNSfkc
obRZcGcdWmA0VFaVvuRRnKx6c0LsPFtq3r+T3ycNzLqUMHAlcu5zL4uXyB6MqtLxHJ09VToY8++e
TaMKNXUGognTxvvX+9NYd9h3e5QNcR9eBqf1psL12KXmwQL1r6PlfcURkW+LMhbsxely9KlX7fqq
7PBBsK19/+p/KGYD7eTaFEh1Anmci08tUmM3pTmf2uAbzV3fOHNUuyPvWi9FR95014j8kxuZiWg5
DGzGE1upox0SBl7k4MWHonyEkhkcKRn8/WT+lRn58eOkpf8eHOB/UR6TZEj+1/7kx/DH/9m+ZN+i
l3+SAeb/5pc7WTOsv1zeJD5W2iIcr+ZP6W8ygOH8RWuWSiYtP/5MzKmL/48MYP1FVYb5S2de9Vx2
D//xJ/MX6hSISGlySS2bx+q/8ief15z//6nbGGxA7jFZzu1yoqPkxRa2rOlVEUtzNAd8Phi1Yvk1
zyr7aGUuETKKQ3he0pyNGu/R7bzaXw618h51yK/fJ6yINfAWGaNbl0D+ELiShTLqEhJ7GXu7tC6s
L/B5TUTnSofiHXIaotGZIHUpRR9eK3LnNECLGc36fmwj+iO6+loZvcTFZw59s7HJKlK3+IN0HZ5R
GqglPFZSlnO9OzqJ35qrQSn51YskLZ+OBh3dDbe0GgqSBdqcmBpBRhpFD4cfehodSbPrYeQloY98
1otIzpCVVlnLse2ieDFKjmm49fKq2fBXToDFlAVNqFJwxGWh+681EccDhK1kxhDHAu1ikBuFv4rR
vhBLLtn5eoMYKTCN9Dk2tdOwDPoByzLwsxqWpmb2brmE1YsWEc5191jqjbhrWhcMplJYKWEikeay
nIQX4gu3KwsnjIEcc2U0Sot3FljmtQayv1lYjZd9YYYm3bHPhPrSl0lqIQ5TECWxP8AQKqs4MtCD
mmm+sqxO4RKSlXsXaZMFtwA+M66dnlLs1ci50FyOPWKcZSCrZLiiDBSC/WbxX3ZiMr/bBiCiDeQn
ghpIjB+HhbIK8KQEW8fkQZS9Vq8BjUK9kZnuBkuVANRYyUGbHpsxpiL9mX5HhLK0TDr+q8lOmiuj
mmmQldMR4dG7bXqTEqjdbJA+0u9odcoK6xT14EMX6cF1ZutGihmO8+UCLeok13XRmIRzYB9ssfBA
PVucP+V/NeX99+az/22wE8nG5L+e1LYv395m0s3/+t+0BfEXEXF0nudtAe588z/TmfwLAQEzGXMS
UxPAGqasv2cz8y8LbA2dRweo+Jyz/J/JTLP+8kjXnXN1SSee27j/Kl/uorXIYcdhagS0wD4V0eNl
jG0tujTzCGkofa/4xGCUt11hqg8UNW9PnPNpjjoqlt55+0YX3uMJ/LNT0BD7AM97lhuDijqDR6G/
Y/EN/Wr9j6d+/2sS/ieD6O3P+ftKTP8Ov0q47GPfXolCOyQ2m3wUfHorE/X0oiIn54OSyR9+DkU/
XtfcijRYid5eJLBlpSomMzty1VXgFcGhpr2ELyoEK/f+76HF8GZfyS8SjkPPgTOQhGvDCvb2YohQ
wzawk7Xl07Cegc3KvwXAGiVrRdIfxUE79jglTDWBT0FntXvwEMDfyI63UFaASM2XOL8acwVBjE4n
22GVkmdbDUj0CZCfPnltpFtrfyTiYkkIlWli4aiTQ9JbZrVtdCt4VYbvBWvbbgdWOwjcXzzbh18a
9EBU7zTV84cm9tmfUT7FNqyJkFkccaP9M5pAPxMqF4j4SBOdCxuwqL8jgYmCNZmms8+67217mZBg
Iq99ctjgpptW1d9xUnJY2jr+bkufEoxJBlpFdL6N++qSKwETxPQNKH6INr1lkrjj84C2/SmsBRmJ
XuxD0qrSLmZVy/MBlDiJQtddaCtYjBxufuC9IjMm1YfxW0eb+8tAFM7PDGTlLcTAnjQQK2wf6JFQ
20sCfLn8cBFqS484uCeZFaIEAV9oRLgp9+RjIj75jV1VC8LBDAxrrREQ/OdlcftE6AcoXdqeWfOU
yb49YJrgSeew9b5CGc0fzIre+sJs+vgmQ8cK1B1sBmHPVISfKr7IbyTLIUNXefsSjh75fPFUONbS
Jz2YXBYLBZNrsMQuaaIUoNOCiNNPkGUQ8KwR0YbZqP6ZMpxhbzM5jjVwXEs+B2g77vDDeUeU0/Rc
OhTx3ITqki+DKTlAWclwmEoQ9BjgmuRT3lIXJks7E5+NDgYBdphRfYtQk5KynfafVaLhFoicMXq1
raT+VNMjSDfm2PS3FUUvSLTkLeoLPAvDDaleTrDC9JrVi7Ac9B9638evXVAQukpx3wb531XBkQQ1
BYsZdZLGmi67ZOvnMchGID6EvzWRdpOaqa8vkygvDZiQjV+wptv5sSF4gDiKqbL8VVuNJiL9ArQE
Gd3orY7QEYL7PMOTmPRuSALGELgPmK2Dp9bBZrIAkpLnS3YvQL9Hre3JiWj13uCfm8W07lTikDfZ
VP6czWOUrzUAYJ9urds+ERJX0AZ1gboii8/7pXLCFHy4P5C00riFC0841pI7bdI7QfXIwdeWDlP2
gBo3vPETKlyYPmxRgGOssxwwdzJ+7TCfdotU4TNYDJjqKXb7KV9ZyhXTteFX5XcjrHV7oVVEPgIC
0HpB+nlboFvsplPCjO9h7XHC761Ie28R1qH7nFnKOZoVwOZlkbp+PN9MQtO78qqj3vq2SXMLXcSi
QUxYrtNBZ/zrRFGJVTlZAw5EkdnPda1FrxLO2v1YtnGxGgmaBQNRU+AEiKe7CXoMK4PP4Myl64mq
EaFDfUEIIN/f68AAerBi86nwyMbBktb2d7UxjD9kN/tOWuUn/dIP8yJdeYkv10lQ4D6XpU5YVVLQ
x1z9X/bOZLluJMu2v5JWc6QBcEc3qMG7wO1JXnaiKE5gJEWh71vH178FRZWVgpEVspyXxSgsQrqd
w93POXuv3QB1e2Kw4Ly0tMjAewxianDTO23BDCEsX5NCRRCYbRGyoiIFADSq0LUzjRd4n7GpwWcN
a9VKLuGghcnV6NegI2268OeKLwIqb7Ex9BRgNnvaXAQRirEfi8FSmb1ZgGis7A7hWhJqSH8g83Xb
hAnCHTDbPIcEXk33ER8g240ZIEm3tiEztLmZBTKMGod7LrjGDUosYkoFEQxkVis3c/djZ6WzP6Ym
ymc7GW3sUgadltKqZ98gBgAksOuSQVLXpCftwrzKbsmo0uTB1Kts6yW17kJSniGh6lZbnJjggFhN
IMUD50K0ieF+znqCatifnTDEi7ly7d1WbCEqlBQk06zjdlONddsSH0T8wNIm75LVCmneHLwkyGM3
L4I0G8QIoWSC7RAPXvwtr6ME20xpRR+JoSy5jchYvIWUTeslSnN6la7ezw8DRjEIxa5sFOhZ0p8P
IAOJKhAz4nk8too88swYu/eQRKAY9u0g8HggvND8TuuNg1dGmEewYCZNUDugD0pZRrTSHWcM4kTT
P4awaiR+NQlWd3TsA63BGGu2YwL4l0svDhqQjmMmS7JEGsOOr8YWmuogQnlGTZE/Yh/x3rTGal/I
RCLjQWpdBIOz7aNrq3C7m16gDt57RlSN28olMcOHnZEwj27z5Ivm1DpciGS+l8bUFj6nu5btKyym
tzA/AEdIZbZIXSbja4QBc970xEpAnhyblEwlcLpkz9pO86azt20JXcR2OQCWfCMea7pDWCYCWUC5
5FhwQInS5vG12dzhqnXeCUNIFNO4eMSfZPcDwWGQ4y5qstd1jtYg4gWssub5KzuSYYr43iusmeae
KZzvmQzN1TeS2xgrWnPh2HXYvzYSK8lJSwTo/gj2VUTBA+nGb83eBaSBIO9IOID2RtzO2PuebVQ5
1HCHID+yOpF+RO0aY9pZl9koSeuNh04/MF3iiRxjr3nASuG8Jk3TOcA3R3Bd0oYOq0kTlozo0+LI
2dvtC0pwLLJJunxlbRqvWAMk8GRmhB2KBoX2Gr4py0kvCwaobp323xaVRVmgVMIOkLRjRz6rJ+eL
g+qxgNduLZwppkqlXzde881i8WU7Bq/5nXJd90esixpfzBSxjnj6Ih+rS/Jirk5A2PmCVGVDj1oS
yW1RfgUolLzYaRezsY+wymUdWbtEFGEXUCVP4IoTl1mPjhJp2Exo3DADdrL3dRwtkpGj7J1VsUKQ
gaMGaAhpqvhcE7dJjzCkqL1SmH1IaWG2WrET2TqZD0HfcypvGcl6MRrRicq+zK0quzMaFDDnzmiw
oR2byJJ3ptNMABjMjt9OsEdRcloRMVns8KS+YblHK010quu2Bqf0ko9VQLWZQFJHIUm/ecS3fmxj
9i0WTmWIbT8l4y0Js0RUDW4ntPOsvHVKMDkanQGIyiSQOE77WBN4MG9S/giGHOI1b/upKGOCE1yk
X6U5Z9u5sDswxVYKhQiLAb88ivb5jbhl0i6Ua+qnVGuaFIcmaiZfZkMsLiLlieMg0cw7szP7aFch
QW833eyk5m2P+H7cdI3i7NIX073Cre2MBEvYKeG3kW7Lm9ihAxOoueNiN8xgCW6Kxp5fEfk3q4+3
sfMg04QTYyUGPt+aMuQGySCeWKZe9OYmlgWVt+ms73mAP9OwsEY7Jj6bVqOcq+77sIyKzoW9Rj1m
kWYUPjU7B07UtR3UYk8fa9g5tt35c88erFdKP06rn42RtZPjTY2turkDW9N11/0oUm9LC0l4u8zS
xwPyptgFfKTVRALlow2P16Bf9uZMAF625tJmchvmHrF53JlQSF0Scs92g8eEE7zKmPFgxDYn0JL0
eI+8FLTAlkiMvtglxCQbbDlI5Q8hBj50B13klYPvgLUHnMudwn41Yq7/OIwpQjiXCWC235AQC7Bp
Meyx0R+jzJPXdH403leY188G6SbGVuldqj9BF5vr1yRJveY2k12DWsyUJC3qdcQZzL3u/9CruMZ6
tZI5UVP+Ukj+hb368pf+6s8/8EdDAlyjs7ptXAhw65BvBUP+0V81zX/qqNHpp9N7WO0dFOr/1ZDQ
AK9ST1PHr//Davug9QrMoY//8z+oStYGq4lt6SeFEFfMv9VgtX5W0L90WBm+WvhbGJKbTNGE8Rl7
2tfcvDUJdKIlgskjQbEoyVyGErDJzS7hCkjGkUWr0UDL9gPs8/y16UNAA1zEjWjSgoRolu9c0VS/
T90yak5eoesz1JAxcT+scpAESbeYVOKbnIhD3ddsp6qeEi90O57/yJuPS8pI/gXbXJbfFpbWtzsj
NUiNwgCv34E5RuaIiAMUVxguWE8ihtRtIJuM0PpimJ5lXZZqt2iDIj01oiO3bFSRFYqDE7EF0vV+
FnYQ1ZBDzoiIbG7WxtRx0ywiRcxNWHQlWzPJE6Q26w0JRNuhIiTk4MROme3thQu/IZroBS4Jihv6
S9dJj02QnXw8x5bePczgMX3I3PNz0+X1SXmlyxvrhoeWkGEe9uqbXMHYBVxUooKywFTGdMbqRuHJ
iRQMmtO8OjpfMYOX5Rh6CBSTZmr31lyl17o+XLSE9J/cHFB0FYShGOv1N4tneSjHaTijbywD+grf
VJ+QPsOd9FwWnXPLJSyEN6G/lXY+BKHeDIdydqytisVXoDvjGfHEeIqlXv6IZ6snNIS7VtaOul97
kwga8hBQ5Xrsw4gXnrmPESSMqodjJpyaxs/RnNH2gMYk+0uf2xn3hrSvGyC1mpuS9jFzQCiAbR0/
1KbFAtMC814W79sUu1l39sg7M8GplalJfmtL3iCsdD58S+yd2YsyRctLvQwFhshbjeAm1CbmdCBE
vMlvMKbelg0kj61rD3W4LdFeo1gYCBtChplB3PYkvBezbEz7CzFWOGqJYsrWTCrIU5QetNX9WZMK
s3YL0nxNsiJEacsB0/QbXKn8CVlKUGJuS5zyfZKYub2zNW+47jCqkKhtTneLJOzNVyOKqIc4bk1K
KXQu30ZIcvIg6j4JT0sai/S6g1+TnPjBM+cKuP0b9hhdHjURDiS+1XrMPVG0L90aRVbZpeXsIjVP
0Tr4N8kfKJb6kLsltU7bbFrieT4WCxlYRufyKZML97JaGbelRW08qPKAHqaufa80inPhaq5v6q3T
BVa1Au3zKVGEe2oUjBSXZffe/cxsExnzXh8f+t6YiCb0tZ9Bb1OuWu51c2Z7RxePu3lrxzWzjcQA
tsJzsFzJMboXZn1D/km+l2n/ITpKjxHrw8ZcI+k0/rrqGZZNU53rLkudAC5YdtKUCsu3qEmpVYdc
1lPgICa2gzkrLUh5jt21Aa5wbd7Q6FnbFQAqST0dnButqrTMbydy/ip0s1Ppy3KMIXBZ8gUiTJwE
lXLek8o8kh1VX7FBGVz4gOf0K0XC9vw6Al5ypHlqfZVzcaL7gypt4lR+G1UpbC6NIwAnnksxf2cv
qB1ACFwUArdvFZJeWLf2Lipm6HXRaE7FlknF2J0SjwRA1gR5jjHJdi0Jvz9jH0WpNdtxJJU98LQl
szbcIawq4MQIPUQKa8Jk24JZGGtupxESJkxRhnHHwztvSS2qrtfYoz21Xrqn7lq+KYlfZM/YdU0Q
7QguEtF3mdKTGwR1fddI/RhrA/SAcVq+KD2/aFXbbWApdXszW1l5Q/5R0iA+0z7QdmaoOWc37cW5
L2J5gi6kvbtDQtQwBn/ici2bWB2QlKrZIUGUZHY3nbVzvOGD+74XGIRfvzR9+bXTRi7hhaNOeUNy
Z9N5ztngQkY0Ep87s4hUE9b3Ccza9dhz6VqmstmyNOTXSYf6U6pkQc4St1vgYHRKR1ypuD/kmF3R
eSb+JBy6Q17qH15Sxffst+GV5y4k7IYz7sFIMUBrsXDuHbuwj1ZB06MnkOAlxZe503RneaErz6gn
DUOSFfMyP2L2zO5c7okn2g0XwzJ/zISP9syeQvdku4SoFn2znCbMyTu0j+Z9trjDc2NX056d1j0m
2Rid3LEOv3AZo1fLNthsmljCilMdLjyOmHZbT4aCW2Rar9loed+EKrlbmsl0u1afd0oCBXLDYucY
qCnnPCkPmd5oV7WWkVNLtuJmJVgZjMj0jnfi2GD8+3MCVefGmbrHMiyAYgnAmnIrF+uHG8/3oBnl
Ma31cd9CSYiJVRxCyM19VR2q2nytDUxDdnerFQNqPM7Loin1B7MtkcOkyDqaM3xY33EIHF88NZ3N
RCy7tK4rgBD9IW0HYmcUbcsynymnEmtHiw7QAj/brpXq3lTs8YpQrVbiFo51AFHGgtiPlvsT6iD+
qgk9gJqkt48TJyJj0NWJt4amNsY5Poq5wP0mtehNGsNwIq7C3JMomgUx87trIzcOTlVYfuHRLc4t
9R6N0XTnTssRJNdj2+GJJbXvYtXRAdnU9DgkI0zVRLMn5Ufxsg/F8KMaq7usrjdhR1Z8L17AedEq
iU8dIK4sHqieZjeYl/hr1EwB+XKXpDVOjkmwZ28TNEIG53WaC3qTbXofO82Vl06nmJb1Vm+JkRZD
9WRO1iG2kb92msSBQgqcjYgobTx1xMNlmpukK9WeziaQO1SxCAMJAHH0W1SafJZ550G/DyxF+CDv
7ZstOurTGXWtRdAk8BJlxdvEjjP2Janfx1noPWZeYzFxSNRzrjXRk9uUieYL2SkMwfXauinHVHZk
cjlEd3l10sfHhciLBn14LIiGJqTh1RTLpabhtbXjgugpG36kO3at3w8Lj2GZtvE7CI782PRGpffX
RiYGurRDbdJ7yEnvKVS2SzwDdVqY6ed4IeGKVoiiYlnCjWqXYgC4jFzP3vME1TtDFeLIdJgk6nQo
YPUO1I+0+AFNedXyDfauvrNabLNBm3RrKLKn3Wklu8umM0hdojJMCxvZvzu/jgq2lMawW+MiuaQG
TfNUlQyRcXmJ60iYo/N1jOzG2xr9Os5Oxi661c2+v+Btsw99lIjL8LOT20SKwfikaDjTJR9T8u4k
DV6ZO7i9hbHceqmSK09qDsZMIDKbMwxOUUaDb+BHNwsIV9RnpNlj4FyLdv1SR71+TWiN2NCUa4NJ
jsNTxW36blLZXVub2iVbI2+UYO0u3Pb3o1mrszVa7bWyhntApd8aeo93LldwX1bZhSvgfCWHxmWi
FGVWMOd9ucvr4iEidGyD8rkmnaB90u25DdAbXpn6Eu9BgBXMoaUelBNQL24tOuie8mbq9OlCMHXv
V5VOCrDg2w+Xj8jWXnNCZE4xQNUtrNqDarVjR/rlq+WmTWB1mbedcNsd56oBTgV4HbbQPJWP/Kzj
t4KW05UWee+zJKVqbOrsUHXW11rrWlDMECWnAfCTZpcPhBZxhCkHs1JWd8RPV+yuvgZaPtksMim2
PLXxlYuUqvJHq04P+TyK27YhbwWMX3YSsRCBMt3rnO7n3rJn2KOCswSEi3os5rj8aoR1uJ9sB3UF
o4NgrBNvN6fKQmatcbh6/fdpEHcJVfIz0KPcR+PxInrD9W0C1e/CUIMsUMzRu5ea3lXlLvqzFff7
mNZbMNtN9ZwsxIBFhCTfL3P5oCdl8dwnw3f4ssfcTWPfa1P1Te/GXTpOyYEhkXyrsq46WcCO7/vB
aLd4PaM36NzOG7q04QIOWX4hkA5YmREyVquj0HqgFUlqpV31D4O+5GdtnlGByNEbflhKUztLK8Z9
ZujdXusdzjSTEDLbbJwXZSbDJW9wUUY2aaCbKmmA4sr8kW4cdVVezQ/6SHRSMph7vZbGe6675Hy7
pvaNdnb50mVNvK2Qi2yzeUgvY617fmfK4pK7SkcpX5g7jLttQDbk11HMxn4WDAw1t0LmHzur0EVt
09xuj4P0Br92TGK8wwVci7Msp1x3qv2yphA1YzJD3h2A2JC2g1wUXdm4r/uhuPOGPnBbd/DNfHUw
2JW+3BJppUj+GBKapFr2ZfUl+0lkW3se1Pu4zrqT0tcYvDq8ixXtWzD9RjCngAmZPoFY4SIfVCOD
pYR8WYYm23RI6+ek1Y27nnB2oRfNeRbRdVQgbMtsBKEEb2oH0bvZpdLAdGLrmX1NRN6r1cU8b+7w
zZUzsV9GZJ/rxTAfjE7EV5Kjw8+YuQY2yc1baIwks3unjL7yAcehAAnpccfX6P2nBnoVuyTVcM7b
ktmyRdNf4W19RIETS/pFRsdouVRyR5C2PCgOmu8pg44tV9uEBKYmvqdMp7oMId/f2FkDgAtg9JAK
XI+WG0fnptIIJAw1/ZQ0tAApYQBEL5KaQ2k1O4hcbhMcdGcIAniPjeZ+RBIG5Nmg9oks2gBaYd1k
TR5du3ixMMnDkoPkSZiuROmoROIdGgUmyZ1aoszMvtuRImzdl+v9h3jxaiPN+l13Qp7QxgiISBAg
H3QDLCqP53GaOFPNutF3ou2e0rkhvzSOqEP7qab2rquDyiVAqxKuoG/N8qOJMLnosflliVtMdY0c
iOxU8xu/l3XS+p+FcvLcUfQ/s5yPYRUhgyBIcJcW0t5r41gzOEN1dZR1mm8LGgVtkII1nikHyYnN
aRomvtCZFxK6km9BaYuTzJgCJiJyN7qdXkWj6+5DK7xGuHZvmqRupgDBbobY/VIlI+3qyjvWnnst
FHbUuXEJNcyI5uYGeAccyiOScwy3S5O80icpOPXzfm+rTJ6NMT4MJUlrENCgDOYvI4mGTCpQXl9G
3XvS8sRk8hw7F5iI+TmErqp8EgXyKX+PzTI6xFY/XLsdcxiTZsFLCGifbFmtCrAS7TXlneuhrR80
O03exvV07sW8HbQ6e4AqcgVDqr5ivJDtIukUj42TPdI46p66wZsuQNe0AA2a+E598OrW2k1llO9l
F5evEzrvq1xlDCNEOumHKqqZbejkLGjklwb4O9yTs2bm2tj7Y71N9qvU5jU1bOt5nqROTEhzlY/A
KNhkJLKvRaDOCgUa7H40DhThL6IyUFDJ/tmW83eWSMhjIapL3ZnafiZs9iohkQeLD6w6UaU7q8/l
DxnK6dGmqbPx0tH1B29EuabIUV8GFBtRgoSs18T7WIBFRBLWJYHZ6FZQGmPxZR6znn07bm9T1ORH
SjY74ODVAmavWJJr0/KlEbmnnC7KVvNU5XtW3u/swjJ8vYLwi6eLmAlJyGLtGc2XZqQ1os0o6PJy
Wu4w9OWnOjOpgPUfy+zEOzI/aK7rPA9BnWrdQ62W7+kave0qhH1dqbfXpVZwVgIn2MyVWW5bzZo3
SIG6faU3beCqcT6bi6fvo2a5wZ56NSnnK9cjLuWy6G7qqibbPW/lVe4SDVeVOVJDpw+dF0Z7JVfD
+MesOMtz12mCbrTLqz6d6y2Z88RD8+GYqDLyia2nPA6J7muXGG4eUmvYAw6Hrij2WVfOr3lvzDdd
U+UHqzKKoCmW52Fplp1Qg3OVLGnBS5vyQ4tCzdcLTd7lQwN3kRDeABEHBra4s0k/7ZwTzdk1wU2v
dp0JRXXU17oOBBsp6S41YVNrpNgnZDUROMAQjTpjK12iBlBRBIzuTManhAmqcGmOTVFqR6P3DL9N
zB90oFxKiPShM5nC55MlN3pDeCV29PluzFojoLv5wxxTbx3HgFiEu3ww11zVpm2ibeG1t7YJBG5Q
JjGgdmJxBnbFaeL+dOO5TIk3qkvNDdOWjGskjcZA0tH09QlLPM+P5XdzOdxp4HJ3iMFK2nWArtpi
5ejPLrejkPzLYBHKCcYOnK9j5V84oAmJ1dSyLUPmVzIkpNWzS91vY+2FE0/bmvWkn10nArxoThD2
UhLhyuJYx256NqK53gO6UnRPUfIgd3Co7XuCyJWcyLTL3OSQznSW8IUY6GA7DIBmbWz7sOm2BbjJ
KpqfFMkRPu1FItXz9i2v7ItZhAxRFmt66nuvW9dWdzSNNTxCNy/zApYDENGHzinr97Brt1NrZ7ta
c3o6PoogBHtqTgJGgh93WhYIBlPFJstTWq/RuAeRPB2Rryj46ooWooxfZ5RD4kTR3oeQWuNo3oxN
F0NDtwtgamZvzw9NXFrWDnzysNyGEa14MgxDvQwcgi0wi6LKUZcOd8JVInS+WjsUukKe2XQhjTNv
jJ8aB6FBFoZE5iqPodPz3GU2JbQ+C+AVduE+TwvgAb+mi/s1N6b6MRlZcJumrLX5yOyYh6eNakaP
KYGlVHixoc8dzrNu5LTMtYjC0p3UuHOKmj2v03PKlEmlD7VONMCH1tOvu3PsadJOaQuZmFNPiAIn
qEBTdteDOKcF1YhhCQyEHPU1yjLTPDVG41E3egyIz5BVxUiwbZtVAbsmyHgiiswxmCIwsSc58TBt
ltgu5qvCZtgPayY0L33qqB8jeBj4rASPA2jqetqfCb3lW1r/HrZmEi/sMnoslgH7pbK5pxXX4eB8
ySEP+PBBGwRqeXtfRtapkcZbaJaQgHOj345Fxnhwdr6PvbE8sRKmLzRw072NGMzkVperr0ankJmk
9DoKzZt3HZhnCZmnsDZ16dbXXso0tYQ8v5TrvdxtCA5Ea/YEf7Lt70yiGFkPQAjI8KWTDNx5LO/h
OZTpNgIOXzyU7VSfEdQsBIbSt+zaCFHy4AJ8KKZ6uJ7qhblEbBxMzSDkJs5GEq0XPMPLVD3N4/g1
x3RQNE742rqZvAc0Yd3Xhip9M1ZXs8kd0W7s8hsp1FwueuthjmrqAnbJmF3JLPawAMrboo/rY+Yh
l0FfLManBZrpUcBh2zVp0j6bwEl/iLAkP95MUrWBh1Ziog2fcdaobdTPxF2PEWBWK7aOE2O+H147
aApe9AyA0bGqzrh25xYCozVPxnewaCZ7yFJb6rWwVWEeigTPyJa7eGMdxIAqfM+i99KnJOnwZiR9
NXfHJAaILTZR3bSC0ErgfFucL+SQyqQhwoPMFwPwxmRXdHFLKBAhenYvRQPDjoAbd+yqHcE3pG1W
QzWUj5m0WrQv8KA5VtVWZcWARrxv1LKg44yLsuNeFDnTdOU20yuzoLDYmPw2u3XM7idLuGyXAQ1C
vMZdpadI6WTbxsLBcEKcnbHQqkWV7x5LZkrU7EgtlolsVoYUCcRg5PYbaZUT9EXb2omIPrbFdgdM
NFt8iEzX3qinNww8oLej0Yra9pI7FgB7mJ17c0JJnuWdfdCrWbu01lAFNV1JdEIusGu2d4NwZFQQ
x7Cu3W5Td+SglvpSvyxF7DxHY+hcNYZMtsYippcY1u1ppkcK6SymLQulijZvsVS7aPBWCOUcnRi2
F8Nuqvu25vdJGCgjTojR7EaZFuQsGR+yjCi2Tqyb6PZK3dhYYXaPi/EFMLHxwGTgqjCI1lJxPeys
OZ5+LG07742WezkQ4MznDl5uR9Mmr73rUYAUiTJ9DtD6Mlo8upvF1eQGfYbaOWMvaMhLldDEp+fz
dek8i7BmoBz+zP32m910H6CTETO0vX1VC0BjrCYc6SWXmLQ2cdTPS/821i6wBCqudEj6HVd075jq
83xCNoxCIyrMu7gSN7bXavu2V3ukaDdN1h3a2vbOhh0OYPj1tLl47hhdS8YD/tR5jPQzDyRtHqFC
rEZIYmXP/F/jjH7UnPCGcQenItX0XeOwKnW6gPdCptd2k+yQ9J8S5nkt/A6kZnH5DaIRigLlvFo1
jWopGTPBT43uDcb2B9oA8V3upNXWI+5qb88m7duYN+151VaZXvZWL+mx88bXso7W84IWJWScCakM
p3R0V9T6/M5+W3wdW2fiaWzCna2rCwon4gyc3i18jRZBgH+CNpLQjekw1K31QCigNDbEVKdHczLE
QaTzBHcrMx9py35MdvQFowHzL567K6tYafDRtCDgWPqNV3g3duhEt1HNb7hJ1stCbg3tcYwL9whU
KTu1Had23kAXCMdCIUUU2s1gWG1gGHUBbBoOKj5EHuJydrWH3K2aBxzJ94AlGkpYOe5chptEQWUG
DhpkDlFukS3gFORhDM7XMhX6RlcumguCPq7RjVAFhu0+N2WH+BMRjTFEhJXzpbZG62yp4NJAx/aC
krDd14X23MIxPaBF4/6WVk9IUTqfBAdkuMb0CqUaZR+aW2ZSa+QxUF0GnaIsrqO+Jsojst9Lx2JK
4wj9sXQ5C0Q2XhNiTrFlFMtRROGOD0g/2ia4hV7ZDYQmmsel2trzpL04kgjNmk3rNBOBGGBoLMqg
yeL4cURz3IGlHcf2RnXck6KN1ZEDUNDuD1/adgytbZ/P83BGqqE242hIzl3R+eE0EfagzYIEEoQX
pPFx3W3kZJ/ssDCTL0w+YozXHpXwIVPoNQNKwrh5QzVtn9vQDm1arWZXn37qE/7POPIfK3DjfzeO
7NqP8j3+x8/Qzo+2/Mdr+f0f/6/sX9v3Pnn/xxX/2v3JJsdf9oeKw3H+ydSY2dxPPo0wV9/lHyoO
4f3TFh46NeRnWMfByP6PisMw/olhzVoBsygsDG+10/63ikN6/0SgBx0BMThMk39HwvFn065rsN5A
DJIV6mKjF8ZnU2aaqBlrQRT7AhnxYyac7NIvhv066jLcIT2l5O0z/Xfej09WCQOeogvizBQmL+/+
NNr8ajPRZlrdsySYPc+GoBluDOuKwXbrXS3pvUxLf2zvOvMe/sG2IIUJOFlgpI9N+UBGZjBO3wYs
9pWjH4v2DbH7bjS0TTYezPCIfQ2UPzF1wx0QfFgfMIpkhMj5yvQeUWZvia5Z1QAYKpatBLyjyOIe
EebVerNNawLhPNJZ2t9YQ4w/oxL4kj993E/OEAF91sZ5lPrOg3vNSbXh+rFZAm1X+e2l3oq7/Ak2
iuGDKTn+skT/hcvmd6+8/vdfMBYTTFk9nHnl0B44KObpErbPkZFuGfb8GGbrKLsff/+Kq/LoF3v1
Xz/sJ2NPRT+9KBCs+fWx2+6a7a4PiALY5DtrHx6qo70pdg9//5J/WcN//nrFJ5ePqqoJODOvGB+T
bX5ZfLmbfmOd/pcvYQDgQVSF/Uv/5Iui6bYYvamRbu+8L+56ub2NULEgRSrSb3//aUwe7L9+gb+8
1qfVwqHoNOQH4lW8KQny+u7umy/tYT5X++m5vIk+opN5kUSCncu7eB/R2HiEDDZ9/ft38ckl//Nn
xApnoe+SGHFN+eldSOQkLYaYDC33VgC/e8LYuNCcV9uaMReKJxqv/+VJJDo9+qj+xWr9F0vnT6/5
abVSQth6b2a8JmOykXYAPAnabXNV+FW27H7zCf/6aivvAV0EqEo8fD8jQX95NjoXyZaWG6XvVJr0
IzOf7yLPDWEjQAAqKyEOg+r6XbnUxbX06rUbabmvqmmHA9GvzbkuOiDESJxQWLnZB/Nr+e+tOrZH
tHoW+zMxwZC6fu4rv7xDw0KTWrUoSkDjJwjSdDvw4NafBU5m3w2J+UYtbv1my/hkzFt93LY0eNnV
Z+gAZv3zlqEbuAwNs7DBZDEOKdwIQR1wwMPff/vrLvA/ukHOHDhWpuXhqeQIWtPL//wqdBDxy7gd
nQFXGRm8BXtAOYV86bHV9foyo8Q5t4WhcCK1KDB8fbHD+79/Cz8xZ396D5yuprlCCaXFu9A/7VQG
0H9hpty9Tbd26XsQPV1R7x9kkuiIbYpqu0T1S2y3pZ80XntO46TeZVgmCHHrw9M42Nlv7JefthmA
FDaAJ8+GnrIGan/+7hfy6vH+RfWuFwS6asnSnNO6IRu6dT9E4kyHnqbcbw7jTyQZfPhUFiwd14PK
ACfysxNz7Xr3GqSVXa/m4qEuBn2XDF72BfkCDFIhWmrrWC3ckUMXPUGKuolxRtcq0LNjLTcDcPPf
fA+fIFDre3J5mOiyYbsAeiU+7T6jqccgv5gDx+hbffxB2Tl0RoHxug13euh+Zxx28ipsGkaEWKX3
sEn9ZnV82oYRcbEtoL61QZYbcDo+rQ6LFEtDa5t5Z7NEYp92p8GqyOmjIaFGS1TaKa6exXKL+FDX
S/iAeWpVYhaVvfPo1LNLMmx4+827Wp++X9Ys70qstHsP7PL6j/3pi5E4ErSxMccdTg9UH4vtLfdp
mSeH0uqKe8fqMRVCWayNQCADfO+LhMy63BHK2FDUp7duURT40U1Hq7YOEapfElNEyW9st5/vAOsx
aQNON1GkgXJFEPfnp9szvN7BvGIf2APCK4aTxbMxZeFmLiLb10Zl7DJhdKQ6R/rGQq17bKhftp3b
ez6thcFn/uL6S2+RxV1n+znqhz+KmP/1pPn87P98h+imHVgTHsB1a72h/rK1Zkp0zqAb9oFpKfNj
O6MXRuSuucN9RTZOz8wpbPGoVEYoDhXGlD2+i2KbRq5B+je+N91R029OpE8778/3xNIHaYXT3PA+
w/qhMfR9jffh0KcLFh16SH49G/I3P87nFcRv48B0Y3NfKRtkjP/5k+u9NSRkTdHyXKIPvf3/1J3X
ctzIlkW/CBPw5rUK5UgWRSeK1AtCoiR4l8iE+/pZ0O07QxYZrLjzNtFP3YoWCkAizTl7rz3LEPmo
tylRxazODNaTbT43ZABPg+QR4I7Ggn2ynhtd244EF0UIQbKXKUCIKIFMhqYFvywtKvsBTk37Q1m0
S12ZizDPhFgjffLXw5gna29o6zNf9QmlauFTLcxs09a5ddunTfj27gfO8UTuOdE+kjL7NRaWjVjA
WRqm2hrZcU0cdVpfFokMtrCMzK/GNCDr5H1sxyEtifXUkEy7+EhWXu/LjRhwZ+RzV+5knWV3Lcvx
xuhncWZNfv/O+NUWhzTE/Ly/v3zLV6O1YPlCnpFG0Go9EqOhu6EdavU9rtrpzPA4WZiXBwQY1MSK
wvwHPmUZpK8uBYwb0mxK3b5ubPXgiyzOtm1tOk8II2S2Fp5HjTMzEOdM5HluRZU5/vrzcXOCbfn7
kjgUL7B9H3gCk93b3zAROIfaxYz2VTe03+ohym/t0elum2S0MNNEJCKSMzkpuZYgfn9VfErpqrEb
ezP7utZRBc6I1KV2T8stM1rUX7mv6yFJcPWfrE3GJaeqCLB74tq5Ur3IYEFmTk02oqM3u9pDCogT
2SnPnFPerWrLswXy7Ru+i6vDWPgSr58tfuUW3Rf3FcnE25Zqwkw3RAgkST3dOGUBBrPxsk3nze5G
ihkWiYmC9/OH+8FQ4sDt24ShsbezTj8At8u8GUZYtA/GxXDVFAgc+4JylEkc2ueXWj7v12sVt8vu
DlI9dQwPcO0yPbwaSijlXT+edW2PSNMJldXTXZ3jbpNNi1iShOxV3iHelzXMmM+v/MEghvkAfYOx
hDf67+Hm1ZXRu9MYy6GMVlPV7TU9/UELm5JeOxsbjNJVCL9b32Ajbr7UDf2Jz6/+wSNedm8BO2gT
MshpKk0qGugccxYfmjp2riI16TcVBJmVBs3wzI2ebhiXR/z6UifT2SiTUvfzOD7wzfr7lib7QaGt
2k7s6sIe8XNYG3hG/g/3B4jENwjfobFxMoxLq2f5UHl8kLHfb2SnffOYBa51jyz1z6/04e2B0vDZ
B0IMO+U39YmJe7U2uD1OJQgjohWLW/qM/SS6wLdp32N5+f75Jd+/POY+g8fKGYgClXuy7bMzjAsx
j/SAuRijJ8KyLZrfeIuw71xSwvtRulyKb9DV4bpy5Hr7fWh0YAe8s/GB7CH1g7dVbCJD3WPHLNrV
4Fj01wXBhaUPsbbWkjM3+v7ZYgFzcLEyEzgw4Zb976tvBANpFpQtz9ZK/Oqg+Qv32exH2PrL5jFt
opCo3vLcvmv5W9/OCXwTmNKWnT2f6Lt6Y+YXhjH5McIKUeyV48YPhWkivpzFPJWrdh7KAyG8Dn3x
2qAv7sMOuSgmUrMpAVbxcz0m5woBf1mhJ7+JjYbrst3XmS5OyTrM1GSf5wFKNN+FTGF35R4/jlq7
SdthAycvqasEUg1icg7BktydJxzR3FhTO2rtGDD6Irotc9xpMjHq/dB06qLNhump9DKxobOFFAIT
2WVK5vsNJhB1wBqWH4jjHkOiu+RBTnF5Y4yRdcQ6UlzoFv7ObOjbi3FCsJv60jt8Psjfv3tmRYia
y8lqic86WWAHm3D7GUrfflRJKMzrmfxx6TxV7TXa9zOz4QfXWvYsbGs5DrjeafgACkpPlKKKDynQ
jmOrgifPiPVLo0EmGTTFA0SUZPP57X2w0FoLJhvikrcEapwWTtLCxI8tg/gQZ9GvhqSDvSsTLPzM
V19mHUcIEfMBotEgx5sDKzqqp+jMI14mwbeDip/AAsB5DRMIe6m3nxea2UzOpsY84tf9iviyH5pq
49CdwCm5Q56dWQjeT1uE4fFwSYZBaeOdfs1VNVcWrcTk4FeTujC0tD3Oo9mjrZvkmTyk99PW0jRw
TX1J3Qk8/eQAMclJwVKrksPouxdxDV8l80qPFmhX7Egn9djGR9E9ymG8CEgQzxySTguTbFCX6hRT
F7Ysjm6Lu/X1vOWyb9T6WUtZXWt/jf+H7mRMHBMBhGLNeJ/3xADB+yGCYOPX0fwF+s+31O3BQH0+
yt4PbJvaEblmgFgtaqTLn7+aQH3gLojFA9LI0dq5KAFDo9TmZ1UM1lEklg6kaerPXHP5MN+OquWa
pKi5hABSlVjezatrRiIbupl62MG1iMQEq5Qc2bkOZ8bu+8EEftuw2LI5gPqZsN9eBWWB0qrWTw9D
pTubAm7o3hKztUpmXZ4pcX4wmJYnSJmFWqPODPH2UsHCXcBMnx2Kuusv6IU+FKTBX9ZRpO+J3UAr
2dfFFc4kFwqoPZ0JQnj/kXKjbBFNToSUPf+W4l89zobQF5A1TXaoOtS6iIIwoEFbQCVpHebe6858
OX83+Kevj00pxRGmX0qPJ2PXlnJQE75cxAxWEqLYHDeMGy0UVV/FqwjxxgW4imzLSpWvDV8m+0SC
ummVqLYS3g8QDQhTOqwkiD+1t5+kE4XsaglFS4PmUGtsF2Y0IzupZ/FOi6rxGM24OCFROz+cXt4C
1j2bbrGMhnc3xRxLq3KpTZ12CuIcrJEiv/1A5zNbKd8tN76JEjuJqniXeeKyBXuEIU5CBRr5wxFj
9pl94t/SyOlvgBvKmsa50fEWpOjr70LpOLYHMl0OUvlYcylwh405wrNA3fRI2lH2RWsnXmwy1vbe
gX9xZVaO/0Ra6LTTez/Z4zh9VkM5b7oEGkrnusPajR1n72tWcKXZcRN6bLEvKoOjpydSdRv1PuEr
moZk3O6H39kI1SwV+GNiZ6/ZQXxm2vtosnEdAlmXKYet97KvejVS27IBc56MqEKJvd3KxiAJHXrG
RitiKzQ75GwI3qYfn89wH80DYFOZ2uDwO3S+3l7UNjArExKZEXGvIDPVY03JF3N3IJz6zPr1wZdI
JZ4g4QUI6xEQ8vZSadwpI5OCQaTVBuoTPb5UsQ6YzBrHXc6m/Mz1PphIEVrxBbLyEoHin0xxRL/Z
9FwYtEZnoBq2yd8FOSfOjMv3J2CbS7BQEU9HNfl0ftFmr5FajNQHjUa/p1KSrGUKW6QrOHtLvQqu
NXOoQc510ZmN9of3Ry2fwBBmG/cdyDHO+iYzfURGhq+OhqHVj0ON/PjzAfLRW6MvxX6eccmEZr19
a1OMbcEni/eQjYGxqWM9Ok5Tr+0B3+a3btQ1Z5a/j6+HZIBjy3K+P1lywWCUYlA8T3i2G8dHNWi6
Kl7TJINgi7/087v76O2x06D5yb6KTtjJbJ1bFmYdj6t5HXb4ZMC6Ip1q3o/IAGHwIAwbn2Itrjef
X/bDm6QjxldOn4xUgbcPNaD3I6LKyQ5JYya7LPPIoiJeaRUTYHv0Ut05UxP98HoukyCXM6hOLX/+
amqRbWUHZZ/kB6cxFgdFUV1FWBdWQ0BZk1C24Myn98GST8IYVSHa6XwVp+uFVRULjIsDEDVPbT0Y
KttD0ClwpgfeQdNtRHOTUVNvDZL9oGvJmR3HB5Mam3IsQjQm0KCebsxBPruswW5+QJU5sOY64/WY
ie+jcuX+8xf58ZUYOjBgdXbmJ19HQhc7wApXHEhsjDZxGoi9SOmbU0LNz3zuH5x4mK4oti+oa7I4
TteHKetHo6MGfUh0mfzMLawL0wS7rp2z9pC6qjnEY+UfhxofHTui7snpu7PHrmUROlmFTXYAAVtH
CrcAYd6OpMaiZhEZU3bgAB+tdbdjcbW0aGOVwbzFFQq1yCuNPWMf11MFsTJ2rYRhEDXor7V+9/nj
B9j77ve4OrUc0+K0S6HqtI5sawREm+2s7dOsNYyV9JL6Tylt4wuIR4zdSJwmey+b3P5VCBKMdq4d
DVdjO4BMlM1Izdk17t1qFGhSxTRD0hzNb5nm9RfO0FskUw65jl9QFjezDyd1pecJRBCzj/uDnz/3
EmKoKdQX1cwKtoxplb+jtBpGDBej8zzGVuczjWQhp0cUpc18B4y0uK5k0W0iNhZ3pW03N9BN4c1V
QynRxDs6YvcWdhV8lcgFOgIS3CDHbq5kiO0GmRPqbPjkg2Z1lOZp1RY41otup7K2YfPjLOLMPOuw
bzj4nF5qa/YfyxLk4KrEi/wTn05x9PUi+WZrM6ispkxoQLvDwgZRHm36RNWlGcZV617pwmiOY2vK
LERlWj6ZHbOhEPHo7mg88tumMQYLNNnQZgyIFT/aqe4eS/JpvdBwyh5LXCe1e8nPRhWdxyX5mihF
n0u9iu8VWmH4WrAuvVWry/Rec+pG29Fz80c8WBATC/LGrwa/+T2k2WPsaZBpxqIynlqZViMJU/Rf
rym2Dz9b3S82uR651opCcWZg2/es/fK8vS+gOODNDUmsLn2KO9UavAH4vHS0vW5jiXT65ud9/tNL
zF5uXFaaZ7v2hjgspTs9B4Z0vQua33YRqj71rhuIXT+cPI2CA+R346AJYcEGLXt1Pcu6g6BeDuSO
izYV0a5yah/UCPFqK6uoEftorgIXPLoET8IcdFYCCYSxwVWI4yhVlcdSpy0hpBopFSRakVkGM7j2
800uvX5eF0QSfi2tZqx3RAnJPbiu+m4QuXuYE4cyU+bqR3D7DbJvQcE7Ui3NB4/EoNummlv6Oh2M
4VUxK+NBj5hN9qJQ2dWsC/3G5aXbOFsArKxcbHnjalr0zbsGcPleua0FSb0ETBkanXusJ3d8qVpS
A9bS9qIe5F0r27A29QKLjkNWGCb/HPUSDmg/NFXcPJlD0/+McTwFyPA8KHKd0JtnQJv1byx98t5y
ZvVj1pcIm6gb4SrKqeGXxEP2BUzHhClqcpyfjhyEvobgqjdrE23PwDBMkAGOjrhXLT6llR+hSCSX
03F/dF0CFnliCvqRE06fARTxgie499kupQJpwXVNG7jJ6fL3FBmRuTNCIfuAG9r4iavVAHE7jP4N
PScS56u8thHicrYJA5nYjyl29YuqnbJhXaSGitYaUNt0lZp29T0YKLJCb0gdtWpSnFEbyyysi4Tl
AyaN0U4kXUMEdDZYF6mUTSUJeUnQ8CXZKe2qtdITEW9VpaZpUyQpLpyBXGXaYZkL/sqqups6iyH0
W6MXh0wD4qUGVvVNszL7UNaBCdk2Qd+5qqK+OwTDaD3OedX/GqgFo+lKQWNAfs6jbt3lhp+u50jT
FqxfoZ7FoAf52kL58T3OLAgt5jD77RY4evQyZEo+DlPhTmuTiig4GqswozW/OynDBOGpTUXZntpD
oDL52GG7uC6GFtOG3y5467iUzl2mzxYn7yZYDryVGG9gouCR6pqBF6oYulslSvN3Imbnl441D6hF
E083AsaEhqYgk1XYid5hqKcNMbZ00vv17Fhzz1ib4h8DNbd5zdDr6Yn0Mr/qsTpDlK6Snx5ELRO9
P3oTME7gH0Mrn4M79NmBFXY1zaRLTkfWQ6E8DOfTEFMqH9xONzZ8edhrCHfI15ntFbel3soXiAOX
ck6/6bNjq22To+jhQKNi+5B7otHDRoN+W6JAHcIIxduwKvqxESFjoU5umsTWtwjmvWpfmzOoGPJ4
PYydpandqtlysw1wTXHXpQooqN8HPyEGlQ9x2V0RbPqNo2OWha5isVlLJndksZW6AhM346hnAD83
CpbBijkreNKLWJs55JqTvS6rEsuMnysz3ag8TR+AlcTPudEmj/z1wkMNFfCe5nwCShX32Dax0C+U
ZN+v/9QASdXKkJB4S7SRX1VXtB03VYzuCm+11mCz1JbyBtBxFqFuUdlbs+Xc+RMRg8XYmFdFm9uM
7VFzSsDIEtShPwQCDKoTRQymJF/SOioZLCTfcjXIJM83k6gamA0e+6u5JAQdXG4CkVYhYKpX5NbF
CT9vDA6yq43nvie8dYiHHuU/ZgX8H7E2XDKYLRr5VgORtlJD04TAEkZ8D1YtSa0IEAtPlVs/A0Tv
vjRsEAEKWAERDW5C1XltajmkWrT5CELNtjeeAEL6R78hPPpf58j/SHP//y2GgXLQq/3aO/DhTqXV
b+oRv/+HlPj3f/gnWcZDGE/XgFOejTwTiTx7538nyzh/M2Iod3PkJDSJTd+/g2XM/6LaT2FaZ7+N
qtDkePiPZN77LxT0/NelD0HFj1rjfyKa/1tN/9+NLhv65W+iNGoZ/DYL0vnbjW4m2dtYZXLUxCB+
jAXFu7WQLR+EG+fVEOppad84RmdCaBV6pDZd6fX1ZVpl2U/HV+V0yCUhfv9RseFfP8rgVGUi30A4
6p6c4yAvtro5Fsd5mpr7kv3Mc8OUHITsavPvQRAPX1l8gifHUYZx5kj39gj5z6XZ9vMwqM6z1X77
PIrB1KLey44VBvQtLFK2ZmW0WKtS/UZORvLz1Ui5+deDfp0d8dHlTIQ8IPtMh4zKk2qfRTfNp2Z8
9O0CMzXwvPIla9Pqe4TlKOxpRvz6/HpvD3L/ur3X11vOGa9OyBYBj0JxPQOvJbOk3hywsek7P+Nf
P7/ScrY/HVjcE7MHexEEGicnqATtALqa/KgVlTyCoC8PGTCuM2Xot3WNf26HmhBnNJRvtBHe3o7W
ZYECEn6siRHaTeTT/Fn2pFdT1hUHE2LsT9W6QygK1zxzd29P/v9cGLML1WaaYv7pIRWUo15VcXLE
Xg0urKmgwln5EN/5qCjvqlH1l2MR4OTNXe0ugvPrrf4PTxccAkOU2oN5qr8JPDFxhuL6ea1vGpGy
Rxxa8Z9/CwbV0kU9xVVQ+rx9urnjywyr8jH1U+dF6ZO2M/Q5ux3zPDmajZA3n9/TST/s70M1UIOi
VeRylNhPrmeOfs4JEr7YKOpLMTbaU52awF3gIsD0gQQVQKneTS7udF3lerdFbVGQ9UGa7Pbzn/LB
Z8LnuPzDEKa8cvKZ9FXPtBnFR6kKAK5NYYfA94AvB3V/5hl/cCXLd3GosnWh+aYvn9GrD1IJLWfH
4l31cKWfLLBGBwGVZTtAxztTwzkprPx9vACv0EsaFlVclFNvL2VNtFXBdl31tqy/Sh7ld6/J/Z8N
+zcFWy92H4m6xBLITjf/4RC52YScl/wzNbrlKifzAnVc7hbZPHlrp3Gno5PCg3eNK74esM7krtrf
G7JWNqU+z0fwY+XjPBXloSzs7ky57IO5FrEkZRSWFPC/9vIqXj3qEo8hwmvrqo5zn3N1gBu3SDxC
BSaxjQza+p+PoY+et408hCIS8aY6S+zb66nATlh0SSU33NZflYIz4xq6a80JtPXUE4WX8UokvvqW
ar6xp8VlfROZVGdmio+e9+tfcTLAmOMjD0rdlVMgyFtFU9L+6aa03Smnc8DaTf1uqoNmJ+G0nxlw
H6wAGD1ovFLOYvI47b26VZ6koOquJNidi1yazt7oY9DBnz/mDz4g+EIGp9pFAsyE+PYpc1aO9KYx
rrRIl5vI6c3doiRbd0Ylz1UmP7oUWlIEA+zM6Nsvi8KrAeTFc685vXEVsP13ATZO+Ou8JJFbW6YW
9JLCjY+T3g2H1JxM4ABdfuVAk9dXVem0D95Q19cQcaxrnaY0gSs66sgzD+Ojl23jDUYcgFiRLubb
X+hDItJsZ7wyGjFdDQIsplEFxQ28TXc3xdAxh6kqfog4zs60nz+Yu+nh2/gvUOKwJP5Vqb96NoTg
IebX3EttSvMvUZFmpM/ZSEH9trt1WZQv9TS27vTCSQ/gU6edhxcFjrLuD2e2BB98dph4DN4OUY2L
bnF5Rq9+iUX5r6aVc9mLuthGU67gmKXBfVo2cMi8JL5D+Kv2gYHZYjYGA4eI0z9+PiY/ehqE42A1
Y/NqEWVx8h5KHj1Qae/SEXYATLOvNtloVcfamL0rM46ia6cDJCUcr7oLQL/tK3IKL1LQImcm2782
m7ez7d8nQQOGh0FH+2SDlKnR6g1lXwL3zn5FrtOEsYMUrWzAC/WiD1toaYdYinZP8mP6JzBE/+Q3
sE+MxJqpwLvUV3pbXINrsc99TstDOPltJovRcixa2t2nn5ORmiXPz7okXz4m5QqTVkgtyD6YalTH
tvwRgfrbsKGqQhvqDSTxyCRfSleXUS2TdlVb/bku8QenIQMxEG0HFkh6797J44ptOWr5pF8Cn0Ci
YMGnuZlTKMxUxskiaZribgpggirV/UhMkG4UDYJD1NfTLbWsxDqzC3m/yVx+jcMpkJfIVvOkR9gM
XZYmnnUZEyyyE17kGtRSDWxKo5CbmSjwhylKqSQAfr/WLNaVz0fxh5fH0GZg41pMeycfkpIOxePB
vKSSZm+nJADDZSBPCIdg7GDzDepW0NjekQLxnNPPObN6/J0x3g0PLkzLnsYH57G333Fa2UoHwnmZ
VV27tzWZ7ojr8raQoPRb6HTGd2P0xe8A1AiZF3oaHcagOHgZoDCT5xOWZXBOLvZ+dnXYNQRYzBe1
uX06sxSVNkZizi7Tup5/0DVgqFKPw/GRx3a3tiilU4JhO7d3I6HCz1/G+8UUix9WBpyU7CZY7t4+
DS0Z7Bwr8iWUIHERgb66qIhH+fn5RYwPr0LCrcEUukglTrZITiobukzJ5Qxd5npyu/4gSkDjzBSw
AKVnbwvGxC4rIvya+QhYyoHJMnmJRV1eWfNzLW2bHg+JLJvPf9kHj571BVsfm2RW+lPpZREREiT4
YTwdcz8CVbsu7SDdRqMZr/2KqNepjvA2qujMTL481reDEHkae1VchUjU0CW+fey5JCaNyOYLH1tV
EY61L+S6GfqqIlaobsilGiICewADU2v7/I5PFFbLdp1z7bKtYb/Oqnp6yxKDo01N9lIANrqyWtJN
yiGVa0xmj10Nnkm6RrspZ6y+feteDoNw4KBOHWwP2myNJvIbQWTjunAiee/ZEGSMar6dgZwcy7bv
QfzEL0JXD2rIrIspi7JNBfdmLQQuaZd/PbMbfr/5xjeB/9ddtgjs0paR92pVRmhUMKd6F2a7fB+F
EH44J5G1E04LSAY64rml7/1QXi7oM2Q4bPgQ0t9ekOFSmrPtXowecY6xor6f5221/vwlfXBXfJU6
Iaa6s5xmTi5CPFQza5lzQYhidNN7dhlR3I2z9WQYAFCGOdHuP7/g+y2ox+6O6AI+0GVSPvlASZAU
bDrEhZzaNAwg49E6MdwtHT/zzK1xJjoZ+2xQ2OdSG+S9cYPWyQTcVoUagdeS8JPbckuwk1mvu1iv
vukgnitSSSASkzRYzt/MhpmLJgY2s403WH11cOHCHM0BVefK0TprrwOcMpGzmiJZz5S31Ua5U/aF
/BGsaFnlu7uC3IvoUHZT/UvVc/kbgnDX3k82eMK1TbRFs+7awnocREHDw5LBS8c2ErgY/c8fBm1O
+HSmK4eN7SfOsBkiv3gRjfJKsgsTNazQomXXDa9Lcb6VXbA1QUsRoTCWoJDtWYvXdVcULzI2ZxBS
7dCFlY9SlBC7TqdnPMIvoT5e5DeePvv5ym0s9cLHL/7AYh4vUTDC/U3rIV+SHFTxp2sIAKVfNLm/
yWDM7jiS6n9AQ5q3VjqQipY0whtw6hvGz0oaBQ2uHFAZerwCJGjt0ljrwV18t/GNj8hFi8IKo0HP
Lqvczm9VUUBHRi+lPXDgR1kTFUXTrLIU7ecladcgpAVqLsR/5kjcdxwFALqBuvLwatoPslH1IVNA
F82s1X4LTjxfJUmjEZpCN2AEE6PRb7wKiuWubqbM3RaJ+GYqVfUhreKh3WZJ3LablnAQokVIi+pX
E/C8dG26cOjJd4mcP1aiiwsdO9aTqGDYhhYLJb5U0rhmlIwzTVUdRjVyARk3AmKyNVzCLpjTUFHZ
7dZSL5ZWcB+14OPchohLp0qGVVJNAT32iqUw7Cx/2HddaZUr2SaJFtZWCljTodPypRQ97RB0sgT2
5Vpq3tgkBSQkAvTDhcxEjwICTUm8dkmMo7UEexLmmd6RYkAMFYpA2ARGdNkHeVFvFHTXXaLl/ouT
mam9rirJqOqslO5JUFT9I58Bx7kRvBtNHUd0koa7PR2sziqf2VWZcPVz7NPKSZZXUmG2WIEdywEl
euKRSXEc1+gMrIcSSSZZsu1IPBbd4V9uxToLfbe170QBYCGMZJ0qYJMT2aYMy3mpSlVOzuicnPuB
FMlnP7G4vMoT+uCNWwyXhd8Wzq6nT6+vhCRJdB/3Ikgv0gTL+SohiiRbaZ2aAWFJpAd4gfPppXHT
jiQHXHzkx8S1sUuHvIAJ5c1/aWfIf8K4nuH7GRqoyRViHVtd2llapzskCWzNAzSo1Y7oLQvcr3CQ
PEYkH5EnNwRZCQbbd4t1UZYKYs4kAejlTR0UqyrO+59u1nvAs2wv+e7R85S8KKvQt4Ho4ysb5PoO
YYGer2pHRs+E5OQ+wPm4+NKwGQSXV5c0hGM/sa9wRdKbHEiGbA8YIAmXEJOLWsDRU38zT1pZgmOs
BAkg+Qz9hJfcb1Jfj37abpwBsskxo4Wx6GonHNpSg31aN/I58skJ+eLJeLhzRhOadxvRy15ZPMh4
q1l+9Fg1eUoKa77kQcpBb7Csw3HPcUfSug9Fa7F1KhDZIIVofL0MJV3cnF2WXlurvnM94HYiDV6a
CZnippix+G6Cxiv9q3xqiPyc2poMhIwWPsl/GXMOFFQfgK6NJwS9YvYye7l5QfPWf6BPnhOqyYjU
V3Wea+UOSKUpNqJ1e3BipBx6a0M13b1LBi00NIF5cSUNIouoi1XM0EWrIHF7zbLBJvdHfU1V7iDm
Huoqo7KdsSNRRjVdE4w3f4WnyrQT92a5j8Fj+5znBu2Pl9rEqAy2i1bMdUbtNotGDlYumcIOngIm
3lVudv1RTRoRSC0+iFvyHlCwemMwfNONfnh2TGGi5CkdMJkgI77yAvq7GLfSvQnT2Vr7ZdVP6zKG
kbupCUnONj6YA9rf1ohQBTFnUm3NOPXuA06zaMprOgZQWTLzCt/w/ByQXx+sZFBEQIV6Ap+Rdhiz
vvJFo8dhnQ6tiyvKJ41uwisPfW+IrF+OP6RHK8MquJ64w2bvaHNyb9pW861LZ/MnZIXxZfTQ4JAm
QTPZ4+h6Y2cCdrVrD9exFZEMFMPjdcE46SAcMzsmfjktewmYcGpRCMh00G8xQcIIlPCVyaL2Rsdd
i8bmHIbG2JhXbMi1m9onyIHYA5DqaWBl30y7N35Tdo1uClpmQMT10b0jvQV+FIwEjx4ae+yrIuPN
hbaYU2/Htr7xVyTlsEriQo3icNb19s+AYEaRm5kAbBxMpI2bxi9cFaayywk5ZVBCg1QAVi86xxme
gqFzHUg3vVccdMo/T20W5GSvdImSADsNV1xOfqI9TIu+SWuVleyKoYwXoU6AXMasquIrEawBSAoE
YV90wjmKtSqbeAn/0KWxdksPCn7pE+26stVkXLFpoTifaSgO1iDcmbUdJxHOSmqRQGMyDvXvkfbM
QhBlxV1Psy0IFhRO0B8aBEBEUrGRQEVKpMRAA+W34/Zqb7DWQFPX9UpdjNIyEYqlFqhb26j9L8Ku
0UsQNsSUbuWN9d3WyrwN2QzN9bqtiL7GMOT2z3BeMJyYHfnPrWWR7DzC9boDwkomx2Sa+S+fnti0
HpMxUFu/QGOzErYhIvKBSnXHkXsmREla+Pgb5ZQvmPTHYWt7ou+Ow+RMFrjBANxDW3QErrjsS5nQ
CucFOVJ8LWe3eRlSkWPmqxRu89LTCFYI4p5SSmWXYac1QqyQBBQEqNmEl60pCbdMOEEGdFGO1yWz
PJ0r9ussCkoumeZRTB723Bb6hc5pZOb86Q3at7J2xnynR0mgUIU3FRBJshyIEXUizT4azD/sCScO
FDe2bZCmZmnkBqMtDKJkCEdGVL/uAH5YRF9I3SQpi6G5GgvSO1cJIr1gkwSzenTriD1F36YNlTNa
T5vCdcRT1xpZBD/Sw9MvPDf5lurC/eVGQ1qtq55tz2ocU/OXrbzh1qEl6K8SsyDbBBqrewuY1GAG
LOO8WYkJ2/HKqniC68hnH71y5oHl3J+nRl/1XmywIfIt5ynR0uRqil3/fp7j6X6izvpgGYntHLSq
oQjDsQsxCVFzTbrxJehE6Ld9c4l9hehUz6K4b0/59NuBs9CEuPWdh7FLxofAj610RRWT+W+GnIwn
Q2+iLwkisWEblEpGd60joPTmDkQUdlgOKNrBmgnNizu/IdTdA+qyXTbWR7ymbbMeM8IAsKKL/tYD
hPq91EAFS5IOjoBqug3KaJns2MszpwwDAsqVjZvpWguGft5GbYD3k8gG/btZ12IMkxHlySZj+j06
qu8fZodwCDw/dtfs22Eqb0mA9XZMMmm1yyYyFDZx5FICiIh8wU6CoOZ3lOjlHahoOK521RLRgicZ
YcEws05aTJ94CFINSJOdTSQWIkptgu1cSi3Z2sVgGBtTz3Oc/YUK/oDhaPw1+WJlHpZ1z+ubglIa
xyC3zXjbBLAvCbmXthvqaobMMc1Ldgj6na/wFqJum7Pk2+te6+QzmWMaaNXOa8tLP4ondPAynYy1
6ifnVzbV2Q+ZjmVKxZh3EiLh736y0Q30ddANMRamSVLy6RuLd1JMfq3Qy9neU62llAM0dy4f9LZ0
2Kb17NU3Tk8deqO7UfytSQfjSJN4/j76Y/5oy8q68AuViHVjDtMdsX8+Cdd9p0Ct5h6xts1MJkQw
4e5xKZhGe6vvHvo6C3aWBlVqTY6EiVBSmNqmYutlHUcezq3ysjTbN6njX7He/oVMkACWEtIuFXuh
rMfut6KXUd81s+gfKhtWy4qD9NyF/pDLn6Vd98+kK0x3BGwlBXHKkuxZbVR1FQbIl9w90yuByt1E
jt16zor2kq5LRMgAdealy9QIg3mbmAJRgIReJRAKj3PMzWyaruufLWqKGjTT2Pw1TjEhQsj3mm3T
ThEP2JLRvTY5NYkv3ZRf03cu/uBd0IcQC4P9BMGjxy2UGpBNY6OuwNlmI3BYrSEscC88QKkcrICi
r+qWcHmQ/S2RmVoxtpQRg1HikWlGYa815JPEiCf6dIVRE0dEiWcv30ZVRALlXERlCL8l/k0xy+vX
rL2uDAupjU+uyJS98wY9+lMYvXlwrIk0+4r56HnpRlwnoNrTA29h2DC/V+QHmeb4GAg+bQTM5Rei
OTF6iNlOhivL14r7KObsu/daf0xCK/hv9s5suU6kTdf30udUQDIkRHT0AaxJS7Mt2ZJPCNuSgWRO
Zu5oX8e+sf0sV9f/W7LbCh92xD6qqFLZCEhy+L73fd7Ru1xzLMgIFn38NWO7OFGaD8mXVJ/ilB0Y
vbDTUmQbYeckLgh8HBWEjpATGXqiNG4G4QDBbQlV6DYcb0Ag59oYdnqxjCJC9jHN1CgC+VjxXy6X
qe3enQymN0XMowkrgOPk4npx8NANTBK7puulFY6A64qwIRrLiNZkMB6QJS0o4CCu27vJNstvuayM
O3g3ECnX4ZQztzgoZ5G9FdlpE2r5OeEQCSHztl2sxAwp9mrbcpoG+E+lWx1dTTN2p92BHTMJ8Au8
Nnalpz2fwzYbnaU7XurGVdPWq+cVtuWQBp8cctu6LVWXJmdZMerrRCcBJEoMn4Rmm7q5WpnjDQgz
GadJINbLY69t0tOLfvbr3VQr/073qYYLl4rk/nup5o+UbpfZV1139bf+P09/7CunZZ0laf9f//ni
3/7X6eECyrP/M1723f/9PwPB6tULRdzpj/ytiHPdv/DP+xIXA9UJKoF0bP8WxPETgeEbPQ+SNLAK
J93XP1HAwvzLp7+LDwzvGT5lSantH4issP4CvepRojqx+HyPStX3J/xvVGP36t9/lGR9r+n+u+aL
R8pygGwiMMWyxDj+zvT5oVQpYEgTrQ4gupJ5ahA0mE+4BUkJNTbjzBliZy/GaStREquAqTfgABiL
BRGmhRMvCefKW9utDVeesBlw6UTtrcTRn1mzME7fc6+Ko7SMZgobl/hThMMTdQGAdoWkpmGSzOrq
VNxUWhrVhlFO8rADirsLrVLqp8RRgR2VbKDf9blCbOvwVfCBUDTxiCAGCABYzR6i0W74gr36a2Jk
8otT6frpz4f3/7aBe2p//s/jNiLAun7KPv84bk9/4u9hy0kAJafF4HP9ExCHaunfo5by71/4507j
xv2O4qIS/Y+M0/mLsQzy2AIuwO5K/GvMgj1GYyhPih+bUQue8k+G7KueN/WSAAEpFBI6l+RX80u+
LHYHbUckhZgJNnbd7nxuyTkOIL9vs1mUGE9tfcWCW5PV4OodSSGEs/hF+kar5FXz9Psv8V12QOc0
QB/xWtlDSEXWG2ruDwWxsJNN7mpkkPnnbAldkaSfZYX5bmpxSIhqLZbdQnnkUI4+NTvdV9l9mbvF
Gz0U33nZw4TUdlLP4ozzQeDQ/nZfqUNYcmbUOfkEA0wWJsBkf/JILppFGtJDLkleGpKboaopXnI6
KaIcGyim3TUOOKKwvDRnSzBPhBwiKpp2uWF0Gemdlet8ntw2+YblkmqVUGVM+QqUUHPSNRggFkH/
PxRLPVxokQxfpybD5145TQ+chBOhT+iin72bRS2Kg4Wjpr206aeNkdHbwcPSGT4Qaf2M5zD9BpIq
ragrEpDOYY520zYrZiz3q5lgwFp83/CO2DaoGNd4nNQhs1r/CuU/+VkB22cOQrk/J+dElHvlnhPb
WO2Mah3akDhicB5iNZr2mBfCeiL3lWJiJ9OAW9JLhxScsmm37UvWzE0wNJxC0tiwjN04B1Ub+Riv
LAqRdVtG/ZJPT0VL9HM9yvYxsWuqCYIjZMzSivIqTEt3WsNe58NFGZf1g9F4Y0wHI7AUQaFr9qnn
L5VUSsGNhOS5UBMwEmxeoZsMY7CnUIWXxSkRrIrWW+ewdASV8dOm6TNSeyryqq66GrF9UZFxI2eH
vPMMgxvMXYcqVsk3PW91PegvazcS+gYEWWeH3PPn5kLZVtlsu0ZSM9ZINs5aZ1jbm6518Y0EsU5L
0vcmcS0BYGF8s3tnPy+z+bFisa8w40wGldgkNs96bdTlxbQkzuOk15G+NKj8C8chdiPzK0h7I4H2
H6ouRjOkY0MR6j7aX7VTOldsclWxgYRZ3jtpngLqCbRpRa6X0HFfZmlcZYFZOpzuYtHxYla33VXF
NG1rNsI8f8JOzoXT06tAuVcW52Nczm5U86LpTxOE7YSqL4Wm4WGtqGKniSywlShieitcNGQZHKIg
ldNdgxeMuzZjY09FZNF7MQr8TbhEKsb1qqo7ZjODelSc1iSGzZIaSc/wS7AeVU7v3K1NkYiLbKlM
hSQqt8nM0N4SR90Ip/Lcb6rJ2dSTwjrRU4oABNHO+dVQlpwYumTt3zceuR0wI71UkOziL98G6lQX
a+61bCr9vpRbs6pr8NtuP8rNOpSBvTMNjrthMA8uJRdj0Rfksyfu7SzGfKEUVFZZZDWLj4Jhrt2P
firbcDHTD01Z7KSanpnEJX3kOd0ObtN/To3xvRpEpACzg536QprQeGZj88J0Kr72cRx5+sixSlzm
UpN7NBt0w2b/nir+N+kZLa4tM91ioiITOJhCk0PTEk8EdLh8U1nubZKgfDKb+RL1Df4iTrFudlwJ
DGTNvyRUJ6IQShpiOd/KfrxQsj9msXVXayNcDJKHHQK3aiYS6rtEulCipysQaXPXpDSk0+zODLp3
Q6421Mi3M9kRF3Jej3WDbx+vlNcDefCSDVVc61ufOaQDmu25gB2NZiolr+xILZwXN5LsTfLhNGJS
g+0xp+oi8KajlgoDVGVjry5d585PYvI23HKHCPKUSpyHOdkTpORInrI5yC3WLxCFJMPlrSbYzyw2
bG5u09F4Z9bEFpLWu+nX4Lb2p25bZUBmiOMgDXKeP3G4fc6U39xaUNPCdHE/cqS6bM3iWpbUatup
z/cF0JNo7hoCNat8Pa8c57oSD/QboK1ah7Vedjq3zKc1+dYKixKgU3URlu1jO9tsyyqh1Hkqh+5y
KBh8+VRmH6yguY8b9yroip2x2mozKM72g9O0nG3JD9hAWqClmM7bri8nzn51jOGQdaPs2tsuLe9j
bd+6XXVMpP48zv0xMVXzLY4rMj/ibH2MCcKKPCcTW2KGKOeDAAg7sy2wOpbBViORo+QzUdXrwnVc
CCQ0qMzH/p0xi91SNvY+ydz6vU2ZVGC1pIqyXaysJnlYkK1mN9+SIck3kiBqp7GoGuSkCZIAi/en
paFDz/IsmAn/IokjNGS5GYLgFkbbx4ma6mm7gODAvbBt8QE6wfuYGRuRIjaBGWDOWCZuZHV5/3ld
syuvUdd4AI1dunz19ZOVBru205dB10dT1Sx7UpXqCz/GfHSYFCjcLujaB2NCzFNTO8UZdggocnWC
OkVoZ+v4hSNzSXE2syPcaPdk/O27sbpCb718mq3G3BaNaV9Uw0pcrDnqD3F5KgJfWtiYkgK7YW25
K0A9ByddUVA3q0yD2EXr45i0j8GcXEj/FrKmDCkNkdSTXBTstduu4GS9ZtuaTmUuSE6QzqNtzhdd
ThlrrRRGyxXLNBianQoqA48y/n4jNe7bvLg4xQgvQ6KOKwY0a7bbfSY0ObNOkow7M++aHUGT7a2Z
9fq5bxyqeyrrqwsV1zvSpIqIKWw/1/Ke7GDAR6Z3IWwactT+7lMbd19PV5NII0og2ersm2wkJJZw
HkhN8ztQVLh00tUgnDohBL3pEfLyXu2w9uPizrDHqFHJw2oEZ1WTPZYiPaODMWwTYK9bAglbVnfc
aW6MODXCCyxuabXf+ESUGSHQ0cY+MLHa++GUvq5PKTGRZZ28/uTMbjW5tK04eX+zYM+KEqZmcmYq
mrJT/GEh2OdsaLsDmujlnDLbfVATQFWuNGtnup5Vn4aFYTU3aNlcOmLrOUm5xCbGfAMAIvBRs96b
3nxJXF2dn5fliG9OuHeWVMWu87JjwgErosWYPS0SqorGQWev095ch2ozOX6yEUx0MneyiKYVcNdV
pnkYmJ0xRFklLgW1XhW6EyJ+Xa7Ttk3ibOd0nvWVG7xGMFLuOX2urOXufWUnA1sX/1trYDImbpaY
w8Sej3kdE8eaZwTuVeeUiI+W6qzz2TOu2Y7Jj4ISr5j0uW4HnNGjcRkn0r+Z62GmXLpeMP1WN5nb
tF8DgncodsfXfoGKYoSKJPFr+53+0Blit6aIq5YkCC7A+e5t9qHUBAeET66OxsDFmko1s1t8ks6q
bxAnNrN8MJ3xwvIcNkUFafW1zS4twf6pKaZjPq2mM0t5oZNXLCxi+ayMOr9xk/KmyQjy2uiGJm3i
xgCCzSdMpFsn+Qpo7kKqdDuVw9Gr9Qe43KjAnPGwqOppIXRp31vOfgrIKZ2q9diV1jWN9PShsiH8
m+xmZFN15yYZ31G59GFXpsnnwfFXpn0wxb27nBPA5B4h2p4vZrI1HFbzqczvZeq775eOgCEmua75
QOWuj0PRErXCnN2qZ6Or7ZZKcRHDDyozdTvphRjiuTTilE6g6lmjQZ7snW5gK1vUrYLFPEoJyKkx
2jsPU8OjwgD76NKP6CIk2/R2etqVql3EeDA7vng4vPTVBnuYiFrDHknfv1NIZ0t2jGx7CiLD9jkE
T/ZbOcIRIvy69cGvmvLB9wialLYxPSZQa3amqosvHnqG5wqlyD3JSKizmqGgTyKK9cKeEOISAa6d
S7OxpRPlTYbcQc9qYmocK5HyLP00p74snc9JAHqPq8d5FXmrZ+O+M6gyZ2STscXMg2XYL/bUnFUA
cpzQMVI7pdY1qTg0qHNtJY+2uayQdvC9wALAyaqVRFDaILXJYQHoHelPYwI6bG4/O/NqflUmV2B5
ldlHK3F8WFK+Dui/l6V5VmHrul7GQF8rQqvrCOhDYVyVgd8Uu97nxLxfh35+3zRmcD9iNOwJvzZl
RAplLugGtvjvJ5K7U4oVuGAid015nKee3Rk72GyO8qRHkiBzzK5hQUy83ProuDjRmH5/E9AQP0V6
iETg8Db8W8R/M1uouJ50uMQBmXaGuTBnsEWqgEQYjLs6VYzl3k7Xj05Ny4rmlWU8W1UDnS2n5X27
qNnKNx2bwD70JBiKzSrKBN5CM88FdW4DNkCWzsZ7BBlfYtLqLsw6CNCsOCAES9q5jTSGm8Jt0ye+
9GEgol7S16Mfn6yRqX31ZSiZF6O29Kb9iZX5vPo+ebhymgfYCnAYmKng2sfbbHVzRNGw5olkyy1D
HdoedgbWe0z+UQdjAHdO4ixX9hCPAqHDBMQ9z+kjbks2w1/awB3ocelFGdeNsosPlYgpilrtSFRj
VfYx7Ma+o1pre0NDwDfImvIQEzj3WE5GEK4dnTRaYT6ZbrnDFjuasnXQuyxtsy/4OkS2gUhI16JA
i+OF5uRwaKhj332YBizF21gFtbvNxTBedphKq02apB4O4564210XY8jf2moY1gfXzN33XluN5qZA
GpOhSwSrEwapX/YHLAUzBnO2S3dm1qTvW9AAX8p5ch/TxkJJRnmtHM9op5skMuqhfSbJLzM3RlcS
R4Y8nG8b8t63AtJFGkFhGD9l1UJGGlT54pEZSvVbk+NNEOWF6Zx6ATO7kxHPwtexqOPnpEA9EcH1
Y94L0jRmNSod+uba0MEpRbBNs005JQm2/zRrPyPTXu6CXi8mDIOWcD03yd3qBj0Jh+CVDNXQGNbs
lgZPP0UctTICuTu6IQTKeu0HV3l62vlS5Z8T7eZB1LZjcO6mqH0ixFATTIXVMx+5PnnDy9Szgf2h
2HXzd4Hzx7rnS7mfpEQCjBHczneiHwilk9bxh7KnLQyTvGcKiC7Ag7Pas5kdKG3tmZuSze8v9VKb
+d+Xop1E2wy9sP9a2I6M1R9o93YHxf+yca0+j6QY1Bs39PNVgMlDWqIoJQVAxlfiTDUZlij12hwS
bRs7FtF5I31mmN/fy+lv+Xe1+HQvLqUldo8YbqSJC/XlYzPs3G20b8D9cUjl7IJhgEpQu8PN6mTO
fcbx4Y4UpvkNl8sv7s3m6ClPDpeAHfkrbSYhnbLsg7E6rB7HOlMz1Bh01am4+a8C6C/GxK8ug16X
2jrFTWwsp/LaD2OiXvxgmHOzOpCKmm2lqNQllKn84vdX+cUjdPyTwBrSrSQS5JXrwshF6stRwLL1
02lXBeVy58XWeLaogL1inFqhacRvcaZ+Hu7uKTXBxmFyItnbr4Z74Lc1C+vSHYQh+aTZOgN0cJZo
nZx++/v7eyle/z5EsAkLQdgW/CYY2S+foqucmPPL6SxECP2zlyvqTzBmW5SMTmDcjh6OSyQIaUcb
vwR69Pur//wOHey0VJklWGi8FK+GClnUI5KYuTtgp8mOJDJTC8mW4Q258C+vArCXkC28HozMl/fY
rrMpYEt0p4AMa+cv3mMS5OWf3wowAKwoiFqwB7++lYRz0nBSuRLUXXF0p5T60e/Un48MZg3K8pgW
HUHp/tXI6LsZopCtu8NJyXCBwMC9Hko1nXlDlh9+/25+qpkz6WJ4phlmuy4t5Nd3lMm8MSuoogeL
U+gUtigYn0w1LYRme03/3nAMqCFC1t59utic3GZqUU+2WkgJrzlvtBHGsdl6Y0r7ebzyDmllYHT8
bl999S6JnOiJaMq6A0veF9Am22JsOSj6XxcvebZszrJoSt6Yab6bu1/Oo1zUZ+ywpkBhPPX3fpxq
xFBajTtIfWj4XHdgStdLp5zHoxBxepxVJ251ByNK1H2wJYyUjhmBD+dNmoprWsry6DscATLZTleF
JHApEqVtnrZY0w75Tv7GF30aAi9/Wd4W3izaLtw3HteXvyx8rmxxO77oQDioQ+Kkusbz50HA6mOi
ujHWpG+8k5+nK0T/cCnB00D0N783On6YiZFqlMJFcnyo+krsq7YOdpZrNgd0ov9NNfz/jev/sE4I
g3+tfz+BXC6xbZVfsnZ4/rEF+P0P/d0DdGhCs+DShPVPpk5UyP80AW2T1rWwIF1S/bbAvvKTf1rX
lvmXQ/sPJ4pNNiauVH6Jf7Wuvb+wRluCt2QzpUFb+JM+4MtBwl9jS7auJB0CmnEwDr6a6k2pXCNx
84kTkmUQVV27F+Xgq9vW6/zqjQH58hP4+1qWRG9G8iCr92tDWj7KYOwKuth+MMYjAm9/tGi22OnX
ro7Hc5vgibd2qC/XmO+XZH3BC4mZlXbq63QDN0f8qUQ7IbCawATSht9WOs3+yKn091UQGMB9EEx/
4vVuhIQxB3L2Qq8L/Et6JtGuRphk3GGXisp3kTdWSDp/GGe/2Gf94sUxq+FtcwTNYIbDy/kkxb9B
4BlyLzpMtAScpUQHnCLwDns5JPvfX+wXb+6042GnTzLXCe3/8mIqtltL5P6E3rxqruwqcJ+wjLSH
1hib45Dp4C28/Mv1hGWahvCpLw17AhIB/3x5QQakOdY53aJxSs/Nbvkyp3FzPgzuB0oqwUVZeefk
U2x/f5evB8vpojRfuSIrrEQb8vKiaR/PtTerOZyVtYRm6c2IJOrijcHy81V80zRJXWSrwIfvv7q1
sSWtezULJFVWM15lssku205++f2tvB4d7PQhhGCdE4SP4ZU+Pd8f5v55qfy10c2CYMTSoI/y5SYX
Xg0QeSgPf3wpibyGDZyQJ6b0q/tBUaZSNVFSUkluYsAp64myrL1MD/aUDusb7+g00v69jJ4GBrR8
5isMdKdN4+vYyimjdVx31Up1J3P2xdK3HOzH4aOTG971OuR0rz3U3298bK/H//erwkEmxoOHCjL7
5eNMOG0jI8WHVFhef0v1eT5XflBd2A1K8oW+pfvGVPmLQYJuCfkH0yQxZO7p5z++P+W3GBhqzGRx
62+DzI4PvlzmNz7rX1/lFLnJ/PgzjDhzHWMGcoAvQDSn7qCVbGZ8AH/+8NiAACyzSRpkrRMv7yUu
qKmvVEhPPfp2X+eucRW3Gb5Otl7f0qFqb34/IH+eO3wCfTBxsrTayARfPbtFd15ZNwiD4R8eeMoQ
J1fcHXU/PAC/u1YYcje9tt5gE/zii2PnBjEB8u9JyfLqi4OjQOWgmlfqYovc6sGtd7X0gkNMFfH+
9zf402s7zVHAhsCxwhkyXwPHWq8xhsJeqAH6Nvr+NVH7qgId+odXQRpDLQWY2ElEx7715WtboZAo
x0JCkS8Z4UTEBc8bipzW+z+9DLMUAAVGOSs0sKGXl1EILwO/z2lseg26gykgp1yL7k9vJmDjgcYI
ndMpN/R1hDW0mZ4mD4M8aJWxESNV/44K9eb39/LTGOCLpfJhgthjJ/VTUDaeFTH6PmpYji3GUePP
vOH4MkfK695KgvlpDHy/VODgucfTK77jRH6YIMw5yZZJVQ7qE7Ab4VIOpnO2NJn8M2wZEy7ueTYs
VD5QUFISeLUoatqAdU9bjIo/FRbm9KWXh8wpO4OWEqThqBcUMSOvlUUfGs6cD6E/KX/e/f7R/ny/
eJf5ssDtnxSW8tUMzPdqKyxZkkY/TarjEjeBuYcq3bwFoP/5HXKEBQVDzYAMJQogL8cjnteSYiqN
32Kuq10awGFbh3U4ILoQd398T1wAeir+bHY5J2Ljj5O8h7O+1SW+vm5cm2tJmsahzvEk/vFVTvFx
nM65CnP9qw9sqRJvsjEchMpHWV7ndgdldHqL3QdIkt/2x5WZyhj2eSqW7GzZ2fivdHNuptQ6UjaP
FHJmol1Yv7qtOaUtKrE+1o/o4JCfoL9if4qHsYmx1rU6dpI9+OO0eu/pTqI8RHPP9GkYGGq0mA1r
I+IyNy+yvFyfpItGlbb4kuvnOCY97JSVi7hiyTpTv4cpPkrwPZWpt8BWZ1rOVmLleIrneKUm0qV2
SzmrC0ZJcxDD8uLKcKpTeLA4I4dkIUsJEVl2q2iljjuMLolnb1jP2vHWnWOUJoofE7NZVYN1K2XW
53R51IAQoiFALWqVu0iaaTB5zwdFF9JNa3NvYzopo5a7a65janfyMdXY7C5NsJgrRpqAiOdx9HAx
mAuFikOeQV24WQO3Xs7mDhziLfWcDNQwEoz5gv32gg+1ksNMB39STbAf6fHMqAgsrEBHkWOu2SLt
ytx3sI/jdId/w3cie3UN5zYvXZxFZHC2t8parQCs8sqc6DYdQruc/g0dg9xv3N3gdqJ6ADuUmMe6
d3P7Xnigk5MIG0RWfC5Sx8Ob41c2dq3EhtJsme6AMxXnQ3/QDhRKdrd1LUPtTcknEkz8JMr0LHBM
zFZ2b6aZsZ75QWPQqVqUQ8NS6Dq7kYTP3/vYrpYDftBiOhu1tL+hvptp9digZZOQSo3mraEy0xtA
AKcebjykt9DWZR2VEokMGFvMqOxD+dtv0WVloDjpndEaLd1iRR/mzbgWh7Lor/IUgsexakRxMyCP
9u4Wx++WM/rIFX1tA+1kUG6xEeO13KBNTQjxmbBgGV/oxA+OHa022pwrrZxSn0+Z4drbxlCjfiKy
ez3T9uLHkd0UHUJP77sHkbkafh0OC2Hv5tLv9fumb4fsC4bnxraxiZt0Sreu3fR2h9AwoFO56eLa
pHxW4QSU4zZpMSnLjWgTc3wK7NrsLxz82t3zQMe6qaIgx7aV7Bwqf1dm6VfpsWuAeG1HDfrjwC/R
fcWmXLn7OJDZjU+X8ZvReZ0FWhgl7nky4Rml6dlVZX3TWobVOxz5bHv8usL34K0O2ggMFEGrN34x
p1JU+wRbYL8RQZuL0IBXhyGEVD+MN0orQO7mmgD6rzzSDCHCgESiY9smt2QPS5oe9COCy7lPm26f
JmX95PNRjXvsMJX5tezs1Il8o60ASidYboo5Nood2PvRJ7YRldZ24eOZNgVGj6uecOPkfB78vnjn
F7Xn7HSpBJopo23F1rLTZIYeohV+7iD2l9CK87HZ4r10gm1r56W/T1VcNhEzKSvYPDQ8BuQ4K1uS
GnPpDJb+w1LU5riX/JXO1gFNTTEelluOBmoe60MvMmQNPbSpOnK6po0jXxF4C7Zd5s9rLzM2wGmB
irjBckwOxEAD9tHNnbY7SznxBIcMd5Z93nRl4twMEGu9j3VNa+jdZAYV0FW/8Ne9qFEfM4SSwkWy
1AcfWyx+yAACI9kKfJDPpjV0yWWKL4pPs3eqbJvHTd1sJzrxxftW+8VKk7u2Ti9omD7jReixIOZ1
eofAsggi9IQBOHc+/6t8ribAVTRel4NMahtRT+cIN1QeB/7DlKeWu4Eeh+wv4Gt8qCVUAJ5ZUd52
RHbhCZxp7edL3r5n4pciKrAuJXtbjMwaVdX1yEzKJr9r8rax6PD7s94nc+x2OxrcqrleYoGSLCUH
Ad1KhvwoymzD97c4epos6pFZ+TvHakCY1rPS8UPCYsXRvW5TjL4BGO0rayKfDk+idA6ovRSMFSmy
6rEnuAd0zbAGj17BwhmhBZ+8b227pJi4LSiA57JLEYdCPpzEph1o0194sM70xger4R3XyQKEmEzm
ECCpsGjemj02xa0jhn7ZmeNorZs07vGANZ1tWHiZlroOE9o56zHla7F22lBmF/kDxI8jVB3c67PX
uESHLdjMz1pAomgpi0KJ+77XOkWr4yTBkXAIbwnnqeT4O1MUYo+CLb7doQ4XHp3zRqIVKFrz0qsl
mPwEcmDEx9Kg88zQadNArh35aVTFGESzUZr5ETkapHDeZE29Ix0oSjTLyp1MyVDj1XaWDKn1WLvr
FnFI8rDEFqU0PHM4Pum2TajdUECj2Z+mmo42gmKaYVbDprAJPP1cGzrWWydbCgybooL3sgT2dJjH
TmMHX1LR0pHI3WTXswZ8yhY9vVdWhr0YWQSfYlFohAikulmhaMBwhEjwiCITagzUscgFOkeiUbOZ
ucshNk6mYys2I9JgZ0OpUX0TiJeROSOIkFEHd5qEj5bWOR7jyd/myK2Y273EN8LJtDp/EzRWN2Ad
LRDYm2UzOAgnRs6rY9NV0SCILoiYdIOYGXn0Pvp9lVZnGYZ8ANepVWqQK1PsRRIj2i1VP2g3XteY
BZsYo/F3taeK875wiaPzvM75IAH8ibDsLA6mHXpEckRGopKjMkfjhgqq7m/Tdc0lv0/qWgiGlAsE
XnolqvUK0U4ki7UEDTLlnDjhadYP4rs6dK1WYjfGVktB1bG1nyAxVCyAEzElbDMrFAU+K4EI83Js
DSyFLAYbRCYVSatkIXxGVFQnYWPX1t3oBwlLAQGIR21qlYLuIIls61VKbmWCMvvKBing76gtzD4b
pKJFf9BAjglxAZpi27QyVzuxNHF7g9K9RfyYFg02vASdBkEPoCim87ZSq701mN9RNiDSTi/zvJhF
WLSTmt+LlaiUqPYdV105ylnHPVghNR9W6FttWKaLZ53HPTlD5w17if6uUoEo+dIyJ86Onk2+hgwN
WrS45Ws3ns11VxqZ75zVLSi8BP3kkrlf9cRWgfVVtIRGBEhC0LyNmGacPGoM22k+sW2BZa7XDsKJ
aqc43mDiHw4E2spujzDacw/QCCG5NEUZ9xhJiVAPCanAb+3V1ThHiPnXBzTmyXDUhZ/2XEwTcjLV
crn1h6wNNtmAJTMMjDTLUfl7w7JBRpPVGwo/utmw6bJHnJNK8PgJC+i3vBn32Hd2R7qN0xe3iNkB
1HjaXT/WqYttRyXt0AIj0YBgyonMni5HYieYoS6S2CawI1m016M18gxWqLrTejv1cTA+DGipHhbO
tgw3EQzWzoz7SqKILPN+N2ZLn2z5/1YRSQeISZt4T9T6PfIp5wXx0GLa7Q0hDhKNG795wwTI0oiI
pTKugENIjyGP3CpSxLuAQ6WmkGw7C/RDbKbMIIZBlgoKOjaJod1lYxOWlho+axb1KRpagwAPaCFI
Pwgsmj5iHQUGkkwCDW1jNd5dp5DybivLQk8hirz3EPKVmYnuNdHjdhG+RohYWqjpirWt7lxD2Ojj
AbT2O7Z98sYzEwRHdlHMCVEfqXoQItMK08qI+NmHwHDwqiZeuDrNmbAdZv+dNSmj3DglduaTvYaE
oTRtx+eiF14SJkvDZ6haBQ5yUIPkv9iSBJBhSb/WuaZkuvo07jac2aZvlb80Hz2STA5OHLOXMnOL
0xJngbqLEiPvLhap+VZdDeWK9YZQprBUmJPCcZANRU+OQ58no5fnIBvmciuSE4drLtz0Zmama+6D
TLceAAnZMZSGJUfNjNNyV7rSNHY69XIPDfJaVpGs3Am8SF2hD0ewxKqXL2q9HSoFegNPsnMhjTFJ
jqmq0DV7iTTvG4Kqp1DrnIDh1rFv5m4wwaykjvEuQ+gLHc4cvV0AouGiNUcHQ7+7wDd2gfjgM0zq
GxRm/cwWOy84DAuvPfG70njh9QN7OC0HcbwXzqDmM+Vx0Lil5jE9J21VfSua0XU3pdGxeqIFFhre
1Fx9nvF8kp1hOhrxPHEvixWjDXR7jsES9obLHKcrpmmGT626c8lsEzway1rq29wktJBfEQf1spMA
fvJ7uyorhMuNWBAG4jbXor9OK6PgqzQas2vbiA0QP5GAkz+Uel7vJ8nntS2Kyh13Q2MX3WbqXfch
6dR453AUxGPOKdTeWGsF46od1NJHpG/4/g6jKCT4lU17JNeVYwhfa8agMxHJLcRnOX36rFujc8Km
9tfPc9sNT6rtUxAAAasO45TUrBDR6tBx4knyLmTKqM5dL07THUJLv4/iqvTibaE7dsBrKewPdWab
H0ZiskCa+YWJplkWw0FVFV3wtpjNK2D1Rcl7wM4NvjgpnxLil9B5oTJ9wEuKt6zvq2KXN85Jji9W
ghbmwWhuRO5NON0B/LnNFwJex/muQNMbfOLZEvCUEwazbFOcInGYk0F3n6IGzkmoMYSH0UP2MCPR
uo67hMQk57yUg3vneGKY9zNbQTR/GMf64NagnAHnTBq+3HgyN5ytGEkooCDbfrUW12Fu8xSbFdmD
GeOgjG1uS7GJDTnwyaTB/N1wUhi72T3gOCv+H3vn0Vw3kmbtv9LR60EFvFl8G5h7eelFI5HcICQa
eJMwCfPrvweq6m7xqkYcLWY3ERXR0VUSQQCZicz3Pec5ti/Yb/a+os3r3boq41Niez1S+ULVHtzF
si/qhR8SiGzgUwEnWX6GnqL2TA5VWBEjjr0D5VOU6e7Y6g0cHmpoPuXhdghFlyPPFjjHIMIhc3yu
PLmy8tGlnX0bszo8icHpT40aAXgEQtWBru5WFSi5sRm/KlPaZecTkvyBMojrdHvan3GMGF4db7qe
NDM+0+58WWs95hC9EQp8xlXMN+uQkdu01hLKyyQVJdtT9kOGye7WaRmGk33iOJMlqUVQeMYRpmri
sskyj203EB9o85WWPNQdEs4wwxw2+I5V6XdKY1c1ayibXb+f7W3vVubdWVaBKAudVck/s+VbNqMR
39Cgiy0mv5jQ5wadWcMHsAaNFJkCzZgTSFxbz06TTPiWgRpQ53G0otzPG7Y2ZFyyHDazl2iRklRe
EpZJDkiiGLPySZCD5vn9YrLNXtEs3SvCXa/iPJlfu0qszPI564bTqZXyhXGZGBEWSSd7W5eiFih6
0c2exlo2aP44QDvwXdlp5YnbjUO9h3nKl1No7mjsOPWq6lNVmWvh10ZeiKhTh/XbLDByhGOVbkiE
bGoOhbJ2j5At0ZtqgNQwkRmkBynxhUKEm17dpstoMr/EuOT7qWVLMl6qrQsAvBCrroXNykn1mcJB
Xj2puS2BU3RaP+x7FC6c/kTOWf2uYBsn+PBNuq08lKaapbc0FZ0NpAIcn3maWmrZ35RGaXl4Amca
LqKYsvbCjQE8THOhLGSAzQXrtB5zWnYKziuZY2fnxerGr5aQ1Rub2/GxlV6qf5ExAvS3fGb3vbMd
ttC+Zje6dlj6Nm9u0zRpxV4v3SG9swea1VQBRP5lSIabusBExyFi0OA6MjQMYlJCQkVqjkVWGuKc
0k94zk94Ac5JviKw3HzjvFuEaeu8AKydH3PP7aPKTby97Uyn/bblVFpt71bzEBTapJvPiWsu6dl/
tUwlZO5e7aedguhWQom5VuzaAKei5yMfydakZphvMBfKEniVFsjk/N79ZF39l9uA6u04/nFAr5PZ
T5pclTSK8vHKGw3tlpMZpnt3RPGLmNbtr1uvwXLBRqu4/3XF9qdKquOQ465pJhBnleyzo7pw7UmL
kWkrHEAAHsWUKIO5jXHEqMr8m8VhDob0Xegh0d7fMlGOi7a42oa1nWJfU7LiIuEziHlvmX+z5c1V
aImotLxpiyCOOSre92hFCQXJFX8ESXXKIag+R9hifHCV7zKLdxVoHdwTB3Q25zQade24E50MnakP
Pba7CaMHRj6+On4sQQhFTl8sl9lgupeTo3KmKBKh3Lt88N4QYLL1+f0XqIF1MFDAbrq4o19EWqig
FYUXyEZ5DKbB8QJF7YH6C+WvdsX/Ka/+ybP74an/rLz6Sjl8eH0nu9r+xl+yK7gg9BINELWQDphJ
DLk/2Qum9YdKqjFKLNwkkDq2dvS/ZVdkaG2CKzrvSCYs5FD/kV1p+h8MLtq4qI6R3GwCviNCyK+I
IduI/2GocmFGB8gDtKJMcn7P960fRWhSNwpaP3DWiDm2NOOc/V2xo9T+HA/uRxqNo+4Zl0M0gfxs
w3R76Ka3FeeHbqE5ZxDWxhZqYR/rQUGrFaxl9lH4z/EE/PMyKIc1dDQo11CmvbtMWiqrUMoBeo/w
7MiRIjktsK8GBrd1tqAP2cd9X7Oz6sj06CZXXrKC6uEPw+BvhFHfxRjvny0aDdrwpLbY3O7G4/jx
ZjtSMMe5nTy/arvmW16qyaeVrQ8F7DdM4NZLP0qAW03Zn1Y2J4BVS+WO7xFH4Lor2mt2kPqTlVET
p/ldIZzUtAJWkd7e8Em0bgZZ5AFbkuI86/Ei+2pTamca2yVqP1t1JaW8vFN7S4feQpfDB89QRJXU
8siUavrVBLzwQObqcjpaHM4iQJr8Dljld02ij09pXU9Pa7dcY4KO8cyCKwS70ew8t5ruHIiXbO+6
HO6UW62B5kzsML4/vf9bT/65gTz+eyFn0FAL+Pae5LL9jT+XE8VGdLkNbD7G+FwQAjHD/orkc7U/
SBLb1JPIoDbQC//pXzAXuEWwhVhOWIPAimxRTf+ScZp/oO7nPyHlZBVA+mD/znpivd8zoASnJe2i
L4WFRNLfT4OeEJsOznFT7YBbDefV5+ZmOOe8eaPtQPTtOVsH6664ZANDgNDB3beHNSRT9FI8dRwb
fPlW3FEUrIJTGU0htZLwfgpvz8keDb296rc+rY5DFnAc82dGPP7cHZqDXfHywyP/m6l7pOj+111s
QvLtLmDdvJ+606bdaCbuonwYozbsDvSFXKSpvn7Nh3T+bO/yKAnTQ3Vm3nxw6fcr8l+XpodNIA1r
Mwad95fuM29JNFPQgd6vOzadEL8e3Ivqs6vti7MiqA4AarGAr/Vl/YFy6G+ujKKS6zoayiFsBO+v
nLnzVLpjX+1UVOy1W5yj0t9r6XxZSu2Du/zpUjbrEJIRrE34OtiVvb9UTCuPOA4r2zngT9qUDUoZ
gRs4aTo3+vXz3B7XfxZhHufRlbbf5Icvjj2pmbl2XEkaN5N5W873v/7538XC7y+wLe/GxgPDjcOA
eX8BF1cHlJmu2LGlT8WXpZe2vhtqRs8Xt1AqcclOsdnyDdZYvFWtO9u3dm957QHvbT9/bongRYDg
QHzoz1BkDvKkmUfHCcxlMOXnyqO3zYrdxeMH6rTtER/93qwgKIBZDdhzO0f6EnVulNZaqnyXyful
urap4NXtB+6onx8+84dEJ6RI6IOxzr9/NsB+4AL3XGOUzBrr1Go+0lMdfeq398tAYqqQIU8oG6aX
95cYnSHX5xUzfGwNL61WR4ZGuvoQn06xvMeMgGqMEqkZh0r9wRjefvLRA/zTlbRdmT3c0UQF2kr3
QeXK9kVys1zE17BOruf99OWDAfbzXNnu8Ls6H4sjErX3d2ixUwE9QWKI4T8Jvz03fCAqgQxBvUfr
Prnz9l3wkaj7yNzz12NFkM9SgFLN/i6y+WHaAFmMe+K38h3a1gPZXyfDSbxbT/NL+0Q5aIdf36K+
ne6OH+V3nhgyEzB42/b5x0lKnLlVs2vMdni09+apctVcdgeAQf7rEE07GcloDeaIEmRArzYq/9xq
wCn8D0XvR/fo9zSIny8PARVyH9r5Y6ugExdOrOML3qUH+1Rws/NZfLAPbjicyBMlKi6cG+uGUi0N
demvAb2z/BUr/4tx7V7al87BO9CwCdUz52B98GS+P+df/GrHe0hijaHNAuzfzcA40yhhfPcnhBuA
8wavDaaJNhMUepUOxS1Akj7/6Nlsm9SffgHWaQ27kEkxgJPIj6/GqWlqG7CJdzSCT4ydFyo791QP
phNal5fKg/KQnQ1XYFr4x7yOr8ydfqYc1HA6b+6a6+7UPKGP4v96uPy8quC73ZYtVMkejpHjKY+M
AG3AmO4Ila7TC9Vyu5sc0Mb8Qejiz9fhG0iYFgd5lhawcO9vveHsnupYHncZJVAATqU+UitlmM4f
fKN+XopZiCxrC9PEiIP29P2Fpl4X4EQFF0rMZxvbC1QB+hZEGzgfvM6f1hJHNYhxRoNq4n7BZ/D+
SujKFVh3mE8oO+y9ioAUZEcZgfL1R1/4776PdwNnu9TmDOJ/OGJ+n3Q/rCC0ovt46EclsvziZrkc
rpRvw6111l0Vp17kXhXXdSSu1nuIFPWT+s394Ea1n14eZR7d4OzHGRDb07GDGlUmqiVMq9Gwaw/d
IT5NgzT02D7pu/ayCtvg5fcGJZY6nX/ImmVnw1JydNjT7GxdIWVluzrroi4LVksJf32F43e3mfYM
agGbv4fq1VYT+HEmpiNtojFdst0SwPS8Lk+ak19f4PiR8awoOWwncwp+9KWOBgf9YkM4i1JEyVw6
lG1XdHnD1H4w2I+vgoaXPSaVOLZKLCmu8f42lMLuypHuZ7jQbd8ZQqRnhZsNv3kvEFp585xD+HSa
nGuO6om5grbCM4qSSHilvaCAH98kVdnsf++J8WHEQrOxVg2TEW4cvRKvnHo5LE0V1ZB0yNjpiM9w
u/iDF//TE+MqSH8wnCCbxY53NLRwEMgZzGQVzbGjIADomd+BPuDt+WDSHK9D2+3gCUJijahf5zW9
fzXDRD55jFYlqiWSSU0nc2pFewjWQzU/uBQ2geOPPhUx5M3bxpA6PJP1aAPqFDID/ZoVYQxF+tJI
akdPr0D10RvNQkHNBGO5Aysg6FuikmnSJiC+Z4teva8M+XRXAkhew7LqVHVHoDTK8DJJ0dV0UH2W
oHWQUg1La1yxRdUOFpFA6h61iPbNSBuA7uqSqNe5bbRNmDpJ5YZEPLQ7TEwAqHPTAt9kCo6ydO4R
ooBs1l0gWqkxDvDcpHVHS0WjOd2RfpvAYyrPBMyqAdINjIEI3QQm5w1IQV5InqnrmYOjl1jVNE/W
UC9VMX/OiVOxkdkY3nxr2Mkmgk01AieC3ICiBSdnSJ3AqirkfyYQcABtICFC5MT5dVnYdB416F0Y
jbLpziUFGIMVlXU4ILPJrzjLrvwqxqRT/d4tGZVFHPc3NkqsCxGrQx+VTmXS6GodDQswQB9tz8PE
yZ/ZYJ3GkQQFn7dXt6hdpQbzX5HL6FtqK1+MpIUV4amTQ1VoJB1UTibYdIAzhBO0+WqCmlnVakdi
kCz9dJXNZc0vhaCRc+CXWBgEXGRpYgAeblRBcEg3tNMum7uq509jxQu0wQIvsjrZROckn4pz2lDW
tdvCCQfHN6zCX5mLM0A0XYEvXIm6PV1ov5eEliVIA3AgkOxnt3ZNcIs3tU/CWKpMP9EWR0UcRjDj
m26lfUtbO6eEMDrjoAYyxxLtJ4CPp6DSTHpSRd4pCau5El8X6xAPEQqmOMsOpSM9jC7d1IqvOVgu
RNBaNUCYULyF/rtuUN3UIJ9AlGtc2u3CG3p/dGWeoL3YRNE9GGQFgY+cH9NirWHJz2rZhblnsIVz
86ZAnTE2c5SScD37uqqYZQh5clgC+AELNCl4k/dJK7PW102SC8/lYuYgmUbiG04ce47dyJrkXEZp
zQj0hShauG2Nvl+qenJ9t6f24JdmPbbB5NWJYDatxhdHq+vPmlmVL7pbWV+dRqUdi1WpMoKBLi9v
mLXnZDIy7ZY5vVonHVnmWpTzp79WqIq7gNax+zxmHtHYSe/IN8bWihilpgexRdfAkES6Aw6p1/ut
Rz1bqXMYatSgu8QwFCvMiZ1H2MtwWsLF6fGAjZMqHhGgk3+EZd5TqiB1e/cerhrTSwxWlYCb3BAf
uoDfG0wjq5uvLnHjhqkOgaYtY1CdkmbpSIux7dYLqFTtVU7H2fXVaSjnfaLMXXqYE47Kfg2o9ple
Z5ZEYA2VW9UY8ML3aabi1AELSV+c4i3yqDV1DZT0oiTJ0MvLcp/Rg22DuFk27fEitSzKc1d9pNWs
6zyX2bnXp0w+borRJEwUU40U4ldIKkmMco9+Y7zEVId3r+fRn1uVlY8BBMzhfkSkeoPCT2o8R5so
NFEh9N4LMx/OegWIAAYfR32FniymYHKQwuUth/3QULwevKAi5vk23RrNdqhBhksPItXhwubIKd8K
tr1qpBfmFIeMN75a6KzkEmoSEWFkjRZt4GZOaPh3WdzDYewIKAo9dRRtGFfV6Tzo861Va8onvZdT
FUp024gXGsV6TaCpeoe2MNMO39uA3jJJ+gzbM9uOOkKTVM6hXWdIR8jW0inriVW71HswSYFH11T6
AMthkxaGAH+LIKelEa8iBwqBXTLSldiNu13SdGKN3Katkj0Vs0QPSUeDzdcrEuhwl8ZsPeEq5OPB
SVHt0LMutBBtdLkERuplTwQIURD3TGWtLhOnqG5LZlThpyhBVjIJunEKcojnLKZotzaZTKuxKq09
mqw8afqvyTiaVjRXZmmcIaRq9BNTaDO7zDZ1Xycdn6rvIrgawzwXcAjdpRtlYBmiS5Cv2esXr28B
j26kxTQApdGel12rI7qo8BsEuYvoFOGHjKeLScYZ8hdYkunlmLiaDMxqlEo4ukaLfaTwsp5b182H
pB51KzCmMXvDXJbaKNrs2EVKoCXFATYakEE8hyzt0zqSp7AkLmKSRar9a7sI5JtCWRvFt8hzuy5p
kpKxgk8E74qrZrafs7t9QQCS2QFnGdkFqTlZbminiav7+uyytNbZSORRgWdhZTI7I+vTosKeJJ2w
NQOqz4IQxsprHm0nR3iZGhoxdEuc5OhCkWqCryp154wFRTIw2mow+fduoQmCdxB6y8dkNOYmyisX
TWtq5ZggkHTagNSaLnugEcLCE09J8xKPawIqELGZdkosoLsGkPdU54R+rZ4HHArMTw0FqbvVg+zm
rxwAX3KvHs82+x+gq5wR5VO3VHS+BNV0hXC5SoNWn4yXlcS1dj9xOBVBHi+eDDXi6VJ/rsbsTkgV
76PS4V0LXQNFrG8gdv9KQoTzujhePHPpFHkJRghkfB7SjhEN07zsUYrzryecmt9ICXGBfKvbtqRH
0I38cJgA3tAoWxha6HS1iCQiTTuZYWlB6zZsqTwSc7ESSN5rhYFRrK2flMaBtadnld4GjLj8YTA7
Vl7VJp8qMOcufyIVg/VHiJWdFXfSvkq0NDyMCR3JyVCazQzNTKxmRHqo+mZDOBKQ3swOYB1FULI8
1HV4xCZQjSFg8Y1vjaTzc6mvsO8q1yDfj7DX7jbnQ6tFtprLW9LTPDWKTdB8iNVZ5xAXl1/NLN4m
h9NnJpOhzJaXXJ1BovWK2qJc9BA7tpddJmd3z9e36XcjdZqv3VxpKwk83XgY0UVYAQur9aWEnjnC
DBzSCzFUixc4nbfegNtEVOxMmv0CxHN6zqwJlrRVDF0dDLkV3zT4ORjf8eTcZba1hGpiuNkOlRJy
TLMHvnmyxnhvVj8FopqdC+SDTyi8gebWo+q8rVQE0qg3QFOG5TRU475HeK/5QPqMnm4fhoWomQzz
3BOC/aDeqTgI2tTK1oj2YHnvDW67koiTWA/FOHAcVpsehVzT2WjERruE5mAkK04RAn/m61Kabg2y
1xTPydKvQ9gSIgaZeDb0N5EuiOjnDv1dhNzN6nw1z+X5iOXAQ09fUX+dSsRgRO14w1nJhc8Y7DIL
NTsXnY/3Dxz1lODciZDS5W+x23b2DmN0DKl7aJddCdLnWpUxm5hFW6rP4KlG7TqD01ckJ/EydeJt
EJmy3FPFNpY8YGOknsLSVp7XClS85a/GIKdwZds/7ZHW4WYUzdzbj5xwWvsyjUU7XUjMR6AdqiQu
PslhtIeTPh30CWjpJMGji3h6SDOK8VHvArTdwqLqZY+fxBjCHHKmGSCBVdkpICFBlZUVTvbJVZCe
+WQCqSqNBm2jNFcxhCfdSNJnirju6zyvfJOSuUm1vSKqwvw8ODW5rZVjqo8mv25yqKHXqReG6Fft
lMJ9RobS4iUEnZECiMI/JO5KzOcZLHzAexWf6/OVkhJb8jKvpEcTOlMId8o1q9A61tTYhQVkZ8s3
qWN1j9ZhXJ+GLjE/Y+w24HNyxJG+lhVCucihGrgn3kBka8DSbcGUbjS+8xsTbsAHU2TKmO1NtLDZ
eUsA6nQgtrZlHzkla37LtxVptU1yTbLXWwLSrqSUuB9ILGW1Zo9PbiMucXvdWXNGxqjtNazl2uKC
zDZ70dV7p41hEKZm7EH2HmPvDgTemj3USb08KGgXvH081c56OteK+uwtORT8isijiSxxaSagK6xO
QntN08na55vC/iBo2qS7sVq1Bhj1vGifqHdJ51KvC+FBJ8RMEaiIaBTfcWUCjbUuNfMmr1Sc2bKP
KwxgXmX2r3pS1PO+69jnnNaxHpenm50wCzFGjuaVWcy0zXFD6tatQ2Sv+gWFY29C7lc20ExbFIV1
cNkc2o+ZymsB4WogOYzZhw4XvTqy+g4jkY5fPTENekQZAHoo7FxBqqxO7tR1Vy7pzJlpHaeoRATo
+h7WFdKypprw13zVUZWjVwffTVxiz9QxenIa0At0PQ9yLmKOeW0NhTsn/zJiHXGzx3GMUbjWQ7OM
NyLBKXg+kOLn0s4Q+ZYkqDRmaBu1c4u7dL2R3giid+yNZl/Zavds4eUcT3GnFuWnJjemLyIZPWXP
agDMffDI0PWXvhq0i1FtpBoJ8Op88SxCQR/1aTGTk0Li7IrqakRRkJixphHVktVPVaNn2l53Y4LM
sGqWpygP8+6yV3lVocPrVE9RK1T2buq6RLuSDk6Dg6xA0xFI6PaFwwfVmpcqVFoSjaNhsGoopfXo
NuwgUg1nOq74F8MoFHEqSD0mi2Zcp5Zg3VXJFFy6JqDPVJV8ZiHVd8OlbXRD6Rt4eQVLQJokkTaR
nnxFSLCWnPV5us5+mVFsRcCdZZpLkZzsJV9ATYW/na0E/Z4a6ATNz42p8mks21h+M2P0KDIz3M+x
smRGmAlb3iOhcOStgg6dKIVlUl4xDI/lDpJD/6wrrsKZu17W09LNlGIPeXm9bVrZErtI0vDroJoT
OTdKVRovVd/I+HM35dXDQuhvFkIjB7iVYaIj57Ggel90WLkCk/LBi7sMc36o1Dp703vELEGdthbm
mkY1xtByE6c+a6pOeVTYS3mHWTQ12TtrW0nOItlon9XjnDCjNTSBJvY8NyiwJ3TXVH7S+9Iqk+ZU
K5yyOIBTRQ5XqdL9IupVfJFtPMgdR1QR+4Olijh0XTMrIIsqOlgmlWxK35YTG0/bbkVysq1Q1dUg
CfwNQD2jGq46ySlimfX5nNTIDg1kXlo0sfm6cG89jig2+Y12T6pGCgaVH35b4HeAk19Y/XBharNd
3849sSrXqtfV+mm+ki9wLhUOI+hXbeEl561iNt/g5jhUU4YWNHhVc2QIExAijT/ozlrviBpLP1Wc
F3C5OM1i7LAYk3lK8bvKA4l7QYmEmIhWd1WJRbEn9Fa/AKS7aGdZwmH1mf1Z4Z1gD8Ay3MlWDueL
BhJ1LFNS7tqkIIggWe0RMfC4dPVz3yX2NV7+KoYtPruCzYeuvVF3WaDXu5gM96ab49TE6GmoRD94
FisKn9mBlWCjxmK1xRlXCWNOLxoxoohPjVgoJwNbTtDjNvsVfByTzEPXiTHF2Jw8rxe9IV+CCD4o
mqRuV3b6iCq+vVtSA+ouOXUcrhamqkXArqX2p04y4I9YlC0OpdQXjDfs1iVckjYp52DW45bM6hwr
gr+1qJ9wbMvCJxSGUzQ8BeMz8vYVr6KuP0yyFMkB5KtmUhdamGBKkivTCZ77BIT5UKzl9UJiITPA
6McQIanZUHRIbazmBA57AQ99KcNYQaTvl9Qr1ANapNTw50G4z41nMH8TUSUXejYaJLvEtbZEo9CH
/GSRhXUdd4rzFK9pfGPncRyfmaRcz+SMi3xPcv1EM2osmHmFUbgABxSscyRo832AiofVkSyA9DqT
AsS6JeF/4wRolTC1a14QhwyOyy3P2vSrsqecN8Puv8tkgTfRFLWaso/u+6ek7q1bHOYraQMFKQOz
Nrt9oHu9NnPwm+TX1mznbzh6rS5MqVFu+RAZUVqiNMExa0wiYhUacd86ivpoxLy7qNexR/mtnAV/
2EH27xMrMdi7zuABnbtd2YNHazFY+7q7aNeGUws3VLBLNGjORXs7icb91CVpdTUjHMbyN6jFg7cY
KPr7Zq4FpeO07zFYxs51SwYwLlXDSW464ThEbqTKgs7Z3lziU2JfFKPKbp/IVEp6Tm3bl1kZD+Rx
21UKBjkfFUL8KpQVAQ7L7hrFPt9yFG/0IMlmecuSirMUmd6JEjUoynUMEWaJPx/XNwVWl07GIe5A
k0VWOqDE01IKBJulg8pMj4lqhl1seNMp02ddeEkaK0tfb6Rmik3muTX2mOQKtcRxpHZENuImRMDm
d7WXco4QSe7udXYNOcuUlyLESKcnVHRaStZtk5yYa2MDXul08xZTtfM0SuQ+4ZybvFz2PeLNAee8
ORzXeggrPaboQFRx8ppLs3/2OtG1UTWm2ZttNBBpDG2q7ofWmx9FqlZXHk4VIhQma7ia9VqS1tSk
/WsNyPdRjhNJ2kWTLyXFatsiPMTV7q12qDk4kpEGPF0fV6KsYaWzPNiTpfpmOaXLmR0vzcNAxVUN
M40w26wAXRTIMmavpsex+ywmU1JNzbL1DEYUqhova73T0ugtxRdsC0iaJygWR4qCpSRcjdF7oFJH
5dYlL+QJK2i2nV1rPsWa3bleYBZjoQVl0jXPJFnW+H7aRmOlmGMBtB0oBAQN2xZEZboL/jiHcKZv
5dR4B880ZQ5qneU6MEpiAqJ1qetPS6biTZ0HWJBhx0k7C2UysYdWR2NMg0ljXT31Glnd6g71izG3
+eALNXXu8sSc7sZRx5DXJbkVwTNVtZBcD06JxlB5CoXkUr6kqYvGQzgTm78m+Qrmm1ogO738VqsA
hpeGME/tLoEPD6129DNJhwhpvRcbfokR4YvDli7miJvnV5Xreo/AMKu3Np6A7OqKQQJFMgxDgIBd
CbazZaSnu8S2RzswvHa6ajiR3a2pLK+os8Xng7UQLi/SUj4Rd7T2O4ev5OmazM6LpQIfiBAlGQ25
8y2LzNrk6x3WQvUsqV3tQpnUdggUpVxflNRlElGi7R+SdR4fmxGpKpE9+fLVK+Yl5TDp0A0hxjs/
5zhfIqeiwpxgeSzJSMq9tf8Klcpk0jrG/OZRtuCn5eN8P8vCQBlDa2sM1FX1vpmDZOIx70hrQAk7
r+Ha9g0h0RmkCo3ccCK62LNoLICTc2uMHGL5qrXjRaWk2FrMks2Er+JWLdlQu2ZH0akRh3Lua/bT
sqteSOpxPqOH9pADyKW6y9S+vkcjr2mhhk2wD4GKEXIgs1wnsTQmcCEkkUmlHVJk8eWwdBjdzZad
sJ+WtfcE0hwzqOLG1DOMVRM3hpO23xL2T61PvWMrUyh5/boa3XzvLF73YE1zzcw001fqlCxxMW3W
JpSe2Z3n6or7if4t0PimimffrDXjkGsyFxGBsdl9nmIjDNRGd25gzHEOJmNtaBh8aNjCRHVLbWdh
RYQTY0944Wt3Mlpcx5rF5jdjjxCMrWm+YNkb1sBpyU9aKXcwVycH+2pB3glfc4LS8gCHvcFUiov+
2THtGRO5J5sLpwRF5OuU8ZVwLYgwBbtAcA5BBxn6HKXg4US56dXscMjsAjCZ68w5W5fXk9DYFRWD
Boxu6Crvk9N41f2qtoJILVWLv80jfUXfZSM80tZyPE5puqleLUZtPRJLvBVgem20kZVosPTgP2i9
TvBBim6NRFIcfKBDTLH1yFLsQOM2Zw2TWl6E9TVeo0lv8iqcxylTyS8geBOKXGZVYclDHPysxm0I
KKTXDQyCeNnD2V76hfHSpmRNEUc9ngwrkWGBa3IcuWD1t/UPpCT6Ty1PlAGIxCl1QyRCjn/c86a7
ZWmVKEk/cKO52Oe5dVjFlanlp715b2v5Xl+GHX39qDFdwq8wUBBEPWpnFOQuNdIZhHlpUPajDx0S
97YjbUtS2+zM+VC5F6tSfNA3/btesEcHHVcOxQN8AO9btEQyU/BQ6DinuiXuFVpdl2QPrL99FUOl
s21qBslCCLKOBCnCHaTmjUMZrY2IH1CNOJemoyi7X3fPjwUNDida9PE8fKwOFFK2d/ODQiTvHVPX
ViuPCONb79SpkxcUI5yDywYzcgtr+k09z/frbXJB5IgqjNnjhvNAmYZ9Vh61BvShGtaDj7rwI2Li
394Vwkr+JtoXdNXv72qksYvUxwTsMahox6AunJgW21aTosxJi/D1A3XANkJ/1NnQsNc0bgr9NgMD
TMj76y3tWlpOYRA9vK1rs2leqpPNBp6DA4du5apOy+SDWXM8abikt40L4N9c77un5d2Ly/QyHWng
hU2TxScNEAIsrb0VGippGb8eIz9finGIwHZjT2J6sY+0D0q/LrZNNl6o6F4dmERwBl1CaWuW5Ucv
7nhqgfKEy4cmRd/sOIyR9w+SxcsmzcI0Q6J4qL2lnWuHnYCz+ZuTa7uOicye4cgE+AlDWS5Gk3hx
BhxkMowTy2Fb0RBF+IEA5udhYUAjJxaD1Rvh0LH1q8UPadcIikI6DMYNy7rD5k0hUhUAefE0lnBZ
A2Oc1Q+Gxs8PESovrRyMCATHYp57/xDz0tWIC6RGVdtNu6NGox2E1aYfrBx/dxUb2Tj2RLREnn2k
u8lyPjVkeplhCkrh1MpMFJBT97vrxXfl2rYEAu+kj2ocaYisuYAA5hEaCEvR4jyvygBP8Ufs0+P1
gqsgM4T1h60DC4ZuvH9i2cDRaRxaI7S7daYzEms7LAC1T3EanoCaietfz6i/eXY4GkwMGiRW6PhK
31/PmoQ1Ue3E8l9qRKsrnrxxmnl+/fVVfh5+uEw22Z+HQpsv7NE4WBtU31Q4wdbVtn6VWVsomyX6
uxh3/PVa0GpKXWJFPxh9P68Wm0SVpcLBAsMCf/QsPVBKiSxTg7VQI0MWdgE5MEPm1xIC8fcb/N/w
J8nXbhi7139cfG37f+zG+uXrQMT4caz6duV/p6xj4fvrN9n8hu/+D9+NbFg+ja/dcvPaj+Wfiewo
nbc/+T/9j/94/f5T7mjs/b9/PjdjPWw/DZLLu+Rzk3n13zuVbrvsH+df6+Lrj9bH7a/8aVXCjuQi
wNtUBHzkdW8T///pVHK8PxAwsprz9VA9NFz/9il5MOo35xIqRP4WQjSG1V8+JesPXIomkTg2cFaM
OZCIf8P2+H6g8OlCyrHRmynIbeaBY4MgRXdbjyVgA62T1ifPnsXZgI+dOkpeTR8sVu8n+F/XYrlH
E7oJ6443BNlcFnXm1HPkFGVKTK5SX6xtS2KVbJPrIqfn/8NbuP7z0/+jnP3v7m2zm7Jm8XVWjzdv
zmx7JJm2xHw2fRIiz6r8qqLbZXI4/uBS247pP3uPP2/NQTXIZOP+UIi/X0vM7P+zdya9kSNZtv4v
vX6W4Dws3sbps+Sap4gNISkjSOM8GWnkr3+fR2bXS0VGRyAb6EUDVYssoColl3Mwu3bvOd8BtcZ+
SuReGIc3pui7NxXP6sGf8Gus2iKOT10W0DcTWdf7m59/zx99OP6VbxYtdmz3fB3+Uj4SABzS9RJ6
g3mg2ts+odArRnTVdWbJGlW42d8YVhYcMrL23n/+0R/X0D++N/pSwz3bTjC58dD/9aOtxLQFqTlY
EkRWnixoWHu7UXL980/5JlL97vKSzY3bipM5BdC3w8tfvqFfzIWL+RiGqanzY8009DIAE7Nryta6
786PVCIrmn8MifMbr0f415bDfAN7Hxboz/+WH3zjs80FCqEDh5d96uM3jocz7wrx0aYVdLCgbYho
Suv69PNP+c7N8+3Cni2I/hnTjcQi/O5jEqvWBOdyT61gWqBkmbl5uQBLTdBkivkzVVsJBnciz3k7
LF7nrRhBJw8maknzFxf/4wb2x1+CdoqYAeIacBF/d1hwEhQnKJr0JlS9tydhNHlyhsm5EAxW3uU0
0p8gLeDu59//R1eZQoNFiVtO8MB3HxoE7SSo5+eNEWfc3JDIGmbMu3/+IdxApOQOpPy/fUg4gHwh
uRODJTQ+5pkEdrMe/TceGAvwP6u/wfr6t8K9U0zswPPxwGAsv1BEW0ZD7BW/sCz+4IJRnvnnITNv
IobCj4+lxWDTG82WHn2eA8RDwht1Vhn+YgX/wbNAEc0idzYywGT+bqXp/GJExBwzt+wDm95GAgOw
UrJ+nD1mOa4emLCCIfvFE/iDddy2zshruBjn0/53383OmcTRq+UKTnO5dYqqjhLEAueJsv2LdfxH
Kw1PgkMDBAvUOdzu43Us2gYKTr+MG4VKAXlvJe3XIDgL/oKlMwiRXJh87LQ5kh4roAUV0SAy1YFm
U4b7FtRmnv7iKf3Bt6chaZ7typxtOd9+/IuWbLYlCLhh04HmOQLArbZmrcLj5NB5/fkL8YNVh9tH
9+hsfHBZfL67v8NojMxHpnkTeEYkUF+wqzxIMR5NI7kEQnYGxvibssGpIOL2n66sHh+NXoWIEewK
uHM+ftFRxSbjM9FvJt9NooUOBQMTOL8//45/K0JoR9hsI3yGzTnjex/ZqAGmwboeNouAn0oqAd10
WkAA6JJpBw918/OPY5DOn/1h7yIrDm3/mQoPVIv38+PXAhIFsYoA2Y1FINkQMQhQbcRJ30UATMCJ
jZQ3tX5vyPskLRhCKyqkwpdybzR+x9RmMpgFJj3P4JbmwJwcLUMBqtStpxgrmxaZhcNYvyNMwUmi
ghlbDJCzLEBjDGFwlaWD42wGWBNzFOsRnbiUfYKIuQavtI2r1G93gByZFgxu0wKGSEr7NrW7JYv8
oDSe/CwgCr4I4vSlVIVpRcgfdA5aKUihhBYcfqPetBX6ZzforccOGB6q79QNMg48UMzWKOay9KYC
LDcDwqu94KbVXmxDCp65Amic03erY9nc+F4ev0EVFU9E98oj0qXspdKhuu+1md3nQcwYxTI1OtRJ
+GF5X42Z7KMMqaf9uS9kAX5N+EW2boORBaIhGhBxXmIijhh6LwEYiubrGtVnPjBogCpBT4Ck0kB5
7WsRo7ekry1h5OIEyO7rtCWPIHb97BXrVjGukNzNX3pogpASgTh9iTm/LhvFkmvsReKkzPDCVl5m
KlymVck9dzfinEI9tyMxoOC0cqeGjLXQJGWuldQXrYsE5tL14UfNNL1nuJKMeYVdXNVJ5xhrxWTe
Zvw1MgVYgO+WUYGuitRTtzHt1cQKkB9GEffGwYpF9dmzhzNUS+YJjMyqC98Q5prpwWwsiKU1YFJG
p/gdjvQgrSvL1v7zgFwA5Ifrx9nGyHlgkNC0Y3b0B0ugEwNmta7jmkrK1lUwrgNoUGh+OioOEE+M
U1cMedW4HbpWwiSFBfXaoMsudp1mOLcSRUAS3ugNUhwBnGGxwOqEp6MazPjEpH2OL+aRgi9CdymO
LReZcOwpc7Jt6AxxfWGPwiAJnOVHrfUcOzd5ktjdUVj0UFbEUjkPM0HM9ZHx6TBvYHl1w0XtO+q6
JLXNQf9gSpJTfNE855meLZAdSWpsmAVzBEdFfAkbte/Xglb8VyqA+ZlFL612EpHmp2SunGKF9sZH
UGMpG+EfI8Zk15UBYns8M/J9YNw/rZgFDq9OQdscpwel9SoGVvi1YCUADFU0xb30NL/jPKeGeo0Q
J9v76dBu3d5ovXt4eQLtPGDlGU09t3bTOQO6xkUvC3kVjlWbMPxs5WxDt2lE1DSIQngijB5BO0oi
fALG6JRIcciUB47oGEVwqJnZ8iCzOEyIGIpWMDAqGoW0r03Lx16HDAlDTzWPjUeuEtSTqr/VI13O
1cBqyJqR2pLnt4HOvxUuT3pU6TQNo3hmAYtyzzUONpFPCzRPcMqXTjjEzzaKT8IEoVsGWyDZ1h8h
qf8T7YXmS3U/dF++DPQX/hc0FcxzIfNfdxVOr4X8a0Ph27/+J0vpN/YS3o4AgTm1K1bZ/+woYH36
jcHUOaQIQhF+rvMu+if7xIKzxH8oIuAAuQDG+Kk/ewqk27H3npv0AQwUfu8/QinBc/qw59EOp03t
frOR899krX13HA5MAdI777dOrw13z3C9r9ZQK+XwYjPJ97sVZPWgYrQVwvCQhF9Oa5SzbXvBA6rC
nevR3r6zdWP5pzIb/OxgJNSAX9PWqs9o0HjchKXfqENfWHl/sDKEQ9uk9Qp9cIKE2Zu5IO3YwsGs
1BP4yb6NtA0jfN8uXc2cVas0fGl9Sfg1SHFZTfcBQ8r892DSHnI/lsfUWxtVWfa/Z2kur0u7B/qb
1sUkf9c90puoQ+oRHrLZmZzrVHZys4C/Z48hoMe/lWjukB9XC7tRj/0rfjD8Kex24CL1Ws7iYZhC
lD0ofP24XOMDu40dcdnZZEpFtmAmuIJ8MwS7EsMC0fEGS3V/CuoweDKM7rMCi50ctBPbRoQpO10t
hv/oyPTZgbx5XNqwrzaNqxcuabYE5U7FVAUcbPCvsQD6uEZSzopPTt3H3Sq2hXa2RdMMycUU5u2R
cOW0f3JEJpadh0gmQsc+Tk8ssMhm8f3DkT/kurava+HHl4rGF5yknCyBohZJjQOsKQ90Qoo+StvO
fCC4IdRRmo5VzlaLXeWAsyKso7h1zDu7dOqQHFtdB5Ds61S/kVIj9baOIUPv9OzYyQ3UTkqkIgn7
N6s34ys7zhb/tpsWmKdAGIuCOme2PlmQG1/zPuhuJ4mpKyvSE7pvb00JJIKVDFrvLhTjIyoW6zBL
0/6C0y9ddizKUw8mWqO93FYac+u7w4yFwiElnH3nOrNWpybTLPyCvfhFgnJpMFb15S5Pi674nEly
Zndxa8aIroeucTbzMLXxXVpmwbUeTCOjvUzmgP9FQpcyv+SL7+n7fB7a6cAoP+yuCpoJ1HNjU9jI
Hw0zH8phZy84kOGbgvPO7X2PPIVIMN/KcuPQGFpa757P9pRgmjEmtm81lOlzM7iL/8k3ZkPelB0F
3xcpRDZ4TLXTblmN3Qj6eodpIa5rb4W4zKlxYNrJSVFq+93W6HgpN3Nlhdkmr/seD0ZMtMHBRYXl
3zd66OSjnfS9MRFSLQuCjwOa24hprXbob3ojlMXVEBQ+3OXUMAqTIHpMoRu0vK69cqUyQ7CZNqK6
QERjape+dfBgw1yQ+BDscow0O4vi4iogdD1qe/uUuiMlTc5o/J60Cf8zqQTJRZyZ1jbx3fFzXnl9
xHAufysnUgZkmwcJuyNePnPBushfFm4XUmz2Is/LXRbGHNVo1Hs9RbaqK5iTjQXJUS8X1hiA2QdC
nD9QxOP3zc7gbGDD6mlWCj6m4WR7jy7LEfwIJt1w+pqRP3IFAfKh6MzgrkaLcMRNyXWvkajwNzOo
ISeR96EjEe26bLT9wCwX6ZGsOmeHr0Mep8DNq5WKswnA8DhvE+Sej4bbLbchI6tjIYbhsps7guX7
zmPeHojdANZXR7i5x2endBpoILQU0PCGLKbbiePprsVdR7lrBxdGoDitje1c7bI8GPdLM9efLCie
0WhJZxOMTgOfP3BGEmfQszZ2HKzNYZ6ioUGpb1i9OFiFFCc19jfmkHK9VG9sk2qqo6VdCMiJcxTi
uvOCyLIc/UBdqgiwGNSF7nS4KSZ05Quuh8gb59OshX5zR1SRLvlKdwOmgb0wJJJkWouR4Cy/tZw8
RgMrzAtHBsORnIf0JYGJHYl68tex4XVbclDigyzb+xz/6dbzMnT9gZfsFhfydlKo7EqWbn2Zia67
k6KRB9xl8ydc0TEKa6qthxZlDG3pDpPtpF6SwFe37dDplcKZAiBvLrgi0w4jIAGXFTUb5x9KH1GO
B7ICXpNlJI3H5F8+P/LmKQHUvCENjlQ7r5drrZW1LZt+jpyuzjeCgdA+pS1zUIw0TzoVzouVWd6F
g3+OFB3ZHIe4uAAShgbN41DDluVu6k5Ve6cP+3XrjtNJeYl91MArT0mdxlhjILPqpu5eZ6REG7O3
24PXZLR7LOj34TK8+dzCjSst666dxm1ZFullnmTV3vRm+8JZ4uBTYXiMw40y9LcENMqSvKYBfg5Q
xJsGleDDRA/rkyXp1XPoo+odpFsdan+wb8x0riORxIFxCPDlmitimasnp0C7J0jy6IRh3QkoB2vR
p+3WM5qZUXVZ3FLm34+cM/Z2mXmfOWujjJaTvUX4lEcz83o6GZX9HM4+ztez0Txx9TtOUJYWWPsW
v2+Iszgiewc4cjE7aI7jzL43csjwVqDnjn8a6m7gzd2kqO5XLF3ngBtTbdo4aXmAGnEi4gDPKNk3
nLK6erhKzfMuThOkQnmNHLbbEtPg30LPby+tXGdfcVDb/aUy0gyGOQ+BrSSiP79WkvdxO0+NmQ5q
hwyYFCSHAxzbTvKigqQzkxvZTciWYVb3sSc2aYIwFXNZ6EqOT0iui44AxgRJqO9j0OM0k6U0z7jh
XWrcw5+xekMfJuXFKhpzMkCuAg9j2RcoD178aqGJzwlFgZz+GdFYfWiX1uDhrcKtLmpkzOXwuWhL
4ijCKdtnvStvOCukZFykxQPzgSLYCYlkcMvM0sP1OeLChHCYlWemNYg6wV2o8tg8ZSG49K5zG1x4
pZ637tAv+3xRxXqyxwSPbQOtmEHOyhl7dItDYHeHc0z9QeAYuFxSt3xCek86Bqm49ftEwhVyvBqh
u5YEmcRV5YO8KB4r1wvR7Qn/aBObHnXkapyEn2SvTVvayHqaCXDJQG5vl0/DsZiWPOQotAS8+uH8
3PdhvS/RHG71tLhfcI84kWdJsUsW/3WKG6q4xDdvg7EIj0HpDXe+qlk2+IU8NvD/1SHMJN4pJ/Ar
yjOLSLLcu2/otuDay8YQD6gI3i0tsWkPk/+IfvQFIftwX1HXYMZMM/+2t0Z7254XLYPjKW4afCvb
gmH2cNEQ4xCuUetb95MTl1glBa2ZHYEg9km1S/pZ6xBVZhrcNFS/Ww8tCX6jNLvBtYrMjFiWuFmX
cVO0KxuNGINxr/ysOfWdSCXAjVe7zcmeE4U4uZW7IvVBoaSjZa38LlAPAefPS5n4Q5SKBXeUKdBk
BZmq16WLc4exwpsIU3eFxInEscqpXgZ/JvQjHkPO2ET9YlNjDEGHV5ruvB96CfmBtCv71lsC40XZ
7biserNhxKISAljwEDj424z+kZ1xxFOIlYwLqPKrlDbTOta2SVhAZj6kc2CdXDElT2UdZ295NxMF
lahaP46W0e59grjYyksS8apZWKc5KfpT6mnjhAs1Pub8ClS5YP4vl3LxHipzaC+I18LOG/Y5qhVz
oY6B6JY++qGZnHAuauCIthjuEU9bu8HtIFjli9ZBRK0RI2D3RtkSwlY70xddVsEdf+lzJ+KazIV4
osfcNdK03oIWp/2pa/tuJgqJvMfnNuc8dp0pE10EeUEBUn0UDpN6MMsaRwuJebG1AgFj92sAo33F
isYJxgnRCebZeAzLlv1cdVq4J3M0ln5D8w2Celk02jw6yeRXWxgLuKlGiyTufeCOxI3E5LYKsygi
3aM56szyENgtGzLngijr22e+V7NJprHnz+aNSgUb4Ip6rTmU9tReiknMF1hs33IMeqd5ccPbHhv9
Be3ClPFoiNVrwjXgKaL4MP3pqDALagpTJGu3yS7Sc6i2T2zMfkhleYD85h1ct/w04rNS1tiuC4dN
35/HT7FFhd7wVq91Xoid4ybhwVNW+jsvqH2fsHRHzJGsT8Ok00fwtNCQJjPeSUxUJxZTj5LbNZet
sA352oMYuNDxaL8ajeMPV5NR63f8kv6ydzoxpxyV9GQexpnjIO1Tr8uuqOK9zy7jhOU4YeQX2JCK
ob02B5UVz6Wc9ZfEhIEdSY1udV9iQ2gPaRHzl2EEtPbtOKGGT4gT2tj4/eKtU0plHAyE3CkhR457
gEjG9RCSXLwIV2fTbYxpRvBd5JkwKOy8ut3T5W7sTUAEkeLslfII+yWV2UFlVBlHS7tTfz0HeM5f
HTxmdIkwvb1LrwMKgpNpmle9zdaDK8Uvg0tVzX766g+lI05xGvjlrfBHLl2AIhv1KO6QDYOEVB+X
MMS+DuIGE37NaMtfO7qxW9TQKvFvmUWbRZRNuK9vTbfw6ceNXeOueyJYF/yagIk3gi/1ZfTcqr4K
OPp5EQDHhRDCcenjfU6nx1kvQnC3hZ86l0BOTQ9KjudzWO2tttu3Jrk08EdmtWc68gS7tzhieA43
9qziLdEAxnVDI23bkgK5x1XQveOiTnEfEJThk/fwjOlz2TSLWe1iETc7gi/YMIG+0phjkoeVqtTF
2zximQf7bxd7ul/WRaArouMM76Xo3JEn3/DLY9r14kgijd645FWuckHMSlbxY0nV1lhOyxLVLmXB
eylHD6c4OqdNOQNIWuV10e2F2w2/02qsjwa85reGDgproNvYIZ6LxdnOZoPfjM5KO9PbXNJlkzgc
AjOD2Ykwlnnr0QcRKyOpMQ2ie74tY5PWJ4OzHZgU62Y2KtTB9WJucSQ9Yc8i4KTwTMaeeXcx1gQW
0de1LgN4Gqckz3xMJU0XvISSJE9ctcObXQt1URhdutWWz9KRB9bvohm6i5QezV0yW9iSjDaYSOH0
Mwj/7DYr5aoiI3imwojv2JzfeeG35ARyURaD7BMrvsVRzsla2/HF5MwOjVjazX5q98MmJpzzciAf
bB27sXtfz0n+OCRwFaqeC7IuqWkO7tkaUatzGMHcZutC6fgineppbVlmDrQvY46UDEjDGSyf6FsG
8T6O2+YTANEclrMYKxVeG31RDcdBCNJkhOUm+kicY+NfN20auju8w07Imbiow+HfHUd0Uoff/y8A
dxp1P+k41nhY3uuPTUd+4k/isnluHwLLO8tbwCe7Zxngn8Rl0//tLNgj/BoUIcQ0h/H0n11HG70S
QjRYCP/SOP3ZdLSM33yG4u5ZDUSKOxOvfyJkQoHxoemIygTdOhU7SmqTYTGa8I+DtgDJm6jm5JWJ
u1guSl6Z8qqBocNbUam2PSARySBpJCyggJz0mTB37vxgjbGIfcrcghJKEopnRAoGl5pvJnoeTXyZ
WwZey8jobFASDuadr9TDS865sUqC4SGbgMyQ71PbtQMs07R0k6xKjMmKc0Hbh+1zYrGWwMKITTfV
3bq1pCZuJasFCJtgbZVjooIHh/YZp/E0TI2hOoWOtrCfqsUt1H2XZgoTIZwV94WZZkGSW63t+sbz
JamEXoAw55VWapkdGX74c0TXU3t0SHXtR7mf5MVWlgnG5IRTPbjocTDaDd217mucIlQir8wau3vS
wcLmLlRwL64bryw+iZYW3wEBU9/tjXI06nXFafsVWRjzy3iyoG6W5+i5lU9QpIHnNu44KE0dAbKD
aPu121d4SkUxQyxTQTVuK8sK6mt/hHa1yiFk+cx65hxjJ/SMbybt6gyXwTyBS5BhJNOY1t33KMlI
qKO3CfI6YeC2yotckL9I++SlB/h1spnFcR7hIP+VPOxevTssudVVQw8RDDzDzgf05h7Ti8CO31GD
9NnO1rKZHhscSCG0kCSb+3wjjWCRryXTVudol10RfGkhjWQvoYaafO03dCAvmI7b3kb1dVhv0tEf
7WM5t87tOBUECjpBp99KNhTy2KqYKWOGT/5O1C6MNcccHYBIAH/iDfYaFupzBiyO0vN+HcnW7GKQ
EIH72a1kdb+UfWKvO52MDyQFO/mWlNjgbIpO/Bvfiok4QdHaz5s5yLWNJjcrQJLWtfWVMhENdU7e
5T0GIZw1C6wgYj9xxV53/kQNuZIKgFZ2VuARiLrFrIxQJM5tjt1pi3d6V8k52JpYs8IjXQ5OSbkh
rX5D0l6xnIYKgMRmYfzA6V8L092ksgrzKyrgJt+OZjE/4strTqlfxtmxdBuM5pkMZHKNz4fk3CSA
dbQaGs/8DF+79Whdm8tXY2wCe2f0Di+MwQjUOxUIQZz1PBjFXYmTOjhME7vADioOd9pInDnZeY6k
j1PIzF1LGvN3hY+JaDXGbKqMQTGG0CDCcEZV7seA0YccXJURwhdbMUbruh0JmliTKxfT6U7RGwv2
UMPMT7IzEAAJdhUHWA77mH3oO98v166FXzuPLOg1/VoplcWUe6PogFoUaQgqwWnlYardtNs63TI9
YqJOy52gzrtNUzoQyEc0qWSUDqB+HOWdc+l8r0o43ml6dkVZiMsCpfO8QvtEP6vNpU9TnKKxYHo8
90GkdcP5oq1984HlNrmHW+aj6g0UpHCMj5PzkJOGO+1oNE/FlRSGStegQyh6lilWDO5L0+iJVUjd
9GUcNdMAY2py/EV4c4L1Akjmlas8TTearN7bbBgwy06TJcQ9c+FxzxcXG1VVwauJu7Y5OFPpEMvI
qTYHpuTQqZNd1VQI8Sxtb8eK4RQkNpCqq6wx4catpl5X3Z5m/9hvpT+YxdYa6ItIQtwMkIBLGVjN
Z8IiqwsUgI59YzVTX2978CoY3vRQhasWpePr0rnubTn6rOSW9pS/q5dmgrpDvuJXnzTc/cgq3zyX
ajLTTWDKNtjJ1nHNy3yoQC3YE6qlHS7KkOzUuH5wkp6rlaE205cO9KAF+sSIM78cqyDbdlToPPCl
4YeRBFwnsvP4dE6vprHBJZ8VAkwoJZlnPanG918DbP3quaeJMmxxMp8BYTrN83uiLkO8UMKw5X7y
OE4fHO3pcesmrgALqGuDpiZEFY7hnJCPKYY/YyspeN/olHNaDfPJr5Ho5rl9bZTpxL3DyQ0BE1d1
unZmH+CY6pfFWjMLmOeob3PtfCE+14GKPIEIAlM1mnmicRDTSkYDbqR5O9+kGRF+fhSXvVQ5knsZ
w8kbltknUcmSjP8xEqcK/Q99/SS9cPJFgpcjzGrwL0HPie6Nw0ec2FFIUFPBogBi0Y4EPLrmd2vQ
mG9no69B+ea18ch0ZibtGdlHBgIKiB2Ots3ok/J53WF5JxKY3E/q37wdwCZnzpjus7lCucvOl9OA
HrNS3YyM1+cd+D/2x7XTjSpLVshS4mpNZZKNc2TZuXVXegFiA0hVS77RWuOtBG/nLlcZwbDMCDNp
ziRNOSrZ1Yr9LEIrZN06gfQnvcpLG0O/kYjF3LlmatHBmumjXdp2kCrokEmQv+SEexJ9mUHsGolR
Dmswr2Q4pgEyhjAr0+HLOX+0vuhzdEgIMOJGFxVgdpyCrwGRjjpYJbxhFbMhCcZo1bezVT1lRQa9
aF1Cvkqdlc3NbQ5FhkwUUx5QoRgJJkin+VSBP42xi6fleOH0qg+OvZgneOFWKblxRJUZDg3AUiPr
dtjl+jg6O6Odje0ZVtyvaoOmTb6WIOzgLaBc1+45YLsyx91sCQ3jIFeciQ48uglrk0Wod3oqSlt4
n+mAzP0J1UujrqeqmzgyoaKJu+cG3KN7OaCrs04WmeTeRcrwKb+BJFZXa7gxPr5Yr6uX8QY7jpgf
Wkzv46eBCL8zeAWCHZ5iqWd5mK2kZVLC0bvr7tzY94DeVX5if0UglcUXWP9FtXFcAkc/xSAR2w39
M/+BGXl44sIBwlh8p3prfMWMkVmFzsbPkwtoaVWlcTJfhE3uObjGAzuHDtGl42s+DuVbW+Fz3hf1
WIyX2uM1PsQGCYWbCrHgdJOXDRFV5O/63v48PUov5sR2ymMsYHHu/bxahhcaX3xTYt+S7lmXmXvf
lar65Fnoex89UlPRUoC+c3YNtlO5T3J3HiO8uGPLkgIJdW2NoPYOJp1k8VAURT3dTWHt4mqeSiI/
94GT2nDOhxSmYsX48C41WPT/UKv9W2zxH6Q7/PTo86o6OUjVfzj8nH/mj8OPZ//GOYVpto1LiSiA
s43nj7OP6/2GUePsLLP/iLVCAv+v9CrjN9v2Mf0gqeCfWEj/pbgAOIL34ywHRNPpuMir/9Hp5zvd
6lm1AX8OSYfl0P+wvh30/irEB4dbVHnu66jKffOI/V8/evAxEGfThI+WYVJbajiwW4Ac8UDXS/Y6
ga79CnV6Pvzlyv3AdvFR8PjtT0F8cv5WKFD+Ltavwrkn91OyFNdJv3ehm619IdXeb9hEotJJh1tm
tfF7S2X9CwnpR3EnyRPklhK6gwb6bOsCIPPxCIh4Q0y9vRDTLNKn4Gx9iiv9JdPBtkuYp//8e348
b377MBejKdjmkA8Ge/3xwxryml1KJ9DAwoHzk6pXu4F89N/5EM7HxF/yjH1v5EI40SWElBOyXkrz
IOpsZH2z7fuff8r5aPz/Nap8FcSpAbYKPA0YPqE6fPdV+nGoGZgNxLTXtwS0EEqUtA8wGGmSLp9A
PQIzKG+KLvyFOvabP+S7D0Z1ZBNf4BjQ4s/Rb399bGsv7EQyeGpduOhCItWys29zJgnPMSI//ObW
oo1I1sarHS/LSYs6fIC/hrC1HWvEMyorz42olua/3U7B4zwzeI2aMtTP0h4RTTiWAGUiSpPgL8wi
I9Azj60m6BnJI2Lnt3WppFAdF8JQcySohxaI1dWs6TcckGoWFEJWT2QsZnPLX41wRyF7cCZgcNc5
ABfDUoqnKrOfOK+BgbI75eUrusy+uXEzlzmfDXInXM2eC2Lz53ftbw8gN5quaog03Icq/m1NeH+9
k1XS0+v5P0x/apHTPFiXpMifBJgAePuh/4tP+ds7hakA+TIRArzPNH++e8wHqZF+DuawpjPQwvXu
qDAMCjhHj8aWMuhXiSusid89izb6c7pL5FwHYM3P//9fvpUnysZVdADWhFFw51SF3NVr0XQ2mcGx
qHbX5jmq+ueX8gdfEr0/VjgLrySxAt/Zbejq4nv1EPH4ubpB7EWXMu05s9jhTTXLX+Ws/ODGIbHD
e2piTmPr+E4ex2h8qZM6UOuYPwlZtjHSNtbu9uffyTy/PB9eLqzbIfeONZgoNNP7/s6h/mXQ7hBm
72fzk5chA94QeoEeua1l8IAQ4bKrRp/5K6Y15L7CqMbIwir74EF2v5boSP5Mo/h3gfEfpo9Z4r/u
rV7J5Ev3Mczu20/8UV6Yzm94g9m1bRbD80LPQ/9HeUH+pR/wv56N1w75meeb/J9ZdjZZdi7eMMQZ
+Odpof6ruiDKjqQavFohI86zicz6J61VEg8+PElnNwYiHhf/SQBhxWeH/fhO+kVvOZmKVwWa+0bv
ZkNnLLhWbYSHpTDm4KqBLcumMco8PanBH4a1PRBnfiDwOcgZRHoVSfeW1z34tAT6dZNPyXRNeQst
RbiSjugqUa0RHJvBrGC0khFqFTU/kRvo5/oG8FtbGkJucwtTxN6H8+5GDZpkDzF5PxkgnGsBbV3G
E3o3emMclUws8RFNqrpC/WM6kL+Yug4rhSTwRJ9UfAao6AHvoeNJU8j1ZybFYfI5z2CYR8RMUp5X
HuTkVV06sOKcKWeToXDxwViIgYgAJ5+IfMxiK5OwprOwW8+eHlowf/40rAYJXXZrjwitN54hG7Qz
be7Newd1+QuyNevKSZ3a3AxJkVx3yxC+pmbgvtTJEPzexFbYRf3sKgl9oQc9hxDN9F5ii498TkxO
YdgAJ12eZuZVJQPOHI9CVaPjWyuXdvsBk9Rc39tL5g0AjJbJ2uT+EvZQd/wA3O6YonzNaMs+1TUh
GvcIM9RyIgxaXYaQsjV3TwDkXMleAXRs47a/RsxiFGepLdQy+h35BQYqPSBRnDQAVNpQ2zYMUpLC
R13FT2QLj852ogwr932cYmVIKEftTSv79q2bwR6uljbw3yHNYbQwrNl5mkp3+IREWADNKfJhpwgD
boGIV8F7j2SRXIBJTv2uA+I3oZMsawfAkEtWOVzC7iJzERSQgK1md9tlHl3w3GHqiFbTGyERQe/3
I43GFFFnT+dl1bWq3w+1EL+no0DzThNOXphxn96JQfZfmWg8DhJS+irtmXzAUg6ahl5fIO/VVFeS
C5S3GG1MTbtjwfUCEd+yn5FL5OYqZ0gwr/zZde8UCDCkgJmicSlT0I+gvVEyrWK0jtZq0KV+0RXe
uUi3qnq3BphkUWATwb5aPHe5bQuPTGz6F5IURLumU1BU40JKUWh0X1IQi+/xVFbXKLDNN9I1smLb
J2fFhvLbijyLkRx1/imnzwGsj3ZlKMPqdjGFQgNQL4QhpVApvzrCba5H21Wgi9qOni1VYDCsDSDy
ITKltob4bMmsPlrD/2PvPJYkR9Ik/Sorc0cLuAFXh3OP8OAsL5CMjEwDJ2bgT78fsmtmu2pIS+95
LnlIUl7hDjeiv+qnytGb1LTrNJKehhtmwrjAhpUu1vJe5BzqyxGjObnc2q4uXtBLcPk9rrinStpu
shVxiCo9dHZ+b0GjfYS3nd9wNOtiNP/c/GrbwV72EuNKudFDFrxnTPEfOr8L32sEhAqbrCXSE9OU
rj4lyEV3LZpnDp6QxnS+ciJDf+kC+dPWM1Q0T7WByR+O4KV0G0Co85x6lOy44KbHRCLcOnay9C9Z
XcgPjAF8PlS9pQSxUDLMrT/TJbGZ0sK2AE9OMGMTB3/qxrVkexsSB3kxbV5tF6/76zKPTnI3lNg1
eQ79Pn9Uk0uZgGMaPq7RYIG2ZyfteGC45nU7qXyaKbxsVDPH3pqcG9bvki9U6yt6qVMX10UYl3K1
k3Lj2xhUnjdbiFwlnU1DlqAPIg73CP/5+tOFKYU4wECRE0r4/bcMtQCb1Zy5OY0uQQO+lASQv0cq
HD4MU9QfkLPJjaCsr4J3a0sSYFPqwKDELp7xq+S86gvt3xUYVz51wEy5AaVa0A3iIaTmczM1W80d
7JEHdrJ2c1wiskjXTcZdOmPG36bwDcxtwxeu2jgOd9AodnHqw3AHC7kTommSuzgxk5MCsYdMbYNg
TNtywPwQLz3zopY1uXX5CIK5AC9bYq4tb+PFr+pLV0KT3rRUGPdoXAIWWA5AqdwHcQm124/L6huu
bx6KPpUTXqQ2FI8aLwFuzcbH3V907HQ81lP6kaYmtHSl4fNuCdemyOt+pzdL7NTnuLQtvcupps8i
Jvs4SVlNicuwZxD6nFuOk0Rnyg4sqFUYuF9kzYSjzuzyNdUJqqToyN9vWn4BHDiZzSuR/NCIVJ/z
8A2pif+wqErvI+kQ26KijtOt4qSW7FpaDpoNk073awpTRmbs8tlH4MW+WSG+a5T619gv+UJv/ERZ
XwDXqytFaQjutrVQwKdzGLhxaue/MqJAV2/yvReYh8tH0dvqR2KwFkYzVvAvi24y6hNq03yd6gwu
HWmH+pdLS8ZhWkR9KVDFv2GA6m/DeCVDJDEV2VRVZKretm1BaVra1tYjhTTWm+/BPcU3VHPIxFst
3pmgAFHl2rk85pQv/wLnTZpUsAxEKnW7w1hkSx8xTAvvVvlyBsdGtGUzKBuDudkm9bDpkoHaop7I
1a4fc3xBC1+adBP3Kwa9wrbxnEsD21SuYtA+BZyTds84AD8ygP+x3JDAM28TDOs/9MR9HWdNAxzd
K4o5eJAw84pIp77jXDU5Cyz1MhhBOk5ZtXqhXLqZnO95aHYJ/3DprP4y4msipgW4f6LXwR/74EaG
5IFvfGkM4JJYQOPq2S/wMmzHIHN5BtBl4iM+EIV3PpSliS/C8ArzQXGRsSLhqqLcYk0Pq23uOw1R
jzYoLjD6fYUbJrN+iECO45c1z7K9qQkrri0sacnKVISwFuYxj531X1LXAYfb+YTFno2RY84Uz7EU
4fDdtn0axwx5OjM+aWw5yRu3YAN0vEGn5nM3E5ncEmGjeDZOYZ7C4WOVx6jrzbwxYWfPfOwLDqFv
vetqh8lRFaLX9zXWps0Qrix+Fq4CSOCe8cxg/mxzljGwhI5tHmYfN+MCwo9Qy7jxgtINbsK0i+df
HQO5/KpZINS+c8pA3RJgrNVtbOawnJMwtxZvV3K2mGDlm5VZ7JOx6cUFJ4xDRoMcpbzhSl/IT27n
OC1pSMG/MmVe2UWpS7cucMo+Ho9T3Lv0JJUTou1XP3V9cZb5ACqC8jRziaB84q6vNHOHc9zMA/Hc
mWf3SH4On2SLQF3AO1pqB8Iiw5tXjC52ekCl5hDMg+xNL5QaVWttjjdC4c7sthUfmNms9yk2JvtQ
knz5ZdJS4h8q0g4zqwSZlU0Zm0Bi7YWHedsNhH32QTuI7lgVKp9PvOc5dRcm3WARfra2u6NNyiwu
SWb3Pw0O0LcQSMU3Uc2m2FsYhNK9pbS2D04whPNuZJBsRwt1bwsNOj4EJToUV8f92kPVYAkmgdsj
40e170l5Y/CD0Q1hOAxGAg7Z00Y1ov1kTUhXlJ8m9WIzFXYj6YxDcNeJnq85tAmn3rkcO1pOaz0z
a9pD237n+4H5q8XJyNk9TCvO3/nSOju/t1t7g3gOoABcAg7zFepbHDggwMlsvYnvG4o+q17Dvvni
hik+VL6q7XMNuijZ97PovEiNKywVGxUWh0ak2WOj5uRXZRMHiIqBrhMKldz50jWM33CnBl63rSsB
Rr1WugdrQzQy3CgaH4OzlUjeYiXM5M2wGtFE+O1zM+ochR268vqco0qLA/sezKfsT5VXpxPH27kH
WDoWsA7nBBhttIwQNo/hSBlnRJB2cVGJGFjdMsb16XzBRm9f8rCeC948ENK7oacCAfuHNRpbw+RT
wE/p597OxXSXRDn/sYIxXpvE2B5UrpmfzhUdRqOeBWOxBFegqcPxx2AsTNwWndQ/ZcO8Hrd71Waf
DRUzMyYTaXC5mKkSYiDiW7peIkbHQ9CT8O58qsdWiMpEg5gnGmug6r4LPeoFPMnQe1MRTo138+x0
NL+0eghffDZRam8rmoWuQpVT9iYAifZxVJL3GerIRQHTLxw9M4YUUtFZ8weJ8X+Vg3+z16bs/145
eKrL78WflYPf/+LvyoFn/c21wArQ/wphcVUP/l05cM2/cf/ngCCQjT3Blfn/KQcWfwTik1JSzppr
TvQ/lAPD+hsoKHMVFf1VVGSc+q9IB39WulZ9UiDF0wqODIE57K98Op+Uow4YCvKIz+oTNYrHuWeC
/S/Jd3+8DAMYxFAq6sm//lmf4HKi43jBYuMXmb4xAi1PaoSEM5gSfLyYxT/Ry4nU/kkRCYB5reBH
JFHbhrmCh/vPr4i/B1cF3+ZNG9aZ2W1jPaNUbwiNOtzZy9noqOwwaR5smd81K11aN0l7TrGjIIi4
XQhFOKqIJDwogCPB2bUmN9xDjMaKcsiDBKmcSrUqXxjcd0ZsDFGaZmOH2yUIJcxog3GgGRNxn+PK
iXLJ4J0TV2P05Oi61MqIsM9Lj+8owrYmcFmIxmO8fVFDPo8/LKsZBs4PJmTxLqLUUoRDNJjONFDd
w1Illoh8Rek7H6oq53TctqnpSm7QpmlwHF/HqUx+kUyFsvDEpEEZHqeqkBOulrxyIKXOY7e8itYq
lINRnRk2Nq+UvxepTpvyYLotrXlEDxZQDpsqdzj4kphjrA9GRhhY2CPIP76MN3Utcq6knjfBuQwY
WeWngnZEl+spuXMs01S0jkACyX4RWOD/JSTtb7jkRDdughVwm+ctVW9EPApDPcB/MJPz2hqGCT/n
B483ZVqr8lJ6VkGqrmj9k8xCbDEkLq2a9IUnLPlNS7PUJ/CvM1N/1j+7/jUT98Tn31X2ych8brUU
h9lIQK0DHLryrDGMqhZPy7OLfgXCn5KYfpcJP82+apn5KvJNQ5gH3nPD4vLgBmrfxE2Y/BhzO3B+
VjU9AemGxwwQuZ1VTnnpWscCfOzAAcIdULlD8Jm7lp3vG8zWyZ7j85zjR7IXPyFhuThWeU3dUXgb
JWhfuEwI9uVjg2+7PvuiMtgDaLto6IZsAU8UN3Ae+v6pkcrEgNX0Vfs4ZzMvmBtFbl4LpoXOpbas
kJoxLzWmFKO7TYIRuAkW95IGNRoNZnscXGdT4qyr96kOY//idwSz7yaZND2okBJKF11LdWiz+3te
150s4kyw84cCQWdHLs/HSO/KlPMQcovdJFxFcQnVe6kmvXyEgwNHdqNytzcfiSxQetYp3Ee3NCRk
4b1TU913VXiLqUatA7rsjLUF5OoFSIDPrtIAyiI7qIwTN8HyOPscFz2/CaPE6nJJ26ubEu+DpVRU
13Sg4+12SGdKEBZn9ppTOwmuoLeDdEfcMoWix03Rp5WaxSEICFie2hJ36hnNbZmv8+JyZegFZrft
CCkDycWTy5IU26Vtx8w6QDRKxbGxGl99UKGixwc5mHHhbBfKPoYnhYOHmgATG2YGk7ov8m81F9zu
Ygx5HrwQo8Vuv6HTKEY86R2zxY/JSdvmRJP0dIEuj1RfeniCNhpQVz08ERk1VPM0h52ThlfWLJoO
OU3ZJCcfsM1VU39pGzGr4HPpEBiXUwXjQT33TQ1w7KmtqS5dK2EcGgtrBN1xkw3ktHatT9aegkzK
APRO4F4aN1pkFKNAx+aije0Ie1a5qVlKwzvGIRhm6N1QeQhlnxSijvDISM7m0IbkflHYQg5Cd8K8
C0VmZOfFqCgowXgO1F5x+zWOE4opBQ6ZwWXRxOXWnGiQqKwXg8oc71AVKUaTnmoQ95x3jbpU0iS0
m7t8HBuaJEgSFsxLZmpuY25ACUWGze+7jJNJ8l4OmCkJWK2Wrso+uNDNKrwM9NvJ4iGsYJoQxRxK
fLNyMxYi6aN/2Nn/i9H5n7dLdpUADO5KgmRuY1HY/JcxFMmYvsOBADyc+IralWUPMrDAl/X2//E6
lCjbYBFt2/sr9ZF936TazuJ0mtNds+HMODxltQr/pW35j02SuQUDRHZLxnl/3iQF3s9WxLyM0Rqh
f1rK6dKa7UkrT92gfg/2P5l4rf+9fxh48fYhDuA/99dC93X88efXo45NTotv8/ZRErBZ4KojFnjE
DSthraU4Evq6O5vf87j5ZwBIhj1/fWnOBKwiOMX46FbnyD9OLWtzHnyiEXRceHGxo6y32HdtTczS
VOP2f/7w/quXQrwTNrZ5Nui/cnLdzGBq3vFSA1aPjS9LcTOCHbux6lT+k+fxP7+h609jO3BGOQ4G
fyVL9vNcaOEwfXHHRVPfMzX8RHHpvbtuV0VBrdjq5iw5Dk5R/v2z/N/z/r8xSfuHD3yF1f4Bob1+
L4HQbnpFkdj3/7P/rv8Uxfj9z/5+6Lf/BjYbjiwkIYtyJ8Z//37oN7y/cZ5nCYGBzvH+9+TvP+aF
8F8YbnNNwJREB/Z6GP8jihFyieCQR76DCZ9p8l39Vw79jCb/08Bwhcg5K0gOW6RJU9+fvw4FFdoW
JUXsjmvPWze0y9UpQ+cn+WKe20LjgV6otPWx1x3KIbc/iGTtWxyfrBNgTcoJxbudrR2UoR0bQbwd
YTVtkGn6jdWE4rLECUHxIt8pRkd7H3zWkRJgtplZMgfAWrjtNMSiyoVIBk1gbJuosClTKALRHnsd
+pdaZ0/kYg/jpAdsujK+S6lX5szt702lN4o61tuGQC8eYmpN4CXQRBwaBinalDlEr7pHxXKzbeb4
YZ7nt5h5S2YIhGaxL5N43Pv0n7yFaVxFlqhozEJzph0JYysL1Hs56QQjYNlAb3LpP9POFMU+ZUcx
6dlyyLw7evacU+HAYhB++assRLiL21Hfm4jDvzwj/UbxUbG1US+3mjDpiUyl3pW86F0W9u6F6o38
geuidQLppKIq1MNLKsqa0VBMttSLpbnsLI8JlSvJRrbSe2g45s+N/y0cCuuL+a7oYABPJTUyVmM+
UGE1yG2r3fgmIOFi8aruQrvo4tyGwqzq3cihdi8R62jfXIMBNMTnO68TgaKxupQfVIDbK1rH1vcS
gemNqaLD+Shd5nuUw/IKBidNNqrEm+xJge3eC8b2Xi9TdZsq8SvsCsYya8HUsLNpgj3NXigO01z5
c7rRXZikB18KifsYJY6iEU2BSuRUI60oPQ0m21GWIQAGN5g+tZYU5OjWvGtKR7tRR67Aem5NaV4H
JR4qH12UQsa0jfyCQSTIXloEOjkZvHctJezponZUCjIDUcBbzojr/h2SW7EFFUTytkuXu1g1V9de
77mU7EzXInAc9sBypvlGvHJdsfNzarvVobbc40BEE5RKDAKksr+BbNjWvokKNbHrp4Rot0uNfwjB
c9OY3gH2hrONbbohwni5w4KWnOfF3kn+iiMfGoy/xC6rK3GAGzc3bzIKB4d02GTd/C7abIVW7GSQ
0opnB1sR+DtayigSogGXMQmXCuNI79s2yRDeAhHhJKY7dfDaWyHyO3opD0U5kAXl3lnqZ1AukWfa
xWFahxD5MF0nGs86/9Q5j0P91Hrq0GDIlvaP3FkIHM28n+a76WX6sc/7u3i9gLrtgeWIdD/BTzO2
LwUQRHPmkOVUW+Zt0waX3aaBxdFVJdCnJThyDY6PhUkDtWr5VI3wEqRNdeKj2g/FdCE6HXEytg90
o9EhTaNmNPrOiZS/Pg+ut9x7Ca+bZMS3jFIKih+L5omvzY1FiZy0uWF+wxv8kpgVYq93mCkJb/vw
5BCjCJfqNHfZHSmmqCHvMKvlQlJhS/2Vy6oiJoB72kmnl5Gb6YarIeWfwBVrQW1YrHZxIl5EEadR
rkuPdU5/i5HYb5IMo8GUp7/qoriH/cTgKRMBJKn2vWnHL4Ps8a7l23iyXdgqE5a3qbhWrUYzSg+W
MVFS7FifwGsmeVsws9qODO0Pc1bFZKpyJIKcosx0Y+JvG8P2AB8I0iBRi2s3UbeQcWY46WpRzj5r
YmObDXlyoXOIVAMDNiVfJDcuzs0heC2uWgnEY5PgkS6eZJ4AGDI/0Z9Z4uhneijB7ixDjld9WHaV
T2dpJnrj0Z1j/eUs6pHDevyoSkZSG2kb1ywZKASOi5CR5WCGw60Xz/nWbgx1HJta+BvRFycpG+s1
tGxmarRGvhsgjCIbdXhnVEv4WAEW445sLd9zpcNb10n3Mra7CIbhslONtjZBTaqVfpJbNK8nrjNV
5KXBe2FAA5lw25/GcOCeOZg3CqbROXFoCgtAhUSunTU3MdcEWpZCtIAg0k35bBXjPXIncwY4Ong2
ihs01+wuphuNXA39SnwzarN7a8sausr3lIkBDpcnvLAIYLX5EyLDUfrxudL1EavMwcKRHNWOP13k
0DY7I29RZuzbIO9/lDAnoliv1Mg6f1CW9aM11FpV3rP5WOmxnCzA04Io4ErxUIy249V6QEdds4NO
CJBbUhFnJJW7oUMh2BSOX7IU2mPEVJIb+tL8IDeXA6qozpMZZl+E2IKDV1dfdKOex1yZJJJJTnou
bsqhj2j722VxeZ3L9K6ljmyTqVlEQ5VgLIEsStKlybGguK/W9LosH5qiSyJMNEUH7wruwfrQgbF6
C4eRend2tY5eGAToo2d8pEZ1cMgpbmhAfBMB1UPGh6/0sW/HWwAEz3h6qVRXbbXlKdks/bQhU3fo
zepBFcOegu7TIn2+DjaN3mK45/J/R/voJW3AU6RZ9SnAFYAA07f2Yp56rU5jRbisKm5pwXqJ2+Qd
+tp5GPozlM6HOsFG1GWXyseNSiICudz8FqvkihXo5DJhK8XtIvo3MG5n6tCeDejoKELGlVT6z2V4
arVI9rTVwyZqgHUPs/uL+uqdk3mH2P5OF+M2yBB8TLm6ELwnrk7vs/6Fin4ErH2LcrDh9s9KbGbX
GoZWE+MmQL66zwjH2X1yj3/XjYKkQLeYGa2t5hKuy/sgSG4T5zIie+3K4kdLtbBsvJ2tm23WMNiY
sUJ37rgPJ8biAXV0tF0lk8cQyLYY6w6HtjSMU2DqU0Fox0A8y5gEmQy4Ev2WTPLizG/zmByCUu6n
aY4M2yoY1Y7N2bSnepPK4XFow+OwTA8DnuVooXmbguS16nWbaOcQF1puTBHPJ4/BUJSOxhc164z4
wj1vWMSjEc1FcqrxzQRLcKjUvIMEuzX9Z89Q31ViHpwM7Ytlg9ZkAGOdusZmj9zaPdqqJL9DusJo
Tyt/QZRAm9x2a7VOGhF1QT3LbwMtkKqK8iPXP4PCv1KS+m5b875vcWTl3t5bxyQYShjG11v0HDKS
J8m4ZFssVGgjJIYHVTh8vKa/BbWw9byEpcq9QXa/mU2ABKYlH+DJvFBwbmzL8WOhD770i/roDKW4
TJSw8YOG87krv/goT7nNe1KvlWDl7VqkOelsO4CEoBzZ24RDflWtCU1vFA8+5cGR6MG8oQlQC9Xm
XGzFTif2oyTjyiehH1sOGkM33BsJ2+Jkbb1kPKklofbP1FucRgcSPlsm1fhZNeBRm76iDs0UORYH
R9UyKEcbPC7afQ/DoXoeYMHsHE+HF8hikOUHDA81kJJnICvvVv0cLtOVnpanup62Hpf43ugekqC9
4DG6EYx4sTZx4sR3iuB27ub1jto+uMp+DNLhONnpt9EM7ru+3Bvhjc0QLFnMA2kz8tQMoV19U47B
M4b7Yb+Y3de6oO9Lt2Q/qIdD4UGHU91Li+y6BofWs+k+b/CwUjr9EibxDjUQv3C5FUO3F/MbfGF0
eLfYV6lHIX1wLvADBm16HPok2ZkiZUjmeTzqzYr8KeF22T+k+qT+Nj1wVAcCjLyxK+3+FQn2gzLw
b3YxxWdPFLsgtFkCLNYLO3tzKnCWaBxoBHxuOXsG6wIAO/iGns3OkVI964j4e+cNUT8UV6cuMV+R
0qowDwJziJ1xD3tog6evdOIreLk4/YajbxO4d0WuDwOapafbD418VhZu1NpNZDTmN0cW+5wxcoeh
j5bzXW7WO4+y6WapqLs01b4ug22HcRBTRvEd0f0AD3cXpHwgnvEsRmS+tIkaPz1w/zxOdCpLO+Th
Gal8b+xDVRkgWWp2jczdtYXngwYU8aFDC2zd+FG037ISumQVgHNa3EcnKJ2d14JcHPNgHwts+nKO
htSD/GPSFizEDRc8gnAEkfH8gOXNX9uhA4opSIaGVw9DRGQUn9TrRa71nV60+9kVn5b8AbdsOvhJ
i1qdnXvrzant7x6mIezhz6nKk325CHZtEW8yg86gicJ2Rs2t8y0BuPERyJaNlERnS5zKng+L4iKZ
2nUNE0w9qUnErwkoovX35Hyrp8bbwwjnDOHjM+uYbG9KXWGsAbq5pY0In0XlXxw3/wRJ8T6yPm+I
QVobMoM8kv6w0zK9t2fns5wEZLi0fbImsa/rcYFxo9+wtjyOnqveaEr/yta9NM5vDAxOtjXib0wf
PKLPO7tJr3FvfunWOKu0dCI8tBtvxZfE6qt1R8w766w7oHXDvqJp7jTB+CjUAAxNsz6w8+/oPb6R
bKX3AFeWnW0Z+S15s+zahIpCZ+3ZnE4JdaS7och6pu9ZVqorN12D/G7onHDbeE9k1vU+DKqE0lWR
f4sN1KACtCkGC1vfULgxgww0lm/EONpoHAZjRz9bcDssRngMYYfXkWU3AxW5WHMBhi/GDWmQYsTt
1lMrb4i0rLdWubi/KDvEiQakZLxi7+jvpKcoDSSmHfCFwhW3QEFfx2nSIrGxpVZxrHekyhvrpuac
O7Z4K4y+Do9ZPfXBNkbP915Ls2TSAjdJqoPRzHBzfJkeeNLIF1YLDaJpxrkDxD6pREy05WZmyUU/
j9NrmDp4h4TRnTqFDXfQA0YGemusc2CrRUYdROl2gxuVtl4kckR+Lhw46RDF692A/IHEwcHirWcd
TfncbK6ibmH4R3L+sJlmCXuSLnANjixGfMdNQa593iaFC5qLvOFptFi8OaR2Rx/TtXsVKPxw35k1
nRZNIepGy1keZyXUBe52+EyfrH5kCkM6Mhf1UkYm5b/Y4koX7gsRY3GNO21EKfZTPkH+8Nhz+sVp
lVS3vVz44fsgbx6QkDBG7UZtjNldYBkercs5Y4Rnz03TnDpzz+AGuWJw5tBKT2XLdW3rGvH8SqFw
4uyxG73i5ZzXYydpdj8zG32BK8MGBu9uhZYiFRvWj+A3zbT7O9q0Fp4CdJotuUlMy7NaC3rW4FTS
Yt7JG3WKq7AqbrJxokcjVOSZIzNbLCqFWzEJIKq/garFb7hq9hu0ygUuAbpKGC0awIq65wTn3PRe
pssIvcZdjsSRyn51gkLKVkF6tGlCth5xGzIVYSWwLjFDbVam34BXfA9FfPA6xocg6wuEipbVhPUM
d/It/FLsMX5nU843TBMDkJrf4kiA1Wuta/H5LPwl07e+HmDohqCUGOrmufdZe44r4QaFXX+Op8qr
9uYyxyflOZg/nHYavEMpY856c+dlFkQdU9w1U+A1W6KIxiMN1QwKm7D/ZEhtP8zWpH/WHSeUIsy9
LewSDHwVLNHGHOqPxrJWh37u2ctpBBJrR30YMxcui9newUGoukNlL+1jkmbNmYS2fFjrxJNt0C6r
HQyI3d4nXXyqkIQjr03Sd0pX9WWYCiq6tMnQjtksFAmWgQEzdMz9IZfWz86PQxCyefjUdF7wCCev
vrW73nswCcdwd6tG66x006udX3rhWzdm3kNbjfZ67c7yMSo8rcB3tnpG2GAgefZLsrh8+iPB7waH
6T33Jw+ff5adtCWxhCaips4yzoW7nxhJvE30av8y8XjRNhCbc5Q6SfVU4Sm4q+BE7FusWJfSldwX
rBuGw6heIucMAdELvNkys9JNymRW7RXSfspZLt+BaDfnzKrlU9zhJIpwY4ZIWQNqm8dh/Fqm0AV0
P7N7l2mchYyaJvm9grVxGEruxpnW1g96gpnRw94rX7N89pAZJaSvDCzWldGt+mnJ6o7niJhF12S/
jCyweFBH3FsHmz4DAkMd3jQ/SK9mAeB0V7G+rIH0pn/M2tIaMXFK98P5DXkuQIIHN10T+G/WtA5r
pYCC2zggIPrS4vqGcwK8St0LdAt8WKCjMR+OL2iumI3s0RyOVqhIhdNmuCTuHeBIliuINofGdGLB
sKov9v2k9REZzjl5k/TulRXEXNac+uQs3xL1OFJZHcVMvG5QPmchpifwKbQ88C08MzkGByq62ltR
rByfDSv9CTOCI85kxfPZLpS8J3fvPo1OxQXBXWghJ0byPJkJF18kaL2XvTfdYlp2ubY2jzQiUkrr
tTFfLmC43sD9ive7e6ApAKdooKrdOD07OQqBjcRwxLkIqI84QCQTT2/IqbdcbxpzuuSOhf5CueK+
cJgdtk7J0z3SEwGVFUW1u/ZjAsKK7dTLDnytsG6p/L2diX9j9hzrA30Yl6mUX8Q+DpqSCoOjjdDF
qQznYx+6HCpijh0LOBE8zzdjgGWzTjMratza5uGELhasxnerVsOtW4/x2VWzx+Und778sjPeMukk
5d6sR/81xzI+OtZusO/jtkvffZ1d5qBVn9NSJrflPDm/Rg4O+NZcc2DYa+fvBcSxn+BWig9geC4l
84BKpkTtFAQbvJpAw9RxSIImPHWFoTPOhHk1HXg+y+Q0kOd8L0SVfTmdl9zl+eL8cBdiHizKRgpi
xi1eTCZmH7iAmqujTTybY6aN71K1oicTPJ1o4ASWCOYNfwz9i3dk/5eHUXQxsrvZ+Z+ZcvOznXKM
5S8dem80j+bk+l+NVYibhBOStRsBs3xfx2EM3eD7OVVRHoPWMw9wTQR3LrEcKnh8hlM9TBP6UA9+
bSZ4XHSJDYd6St5nVVqQXEs7WoEIUVnfSbbAbdykPtRZKTexTMOTGTt7zWKKHVRS881pLQvXr+SU
dvtkwRUwlmsbCclEOcCppi6TIIf0d24B8HbAoYdyEfqv40JFU0X/rW0kX53wcKmAtMd5n+/ivu+O
dYy1BSu7u50McSNCFHvphU+lobnMdno46pk9yMJ9ib17Jzw8T5jGX6D2ZjBxfOrPLSIxU9OROqrn
5V7o+mNK1c9smLZZqbmrrEA2t6rOPVJ8ZA9Tvc0teYaB8GoUTNoxbH8Xc4+wlGTGfvVT9m1/gNwT
n5ogQ4gZ/Rdmhd1VDbG462lRv6RGCT9X1zhKO450gdFGCLzqzm+8JyjYK294oZxNi/gT78WFYcR2
9LrlYNbGRwsj6FhPdI2XPMZhA6jEYDrU9Y4AUv2VkfWpuGgdm0qX0dwNDzFBIorJeV+wjIhdHwxv
k8wV32PvimiTvXL8zMH7DMOO5R0DvMbMLUENQ18gqQCRP8NMUiT1fhjAOLlWPR9rZ/BOJkH9U4jY
e5wrNXyQrFoL7RRihSON+8J794L6oHt1lki7pB243Dj+/GDlYbcfZHbpZ0dS003RAA5abBem6jBM
lbnc5kXA+de17xzlIxOn1sbK+S7VgWJ7q7ZgvKJg/BEsI5Uevrnnet2cCPoPmxndEMOT9Vgk3a4z
Rbmz5TDtDKvFqiK/zRQKorI1nJj67s3NV3xS2NLRbTNLc73x3ggI6xacw6KODAqOKvL3IwAUPXXH
wkV7zOgueBhHnpi8mK6MFDrWOj/bF3T93JQqb57C2LwN6T4/9Ub5rK35xpbT1zSJM+GsS7CIm6zJ
XsPfUt/YPXGCJ29TQ30mpzN9SYQ72n/UVQ+BASs/F3e+iZl6mVR/ZN3td7jwi0tQAsWtbH6YkbKk
B8Jln+SnW/pUJOWoJABJJRPz0gQkei2vpUpeXER84n8l+r3Nyb4/YYKMFp0/MCI8loE4JpCZoyGY
2J1Gjl9Oecy1wu7e31WEb5ope1+9Zw9ziyGWPNpDplvvez0NwSOhlQJuACsdpyUM1yF0w3Iz2e7z
xE0gKoqBhipMvsqvq72z9luXTFkOOJm7m1E4ZxsRDy/deNXAyF7DMCfkYui9Z3fpowVlmoYA0Kd9
M4HxGmaiVWHwvW0ZK/5f9s5kOW4k3dKvUlZ7pAFwjG3dvQjEwHkQSVHkBkaKEmbAHY75dXrVi/sU
9WL3g5RVRVLZkqnXdXd1M1NQIBAO9/Of8x0MurN9PgJBnSKs9sdm4yCIWduuNB/nRVlHtQUEE38b
QuB4GEVi7ZteYNCxDRjDU3vS11X3POUA17yuwG7U1x+oDotATJ4FlvfB0NYzhKlDyZKIWTPiGz0R
3YBn7gaY/nGXEIPrRvoRYgOHvXNs1+YxPsVHCRU+q4fTkZwLG3GS2Y6EcK4X5EQpS6R1FvawnDCG
SfOzGOqtLPk0ea5ecEvgzy5OG5FdlinuOPoSNkj83oHT0nzkEf7ZD3b5cUZ8HFJb3PVVeNIj5NXF
iIuHHAmyID+EKbX1xwkMz/1UUSWumLoEKayddpztPUUO7qnfqgeiJ6cO2RvN1hsHo+qmHmi8Sna8
lzPg/+MnX/v3umpuOM6Wd3wcUmbuqCIJYQz7VOGgGE+JhCqQnAn3ZEzlKZVE6dXYmxn2c/cyz17s
csyzTa7RZdQ87P26jiYOhA/4mqbnFmDUJXm77iVLsLLtdI5dCjL8qqRnKoRwz0+QWJaBSLrBsxte
V3VMLW8RTOHHhCOIccqE3LgUc1A/NInrPpmr5lbyt/TW7Cm/p0CarRGxb2v1jhpvtZUVubGtTRkR
W5i61D3TFMhFNhhXEevhEvJDsA1kap5jWymWbeszkHLg+3z2U7YY6DHVFzajCXPEfIg6v4RJHpRW
kpwmguElYvAXEyQQ5Ru7rGtWPj55s7Tz8gfRj/N4ToZ9RtzUOSFI/n2LEFM3f/eh/McMgvkb1sZP
zN/9y9ObJuJv//53F4gIIM9YHo+JGXprSSZ/0p+hcesPzF0QYaidXrvVXXw9f4bGbfqBQHzYpu3T
TI45m3/0bxMIP/vVV+LYlliHpL9jAmHS+8YS5Qs8SjhAYIrwrsJzEr6zRDmBwr3aeZ90u/TebaoG
xVwzUXlutmdBzSHkS2KObZ5uu3qBavtIOsiw510SYzk+4rGnGqJdGpoezCks5FZVVWCRlnPCdAkP
2lnKLIqlIKNwIShhqe19nAV0XuSpi/uZyZVn66OiUj0BmGzM660Rd+yIz3uylhTDgCO3L/Ip8/ij
e4MOIELWjYnZeK+gNaWHZNKB95zEzGeLPS/aminLGAgEOHhPrRjwQpQ+czVPpN7OSFToRDUje7Uh
tRKivzF5RDY1cxKGyb535zJpoyWZxoLxCiBfMOZG0pc7YlC4hqHTKDokyvW7BN4jXfclr93APG/c
FvY9BpPMkps4deps79saIh6ZTmKiqp9IvDZ1axGsyWv0s8XpqybycWZ1W8kT0kVJILtzyvAWRa3Q
OCu6uhCd5FfRNEhvDLkrRl7szYn75P2SqgsvIYNV47imTTha5hblWk3lQN6xtlyBkKyCtY3GmYLg
GJdNUHyl5r62mSfYSdifmrrC+WFQipvgBy6ZCgbCau5jq0PkClpjOGYCuZDxTEwCdDT4qKteDQHS
d+j0N3xdbn+n/awTp8pwCoQkKv7EOUx4om6qWGogzQqecN4n2kMkqI1uXyTLyF+P9zZZ74Z4Vnso
69p+wX4SlqzubVvSjWzaoHr6lLNrN8yMPQF2IdWlFv9iEsNrjRTBxiDyeUmtEj4zxBPXG837wByw
CTtYa1M8y5bsOKwulc+oMEYtwHdflQiUXjEhS3QBN7Me8aVQGLC2QFlq5lP6A+Pqe6usHB/nSecz
oy3Yc1I6Cdl42qJzpT2lSJNC1qtKWisgdDjlAEtA2n3ARrrICKDagcHrpIAt/zLGgqoSAJJCmMeD
5U7iKRkLJT6ZErIIng9lwDWNwgWT5XHd6EXkOCLGeNyyiUGX6MuFJhfedfDmoJyjhYSTYniyBLQm
WjkVHNsla2QZNY6LtYTpTNlGc0U1DeEEw0WHpNDuqrdc/YJihqq15MHcbWALxgyphWQ2N85eRq0J
p6ErfrHTR55abuNoalDe2UxePwKe1l22KZpKZKe0D+MojkEMNcOsw/0ad34IIdbrHRjC+DAaQwUE
Jm+7R2IT5g1YT+cRWdH/KFVb4VKZRM1oOWmsIw7MyXjGfKf3NxoGClIptOBxm/Yem67FyXnYSlk6
HHBbG6NBWHVi2Sosd9mJ35mo+cHoNceQdpuJSqFp+BBUYfupdGWqMaSkI6dzH9RhxCGZR4X01vCw
nqtrJk1zOR6tLpzmrF2MZe+Pbhk8Tilu65IjgIinyw5wB6w7ALCQ9O2RDoBNOQW6Pum8zOv3LFWz
2OaN7XY3jRXY5XmddLiAi3FpmGwmsnYN9mweGxPE3aYC5B4B0/GX+65A2f1goCZizjcUvEBO+va8
WmFbjDYOphp+ptZG222stoKoXkZMQLrJwQ51ipXUp27EHLbOaFrtMUnKsNqOeDRAhFaW8k6NxHC6
YwA8Sp+TIA2MU363qU99S1MHeHFCAm+Rgc/BYyiJ4LZEXQAHlI/nDU3y2RZmOjxOkCKbjQuRVEaU
d1jGPTpqbs/ptpRtNjDsBkAIRSJ1fGk9h2xeFtDiuZHYTADJz5FQpdjES+4WU4OoSSq8el3iO3eo
VH55lqB6iYPtDS3mI7jjpld9shXSfRQORi1mqPDWMtOz4iW8JwLn1CYYu9DMWXT3uS4K42zobTS0
OvMsxtOpjpGw+cGkN1U6YKSjBa1maovLR21EQ/qWb7/rw32ZABLAmBaa4kNSadOnpinurgOLrARh
77gvN3Zl5NMhnCVBXJWP1UU8EEzZ1ji0nwKT3fG+isExbGwzrcjEOswRcX4XQNnD9ZE0M7dBofA1
FFk9Au49d4kR4LFxPA+PmhJFBei3LC4GYS28TLWLuWQDxtu+pME0nqnyLavxoMksXsVNljIoQ1yY
jxunNZvI9Dr1RXue/OTVC9j6MMz9c9qj5HnCu2l9NEzzpEoqt9yQdwjzo6WIl3YD7wNPReZp3p4N
710bxjWLyt6nFz3ZE1rwSkDXuMDS/cLh/cloKvmSMLQCV0XC29vnfS056FE2gxaBJMzM1BtHHplE
xwJpzDFPxrnJ2y3lMAHxzYJIM7FOYTCNg1eM7NoRU2L8Rp1Wtg38xDrNhMISGJJPfAxwak+UVIVp
SdWtxN/O63sltKDDm/TuSrLrsx0XJw678onA1KJARPC4HhVdqMd9kkv3cZJrgw9pIV+iSvlWhyrZ
GC0TBF12ywekaVIOaJDiMPSZ15zwQFFaqsLJI1ncjt4N5QCSPBFi5YsXl+uAE0YromZcB1vZ4ibb
C4nucdHXMeKCiD+UilkEYDHAtMzjAxRPRppPVa/l7WhoL9hNeM3xARAXoEhGAZHNsO/V1kwNdwob
W1IMYhzF2rYvoahPaA8qt3IOYMXSHOMEZOVn85Fes5IIJGJyrkeO42ZfXL5lbmiVC/vT0OE3u0N6
CfuD4eUUprVQzu0TjLCDeaj9QamjuvMX1qCwYln0HeUCs/Fg3hrXkysFR6Da8vAbwYq182g0w+U8
bjP7OVVTcqMEadeNkVrmZwi5cRVlJSJy1DSq6ncz9/qDPQhO4PHYgkG2g7S99RiIvbRO3xOxTxMS
ypMpls8lXS0ss25VobdRB9mBVa79J8DYhA7ZxxE+CHFfnpqdW/AN67lmRscuZtzZEJSO4WsipXm1
k6HnZc5wniaWTvnepHnXUlZL10kTsqmA1so+0VikhcTKTHvNCumM5bgr+cvn1qKeK/DcHQbetHsK
raY7ocWDXDHB+g94f5mx4A6jRbyUzXCeYWBCcvE7tln0CHlYBzoyN9uaN+yxzs3q64DB5EwjhH7V
YNY+9Wz95GGG0XLAQ8ngvGWOxYAb8o193BkE7iHYeeTIkLw/mtmov6Zu2MT3qs1FwZuNBqcdrpLU
fphKePO3DSdBv0bs7msf60VrmVuj5Kzwqzp1fOivUhHrEcAXHFHCFS7ocRp9l8vE2kdUjA8FXNxe
p9WBLMtdw2DzOvMpOuTBHAgQvjog/UWG5odrOr7LqYOJFxYTE3fGW+s52Vl3CIhWbXyrqE4dIYPD
UhgTit2EPWJVb35+vbfsRD4j1/NX1qW9XvAH5qRrTDkvBQpQ8J6jXWER4x73Oytfwl1idCtWBf+x
3dNNItgjfi+r+Dz9j+RL8xef9m1i6NvVfaz8JGwC4JCW9e6QtUBxBgm7GkdwDe/o7OqQI+qXn3/E
t4mT9SIhFGCbg6bpEQIJVrf/56d/gQbzTtbpxGLOdNvxIjl7iqIsYWI7hhT09P9zLfL/VMgSPPHX
r/fVtWIr10mb0VDZs+nadolR3asxNM/6Nu/1L/JJa9D67fPJB6OWwgk48xJSeN93j5A6LuVExRnH
xDLyZr9m31qZy1GrFLnYrhx3kl33Foow1aiVCJ4hm3q7VCg2nJKgGO8dh8Yl1T1JiFuk1SQk/Z/f
kB+/Yf6Ovu95CNcc2sU79tqQJKJBDfMoowqaXT9ktN1QWbf/dpX/KCx/t8RPFZazL89PdfNGY/n2
X/ypsXh/gIT8p65Cl4llErZHUOHrCL+tZ3/qKgKC36qqsEfhP+Cx5VHTTd+l/+vvQvxhskKwBloO
hEmPsMz//p9vfuD63f/+G8G0K9rmu5Xj6a4LWFNCsKvXDhd/1ev8kAAPrFsEHqJ1b38hbTdwSKsK
K5o4YLX4JIvkhVa2IcWbysbKNKYEG01XPCCfzgcI9W2+pTTQeCSLweahzJPmpQeBPkYDy/Fd1o3x
cxHy60caDKyrOGZyF63GrwWwKBwlmBgdZ+sWn6dJf9JZKMKCuuW2op610hZy4Wyg6OMIHoKaP5M6
xSjxrFHi143Hr6UK3buaedhtTgvwLUEZtM+a4dxN44/MP5vBkWckHcfbau6yC2PoZ+zUQ5bwk7c6
b0/NLjYE4fXxFru7ueYR5vYTpvcYQAZGJgYokMsuUr1A8PA97d311MgF29aoGVUuspfy1BqmeBc6
67GcTWlToIT0/Opb0DkPSSZfyrEt8q2a13mQY7c7ZaxQwIGuLjAzKkS+hY9lPjrLLM4p8G3uCXlf
MLtx053h5BQ/U6Y27wOS9jvslF2yt9Om20J7Z6wc01E90ajquuCE3HnwIj2xmZYlZ6O9sKv0ERRQ
QsteSc50E/QW5ABYNAI1NQWwEmEEyIGh0qnyVDukgaOEVJjHOaYcb0Ck5Rea0+2lMA0OA2k/a81A
MASG4nRkJ7bEOcyYRO3ofsh0PT/StVSFB5B27Hfp+8o7AAb1iGe44aA2gca7zPvWAwVj+ZiAhcsk
fes6ZX/vYJ2qMZOO4iGeRmw1LKrMyxu/IlBl9fZn2OnFwVzCWO1xBhVfKzvwXmDesXIurS4t/HeG
94XbpYAdLewKIgdZgyvN1bGwJ6Pe4GSpnttZS+aO2HvkzpnCcCb+kYTVHlpUmm9zeGZplORFe53p
xeLsF2fC3SZmQMm2WNTXtYWnjhw4OkZUuIW+deRS3dBKnJdb2jgqzKhCqpN2cYNPHDRd54CrzGyP
/rOadt8qpGzBcvQTvfof/6f5G1azf/zfvz3VL3+7av/xX/XnTH55jVX/9kd8X179P0CCWEjXnsmS
BjyAncV3CdvjnwAmIa0IG4L9x6ou/5N7ykrrCGvNMToA1M31H/251BrmH6ZlsRni/1glPTofCFu+
W11/utq+392xwoJ7A3+8Ukoc+72IXTo2i4bq8WQ4UTh28phpmp6i0RFHZpm150UMU432IR5Xysgo
KParwAXPsKTiZEiNoST158MJBA59RZlBYkVdMi+Ps8LdjlpGAYmXMLh5dc//alP4Y/ySLLRFwpMT
M/QV990mqnCgDbX+w+DKggVosKyrNEvmPOqYO8M8Q1RIkWau0aNQ1Ks2Ti7LwFNfYbuLc4Gx50Ro
e/pomC2nxolhP7J9YJ1OaFAIHsYwPgyVrG/5ok2icnjWGE5n3pnFTTSYUJbGZ9CR4xczG+SHsZ6m
vduL4Tl34BJSIOxjj2QfuWnbOj/DJLVHWyYqgmpr1JG/YDbcBMmiv7pFHESSs9KZKA2Xiak2ml+c
Fda9079fpYEJy5gtJvkfWmZ5pwfrxvfVZrOzQ4pN1vvkA6w1w4u0RxMrWkgUtt/NtOUxP//PyvDP
lYGd6/97Zbhdwb7vMEaC/+L7QmBZf6w/WuZVDo4gwu18U98XAp+ahDXLHBBNNn3Ok/9aBwT/iNmS
ZZI/dj3Tdfhv/rnlMplyhSanQALIHlu23xplvVsDGIbBZBamaaIIAE16vwbk9BRMwPQYiVhm9Vjm
Y3qyOBm4ubgfbkajLLdEAacrvzbHU8to9eHVffqLX/O70xeX90w+ix+sR1daHtaQ/quHlGrbDr49
jvteedZFUy/9c8b46qbz0Qx/81LoPOss0TVXhoIw3x30KiNGLqJ2lkFuXuJ3yL2oYVHbwvEJf/Gp
fripbIj5VBxZcXAE5nu0gCDlxLQ8hNDrri2X+B8MpKSB0Rbj/GaP36G89UCwWPsZTusXDf5MHP/8
01rvd9IrKWKdkVoOjG1W+Xcfl9IjdnUtzuclHvLmaAzHFDG9LjHyqmAyHKrtrOFGo/U/uAl53s1A
Jc9HgZEw31Oxsbx4jCdwz44Az361hL9ZmXwgFv76+Ao8AC5Tv/dlhrSwgd1cq9prf9EE0akLNipV
nfz8DqxHmVcL4LfLIDXx3KIyswS+f7bw2MpQWWlBMWpNAscLppmcCmUI3IfWNh98Ir2XVW/gn3Lq
asSzNUiKr0e/cl7Gilzcddba6bUCN1xEChKcsQuSrC23fZWbN7lmi4/PpIb2CQiAiMiS6AuoLx2Z
0rEz2gNGcVvsgVYOuAZz6Xz++edb33P/Xt/9Fa3PSNblDbhCkdAT3v50eKNXBNzAz9h9Uey9wgzA
OVJsPM7VuNN4XK9+fr33gsJ6QaoLfLCRXBAOw7sLJmHejwHm+41FZI0BEvZO4W2HuN8iMz8GcXvT
BO4hV/SJN87DaHon7FwpVsR87dWgZbiJmgnpz/9WrIPv7wLFv4A+bXYD4ODfLSC+a5jMjHDKEufO
biSLGFDN+Qt2qQAq1FpgxSw7+vk136kWto3vYMXLcAtYucP3K8ky0C6bOEB+qK8G1WwTNcWbMpz/
/lXwcHOhtZWUTeHb77fP3EDn9AdTSy4JbI+dAKOgvV/cv7/6LLwAHL5YNDaG5m+vMuM4pc98vQpz
g2PL7TxwR3558dufhdcbm0MLP6PDq+7tVTiGVcbUcjYtMvVUOWJ8tFTrvPziIu9R/rzAUAs5x3uW
yTJvWuuHffU2mSxPN9bgfm7DnnXeTEe3OPKyJZRfPKuEwyXN5F4nU2kegXI2wMEVi+/uWAcTZDBc
UuMFiKLGvnCzzMk3vUnWBLSH2+kj7eVzEgHJbdRx53RJEOVT22WRTVF5sMm0X67FfRNN3rYHEeEs
sRP+W4cIpjxJYxIIGzGbFt45Tf7iSIu8LrZ1S9aaGVvtXC6KUTIZTmlW27hPcyq02jA8qDpjLjTw
hagNVYFDgZkin5471+JE3xJzJPdZtaAKlJZjcimHRBxNczuV94wBiDB3jW/oszKt+uVDL9Ri3sVN
msAPAPFBNXNotZ/DyTCSfYvgETDh9/LqyM9KdPUioz4M0d4cHSzPdqW2XYO5bdsOeq72uDiC5IDV
uL03JcPrbW/GCVHGWLqXtYJ2voO1FRD8WAgqbwvooqvVj4HjuSO1Srcjwdp562aOr7cO+/TbwFt6
E75QGlp7Y0Zz31hk68dI5XagSAWg5W9jStKIxQpl8OZm+Ig/2sIVj5/Q4sBiaZzUILwbcRxYDven
0HC+gsInDYcZwnxs5gpnn8xW5rYsXEPtralLK7pX1jvo0lKJ8xVg7HVHG2W1yXhdX8zMD+DbcUsJ
u8gOq+vQzAYp1XwZHiYA71/aUaC6AwsjFtnwt79rh5aHgMzaB4t4qHHJH9ZCPo0JA+zaYqimgy0n
Oe8yhoz3hZ3N5jlkajyw1lSbWAOAkexnB+vcsa1ZhE9goRA7BXBelFfGoBV2cdh0GYFOWg7ZW/TG
J6sNm3lnSAUVVpZt9RCIoXqOM0aBG7ajWXZOCzvsNwhmU35hNYt6YPBfBtsqYFt71GYBw01tVupl
EJRhb0KbLGtmFRjFE7JpwBV0qY+bJa0x9lou1do8SwBsiIBxxBoCvyItrzC7sIeosFDOhHxEVGeT
eCYjFxi7tGN4TPwTzs0+9aGJn1KbOTB/IulyMhp98axm3lpRsyTW2sDgaFKOvuqKiMgEoIG41ryk
M5g0T7OPG+nIU6UDQmw27OdgKiZAayaB3U1bsbFBMKnIqaip9o8lZcftSU5l93DllqHLLwW8M32h
hR3bHPxa3KoEwS3ovkPox3uGuV4GcEQy23PJtTGxXqTRXbgicKZDPfeLf9UP2n7wMDLJK8CYSXxn
dQzCTwyG38cJSPWC09wAYKUiVUf6u6AahEx46kkyfsb0gKfB0BFEkaGhQNOHT6tDXT9C+RmvRVqm
gGSougi6HYgYl8BOEbv53tGdBxKYhgBsQc1cLIe0ACQcZQWghoOdFm6zzZjuEdrDKiCOgrrHhRTO
gTzO8IfXZ6BwJ7ZArJlhRJ5e49Mk+clkZQn9fifqNiAzocnf4gwPcUb1Q31Rapzk29ZpQAxMY+Us
V3ZAjA7AhnJezJzz9QHVEXixl08pBqCmMSMZF/IlE51/bmOuaHa4ZXgP91OY7yy88UZU54E89bBc
3PJXis9jzKZrBLK2Y8CHpRakApm+ZmULu8LMWzocB7f2bjLROsdYvnG6eGbpnBOLhrygYr8amXBK
jOgktoYloowkPLHTEtA2Ije7oRxEkDi2TRnfOP7CJx4qkbyESW9dGM7iq+MK/9uI4FdqagqdsF8O
RRkucitcCaNniLvFOwajuGbZ3DEkNeHNJWBNT6un1g3mU7OyqixyGnhl0TCkJZCICu+9ZLU6QGmj
or6smansszDQfUQMuwKVHHsb5svW5TJlWbKThqtJIS+818gwuBVmHocoZqYrcUai0Tit1WhTAOyG
8rqk6AsqZt2SFEiqkVT/4mPbxYpuJRlltXmH+DDZxld+C/rTjKL/1EhG+psRTLW78auU3PcwdZ3J
Ng4/1cYPYkJt45TQJZ4WBidB6eHKiMyQoTxhC999JMljYYtNGT3u4Sx35MV0CiPNAK90NQ9Gg/1+
NAwzAoKnPzv1qGM8+g1ZAAK1AEc0dZfmbswlVS2dEMmnnJdTfeIkdmpFlMQqMJ6NZ1wmyLfhtiJc
dhN7Gai73MpSHpyyz26LbiIDP8n4a9WHucYDpGzzjIPUFGxEMWf1YUll8lUHQ+ocu4WoPs7s4HB3
JdrttylZwRzueyz8jYKCH2xiSl3P+z6GqMuPGmcjFogrT3ojO8Z4sO/Q5TscnWYVPICMlNeuUdZ3
TaEdtF4MXS6ODluqCKgIriLil/NMSNARwbUv83I6svrJKQ7zOBPTWG/IBR68ZjxJtQpBrARUJLC+
qPFzNTg134RnKpqwY0Pi4SlUTwMB9WoEsxnox15HxURFuC7gmiHLiG31pnEEgqrgNdXz+IpNbNDt
FVFqzc8qzNZvdQDQeuGQPsrIUxZTjS0ua9HFy3Y2rD2sOz+5EolTTzeG5eT4vdbci3/S8P/D+DNb
yYxlrfbJDLMkeAkEqMkne3ysdEOuYdvYVAB3F7MWX/vUsbANKWI01U4XmQeg4NvG7j/zu78zBH61
x/0Bl3f7RENN/V5Y4j/5LixBwUbTEK5J+Cn0bW+VQv80SYd/CBsHEGlNC+c707x/KUvIyGst56o+
o/xAt+ME8y9tyUCr8r3V00y4itMbf8jvKMxvDxfBCo30UCEJ7CLyhDSBvt2PgwGyE8qWcpwjU1Ht
wlBBzlUcnn6ht7w9Cq/X8deuQEaTJi4F1393VCItvwST27Nl90lE5apuP5oEwz5Skt7cFyoofiEl
/fi5fACA6zGQNYQD8bvjTGGz4VINYcN0tpmKSSVRWUgVvfqu/0Ib+6tPhSrH8d53EWgtvsPXpxnQ
MmFlhkCZ4fHY1wAyGOCzNSONGLDWkRnisPDzK75VTLiPq6bIQ7M+MESUv7neX52fCtvRRCoRZnKH
BX4DhWvapiIHsZVRdvZ9jvRm+Pt62Puri727iWTrl3EWfF+KhofpULJhuCsSYeKEZqDwu98Y82xE
U1Qg8JHrkfrdvexMs+45QNFYqYzrnN3DNhnd35MYv90/rDmrCgFzGTFz/civ7p9VzSTlU3bQgZzz
04J9ECIQaR1oFM5vaRB/Xmq9FuhSFGL//aU4pPUzjvsNZ0ii2XyYiB/1+Isf1g8POreNM/saD2S6
j2z39gMRlXOBYFAZ00rHOhR9APCS/egvlLp1zPZKxPn+YZhS2Kim67zMf/ft2AYnCJPw3KZIMC5u
4RRziOYmyrQ7cOztO6piugGpEFwfCVsjn88KIN7WgbobINoVh+D21p74tUe1DilqwaUYcywfcJLO
tRUMG6uLe/yXmMrIC06dh9cMU3sfsSK1eDR94pqbdrSSr6PORLzFMw3bkzL38MkrfTVvllpkCzvA
Sn8Ic1Op4yxbFgyufeM/JBio+l9IpOsn/re49/2O8KACyQvWSeFaYvD6SWI1SHRKRIA9fMFuxYXm
je2zAXvXdsUHb/ANQr69tWfcTr85zMzwt7xX3/4CEFZRj020ofUBe/sXII2LZQf9BCcixBt75Bhs
itH4xVP8F2sA5Z2cOvhxYsJ6v8TBDIcpYvrFmsOlU3mw3VPRsaFiO+R9/vna9sNqugpPLvMUPpb9
o5Utp5csw3hYUnvU1i/+NEC/rF3BaBMzY3ZTu7Ht/pbq9e0ewrLlDY08y5zFfXcPDTlldJFyScuC
hNLDodpTEzD/4jXx/jdq07WK/Os7gbtW2K71mq8flYzDW4ZhZP2NGlax7d1McxL2RwBfP7+DP14I
kxZvhfWFhPTJ8PnNhdoCdY3ie8ykFmRO6ousje/o6eb3r/J90xDgzcMK/vYqzVSrNIUnugnCSWz6
XuZbEdAp89tXsddyZgffpy14At9eZW3yo92AAPgMT+uUpjDUt6E0rn5+lfXWv/4VM78T6+vGpWqE
3dj7OVAeZr1KMqTIUC/yOlvr7Yzenl+s6sVeD1d1au9+fkXX++FbYt8WmGy4vl3WW4tTXz8O9UQf
0sjpFK9fi1CmzbrGy17VRr8LcPjWxwFR/XuHiowY3V5BBmCl4TCH4q0OUHth8VlmaZdH4C66fkfe
Ugdb5SUBdvxW9dUuQ74NdnrMO/o3+mp+1rAC/MiqbGB1RdMWXxc1ls528LrW3gZ48PO9R1vntAlF
p1vO73VSnrjwxDlkS2j6G0ssAf7e3DYuiTnVMqoX3+mI2ojxxqXx6DHRq+W+n1Nb4Z6PWyLLpGeO
Wpt6yU3TtUhHdD7AIS2ZWX2ZgRovkTHaHvDGcWzospMrRC+0hhFKDC9NKilpexs3Mi7TT3QYefCC
Q4pMkAGUhNOmrLbf6SCtJvQDQvRETUas1GErrOJkYbAWrpAsz38skZyLqBkIru6Rf12wuktKm1MG
pfk8WBz/2YHMpO6ALwRoEd3oJBzW6GwCHdVChnDKbVJ79JCaIXV18EkI6d3b6XpGn+KJNddfVoRZ
NluuhHqlqJtLymlEO6lABgCOG7PIG2Y6HTZ6rAOAeH2ApTOWZEnQ8YfJP0o0TJgolLX4DAK3xykU
DN4zwmc6fiSyED+BnkMroi6AIIBA0fgQlp7xAnATG3pfVep26HPHeJaeuUCuE9BrOq2C6gik0HiT
rPypY5mPOKBJE1dgxYxQGXcqqCcqTYzM+kQwMX1EHSOJIUNbPijadMGn6M7XCb2nMACo9yhkGqna
13Jj2NUIAo6oRYCwhCCWwpHulTgpBgiIewBew2NXD6Z89Iuqc3bYduN0n9M86h76RYp5b3glAHml
B2HsDZ0g4lUaBDGs4zG3Dw5hTXsTUlDySIsUieIa6vSawk54zsOCUHdpptAx6txT3YuTEds81VUs
IEi6Khs2yiyTLjJCSgb2BZm9K+67ld9j5cHvj52v7O7mtoEX0yNOYO+XRm0ByZn9T2vNlLdNMBGC
vAAaCm5IcmPrEOzqcTVD2N/k1ZCYe9ccCxCjcwH6EAis9L96wL4IG2oS+Z+ZNUzGxdCYuU92DZXt
JAhVl5+pvseB4xDYks9IjBUMobrtFyo9By9djlx+8fIFu3zGrJ+wtbdFzZygEHhWJq9nxsP1jnSq
QQYARz8thW6KcFJYJaWEde9Aw09V72iMhJW6s+wECqVbyqo+DQELoKiHi5/sXJHRltcOCXvgxpFZ
dc68xtbnKXitqsal6I+Jc9CiGj2Xfk1gWRMB1gbVjgxTCbwPRwylgtzpojjBkV7l24TjniaLsDSP
85DYx1WODnHFkpPqvY3DHlZ6nUqX5EuQx277oH3Rd92XNus5yIDAoai+8XcTsJOgOErbOluKj+Q6
LaY545RdDuDhmo0lc2dpTGz1eZKEuwXr+QiEw27pTjldvAp+9FQu5VPMbQ2oG2r7aSelHd6GyZrt
S7IeGMMIqOvjFAyUTozU8bk0bYiy3jdjOViQtSgmi9q1pyRyOCZQtGoIi4iE27JTDdPWp8zEMswR
BDXHhSOibm677cvS61/GpaVgTQyqh6ZSrMJYzS7VPMzTkMTnlFkO+Q674UxtNPTaakuCk+Ad0TPT
OZo8w8x25qDzC2NqeGW7YnTHXd4llL5kKzoUQTlAd7JHEV6VToL0qTqLv33OrgVGtc6rm25yg/GD
6dFzy78dK2iFLr3Jm9528OQzBlFT5ElpXhtE7+MTWY8xDEVTJle5R48t1C3cT+4QZzf8GaSWRsJr
jIVa+CWndMixNluzbqhCFd4YwNEJUgsOnMkkxJJNcMOdsquNMMbqEzkEP46sxiu/dEqB+AKnhUoO
HDqEMRHUdXYimiBerexzTwJJs4cQNBMZkRwM+WzYVG1uOkYnt8LKu34/ZYOCBGGt3Z8xg+RzY4xr
+9BpqK+cRoJ4/bFUYUnqyys/dn5n4vzNW/t2YrwADAJMG5EdlXCU0BXu6B1QLe9J8uqUNBBB94lS
w24eq6aDpQn7SkFhyRpivpqTEHazntUa7+Dy0fDZje/tLk0BUnjdeMqPw6Vv0azluZMzw9m0PRXH
u8WOtRulIO4IZchAFBC8Ks2H7Nzkrs810dMKzwY1j1PjpF+yht/IHX9NtzluK1KEPEBG7n76b/bO
ZDluJNu2v1JWc8gAR2923yT6YDDYiBRFagIjKQl953DAAXz9W1Dq1ROpqsyb8xpkmqVSDAQRCHc/
5+y99pxMXnNSpemDuOkUsH5gWW2x7WWPn7Bf4nG+OPxYv2Go4INs6SyyhSXGR70Jvd5hmEqqq7vO
WlPEdzQ7UQvbJS3AtS8FHiyCQnLz3OUGAz6cj1iPmQOBBmzaXNQXASRaf202DJu2tWiNfo/WmUCR
OcGweJwynGGXVV7b2Slg4Um3o3CmbFtH4eR+cUVKBjVIdjfXx1KyJ+/8EFfcQ0/uFjgrmqDRVpNW
FF3hDFIVgdJ5Jc3LsPNbPMvgCLvg1o3bRr5ESe3J7zqLeiQKdu6WjIVxcMHWnJoUZCxEVFifjSCg
mLXFOtC/Sj5JkqCJ7jY8DVusC6J6W6QZcho3Cg3AkfEEGdnTCYZhXIFL6rTj4aE2Uul2F1nRsBtB
8A5p9xPeS9oY0gg2VM5OoD5Nu7eZKC/M3Kqg9j9UDkGRbM0EXq1L4fbimGkTQrtr5BqTfqI1Vnyb
NTRtqQbhkufsYRTJpMIUdIGHC4xSLPfpyKFsSgzYnkkVaizv9ACvZOoCVKavjLydWNeCVPK8Ju49
G30SwFhmg3WQJvEnH9kXzyQrRXQi4kd6O777qCwNs6nDDTtdiLbDE4zWaBSBybTKyNlYxDUBmrc0
kU9256JlJpEs3TZTv9zfojUeynLmOxIQM84m5xY//MQx8MAiNdy9I1V7CZooommYYA3b1hp863pg
qv1A/IFxjVM08DYilN73gA/NXLkto98tU7LI3A6RiBD8RDQNxu+LpeEpMkxvuB+TcTT2ZsT5E3p4
AHVviF0pt5qj32ebQdtr6ppNdZk3Pas8oaxMBz1CoaYLWxMqgErIgL7k6bpflW5adevQtQi8c4sE
khMSzvBTJouEHHNQccaqG1PzMevhy699tlLOn6MUcIGrH/gf7Ph3Tlna8hhDmuhXnbRKf4OwlaLe
LwsSEbphdt2VgqwcAFXp+aaTZO/eFxgWXxw/0tm+jYl52ktWVHNNUrZykP4bnr9F+TkyiKjo6+y8
eOj8K7fK2AOtnFRuu09RmVeFQLqejgSPoCq37mHBNgCJ5rx6HpRfcX/UiPuAjRggSy5atKId3FmK
TCnzcUVNAHCRboz9tW+lL4gqhrvFRKm0YKH3dfMo9ZJs55FbQvMQZjBsQsh05HV7M2hEy0zYiij/
c9qnftDd9jYP+UbgjzDXAGwszISdFTJQ5pkUK9frnIeGnHly57ysOMEjk8HO7RqMDMoZyMD26nS6
/fNSyn7fMaCQIh6I4hA/DHqS4F2NSJiD1taMk89QHHouoO+kCRqJKJouHQNp02EyNAEGzH2deeOn
uk1XRH1PNzM0CM7ySG3z3ZSymGySqiBvIRhBMa4cr1H1TYFurfroDB1TnYSKbd4FGHHFMcYv/gSr
rxq2EBbS6JZSm+CJcqrgDdhYG588M0h8uHI+MEJVef4m6Jv4Aab/+JDNdhReTwV0kT0ugtjbGxHp
ZysaSR5oC4mP8unP79Hvt8jF6YC69UceD0yWt8Vm0iZNFMP2XAWVRUoZaMxDFAKTWLlI5D4VztTf
//kF3zeMCPQSAV5A3w9QgNvvxd/DlPlmPjEQQ8RTvM6GZFhK+y9Z1bP6K7Plv7kWuis0XljUuKDz
rv+eezbcKwcIgiuRgiMDDHYFIr/j7OXVX5TtvxfteBxRoGPuXDSj4l0PJ6xAubllDAYlaB7DNJ/O
hHPIv7h3v1/Ew23wY1a0TH785f//0p3O2rBsvQFiR5n02fcyE8kNkTT6+Oef0L+7CtJzhlJ8Zzz/
ff+mDCSlDUUO7K8Ctmaap2uL5ND9n1/F+v3DWV6flgpmMeGa/rs2EZrpPASf2iDoVCz8HQ1kkgUM
y8P/TQabsQ56s2tvuoZewidvXCIyMkq5eUvJruqVgJMoLtmZyMScemvyj4kV5/4aQcEYbv78vf67
O4ImLaAHyFgNAfjb+26HjeFQTHPfffXRbizjiNjf/4tpyr+9iIB5RB91Meu9e4KsIRwEpii6mR1l
COfaRhID2DQ47P/8t/ntxtv0o3lKGbQxdAvf95fyxR4vyb1cGfhxd6BwVL5K28BYz47GwPV3L8aA
cxm1LSMIDIjvvoLJ3NO4coEx0ECS2xlM57rogwcpavMvPqTfWnW0hZ0lFHhx5po0vN9+SMKRfspI
ClwpbJwVjBN9ZDfLrlNQP5C103Cl+tD8u197LorJx6PLvoxw3iuUY3QAgghhLlo2gKbBhe+Ew9P8
4yb+d3z+T1bnX56n38bnnwAPf31+Y89afuCn+5XEOOxVKGwdJujM6hjB/Gt47qKIhRJGX51JCx3U
n+4s54OwabBjR/cXqwSG5V8m5x+cgANDyHcDlbVj/z0nLF9aHrhfe8eM5WnmY9+x2e+YjLybaesC
IiBzzI9UuWQzyVTRgOX5TDQY6tE4T7G8a4H1kpRQFxE5Uo0rzm5th8ZqKurkydA+7UMahOQnSIsM
370SPRpYPJOAMg3iOjQZtBR1q66MZ9zvbr3EmWSzfjSL2p2OOlhgi8GP/oYi6+1+UAo+p2gDzsac
38rn6UdfJI6dub1sHZNQ972dmIrGCalFQ3QbzjNLCCZIXXUWbtCkIq0l94R09klE98TCf8HJ6k5j
gihOsdvR8xq8EpEKKC/eqqZ/5K197Lx3EqyZ3JtSIFIaAPFnSw5HnWzHfEZMEKeKwGkTSyuyTeRY
j7o3fBtWbWWSLU80AGcshNTfTfoVj62Xtlf5WJIsHYtoIlwEvAic/64XAHpmvGJrtISy3bFQjOFq
kp5HaomHwnMlTDhI25Jj5yHEMjPsIy/LX+lHSXSxzRzTOotUYe0Gbdpf7Ey0nxqYnrBYYI7tSEFr
/W0dCyhF2mmyfWE63I+W7OzwhGMZ1qcsiJB9AgiVv1KaEZZWzO3cfU611uGTMI3mKRuLPN+ARRZi
MyHvpG1oOXo7qtL9zAlxfobAynNCNNKEjqlMrWltOnokSYUY1Hyj3WwDQVVlG7+s5gjijJ1fSt+i
QF0a9+RP+C34/0BAn9m2c9hda4bKINx46hPCtsauXpUEBV2iTxQOkulyzA8USM64GVpGrHTiULGy
BXU24k66J8bK8+0RYo1VBdBAwdr3u7wEs7Q2MMxGUNwGG1mi68xEvLUQplcw+BHildBug1U+1jpE
N4jUaJVNXfLNYjdgThszI1hhvmmLtY4GDziKNmhkhjEtAfrgOriSQqTQfEIjlJuRRk9yruwsf7FI
hL6h5inKPT3U9GvQKU3IUFiRnjh0VIhp6YuPWlFdkYWRl1I0W/ptZtBxnIhs9LZAiNroacrjsPge
l4SGGMxGvbk/xinAv8V6OOY18knXWzoeAFLPJEwHr8RuaR9BOSXUPuFxU+sAPup1YaNI3MZw6Nwz
DT+HblHdD4+SPtg5BI/a4DlG2L2rkHG5W780BrWufIf8Kp1O6YUog/ErhTYxDxizXfFALBbhy6Hf
JAVAVRQexxkqzJ4pi3qJFGVDMsPvpG0BxNYOfUYvdLUUwuUAE8xJ0Y5K4Rwb40E0gjxZ2YdpRsgs
9NyFJbgr8yY7OEUu9b7ExXivdef4DFdE+J1eX36FPXqezr4RtN1G2sK7UyLVT+aQSJauNuynLX6a
5EGjq482icBns/addtt3bY3+LMkUPDvyli/rKmvbj6QNIWSzPSa32yyomifXjQWk5XawnxLKwM9t
CUNgXULJwdeYe369CiLTu9Ge4LmjcKWcHiGAbbrQzcl6i5zoCqAvjECaRsWFZDTb7DG92+OO5Ezp
rAG75tPaapJySS9T0/emhvnZXbq93w/ezrdhxHNCr3T50Uw4Laz6JtfP6H7qa+T/HooSPyGoRdFb
A9ekSD8iDYmx0Zh0LHl21U7XscqpJ0k+0e3ODSvboVEmO0IZ3CAzeemUA22FF7y7dczEM7YYwzmS
zAFCY/qxELc2hqYFfeAUw+uUKpdQxyR9eLoFwchS70SpfgmDzFE7TyXja8s6/4in2H/hDG599Kok
2NkdtdOWbsTc3dRu41Ry3dkyPiC1JtHTK9LwlQlERZAShlV9Eail4THFHaR2HO8IAu1oaEiWa935
YIVDFG5deOItkzVC9Va8JaTKWd7PXxTqXCLlQSvN6z4mnGgjvLnTK9RHiI7HycZ5IDoniTdR0bdM
LF1yH9eVZdBz73PQ4l1t6ocG5luwOOmCC3u5BcAbJXwlRGcQ7v97UvppYF3mxP/ZwPolLV+eX/S3
N2el5Ud+npWgfGA2c6jyEfIFDP//dVZyORItkFYXLgMShIUy8/OwZFjuB8ydP7RkSHsACXGQ+n9e
dlCt1NZoDxc5weKAt/+OzhAc0JvTEodnHx8tZzWqQeoE/Oxvj+90/gOCzDVS2tpz+8NU95Gq7gAK
Yrg5IwzKjH1CDKJ1zqLO27WWXdNgt+T9WNUh8T1w/W16oogTCdYlxVHXxxAcB7kZ2CUr1dDeT03r
4+QHn0HTnnwc5PuuSfW+DTgc+BFCgiBoiRCAnXaqkngg5pFMnz50kUM79cZvunv0v8Gu78cHE7Dj
WgLTMm4DeCWMUehMD6vGmapX2yQYcuJceJAeFEEn4eyX8fYPDX/lrnGCuN+yLgYnUQOahiFHSHUE
O6+K3ZooMmIZCtMiZdVpHh1LvfRucrK98paPFINnH8gVEXiEMPQNQQJONJy46A0ZsthOqltfBlet
zRTcTpP+5E9x5m/QflXIAjg+pd9tjMLMUklVzVdMa1D/16N5rM25UxfSzL3LtLfc53aAcJiNdKlH
07lDpGUc9ZTrPfMJpAY6CLdwV4pdggkr9TMLBTPr605aU7WTmmkBfhooZiJNd+M8vJasPreNmBqA
1NRlZpmFV56jvQ0Y+n5r0ipc5V30qa/AMjOBypoVSRucZuGXrouku5lDsAYKtOiRI2t3bbUpsotu
qE8G4T/rfszbtWWr+JgZCq4drNJ7hplVvWqGSr0iCJvZaTvrcUanfQJAZ38hI8XYl5ksDwn377gs
83yAKZlWKNbBjDSqajYKoMiKDUds6GFc9krTDcnLmcFXJHe5lbBYmlpPB2C6DcRWvKFynTNRXrvY
pe41cvl1oOrugm4XtrIgMQ6MHAnbsnuX6IImPwVTZ65MtRA+ip576Ak8MC7Q3tc6GOvHAJfBIQ/A
kMwNsTbOaC+AGn8kSIzZU+5xfgayU1/gBSNgKSIbAKkpLUt+66uADEXkng7DCd0AIFzaxsauTyzn
UtemcfKIhug2ZQynEfy+a+0jWdTPk9bDfsKMuQdyCwRTzNo72G1gEjKZKWaj4bLBhhHscaxnR5G0
muc6YPzXTS4dyhQqvUPkEW1g+zUZjBdrCvd+NUWgHDttPISFVRHsF477iBys5xqIzCfDSZw7HpyZ
J8XPNx0QvFsiD9wdx1QTVJ7qXuPZMS7MLB4+ynw21q5MP1dwavfQbWh8L+c6Mxk5KGLpvNRoDtZd
VNo7Ir8sxMq23LmxaWxH3GtqZZpdUq5yO/G/t7pt92FYOSc/m24JQsKyw+QR5uC4H0bjWvYJkYpl
fegMt7wapXfRqFJecr47KN1Wd/4smj2PwRUNtLssrJ5rAekzbQmH9Tiby6pZbtjwZRKhcZ7rmD6x
8zKDQlyhxJD7pKXCg8qY31kGmsAVNOmrQFqPPl7OB5gj2c6m8DlQZx0Gv3yG4mHuRFVbV2MBcicz
5lcbUvGLHorrPCJbq673zYSEn3p4E4DLSOb5Uxl2+6jLbzFjPGsRP06D/ykq5aarjHIXqAonSU3k
gNdt8XfvXcZoNHLiU226j1YxvPoiQn0ApnU7FvELNNbrwJyTLyl2cDq1hb+axZh8i7zmY5j4V11d
ticO5J+xjOyY+6LipPjpvPREUuwR7OMjWA7/RjgGAoG0/Txgv/RIzG5scIZ1k9wkfnthN76xqyrz
wgC7iaLEugSJsafBzuzJbnZGGmfbFqtE3vn+4pd07tDqdvsim1gafWtO78fWdb83TlvsDD++s52o
XqQQp6Dg/iWMhVdNFV7FiuzfqWLk4M8udCgfFL1jjd6qssNxO/fBNii/Oljpd3abghX2knMwYeKk
D19cTF4tLkpHXIVx4q8aA90ElnOIbIV7iRSCGNO5eM3C8Rv5LnuXduXKc5JzCGUozSDwjo6BX9RN
XglxvcAyeg/n5OCZ0oYoO24JEzvbdQsWSbOnKOl/i/CO4D7ybhkU3pdFSMQyBZw/CPHYG3yf+jS7
ZibcHcYEf4+fiFst7C004ZuCHuN3xLjIBXIwVYkK0XMQBJul7J6ZR1gFMWcVIINymZDVez/F3xfT
gt8SP9YgaliEMpTfhLj7p2wcUIol8yez9IFiZ0zXYDAgPIMRdpe05E5M5Cj1nTVsoywoyDDtio+h
wYdmS352LWpI/V2m1N7Ch/qKCWxcYcskMZ1S5OvMnGxDsozah8Jo9zheAx+RjU6yk8ZCGN72pFaS
Rz8rqitHhXoHBiO6Ij+GaXC0xDeu20IXL70a8I+3/HsjTTAJBNH2gz5gRiJwxPdu+4RRr9GH2PiW
wXcf4loi3LMCdsoBPqQs2RJuvyQH5pelAtHozGRO56GDQstFksyH7V5li5nV4AtnVO28tgSuH4+U
uy0To/G5NaG9bjJlm1tTSvxKcddiHPYosMYLYuB9YzOk3TDelx7b4AUD3rzdgg5WuLe9sTeamzFL
KWfzeVtiSVgzvSp3WWX32zRKD/jvV7iJn90+2bYyZnZakzNhrP0mfzIBtAOONeM1HM/PY9arIzfm
xkRp4JOgymi+Xyduu9U/knyI73TyTUiENus2O8C6GQdz7aTWySyml2aYLpkYKcyN5m2TTfU6abwb
y0qxd5rsrCqKlyjtlt+RgVkd5eX3wCTJ3K9TqK9WNVJ2GCYRw3M4gnbT4wZn6XPmTQ4R9VTVpDqu
OAzBnCUrCKHCvURtwl2yDVaVuti52niZ6jG79upO7svQfoQFz8rZhfFauMTFGLZG9ll7n9J2OidF
pA5ha9crzKUxJSAc3cgsG7K7eUod6nwUANO8iYCbHfMgtQ9lag5oF4iP2uROrM85kNWTFeicoC2Z
74cJ3zUc8CcbSPJM7wv9DYq/lNm3VtFl7QQEoAKGZ7RqZA+6LefTMITqbsBn5ydtu2PMZFxOg/re
luD6W96KySNplHo4cgzzvmSd5W9DCjzC1KXu9piOd5YkvcdHxKiCjeONn/MJUFmh83gL4DhBPqhO
oeE9ug5hrCaspPuy5AsvaxLUYbojL/eIa9PI2176NkovUHjRZ/N8QkiYYg7PLYxihR2Gw43Kt2xs
TTVtvURUiPQHUipBD/t8qIaaqZyHuu69A0YOw99mBsmfW6HHPGc7iFFC3lotp2nEPAVqGaJ5m1me
ajXCkbAna5QDXpe2mNa5mtJ2xthXj8FOj0k57UTcPyKumPotSkVbbkog3eU5AJZMziNC9vhIFLl5
a2aIqNalwxBoB70pxTQdT7b1pbPN8dhi5emKjUyxgj9QZWfm2lZlnlxZjQnkiQV28r81VaxJ+rAT
O2ouwgKWx77NO/21BsUN2MoTRRaSRoSQ5LMpvfj7aMU23Sf8RgZ9tGTIFo2qKBAi4S4MN0uLv7no
Io8joQG/4FSZZtK+YCbvAdbj07cOczonGcIqY04/NRxuLxqvH9e5wXq2Gm3iCA9RZndrqODOhYyK
CcI9uSunjpQqd0sIoo6+eFzglJrM/eNVQYNUXmmnzLsT6bHJPRJCbPaVSredg5CBjLAhHWE5Fxbt
TTuQB4E2pMa8HJb8xr2Tsu3XFUmaM5d4RkmVtwMjaLTMK6/1cn1pzU0GLX4oI3HletNAZSIMORxt
MyrvyWd0X8KshEI9eRZ2jmb2MjzGU0vGQEFDChtT78yKF8OfJW6ygWybIz1dnjI9NnjsVVJ1X6rJ
QCNYe0FqIElpLOcw9WkjHnXcGf4F/leP9agSab+hKe/kHR3hTDaHGNWs8TFPSPldlyPd1QV33pJP
4BOCRJE3peaOSDtDQRxWJvE0Xq/RZiDKUqTisbXhPxdxamyqQbbGvqrrquIIoGLvTJ80tS9GC3sx
zIhUFRth5B6nYFYO+ZU5pGb3SWi8szGN7mVuR0R5yihkOq8q61kFC8yhBoT9CYzYVG7YGkp9iGT0
0VSIEDbz5KfjWbtzR15wPVtfsfEH3d4cJ3PAtWJZlCyrduqn0wzR58pQbILkyaNEuqgVUYXmGBgZ
+lYZDA8EMaBUyzJkajdmqxs223KiPLYzdASFajoChQ1aMVNnuXBXo0cQ5N7H1MzLY1qU7lote47E
uEs1i/heDmO+8aqM6OdsGuFXLOWdEP0xmG3zxm/N/EaYclgXmkQpjAhR6a+UKdqnUEfWDRJu5ylK
kk/UTTyfVm8yPUyqCGUvX751b4W07OnjXlvp0C8SC4M+MFlMw4axagT1ehrNZ1TJzrQxAS6tusZX
4aHlLP6Zik/RfG9Hv4M6GfgmgdtTf8L8D1FfdO0ujEYl1l5rRYQkR1KFFwOBv8Wm8Yb8nuTPZ5UL
D2h1KHdthDm+D5yrWQz9tuADqOL+LDJfowLPbrvYoZVPB/Gi9PsRDCj0iWt4HN+nNus2JOPm4W6C
p77WtmchF2COMQwCcSndjP7ZcJz+j+Hof+d6/3SZ8/7nZtUVHqfkm6z+cX6W6XP1/I9jVzDo635t
Xi2v8JO+5ng0rxwsqOT/MG8KaA39MeezHOcDf+RhewTfANKHEdzP3pUwP7gLEWcRbWOHtJcp98/W
leV8sLAr4eugI4SaInD+Tufq3diZ18dXsTSscHkFAjnf274VqdVVPUbueJMb0t6YhoWqvXXIWjQx
qlcVgj2J0P+Xu3XzxwzxV+PlO6kA12SvprsVLL6UBR/19ppNF/iVXVn6Zh56HElAHzcJAUR/oQP5
Qef+ZYC5XMZ2ApvgE1xkqBKWt/GL3ARJdaHBYQw3aLSrywSyDLvcyEyLtkhm0PBKOhGfc50fxyq4
84rmr1zB1m83V4DzXuhyFtg9F0fm23dQB8jJCHyQN0GthgNE1nCnG9fdmXQKUYm4+UWJRncT/VBY
4Qo4GnlOOV2HxSG3pMuxSE6nPrHzs4Ui+oSoJX6xvSH5izv1QzLx5k5RcUDzZKjMSMYL3vOkqIyd
DI1AdZPZFTSNKgOwUMXGXlele5jFTAkbzh2MTru9So0xATHbPFmkAHLOmb+qNE5eK6HsK8Kn2ouS
zeeckDpxKOiy75QmvKGJg2xHOlZzcMyeAQkzAcvucFi6IGgTCi8OXGb1BY7H3Z8/ar8/BDza3H7B
bJxhO73Ztx8Bm46BfNMpbtwwdy7aihYLdXN6abKNrxnDmGusBfrKiWCWMbQ0d7ghxs2fv4m3veGA
62JohqeK0hOboVjs7r8+iHXnacb/WY5TQ4lTUbjkyopqa2sSaSb/OgQ6s7Y9mez//LK//+4ubLCQ
f1jv8ee9n+ArM8RESRbYjfanZI3F6XORcK5LMheHTtaFh1QlRP24GFjjnMmOHIw/5hn/0WL9I4Pg
zZMFrA3VOWhF1rkwcN59BysrZJbmVeG1n9Xd3ifkZtO2s/8RC47eBpFf7K3pzomz606gB5gqPAip
jHZWL6ip07YmIrhNdsFADnYuAyxh5V5URrUpFL6eQqyRnGJcCP+eb9I04TSyIJuI1RZ17nstU66c
Ro+GCK9lGvp3k6uHrZpQdf/F57MoKN7cHF6dUOZlCXctGrHvbg4IqiVOKpjxJ5THMe6NPa1O5yJY
Gro50B1LyfHZbpyXtGeUOHuEdOPi+ovF+MdT8O5dcOnAXz4faMDL9vTr02nkZNQP9SyuGXObVzSA
L815LJ4GFQY3KqIzvCL+xroUZeaAyTeHFxfNWrLpGz/gwWnzmrnoOelCRPcqN0Ncfi65GZVLRzHy
wdIeEtUue4kjv8y9tBkB/Wvn/Td7ye9rLEd49JGAA/A5QhF9p5uKa9CTkt71dVK6l5Iu21Nn82xl
eFanNc1ZsGYDwJZzBjjk7KcIl5kTEgDqD6hJd04Cw9eZEuvL4lk8A0nluDfYU3yuInP+qy/kO0mN
+UMxaiG5stnbHaB6b2+1CEcidqpBXdtZ2X4Urqv2GoQQ7qIc6hgRUPDXK/+E+n/8RJHLDSwX8186
BEt5lmFfyJ2qyVZNmalrFCbtLqmqcPjjS/vfY90/YXT88nT9Jte6qOW7QMgfP/BzBBl+EHCvUWGH
KAfYU1jF/zjGkU7AvrJwOPj+mND/+Fh/HuNIJ+AQ5yBl4OxncRbhh34e40T4gT/AMM1Dy1/ApP13
jnHsZ28WEwSvMEZ/XB/PvnBZ7t8+W8OYhqoTvVqHyWAdXFH2l9lci2zrtDL0D0oahVrr2MyOqOiT
mRZzuUE9MjF7l446xbOvj51lP3Bkao86DcZb0aqnvk43dmPoq2pIJ0JdffueQhtAV92Pet/Y2bhT
szlfjvi2U+oidWObfntGS+x1mBasMEbv2vEuhOGRYx02dmlf+GmuxI6QvrKhj0HQEukgpuzOven1
ir4njpSFloql/FvhFm79HAUdYJCN3S1uFFrXKIxS0unj7TRGNDcYYJUealOyJ8m6nvCE44PBt0Q6
seOfNJqu9tT4SbCdoWKYqzKzWiQELk4YU5ZltKlj4q0LqfUxgAPmEDIJMdtSc3VG/4WnOEHggbkl
T+mSrhulZ+8qxYku1uYoW7Gv+tFzPkaGBIrFAhnUt3E0pcdOjU58AdTbotqck0JpbMx+Gh+l3YT3
dtdHeO1y7hNIfTtL2pNL6DgJ9kb5RFd79C8Lmq9XbTsGmzzu5uEaeHC+zoDxfQpgfmVnAKBjf1WE
Da+rFf4/mzRB99nuY8nvQIhacW96U1VeeDPujWg14y0sCQ7rJIcz0gyqsgHfMERDsi3zIKNTJEZg
cjJOXAy1SD4wj7JrGBdhvtjHKe/DAkIdc/bXGNqrIFAqc/2TCUcY9x4PkVpnpBuM2z7oKyR6KIww
h3FR+vFBTDC422U95DBF7De2wrl8nvvBylikIyauLm03+xtzF5QVSVPG61lPllzrlBSptca7466a
FObremR+pEQmp804zpZLTqBjPo3ahWNW+nlq3glJ3scesUD0QEZe/Fw4eOJW0xAyLnFTGuKkeSb5
HS5qjHv4jQuHjECS9dYUFARFJmYW8Ls1dX8KvFHzkfS9f+06DUHAVGr2dRf7nFMcw4WvbA1t126M
pEyPkQ6c7+gyidITUxSccNziqCYINBroGTd5tq0Mx780jAZza9r6nI/tYkaxBfj9YznTc16lscPN
mkYnPOdmkM10q4rqmIOHaHdiZvRG+sQ83UtXJi1Iv7x/CdKGgR0fuP818Tu4XYU/mo9yVtMnu6lF
tMaPTLwYenuiJiK6lBGRG3WZXwoczPUZR7sd7rFr0WtTJIdWp1jmHbEVMNG+9dFy5hmcMkvWqjVp
SWGwU9UBWod1doa4O2ZBUJwstJzsXvj2cXwLUp43Yz4N5mUcmOQzRbJqlxviNWCnEynF1nEiZHaY
o13wJdDlyk2HDgqmZPlgSJdgitknOHE152F5byL83HhLSwTTPgTGwZvTXVpVqOOy1DMTmsAJVkPA
T71/Ozf+WOxG324efBl33/qwCu2dOxvjYyrL/CPo4BQrxUjDkwgEH2JvPYzxJuCFfCYs/njtyqw6
cC5ILPxjJIVvRe9Fmdy7EUe43RyNXb6zxaUYcbO49NJkqbxgN3VFuaIn78R/HBD/uxH/Uyx12L+O
eb9txMAbnlVapb82VH78yM+tWHzAxBBSzcHsoWmxVB0/t2LzAw+bwF3C8T00zYVu9nMrJuv1A82X
ZQ8H0CX+gJX93IsN4X/A0sP5EU2ih+bZ+1tIe/wBbzZjTDQmIehUfLwZLApIlt5uxthPbNGMqABj
M94D6rx3RmOY1tVQGdOeh5wQBjdgihJXDJX6rLpuuio96azNHwt8JV9GoKuvBq0X4FQAuDZ+kLfi
WDfYxXvDY3iUchSsSGHRWfI5YGgH8PMlwK+0czPnoiIwgg0uYB4oGee591zL3VOIHcUkdzzS/YbA
tFMm+sdetjcLh3M9BUmycUbBMz+U90wOmEyM0nkoDdrcLInw92KlSnMbUU/3e7sIVHKflSL6KlML
7Ufq4IK5GzGaAWq0PAgHTl4Ed3VZJFt3WeZMw42ndanN9iqu/HLNuELdIE9gKiimsRT7INL0GcbB
beMHUFxVf2/RIGYnbzH0bJVOrOGr07ZgS4xuGBRDlBiuhG3ApySfNrJABTWWlXQbdkjrXCdWe6m8
yOB3Lbx8+Nw79hRu0ap6e6hwgGmbJjarrYBVScJl08e3ieNqChlyPjl8EPMrG1uDKCEuvoSQGcX3
M4bA/soeqx7hk48vEQFHfHawhj6IaEDFStr7WRfWnmvf9i4aQX8J/oknWsbaNLoDxuT4kkdnq3OG
MRNaUIRCMjwaJuJeLNnRoQ2AuWt0zFm6ifvk4KSTA7F2kU63vnNCBY3Rvli1ZnZSMr9HLs2GAfic
eUKzS4d5viWYDxqmkX6e3TA5I3fN9lSxITOM0hPVRqHtYqo2JdL6HIDKKDHJEiYkSabEaEIXOVTT
xqgcu83/KDT/1mp23Xyr7pT89k2dn5v/WX70tW6m5ZNSP3Jk/v9/ndNXIBX1d/X+b735IdJmfl5/
WUPe/MeWcZKabvtvcvr4reuLPy5A7t/yN/+3//Mf3368yv3UfPs//3ytUXEtrxbjmfx1abIWJ9t/
Xs0enqv+WfW//cTP9rBPnIaNwYhyMABFFfJaP9vDnrdkcOA0ZPxJffBLXWFYCCI58y/rDBY0EIf8
1L8WM17QtcTS8vy/1J3JdtxIlm1/pX4AsQBDP3XAO/aUOyVKEyy16Pvevr42KOUr0smgL9WoXkwq
syIl7wxm1+49Zx+YT7R0/24zY8t83qVwDFqYBC8yurAICWHHfbmXJaOw4Xw6zWEwJ+uTE3CtrhXV
2CpzVOw6Bw81oB79CkCy2MdNn1zishVfbVYbz3iJZEFp62szseVtaLgQdxhW3mI+tbetY5RrQNbd
t2ff7hstgZNb9tMbJieAfju5sLq1OG6eNzRCCc3DjNL2EMykrGWIL9dDWakUJyRfaxlBV++/3lPQ
wbMOyu8X5KtxF3Al/4ff4vkLJgBeHZmp7WFAhfKRSLNbK5fzgpse1/3kfEozo7zoiox0ZZtxYdqP
EyLrIQOCQch9BfQh7ehG0q4OGHq7/dVAc3LddBkQhZlxJIlj9saYkY0lJIzs9UjMu/c/wsvLo8Mn
4BZKEiL8RbBa3NVefgJcEZaRznl3SAisJ7K7pxeXYPtdptUkxtoHkBPtXmn7c+3ZkxbY8sJiaX6B
9yN/kV75yxcm3nMg6W4ijTuY+wswk/FWhBW6Ky6CF25HxTtiCtiXYUDy96woPpj41neQ4Jxpg2lv
vBNen2s0VYBN2/7kR8yoKqAx1f0BaV67S8C4XzmRHNCU1t1uNo32rndqbdO1arO3zaQDiY2QFTb1
n6nav/ZMn6TCL5eTcAwid2xgkQx+nt7ps7lFZYA+4vYqDykqYm8OkCO4Yz8+1KygLXEp07GZWhuo
guqALSmqG56mdM0FCUHSUAf7nhvZ/Uiq5SfmPeI6a/vho0OQzg32df0vW1r8gDrbE6tGcPUxX/2A
eo7BKmOEeXDqMb5GQFJ9f7q9mQQWXUc6HCzKCGvLXaI4JJXVXFhDwRKbZaFt1DKdNnjK5YZ/HW8L
EGa3JNWoZ37aZfG+/D6ZlfFcsiMu/UFquxePp9KHtUHMH7iDuNW3SQV2QYoYIaJL7+/95+jUNLd8
HXjReYRo+BD7Ypw8SAQxRi4mG3EYasPFlZ7HXBWtMhpjv8uzWKB+VPIj2l4TpXioqjQBx8nexP2c
4IioGliQkRaLds08sZ82dlibZMPHrvYJMr7+4/13+3pnX94hCS6IEW3GUydLvjWpRMm31Q9ZLuMt
Yg65iYwBzw/Nbq8GBHBZI5fYx4pT+DkpCWd+l6dolBc/DAnCdKs0xgM6XFTrpPPcG1nVZ9TQBx08
zOdstqbgYkDYKxApGOoBoRZyybZAvIOxxoD6UGc00nw7yfSCRktrfgGMM1PTVJq714h+ABOv0MJg
3GN/d1XqOHtqzcsUskzrWVxKo1VkOSgnHewz3+PGIs2hj0InxL3t9Ne8vI7PxB2Tdg+7AIKQ29fI
lUcJrGmVT8Mo/Y7BBDjVslhaHsFkHAdkeCjyQrPuVk3Wpz/qUnN/2FC/4X/MzFWg3ROUiGiSRwFt
rPyZ6mRckm1ridpH/U76fGjQON/OySix+ldkV24QjbuCmjevtuHgaLi1uBIXHvHSoN5lptvTWhsy
bMlz3cQpIC3qXrInmuRStUc0mmrQ6Bn8H01Lr5MSFIPX2y2hGujwcvwEbXVMLNwIfMAw9Q0NrNxm
boQItkOH4tGHKpYo+8ock/2odk25qUUeLXcUhxaiGE0Vyil1rv/+cjydVzmsacggbHqooJZN5cRx
ymUIqB/AkoOFB36No45eXW/FG8BJxpeSluad2vCZZWmaBwbk0Y8pys5hbV8VD0skIi52HcyDwdN8
8kxoZQmYruzsA4FQ6Zbwhckr6LQDainKHea88cyHfrU58XoUfVi+iVy0HPtkcwLWDqVHRM5BUeJx
l2Hv880ytDcOU8Ezm9MbH82gRc1GbTN/57b7ch9kj00UE1XjoSkR/+qRGW5SRaNOYQy+yQWMqfd/
zzc+GscYhSN1EWXjE97k2TlWYFoJg8lxDynScU/WT+Oj9GcB3PHMTvLWJ3N1Ou18lfAyTpEAtYE5
IMjV4DBWWrlXRzckVEUJdgMHgj82wXT5/id7a6WS4gZ+gBHhMt88abbnVaqiOC6UgwE1epe2jb4m
Ojo9oDYrIMRwosVdz9BrKuS6zmpj56ZJdWblPLFpX26fmLOZLoNDxSYOnuvl7xmAk2ybUjEPM8Qi
7oSI+/R9WtdqA3wpIPnKhPfCVgYdhkmSnsF86liEULQKW3+QnRkj5q6ywDz3xl6VUkg7aL2Ag+Ug
RFZwstB0PXfSpA7cgxn3lje5wb4K3GKv1ZZ20IvUviwH5MkuLj4EJ3ZJdT6PNzACrTML8HVhTj3n
Wnw9DMLp75yastj9arg8TnrMulz5HoRt/GiWrnFbR3r3o+fLmOnzdbFKOlo2fRUl25yngsXSaLi4
ivbotm76MeqybpXoZvgxUVDsMl9QAu06xYT9AIuyt/w4su3E46q2SODmnK+5ygw99OKqwq70/sp7
vdJZ44yMca3RoqQD9vI3BynYTRWjg4MSLV4fq9RXvcQ31kYFLDm9OfcMv/V6S9dMBRLhQoI+qWd6
PbPUXFrBwRXNLivbwI/T9IOM89sG/eiZhfPG78VATLAbsm4Y657qZYQ2tiJqHeVQOEZ2KPUuvsXH
EWGytmCy9nO4j0hwW8GvwWRA/JSvT9wL9F7ApBTjNaj/CP1uMMByN7Odm1hMqCOXvnEe4O5Hxtc6
e7tpYbBUtcROFdePkF+DMx/jre+M5ca6N4japOR8+RvllA5qzyCaMi+EfWYFX4ZE/mgH8S0zzgE8
Xu+xfGOkKyJX4NbGxPrla6HXEfXYmspBH4GCFrn+JRohmcLz//z+wnt9P2KDJcbVZikgVhPOyUM9
9kD6cEqFxzKquy+kecuvujmDbyiNCSz3XJvJEq4TtDEX7WHAfKh11hccAK5c5ThqqzMajTf2YN4Q
RcJSKHCJfBqIPjtekBNrMUG5IUCyxt7ZSjnedbOE2tDYyU5N2m7N0CK76pmYr5HCO7cMlaq/Q19T
sTDcRd1LyU/twm3t5dePxyNxCCmKwHBm475Cq702Y6KA3//uDf6Wlxs94jFsnUh4FpmGevLQF23T
Wmk9xUeZdhG+9dH04z79XyxbsCFMji1ucmyaJ0spb0pEFiJOjl0r61WhtAdz1vfkzQ2+1s8/3/9I
YjmcXn4m7p4coXS9MM4ysH75zc2FJRSnqZIjJ7Zf0IkNr8apt7B/x3OjbUmmM2+MbBCkrmVBntxL
IRRGhZU23431SJoPxsr5IROVezc4SvlNFJWxtwKPjuiWERwojwyhUOyZnd2caZa8bO7TLOE80ZZ2
3NMswTnNRbS0QXGlNibHVoWoaMF5qO32ocyMS9XMvgutPRdX+vohX16QvBReGZnB6TG2BK3JiMi+
4wgGgaIC1zruEJWIp+EcKuqtl6LnCPIFushyrX/5s2QFsFG919LjWM3MiCcYh+OiRJy1rDqzqt96
KQRQkNvYvggBP9kmG5GgGms5nKl/E1/WJTPbJlX2EZLNM6fmU/7KyWozeY1FCcp+jBzj5cfCXpak
utGVx9So+3vHasRjKB37m1Wo2mfoWzrq+V65ToqoJBCKUPHHqFnCD/I01ZgZ9rHyQPoq9XLS2NFq
bMLye5pKg3g4cPRoAuwE0ng/gyNcD3LsroIqbaTPktRJOWzj9q5IzRIoJTNS+ApZ13y2lMr61jQB
oq5Rn4bCG7ClhhcwFpDjKXArb4H+2fskmvPsKrSG6YoMQRJPZWiN3OygwhAZl0kwjVMCsTXHyEDK
mzsBi1ZD0ts9Dk/nvhnh3HqDCIpu0yQqE2XDqurPSm7g8BQo4r+o1aS3gHjKJlsTs1gOq25Kxl9w
eXSOrbrfJAod0yUC0mLw0ldZiBFjLm8apWpTX7MaXE0yxO8B6idVaj9O3PZKrzuFiTuesptUqx86
KIDJOrPn+RLlv/rl/a3kNLxjeR4RsDFoo1NN3XCa5iuIDK6Ry1bHPMwjhBusVaxeuDpgJoNvC3xN
lQvcYnYsULmTk34L0NUurrumuS+HZmTH0Gv7k6Rm75iMdbhV8dID5mHgu0fXs4Cyw+pjFg4mNJsi
vkEyV1ae1evdzVDj3lh3OCXuY5zJ31uCzFpsBdiRcfPY6U+Q6rBzmYMJwMJRp01rDD3JYzx1yrlr
0JPG52SZc53ku1hSpomoXx65Z0ci2NqkM4hjOBqpgKFRdBzDTdsnJOYOVTXwLmLSiGUEC2M1q1Wl
bi1l7OA60uR3PVK0yk2eO26HUTpvNAQfZfCdYC8daQ1CF2sF8/lzN2U6wJvaKK75SBXahooafpXI
2IS9ARc28Los1PSVkZvFTccPAAmdTK79+7/6600YtCn3H5sEJEbAp5fLqi8TqAdudVTJmttoAAwv
GBB+x2lfrSGr2pfA2c9doF/vWLTG0ZMjNaTVyUDk5dcrTBf7xtCWR42utV9XCFUFZm6MhON8eP/j
vT7yudUtXUTiyYnQOpUMNwPBDqWW1MdQS1E5gImHlzLJM1vwq7Y/L/HUrkTn5lDSnTRcaCCbnYnn
70hWHH5n1bmNeqVehwR2e1E3fyhqLhmEFk3r9z/dG1dX5lIEr/DDLX3u0/0YZhRoLdtujy1lx1fV
luo1ApzoGu0Wq1Qq2l2VdtnaYvPzUyt1buiVuj+TKLJ3SDmCMwf6m2+HR4aYlGWW9upE74aO6jGz
uiM2r2mLK+ooGjIeArMfv+GoYY2rznzvlDiOG8ht20nOw30epISjQrM/U9i+8dNjikApbqOAWSTI
L1eZhcynMCa1PSJcE15ej8jti8E9cyS+sVeAqATUCO7TdugJnSxm0vK0foyH8RgvVBI1HObvXVpS
NLsksK+TElvwiiMPm2xptBf5Esyw1nTAwiSY9j1GOhXT8goKJvIiR+kbZ1+HIUygKIjl9z5r2943
LayunoUDdPGWifaSKB9sZ07Af/FFNFTprskb83sQg04VnZK7HmaJpPTPrLbTZU4TgqXGl4kdxMBw
c1LZ9uQvGWE8T0eXCdtWDC2nZtrq9b5GB9nRxwG+3bZX/CIPshiSh7wAj1AKFX81U7FNHiYzLYu6
vJiCYtiU+BUuxjAo/XRUpzMXiqcx0/MtfHmvNLJwBKFDQdJ5UoC5M6i8rjKnY6ja88cM6Io3Z1D4
yYfM3HXTJli6HXUnE5RwGmvlgyIneJ5OVV7UDO9vReR2nxOz7zbvf4mne9/yvpZng0dW4BRSl+/4
2dFS4YtrQUzNxxq6DP7neLjsFxWFg4Tsf/FSrEcHoM9THXryc4UK/jWMEvOxj2sXIBehJiMEtm2v
R82ZDfD0FFk+FXMPHR0jWyBr+OWnUjtVCZCqzsflZPQGO2qPZJkQu5nUw3UBOO1aI2j3zHpcHuDT
nxjvlkpHyILAdtqtXEQksWUPvGiN6zkUJAQ06IPWQ0g/CorhuRbzq+2NT7k4z7i1C8a8JKS8/JSG
JjLogp16zFt3RsCWj5NnhnF0VQ2N4Ys0qLfqMkyQk0k/ZNAehqbsH5DqutdjETZnlvgb3zk/LR1+
2kp87Yt24vlK6itX4dky1CPtShR9JFd8KOk5rMYx1zY1GtS1OY3zme/81VB1+Q5Q9RmLIIB/Tp8r
pwGJISpHHs2APFvpgoxOocX75RR221aY1homSXmsCPzdqDJVjy2jN2JThuqyHztSGTLt0mwM9b6v
lA7BTiWvqPRLv7YU88zW/MajxmCMKQR6C5Rqp/UsCHRGy3Ypjw12l49J2YulunI3zdBWZx61N3ZG
SgBqZ52lgZLkZGWUON7zxsi0o2H3cs+UYt6jnRUbM4PpEaLi5I5RTuspSLsz9dvyK798CHjc0Nth
rnEZ/Z1+SKQkKr1nVx6tYVYvukbMd0GifH1/03r98SwdsR+/PGQwDtWTM26espwrbqYeCWjO/YH/
+qlQjXzlkpYMha7CYVznww2q1uFMhbMIDU8/39NdfakWcXs4J5sYtpM6wK0tjpXENQw71fhAIgTc
8MjtBSRmI04bX0qpfi3akMq5WwT1PowNrffgP9hrZpgqcdbOoLs8mFH1INrI3GEubxuvBJhKcgso
Kh0KjurLYpa/JoKbBw+mizygCOwPY6ngzJHZHZBfB9qfMJZ0HsfWfxnSLC8hOJjyAk5IOG0A7cRf
+lCJwbyibfAMRowfu9mM4JxwQbzNoPwoKx3JSn1mrT81S16sA1x/GCCoPlXMVlxdXu4GTjYskzgr
fUhatb5MC6H2PoE50xVG+Sxcw/Cuxa3C1IIQINvI73O7AJpQBnmGZy5u596bZF6aK6MmrWEVdErR
eYNRf1XyPlmGtoIcBUmkA1lnReEnxQBSlXF8DoCr65BNzFOYiBUpU8MHabt2uHFFZ17MgKK6lWZi
cffo9wCoyQ1nuDGKOjnTVz31XqLzZDxGDBynPu0395T7XALWADTZ1Q+2HkWXVZX3O81MSmIwQqsI
2YHKMl6A6fUN15pkF44YCaBtWuWMklsB0FCiaY28BiU34aIS5Hk4pe46G2qXCB6oeaZvMOi4dmqH
UbPtpmXlO1CzvxnMpQh5b9JkM0h6J4Tc281tOmr0GHNLAnDUkMueuay/eix4FAUjXrQYHHw8/y9/
buYX1UCqTfkwDHWzCTlddOxlYXQRxK6xZZWU69x02p0agspZgfOoz+w7r/rYGBJd1GV8cALxQC+f
HPlGn/Zt78TDA1DOcZdCflqXdpfuYDGYvgzNfq+MKVQTR3AYZ3rpjaWV3Ed2Pm/f35y0ZQt4sfSR
CP8eUCHBWORXL7+LgYRgvcB9/TDnY/fZ1kZsBxNonxSYqJPg769M5keTgDmBxYaLUWin4W2BtnnY
ZHPW3ef6AoJJ5+z3j/RXSs1/1V++0Gy+q+f8v6jUXPoE/67U5Cj/GncvhJrLH/gt1DScfziUqRGX
WopLE8f2b50m/n7EM5oGlpulRdXCov6P/0v9h4s6w291Oc5/m8b+yDSF8w9PAX8dDz0oHkygf+P/
Qtn5YjXZMPG5vBKqoDJvt/kLT8qqObV7Y+EF+wzRQCCHdOzIq2GSaDSe6sY6KYQMiysJ6rWYRoIT
LVSISqXWYGSDRtU8vBBxDscxZWcB/hcYxNVHwYUowZ6gXCep0bNgtgYrSmVUEWCc8FI3iUYCWM8d
vfZFW7TFjleavkOlmHVPCdAhe03aazqG3WG64IpP0p2DouWeoU74AdRfNfoyE4zoXAP0INeJ3hGr
jNC3CoG2RvARIjESlOyh0leaXRf7zoonZaVVjXqtBI7l7AoGMFdNnBP/AvAQlqsxGfFdLhZq+Qj+
K/LwOjeDPxalM/tOEXTrNJvjW1V2N7KjtzBBFbwWbmiZfMDGSO4T1GifYZyb4dpo5nHYIQARQMH5
ayOm2R8XrSxxYpL/WHTBEkVVA6X+gD/EugNVo+gHYDth/8PtEVyss7DI7IuoGBXzwtFKaMoMrODW
zSDKfeZo8bwCR2yEKyeam+omVGaOM3NAOIkVqRTaTT9EEt5cmJf4XzR3V0iwkGQhMwG+LygnCMYN
9W5XGXEX3HVNDW9r1PPuQg9tp9glelldToSHGN8s8EXo8rVO/CrITcQr5CZ35DwxXM35lv3Yiq1D
oGnZVdskg0WvVM78f+mQylXl6MUmkhPyvrSTK7UgD/YRoiaalaB5cvhUN4QjfTWswvaJQzZArHUm
SVHGRZA12Sc7zfBBYeaTHGxok0K1VwG/JGJcBbGBNRHkaLzW5um2y5ZWc4/LbsCxBBLTc+2RvvSU
trG7TcqpOafmeHkjWR4dJg1LU2/JraBeO6mC0XC6LBFJXFsI9ZMyCLApIU011HU1ByZP33hcxbgL
OaoMovSmVnVXlBPWzhz16rJISvu+sksDTnIVXQfAsh/m5ZsTc3QOJfAkIPyfQ+PPe6VTBS2EkgkB
ystDw+jmgJzqtPdDtSYqMUn0IL0jvMVx+KUTNHKJa43kOUxq1uwq0X5B/qxOl3olKAr0uh1Ivctw
nbitwY1vGqPxl9UBkXInU6d4dIudAijhIKIUU1NCF7jx7CQpL4FtWX4RFb+sxLnWR7u8KXkQN0WU
V1AK2z71QyTuPwlIS+6rSnZf8sG1iJkbijkHsoaFxmsjLfiYm4ryc6Z7cl8bTnaTWy5Oi6DWK9iq
RGU6XtZEIW8sCMJtT+QkHE2Mq+cIJCfXwd9fIzcM/gNGIHotJ1VAok3AxyNBrZnG5ocyb4bHvrYe
0igWuznMur2pIt0rmmhe1xb5sUra2V8ztW/vbGXU9tYQdw+BFtGMyQYIjZESbey6I25JEcOZq+vL
S8zTW2W6T/+KnR2J7akEwx1Il7QI7fJlI/pPEb/GekwquSl7VWzdwiIogLOJH36JvXt2+t39XlbP
QS0n5vo/r40Sg+aoxr3ZPfmaXLeJnHymlRdOprUvFgSDljSu38m5OjrKoN3oueg2UAHzzSwZufdl
OXjSZY5QIrvHyvQzyEPlyphFDizXERdTaqTX77/LE4LB8i7hazDWI3aYHh8e7JfPhJMUU15aUe9n
TsJx0mSt36O/PFR9z9khZ4ysrTORtACZSfgZ/qd1MOjSq+300Q3bcTfElvFIJ7ZdYbNSbppAadc0
DfOdRVr2brKzfhsWQrvXIlAtv29Af1VsvVtGvSi4/rUs+z9YbNHdefZDvjL5Hcq+i/7r0J9Y7p/+
1B+fn/mPa9Aho0JasmmejBW/Sy6h/4Pgg38wx1j4+RYl0Z+SSxPYaSzdZdFz68avwpv4U3Lxh1we
IHRMKgI1C93e35Rcp6cGSqWle2XQDKWJ8NsD+Kwjigs9muwm+2wmmno04Q2uC/i2F8Stdb6AvxzC
bYCk9OwreuOJpJo8qfNQOHP042Jk5qChBlm6R89e1nRzjGzZ8LFsMPSt+9QJp205m8EjI5XK9RN1
GBeqGgEL7sCk0ePqaB/FEsCgWxLzIamW5h5HRpztFGtJa6j6juSG6SnFQVjt9AOnf3xhW0GrbvTE
4K/AL5+YazqIU7jhmaI53nKWXodLVETQQRX2lHlJkEif0iQY6ZMz8JQxsYz4261iL9kTsFKd78VT
IoWOA8Mhjm9JqqD/rwH3pDKtTMI6BlPJfqHIa4PP9u/AC4iiKphkm2+bMAyUyVNTroEd2zE5aBZW
/70zNbAlIzftGf4Ss4DdvpmihqiRyhG9+90tlWD0IZxUxT15xeq3cdSSz2UUV8WWxkpjUoeW+rUx
OmP4kX81WYR0o79VNgBC9ckbe9pklE2JeSgR5X9UAPKiSZvxxKfgFsHEupFBRcetfLBVPJ952Ifb
PGqmD1VGuO6mVFtnzU1Qbf0o6tVdzaIC2OZKGMWgHs14209KpW3jMleu42RKm1VPV7gCnUuF5auE
j9+WYzPmG02igNlNoRK5nrNkMjLYRTeC8Z2y1l6ZIu1Vj9GLMd5X8eLQ5N76TTRjRebBSISuH7vA
0UcUfV+qJXCF+iFUuFhiZo5WNiV951FQ5oSuyg7jEYErjBkCzEwl4GmtxqNY5eljZFjD587ucrnq
Z212fNUN0gJMPWO9tcosCH+H0CFqIyWo6HXFslAviatWN1Y9Vg8xAQ3Q+JwZ3+ZSCeNMLTsdcUFX
Z5QKWUTl6bZ5vQO7QFMST/wlPTRem7PvZ0+b+GdOzCEC0iwKCLdpzehnq86DQUkEk8EO6fPUEc+i
J8tK7MjQCGuvykvqmYAeWO+ZTR42qPfz8aqZAH2uZgO7GGB6a9JWOhL5Hyr8BeHVetA89jIyCbdt
x+pH2IbNkh4fVxdgpeoHoxLgUgdpg4yg2QnQm2pxtPdjMRbbHKdW5xExEWztoGa9SBJcMXfMlQoS
Iw1y4KN9aH5wk6r9kbtu/IGRkmiZuefNTeyY5UdDHbDeSjywV0oD9oFc5rT5QILySAZZOnZgNOow
R7FfpZskUls0D9VkbzWy0XjhfJJXbp5KDKyyyIYVnQy6/o7d2pC7Ja8HHl4fdXTBSIJXuYjx4aYz
iZFoXkYIAOBeW5qV+pT2G6maiNEBIjRHp4mr+yQNqcdjogau6ykfPk8mVowydOUn3Q0qh5ZF0t/R
fIkPpHAUNzJHyu/Pzej+GmTpkuAD3UK/0ELSZ1bOWNePBvEj6ooJrH2jEcJ9nOEt1mwGnfvByKz5
I1ke2VdjcKN0HQQdDIOsRF/JRRKzNEKGbL4rjVxwbXXBTq4rZUoV0AlaYq2cqUWl0wrA+j7YU4D0
qKYjAefZTNVNSmMUwImVmSmFJyCsJWaR0OTqF4ri8ZCaod38jPUZPVxoy+7atWa8GLAnRefrZl4Q
KJ8U6CoA3QpBWg3L3RPSadSVI1qYv0qEWmQj5znWuM5ityF8qOCjXocNGLgfuY2M44JBAwIJ36xG
oLLkOwakkKvhNOJ6EY1bsVTVKTTikAAnWZHObdYLSH/oWyJsJwnJXzaDY5BrpUfWugLB76x4nihD
xwRfGMrIci5agvLAk08peXmtY32zekVGW8vKYzvdkJ0CBA+7s1OwFYnQVGiERRKc6XXZyLjw22bs
JBTsQWt3EcnMRub1Ooz5lTHVcyH4q3W9Ezep4ZC1OM2DBTq/QkhCW1JIxUoxfRLnvLFESUd7dO10
3gXEu5K54xKAbFwsRxRZKxhjANXUSV9aa+nkLntcVCcw5a7sLpbj9dy6OoNQpJ2tdQxzDfcGLeBG
A7kJzMTeVpaVkiY+45IZjsGQRuJzoxLBvG6aBO+L1tVN8AkMdPsLoVbwceRmoK16ZVB/lmKqQFap
4VivbKr81MOMA7s9iAzOOjNSH9ntgl+yHaOrLlHzX0kaOHuA4HXnh4piFOsWsDaepJL20Gqqgh7m
egoPI2r0SaxDWg8fEBtDC2VEfqGoUfe1Bx3RweNN62/GTMoB9uyJD0x2O1ibQFbIzsKEOt+3Ss7x
lTKYRGvUTUWoKRTRyJvFUN6wYymQKBgIs+MqEVp/8uPHNYeQILkWL6BGKoiuXxZaRMgxOUX0VmK7
sL/WU5CAVrcrPBn5pJMyYY6l/N6CI59XrdH3PN5prv7Qnag59oVKxJXOQYd2KEuBt01l1iPOEOQl
4ZrkzUs3U783uoHl3UUidnCbWHybJGt6NVtkCnBOVBPxErUyNBy6FrEZmwrdLB2XIiWpOgfMeG+O
jvOR4PuuW6s1DFgfbcVAmDCD8GY7lTrTjaatc1LJknBs11nRDp9HBiCQ4ZM5clZZa6AczEBWI0HS
IhtckZnipcpbq1q7Sqp1vht3+oiYzc6yDV3o5LM+jwSW624ofpAYApglkX30NbR4fpjRFC4d2TCt
6LBkYBp89FWEAVex5I+TxmvfYNUsUl8VZCR4wklBwk+KDg+aLRjMLVRv9dJdWkZe38TUIGzIBJoX
blxZ17AZMk6hKumDlVDYvihxpEW9piyv3VhqZe2TwVA+paNe2HSbZhFztwHysLImQ6vXBpeeeueE
EQEyAkQPJOGGrrAnUxGBPsqsiW7XONfzlpjlpNrMULPvp1najW9g1s72LV0VY40Lyu63CKd76XV6
GBP+XNjWRazG9UJ6UQYf+SBw/TjoLfYlhx23Gbn/ghEMgiuiVIiRTztF0xDYcavyLCVipQ7o7sxd
iKi19Vo5JZ/GJUzPc0UM42jKtRb7hWJrm0mTAz1u4sphQyCMJAMkn4y7RMPCOgyTstOkSuIS3Qn2
j5CANk9l4HrT6lHxxc2j8drokAdhnU7lDUtz+oKQNhIbA7PetAJJoVw4w2DfqowbYf3MYfyz6uR0
N0pGO5upSpVPfHKLmEEiOo4K2HeCsGfb7DytjZgAWbNjfC3tsuCIcvWfzBUqnk6skAlI6A4vHmTw
8HYqEuULqYTNd9QrIdKpsneh5hVN+DhRLdwFwRhdj+2cfuLX6vfVsKQT2LiJ+xUTkupXEROwA8s5
FsemlpruGfCIan/KJoLOSrjq26BuyQHqTcWdvKF0ks+IDtHaZH2OXmkYHbJSMEcP0qOxQvRIpg5p
7pV1YeY4bDr7gL6zCyG1W0u+VjuFrFCiuD85lCq0AVO2GEIdYU+vllKfHSxWeJJiFSzVir0xCTxm
wYyh7UoPYVibNayNuJysq7EP5QfixyEEBZoxgFWXrmg3hL6nd7HTKr9MESoXcqBgpEmk2Y8oa5K7
NkuMe7frnD3xIPgyHOBEmhdFoYWBc1Tadl/T8jNBV4e6AyFcWtD99SC6IQvC/QnQUv+Ss9cMdJQU
S9mohcGmQJ+b928rs1Fs3DSvtT13tvQKAPVy9DgdCQh5CQZp5cbSQdGVsjmsOiIiYijxWl77/FGq
0JrOd02EhtV80ABRq15MvjTAjs5c/ud1X2GKp6Ajq17r+7uiVgiVp5JhDcZu2dwi1E9ar7JifZPI
gq3JJpz61gaE9phX3WB4oNb1ZbRe1PuyGxNjk4SthcESi8TPwg7CnMz7sM+vkiBtkeTxepIGZEZf
g+cvsg6OGujF2qFMnIgzzOUtIi/81EEcU+TJpsYz2QIKNK9iC64jre/a2Y9NUt9l0O8Jt9dDUhJb
+vWWl4p0LPjFTPeHFmTxY85D8ADunYQJLjfMSSsbKgxNwSD/Fjr29DkmolDZ0MPWvzmSKOPVYIiu
9Xm+1S80oqlbKwFekR3AeGiEFhArpwTl3SCfyIU4KwsvTeLkW2oQYk5rMHA/aGUKJadNKueY1aAw
/LHJ7K3RDmZFLTQqLItKHShBNPLZ/FbIxtrZZtFYINPAO3lZpXLv6WpFXjFy6PK1q/djvlbYVovF
w+Aiiha9vhOK3kXsrfVARqYekWzFk2g/lGNttV49LdtUXICSRPGlqOEFmz3fL2NTkfscxoQQqbSx
HvscGWCClS5b80SlUEHtQONLHqHLraipTK5Z1pzMm4QEEYYmuU6mfTJGMCURV5VbfM6ciJNN99EL
KV2YTasD5jxbiabHlqvIH7vYXzWX/rVl9KKx9G4L6v9gc8l8f5JH/sp/Hb+OcfZ8mPf0Z/60lgz4
KbQNUWBhPll6S/+Z5oFsRD5Nw5Op3GLhWuBSf1pLQvyj8g+QAxslofXkM/3PNE/7h7+Hf4msyaBM
RW75BLSBN/OnqwOq5t8REMsY/FmXX+iL2M5AGcvwkL/RPhkNI2ZJhUM05CpDb6x9C/jfcG8Hidb8
CiodExxAeLchRxdfQ6dVqLmMiRAoOSSW5Xqtwox9Q/PeND88tZ/+aj39/7ZSlhHKv498vSguvj5f
JMv//PcaQZXxDxN6SzBoWQg7i1Tgd/vR1v8x1QWuA8EdnwwRg/9vjZj8KxqV2EwQVnEFWYjHf9YI
cYQAVtC7AD1gBbG0/maNvGw/KvzdtoGk75RTAuua6gBvyC1FyLZMwwuuv+FGIaVzAHS55eg7M3+g
X/psLf7PCy2NyGeNxh5dVsz0tL7txfw1A0YBNmtjhIArLBmc85n+N2fXtVyprm2/iCpyeGXlYHDs
tv1C2d1ugggSICH4+jvwrbO3zV4sqvrpVNc+ZS0UpqbmHGECy/h3lEnvDYJLLauoS0PqwKSnLc0Q
zW2480KIc0VZH0OMBm5ZEqkNTskKEJ3QyvM/X1b8QlF17gsnYJTY0YltUfCBKYwX/FZJb6Qk+SrR
mz1X/7/MP3ukvwNf/v2+SW9iqI0OUs6GGSqq+phpyQFXaqAK+gBNkhcDmXJK+01mLoz2vWf0z2hT
VJ0L/c2UmTpG4zBelsRXxR0kWouoO2UUApr9Qutl5qumaOCk4A11VGmF6J69qWazd+EvBEEmXJmQ
5a7hbMaeXGfho8bK9r9B8d+PmgTDmsS2xoCdCgF1gW9XL3xUb/aD0H9d3wYTQM6/A4z748tOB8AH
AktCMcOeVuSnorfVsfHEvlZbPDJUyLNU4INsOl1qqEvEf4qy0fd5q7xKiozGATxoYVY/cYmXvnRS
2y8ijzaRxPKl2IKNAnueX6hvS6LfDnX3yjKGqhPfVCqyjeufPrdfJqARBw5vrtRyPbR6+1ei5dui
UQ4GL4/QWFm30jtA7XZ3fai5VZyEk4oPQB9EiR5WeOD6Dkorq0pT1L3u4vFwfYi5r9G/r6Nq8xxS
Kpkeep2+ryRK/MPBNrYCT3QTZcjo9/Vh5r5kEjZarQYMJyohmG6hDkPieD1AOJB2ur69PsCY0lzc
8ZOgoRKIxNrAFoS2BEYCT65colb5Aekn34nvM1ah5ZuvFXpIqhtL31TZUW183T7EIK001rMFVjb+
VbZ3lNmrIjvmI/Iv/2Okcu3WR0QB/Nc66/bj/2k4Vjn2WPbRQsSgodm2WQp9l+cJdeTvy0EE9Cci
obkhwQMlFSVfORycPB6ZdH99osZt+t/zgsbe9xHaQcA0yPXiW7XsOphOotpZdSjoX//rl1fhP6RR
YAijGiy9+DbyYCKXlxyMyxEoBataZP50ARl5edOC0f79G2I9HqqspW4IpSgoLdeZD8u5HYTIDqij
bju1OTR0c/2DLkdtsPm/D2UZDLUQUSe3RQJyr01hbZqrPxNrOLvd8Axp7NCO0CVZ3AD63A6YhBeF
R6WFFml8C0u5u0hrbmGaa/pli4IpR0ETLY3EhhkXct3XxGOoplB0Ua1BY3twt091jNdTCVtDvYpe
bA+adJDIh2mX2n+4MBFea2NBLDEOBbV0v0mocmjdTKytT4Hl6zM2AUL872qA1MJ0yqB/0RoKTNyI
PIHx52tKla8UKH7sDbd8ytsBxst/WFSuYbgZDVp0HrLnTKhkK9xnhYwlNb050w6C4gu/aIwBF/a8
PYk+DYEatGKqUWC325Q+qK7YatEt/hED7yuym1QzoUh+uD7azBGYuqdYHLhFp+EK/OkA1EortoM5
vOe79Cc1fl4fYm6PTII2LltNB70nCsAJ+c17Fy1ZwBcrZtULMzYXJCYT5qFPCsuVgoSlDrMZJWof
0UFYCEAz8+NNArVLuJRGYeWhiDN5M+gMLB48G+8G1X6E1XGyMMzlnB/gzu+7EKR1G4h/uH2ZbXzU
pLa2xF1n/0zwyms0ssDPmZmnqQ9IIgCWGbqIhEqUN7sCIGM11tSFjTT3xyc5XAIRbtCLmywcDdVG
c6ESQmILf3smgrqTCIriaSnVKstCFTXWI63ogK6pa/okw9FwkIxaaReCzdAtpBkzi+5OwmgdRaBM
AQ4QAqOdCwnMKtkPg3nM0uP1IzE3wCRsepBdp1DPyMIWMjLQiGPbknTP4KmnsLh8vD7GzMPrPwQV
ik4OOKBmGmrgjB8yICMfrZxV7w5MRTdO0q962gVRYu8a71P6HN54ykIqOLdgkyPvxvBsgIBBinwb
utC6gv5phqbxgQIwyAdnjYL/9Y+cG2hy9EctLKbKloSxC8M9J79J4AaKQjC2ntNuaa3/5dGZhAFF
c0lnGpyEkAlgvtVi9kRryYXTP/MVzuT0o/newb6hJ6HOOz2ggD6BeolmFogh5VqpXHgwjpzM2iii
he/51H29cMl8Kjd+eRHhLrYpl1EVlmV2Ww/6LtX2XXnU4NZd4qmwiWrraHJvrcRgaTPYZGbKmVY3
4JMdzcFpFw7azNUwrYKpjohrpkRl2OoD2kMEXXdYGNGz7S1Ejpmo5EwiR4kioD6oWRXqGbNVX7F4
/7OOKFvY53O/fxIoYHTrwdU+L0KIeO6A1nyXFjQLlSXdxLlfPwkTik3RZGvNPMTj+4wzA3rV3wUg
Z5L1EBdaIXWv56E0S8NPO3XY8ETd9EYHGXL3z/XDOW7fS3tsEgU0RiA8bdqwsGw5Ov2fGPlyRF71
a6/J0V/J0AaGLDr1jPX1EecO0iQcaJnW2DHKZ2HaNAFRQw4ldaMDxoaTMfwshp25hZmEg8iLEgUm
4BhHcewbiBX7VWw2C0WCT2bchXmb6nEzowOLrChoCJ0SswRkBN66tGoyv3H4oQPBo+Y3wuxfy+LF
g6SyXu4rgKWk/ICE/UoiSWQFmBLRgbU3asGDqtz22snOnjTnoJlwsYcgpP3YacCgecQ3hbEeO2fl
EwImEEwn/E9dfEiW3Cuj2418tJ37v73Jp6hsDq8cSykkDWGZi4w5qYYSoqr1i+iI4RdAvpQAgQkK
XBpofdf3xEzNxbAnmUkKSKIYktJF/lmcnVy/A3ApgM7+HYxqz0A6HQW6nn6ue2fMw/UxZ+LCiFD9
Wm/yPLSFGLToAp1ZWwtod7ia+AA0LWzzme03RYjalQn1Hma6wZBxvoIgzW6A6/Lfztc46perISMd
2oQF5gjZD9efgdCTUIUl8lHVdpX2ALWYrSUX9vrs4kwCUSGAZVQaxwtM1j9FSHwVNLqZts+4ubMs
eVcXya5R7W1v4Qj/3eJMwpId1TXRoaQTSNHrfstNy697yVcczjYL6z+u84UTPPaevk6h5bG+gAS0
EihJ/jtPkF518rZsGnBgnIWbbWaL/UfYIINLaJWoSgBjbQOtdUfxSVoDUbpESJkbYHJsFHD7O14P
SlA06UaFSK9aCTjtFXzzV8swpcWaZZRbgJVhjlBkqzA3SQwRU3l//a9P9Lr/eddb42d92cWl4Uml
Q+oZoNfuM+VBz1Eoc7aqdy87+BQ9Wi36Zwer0IB7bcZndV/+1q1DLRfWZ+Yqmsrf5YDHQuzMUoIm
HeDwXOEBocLSqFqZXfyixeW+IXfXP3Vus02OUMojwLVUTCRElcEVHj+o9yNYqNsLyeLcTpgcGFIY
DIIWnQIendzbsBZl9pvSL/z6mVhmTa5sqNjHvI6EEvTA1vnjPgA6fumoj3v10jmc3NOxbrR95eEc
crzgiahXIh5CYsGHfZwrCzIv15dgZrGnHstAtCp51+CsoG58P/DhmAM9CGLbbdvAQ88C1I87L9eH
GkPIhU+aimJCaD0mtiqxr5jjJ8NDa+3KclV3uj/Aar4AkHVxaeaCszkJAYB26o3lYeFxE4BQvsIR
KTBICts4K8BVQDx9hzNz/cNmtvFUFUmPs0j0KCMEDBRxyMofxjsTshbbgpULz42Z7TA2gr/GBKFx
D7TLXgmMvlzB5GddAMyCfKcCZKtZ6rjMvbvH/vDXUUB2IFw0GEXG7Gas2dXtDUZAiIHhhm/aP2wD
MCoAZReLeLMLNQkBQnhpXPWmEiBjTCJj2zidjyEVFVpO3Q8Kh3iEO8Vd+sSZgDB1ObV5o9kQ8MUe
BNw65o9a+6NR84VFmvvjk4AgXKvuhwjhTG/NO1Hb61aXvyJvfX2XTfiB/9wL5iQk1LLSoXLrNGFi
OL+B5AyiNBoBWN1LnmyJV76LUmv9yCvCHIQDAISA2DfJARJXJ9BcH6RVbOMEeQOShfXQLfU5JgLJ
//ysT7WRL9eVbpaaUCmMY9Gzfom96gnoo70KIuIQaWetVDgYCjBt52PjJ4XctolnQVfvOwfuUODF
7BWabCoFdheGlq4iSFcZLkHhHxsusRVQfHnzk0ZJeH0SP6UULgShqcSCl9tw7AMdMhxaunGo2MZx
DfQlkhtIAj5YSXoQ0AWD8sJeeg5sKY21UaVwBs+eSwcFfuO+R8VL/AYdcuXWb4lTP7IWtsJ1utdz
spFdeSqBJaUaGLbQC+0NecPc8uypYj1w/YeNfkliGztg+xO/xGMJBg6S+i4cXDoKie6Fj5yJtJ8W
cF+WxIYxZQRrhDrUaB8kmgW8pCQbnbilD6ZLqCoaGBZw9rWysPCi9ybX7oBJ27ul96sqbR+iH0Gv
NUie5ak0JJyfx3ZcF3JBASCNbZCXIA4lgfDNPA18JjXgPVCabWs/CD03t1CzDK3Gy3wzdaDWph5S
AuGIHPTztaGNsM0YFKNYKXI4ikLA7vpHT0RL/t2HY3T+8tFJLBqozLMmzNT4PaIAsDIA8NcsGgLY
FYU9TGZX0K9Drxy3QFmaT5LFvyVVBtDQ2gQ8ddr4dWzuZJcdeV/viQVrDKGWuxbebCkWrWT9iWTZ
fQFPajB/1buemaBhwdmmtRdo33MLNwnzBiBSQ6JKFnbg4LRp9YeI6FhZyS3BL4E+AN20uf0o5PP1
OZu5/KeKuiw2O68qMhYSkyIk6GA7iWeNG08cgvF+kg8bkCA2fzfWJNBb0FLWAE+jYeLF73DYykqg
spXyHDejPICF/mv1dH2kmet4KimGijqA26lDQ0LMWwgc3HmFG0DNBbqiebewUDP38VRnuanbxqOg
Q4WJY588Pf9wh/SukM3ObcGW6tqFSZv7lEnI99oY1VMQ60IyVD/SzMq3vTPcO5HTj0y+cuEpO/Mx
+rgbv5wc8IiFo9QK3jMtD3rR32RgJYvWPQ2W9Vwq9a/r6/L59y7E3qm4nJNZigEOkRKk3k9Z3sHi
aN9zaM5KCVGfd27/ZNoDChktuUPLcBBibRfstS2qtQ4gMzcfrNHUSrwZZee3GjSmzD1Byxto4Bcb
BGqHRq8tbnWo+iK2LnUZx5N36TdPEklKiYVYGsch/DBvYRRrYLNG6j0IXMNfzv4kboEuWVtdiy0K
zuwOxMXT+LUN185Eg9weYBXXZ38GSWR8NsK/rDJoSjzltPCCSORBC61G16I7Be460A9YK6S8VeBI
x2Hfi1eY9+RF9WOmOA8CQODrP2Am2OiT5FIy7qARqXgB04EdAAE164odyyAVqTd3PQGop08erw81
lyp95ipfvtVikPXURJqEeRR6Xr6qAfxPtdfmBSTMtDh42C6DfkDKCfukFTQ1QI15Bv0GMlPdWi8J
eMcLT4PZWZ+8QFMnY50bMbiopvENeHBsl2XmI9PjEM3wbUzEqmNb1mavQE+tkuKxjqPfIAzxBeHW
uWLCVEaXVo5Ev45RYPHpra6SR9GCTFJ46tGDuhj8QZqjpKlPOAqJXQ+3EZvuci1BWTWHwhdNoNux
UtOk8hsu+4WreiaqTXVCiGtJozcGiiQBb5eR/7XSuEU3TVy+wVRmCSQ6N/faJK5hnw+9KnpcOWX9
XpaJfUAzr/dTaLWsXaluGtq9U8N5FkUBi2/IkDsMx62OIJ2utwuneyJ0+U9a8rlFv2zFHAT9bigA
VcWkBpUOpkoKHu9PGHRDQBfKHes+Nx640T2WdncraP+YU5d8gAfMFq7DiXzrv79gEsJgCKSgQ2/R
MDLNZmQ/26PZu3Kr2Jl2Bn8LFmFVBrgNvYkM8VSk3UnTGPhUfQYNINhubGWp4kF7/WjO3DWf+/TL
dDjchgZ6moIbkqCXWwnluQfQzgIyAUQqvd+gZbikWTn74WNM/zJWMRRF0zr9EHrG/SDdFU1ICIgF
RNZA6HR9+O7dJywwFKy5y3zNhWSBRn/wfCEKzWzzKRq66g2dGZrUQ2jX3wC9dC5Z/RpD+Qqm7tcn
c+Zy+tz4Xz6wq1JBmT7oYcqzX9BWOKdCBpJtr//1ubf5VHsIPhJJ36lCC1skBAA7J9E6YYBXK2jH
MFc0viHhhtmZQIS5uQ+tyHShsjaTBn/WJ758l0koMdJW1cKIDI8cHpdxaxTg+sf3fewczd57NKp2
pHnV2eb6t86t1STRMoRGFT1KAc+UcDFxdWtMtO8hQVEB7q0OC+s1s/mnEGj4JmVdngHSKqk8Vam1
6al8bMBjqnIU9hYXbuZjpgho6UhB0R2VoSHlkUXqH4hHBFAE+tNJb1EpcJyZ/yZGIKxMDhfzclQj
JAly9Npjpq9B9z6lSnVMMndD9Mp3Sbxzu+gg0oWc+/JuhwzH9xHxSJYqrwQJUqjooLTh7AZHe7XL
pQzp8q6DANP3v2+3knUmV0mAJiTZNnRUX8w+bKgbZDChY7la+W3mvuiNELvru26m4AYZvu9DMtNo
YBRgkEDWJBws0mzQwVorQD16UQqOAQQJUFLYaT1/c4z2jOb3wn6fOdtwlf0+ssNF3sFHgwRg6uzT
lJcvUrP7jWjUdu1ygBtjA4zHBp6LYPo3NcQ5hyVD0svbU3UmiWBXppVii6oIWup9CL3epKZ3RKfz
t7pUkB35UBc35+SxacegF1l2kgeQdyEwO+vSA3d2Fh4alYriKedMrAqtcna6dMKkc/w4l5j7soc6
XX7nwI1lxYARPreQOB/Y1inxltwS57FWunrjxvZCnJtd//H3fwl0ldmnUKNjOaQlqtyHlAuHo6NZ
AHHABjAh3zFqZh0SyIxsaVkL6GhBEvevghF8Jb+PDVUEKwMnOw+Ylu4hAvniEgVAX/vWGOR7twTX
mDu0k8AKF66MZwZeHB5E48NI2O4tDNHzbZ3A2v76KbocVeEb8P1DPBPos0JiEitytA0IXPToVRmR
eoZKSLlSDP5X1RKw876PU4PcbZYI4EHtRfCjgZqlUZ+hA/Iecfdgk3qDDXL9i2ZOyLTvP4D53BBm
KjeV1QDYVK9it7iFSeyt1y3M2eXHmDpt80N2Gdyy2Iakjy4e8JiVfmcqZ1nsUrJNo+ahpO7CHp8b
aRJo3KaD+WMeKTe8gX5tXcBCKIkNda1C3OA+RfqC1iIq1cBTL33b3H6YxBdniHqF9kMcWNzc8sJ8
rzXnt6g1MJmzfqUMC9thbpEmMQZMbyspRJwGublpqv6eNjBvdgwIF3nGwuttbohJeHC1mmIbkDRo
asfXeH3X2/xPnIgOuesSaGJujEkYoBAeb/NUS4IWijzrpm0dqF8pH55TozqQd87++paeiQNTtHbf
a24HlaksyAHg1VrJYVQCbF6vJnJ7fYS5K20KXYhrkVGD0iyIjH7tWOk6L8obzQLC0uTrqGMvCTE2
qiaDxVM081FTJEPBIlcwvckCPU92kIwXvqpBtKQqlmomM8931ZrkJJBkcisXigVBVnWHoYCYKTxm
Vg7kWiM05SEjGzo1PtTtV6RNd5hk/IRBf6sVAtBlVQPBowDdly1EjZm9MgU+QFqXQ3bISQM3ifwh
HfnqEFMbpWU2vP3LMSbxwtbwCDUhdBUUYFSUUC7pgSt13V5ds9YCXA049mapUTITKaZIB9coOrux
SDZ+z3kssytNcaZ6vgNyde0t4QTmZm0SKEqklCpu2gw16AZxFsJRTFbPBtFOECm9vvfnPmQSKEoU
JmULg8TPQIFOxwmKmbdFZsDV24aNxUIC/lmguZDzTxEPIis6xUusNBhMFpip5peoCwgKARaX7WLt
UJTGb2ll+6i3VhkR1WHgbbUfJdk2SX1C58xWXvt4BdgMe5G2sENYlS0BKOfO4iTRcGgFiZkywVra
Xe3nQlQo9IAOQvju+hzPDDBFSqAunlDguUjQNdVvV5cnjcjbCp2j639+ploF24Hv6QXoW1DQUT0C
MIyeHjWt9z0I3EIeeqPHZOs6DKQBFm2jQoF2YBehaNOu4JWA9ttCWW4u2ExBE4pjZk6bURJAQgCa
c9D06zP3VI54NmhCa5r42VLqrSDLDTaPVv2sqwiCQxAUa2xfdX5BrcpvXDzNrk/IXBI/hVUId2hx
j3MSDHB5t3kGoRfnGCV3Osy38Daz5L11hhPynZTQrXDTLdWLrV4Ve4WIU2Pq8IUqfLV3fVHeZVmA
JHH0gKMLZ2EudZ8iMvRPN4oav861jB1YMMg67YMGFRWnCBodWkMenvmgkUGKeZ0ZS6OOMePCCZwi
NDj4wCq0lPMAIC1KIedVn5qE3JmjLjfLkyP8e6A957EWYiFGcyAavJ4VpyneHQfOBWWl2Ut1zTE/
uPRLJlFNNxoIFKb4JXmFqp1Hb10ngVZ3CtSD5uy5MHwL7y+Sq+fxXSFhZXy4vi/mzuEk1sEwCH5X
0AQPRN9ABFSceaW/ZcD5XP/zM1VDder6AXkisOItQoIecmfQq6j+6LCjwLWK9qEoYUCX47Hq7VqX
PA/c/KD5xwCTRaXwoRq/1Cyd3V2TaAYxuU6v2ygLYquivkCTrIj+mFlxhAIQpJ+GYg+MyVkqvc/d
YQWppaVTN0OvgFX69zCUJuhe5g4yDmn+EO1NDxmvFsUPyF/qKZzQ0uYO2vKvlsU2XMl/As61lor+
i1DnR6HnT9fXYKYSMwVpxFKLINDmZQFDV8LqzK2SW2vdY37B3DttKPcolQSLGcfM5TlFS3Rm4cYD
d7NAeO5rk1T6Oo7VPbROAZNJqmYL1dClzfWJM7pwaj5Z1V8e/GpbWAYtdeRzdqf6GVRBN33fbnU9
ydZQBUzOvV236yKN1tKEtNsARfUfENOu/AoOKibhQe7SM8ozB67/MSzLWFcRiEmSWCBR4y46wSLn
KSaxeEgUzd4bagKahBUWjrbhrNrF3ILvANQlD3meFBvX69iqcfI1nIYgKGltJTOjFXTkyJ60JXTw
0eOE6sW+FQC8m5Y8m/XSIZ6diPF0f5kIB41gL68ZCTSv3DaDgF6V6e45KWCBMyS/69xdWQx0VtB9
dp0x1GvotVlrVnXJT4g4wj/ghzY0h0R171s7eeQt5JV6G3YPseJVG2p3exhSAAxlWwEf7wNI5vpI
1Dc24Q+V2z17Rg83CDu0h47sXWKcmVqeVLxB96QpNhBR25mlugJU5w6X2ynh3N7C9OUVomfGQhjT
Z9LCaT806UTfRxCDClpPBoojeL0qWQSTg6rwfjLIvsMno5bnivcvdCgM2J1Z1a/cIQ2kq7oictdO
2t2lOKp0RQa13Wtwc9pZbaT8iAUp8E7Ioa8aGfrR7dm7Fmn3rNMMnzdO+1Gp1QMhxRJgeO7lNcWR
wMizHjKZp2gri9tSbscb2bKUrQfvxEw4rxY02f2EyMNfQi4hrP59++hcpAX0x5BTWwj+MdlFZRKC
Qr5ejAozyzNFkfDOHGRa4R3SA2yt9PbWyctzBdU/yyELV81c4Jk8vfHSkdy1FDx1THpEQWzTagP8
NGtIwsVg0KgLFZiZFiTsXr5PlpUrGapZRRrwCoYIQ2PtUklLOEKg89B7CN7m2bbOfQFGhmf80qqi
h94j6hjXg/lMAWiKLjFwBsGEt5NgALAOGp4rqCb/SB0jNGlxD7TnIjV1hhCv/gdfIgz4xHAvDag3
7OAEvYug+uLYsEm6M7zsmZmBXugn+LkfgDZATS15Q2Z5A1sVyE6nxTZXo5+6vRTqZxb30+P0S4BT
oYUMkQYsrpvy7diASYV6gir2sTFqGGCvr0/uDNIBppyTteUQr4BrWxZA7HHV2/lomJw9xYL7XZkd
EQ3Bw1JXvWomvsK8UJK9lJvEelZS+Ggfu0EcTMte6c6vhd8zHsALF9wUZVIavdvatoGDmdyjoXYe
SuM0Kn6VTbbvAcCHfNjN+J7RKv2xjFQIIbqBQuuFrHRu0idhoYMfVQ15oSywBX+0+vQ5g9U2xJrd
R1lq9zxaOlEzye/nk+XL4kLHNSMwf8uCDAagClwWwUJMvDLUh+QHXOGgyeohN0W3YFXK6kAN+XNh
esck99L0TkKG03tmlxUt8sL4rqf0Z69bUHCMccnFAZB8j5na3NUy/VEP/EMMLCwNp1g4xzPkPnUK
28gGu5OtrWQoMrxpbr2ubA4tUtYDvGUHNG2dLeQtzJWNp3GMhKGITAhkqjGKK8kNNGQ3uvuuNdHB
TYuNzLkGciCTK9i2rxsHVk5CwUsldZIdxhBBB9hwpK6L9k62ETKBJ08SdGwI8xutCiJbfTehIq17
/ADr2cqntlPvK2oB4ifdDZVAlYro/vqcz7w3pigSCP/CvIhrLGCWJ30jco+aR94Wa4hjVfrCik7x
IbbTwdDQIw2Q/VEFFGqzwRQvmaXM/fHxnHzZp6oN2XxWShbYGbRMIZ99cJRqYS/OJOlTJMcglH7Q
2x4ACq15421zSuAQANfinR2Z0DzJ1EeI965Jj+bh9YWYG3CSMhaOp2Sd0zL42isoMXkbrYs2CRS2
4/6g5O7aiJB5LNW6ZiLJFLzBo7YQEYzFAqfqbLjG5xSgcOClHJh/OeM2NQoZLQTxz6zl0h6YhC09
z03oNKssADCreCNl86ct+k2vd/U2E9BHGgERR8vECYFiAETgYuUXK9Me/tCwu2d6upFShTY2gT8j
LBe4H7NhozjRR0/K/q7U+gjK7KpzJna8kw7+YQxNUEpi7MGXvy9VQP6MtHqCNYC38nIeASSUEHsb
yUYD/L56uL58Mw9rmM5934w0UYY0UmIZFhr8hXvxDJdVJALJ3tV/KUl7M0R30Go+9hmcQul9lL+x
WL4BNR8v7J/LS2qok6tSqzOSxDCcCoHp/NHacI9ADrxlsKiAcM39Ivp+bpjpNlUSFndaM4SpU93p
or3lqb7yyPCzNcme8YWPuZyeGup44r+cbE+xepM16hCqar1tYyPzNR047rY8NkseRpcTN9gLfh/C
AjGviGFxHerEeAQYbEPFSTdtP1fkD2gHbDK2EGHnvkX/PpDRQULR9RonrLO6Ww1J5PodL+FIZ5AG
dqrVwpTNLczk7jSgdVtTZtqhS4HC65uxnoCuyRqqIi+NSLzdKGO/sNcvJwigRH3/pBIarUbkNHZY
dOnKLJ3XzjRWKczpKBukD6fX1Ido/WhB9qdBASe29IUK4UzVFGY830cWwjK9KmZ2CKXjzCdWD48B
pJ/v3BV0F4nuyGsNFaQI1ovozDsGFOcr46SjpmPm8HwRmcLXeOaSHZj5v4YqV++Znb9UaKPDibYA
DCxFuuNx4W10RvolebzLWwB2z99/tRExkUS4u0O7szZW3q9oU9wjpX3EA+H6knw+3P4bZPWpHpKt
uDQy6sYNdfht+TEcduBoKuSKxe2DTZPBZ6azqu3cfKhTL2thRqAaD8C7HZFH/RlgDLhj0hqeeqPR
IT9Qv8FYDttUknUbwzbcz0RpH70YCulUy+EMl0hyFzfNu2qpEIWk1T2vUuQ+0lulfU/BrGuzdZbZ
kXW0WP9+/RtnXnr6FCLFY3QQywbT2JniudMivIcF2NUq1zeo4hUmh1cQwJDcYUEHu13fhf3GKoan
7Or6D7h8xPSp6J0ziDzvixiajUIJvTTfDa33kJbqD7MHxlrC2+/6ODP1UX3qT5tQSCYNmqaFdkF+
KFbegGfkpbtEatlWOjAp0gmqsqWhjFwl+PnVurIpKOw1F8a/nBRCZXeyX1s4EcF8wQkh3g12VWKd
OrjEqIV5QElnmxn5b+hpu4ci/VAyvYRyO0CuNuq3fl4Q/MuCQ0L+8Ze/ZXLhRGZaMgjtOuEggNtC
hg7ZN2PLnLg9ZU6+h3vxW65j4WsYdXoJyFj9DYGEP2fduwNxs02GXtkCm3imiaVPnV7dLs9ZDbH0
EF3VdV1u6/6Ajde1mp81Ozy6Qb2EgH2+ht/KCv/ZLZ+vT8LcekzuqkKPoK1p4ApxCTsyvXrVYDo5
LKFDJ25+/4NQ657+fbkB8NHdNrackKXmexvdqeAVIOW8yarh7JTts5s4N3oCh5a6ZqcIYEHl2UNJ
Nla1wZei/eWAJ+63XcXe3IRaKygsuPvE6w5OuSRidvmy1qcgKB21TyXyBhG2sesrSPu8uNiaontx
q2EPB0U4S2VP1+d6Jlb/R/Ette3aMjLEao/svax+g0L+CYaZb6qTLsSRmbKGPhV8M/q6MPO4cCG9
HIVF7ICWpBxpCaGYMkl8y1BqFDjDxtOAjazX6Mi+et2whxSMIQ8Qo9PWUTOq9VUv6FouyT58tkAu
3CDuGPW+5FwkodwtB8MNBcmdF9LDoqdv6dbqceIohCLXMfT1ti3qtHepYTGfddW9bIcWgugIh+XQ
/i5gJkxVHdw+2+7OsivyFXT4bVT36WuCAu5O7XtQ1PPmkBrKW8ydVebCLNfMNdSklXsVjqimBhqq
xkw4WHavwoK5XBSfLFCiVIa+t7ChQiIt97W0lL2EA9Svv1vzSbzLYm6S2ors0IjEPRrUiDODtk9S
DpbvglbD54P60vRO4lgJEz1HaBjDAiM4iuMjnD5WqvbsihNLrF2dNOtIesWqgVFTKraut6tosxfg
psbWijXGicG6xHBQxdTLvNtc//CZwOJO8myInAuLqZkXVmiSAKLNwIYhJ0fkCxWrmXPrTgNXD9HK
TFZeKNR671XZPs/0e+UHHM8std9oS7rAl9/OcLf/vnXzEmY4PQzOQkh9QVTEVndR+xJBnAbu8g1P
zjCluaN84Ztm+gG6O8nmBEC0eKOi3Fhhl8MWCFlvecQ94BZh7aJbDt9GjednuGcu5QNzMWmSb2sl
YDxJXnth56Vkx2D2tAZOCbopkBIoHjLjzepeWxtGgpETVVvK4NXVucWfbtQ1aFLLd617AeffhZ8z
d19MwfFqYqs6gPcuKDfqRw2zm43TaAdAUlPoXzFp+h3q7G0D4b+KHnAPiuSxc5+NPv1lRJ25505z
GzcPg2He9yXs19T8AF72Iq9jZk9Pge4dBUxBAhAQ0kbZ526Z7bXSOw3UeST6wQByzMm1Fc/qrak8
qVRZd46Bmlq1aVqW7b3GKj+un60ZPNGnu+rXgKomZgMLcMUJDZbyjVfYv0shgoQydCkGDTS8kvzO
6+EYdzms3ZOmPUaZh0ap7I+JZgB4ppHhpjHjj9p1ngy7ylYw7pHr/+PsOpYkxbXoFxEhhBFsgXRl
qOzqsr0h2uKNhIT7+neyVzV6RRLRq4mZiSglIF1dc0y2KH/P0mWrq7wCjKE6WL6vvLKCwy+4hIY6
91Z/V3veuQGfvM6Grx2zXtLxdvrFMNuYkq9jZ79JLqABlcNUfkYqmqJSuP7G1vJeHTsPlzfTLTqV
PPT1VJ1hX2bFJoE+UD5X6t5RI6hFjdd4jxdiQWTBZ/MAC4nuHYzh5cv1n7By0nT9vRSCw7VFi/4B
LhJHv+MvvEjPY6YOruI/ri+xEqwY/W+wUphvcwgJ9A+LR8/1Yu1g5DfsErhIwkrvomCQoNnhnTmG
SsfrK66dCC1gSUFHmxd1/0BS9TMh0LQnxXO2pZm6un+06DQ2MOZratEDBpN+NQTaeLAnTWG5B/0o
WEKV9bsA+Y9IEY7FPQyq4NRTRQkbD77BMBS0trKqy3qf3LA6gr3tB4jHGd7wQOriR5r72d1itk2U
oy84Osa5r6Ffk5NBBjOsTvcO78fz9fe7UhfqgPbGdEeYaSTFg9sM8kiS6pZftMv84asEF/e45NXW
AVnZnjqwvQXLuTQL8G0tGIllrXWu+wl0ivp4cX4DqGanuuSh68YAtowPcOe6bRcCeer8vEAMJJoL
epDMeL3+1Cu7She7s2wHSgQuMLpob5xz6OmJkcTAVG+cxBWoDnW13ATjCMcF1h3PwaYH6aRFYEUF
XGUxOy7u02p+EGiQi3JGCbzcSid5VLiZwZorIOpUbtVGayWfq2UwTTrQCYV2+zCp5iS6i8uocajS
3cUWt877XedVoFtCYEO5L81I/6AffTtA+O36O17LGl0tWPAhMVzOffHQTsVJoFlIS//oyz1WoQ4K
zSWBXlL9kJEUFrvGqSuHp0Y1Q5Q47o3hwyCLWztbnLMMcBnW7jd+1dpJ0wJKix7QLC4UvKq0A5KR
7y62Wl9JqGQLgPSG+wH+byX7vqkOtHbCtBBjmrAGoTOfcbT5Dp5vQTtUd4yPh2wpYd+1kdmtnC4d
Yi9r6g/DmIwPha3O0gdAqhgeCWBTKUn/LRTrmHoww4teigYCPa53R7z5zumGY79smZWvPYFWw9l2
Xpfm3LLYtcF0Edk9dMKiiibxwl6uf/u1FS7//UOV2KkeTUOKkrWsxza4WNsBpqmOSQeIKN/os6xE
Fl0isG5bL4ORbg4Vbv+JQ9ZyGYZ7jyyn64+wVn7rwHjW56WBkRBUsMs/fWLejCzOGogQJ+LcvE18
V9H+5NF32/LTwKbpYZ6dd7bsOpM/icp4smvxcyEbHe2Vne1o8UW5ksFHg6cPwhaP/lTsxhR8tU4+
GZV/KC1MPq4/9Eol5miBpLc6KHZeEHOLr+7c2v3jOfYLTe3n0SuPaJqHm19vJb/RYfTQRaZF4+CJ
AOPa2YZ0ArMg7wUDXqt27mVC3vpkvIHX+xbQaG27aMGB9KbNhn5JH3hG7nBsG3hPp3AFbP2NPb/y
jXRsPKuNFk2Q3o+zdjrAVxvOOeoGRuD3bjqHvdjYCSsAH6pD5KtFZv3gDTisVR/lUNw0eBsJNZxk
B6B1b0UG/8Kb33Cev/Wn33623JNphGFR+gNi6zzIoZ90fa+s5eE6VH6A/8nQ9bkXl/P8pEb/YVbZ
DYfVcUXS+8ynQVNAtQ4GlJUgP4wErrnXF17ZpLYWXIy0X6oWre44yw/ox+ycdjlYZXGX1bCXHAjO
yMZMemVaC8O//4YxjGp9G3C3JIbdfA7/21h5HiDdcNRCt/PLoNBAKDEtAoJjeRrS4dBMy40xV1vX
wNqO0nKbJOsLY5STFUPU9znPDYjiGyEUEI98mU9ZsnHZrCUvthZcKKRNgcR1aVxMTZj21k9ZLDA2
pDeVhG1rH5nwyMxS2MqZ0z30JNBBd62daLfITmufU4s5nd3AQQGOp7GiDlRgXOuls1UO7GmS33rW
ZVwDsQ4/qiewpK9voNXv+n+ZCVx9x6ywY8l9GLzy95pk98J7lgsQtz/K+mTP5c5i/KaBnGFYX2yO
q/qkSv/P9R+w9mG1WKR6UuA8lCNoNP5PdyFB42d/xGAGfS2fcm7RjQe97NNPah0dx74sZUJaLx1j
e/RuDdt4pM5005rfrz/FWgDQIercLxp7SM0xdmbiX5xDHAXPWyiSO3OmItnVGK8CNZIGTlfRV+7n
1i0EY9HG7cv+cP03/AWof/aIl1f8IdMoqqGHjH9XPLBFQjvIOcj2vu7Ty6ALynoviY/buWh81HfH
CvBx/AN+e67jB7P5xuYfDgzM4XgOqP1BNHcJIFvN8LWE0dpo/1wELLuVD3npe0gi+vh/s38ZiWbg
Cf+8/MORZ4b/in8rt0hsf6GRnz2PFtxqOGcX45AVD05CvwwE9r7NdFRuvS/YI3C+O7inR1m5Z5kR
tYMZ+Y0ZwnysoXaQU/i3JzKEo9okvy9mHqFhEzBIcE5OLOGEx4eXgjUY9QMnvzVRXt0DWojs4N1q
epTkD53ThHL6jdcHjhsrxA4/C0o3J0xDb4ecnDZzy7VqR0daQ1of/TBAguAZg+am71w+6lyPIeTz
YUkeOaARLN0UuZCZykEPK3/J+URAE6iqelfz02S+4VPb7dbY/u/o47NPpsfP0sSwlQ1IFPsG9vYn
bDArOaPMu/wLH4ER+GXlZ+xLr30dFA9c2QMZXmBwnoVFJiDM9ToYS9AkfrjUPyVIe23xWrM5wucP
yuoPZvONzPaUM0CUflclrLqhFwEqgyzeGxb19NWnMAWo3/Pmq8cwi2/vsTD291JfEjZk+JGJAW1m
LjvgCsOxBSXSQyOgCs3aPsA+KkyQ5Vklh6XMcGxINDOIWoK9CMYP9FgkbCphcXLD5BlPdjkCHr1J
jD/TgB5CvuM0iwZ7vEsyccIxUPOpzJKDHN/Tkt17aX0AlJuD7RyizRwuEAQG4dOE8NT187/WPtUh
6n6d1waxsf/sTBxAH4BVfShbP6jAf7aBNyIWGjnfjYzCC2GPjbJc0MHAHlDzp52c8YMr61ebQJ8V
bvLXf9Jap0vXRezmVlTQDqjPYNAC1WL8wVzsh9v7TyqZ3jCFroLapgcIgJ2TXD3kkPs2a+NozXTf
SeDWxnZX+WwjXVy5XHXYOy8TcLQqKmOjpTsXVoNDuTymbfUA3n5olmMohLPRhVhZSse4z9zzYBZu
y9jJrN+JbGF+qG6zyv8yCfEGwP3jprbPyrWmY9yBOiDVwi2sVIEuU+X3lrX89mfyb7ezjlrnuMEG
YpkyHmt5LEbj1bTYy2wVYEN7typRj9f3ydr70iK9Y/C0m5pJgtltoQ7pob7l1FjD2Rce3VfUPgMt
+HR9rcvf/CRE6Yj0zPLsSfiVjKGZsHdr/w1SL8cJMioz7TbaIms3gc7lyaGTMyXM72NTVjcN4hq3
oXjS5WHL6S04BXtApL9Q6gRzszxAgObfnkwLvr5pqaVMWR9Ly35WrTiRCncm75653GoEXLLCz16e
lqAWuXLhX+b1YOPX+8WqvlM/jUTJbkA5OHKgvXNPQKlmhA+SZ+7cBXP568+21tzUhQvLUYiubhOY
4WDKu1f5UgXCmTBUL+i3OcOUvMogJUxz70m63Ijy0f6ObDq5pRQ3ByxyeeSn7o9ZOs7x+i9a27Na
4roA0zkOudNDMWmKFlNEHliRIWbU9/4MZ+ZB9TtuOBuxfSVL1kHnPhzYIQo5NbFoOCxt7Nz/NTo8
u6vLkUKDuaiXo9fbzpab1cqz6SB0yEaURc3KNvar6aZv/IvKe/lL5G4WQCrSDBiqotZoNxLXtYfT
8lblq0wNC21i6s4Jj+Ay38AITzl3BJz2bmdUiG/B3JnLshGeV4Lm39vqQ6K8eD2ZLW41seyzW3yo
uBzbI6TGt/bqyin5u4c//H3b6RcE5qKN+Qy41RyM/Gg0b35+vCTOEz9a5r1ntZdk+vpWXGkg/a3t
Pqyn/Lp2JOShY9+svne9cxwRahykeiaVt4lRtmGdTl2UMmt/fcG1L6ZFmsLLpIAXRBtjbgAE6KWO
6NR3f1HRplDUWgzV1QahQNwDzuI0YA55NkwrWzfwJEB1HmuaaIZy+n7pc360K+K8Uq6Kx4qbv1jp
bfFb1s6AVhhbNe/9zEzrmDfWDtyGPQCexxaMRcsgAWPLqZAbIvQrN9Jf2MSHz0en1KoMh9fx0EHX
OYRYy5IFSvoAmDQOWp0BHU3y7fqXu/RLPgnguuSguagEg+uxRb4wtC9Gl7jBYIAFd/2vr7wzXWnQ
SwGKowTfzBE8soGHssjwTA2AC03jPpvso70lU7RyhHXygCu9NPcSWGX3QOcGxtgPQd1X07EH9nrr
slvZ5TpBwBiLWaCe62JUTN5NpaQB21ww0JsxmUJn9qxwgB9yIGsO2yoPgKTX6gK2y/rzsJQHmr2b
wgygEYZ2Lua719/w2m+6vI8Pe2UmhhwranYxjFpOyra+d7UbdqVCPK6XaLP2XltGa7d11uKVuT2K
WPW5+maN1QvUEKvfVpaVy17Rejzmbe/Mb9cfauUA6MwCJMSJUZWFihEbwRyCrfKCr/l1U/9vbbNo
WcvUEAVRuFzFAFXxoLFJKClQ2/ClvP7717a9FioWXrFu7vD7+fxtdMyXwj/jAg2S5YuXeWFT0I17
a+09aSlH4bJ0pE0i4wTE/Z/oFYbMJsOj5dIIzdmn6w/z+WVi6oSBpIb2bi8WEfs+pyG3irYNYF7y
vcPB3vldIg79mOxNr4ckqlUdri/6+RcydaA4r9LBJ2SRcbNUN84C+/LUvYgR5NX79QU+f3WmDhCf
LYf1Yzp28eKmD2Tw0Ihz+nc4OrtBYm3E8c9jq6mDwBeVLplhpTwuuTV98RK6hHPRpf/4irSTnxVy
4A3NeTwLcicUPxeLdZp6bm1ElrU3pB15RVkL+VnaxRnrDipPb+AodpRcPm1SG1e6AabuUM6cRQI3
bXQxoHhgnndp/l7BryYUg5HdLm2Kwa6fQLcxzyYkmpIpoJShtaFIhgYQ1Ns7B2QZxzQduKvVNKS0
gVL39f3x+RE2dUT30k88yXkNyt1k2riCqyLyjOEP3nX1MtiZ+p0WPmZwI8nMjRU/D7GmTnFpVTZ7
yKP72IBgbmPkRwfEbDoZD6XIbjZD09oqWshwqnYBcgp00gbq/SH67E8lmD5UEACmxyEi5Pn6+1vZ
PToI3KudWhVL3cfMMu9y1CT+IA6i4Del2tL1XCkBgdj/793nQV3PyoyOxw1Xi3sz+S2B/G6dQiPE
bIdbey7OrtswgF7cuX+256Gie4N5AHmMcBRwnK5Ef7qBsrJIejXC1qa3dteffkW8w9Sh4AK0TGIn
vYi7kimGjjMnGMDLpHmjo+2p59rlg4fli5Q1B7WkEOgOUkG6l5EwKm5s1kLQOjeNvrtB/7QAQ8QS
ag5kh2vEgk7HEkq/gFKiVw7GU8LLtIqVIE9TL8AaGJOZ1dBalpY6DE12ITOlE4VVIAAsG5t17ejq
xuWFh6RHeAuPE0laN+qMeozdtAdlqCqALsy9712iugPJYAnUeNMIz/epJ3sfdPDEMcKyaejOmliM
/OxXyoX5Twmnqfubc4PWyispQq7KncjMoApW2sgg0Ch4NkGcjXGXsUOmQKO+/qXX9rkWJUnbml1f
Wjz2FjtymIPqGILTdeYFpcs3rb1WbhIdBU5ds3GKEtRmKymhlxVjXvRLWo2/8w2gAYdsUsfCzkGd
SX/0xmsGprDXZl97p+cHugxbKOqVhjJmF/89cEjYYfcBgbl7MWKYJIAGTHyqQgLlE29xfxuCuYFo
SmS/wHpFbZb1Ict4GRqD3+6TXKKXDA2sITCBcQ4xvayjnCb3Skgv5CjgAmiQ/fi3z6JlYC58Ukpi
MYiAWfkXIBlPhWFOgQsQZ+CyPLq+yMqs1PS0YJqA+e+XE8SLmW25YXGHsQ718yzIOFANrR9WrDpw
xzvCQfGBZeYda3kbQj+FBoO1VXqvbEAdSq4uUp5GmWcg7M2vvVMcqqb/OnXDCSjV64+5svl00mDO
JIiCPUvRaaPtiZK2ujMHf0tQbOVC0sHmSTemTZfnkJlWdlS21iG5mIeREtCIEYSp0d4odC9p0f8X
uqYupS5AxYTTRtrGOVwJAliQQfq5FqcMcqnXX9PabtBR4FZWN51PsjaeFgV4Lpqeu6EVLDS7A9Ly
967NUvDanJ3nKSh1K/nY9t5vu5WPrJkhd9nJjcRwheVp6iDwBH7nbVGiGwOLiVOPuyDopL+HVrhk
h56LryhCqiAHRaYagQV102gp3eP1l7D2lrVGUJ+WkwWudBuXidiLpvjh0+Rp3AL4rO11Lf7MvByt
Ih3hk+KKewFN4qk07qrWfJw6d0NSeYWbYuqy5z0wsX5tkSZeMvGrK8tb0fnReLlCFvp7gCJSBUEx
TBn9m80u+kqFxbQwkhuj68sJ/U5bGYFi1WM5h4Xz0sJsJifInkCHac1m44ZceYc6EdB2EJbLCpuD
ZP0YuCk7tlDTDceaRWzLWWdlF+g48rQwu84p0fZBDvKDZentxfNhkwi29gSXSPKh5bGQulJjj2Y0
BD1wARbHDvusLI2ogTnkP21jHSWO/rOdZ0ndxqZgv+x0LIKlNZbIccnGOVkpL3Tot916Xu+5OCdj
DSHmkd/IMjkI2R4aGF+pZjlsFlkrm0sHgUOh0ClAvmzj2nQPtm2ZAShrsHes3tymjwTAPWNf349b
b24lnOto77RLphGOqS2SQYi+piIqLXW/ULFfyO9hElun9HLiP4nmOqobJucGp6Vq477Kj0Q5j8Xl
uZ6mX6Mnf0HG46m2Kly1oOEWzLnvhdiaO609n5ZYZPmwQOcfOwNCeS+krQ89vMBqonrYIRq3Xrax
Adfya1eLCXyUPFFl18a0z6OEk9gBTyD1nd3E25vJTb8ZlR0ZBRcBLNnR3zej1PcOvK6ti2AalO4C
WB5soIlXEgAd1c2ZZzIxdV1sm8YNmqoHIZYtUufleT75kDqcO03BG20d0cV+Uvqh48OZQfGX2Wh7
YOrKHzL3jxhcuEAhuW8WrTaeaO2u1nXTrZYwY4SpfNxK543PJ4dmwQTJqvq2AJsOTVqkc4qCJEYf
Z7/udm7hHcaLusUWOGglAOhS6f7EIMUgWIVEHa6rXqF+GF7xkDT9b59bcZosO9v6t1xYB4Ojd+uP
vo+Bc4OC0bCTE8A1d0Zh7TYfZiUi63DwOYFkqZghd2YTYQV92l7AtphsUbKHiun1kLy2hpZZLAtA
+IRmqH1IZgQNvOmWjrxVJX3YbAuvhEod4d22A/NpPuFF+ctDsbzmTpgw54DtD0ly74zZ05vKN3qD
K+MsUwd5zzblfqKwmJcWSAcXTC7mBmi2/lVWIrqcMsnpTSfrmzozv5rtFnV+7T1qgcXjoi49j6Bm
KdKfnr0cW3BvXK6OdPQ2auK14KXDvY22KbMBumUwdUnKP1k9+Qdi5csurYGirQZjZ/bFj8JPIHcx
+X2YSMu7uMk+uMW3waPASE6MBiRJ6V3Wzlup6VpPRkeHe5KWNG1cpFmJv7NbVewrNQHYJWBuSyVA
XBCqb0b3JPsD7ZLnpFU3eduB1K1KFjX1u200Tw7LnEDZEwlGNv0WEkLvBsJFnYdWYaF2yY8YuZT+
uQab4/q+X9mUOpJcZEszw5cRmYIrTraBzj4KaEouJg/y3fK7mxoS8/NWlbSyO3T8uJApPGWB0oq7
OmlO0m54yPzEvm+9/M5my+v1Z1rJD3XsOCyf8eLHpI0Rg5e7ApLlJ2uk7Y3dVOrX9SVWKCqmroTe
olNbo+WOweaogN724UmfQoXejxQG8KK57UQB4ckGkEf3COr+V4sYxzrZp95TLYewLPaefSs98b7x
cy5h6pN7TgeSDyRxzBn2s3EyP8vavFNWez90xjfAUcs+O3ge/ZIv065F40h0y5tkw92mVt3KXfNX
Y/lDwswKc1Rt6mByjQSTWvKC8T3WdnJ7MRHzW/kMMMcG8mD1tWv5kcuMARovMO/irdHDjTe1wkUV
kWNkNyA8R0lrH9HIygPZw9THs5z3pV0euoWB6OqUVgh/mQPcdO+gC/l1cdQ3pHhb3ZqVzM3WAh9G
oi7AMbKGPZMVTObwPvvL2Z9QzFF/fthssK8VkDqwvCqalCasbGJ42uxIk79ftNDbuokUI3eJK0Ni
q9CUY5QuG8niypPpWHOVsbojXdPEFqEHixEZdA67mbnapzBh/NdbXtdBhwNiM9eM1rE/+/vM9yMH
SVEh3PvcXDbKopXwo8uf56xUM8RM6tgFaJsW1muayMgUIg3gsnb9JNKV0sG6BKUPp6HHVAJy6mkT
j2ME59WwqRLrnJa2+m0NLd9Nib0nvcpD8Et4aPciCWeTjoEt070wK1xffEcAUIWniXWeOZoro1sZ
dzUnKb7qYYAqaTtuMd3X3sclI//wW4EbV703DTk82LqnCc7YaK/clG35z+WhLpRtdQ4tMFsw7iUr
4QR0cXtWdWAaCUjmfIYjBl2gVIBMeMuzaiUY6aDksmxo49qTcV8BCBzS2jsPtFsC9IZ3Q+Gexqa9
UWrYOBkrF40ON66aZJjtFp4stfS8SCCZAs0ZThib+Me1D6QFFW5CBDzL4YZAim7P/AoCImm6TyuQ
5u0vZHwwuh9t/TKK4q7HG1W0R/tovgWB6FWa8qcl0y/Xd/XKg+oAY9gfDaIW8CjoM/PbaLR74oKm
Dw+QrTpt5f76P1yxWWRlm6Yw10SZmcJyVVl5H6BHdoCjWSgHLxpmOHTb34bpq8t3DWV7s5NbZ/ay
3z+5PXXYMSR8M84rqEbbWepCti1q/DiHVbPKvzUpnHAUuEFFQvZNTXHB0d3Msz1E5SEhrJ7BzFIX
3ytLSnICaRU5J6LXQzXYVoBkbVFPSes9X/8MK5v7b7L/4bwapCDF6HqwAOybsPVYnPqoJl1pRjYr
TrI1gnqrHlr74pcd+WEpJ8s4RmrYeT7x7MBt2req80/bEtYrhbkOi6YwGaS92cC/VUKXL8yyoYLq
O/vmmlbxMreZvBvd4SlvwNDq2CyjSVnV7vpbXDlUOloacnNjV/EZJhjZcoaFDIuQJLwkEIoPh5nm
h+urrNyaugd8N5nzXNsjVrF69BF5moSt71UnOgOKWYM3BAn8f1vpchN9+FQWg9bMwGAFBOLVvQn8
HoenBm+qW2eqHp2h+H59mZVKQUdEjyaq45qliAGEQ973eWHu7QxruxTCD4MqnwuDwEtxo4OydiK1
wFfB6otCUKyM+4llsIVtVVgXUHW4/igrTF5TxzeLyeslrF+LeKonlwBuOXlumI30kboTC4TlmkcQ
a7xwKWYSlqMBr/Qqv+WSQXnMo7l79lyrh+y6zZtwXuQcoGfHD5NSyUai+3ebfBKS/qZ/Hz5qwwhn
ZPIvNe7Fdg604wOrh33mVpDaZZUKVJL6ISP9D7mQ8dTMUH03yhmW1fAdaIAmSQeUv3PlRoY/QG81
AyYXem7jaEMnclAOhM2hAYem5tTggDX/xmInugAjho+NOxfY9Q71bzommockgfFBp6YddHPuPaeq
byWMfq9/x5WTrOPGCZeyrN2LHD0EKEPLQIUtjeE7tAhnAHWbjctpLepeTvjHT1HPle8lCzaL7f6s
u3lEC+qQyXIHp1zY1ndwITQ2QSeXQuaz767F3bJJRU2gDh3b1aEbIQdj019gtd9xi99Kizwkr6w5
k769q7MtCZW1lFXHjw8DJjZOAwdbg3Pqg04h71zTgLGA6+1bY4Y1oTr0rh/BeTpoHe+3JZ8vqprw
hoUfTlAx92Aw6+TXCQ0Ea8wgy1ML2FBII8ylEPd+4zxe/94rMfVvu/XDl8hzK/FZW9Tx6A1/XEHk
fTXm52mExZmc2wvzZYvovhJ//hK2P6w0d8J3SILPUKbJm5/6dz6APOH1p1i5WnWkeQ1QwwgZx8vf
Hn7bJDtmgnwF12Hj4lnZrjrk2p8pb9sF/dipo/saXFQTDnoE1HiIE7bBrIzdMpTn64+y8pp0APbU
oNthlVjLZjV0pICBaIS9cd+s4a90zLWB0YQL+EMddxLoz3kcvqGJD3B6XgelVT803IDjQ7SM3RAY
XX9oSV5HQ2qDR97bYG6yb6RNt9qpK1Wdjs1ukkzNLiMwDW/vG/a9LFiQiR9gJ4UYc96i2bDnEHUC
+fAwlekdsbqNxHvtY1720Id9OC7ZPDXNiH4HongFS+Z0qU9Nqy6lYxMynoSbrs9/q+BPQo+u6d7k
Tm7Jxa5jjy4SxmdmC0mJ5sRaVryMbg5xPGXu2goeXRDeLk/mMhdBPfbPAi4PoKnCHIObYxdKkRch
S0FeyKo7q4WneM+8LwXu8SA1PWkHtjHc9aZThTwzsh22jwVtb2Xx8+KnxktbFjLqUQFAKn/6NWWy
uiutAlKU2fTTmjlUHuqsiUhVmhvHcQXPQHQcLZyiZqwsy9go2JdRWj8bT9yJIcHYC6ZsaXokwg8a
lrxBKzWeBP/6jy0P4mtfd7BbSnsPt2WlsqgT5AaQhp0BV03qZBuX11rHTAe7S7JA+NlGdy4rxK+C
eX8E8c5tnz6Vgx34ZRmicJS0g97bHNjjjbixnOo2tcRz4+NtVNN5SJrvrK828AFrozGiZatVTRmD
l3wd1y78Oq2npBK3vlNGBfveWt7ObQDO+XIRXHJEHSQlsPNddRo35yIrdQe53LsfDpRP07weuIED
lUzvxYCAZfpPI24QKGpDPaUKvEsH3wWrexPgtBrItGQW6t+upZDvxxXc5GADSpTa08bb++DRSsJv
F98+WhXpQjDFdj2iteybQzWMEeQAd03GNzb657cn0ZH2jeu0wyxzPLoibwMv3xrHBNRkyUPTEF4A
m+rn67fC5xcc9Lf++44Nn4K2W6BJC/MV42ua2XmU9Y7AwKv7cX2FzxM/osPrAW6lhimxiQpJ94M0
frhFnwWCTD+hcfZvS1w6FR82ypzZFRi6NuxfrZ9+C1ltK32HHs3L5uFfGWMRHQPOYSfEOIOVpA0L
lUS4kEef72U5BpSWwaJ+0hTJlTjRMyuyXTdar72t9o3Lvpo525lsd/05VyaFRAeGo9YuvAJ6JcAS
d1/V0N9OYLBOfHnvKHqvnnlPpwkmlPzJ9stt0421PaKdiaTuWUYHOFEms6rDBQCDoS7e+4ptZCaf
X5xEB4ibuCunXjE8VVoH0vspc/MOYMCgz2a86/zbJiN+7f3pMHHgr6nknQ8sKMGtnLJT59IjxHRi
r4KdSO9Z96lXHUzKbkzj13Yg+7xQIDoEPKUAPqGPDAdLMrx3vsPukQ83EYSIxa7Oh/7R6VE3+jk0
vj0MSE1VPtm2vxXFL6fg/3MFouOzhzEVeS76Mi5dL+jZ66XtwEY/sv1XNnWHugWmCVHllmW49i0b
BMOpdvb9ltDDSijTcdjjsHQ0r9EeIJmzS2l/W8A206DpuTbciDUbcezzjgf6XP8NAQwxIOc5elRL
OuxF195JHFKvMx4dmPbY1MBVJd1b2+Fbd/XaN9ViTlF5iqtL16OepnCE2Dtsnn5lYnmHN2sDxLf/
6LntUSSdwJZuILJooPV3PQysnRftWhbQCYVICzq8grPI7bN7B+5ZuYDgnvmApm+0GfbWXqp2AVvA
dhsVcJZxWc7PvIeHeXpxqcsC3yvwWI15U1LzsHlO1pbT4gyYkUYGU5cipqYEYixpsUbl7zgU3ETH
TryU0Eccx2ln8GRj2/ztiH1yOPQCjxlOkjh9y2NROgcUeRgCiyNr3Hip/SMTpQoMBu1zKGVmvbv3
CRRhyyVSTha07ndifu2IhK/Wkr9UgoYl9CN2SVP+LJ3T9U+9cnnqXeQ+E7YJdlGHzuQMb+dvsKO6
DPk354UrW0lvXZW5UwxmM3QxdSxAAW1549YjNmspjiUUlUwOfZutPuFK74Lo1W6NtappmjsI25Yn
xpcoKdtXjGIjMtY7KoYjQScjG/MI7eaommBgjzMMlf4okcuh8zNwTM0wAcsgnQrgsn54HgSeYGZc
Pl1/2Wu3vF4ij22azKQESy+dsm8TFM4b+V4DNFiOqHpyb2ca6YED5GHBKUek5867UT/bOUfZ7pXh
vxrW6rW0C6FlqFmAT9Pn+b1nvNhmd4TV6+umX+1KRNYL5BTIgqF3YVPoT+dyvMt6Gz7wF1YGCa1N
FvbaXUsu2cSHpKzxO7j9deDfkCq9A7fqIa2ml0IUvyeQ+RxTPnm13LUdxmHt+B3jxY1veAmCnxxo
vTKuRJlPmHrh4YqL6X3+zQOPHQDk3x2tMZabfqHPj3kmP3iDCjp40uNW+seltSuhnFw4kCmfx5D/
gGDnC23JPiMozz3O1C7FYYLaVwNfyh6uHla+54IFBgZB15f/vL9D9GLNsoYaHYhKxLbj75Rb3lZt
8+v6n/47bvnspWoXQeZMUhhpKmKUQ+YJ4grVcU7+x9l1NMnJa9FfRBUiCLGFTtPdTJ6xxxvKUUQh
gki//p32aj69pqny1q4aNQpXV/eewNGGfoZlrlPbcajmb2w6+mrqA6cpDlk9nMDmfEdnzgwqgKu2
9Vi2aLBXNAS4Lgubmj3XuXryzQ2HQ4awE7prh2IlrC/cJLqnGpkMgj3OUQLw802cfsnpJlbtW1FW
YyDJtLVy+X01q3Qu99P/zY7n6481t58hXu2xCm/Gbvo6oSabB0kZZ1vle+npwkSMu2QMWU+aQBod
5GkqS0R26UR9B+C9lE6PFpP5UnrepWBUbwbbFycjTVWQNWx8pqJToUw90ORIRcKcxOU+L7LptWum
ByVhCMJi3Amp92xnTRFWuZzD1vfzc9d5SEVyqTZNK9k+BdBp3wwD25XMgs2FzA5Ozt/MaYTi9e2d
cv3UYy60MwB2FyBdsLsC6JsfLNtDk7h/9hv7zYI7ZOLb+9mbnlx1MGpz44NqvTLs1c2PYS/R4FOw
Ya7ijmEK3JOt8cAAf7Ep0NBbyX9WzwPPtybkuydnhO9LDh/rESpnMgnSLlvJsa9eoxheOx+Qb0KO
TSt538fzweD9vZzu6szfx1P+3Nr1z6xpVirG1ytgGEpLkqbJo11cglDhDMZbPxMYHJSwsJh9GDYD
wMRK6N4Bf5LZYHOgKtRJDo07svJSu3quPF9/qbXpbNhjAubUhKJBACnfx8SBJRE98xKxLYbASuuL
L82/ucVjvMt8f1pW6thNV5SgEHjmH9e2H+zCPgqbH51OvVRtfqJZ8d7IIlilq1zNtzC72oBtjoqX
OxUSD0L1rib2XLrQRafGdlU+4y8O41q0uNzKn77JlvmQl7LEEGUVVgrA4iwlQdzkj44P2SbG7tsY
DGyj2OJJ/EDjZzH0z7R1YO+A47+bkIAHjWXtReE8i0oecZVZXXdm8Klx82FTxYIHRe5HQj41wgvb
pPylSvodadKac8LlBr/2BVrfK+36zCENktKpiL/CpjWKTfIz6dYIxUtroCUOCsWvXlEFHkCTbamT
fMX1+WArE+qUK1n11QQIq3yJIp+XoGd2VzU4rrP1ntHil2jVflLNj7pww9Us6y884so06a9+OKoR
ZUKU495IW3YwTGbdu3FRBipJfhQ8ludUEIgiA9ESNk7ZPvvCsPay8NgcJGJwd9AgTGBXXRb7Icav
yq3s2PDuq1ERN3A8w/oqptQ+erDWPMDPt95YGCGsPI9uIIGzVohcWAy9eODYmCo3Azup9c3HhBcP
FIahsGyegHDbrATvheipVwjMXjYGrQTMunmWhDMEcyEi/Z7Nd007/1AzrDVR9Iaf8Qxtwdr8SH3c
cV3/wAf7bNcmzKiKOwV9U9A66wBQgGnlUln4WTqJk9nGaLXZCO0lqNv2E/0i+ume53UeGL31DKQQ
pBlWWUxL86xtSdnDjLGr2uo+Mb1fo9G9JO0WOdIeiO/dlM9TaFpBnJxr/ltCOC9P6bEhu66J5lEG
TpmvMGOXfoV2exOYmXJZAvMNO5Sn3IXFi4AzLIwzDv9G2UNI125qmJj58P1Ej8NyqtNQWw/ZmHxh
Ph0DJZ5ub6iFhdM9xUxQlC05oAFo2UIFDTn7ZhYYzfitbcqPKh9D5TVre3chFuq8b5NPFRjsaMSV
rADvyo1E8miOfJt2xaYyilMu2bkeim+eKz9c6b3RuYyonTxNEodVsjUXkesZuufr3G/fFSLBBirv
BfOPPng3wRzb/g4JKcfBALTE43B3GeP6wMfmjk+UB/AofBxdd5dwJzl0nQFGPgj9oVul3r6DEqwx
x3WA4i9UYEWWvkI+Iz0zbmzyzuo387ySqi/EYp1SDjc2B24N6HTg+H5Apjokot6UMbufXe4Eqx3T
hT3habeuSyfSlo4sofoAlQTnTUKJqxP3ZjoUAQcWf3D9L7d331IKrNPL+woCCE2qStzjJtnkzH8e
uR+oAYrp5p8qi48sVocSYkZGK7YzFT9Wxl3YijrXO4FXUt2jE3dfunw/y2qjOPE3vmEDcuikD2yG
jq0SBCK+vXFGUekwggcTJCZsZulQ7Lpx+nANaAKv/JyFXFF3/8qKxvMaF7S2C6sI7/7tXE0bpIay
O0IJYgM47KWl55bzLk1/jvZwEG266+B0VeWHchzCrO724D2slrqudzNxRLTIM0DmiRqkKe6HmEnY
gskPIMJAhR+TXVWnvynIz4FVkHrb4dDA6hjaDNKtvoDykwctW2uHLf4M7a2QzLSaYCZe3IOC79pw
fDiqKro8haYphSES319a2Ai30Lkfzhe86Go6/ZdJeSUj+T92+TzOpkFBNJsKZIs0hYth7pns0Led
unObzg86Pv62pd+WoVMYDiCqXhuoLGkPZa3Sc+NZdDfy2trHTcZC4prJo00h1jApE095SGZC1Som
B5iy0V0Fa6ldrNA2B8gDLj0ba5qHLY9jezf4Eo7LPgDyQVp3zsFTw1QDrgFemDNPb4khyl0Dq0sH
EtiVHEPb9xGK1DhAnZkX0nrNU6DFw7Ezyn6Dl7YRWfEMFALs5ram2UpArqFOvC+7DNyrIZk9FrDE
Le4gLUUE5rmm8VdHkfLFmRWgQiRNrHdmtdOj5xvWncds9H1NTz6OmS9WQJILN6vOtefAy3bAucRR
zuWjIdTJcNOtQy94TLzWbh+5hRinc+0Tz8zHZhJGBAljcmaQrNqNzLm3PNPZtVY1BXVeq5BlPl27
/RYqH7pZWwb/ZjODD3xUmDSFf8EY9mPxE7/h0Z+NU+U4u7w1P0rHeV7tSSxN5OXfP+XuztxgAxT4
SMCoYSyf0w6JAx5QOVrMG2bReGXBFu4lnZafzHjn+kliADGef4EFzpkN8lBJsXU69mzINcPIpTXT
8j5UlfshTyY/MmeYvuVZRF1613js2LvQJqEWrnDQxG7vj6Wp07I7SxGczsLyo4ROgbCGejNxDwzC
xGQbRvyVXbg0cVqYhYkkPJqJwSLDBbtOYneLOoUyqhMkcfKI6PNP/HvPp1ogtQmclpTXs8iBpRh0
p1w+nidOiz+yjwlktSu5a2LYm92evIXbVWfhd8JIjJJmflQ09oCgmEgAUIA5rp1AOi344LeHWdgP
OsE+n22a10kDPZOuPgm/O6bWHLA0e3Ngn8bmNgClbu30XlbkynWgE+6rsp5Lk2AsNk67mfFdXMDj
1s6Nn6yAZbdJQYcjd5x1iLHmyW6b/SpiYylJ0ln3o5oB3+6rBHBjFD9g1VzyPMggqDoSH5U7EIRF
OQJFB2OrxEA2u1qtXTgEOtueCl4AA+xAwggMnap/hotOCPDE6t9fSHt0iv1EBRmnlvJ7Sd4dZW0A
YsgDTsdXUB33MIN/VPYAaunq43khBOuEe175JRTkCyMa2/IHq3q5ESjDWRXS3FTuEUm2Gf4HCueJ
f057Vq+UUK4DpTz//7zWBprkkK/j97aavnpQ9LDtyJkFKpDdsB/x1XhlsTC3+w4i8MwDSGb8SQ0L
iBW4zsRtNBdrureXUHltG2sBJ89pwS0l+H2ZtSacdQyKIg5EHG4fyKWCq87Or/oxsaTJDHjmTnjK
yR0FG9xrd7Fx5yoMU+AJVc7DQ82M+8yy1/uASztJq/R6XerUEhjgyEnvYncMIR3/03biV1s9qQud
Y7dKhFyIbTpJHwVWf8iJBeZf08igz/kOvO/TmIzvt+fwepfd8/+Pbw/EJnQGfAg9w/GoGO8Im8Oh
Nh+5Mdz3FEhws/sW080ETbaJnKETHRYDmMFjxk7VAD+iwocRDCjcx4vy7xG2jChM0JWa9nWWLn6c
9jTMbS4zWLsaEUoEX0HdB38JUMMyP2Z1Om5KEwR7gxZyAxboh2sV7u72pCzckzq/HvKlduxic90n
fr9py4BNe+lBxLxl/esMP5zboyw9N3SCvVPWsLe1BgyDmNMz+Wbxasc7dzd6R1eVQBVYsgo7pYCS
6R6tEdDSjMNfZTLASZq+r/yKS4px5YzqFPzO5tCHnnhybxUyC7IpCf1JnCAI+IOk9a7j5WPvzd9p
algB7BzCLifHjmXrMlQL16rOufftEhaNkL6/5/WPzv01pT8SsYOB1EY5d6k43P7K6wAH7CQtEjHJ
M1GlGMW2fzuihd53jvbby9yYB0jR78TFzrm1dyAlbcZfsLp5IFV3D0DByeSW2ED+5qEbiBX4qj0Y
UEUHsrQn59nOV6SSFgKKoyVMBlFp0hCOn8fHQ18Bv5iHbvLhm6+1WwbzAKx+vrK5/5JBry24Frxk
70FkihhY8G4QcANrTBBMvjOeo7ZTdKHFiu9EvDrgAgVAbL7JvOPhhQXcznj6t/DvzqAakw/Tg5ED
7EHr7BVGaRuz98mhdsHKY34vT6gubIZmhlMRhC0rYjYB5+iOWN6wBl5b2Dc6g98g2DS1wyCpOFd4
4BoftjEfhcv/dDCcB4Z+3K/CPpZOqs7dN2tgB4yc8PvYRkU/xkM0g347XhxSgaqaecO7b7uhEWGR
yryCPknyqzOGi8rI7e27cI/qpH5fQcdkIBgfiAmcUTF/2MkqXG4hTdHp/NlQGiPkhfk9p+RPDhMY
KIYnOO31IDZjOolQuMljmYCXsdY8XLjUdHI/XI7h0joiQZmb8h2GS29DzLuwBUX49nTR6yFN91dj
RDRDafYcEkF+aKX8gu2AlZtxBOll5cBe5z56vk7Jd7moKYwT+D2KilHf92lApmQ3MPnkWPKhRupq
xzYkdLw/bTu+1inAF33x83Jtli30haEfl9sbtcYzXjoMenhDcZBejArvbXfcZKZzF8895PDs9MWr
xaGEfn6rxpVPX5pdLVZVooaqsWn7USy9M8nanTXE+xH6juv1wKUtqYUo3x+yJrGIH8HXvjdkxKfs
e6ngFpsraFaWe8d3T0NBXtzsx+0dsxB/dWY+aZw2qQa89Z0mbkDdy7dl2e3czFdhM9dvFYwVtiYo
M1sWr2GSFpZMR7SNXeISc7BZZLsiDy8CtH7t31MBzkRL1C5NzIsc08rL/7pFKgSyLr/iU21mniGy
Y8sKb2SSPasqe5G19Sb64dBNxN+1TT0H1HBOffYbbNc92uCRrX4MLn+7Pb8LH6tLAwzgyk3ZLH1U
A9XGan6yhJ8LIGASQ+093rQg1K11LZaGumzbT19qgDER877B3vFgciX2/ve0BjnXnZ65IfdDT9fK
Dkups06+z3yJ3mg8+hFuvEiiEViNP+DxGk7filwEYwfZnqTaoF8KuXig/r+WmXcH1uIT/D5/VwWN
WJL/rFuygd4EL9MLDPnfCmR/O1GfpsBKYPbbdBTVJMYfjFpsilpAnBx2gZdokLb20+1VXYjjOjnf
w2IWTmL4EVfjc2OYX3kxXxoDt//60kJqMW00CmlzxVB/c4yTDxwAZflJIpAaJXmcY+9xFQ+wcL3+
XeBP88W4z0pDogIcT6W57YBqhiK7Ya+cvYV4+Ven+9NfH8aJG3CxjqMEz7g8TV/iNIF4C5S0IJe4
cuMtrITOxJ+zQqSjmuLIU/XuIrvHRg+GnNjsKx+x9BTTSeJTOgD9AMWZCOIZaOh3PuSZ32GbcoIv
0VPNmiduwpDRnCCqPVRrnOqlsPX39v00d6WVQyFMDkZUlw28qmMZjmO9SVF0K+EMsh2T5HfrmQZS
0dIJjalpTo7T/Olyqwiy9h/Lpn8xyZ9+xOSmM1wJIErQo1riBxmBkQ8MrKsTpGFLup2LXH7xGR3E
7vbGX6rA6TDjGMZDZtGUDJyh9KG2y20PQ7UC956XWhKVzTLKsiJMix6sw2y3egz+empeeRn8LSh9
+lC7GETeZ1kc8R5qYOhY3PspRLJba25DKdQjytEnRZ3fxZyH3GDfrSrJNyjbddvMiAOfzkc+y23L
mx2h3wvK4jDJwbEFtxkVA9XjbSAhIrEdPGlswQK96yy+zWFzXHodmIsFIrPvGh9j28mVY7GE6Pqb
0H/6opgSOPhKG5IJpjHsuTd8lSwXR39AhTUQhribzc7ZAiDg1EGHAAm1rP5M6vQAxe90T6nphl4M
x92LunNiJtYXvGSAxs+4mcoN/ELlaSjjdMMBqj30quiP9cUvEtKFGcyzsulY8hkUf4hEpIGZpPke
hqVr5eiFlEWHirfjPLt+m7OIVxZUQy6Q6nG4SFRu+iEO7ZGD7ulFq0+QhWisU/kRIg3P8XCtFvmO
DuwLieWepHjcAXy8a0Z34010JcFcKL/oxI+kxCTPRYtkrHC/N8alHhEY5tG3BDz4spWAtjSIlsX2
1LYaLLIfjSU7XG6VsUoP0hg36Sxee9+6u32Wl6ZNy2RpZrV2SzBMa01Hjztb26B77DZACynYqu62
zcga72lhLJ3EwZqUqATIpKjNIIbqAmF/mpvHbvB2wH2LPTDdZggpkTbfDNX0ffDArBm4E85ipK+9
M9LQlU9j6YDwMbHQEWtCo0s/63JnfTqDSVq3VV8wFhHbOIPR1gSxUneqrz8uWyf11dMqRnTpTFwu
+E9DOXZcjhUauhGUDUJw5b+iaf9y2UmlMT3ZRnzw/T5oUVu5vbhLw9n/Ha50INFOLyl8yp2fypx2
qSIHEg873BiwnK6yS267X43PfxsHV+KzziNQs8fTQiGL4KjMhvZFzKAv2/NUjhD5MqH0xZrODCiA
BIFEfKI0+Zq7cPwySlR1AACOwehwU8hWggLgkce4lZvZ7OfQNZqL+0HzUAgz3lyqkbN7AvkwDYy6
B5yuMg/Q22dhzNJfjVtspwR7bBYyANRgm1bzi+WIKuDxkIdQR//wXYIn9ySTEGRUaMnIdluk6Vm4
FLiXudvTZO4DsCwQcltxaFv21CmACCwGylBnQ1M2t8SZkDILTY+9316qheOuE9Yhq6CAXMpo5Nno
0hnE3ueyfQXA5tDz6a7ty+fb4yxtdu2856qtZ0dREJOAz4zaghlhcZENykjibJIE2C4fxYm7RkLf
4vaI11M/pgOxK7Rtc5vUBCO6v9FLenbqZOOvCQFenzemI2WtfshiXg8ET3Dn0Zc+hyPM02xLKyxA
zgtmTuX29ncsdHOYztXI2g4YEDZbkZpmsed8br6IEcoZ3LfT7ezEzcbiiEuuCkbKwjJ9daAEFjCp
VrbI9Tyd6QBzz8rTzootK5o6+XvA+8J0yNmw89fVF81CZ47phHs+u0hmhWtFVt/svInH+8GFPIEI
oIeSmftSTRvaIGcX0pabyYbGFHDuZh8/OAXbgd29ho1cWFVdq6Ob40TIJLWiQpI4bA3rvoibr1n7
0aOBEwgf3qkri3oJhf8fspiuzWGNAsKqaUyiVoa9HV68p/pYQhVJpq9xLHYj3ArzmO7mvvoy9d5u
GgvwHIs1UbeFyi3T8eRS5a4LJzgrMl21nUT8FW91iK3GwZRYYeY70L7hZ+qmaTA1/nFuy28wI9sN
nROa9ppL3dLG0q6JIk4GL3OkFQmQeVDoecSE70rbz9FRG9aaoUuDaK/lJq2Yj3SMRK4FORgnLa2X
Khuybac89yQc1q8kZ9ffykzn0zQWow3PMaGpaSL3h7JIkSRrZaqFWKYzaCCEWxEH5ERAbpxH0nQn
J6dfGPSPb+/GhTnSOTIChlz+5DQIlQVkc7rulU/pH3T7Tu6wUnlZ2m86KF8xsx0hS+VGNceOR+4X
OmW6b5BfwuR45yTTwWhMWMr59vtskj20tEMJMVqgxrdFsZJzLn3mZXY/ZUFAs5Gpnzs36kVzLEc3
pLl8GOf+HjHz9kQuxA+d0p/nc6fMbHIjsPXeKDLFpp/vBgM9AoeVTy7c7W6Ps3QnMO3oVFCuwbuw
dKOhZ02BEpbT7bKi6kNG6x94yqkXZlw4B3k3w6zJ+ylVle+cuJxgLijA0bj9M5Y+VztbcO713dEs
sKidF15cjUw8HZGqqIgqKGc7yUrF6zrL2QMW678rN4m+qWCAh4FsM0yb+k/TuWfDw/uHZe2LPRe/
msx/MngBwuAUNkqB71Fn0HGtIuL1p75JnolBD7e/euEw6vh5oNA8CbyTFdEe8FeSGr/JTPfemrfG
9eQZhZP/fmvVDSnMA4QdNbO4ExQQ93I8DfI5qX9Sj/xK+ilaRSYuBC0dyW43MyvNoXYiGw/5ANpu
Ryrmx9vTtLA5dPh631szKiWVg9Je8dR03XZ0x3fTkdvYVT/TtQ7g0knQoesu6yQkH3onmrxKBiKz
wwvTkMaAQhNv3LABiEszn7bu0GyYTR6nypXQa3bfb3/l0mppMYX6gBBLpIeRX3u7sbrIjsHIGHYQ
+xro7CCGtdcou485q9eobNczaaZj5n34/tomuBhRXtPnhrofVux/RxPvuUCBKHBierw01W5/3cJW
1wHxMKdvrATGiJHIShm4VD3AI+U9g37E7b+/UD1lOsB9NHwUDHPpRS28DRrA/mPD2XoIHrAb3jQZ
jjFBg2veUUL2t4dcuAR0hzTqM7MrYQkUNe74IrxmWyAwENN/9Mt25bJbmjXtrQP1d38ecwzBprjf
QJ/ry6UsidaDWlmWhW/QkdlzBgBMHGMAenlPx0l5ErYKgTN2IaW8MsZC0ZPp0OzBRnaYwKQb9CAg
TgilW4tuVTs+2YVXhj35VSZPVg3Nx6oYyKuNiBgOTh0p1z8zCa2e9iKq3aLfQxgMI88NIAlb2jkf
ZU2CC45o09Hm+zTW5tYlfQO6xfDawDtmaO0AfywAaOr2gi9UjZmO+HZ6KEyVHK/OvK1JSIXoglIm
kLGlUNOWiAZw2jyJFk3qAfXcooHTmJmRNS2j61K7HtPd2GBuABU+R6EemQztfiDtu4AcChtNVKJU
kCe4jSciG1hTefBlgSjqAUIaIe72HfWoeTEj/ca6cZcNTuCa5aaqkmOPeeJWBt0svxdQO6neZmMN
97QQ0HRgXWFBLtSJPRrVqbLe7BTEArR+j7DRRIV2kilMJ8v5uypZg7dngyfayipdMpcrDyIdvE69
BF6OmcWiWQ3kZIB8k8/oNnO1T8r+POSq+JIi1qM+CPeTfD/gKcagyjs5YuW+WopFutdcAW14dIqU
F9mc0YMSX0lnvsOgOVBmBf8/QsKkHpsgYfmjiOWacfbi9tRSOfsiBJDQHiXp2dyoBoR4b2y2KC4g
lrtn0GcPjWBACFmPbgoCO+q+t2d84R7RTeiyKmka6klUfki+z5GiEilOtHWfq3r87UKA4B8RSUxH
vbtpAoEpr0RjNzNfvE70QQ6r3wmIusGz9wLY42A1x1/6Ki32qr6y+DRDAIdMMexDTUB3c1d1oYtr
OfJqbr+R2RqDacj55vY8LuRQOvy9MFNek85yI7Od1NaFAPtdC6GKlb++0OljOuIdFLnZcpnpRs1I
eAgeUDD7TRNm/UMHOHLhtw8Gn7YDodB3zF9sNTv3nIspSLm4u/2BSztUB77zRsimJ/gJF7MEFEbM
wFLOcWb0p0ThCZcRC4ss/sFUeWqAFexFtTLywj2nA997w6Y1Gph4sA1QwDELAMQ57x5cA5HSLr35
H4fRcri0T6G2loEImxuwI68s1PSsfZo4x2LNBmtxFS+b59PT061HiC7REVxbPNrLwT/EcbJjLQcs
znodIVARkoF+5Km5U8OeuvuUHQ3XXotsC4dCB743dZfIvprdKDXqLFQ9DAnzeCeKfA+B/a4SocPa
Z9Mozj2t9xcDNwLzIkKgzI0LIN2mo/WrxnOqLf2VXb1wyehedcqfC9RKUA2G38TRT+0nOaudcYmw
ynltkvKb401fV8uLC8hOpuPhXVNZVpdXXjTy4oVwy98WigyBYYk6Ghy/2haeD9cEtz9VIg29/pvr
8PfRARkARofdJjVEGgyCZid/bD8qUk/bUngbOVlfXJ/BAa6XP8ns/MkTaJL3dv3VwO1+7IYOBHHK
5da1jbXbYmnitPCWcmKWWebQKO5rC1KEdujB7MHvyodZym2dmxOarN1dUXgrt8R1gV+P6Tj4/KID
xIYac1e7wXRPvQf2W/gMnYtqY5v1a2XBVOPVppHdxQfVl1+90Y7mfnxiRQZjHDikOe2qZs5CkqDj
3tEdAAQf4hhRkptvCAVHLsgW8CGwfoy9PRv7TNAjZJ+jehq3s5e+1Gq6xxtjZTIWZl/HvztmbhK3
NPBcJm4dcLfaqdTCAUp+T1X6pargjA3Z2GA1bCycWx0Ib1jo9hpuAgvY3mw3YMdDXMPw6i0e6mZo
QHDJyevTBLLO7UC/NJwWpOKEE7uBuFhkIa1EVtyGF/5I55Yv85jtbTmfbZjv3h5raSovK/wpIALV
HROIdLiRUY8Hb76EvUubvubPBewwwPv+o4T4dnuspcxOB7nP9QVK5w8Qryr9t4l8YArbgR0LYAJi
lL0dC/QUO31bfXIs3Fs6al25Llo2tHKhMmP8brLso8ihEFjNu38t3PzV9fo0fcqJa5ZCZOOUmDYU
aEkL2fQUqgSvt2ds4QWrY8ilLYomE/54Yp3wHiCVbqBDnlmoK/guLM5WjtNSYvHX6/LTV5AZiTaq
pNaJ+zBJy8dhlyXJCUqdD0mb5WGKTBGm90dLuhtgBQ5FF6+MvFCb0nHrlEBfqvEc65TDyDCu8q0x
DIfE7d5o4qznvUuzeBn90+eht1DQScjxZA6QDUDkyF1YC5jyT3PRNbi9Ukt7W0epGzROie0UNrRw
z0oMUW/7e0skBwDfNomq97KzsXTJves//+OIWrpkFoLTNMaq5ST/7kuo2tDm1NewU1LGoeYeqDA9
ilPmA/Gtn7fH/IsJvPI61JHr9Qw1DH/qLWi5dxDuu5t6N0SzJRiF3NfNc2nBq9uwyDaHIF/gyGiY
3sX4zaXylzR/jVMdGqiCg8Qj5b6A6EgwIEP/t4KSDnivxpyNLI3pqRHqPkmQVxSKb+LWRZhewZMu
BEvddS6Tlm2LarROnviYL0VNIj6cBoIHcRM2qTwBdv7YTCveQAvBS3edg7EtQTs+90D371+90vkw
Mx5ZHj+jrLWGP1s6+X+LTp+OhnlxtJOl654aQG4CwvP7xC2fWtFvXHe6M530Pc2ne9snXZja82as
p5XVWhpZR7R76KDJxOX01B7dBiDzYYpEOkUglG9bB9lh5/zwERCGAUZ3nrky6kIk0FHmjWtkResR
+wRFjw8u0p2ykUAYa8+LpT+vBZquTM2mpmo6gedd4yqtnG1bUWBT5EoD5pIBXDl+OqKbDrHB/Bje
f57CLowdcMfRJ1YrFbqFHafDss1qdGK4mc2nfrbuyAR5qLEYir2XpyIYYCR/dzuILKQ3Oiq7t9uC
zEidTogFp1rQtyk1ETDEuVXmO7L6L6W9MtJl3q9Nl/XfwJ+ZSiYChrAnf97FSR3kUDgdzYfKG5BF
r9EklxZd64kh042FXVHrlMp42sR0eKfAkIGEplYWfWkA7a0xgoI5luhznbjgu3y86IAUx4KtuS0t
rLoOzWYgyVZT3I0nPoxhPLGfrnJ/5lZ3Fxvtan/Bvr4SOjrbh4GmTZltnaRnHYqqOqL+HzDIDTYZ
QUVl3g2Fc7R7+sC4OvKk2QmDXJqo7UowXdgJOk7bh8UqQ5+GngoFH5Au3plYf8fPOIjCHtDiK9n0
wlLpSGzY23juDArFiY/OweyRwVNIh625US/99cu/fwrWfSm9nIvBO5HEfoSU+8vgduscvqV9oL06
RDrTWXHPOrUoPNg1e28HEvqW+9Znm9sHfyF66RDdxKsM6VQzTgqVTUCGClq3hfNvof1vX/LT5PDC
npnRKuukxv4EY+SDglDQbKxEkqWp1w85ZWUxTtV4ci2a7iB73Z6MRMabdBzV4fbsLA2hHfPSmcca
gu2I7ZBM8gEx5zVs/pq1wv7C5OvgWx+pLoydshniwP2vsvWhlL6aRiycLp0qFlslnwakcueqhWlr
5dzlsXiH4D3wmbyqQnhnjCsHbGGT6swD06/ThlQYybe9DfzCcMtK+qv2EtAZ7d0/LYQOXJ9TWoC/
N0ERJvNfxsnYJ2ilrYaIpS/QDnHnTTO8Alr8dVWi9NX5D141APCT301rr6qlXrwuZD4XKm9m+JGe
bWHFYVG+tu2WOImAQr6bBnBHp4e0SL9VxQcr/cACP5mK+u327C0VqnQnqjjJASEz2+HMUZDZcBLV
jhfwYivZDxeZs3mqpyge4UKFLop0YRSg+hDSm1/JnG4hK3ewWD/uaA0V5ts/aGlzakmAgXqqJSdz
OIs2A27LiO88IsszGqntE40zAryfI1e2zlJWq8N4DTtWPhPJiD/fwZ/Ff5LoIwGjioW+hzk1dGri
6UdqyF06myeeze+3v3Ehduii5U7TVkXlYljbANgBzN+wmsgP+B+spCDXUzbI3mo3T237sSxVfzYV
jcz8znfUfTw2FM5i/FWJMUrsL//yJRD5/O9IJYyLmMz/x9mVNcepY+FfRBU70iu9txsvcWwneVE5
GwiEEAgQ8Ovnaz/5MsZU5WWWzNyoJaSjo3O+hfSXkMhtw5s7OdELBGj+aTNAye+/fz33SO+xwhpv
+qo8ev1ADhrMt10onKeqnZ4KK89WPsnCVoDI1H+HAhbl6jet3ZsSGrO9u4GRHrSIxL6Em6Cy+T4K
yV9Xu8e8Ekmeror6XG+k/895oa7z32FT01T5hNrdDYSlcMBYChG+KGYeu6m8EkrmFgqyPnmIGrhp
jv1ZW2IlxbruhY8GnuUPRDrZ5PRsgHZbJr5FIUR/SUsqUH9GkW9RyuyaOOoz60tbBPy+s9uJ/ONH
vSad767+PMgK4DIHeeF58EpywFRoSPtTq/Pg4A/+rdNWKwWApXMwiyUeaAKO2/rywtBu0K6O4Njr
sS2ymm7XUimg1TH8ls1q0/F693+0prO0I2KUymnk1YWOUJyCCJSsYUebNFdTBPGtrX6ywRzLauX9
93EUieboVjHC40iB1Xqx7SrBw9s9eZPKDyqFrsbnp3uhShbNEa6+DfazqFJ1ySV/ymV7cmz7KWu8
LcDt0Hb0HqxeJyaN7sN8XKk6X8/bB2s45x8oMxWdr4y6IFvgMOpyt7SEGEYJet+/6UVAj/G/G9CF
EmnuhZG4RI31q5ZRGYeo0yi9ym79OHkDeOW/A4SpPdUcEr3AWnbesdPBVrCJ7j//KB9fkNFcQzus
BFFVl+Mv78o/dUFfpqlpYm/gV5XMv1AzbNa+/sIGm8NyZe+7eRhk8mLXMDeNA68Qr0DRvYrBnn63
LN35Y5vvbF+EN6mGB0JkjTAspLbceix/qLpw47tjBFFho7rd55NfONFzAG8wcuqyti0vgFqDfTUd
YGe2rZne5ib6MYbsO7GLf4N3R3P9ajZOKHxYtLzUTrNPdfrNDWr4q1YbTp1vn09nabPPAkbmRvno
AJV80TWLK2VXcZA3W7u0X1ajxJsKykcHavZQiQoKkJDTItyi8CugPhuw/SiyDQxMeurFfnF22EXx
AIRUOIFbMUaGlsTGyQBR44fr/2AXZZzpZ2NeIEgjtIhxEpvMXBV1PZBKwi7d4P9pBUGcDsH1H4Lm
7A2vXgfxXK+Vi9+e/h9MY47vtTv0vWqOzTiB/Ao9NDhx5yB4QaQdzDUCIuKe+Dx2vfzQ+86BgxqR
j3ncSDCLUCptmou/pkK3FBXn8N8ejiJlGKECZg23NrpfkUJF3bwtQhk8+xRXtht8CUOzcuLfasgf
zX0WsAbVEJoPBe6xtu2OqSLBre+U5gLzmAYIJ/82cjK+jRqIQLtKgD/M8OoName6b0zUJW2u0XqH
ocxJsOKPbZERkmBRe4InsCi3umDsTD0gx6DUSA/GF0xvMkAablje9c4uaDTEJHIXGMDS67CcPuRK
M78ct/kg/R0gm+NawFm4P+eQwzry4XVnV/rSZ9E+CuQF5x2JkUaiN54oMA8yvBLGdAwL4M8P4EKI
m6MMXT8IezEN+uJTp9imstrBy8+Cvdta730hWs/xefCJLtOmz/XFycCMNOx7KJ/DdrpNR+2cmhR1
u88nssAFi+YwvC5gmaIAy16uwpBQdzrVVnCyG4XKMJ4y7h0eebfQncG5KW68oWJxE+QHvJvx/ihC
+Ganzho/aSGznEPLQ9np1ld2cxGttTUGXSa4nF+HHSO6wePt1Cl7sxrflka7ftl32eRU+3Ic0Me6
MChE00Edu8Df2rU+eB3eV7ZIEMI3zP4ndmQ0R5EPBZyzQ/BgLqoIktHysGWmh5Hmj59/xYX7YA4c
l3XeFKYtm0tuWUCD3IpRn0gaHO3s5+cDLK3WLCOGkSUKGgQD2E1+YVaw43BedOOJQxHbqncQNL1b
/TIL5KVojhnva78d3NHCbIpqnzvW1u9fwFLZ5j07cPeY5uk21V6ivR78XceG0JQFL4Bo2ES8X8mR
F2or0VwIHVoaRS0ynD+TJ25zN16twZ68+phHKvHhcVsX04mT8kaF4x9nrfy4NOocaZ6V6DAEQaqR
OoA3LfV36NdBmcw7B0P0Q1nlJffFvqZeEsK6wkmPAQlWNujCDprDzy3a2z4QNvpCUwHzTsCO0uwu
q8k+DdRKqFkawpuduEnVRS4CdbHApiAFv3ElvUy+fYcH9MrDbSGBnoNshxxZbgB9pQscvL660kky
tWb9uPTrZykXM6B7pYNbX4xqY+5JdE4vEa6ZVYnVpYg/y7cq8Le8jrIxUXk91BvddHAVcKRD6MbP
iei3vhdA3C+o1uLtwoBzJK3py8rVohiSwdPdjtZ6L3GjgT8PUllnlbtVW8+F5HuOqbWtpmT2IIak
BkEsuhqHTLICjivhzYPfEFi21vvPw9RSijXHzkJuIPRNXmJOMs3icMifjRsBtZNXG+bAm12bpBb5
EJMCiR4fiu8r4153wQeZ1hw6K1xoK+mJmKS1yQVyNOewGrbGRplcGOR4JBEUskScRPdaNfDpypRc
S36Whp5dZGh1+5V06j6BEexPCjF9o+iRWN3W1/a+0dmPLgeIvZSQE2HVWcFe6vM5L1wJc1lp+I+6
0HoYRGL5MFmDPdkIZeN0hJYpu2nKGlCJtgpeeCOeqzFfsXFf/L6zGEKHDoKgbiiSyA9Rdxo20qu3
MLTa5DCQQPWVBfHU4OloA2Cq3ZVRlw7K7PJzczfjGfFEklLIXqak3/A2+yabwIlDxh4Lh99/vqQL
WeUcOFux1vcy67qk0IO1YfPYRCleTN7h3/76WYQp3VpnhAdlQqm1H/S0nfr2qRz6f4vvcyoLFC0q
9PuZSiDVui/86AwYO4zoSPlr+Ecdm2gOj7VNlztatArKt89VNHVQS+KoGohLEdWHANtwtYGzcJXM
sa9RFbg1lX6V1JG9bZz2npXZyz99hzmu1RVVmbNokkkekh9Qb4Ebn9DnYhVYunAy5zjWjKDRL10q
E8XaY+81941v/4TAwNcRSsp5DyOEyjkTrVcCwcLxmCs3jwOaZ8CmqcQ25NFqmh334WnKx4tt+F++
VrVcuETm+sywGmNvoS7xB9ECLfusAMRsgr6Np97d9eiqHpmd7f7tC81OfJEPohOWUyW9AAiYarVz
KhssslquDLC0ZrNsAmblZMyFwZpVPupC6Rdg2uq4ZNERyll4eG8/n8fSTpideOVpiwbhoBLkd1vi
S7rtizYxEdvA1BASAMxsjfjOtd2t3EYL85ojWSHo0comB8pz7JsxTiPnaFlNFdMsOod101/cak1f
c2mk6z55934rwpL1jh6rxCfu1wClxOuu69yx3RiLryN/F9K+ueQxxGx4DUR9l0BRpzu5eQbgrBbd
xZDe35IgWjlDS8Nc//zdbMawSiFgVDZJkfUQfbETkXpxJe3jELx8vhUW7pa52LEA1GCYWq9J2qz1
Y9FDJ7TB0zeGKc6a6NDSJK6h9N0krH6CJK/baihl3qSQMZN9nm7ARvu1rmtxPYAf5Flz9KfnG8gY
wREquRYlAXUAjUQgw2HZn6DzJMxkor3xO44/ZQ8TOnAQtzh7JFtJBJYmOAsLRjkjpgO0UpDZx1I8
A6V1hsbF7aq01kKQm4NBtYflmypfJyiu/bb5X6In3GzdeXSzSz4FX4I18MPSTGaBwS+HqGewO0ua
FBqd1S4y9HvtW/vW2H8/329Lr/g58lP0Dk+zDLsh7cszPK3vRkMeoC401ntBOyjPlOEpqMnf1u1i
AjuDzUi6n70Pihv+20pCtcAGjuZI0BHBKHA7RydUNc0+V6cpqo9W1+8713xJm+k8lh7ZqwJ9vTTf
CThAMlbvLA4tXGuQx8mD0ahqr3LIR8e6+HbWw5S3rfaFM+7TvD5IHj6vrNfCt59rEzPiGdX7vEtQ
6oL7tNzhVaQhuZEOr9Lb11a6IRk0N8wmipI6/yGG/VR1z5X9HKCiXTen1U24VIWY8wQ8WTi6ikAu
n0ARk/SIj0b3zdSeAmv4MblwSGfZ9GVsm1ja07oc+8JlNUe9grWF+rPL66RH8xqKJjsrEhvI1v5Q
oFl1Dn+wqvzV+O7KVbXUGZjjYEc6+ahpUZXg36u4SKNsz+3o1q9PbZ3GlhPsW9TN0bSg8EXrwx+8
76e4VpTF2EAIPGGPZkjI3K3b/R4KSlbu7KU3zhw42zGvKoi65tFedCCOPjcq/1ry28baBdAylVZ1
4P3LYJHHz3feAto/ejOreBe3B5X6vM7rOvFcHR7ZEB1r0x8cmE/jp9xjIXYNjb7Xo7dPq0ydRm80
l8IJfrmQJfchN+A3CTN3vNjn5dUgQu3GoWTHf/xxs0wpQh0k1OgqAI9yNl6S//TIa6PBafbcxPfA
rxxqaOH6tRMD8fEXUthbaNLsKZsubrHp4Y0tTmG3h6dg4tpr/e3FsDILn2M2RAExQ50QBwKDcVa6
R2pbX4uqepG2PHhDs9c1cX/RqIK6IJueW49UG3CUkiLo7zONimJQmqvX4Xhb2gHbObir7F6HG6sg
9w6ofy3K6rzO8ofPl3EhuMzRv1UAyJJl9U1CIVo0EbnP8+zkOeXOr8mXvLPrePWOXjjGcwywpwtr
SFuDVMaYizHuTRjCPMtujxYB6V0Wv3k3Ppp2pRGzNNo1PXy3d8F9ob0jcWNGTotGQYDMZjikosbj
1u4O6G6cczdU22tsXUndlxA/c/SvzLOuGRSGVK7aZcyHZ1f4ZJDummh8QdlJwPZebbpM2HE0gZku
LEUPn3/GhWv7rYnzbraMtl5e9jnKphQ2myG7K01+WznyvBr8l9ZzlsM5Vi8pj7h1CdII7nVWaJ1q
naZbn6gfUxfhsVJ0MassjReet5JWLY05K+oAiAlYSN/ABpnBjblo4g7xNzCPZPAOg6WBLDQv+Trv
cul+e/vz96vYu9QHk59cMifbicyBzCj08av+Bj5odymkBajXvY7AK1bye+Z5u6EjPz//fksznQWz
ICtRGJsG4Ey9btdrHIguEHfQHDkPjDaxkN7zWLhPqlqz/F3I+t/umHdT9agCktagzj7m43eY7TyU
HoA4dO0Kve6KD9LxOdrYTDh8BTRULqNtHUq4MulhB71zpb6pAZ5chf8VmqAx+SPgsw2rWKQsBRxJ
/HziK++mhfnNIcmkiirbsTp6YUVF9q03podSd8ha9NStnLmlPGEORuYeIKxOMIqk8dJfVpvth8yT
yUjhrEKibe7nm6tXdl80O6q6M9wltsBt+Tw72LyA/jslFNQ0JsDTC6q1hf943uFc46NoeqVdw1Xi
SPdA9GFiMavLb0Fk7m2W3wxdc5RC+pvatX6nvpXFerQu1OHnytpOhb2SqlyD7Eef/xqm3u0uK/Kg
ihNOAtcgbF6aMjjKsXJhHNoACcD9TT75cmWopZ12XYh3QzUQf+1HJUUihH2I2v4RFp5Pnx/KpYRr
jqNu3cjTkGoQSTvWFjn7bpDlG9XL6NiNroFiuqgPTlbyh1oW094KbbIXpF95oiyE9DmOOqvsCY8u
GJ2oNv+SUjjWphk7wTOewZbRWwPUL8C1o7lmM+EeUFZWVSapDRhGacIDl+6Okpahxe7s26gUMQmO
2Ep4doSDeyF9CV2DAvL0Ao2Dke64pfutUgPbNmWz1kRYUOqI5kjqyoBqryrU1k3Wdk/ABMP6EjTE
bZtXjz54Oxa3+hOE80zMRYRjFsloPHHfPAyZ+mqiNbjFQn40R1aXnSigOIS+QpgClzMVB0Ksm64Y
NQhe+gyQmg+ZoHG3suEWTu8cZ41gAn2X0UWdfwjh9jnCTBpn0gv9v0ZF7aakwXNYV2cbFJ24ikoo
WuADvVYsgem3q1bS/qUfcV2KdyeqpWbkVqlF0ofpn8xST17U7JW7AsdcyJLCOQS7R+8NXjRKJI5V
37sWdL87Pf7mU3CwGdmYSexKmIFHAd01LrvQoF/BJ398nsI5Htsuw85JnVQm3nBVQ5vIMSrrs4u1
XRVB/PgWD+fYa5X2kyFtLpNy6h+5Bc4DZN4hcwaFMCiwg+xcbMUa0GjhgIRz5eCW231NjVcmmcBU
gIzx2o3dyW1hZ0evCw6RRCrmuz+VGo+y0sfBsY+dWGUOf3wwQjrLzUxFUxDcWJmYTv7KQUzbVW7N
dn4XNBvLGAGJICMjwEjLDS2aE46NiHkO2DSv69sAzL5NFdyM1NsYaJ2nhcy32bT2qFn61LNyHPAK
joBcSpkMVhHzvn0JPceKU0v8pdNaBX1pjFnGBgPb0WOQnkcSan1tkPZKFCOgt7LxqLWCNVla4tlj
Mif5lELSvkrcCS4lk4bcY0eyfRkF7dbhcoAPGAUCHbCez8PPx7d2OAdnG2CjocNgkMKM7ZcUonhT
xp9FMNGYFdldS/hK4rSgAxTOIdk+twJaQlsfxlR1fQPnE5CQOji68IrKLeZZP14Xsor0LqjLndXW
P/mk02MaWNZNZhlEBws+mDCbdXa56KrYm8y2sofDaMM0GS0Gx5xp44BhNG6BNXxh9RWx1sRh0e6i
bI1cvACQC+eo70BXtpnqXia4LGkMCcuDJ4OT48aj2IRWiFodrA/IN7scj9Aj3qStPHVdg3Km5+8d
wf98/tGW4sAcG15ppruOYbMHQwUBHqs/8v4NszZCLSkf2m9R+4LbG0cuhoE1bhYwbw1rohVq0MI5
mKPHnTYN4ZypyiRKna/o8hyoVT10jOzt4PT5DJe25TXze3cflTTySqOdMhGuAcvPPYCm/lMPdAsL
vESN3z4fZaEsDTLyf4fpaktPoDHCWE529j13MliteGV9S7zR2Yx9RZEccbmlrdlkDuM3vOFpDAMf
QJVrectrPF0Cp9p//ms+zmqhXvXfH2OVFEXkIvWSTMonbyrxjMjbl8//7oWNG8xv4I71UqGMOCUE
0pLxWKlNkYdfRtltmCR7kqa/I0OOEE/9e/V0Il4Em/WC7my7O+edn9QqPX7+S5a+7CxO90SiFTO1
Ihly/Qel9SNO7Q+S15sIqOvVlsZCihuSWagepIC0XIFhBPoA265EjBbOxivkK7KOL4Po96wvdpHf
biKbP1Y+fGJVceM2w21RFt4OcXfvuhLq/M6pysd/ereEc/XqjtNaoE4qcGzzW2RYMN5o2tfP13Xh
4RLOse06V3BMhI9uwgD3ASNxk0JjVUOm9qdrdSc/IBvVhT+Ktlx5qywOONuv0mg6tLaSScFcqCBG
h6xy7yuTHqzpgdTISgJACxCn2zAuXFesrOFC7Imu++pdZOjLnjVAWEk0rutD0aA7wCYYl4oqO1Dm
Zytv6oVdOocfcznZUcVUkdSm3KELt8lySEzb5gxn6Jt/zbqjazb+bi7d2OUEr6A8kXUGHc4azZQ8
d6G4shJRlmYxi6IWSltdEQG0Wl2T0n6qbv3C2wSj9ZQ6+iTXJFAWiiLhHHEMpBVXOjI8yQv7hhra
fet8JIMa9ppHNx1uoh7oRRbCCbbgR5byX8aunHs6TfBOzJwpNmQS6KT3pzFV7f2o85VYc92J/1+S
CP4//S8Urf1yQu+q2eUeg0aRuRu6fltE/ASzUW8rK2zRzw/g0mLPAhuqu0PbTQ5PICsZp3KLVua5
iYJNV0CKL1xTCPp4ShCd/++WCVg+phw2nrh6n+wwyq9+ijed4oeMeVNs4eg3uV0e/m1Ks2SUguAq
2djxJAXFY2Kog/iWi+oH+2Ea5wTQCltZu7dy+f9/qfD/sM46FWFQTDyB6Tm6aQqinFPDy4PU1ibQ
r0DahnbOt2yoT70ucQxHBq1e1Z9bH2Sjuj3bY/jawN1q5QctvIfnCOiWCQK75pQnYDblTn3uqyFD
DzbUKyu79CKes1S6zAd1Fko7Scge+cj3TW9gu2b+FlN/SHnOY5p3V3XvUzeQ26xfKa4vJY5zqooN
sgjk+EiFqnb6sxymDZ2C7+p326AIPcDxtTlzt9j5rXPpIyHioHC3Be7Kz7fTwlN5TmOxBBWjW2Lw
fgCqGDH8JCNYVDtfqfulpNa27obEYmoFxL6U3M3JLEGbhQP6oyqBv/sptLzhpkcLe1LyR0VYLKbu
zFvvbmrOoJ1D3BEWL0jdxUFzcyUSrBRWFld8lmLmRTsoNmiVCFLcBZm702ramQHbVxidgDPxrfD9
Tdj5u7yudrQIbkKX3q+2xBai0hwEj+sFgmUBrZLA+TuSbIi9sOGx0MMJcmz1mij+0nGZBYoi6kPZ
wzsqucb+Iiv39ejfFmtov6Vkbg5ORz+0ZZDZS5NAlEfYmT3ktNi2sDbXFttFUPUdx+kukGbTF3Au
JsVeZ2xjo4vqNuMlJfQ780geoxOw2hlbyELmKPZRm0HpMsQvYv2dCjpIljdPTl9t0GH+/LAsLOkc
vB51ootcOLLB2zJ4Yrq55cXwuOp2v7At5hD1VOq0AoHBuljwxdsooum+niw0r9HhGstR79OOPXw+
kaVzGMyyHHSau4pDJPYiDTqy9iFE4u249/hPuTeiRYvetvU01o/okcfgmjh+v0mDlQLgwnU5x6Ur
b6gVGpTWJRJ6G8LaoHK+XxuKXqA2vhLn6vfnk1zaD7NTznwkLoQLfC28oprRP0Vef85CHIa1Q3DN
2T64IeeyzZB+Yr1O6zThnbZj35/K+Npp+vznL3RBwznYvEZ5tg9zniZd7Rbb0pSHbLideNfsNBTG
szKv4zHtb2nB45rrpx7d7pjJeqWesPSUCGbxw7WMPfQEn4k57lMoQGO27C+U7sIxBcTlW905Cd7D
X6y1R+jCczicw9MLPfbE6Yx1yT1vfFVpbn3h+AlxBl+4GMX/5yoN279qLB9rXpTbpvmTpdGfAAKG
ccREtKua4e/kB9lKOrBw2OdIdmfonXTQnQUkjXrVWXqfCn+3egIXNuccve52Ji1bleHjVl5/19Xw
0OwsAmSCpC7CpAx3K7toYY/OsewZxyEoPQxUu2fPU+pXaTyUxPw220IhYThBu/qLCSaU6eDPrGPA
jF6koyFAbJdi68kxiqlXriQbS79lFnVCiPLIttWIOoMDE9JcD3Ghpu3nM11a0eug7x5umU97bmW1
dXEGtYM59b0omgM4IDDpW6nLLp3IOcR9tCLjwC8pTYaKoLge3bkoa9NH+NiMxfCslHMcOErCTn20
p/JmtfC2EDDncs0Zq4JSKQzLWxGnU/e1CFB0ppb41mRqq4xbxdE1Xfq3dZy9ZjofoplBatilKMpT
kYaHIIMsoFcdhzUW5dKXmkcWd9Accd+CMhXbQlF5K0ZWxn7d3rRErtxwC6d3jnP325azAcCtC598
62by+leHZ+2xlRlZKUcszOL/NJPLXndlnbHL1FU4SulT6I9IKN1nNgwrMXhpEtdM4d2WVn6mndrz
2EUM8mQZ6zTlOiFD8W8Rbi6VLEoSTpyhZQks54Wz4Em29qUw08oCvWHXPrge54h2Fcms6K4/HxSa
l8a1uxdJoth2HdgMGdgLsOuVH8QaCBtYRQKdZe5DLbdlACFYWzjwtqh0zCEXs/OAkYEhrttskbeX
K9ncQr4111DOegMjAyrTZGygB2YExOqh06HM+MJcc1htRi6c3jki3jbjAGI5kkbfHs9eFP7tSXZT
RyYmnf4x2H/GdmW3LF2gc1lknUVe26cwz55kfm9CjgZudfJh7ahSPN8fswLoz6Cbnid16HO5dwe6
GSfrZ5OyfWbplQtnIcbPEfJjoEO4pFF2gVb+pjKod3YuTvfnsemt1vfRlpqFDlEHPrSYr0G+Eig3
iro9VlF37FvS3eqmNWTTK7wsVSuCbxxVmUMNO7xYyqqPVQH/CgFxIG2ruz5Q4Z3TFnjuNs2TrOHJ
XQ7UgesqzBn8xn1lVfhVoVOU9xCCbDrI4tE2vXcdtBZi2Nv4m5STLqYpg1WXAmfndxVwb284s7ZR
5RW/ZK55AYttVT90uQQMQpZhm0JEx+v+cvBHvmk8j7K+irZlL8CHsFnj7UVKgEIidveaETXt8TCH
n6IpyzvIaFtd3BROS9DVCht0HK+62mUBFFGaP08DkbustcukCv0J2mKuuylHUt2MDbARgbDht5ld
YY8G7Saj5Y9MpGhGcWeC+mHHN7Bu7rdWRsoTR/nzrP0cpZ4WR9IdRXM3ybH8lhq6hpFciGpz3oGG
6klQ+yG7OLV9YEQ8DgEur9UC7hs8/IM9MqcU+J4OWxQZ0qTKX1AvcreN0Sn4tfZt0XUQONG4DqSJ
ewnkG+f5S13guZN2YoxZJKYN7NHwtRr+Wmr4CXm0iz0F6hfUWJxtZ9GH1GYHyCedZSUgEFOt2SYt
JRdzoI3vjQBL17ULbimHgymDvzkwewW003n9MxNfoVp0ujoC0q5X+0mhYJqt0VqXIsec2uAL5E0u
a5CN5mSvmdz2Wh9YB2MjdHQdAgNiNcW0/0G87kx9qLkj9SEPJMw2rvdz5Wh//JaacxoycF2UK4UN
wf4JBhj9k523B2vwnrOxeLYAL/p8mIVbe85hgNoTSC+OsgENQTlYuBcfVZ5MN4eSHj8fYelt/bYv
393apnHregjYlKgquwxpV1QxeFzw++yrRxX4v3vKkFg3JHaKfgvASBz23WNNMyCoSq+9Bbjt36wx
wzlRgTHbt1MU2JK2bk81A8SHBN4BD/+4p+ne07UFP9B25Vm/VFVz3f9mK5niJVzxWjhL2/bZcYJT
mZpjWJh7gRdypsdjkDkPdGC/U93sfIgbv8lirTkqL9zm7ixt7VtahlPu2vCxTKO4jczGASQLKBgv
tv3GPnhk1aJuwQoyfONpvPvCZesz4hvbTmBMJyKmzsbNvgcpg+YnSrZ3UvoILHTTOIEH/nspXnrv
0OWHFvegXUePOey0oB8Hn/OIxpkaw7tK9XDyY+Lg9s9T+Wx1IcIxUIAMTLZJber+DIoPWlBIw9fk
WBfSkjmgbrQbyGXYCDcRMBEB6zZICW6HCc4iZNjZpvltrR25hQMRzNF06cTKvFXwEeuDaetBUNbn
6amQN850aw8BODP0PoWOl67UkXjt0WfQaUrRoOR65Wm4QAcJ5+wKUdFeyCm1k6onUAdwnVrFvuUd
C93SneXlCRL5344Qf4RdyriYKtjWUvWFXhNDbf5EcN8yUQ8Mr9eCKxn9EZm0aUwdUcSE+e12sFob
Itfp+CtQ2b9xnMM5T0MNHrTIbDolcpTDwctkHtPQNMcy9dfezEsIoLfu4budLHtKx2hwpkR3oYkb
UxxsFxqpGhiECEpLwaloL1PWjhvHH8M4sqvuWJgm30CDam9PkwstNkmw2U8cwnMu3DlxecRAeg+H
rnPRSzcNck7b69sb7Qlyb0cPEkW/AXKCbffl83j7dkl9cN/P6R6oktWc5HwCF5ycShQVNpPV8w0N
op+9KuskGoJoX3XsFNJG/BgKyGcRtZV2sQkjk+ELRw/KHrZu5pytEOI6DYHgXe58r3z7GEzE2QRN
9NWCtXdc5D7f9D2pDqUAR7eH2uT+80ks5ERvF/O770DHqc04rTAHf/xR9s0NH/y/mgT3//bXz2oj
0g+JSWF0nlR28YpyRedlr/UQ/dtD6u1CePfjhT3BNtbNpoR7jJ7HoA1iYpTaQH+NwVSKPXeSrkDx
lrKktz9/N5aEYoLSGpfr0GQ72X4zSMU5BHZ5xm+FGQ+spDDOo2mspL6kQRmvWkwtDj27YWycu5S7
0ZRkNfLyCaiRnWN9JZrfyKm7NW3918LVv8dFE0uTxZ7jfbFrr1prE16fOB9t89nTp62oacikpyRH
XyMu2A1Mg8etSr3ui8f21C726UDx0LCFlQSErAHT3yomH4z7fxQSy4lUhKQsgUWo2PIO5t3CNLFr
2w6EIuUjBwQ1BtgbXfVG7soii6E8P8Xchl5h6HdPfKR75oyHfCT2vsrbrd2M596OLpOdf2X+5CBI
QAbDAlHhIeXWo6fNDR1liWeVMtuxC5/BWgdyhmj7gTQWeiGjABIKNO8JjDx5Klwtd7myvXKbOTKG
xAn+RU9ry37NXv5/+sEcS1y00ESqa4C0oFF0zCi0qYcAEptwYvFvgsp8Cahznkb96FL7+5U2uNps
Wsingjmw2JI2GzM4ZiV+U95BHlXdTR5/mfCI24++/sF5BqvoWj9EZbWfHHGqwwfF7A0p9EoB5y13
+h9n39Ujqc52+4uQDLYx3ELlqs7TYeYGTdhjkonGhF//rZqjI/XwNo00l3u21C4cn7DCR98+66CU
3GMKyPDxBgt0Iz15ShTZFswEkwaciPK7Xp2Sdkvi8t6X8nUwAiYV7Xcrl9sG/u7XWYKUqAXqKfnZ
mv+cfi14+bhrzf1ZqCmztGGw5R1uwP0NFKtbkGvKcwUA5M5Ycj8l1ovNnUfK++fPL9CFGAYMkr+D
W2kPukTnj9y4kJUQCW5/BnXNhIltkpuQ4PWLCUNNW7mHavBe1TRcZFqFIG1eObef/4iFEHfOc5JO
E7cmR+4ysV8wOIIvfP2aoX+XudXDaIaVAs7CU0SumdO7G9aKLR+tGNywlp1ddJQetGfqIGqdla9Y
ukfJdeB3A8C9w2t8L3duElF6JxQcTJBMIGS53fcpZjum7AolDN5dWtS6dwNvN2J4BKfy9fNZXEp2
52wizirjcm90buohr0O/SyEZXm6uuGHEdF6yBVC4heU63vxkDGiS/kgtvjG6+ZbEdYZmpfW48kOu
D8f/Hi93ziyqaONaRvcOALXVfuzJLR/FTWKzDcyrziWxTlYpsbqMYIKw0Tw01T8f+ePj4865RlOd
izEtO+eGjPI0pJ5ELVDuuVBPWv3uM7Tl5XcfNKSV8PtPB+9/PxQ34t8rjniVwoJPDzeAuYSMj3Lj
y+Ih7bOfaRFPG0jM/WgceRBV/aOvBnbUk3PXCRM20hNhkrfQ8a7508Rc9Fac10xWe8nZ1mE5XCtG
GJ8TByJTclBtIGj0pSytH5UHoD60hOUY9lUJLsY+Qg+1dtojzY+qOPiqU/vGnzbQ4fe/JqwFih3y
1tgWJaSK0rC9AtJ86IcR0H0819twTTelO21E9JKLNWrZxweaz4Xeo7Y2xPIjcLkGcTsCPwEd3gAM
zINJqpOzhtv+ONNDNvX37BPXTcBHoc4ltaGdPEAieO9AT5B7dN+nPmBxKwf749IKQoy/x9EVr1oO
E+ALOuLbvh1BBXCDEvz61UbYwtHlc6h/yxI0EP2YXtyygiNrvAWgHmgimEfw+1R4u6kdHxp3eLxy
g204xQYCbH1Lp29locAcs1bC6Y/PDxD7f39p7SQF4n/LuaD5B8WRLUlNCJj0FTZRDUcIKYbZ8E+J
AZ/D+su0B3RQM+eiVXyOXfLgO1PA+rUm98IO9GaJgT0q1x/MaF/acXzJeHwuGNuC1XGusHZWztY6
px8/Kthaf89Y66UxPF+l+//3ICjlG/jPQFIcBn3xcAeLYhcaKuous54BQomqet01eGls5++xhzhx
Idoauxd4p0IRxe73TZ3+gmbF9vPbdAEpwee4dnRZIiLSxIVCcxPG3ADuFN+2RRqmwx2KNlG7B4vy
oZErOdDSms0SgcqO7WGaUvdita84y1ObXbIOLBsWw4O+WTnMSx81h64PkY2KOZwvL1z737Dhu+11
e3NnvEAE/oYQByortN/x2ByHBvzllbn8+E3kcwl25U+O7Y0VFkvvB3QLsUOI9YIphDelZb7V1Gw0
iANj9rYy4HUXfPA2zbHr6KHEY4NjcBE18EdgmHq4NOxQxUPIkm+JGJ6cOr8MTZ8D+nlEwY57/wYf
4n+aXO8CoWSENZSlpbgMSbEvUmrC1IvXFnDhNp7j2LM4LVtbSn6pDXvKveKJtEBb+cnWAPv8+dxd
L4mPpm52efi+dBXSX35JjPuf8ZB0M9rsP//bC2BcPsevF6Vfu7bj8wvalGhfJsPGyHsIE+xz7u8q
gZBfZmjXUlgWuBBOg4mFt9JHXZq56055tyxoA0If1nXwWcoPnb69eI4F0X36tKq3u/B+zAHjVjdB
CMVi/DKQeDM16KmU8dX04hzXjIS5nX63CSi45Ur8tXBhzKWy+6rwUXof3Ytd9T8HCO1AHeW1yAdw
9NRmjFZeqgVEKJ/jxac8s+vRGH5ROtnlDgK0uD378cZ0uyl/UwQt9Yemrx9hx9gD7pdEp6p9bWKz
n2oOSWtB6AZR6co3L1z6c7A4FR51ez/HFANH0EBzNvDKf9v2c5i4K7sSQqb404is4NAelSQoVtnE
C1tjDgaHDkdT5gbbHqa1DOgo2gYtNF+AjoCZB9VeHVRdU254Au5i3FZHxxXVo2OJM4mcqgkj7QNK
DF+CdKOLQW/7uhzDyk+dUNpCofWTs5VZWHog5hBSng9T3FXOdIGPw9mLxbEaOsi7kvF7TYovqBjs
XRYBG2VuV9UyFzbyHDlq0cqBlnFMLmNUPhRVdulc+RQhS9PleISTzcqDvrAGfBas1HmZDkrmw6VB
Bj854fAwZfXtaFv3up0g8A1V21XQ8uI0zm6b1OnqpgYXDsqb0SXKndOAegbSTxQy9FMK2z6IeJRB
r1BUJQp6pCvX68JUznH/jokqyJdPHvA+Yhvlal9BfEv2PyA6voUAYDKCwkFIwFkW1pGEiDpgmb3+
KoS/Naz7Tfzhpm3o4+e/ZunHzB4SSFFqK4YuC7w0ClQ0x9vMFjvp0G+5zu7pmiXb9a998Fy5s2WF
fJ9Tu2AfXUzhsU2WDPktMYyvbJqFOimfo/o7GJNWVHLvQlAUVZFCE79wkz3onCTMJmh6ZKzfF47a
IX+dNvB4RnHB6Y9Z24LeWG1zCnkaC8Y3oHY6p57YXwvoS/OufqTlUNyOUIULaw6YqGzQj2c99Cet
ylzwCPZbl2p+yqBBf1/Lvj6mE/lVNfpeaUc9WMzqXyKgsDYdMvBHP8qj0C3EIyi26cYlNl25D/7A
Nz6Y3jlcmavBRf8X0kkakW87PQ6m2Dpw1CR7yVAtFdnWj29s+uQV95T+sNBTsoY4aKBCre4YUODN
5IdXNLhTkxPAVwoJCHKqlB6kqjdQxA0a6m0g+NTaa9pEC31cPoc4CwsW9azHT/blD148w58usEvr
UNlfId44IqmDNQ8I5Y9ohdnRLhnu+v5o0fGxIC+D/yoaNOTEXSG/xDJDx5LBlGjnVzAxql6N6sLB
j7f4kNEbwrQmK6WbhVYmn6Oku3hoshFYpQusGkJMrkpvPcSmsffo1Yeyf8UvF7Ed6Ak+FF0UEPRG
4Mcb2E0WMs/dgZaf1MNtUsB5DXrW+E9/tLZ5Oaz8vqX7bC58FDmggjUOFZdUZ/j7UQSBYb7VjH+p
4+nYSiuFElP6mKufq4iLpYM9S4g8gJbcovLoBe0AHlgFpEV06q4EEgvR4JznkiROqZuxYxcO98S8
rZ9VVV6y0T5mawIGS8/NrG5CeFJVlW2PMIHyoeaj4xfGYdRbTsPGRX0ji+TvDgtdWyhPfn7fLpRg
+ZzI0jRNkUivni5GjfI5NeKoGjc6Jun0X97XwDIMibz6ZsNfCyZmu4659aYjFuyZYDT0+W9Ymtfr
v7+Lsh1I1Y2im4BAS1i0l5C5qZSb720NoSrjs9WEcmFzzGH8V9NE25psKLrlT40owojXAbiZYVZG
e1Rprtqs2a4o7H10zWZRg2h0MPoPn3/kUgdlDvP3MnuC9w+sU8taB66DJpId2tl35LPXckejDk33
C8+tZGM48kcNG4o421QjcFhFiLsDl03I4c+rBzQ61xZ/YebnjAA+6dLOiI4uniRvNaK442CyMBV8
f62aorbwG7FmEtayZbssaTau7E+MkPsRKnxQjWHFTc6AKtXSX8MpLaUOc0H8thJd3ENq6DKVXzAd
pry9vhnGzbdXYlBfZVukKT2HXmNsBcSUX6aI7EBAQ4Asb1PcvJgr21+JRpZSz7levkztZBwjy79Y
ajgnotqY6CEHLJqxVwjv7qh7Y8tpw5UIBG7Wz3fKH9D1B8/nnFtg2bWkUcEglGe+dZPc2AXUsr1k
U8C0uI1fhWNQ4XlNeRpekRiZ+7Psxo0CdgcXfsPfriwg7OURSk3mG251O3u7vkGYFFSgQJjFJyAD
w1afjLe/Yryv70QxBXQcgCi9W/+QhdtsTlbIQcAbREWii3HMMyhlkInscdxIUtxbrb2FTHCwKm/4
Bxz40aTNGguGs9YreBtdBlgEqvqxGd8iA0oyjrJlLFAjrPAaeEwm3w4gZqlchJgkHHsF3Ecz3pD4
G1bTyOmcOvDg9W66Lt5o96rTgqJ1qn6uLO41xPzod85eKMDSWBMDHXFBrJOaIZDslqckqJtfV+xp
1VaBLW7Tvr+r4TE4pkAmljf4DSmt0EhttldcOmKO67GAICZW+8oywx0ihTi6aHFgicfxkeCJzyHj
iA3AIIICR7ALjsXnX7Bwi87pFEUKu8guapHoDUE/FcmvJo/IyuwspOpzIoWI/Rhb1W/OyipflZM8
NBGDI/sa/Gzpp1+TjncPDYWajHLQ1zl3Cfp6reTHOnPW6toLCzunUMT6WqCveXmWka3DzGoCJ4OO
MRR/GEEtliZ3sSu2bDjGZXwE8UpsufWT52sc34XWzpxhIccuRjuzgctZ1j9PaDQz2kHY0Tpajmtv
E28UVy/Pz7fA0rU450vkcmDEUjY54Zl2I7K1ZX0W6rYEMd6NdtymhyJO4RxVHFYpsQsPAxXO34sn
xo4IBJQ99kY1PlU2jB6CtPZAIGlCp25fykm+5ZljQeLbAXKrpCDpM3ht+0DtVUOSb7OS/i4UIDm6
653nMXei00RkGq7MyfV3/O/BhgLP37+vSXgFuZh+OFteA+/agVQQCSAXtFSfHUABYe7it4Gibb6J
Wy02Gb0TemfqMVrJOj9+y+m8tGczVnVR55mzbmygD9z4R98U+yZpH8o1V7iPjyedl/VgcEdgIFOb
89C793GDRjS8tMzWrZp6ZRY/3sV0XqvrO2qL1mT9OaI7bnXDBtajxzizwBOCrCO22le76o6fr9jS
18xuA44uSSJ1os8pBRwpVdrdxoP1luR8Lav8+AGk8wpeGUEhSuvOnBXJb1OdfItgqa1o8qItejs0
gwdvnOhMmxWA0tLkXT/03fUGBfyuyNKpP/eunIKyz2DnHd37ef1r0GxjWHaI+2athLKQOEDw8u/R
iIdmZC6q4TzYhQlp2ZJ7m4u7Fh5feucI9XUUogxrlyO3xG1ghTAuBVfGWcsaPq4U0XkNxydgJHtN
Zc7IYF49GO8l7Bam3xJ1BP/N8n99vkkWrjo6r+VMhuomF2Q4SzfJssOIAKasIdHlDxBhJUUwtmUw
eGhEZKROj+4w5uORc29ljy595OxSyWjlgV1EycmwdNcMzZ2M5KGNk30ZISwwa94bSxt1FpSoMvZb
0zvkBB2oOCabrk2fR1+futz/DnDfU97yg4nEZmVOF67KeSINEpLpMyimntsSKR4r6LUgcGqjVx1P
gWuh9dz0IAbL3UjEW1/Wv3q7WOnoLEjZ0Lk0hGYT1IWitDgzYvPvEXvAAt+LTgPrUx1hR/CYwgOJ
JUXg5eg0UtpBDBu0uNDtIZeNioXGXgig/LoGlVi4heb5t+dNSVpmkFryUdSC3MKESkmutlU/rGyh
hXdhriUhnFL50WCl575qTxRaWYD87K9UAqgSfb6eC7tnXv4fLCeLuO2nZ9OlN34DWExbh43YNXYU
dn3y0hYQvf430Sw6L/xPdWmcVKjppGi1IRV9Kt3mAH+xJz9+svLHf/uia4z37iatPQVkqmsVZ/gR
BWPS3kPX8KQ0ZHGgw3kTxflNkbsvwMJ9PtzCKZ+LR/Q5i9FkNPbJaPi1iOwbiLg91wcE87qtV1Zp
AURK/6cq68GGC8Jv02li6qUd0uOgtB+CVNyEsj400LQfrHjLizKEvn8NTn58LHj2WI2rYjtL5352
zXAnqgarts25BfY3blIWlml+yFsB7pgT2ql6M8UYEmL6IJ3KozWML5FdrQXoH0f/dF4uhRllD220
usetA4k/Hr2MaLO4Oj/7lIdCQ4KsQ7DuiuZZ9u0BwA0QEf0LssokMGuHceG0z0tQlrbGiLuqP0+J
F3QxRCRZpoLIwB/vn7bSvMpkEACqrK+7s2B2dGUNHfH2P6uS5JCSiNU+Qzn+30a63jfvzojqylwR
0/VQ2RVmp8pKBS3wrgFtAUC2Sw0FJd9fSTiWpm0W2aA2GPdGyvbcI3ACfu13lY0HZa/iQK/P6Qex
+7zMo3iXWXBe6M5ostShtnYpNJlCLVDBJzmIULE1hsJ1v1bWT+agHNena/DlhZhtXuupigTWIDo1
Zw5P7ilrVNi49l4Ba+tG9q+O+V+HNXnkpf1/PZXvFowVCRxICNXnJBm6UJKmCOtiZYEWav2UzQKV
QUiiM7e1Ty59ixX77dNpo015qVl647kdXjbtnq0YHoPDWsa18Oyw2W3iugrN8HJqYFqjeVgUQO9a
nN9mMHmIcH2c8qqwdzE4d6HT6TRbyVAWgId0Xv+wSqvoJk/2yPOmQ+fDwBaqKFkYSzAUnMK66R3I
JvOYtlv4j79ARTsNXTVATbn4KdBK3ldQNvwaYTP/24mf10wYhzWJUqQ9Az/sgVTovkYECqNxv8mA
yAlXt8/CIzV3V2yMcVAhxiPliFtOf4BM+u3ao4smXvxxQPqnW2VeRcncBJRcX/RnXTAIafstC5Th
WcAt/l2gT3DgplwJBReO3rxiQkffwI4H1aBWgKyhYZewNby87SPEghMNIWlmNhRMsM8/bOn5nddM
osIlPIOMx9mzj6AW7qqhngKlbiUeAZHxXdPLULZqn7eJH0Cb/lwZCJR4trPyAxbu0Ln4hOjKAobb
cF5yUn1oqDnWTXk3ijU794Uwc644UU8+3KTcYjhDbBR4XJ6CUKw9b0sagK6L1jP/uN1nF43dJgrC
0/UIf/DqafD2eoKTSSL7oFX1zy758vlqLU3W7G6BYUDqlHEynJXbpwDbOs2BAiZ/M7Q9W7lIFiZs
rn2gmdB5H5f0TEh82/XmVA3OpozqG39tSRZO7Fz9oEpx+ZWyHE/Q4e0AkssruSlFPXzrMgTlI3B0
dRo/fz5hS19z/Q3vHpc4axpaFN5wAtDAOqJGbG8gZKUvpCxBV9j+2yDXwd8NQkYQrFndDKfU1d4h
KYx3B7/XcpODXvQEcQv9j+Ncd8W7cdoC5U1Y6vWn0ef6Ph9S8iSB2+2DbEine2hKQOP/377o+la/
G8nr24p2bdyfWkl6MD35oAIrI/SSJr3Y8cTwtdr3wm33B0TwbiQHaDJf9fimst0NbPC2nUyzV3Bv
+LmObPII96HkRxOtge6W9sMs2PAteMv62UhPwJtC3NHLlLubnKzZyKJ0gCcf+34lrl/6sNmFkPqD
aqB3250cCoVCMgIDM5Cda3ILur7evsziIxlWREsXQqg521+X0iuBg2InXbIajVKn5vXWbgmaM/+0
H+bs9MxLdc1p251aF6w5YrlnAKBRwvNATlqpB1w38Qex7pxLnpeZ3zX5SE4FbDi6c+HjDihjqD6e
q1Q6L59/x0JsNieTW7L1MiOb+qT8c9z3vwpPIZ0a3RzyZPJ16GGHICw7tOTPz8db+qjZzeDbGaMp
vF5OsutbfaRWFgVx5DsUOZyTmM3noyx91exeSKDh7PCsq05X/6FgHL70kM1IKvIAZekXC46RcSe+
FlmU/dvt8IeB+O7MCrvBKXKhFWXiPr0gnOwGaEjn/Zk5woDsbKFi9/mX/dnBH+2KWcWjaJlBrxuf
Zus6KMfvsX2h5qsly8sEnKiIdrL6MXJ+g9ujHKdNnUCMsX0Ejg3NRx6U7nMrq0M9yLNbvX7+kxZe
rz9153cf3yEOUp1pqpOOvC3vHIgzdDsT2Y+2GH6iQPL5KAv31J+y77tRXD0ZlVbcPrXUmcb7IitM
F+YeS9CCqFJydQQdVtFJS4PNoooUzk1NnMf0NGBXFhsPiPJD11pqN+nB1lv4jq6Zzv1RWvlgPedU
7cZSVaScSZ8i+iDbR8DRrmuYxWgL3zrRvRh3NQTDCXM2kYyDWNJwUuOVoluJNIQDdKineotZrtFG
i7WzIX22cogW7tA5fdbz2ziLqKvAUBF38Sgv4O9+/6fFnLNiIffkRX2NWyAnAHPCLscJx1h1z46b
DccxnvqHz8dZuG3mvFiRmybuHDOeUh8kulJqnHpNncOUcfL4+RALW4XMrhopsAaj3UA9BzIWRein
GXQ/hD3+h/zZurXSdi3WWfqW6zK9OwAZZSM0Vjk99Z2AxjgBx6yH77dw7iYYFMQrx2ypjTInuDIJ
GSTjQm43l23oWW4SJtD0Q5IFsIqEc7qQzgmWkCh9cP0gGgL3yTWK60KAMKe4RjXIXqDJOae8tUXY
Oa52gqZAUkIlFLxS7zJBLxf1/gK2YJ8v3tKczkISUMAoNW7jXElYaBaoPgYQBeZwEFuDG+Tu80GW
dsjsMqnzDuQDLumpyfz0NYoR3He9Tw/t1AjAXry1ruLH4zhzyR7PFtDVFWV5KikD62a8ywZzO3SA
laSWWuv78gUArjO31/EgIkHHlJcnWdXqi2Ol+5J1L7Gm8CatCAlt2yovnWQgF4jpNJRNOLbFdAHH
VU07o135Yuk+OwIV1YQigrGpSpoS8j5xEmq//cUHtG2cou1gNC0a2CrbD1ED26q4zp+j8ap334CL
7HakgAGHw0/oywMzZH6Kgd+NEmrOIGh596gRZnc5yeUm5dNwy6DsdxKJJ4M4to55x56Sxr9LmXlA
Pvc6wHp6O8CfUGjuAgyBYaGDafVfsNOynXaJhHUJSqRZA6xn3lQP2Qi52lxe1ZQtcOnsTu24S7F/
kvE8oMIGE3netc95NBxo3vQlWJml9at3EhHg/5hT39KTZ5gDYnpP91XMiov9B6jXp3cpstk7v46i
OwmEOZGt+XrVnqqYdjdIq+iWt/pse80bHG+hFNnld1Zh2l0PNbgvoimH74PPtqVLzqrI9jWJKnGw
raSTOzvlx9xLeAoIkm2isBzAAmQW9HxtWtA8cCJeHMyIMg70URPZXfyuPNtVfuyIXSCBj6I9Bxps
5/La3BIBsZ5qhB+4KR4a5twbTu+Nx/vdJCFZuZ/EAHFD7Q9hEVl4MNO+C93Uz1/ThCUbUAf2NifD
fWbqB8e1bisf7lCqTJ8nCJzCv9AqRsjlWQc8wV8qpCDhUFzBvAnfIMLOxs3kWfcMHgxhM3InxNkd
D5qnMG3NYu/CsF+2KbC5FoVwWi95aMsoCj2sfm1RLjZ15g77CHXAA7zt9mIoxI7kAKYU8HKFgkkM
R7Wp6OyjANHW/ZLnaZKFDkvtMEoIEpYeQJ0Q3UDIgaLccPZoC+RvG7H65EFOLdC05TBFGfUFztK3
EE64dyDRtfWAj032XkNBfVFtDyi3GQ+ddi+9LJ57Pe7tzOuKbWlUCJltN39spe4uIyc3qYzgaeFy
2L8KH2++zTRkjFh05kWkQ10TQPYA8SVpByB1nvoq5J7KYLjpeXvBZeh64IYwua/5hO4e1FlhjIcJ
rbrffuYBjyiguyYa0R27iZINVB7BvnL/pAGTS8KO/Dex6UFrL2+gGCJa1NzbRt56NugvAx/3Purs
KnFvPcc3U2CPw81YWFEgyVgDopeh6QBUqDb0JAcIfLKuk9mm8ZCoTy2Iqn0JAtI0Zuq1t2uNSWB9
mHe2Pz5RVt+Aayqd56jsvgpWAr3tkksC+OhbW7dk18HfobbS6jAh5m5EvEl9++ii+hOCHr1r0965
Qw3S3tYc5tcsS7EE47j3ElkfwXZKgqHHng7JyOA+K4eHLIqtHWzKTjqjZ5n2P4Q03q2dOsoEusHJ
HqdqepuSHCp4SZLwfWrnDtRSSRSYOj4pQt3fVLWjCkArKO4K4ftu6HKRTLvaJPTCHZFKYJ6Q85o8
vuFQh/HAs6NQ/5kMJEmsHDqkxYjAfky/xbGAxDLt8pCnbvmfHRV/MPj1S5KQ7GC3RbMFsTy5QN/s
JU9cICMhvwhOhiX4zkGDgiuOs+EbZKOTG/olGwJt2UPgQdwoTCJ2yBrxHVY79otv8erka/S2gyID
ZNwaBU6Bm6SgwmSG3PGsSbZDD24RKaur5JxoLGvrwX79Oc6rEmx+vGIeXkv8BNlgLeJBbseEFKCn
53dR6Uc3nujvrs6DVeHUMKGDmaVxpDjUSa8uFa4De2qdr7ZbHQpoo2KDWXeyTptdJOIvMQpJoQeS
TljCIFcHvAapxKktHOeonn5VBSt3WUuzJzMhWPCg0P5mW37/lBLmvoEpYt2QEvXOsO+073/L/bL7
aQF/Cv1XWtRfoqb7z1OddUbtE2pnI5ZScji1ScuaYN8AcmOtxfSYFfW0A5cfFCCrUCgueY35aViT
7Zhx7Y1nqTM06PQ2Gln+zR71CDtPgwieVDADnpp6E/tNAYmZ5h7CIfEdrMPcgDKNcJ40qPAErHR9
SAD53/q2A4Rf18lrjvZPeTIWM2OoO1+DyGV8AX9M/bVpreJCMzadjOqlOGWtNwKV6urvaCUUYeHr
6V5F4G74dNBBA52UAPh5tSkNlLWKdpC3qouBMgZlO2yrqjn4pvL2U1bKi4FPjuF2c6rFFG9tMFvv
M0EUTHSNc7R8cmxjp9pS3nYiHJW8d3sB4aaJdX2/cVIa71wx/Dal74qzBSmp+ptA0wG6Cg2ESioR
1spvvpg4t18JlhSgP/WbVUyFJYMMxfMo2NRtPBS76cZLHfEGSiURQU2Id1ur6VBZ9nhg3C33g5v0
eyD0J7qxWPYdyZKr0EeBMy3N6e/Y0d5j2TRVqPPkFyUtLAhVbJdv3VgQ1Op9+WYarbZ1TN0N7Imo
fRjLGA5QiGlyADE7jW5bwgjsMW1zZ3VQpuwixXBPao8eh8z5gjaHfZS+b36Pg4ifRV2Nd1aq2F4X
HFKEORvsre9wLJfScb4rmHeXajPdMzLFIXrYJ1xoV9xXbntsV7W5SE9F3bZpKCpnqENg0Bo8WSV8
dODajG6/gi7aWcaDifaTSrsHiG67X8rUgOUsTPEs/Knbak7lS4aSBwKEDnLKO8CexoOTqKE8ZXaZ
BWCNxRz2ay0P0y4ucAelOTiKlTWcLDiKo78dWxsVwZI6qi3g5Ue6AZ31ppcJDybLxq3W58+sjfqd
XUYP9UhRFYrzBvKXeEkR143DEwWyNYQgBYp7Sf0cIRALy7wu7keZYuWUsFb6QR8XHJy5B6OlkHa0
LRo+oLegXE4Hr953MvmlatFshA1Fr4AbTMHn4fvHabAzNz8z3NUVa2l/itBMfEoN7cZtlmVcraTZ
Cx1Z0OP/TuzymrJm9MbhVPnqBuQNCMUNCKHqWkUbKHnVIfrOKqhN1AUM6tdPWeT+9/mnLQzN562m
3JfZKAniPMqsHUoPtnU0rK63DoJCYk51q3/ouve3XYqM8/MxP148Pm8/tVnrpjA+tU9+ZeP41pe0
tPdFVp7LoghtyBd/PswC6pHPNc2LcTKmBAPjnOWJ2LNShJWtDgPodPWU7rvShdpl+jVOv2VUZ4B3
Jta5zsRa/Xkhjf5/2dO7bN1tqFtRG01Y7J1gcuNgUHyf9F1Qo8FGc32pryoPB1lZ6/6BH+fPfN6o
GpPElQK0rzPPeBb2eUzObZ+k57qFqHEFo/r7gXUoB/ZTugJk/Tjl5PPGlchy1fWY6DM0kMb+eyrb
Q5rrFzeqVwpFS5903UXvplEVcZSXsjFnnyS/66o5MyQeg0juoBx1dusO7oD/1J3gcy3rSYqU2mWS
ncf8hdUbBRbz5LBXpDQ33ti9jMlaBv1nB/5vxY/P5ayT0u1RwbDIyfe8R8s/+4k+Zims66DlLvoM
rGK2hT32jfCibZH/qFS6H2NkeK2+78vqd4sKSchl3m2YJs3Gjx4SMEGrCU8yg/+7fARoHjyrPLSS
Mga5wLWgrTogOsudHdXtfVmstRI/rp7wuWh2ZNMhL8brUVYC/YKqvwJxXldJbx9fvHzeCKO43atI
+OQUd+OTz6xn0WUri720b52/txXVpCgnEZETKD6BIfoEvcOrC2LqFyvX3ILCLZ9rW2d+C2G8CJMz
qSjkLig4UAhgj0lKL/SHJlAE3iCQ2k5kzxwZZG8pVOl1RQPfg6a4XWxciPW4UNR0+M9iawS00J6F
ZKHHD5FSG75GnFu4jueNMqurGidHzn7+P87ObDlSnNvCT6QIEELALZCzx3KVXa4bhWsSEiBADAKe
/izXVf15Kp0Rfdfd0XY6GaStvdf6Fon4dx3anfCbz4EuZBZ6VufOu+Y1v/Amnw/MqsqZcYixaRfL
HYskKgOcm6CilGLeKEv3Vx+bC/f2fGxmJtH0WP2708THbd8l+35+9JbyNMb0v6165zMzjQ0kRhjT
dIqdv+FecpzQF+pQXbPuvwEdwz+i6L/WPRfC7GsSGDjCkDwuSfSG7EFw2a4MkS7t+38kU3/9+pLO
82CWHn6H3ubo8meKPgEKXWVmtV/blW2wQz8U+HZXpccXnrPzCZmGRDTkLvaOXgjS2irQAhAbFL17
zwvvFgsC9ZV9/8Kq8UfV89dXUw4dqdAy7ziEKH+/Ggv9iQMcezuplxhZoMidT2mPa7lv/BeONWv9
bxFJ4fkcDJSGpI4xWDgiNGQrivozK/1bj/Zfy2u2nksX8axd3Vg2oZzAd/NskJL+FTmtX6kiL1GV
HK6iBy+s6n+emb8u4CzLPgl7FGRat99s0P6IVfHj3YP18Q26sA6cz7sgqKJT5cMoAXNkKLZjsaRu
vKHBD1up7XRNQnnpCT8fXlkhGt0J3AwQmO9LQ6CSltnIN6bfLm4r3dZ1Lz5Mmx9/qUue8fOBFla2
0RiKxxs48MjPyw6+qCUvugMSJzF5DWQGqOESq10fDNncNndAb6VJ+dyGr3aOMia/B6G3EXOVRXF0
aq5Jl/49Bw/P519aUS6IrP2jlZ+i6H6Yxp0XVPnYuLuwnL+he3RDS31tCn7h8TwfhalhQqKDBJAw
qM3h3VZg0Cz9asx8H8+fPr7QF+/r+2v/19NZRoRWIqbFqfKLrC+B8e+aXPTmfvYilntBfICW5XcH
01Ea2PnKGPHClnI+EzON9Uu3rPHRd/a5XcOX3l/z2nlAGHtX5m6XPuKsIolxlLZrIPiRRA3bRiwo
AFQhPHcrpKGIHf9vw6jwPLFmkA4xdxHKkto8u8EeEihiA7m84KX4+A5d+iJn0y6BCCXd9XgIeP0z
WSA7nWr0zuQGTcmPP+DfTxk7H3NFYA6Npu2bE8VK+ChF/SoaIKQRVvGA7uk3dw3B+u+NhJ3PuYQ3
Q5G8RupUJ8N3QeyX1WdXGhj/XmLZeQOjnRATStBDPuFpfoiIByeRES8dv3JouvTr32/NX+9IrVXD
gIpSJwRgNzBoLIf2/QSKdM4rt+DSpXn/4L8+QA41wahtIMdgUS9UNidWjfuP7+6/twd2DlBvkCqI
7pQjx3aJv5WYpQAR0P8YK0TMFhiumNnbe+BsfPxhlx6lMy0N8i9YKRtNjzhnHKSOkBK+YLQS7wF0
S+7pMFz5nH+/E+wcfd4T5H8V8VTAFdHfQT+Yc697BOH3XvftNXX5pXtyVhuMYg5ZxFp5MrSY87E1
INzJ9crqdMHTzc6px3EyjA0dILMdMPgYele9hGjoDyV8jvH3xR18aeesRkBZMaGRBDlZwMM274Ol
ecCcI8haSXA6FBU8hGh4t7AzfXwHL4i12TkoGZRd2q4gGJ70xJ9ct7yySDyVatqy9xTRmT26ooZF
qiw2I3VPted2hRqyq4eNC6/aOT+5KUMfPiFSnrrZPqk4vltDmbPpmlX8wgN6zk4GFwNeQ99WJ0HC
b2xslt2AUJBsrjAyjYuNJ75+fBkvfY2zFcPrYyiaABc/1srBd98M/pSHVkfo5KLheeVeXXgLzrHI
FRF1Vc8Gop8OY3YPM4iFmz4FKy+rr3GZLn2Rs/IgBlGKxYiKO61u+Vbp+lYtw8Ervn98mf5dTrFz
InJJKEJn6mA6yVnmU9WdaNFuWdRl72mJo+CbBJjy6yCFS3f/rCYoausbJnt7Kqj9OeoqBi0BL2G+
OPactN7zQjR5g4en3DAZt/sBqcpZ1SCTzC26zgbZ1lsTDTdtNHsZFKo4ny4Kbq+Pr8WlP+5svQmE
Jh3k9t5RR2XaVuOtB0Yt1XOKjJWHzrkre9mlh+asnKAL8DoW05hjUZvN4H0pkleDBCcVVFc2nAud
WnYOTV5ZxN1YYhMoqfxcFdFTjZxl2Ecx2GN1kOp52QpqflC9/IowHomKOP/4Cl74aufY5ARsmXUh
cC0ILvN+xeAmLB6JAZfZuybuvrCbnoOSF4gNQuZQjMXjmjp9i6J80chY9KCr+u6u5fb+cRb9/44m
Ltj/1gOQzeh5dpU5VWqscz7BydVX9iVo2LKVFeZvTCxd6kn1XXYNhqwVA40EkZt7STEswsT+xlJz
r4a2yjEKfE+gWvibIw5RQdHyNiJpLSMB77YUzneR68lC5aNim5VTwd9mO2Be7dvCABJkhgyj+r5N
Ycf/4t6lBySg7Zfec31OvRDt0oaeggWhtGsfXjv9XVgWzoEnNZ0j01ZtdXoPm9j4Kt5D0wL6ybLD
hswzVgOCVcYEiTvEJVcengsL3TkqOihGMiRY6o4g/CAQ4f0dJJFNi/rTxw9n+F4D/euenq2kemXL
AKpyc1KwOfQZDatbGcjvEDn+gNh4jPYaABDMWEkUw9M3RaDW2O55gp9gEyp442UR3dbzAoIkxnJf
rcC8w8eg0PfNvReHz7Y0JcSSsru1S595dVl9ak34icS4NdUkv4QDfEm0in2dhjYKP7uC3AaV752A
ea7zEpPZQk5eXuqA76QPEniimidIzPSdLPiDR97D2S2yGm1glxxRRngw/KmyGwNH5HMgR8QMIEEZ
bPTQ3lqa6E2t+vkQVeh7FMV0RODYj48v5IVX8Bwb0NuloAilj49ehZhOf7X3ggTfkEo2ZZUy28It
XuoX3sPHn3bhUTxnCJg4mSMYh0AWDaZ92wCnZWqQi+oOwUshRX4lZIE05t3eV5O5chq49Ci+P0F/
nQbAZAkTUSTqxHV0x6EA5EP082qD+sIgj/0/XM8UkAgEO+8IRUUz3hTlWx28QHUWhAdR3Kyxly46
yhm7ra65/C9cxHNAzxh3bg4mtKhA9AIsaRqeYAfPCvGCdkmhfrAy2n18ty60jdg5pwd1nGd9GZmT
QlTkewZyaz8nYt1FFeQRXfTmV5Auu2MpJsQS01RxZLO1wRfIXLKlEwX0/+pNAlo7wiwfimQbAJRY
Qsn68Z934caeM36MnoWKJwAp0C/1xVfAiub+9eNf/We+8I/l5RzI7XqvLzt4t09a2M8CSPoM8cZ8
P5T9Vw88D4SxHdeZjumAIgiwNSCcmwF4NBHfS0p/a2zMDSP3WmOrnkmZewgoToUkuV74FdzyhUxi
dg4FIqLl0kgMiWxy5N3PRfQbwu/BosNj0byrQtznxtxMMRDdCGiRJwzp0tY/lsjBqEOwvAX+dX6m
PWKs5+XY+dUzcnKOdCwOH1/D95X4X5fw/bb99d4VBXWBZxU9JqN41VPyGpfzy8e/+sIbcI4MsuD5
Cn8eDU5VGiW0Vx0CG2+GsnI76mMwBQfzi46aT01yLWHq0pc5W0SIR2DJFjw8Mie+dqR58tHh+fjL
XKizzsFACzSLfsSX+OiEfx/M04Nm0bekL23alf5/GihCIvm/92Id2nid0dQ5Yr0Ft2w1ZR429nUJ
hb+vLb3mpL/0Vc6qYRMgm53gsTyBTV2lxBM6baiI03JcH66iLy58yDn0py4W1mlgxo+WzRPAHyGK
YMXv9Rqtma3+W+Y8O8f7LA0IyGPhx8dhhdCzxnRw79XJtfiqS32Bc9RNYBD8iA0emINql7QTWNbI
OnRdnzHv4A1Rn9rWpVAR5aVIEAUHhw3++WqQx6VN/6x4ige/6mK4YI+U2cPoxzvRBG5TiXrOG8Sj
ddvm2oH3wpv6p3z7axHoWp+Uc+HxowYkNGU1LF9+R5fPUad/Q72Mo7wOM0TfIUa6VN8+fqH+GO//
sfKcY3CCde0Cr6ii47uvIXxe4TvYMj+KnlyVeCmmGPeGIC64GpoammV5GExxWGgN2XInygdmYGrP
en95iisHFJj091Zbf69nhGhriyjElpb9I++0y73VshRxcmJJWYhYdVFV4M3p3n2KqPDAII8jaJsF
JNB1Uu4QL5lkI2nUISlA/CpnNT2HSZB//LUvnHjPiS1QLo1Tg9yLo0viJB9VEewnpHtmM/xbx3lo
vxmU/FeqxgvwCnYO/B3HxZdq9BlUZwCnKV0/R94wI8B+4nfIqZYpVcujH/BPDOvwpodFZ+vaeDn2
RRCljIpPS9SJtDPetTfqwqpwrtuSHWRSdVQux9jv7tc1weSesFMy3YLA9Z+u77lia0wQGKNXuRwT
FAAE5OKU+e9vTSS+mvcIuYV8//iDLtQ153wln2C88l61Hkff2AMK5M0ad3Mm+VX1x6VPOFunBxqq
GeyW8Oivbt7GPabNkYnIJqqK/kpL9sJHnEOSkOHks6krw2MY1O0dYtmD27J9T1U11j5+fJ3+/K5/
vOfnECTPX8tBO8OPq2xWfxt0C/XzhsVw7rTWoEFSAYPTIOEiXYKweZI46LJ8mEMKK5DfjGtGe2t5
WkP5jhgjDGCpDdmB4/DzosJZfi5LULuBaQGZr0viAeHczSfnjU9eY/hNtRbIsUCyShopGErt2HuQ
Qzr6oDScjxzGvr0eEByqq959rhDDeEDGLkowTxp+iub6y6qZ3DRFU+7qSS4WFMBg8neIqV12XUDM
lypoCPIqQ7JXheRpHHVsH0YBttRK9S+SwvDx8XW8MLRk56jsxgO52yAm66iCOvnUzvq5K1yXGYx6
EYo6ywzojQkY9Rn6QA8pEFXKGW2vffqlJ+VsMwrsBLYoL/mRUxUDsTMVuSUTLiutvtEVzhGs32oT
rtgsiibJQkPFvkp6u4fJNMENTjBZuO3Voq913Oi/C9dzlBLvZecA9/OPouo2noIfiFV60yDANO8a
tYLa1GMMDqS772RKmoRsmsB2b0Jdea4vaLPYOe+6WHrdmaTFsJXAsnaQXflpbkDiLSwcE8PKWdoQ
8WRq70X1kt/Wk3K5MNOD9egtsFLwrqCZ06v1QBHB/gMr7osc8UMlLX6xpQ7BrZ1uuyreYzLAM+Hs
0Y7s5ODYPCI66crx5MJu9Mee99fGX/TJ7HoYHo7cAdPmyx0sLnfMg6nA6nCrpbp2t95L2H8tAmel
rYHkGFJ+sR45EqgomXAyrcfH3jUY8bfP4tkLEHLf1mbcMThjwrDZfvzWXPiC59QouA9gBB5qnJja
Z9nNJnNlDJsMsP9pndBx46ZeXvkogHEvVGznsKgVPO9KUQUBB+hr0NkVGJsqmzVeQODTSwpw9z+t
buL9T4VTK1wPetXzCtecdsSrUxXTUCCyqsTi2KYI1DCaP0iQIqcqs72Pdy4bYh7jIL3iOffLDFOP
ij0jA2mpGaICoML+LccukTOKUjRr7zQvQ/kDqTMlmsOznLoAx2Co/80dVa7awNtDd3JhIdn0XuPd
4Vgzqn0Nbl68KYLE/zqIzu7QOoe+YwHsWZoFpzZ02Dy0I4swd0AEHyGhwCqTDKCN7TsShzeVDsZH
X3kCSopVYZAwirLYqsT/LRVZf4oJMs8KiC6YMpLhRUSzuGtkxV/rZB7vu8J42yLi69atota/l34B
oLOaeSXuwSwcvtZx7JFd0YQV2PVjb5Wf9tjB6mPElCZpGaCwSBTII33t6bReSZLJpZzi3I5hvYmG
oLtRvip+qqZrAdOvntpyZTcJvgOKW+TkZLANi5yTUmelHmuYk+HOgF20i7YtbueDpzw+3SVwZcLO
HJrwvgqluCciUvtqrH2Sjsqn0KZVoodBfKbtExBivEFPFZhabTFFjCSneVDTLwiV934IRn/zBU7p
ViuLOjOWDTJ/K09lZEVLAgaMMK9bHCssG8Yt8NJ9uYkVEWoP3i5Q9lPfPsP9QbEmV8WsTrbAY713
xUq9+wSKXbErJte5vbZiDr50TdtFG9IY/Py4hPOcIXEDPdQp4jWsVNw/4AY0+CuNRvjUoXUyRvaH
8+FPTxUclfpZyNjRU9SXkGVsfIRv6yEjBtiXGz/Gj6Kl3kzZaqX3oGrpYZTEDd0K2QB7BXogG0mO
wW+Dah6K+uLezKPdKjzvN9Vi3XYM2h75Z1EbgSGl0FjtKRxspqphl43KuPK2Yd9F3tZgGsxB7ZuB
H83besWpOUWrt2lhmCNjfBt2oiueTddx776J/XXgqcAe6WWmMCWinKexq8gOnUZYNDNlHBAvnJmx
2tKlR8g6JYhkeIPdUK0PRBgIrhToc+1XMABKB1JGg/imLqVonE/IoZgmc0OpVwU389K26odapa9u
fNXjf61xTcJHxIohQmXBzQi3hQoN3wa9TeK9M8LGGdLeIfxKW69qwmzqlyS+FfD9SbgVZQAD2xoG
5j5u8AP5WjdEIlJpZoN4hME+CrZwG3C3LTpY4H4ByNUj9adg0yTv2wAP4i4ep4kfm6bVwHTBWozB
eivhWbgdECQ6PZTxKDfaEuFQ5stuitI+cY6/VEEQtK/dEpbtIwZYodoouK3Gezb6bbBfAWubf2ta
kOmx9JzqbjCPJ/IA4yIeWb/QYIkOvGiHX0FidXAbe7ocXmF8niGKCEJFvsiatYNLG5he483c6gCa
5Mi14hk/ZcaHFi5TuLZcQGJzpyKvH3d6WPi4YXWPiLkqYvMIhRye61M01iTadJQv7QtHtynE+a0q
8ByPtZfs2nJMuts1kANiFrWuu6/eGtP6dmFtL32QTztvhKGXDwE/RKB3m59WwPJpMniq6bs3M2z2
1YyonFMLrbe/50WCYhb2i7laD3NST+ihltitVD54M3tfXUdk9r2YlTfDth27NrihWI2WcNOoRugj
jDmVeJnQJiy/1NwknKbGOMFwEqvWTtzB4c3rw4zvpB8tMgaajUhAXDmA7B1Wr0YsfXQskLS4VbZA
D7Fy+P9zs66N2HBIb7tHQUHmxgHYLylOC/60OMi8zeRVey/RajbbNYl7c7NUuDF3hDM1DIjTHGu+
w0YE44qfKBgJ4Kd15leELEy+p01LvVSBMyrT3nJr87YvK//naicy7kDlHGadWhtNS8qLkOQSMV2k
xjCm6ca3hmJs/GAqgFYQmQUmpSQo6r1OHnufo4HWV4Dmr+nqN9igkrBW4jvA2458ijofjCfT8WLe
MaR3xDc+xjXxD91Q3/8yAPxvtpoHg/ga+BZB6nXEugHHWDykvyfUF9GhwOC+8zDQoj77zjw6gOm2
MgI3i5lmk4aYbne/ommaIC8LJhpYJK0oONMbBUfCbTl4fL5xXYDTADDNMi7fxmEUCRzLVV+8wgLj
T/BFRK4XX+JFCfiZhaMcJPRlljcqaGoC1u7ih0VeUxacqoE4sivt2IUnh561eoNUj2LY4LvJ130u
FE2cQWA2WsU/EK+IEzc+qC6RCYSXo1+AzoBIxIFpQK0HED/3w/JGUYQMqWyVkk8/V0icyjdtQj28
DasiURoi6335EjfQrXwOGjC4f42VgpgGqmnCx3DLVYAmz2YYWh9pgAVW2UeqidcXewQAFrHLINYZ
uv1YdHMg922CvMVfNRT42B5UGDCxWdYGx22gs3kbzilfaxXyPCqUF6IaoS2ZbmjcKZGaRLAIu60Q
PRrs3A42REZFsiDkKi8CEzZsF42gU732ynNzuHNrp0AcWhga099gSO8QGcfHqRs39SI8NqbxYuTE
4WzwCYxQg6/gxK/ipi+R5cS59HOFmo2YI+RSY/BIJ2D9XBbMCe/eNGrMtk2DEqgIqMGGADGZTPlV
vaZVjMiYYzhPELrl8TSYCEZLyASRnmNI2ZYpqQPgD4ANWMp9RIw//Q69lkc7MBlIuytwfEZc/Mot
lOJRrVEwzQr55Apex0jIKl3qiZsN19O67CruSvpKRGH6zTzG7Dcao8b/FdVTUMLk65e4gIxm1YD0
HErm0Et56Wu2Q/qojE+JpN6870kYg1kQrj5AEG1hoNBzri63Agcz74sJSrlueELEO6yBziW5WXoy
+T/imnp7xnymd3GI/XsjjepDmLwBI5e3CkFV9LaZl7mvMgFPNSbxnRMP4Faa+Mmvp6l76+dgOZDR
mo10I8+qdny3LyBdATb+trbfoKyEWhhfGYSeA3glrkvSwswJ0IBBrJMhxbwtMQeHyhKrhtJqTJMZ
BosYWHHTpaiqHDO7pRwo/eSvfJawkkZeNx9r3ij9SPw+9E8spBTlGl5df2myKDBJ8V2SoLP7WEVH
mGKbA0y8Xo0VNmleXZuQER42cGZyHS00PoR+j0mmSXqDKCeCRo76Xi4CPpJ1KkhxRGUNtu1gsXOB
plHW9JNoV688TEOMB5DDwYuOOdqiQ71DCnaHvySGm3pE7kc5l48rQAtH1tfq52wUNkMt1r1sQvc7
ivoCblM3mal9CLgw403UFou+D6DDAXtknm3ytARLu+yB/6oVjEVVEQanqAqWZYtItr75lQCOEm4x
6fLiVzZGo3sK0faKn4Ssrfih8bei3ikjuK+/iSEiwC/M9Vrw+7VOdNOgMVENHr6Zx01awGB9UkHP
EAbFbT/N7yoLD3CJxoO95hBDTrzVcwNCOiS4sHHQcop6rBVzqe8FHyVBRYnU9o6TNlNJDRHFZoox
ff8cQpw4+Qh/qi15GptOtW7jJyiA2j1QGOimRzG26iEScVJkNjEkQHG2htFPYVwcwK06tc6745ML
1eGdfNGk1E0znMtMP0W6huMR39CswDHphgGujYaPV9+y2Jq2SBGIWXfgXpVV46cjR0gg9mdicc5G
3IDU6y2YosXYZLpdlhT/nUCdVoUFzqPYILD8YXIrMP+UPXgiwYLM5J8hoDGPHLiMra2RS3MyKNOH
FSsateu79ZzIz3hqfaDTdMvdARTxxiKurF68OxDWYjBzRRIm8obzGGIsSE6aeNzgF1f7csZLDEJB
m7j5tkv8toM/TyxRXkGu6j2iUFDeBmiLBXYQgmjM6BOM/Ch+jeVj/GiTtnA7OOnFDYuHHirjUO5Q
csmyRQ5RmdRIhEFZcr+iDETKAMVz1WwsyLR9B49+E7YdKur3hlbhT+RWjbqbYA3UQ/TdgVnx7DiN
f+FwisVsmyx1w8FcEPOYt9BF/lw4+hwg10pQ6z26iAxmHDArMiw+wbRstIMPstuxEf2B7gAMTQN2
YtGBFpKzMajd56IFPGXIuzoYOgkT7xoHastGS8eHMOnRokPgL3lVHQAbaKviZBBnwWJUGT/jZBwP
pxEMD9DroWND9EimieUEGgV0GxkI3swgsmEekuG2mAPvrYfwp2hBRyaawg89AQMQpbWGxedr5zPi
chLMZizTcnUCXZfZacS2DgKVLFKHgJKnGyAPRPstVm3sNiXeiPBTjC+BAO8ucmH1Lq4fcg0PP+zV
fYx2Y034tAJWMRQ+xXG3raa3Jgh9f7fEVEATHM3EkmcssjW3OLuSctmsha8TlyaWzixM4VOV446X
RVjcLjOiKfZuTOIRcetGmiIdZI0hRr9i2hk+9aEu7U1tmE/h4UF9/9oLeO4iWzbYHtEjwACrKjOc
gFp/E7sxfKdhBTS3pTe/QqxJdhGl7N6MCyE5mfHv6DYGv7o6ou120J2+xbPCTwx4CT/3h4Vkw9QG
hzpYps965s3TGMEJkjIInnFcoyUbUh8DmiX1Aj9qks+csfnYIarzV6D7wOVN5UrQJhDePsuEP8YT
jlgoSVrwJHAs3CmstAIRd4h261350AcWK/ws1uComtqe8Hb1foaUTKThdsl6KJFNA7nIOqD6Bmoy
9MA0VLMFx2aJ6wzWFbvT7YRgvXDt930Qil0EGM5RKyxQsT81WVs34a3vo2HjF61GwQbhWAwA0Akh
jt4m6iEe6CogxWMaOJhm+2Y3Tax97acei1ZT0VyLCB4+gWWX1CZKg9i9AJlR4ljGUDgNOHKvVe9t
Co01Y6SYgJYDd8glZwl63mh4ILT0OSimAY8cLPJYKMQGY1nQ+tC/ENuh9BBSUDfDYSHzjwFqMFSN
Ege2OsLfo5pyRnZjL3D9JfX7rC6H7hSjRMApAIHNXcf9L22F5YMpMr1WDYxsHbP8gdtWf9GBFoda
WnHUcQcIUwK0T0A6ntXafyewBCsKUQ7nBXQcKJuKpCN7gH7HfOk0SjrOzfBtXHSctgKJIBpyrs+g
ZKFbzwO5jQWt92WLIjDV9QxdaUhqccKpGrUd/De7bhr4iUZJ06YhloadxFwKSY9BMBSbWbC4Ppkx
nL+DAYwCGIdb9tCVjcLxP5rbX2XYefuekeUTg717By0Fsiy5WXHRQJvIJZJ3YYLu2h9mcvFp5Lx/
knNL8eRThckCd2Fa4GHYdqGcwUJt0bbXst4AbI0H3UKCWym7rBlycdy2Jl0JQSXEMr9kVat7nQTy
KxKXeEonUtcbcMOb58oIqDxLaNv4UXlNuVXImBpzn1XmKZSyfWxZhQgav1W/JzmTB+s4CjPYt7+s
DSHBbcDj4n6yRhzAd0lIOiNhLkdWCGqApRybncJE5G3AOtjt+Yo2Vw5/rdjpUMwuY23lFdmqxLIX
iS+LTeMR5OhFXqn9vG0a2ErjflosWkeIvQAqXuJkuYrFf+3rGftyqoCIPfksWodnGg4uOiXhRBTi
gWvSb3BaZyzt16S4C9ZI3gY+L99bp1GFJlK9/PC8pX7lc1fcchJVK+4djog4Vk7oJ2CfJJshiu3T
sNImSO2ITLTfQumyzTzUUHdS05nnEtNlqOnKtX+QPkrMYdXjcUG0m02NH3fyDqOhtrxbUf7KTTkw
ec9oYpJ8ld37caRCfZHF2OrfOJ/hwgiLZgv5pP0t4G5f0fN04ghVdxGlCOVOwgxPBwZJldeMOqNU
sfsAnvk5Qwa61wL+EVYAsFjigEGaQwgikTGVxNnYR22dd4EOukMVYffb1HXQnaBfRnAEievwsUAy
Hb8ldoh/gm1mioyXFgWtj1T5V69lEZ5i+PG9DV0rlCkR7mqzqeJl+IYar38RayJ+NZ0NwtSPCbhk
3DGUxsVoJnocZ5wys2VKphEvS+99VY0b77Ao+G8Wc6BfFnOoBxePS5J6HuBpG+LW4da5hB9dIYsf
vBrC7yjZohfj1cAfYROZyGkBkvx3IVC/pbRli84l6qS7ae0LhJ7OQXLyZU+xmA89/VQOqN4QkPFe
lCJXU54oKpAi67Sh/VbM/Wq2CI6dmgP3mxpKpfcWSIQPw5CDDoAtIkAETY2qK6osoFUTvYCkx6pc
hiOktxRm0T/aCkRdDqFXIiEFWaLl+tDPEVa2mGH9e1jXUZCvM6q6Y2jnYVMC18Pz1ZvRcYW5pEww
4nHDE231HGYeqNchTJNCJo8rxo97dDxwNsOi6Ak0huIKaRWD53VZZBayj0SH9aJoOk5fCtkm9yud
m8+NjxCwfI0GYTMWFeh9DJ3oV/A3qrnvnirO1h/DoMf97MU925ClNp+CgZFvpKmjXWPjQZ3GLkD5
F3as7PeLU+qZryqYcg/n2UfXSflLr2VV7kGGW8fMzmjtbXkNC3C60Kp+raDKvU/6ydy1EXR0GxE2
hd2gZ8GnzOAMIo8SXflxj59IjhSiG7MDN5TrnHELcMMKhg6cHjHQVBvOoYTNCi8qcOaA7mLIB8uC
x8QtuKH43UWHkF2z3ns1NLlpg81CbGfQn8AYYk1sTg44szcV9j0kT0uFeQbvWLzzmIV6DocTFOEM
uHz/eVIlYOY6lEVe0AUMLBXMsvk/js5jOW5cC8NPxComMGybHSW1kjWS7A1LwSaYAIIZfPr76e5U
ZU+N1U0C5/zxptwa3tQautm/8LkV0UEEY3UpU0Tzixo99+Lz0X040wL03jCYXNOADvNj7naDvcR1
rcOLSkNUwJOe68c4KknxnOqNBF8KvJzIXAAPZH0gw22ez4RVzIimpza5zeWKOtY3MdeQiubZe2D2
siNbwjzKLJlXt2SFq2bYORP83L8+eWPpuRiL+i0sXdk9paMnnafYer7NGND1enKGrhiPNSlnj9Os
qo963FikRWmBM0lqquFWvND7wgjABBIkYigww3dGZS7B+dM1JLB2ZKed3XVfmjJ+6Cpn/uzHqQzO
otbpgQ0PYIXitI5YcL6sDzFXwT7epsrnUbeQrypiMuhZzPQxSRd56rE4xLu6pGWUILj4CiKRRCcL
236BA2mrr6Dr3ee5L1p2oT4nM82dWvMYy8C9AEE+ymYJHrzC3W481m6FKFRD0vV+ThZcqVoZnEj9
wmOoSIH83aWNrX7CoOZLG40UO/nlWpw2f5GszFsrDq4ZegZ8vRDNVoVs6cuqzF6sonBPTux1b6Yb
/HTP1Ntr1NR66k7GzjVXMqlietfVfnLQAJXprtVeFT/PoeyuvpdU425gsvypO23HZ6mIdeF0WRBP
es32LYMppd9YpgiCOp98rgPxWgpxg+HoB+VNmC5EqYaC+clhWHN9g+9mN4oylPs12vR88LGKVuc6
chNi90KY9mMdynbZKzcq02wpXLGPhiWC87CR1STcgdiQcrRwogahSu9F4qyZEybl1xrU9cyOUbrz
sXJ7ehE4s5h5XFscI58c9p2TBgFIc9cVLkJ33Y6XTXXW7JW2kgadZtbtvjXIwA4N6NMlnoLoAdxa
7KsmIDoxD3lOSAN9JeEWvIp8mWhHwE3evhbOSEp3vaYNox55hn226rBCTAjd+POruI3cLelUmN3i
BeOJJofNJU4yoCtZCJywk6TScZlY+uVAkD+q0P556rX9Q6ydEPu4hUDIFsLitsNUlpwEfiIS91EW
K0GX21ZTtpt39bNTEwR6b5JmJWo6Xopgr6Em7EHkzgo62grVIXoFxc148WK1G7q8dHZQafZZF8ZO
ezB97gF/Av/bjZ3bYcIqmvijSGWt/m1BR0E26yVogduR0Nggaypu8z6ofOqBQjXvKsIYt0cTFXl9
6rVDgVtYjJR7s+A+5lORy0OksNvtS6RgeMDjtEabmJviGQURynpLuMsLzFr/t/NimxyYpaqzaLzq
xD3PzVSY9qYFF1uPAVvjD7Mwy4dy4Zna9YVtxK00ixxubBlHHYQaOMN5KtJ2PTSVbT4MYPeh0Hn5
voTR/DtoPfttWWxuAOB56qjnflkbzw8YVRPkFXVuwoeJ1ebCq4WSwJJsSdJGj1WN7aaJqV6QgTO8
eJqM11PU6qZD2Z6WNoMcWO5VWEXtLQSWSv/YdfNg43qmbw6Mvv2LYNx+9Zv0i+Pizt5LVcCOFaXx
LugrotuJVvhvFh4xnNaN9FJAjtH+HaOep6BIVk8fKOejvaf7KTFoc23vRATwN+PifkmotiYTluA7
ihRIqhpCvMS+lcwUZvxO9TrM1yKHIzwoWkxv6zDyL8RL9nfjQtSVdBOaC4HlpADzjVmIDOrHi+aL
BiDVHitoPHDBMc2VeHzXkFa3BbgUUwT2yVPcrv43kb/a2c0O5Az5lPO/uQYv5qgnalIXJbVwjVlj
Hq8h1vvC6WcOnsWMV+Gs5b82TBmCKeyOBVGkISxLXJTLtRuVIfljTOpfdOhBcmIX/G/lauMyHkhK
FjSKQASbRN3kbeo9WyfQ30o67oHoaX3wXLiyijOGgy5gMqR1MD4EvlvcbN2kjkvA/95zR3kcSg3m
l9ZcMi0kz07FiTwCC3eYm+K5NHsyoc1zXf+0UhVbCfXeu/m1KzUj71yv48dc1Waf90JwqzgNfeOJ
vx3zkjZvOCtaLvWckpkTq/k1XidiQseeMwQvanxd2rg7B5ZeergddLtsYPDdkGaZakQPCJAXwe+h
wSKLLb94QjmQ7McoXvZrJ5a3yRksWY59/mxip3loBenewJz6LOPceeVtR4TpJpiLQcO805T37mEZ
ABC4C4sTgaU1b1CZs5YkRexnbYucp283xQhnMYdEi/zwPKNuwb81q1s53fdtAg+RM/dmHtTW2R/A
ANy+KK9ToPwdkOhP2f04XMXah2QhNmu5xzYe7G1rnmfXir0fYO4RayzOrSZxOfQgY5Wy9o5lwyLM
bxzSiZ3yXEUNCciNTo6j024nxP3N3diI9KBM9aVwVGX8p9iEuj4vd5OuvWVndWn3Ol3Tx7oS7utS
an8PMek+AOo296T9el887MF+C6Um2XTO8/2qXViOgkwnHUjEsGrLD3k9Vx9BAWYYtC61sKUn9zH5
t5zijvOBFikH0Cw/PBu1p2jJk+OcUC/DcxF+xwjxJ3nYAuDBfRXFzZOMy/EIIg0tmq/rPiC5l+Bq
Gzu7Mp8/p9kBmqmm7WJ0+M3A/dcUS/SM49bup0i592sFZ7WA07+4hRufoH39fems6SVJe+d+WMxH
1OnuUBsJu1LgKQkHqD1WkIrbsorDF5AFWu7rvibKJ5dHVHaGi9xWf/1w1GdwyOip6ceXIW7K18aN
wiabmAFORg75bsvrGgv5mDx7pPLttx48gvTdlHRJtFfkYWvicy3NrcitvK8YVQ6f5yz2Gzo09CvS
UsxORFHdZyhZ1C5dxLyQQilXyWWPMJ5o577cm5X0otUpf/sV7pEPUlGDtb7xYldF4aGItZNNcpNt
cFrGiYuwjhz4mEdjK7e4a6fBD5yjjaqlBpUax4IEU5ZHMb/NiF7VmbGNqEug1EpDVtk+JAd3mMMv
UZMi+uDKNTYHTbZq/6+0wUa04LrUWOHlII1/3dItGT+S0rj6ho+7ar6Ej5IAmrvv5INPMHVwt/Vt
vQ+LufXfbOBt5savvRa6MRjJ+H5OMZuTP1zNdDmz0Rlv+Y+WGGn+Js4SGbtTFDr1v5OJP2DaIOZ4
2ZHCPclsCjHbnULrpX+msWGGDslWvof+rL1DP/8kSeOPqw5+PI4vcpnIWkBe1juHfDYVQbGLHzNa
huO4sEmqEZ/4TnTalx/W1CGcV+6EUXNPtLR5ZaHsmJEajps2K5vNvrorPqentEwWeSQzznMzuq67
K6CKj5yBGpbu3+zko3rpKmHVs4eNuM/Skot/3ffx0ldkVqumutMDkfNZ6oVbyd4JjRXuuJYVYcvj
iOVwLTbQ2l1tAayzZvF6qAaCLbW6SdMgtHfIS/PifXS0TR6Yttzy1S706+62KeyW11IZHiYfRypj
W2AX/zfEa+I91oAsxT+ZjOrfFOOjOwQasW25n4WbsM1qEIaL7icvyECaNueR0WcsDkMinZd04SnB
hxjW0rgIE8qYtpvCCFxahTPh/kvGsQQ3HsW8koObyGRaf40ScmZfDqienF2sUbZ6B6FH8iOPkUtj
4D9v6WriaeHzdCju1kYW026I8Chn3Pu0o6a550zvNSHqy98USImyJetQSU10/iRTuWaGax1Mmeup
hPwb1q54CyoHRhzPeJA4l7aTQ9LuK5IH1U3jIzn6cZemY35NrWiJy6XGyV6G3hlavY+HNmnuh7Vf
01Msq6QzlyX2CsaiIom2P+E8tUVGjFyrEaFNME37tqU28D8JtBU8rZNrO7Nfh3iK8t04i57xN/I2
ce+UzLmQ1j4KDTfkE5p3mGn6paNYp1jvBi+Ig/aWnZRtd6d8cgi/Bb03YjgGc1RuyH+kBrIghyku
dH/ECgAGNrlF1FwNfFjzBYGltreBA0v8q7zRhZiMymYpCRhJHBG2zAoxWjm4rZrfnaDJtky8w+ZF
SrE7yZEWgwL5gwPacGr5MovmwnnCAndWNGdt724xx90+GMakrJ8hC+yi7xOXvnV3T3i82T4jr4jW
jyae0DkHK5VLnyuIwERYexAU8tgl5Wq6bPDFZq7FBoGNaTvC87oCD5CwX8xp8NxtAaMpeqfRZPCh
yJjdjV9hNyYVEvfdgqTsH3h/HR94+5pk3iej7a9ItBt19QSrmT5yl8YkC+STYD+xAecEn3TbdJ+8
zFV4dUe/JN1uCZaQCoFR8vbXJpDZ7A0JfsAx/VdIt/yYmX/WEZ5LCrx8dYC8oKC0oNia5zwauK43
t+0fOUyi6gK51YpfdVJO+cPiNvN4dTp3tjcEjo1Hj8Ssdo9IWxwqHjdmk9kk3zKtavzTQWV4RQvG
CkZGMzqvLWe2PvD7N9OhbJXX7JElBQcvcrfpPg8BdD5EsUXdHxRf/rcJ1i0BWoBABdZeEjoFIKnZ
OaA2glMe9QiuPJ02zwT5p067WyM3igh6cP3+CtTYvEtENtNDynphM4jR2FylLpPyaAPe30OXQgLv
gmndOj8z0o/F66LHJTiknrsOyGbX7cFqvWx6N2PT3bKqAn99dFC9iCMU89zuKhpeLAPJam6Nb6Y1
y/Mml2fCKvEmudI69Y6Xx7kJtb8+G0JVwjd3idz1w1UJ2nw7sZADjs72dfW9uWc4Jknw9+yl+jQu
KNaCIoovKTGgRxDBjVqDuhHjjk4PXiWADKLAujIGwU79SBAb7yXbXmtUADuxyXg8Kx4A/yWvBShR
1zhNRjdR8ziEiYkeaJEjJbqQ47TCFlbtTV2X8Xah362/DHqLvkS6uvKAYMN996N4/lXwzdJpsBh7
B8odoQaN3f65RyMQf0dg8595zttyXmu1qL0vQpDB2GUUvMSw7+ENooT5KSxDkqvaViX5bhLufL/U
TlVTOyA100bQTh9hRw76vbum3R+4vPW7zWMir9Iul6i8pzCE1aOQgGVAudmS5nOS4XmUBAyEIj4D
M/LjxCQM1cSXVezKzWmuXZOQJFe080kkMb2tJNkDQ7g/L7L2U9gQ2/V/5EJlVTZAp3NXzB2G0ST0
6x8/qP7bQBR+U02ht19bKMwf66BJf6qa2uS3fV87/a1rnTk95jDk/QHh5NbtUzW0DCZLINW9sOQc
ZqoERDliuaqc5wh9Bz0LW91/Qsn96Ix/4Hocu6ueQPRX2UHZ1YXb5zAxRRVkS/njIhY2IB8+8RLa
W3gK3fwBABcHFT4sUw//vFEWHkUeqK4BKNIprfdK2NY7OV3v+O+uzrV55a2iCsNrLQDXYty6eUiB
sSkpr1Ub/x3Srv4sPW08nqFtkkdaB7roFg0ZV3U54F2J0trEGRnj/hmBUjVQtw2wMA66e5oj3wBu
9kgVysfC12HxDFAVPQPB1sV3NLBTuFM1v2vydJ8wYaIS9yLOBwzv08DZ70yN81xwdj2F+VrEWRzP
IjlEq6yRncbGCcvbBUN181aHneK4LKQjzgsLWHwmh7Vwj3EEPHJE4VVO+8JdkKi0NsHDIgqDxidu
Ktf+Mvzp2hO6okPOpThUiR0O5dyTNhEUhfFfiEEI1Xpq/JbE+hrz3GMxajc9hKiSeK62dsEmZ1ML
PLv4KcKVHb0VsaZzq5b5n0Y0lbgDEJrzJIu6PAl3gEiUfgUmisU1KRiNH6gS7y+tLoMQEro3nEtT
lQ43Y2KXF9zT1P86wh8kpvIW1kFDcZ5aOxWXuOWkp/VlGpYdsGlUQnBwDt12dtj825/kivqX5lZC
1K6wNiAk7wAq38U26fCwpJR8HoJ5mXty6mhzyKKyTS/RlKtfuBPiFzeN0jff8CRno7e4Dnn5neRn
ikv++mPQ/0ncOdZHkuqJ65N0zheHhg4SOk4Yy6Ivn7OPNJQpJeziOVkisR3mVg7mNSSKzTk2pH3k
34oxI37bOjE/UQjT3DqMOs9Dlxg0KHXP99XkwsIxTFNMTSNFQADHsR146qdGGfkYGtW4D7OHDvWu
yUfnrmtRtHBzKnvfOYxVqLOrur43o4RTQfmJw6iVTXMQsSN/UpXptYUt94rgRaGbu2iPiqNH1fYy
W9gSdh3LNPZTEaXnXqHvnJVj3gM87umuIf7kofMIAXgUnIpyv1Wj/s1mUiAAMCFTlwbEUde6JWf/
oPRiG3RLdUWzRBKuHGLKT/MdmkefMyqR2+/IejpDtjxMP3J5/7EZBrd4aueqJxsj1rK60GpnfmZ/
XhVaVwLgJTsH4nmNxhLttY/A7ySZ/rFqxrnd0L6AVf5iI0n1wfT+fI/7RVyLLjeXlHkBoQV5H8Ez
ipY13LNsDcPr1vjIK2koaJuXsstddSjpd9M4h/O1eouUtCParW4W5R1yvQooeDZj/g/yoBp/s/ZE
vrfLgVrDI9P+5mScM+07tRvJ0O5SPc4LSadJxY3UcC9zOPtBGiF7hMvqTjPap1mDM7cawtGZeGq7
uhjHLptKx1vOKQvHh1JVyr+g9BEb9kmHnigrN5H6B8vx1lwXtsfgYSF2yyUuZ5mjx7WN6uZs+jwI
3teaBuNXSKrRgH3yCbb1TgoaGGhxAcaF1A0FuKydlZefdbpRo7Em9Vi+cYOQb1ouKFhP6gcHIc6i
KmjuqAsSLW/ZAyIiJVECe19mQSp4jsNK/VvQWnOTeKu3XjwlJciCQDh0JycTBbdBtAzMw3nN1vnF
yx/agxzQVR5IumeHDZvWn4801KvoNUxVTx4Bg8ASZSrCusrbtIAYVXnXnoIkYtNLF9Co+xQhacpn
75cbL3XRB5/YCcAIEn+ca/LzZUrw+lBIMBavdsOD6MLV/w//7uiFpwVLiv/e95TiEh2A1PY2N37b
vmxOhUaKMJ+INnbgcjpUXNHX3804Jdh2B67cd3/oAPmJcjPhW9SgRwAiDcL5YOuGMWCH8JUptRxj
sR1ByvPxxtSj/aZ7kmSoHWcA73eMuhiBQEVT4gVRSuO8wO4jhrQAbctTnHSOPoe1qIIj/TP8C71w
AeJCi7ZUmUW0deEDG5ZP3E68YwrwFSq642r/j27aOMx4KofggaQ3yy9AWanXTVnRRPWHl/A7ZYWe
3PWVBZ22plG5SwGHEW/OPlzKzqx7OfWMzc6UF/+1JBrh3/f6OCj24NhpmQWN7mJU8kRcjL8AcaYW
jFN3De6bQlDl5vXtm3W85tlFL3AhTk+cgkW3t/2MiWGnycG5Vb3rH8tyo3aI3Ir5madsvarYdR5z
cNj5klc5FfeIW024UzJNDSUjKjlUCJEY53VcrHt+bu5tNXdvA8Y43Ba1RzmWES7pkXkd2TOnz7yd
UkQz/5VmFnd1aYIvlrigfNp4mYm6aGbrjvt+YpO5ci7gEWE2u1tJVi//sVCGFTegkSQ6mtpBdBeO
qfjbtmFk/ot9O/t3jWw2aH5D4vBfHKAgy7NQ2ze4xBqc+yihAYsOE7aZfRhp/cUZ4LoPOTQZOkPl
xyhd0nDCHy2iYGm+1Kjj8AeqCProAM2WWKq7IoBz311IyGFybb2CHNlmDC8VH515HdY5rdERKk8h
dAKbqP1D6NN/WwRNizTQd5NcbLveTXP3dxDAQxVMOlOSgFtx2hU7IHhkLxlRd1TU0RadA//ypaKf
y2yAvJFeNdMLZIvAh85//N05pIeN8YhPMblre63zq9cHTX5Y1Fq8BpOSHxhyABhDKZZ439N5BmCW
hmEyvcJ/herWpI78/qnB+W9jqePB8gpRcT+6SIPVBs42dUyEzTZvMWLkJD0nSyn+1oiT2dWH4T8f
z0R3bIeYGBpMqfPfQnbpUUY0t59tmYYopJSsr5OZpnujR+ruttkm/bPaptpBbVAWdKZRbNjLw5yq
+suBPR3ulSyS4RCGqT1FsbOQ86wb6eyqH3k3g0pbHG1elqj2XUdl0Rol3wh8wmeTd+Wd1DHUUyJ9
Vgr+sbD82zbaYz/5aD2wJ7jdC4QZ455TxC7wJ6nSFb3pc5CfJ921+X3gbO6PzW5UAUpeVzvONSQT
UP3Wy1A+KKViu5tsJF5EtzgBy5GbVHeEXK3RdRlAhf8WdYzBZlMEwvU/+hmYEci7mxAosT36tArC
AzjrdnXQMDDC1Mt2HgaRPzYbmrZfLZvSYxjOC+QthqZ9LoaVsjya5OJjAr/4h7tv9DJfrdKWOwSm
25s7Crp+grJH8prYYAZjncofUylG+Ik5+/eQGsWLlfd/o59ytV2aApc78yLf5DKoF8gSGCOR++cJ
eu3LlGL7ta4iuvPVsH1aCr2OpIJWd7EbRx9RDpkM7Iuyq+yrL/KhOpVRMU6DcSHWOwdF1JBNPccW
pFr/3qIkZyfopvi+xZJ3l+so3nncyljCarDJ2B+732kZOfAYzfaKemx92KB9Lo0TY9qiVqg8EKQn
bp1Vl/deM7OSbLnDgU5ORUg1y+bHSHuL6Wg8Hye0dMY/CHqcBwo5oTaRwN3i6DPpASeR+kaT4mZY
FYBJh8V5SeTSP2vbrR/EEeKDwSXwuMYrqUnInsdgNb/c2cCruHE/nVD9FnQv9v1FOz6yVqdmOiAm
1z14Yv5iIcQGMcjqDjkO9ht/pYNJpeI3is2O8Kw1ZTFZW9QQeT7qy0Zb2NlflL3Gk6g+xNzqN12g
ZnT4Rr7kXOp/qolwEayj87Ii13hOZb7c1fM6XULY97sgqPpvAqudCygLk83Ca7arqUm4JlGd3hXz
j5RqyL0GCZeHv65nomnmjpYjMVAMlHqqgIVw7QGyisscJSwnZ7kidkgrSCFM1gKCeoq6Z6JV1hnt
TeKQTkQO55PvoywTi6MO/lgu7+3cgnWBKsh0b2nNPQ9yHdlHiJzP+oppew5oauvi1q+pBETtt1v9
wWX2AVrkEkzhpceunxBfxaa4Dg7VLBEl9U3m1t7HUMfOhYKV/CZP1vj36oT0XLSJuAI+j5+2cibY
crd6XbwYuHta/DuQ7eXizNt0iwNB7fOU+KGCmLabbnLKvVMV6yt8lLqrEtpCRwaqH9uXdwrYGoj/
XI84Uz5ihI1nijvnM1tE8JGYn463Tegn0Bpgr2BAZknGc+Z08dyAc7vheQxK54QosUYT7qbHFfcb
2YL59rV5WHwqXLhv0aj6z2L2vSc4SZymCwxR5zTzqXX0GGWGxwjZZz/tGU79IbMq3l55flELGJ3Q
YBrB5vuzW/yzpNIfQGBZFiAL7z3eOVizKXfHXZW66jrYWniZCEIPu7kwK5yo295Y9OFsMNXqXxlH
3JsOpok7Z3Ug2ziP9qTQk9MFwClepe3HrDY0Y+0UsBMeZaqhV38j88afUF+wztpfozN1yTGsbfOW
RCHwF9jHIY0HREoxc9kjYhzWaTY052LppzrrAPIloVnmkxsJ5r8tonqP2Wn6ilRUviOMH0CbSVIW
SVhfu4JAwnSwkX5qCSXZS9m174NasJTSxYhaTo5hcm8bDKlYmRqkHP5Y33c1daQuip5TI6rqZmpz
Bqc8GFfIF5K0yi4kBnBe+pMD6N0eWlill3UOiAWlRkuhgncaqJ0lId2vC97YBf4oIu8wfI4Tl+MU
4cP3hadghKLAz7wFVeu5sj3qSMqiof6wy+4XLs99xDKHbmNqT2FlxYePGup+QMS/9xMFr83XGnGL
LH2zl4DCGWZhEiu6cX11UfeQXbbx6eMaCseLcFdUvGZgNZKOKo8LNDSGYoDe+AYjWvCkl6h/KrbN
no3XklsY9HJCTmK8f3W1teQGpC5C6tZB8JWGDP+oYUz6l25hGGX747nKvKAcb/1wqq8F1czxLawa
0T/NAHB9RhtskZUg6qh2GNtUvluYs8/BPCVXI/v8AAoHj9/Ts9h2ffuJoQgGDwnOeHAHM/6XY37z
3vCQp0+rZ2HIC1NOTbVjxsJ8hQtgOsbt6F3aHo0EXrvpaOcCs42kw4zKSAKXbkxDgx1cqlbrjYcp
3DIveYos6dXrgVa67VFEPnsBYU3zPo6a7Y2xNKe5j3TGU52szp9CR8NfhgpxthG1j5to3AO+Bf3i
UxL8sgWz97fT2AbElOTcSxtcyxI0xR/Zz75EV+GHd6wK48ELKvSdLNKC3i8sUyAfC8mQKSviDVT3
AgA0On/GFBcUyF5c/2eWNry0Y+l81HT6qLPFenqLq0ffQluXl8U1/VUUjkJdl2pzVzszzwa9SPfS
8rulYh3ueKPAAgiwlJhHhiXdATus/8KoHGiqpQLdC1wyLpsC7wJcI4QIsslfRBrlFIiE/j0eCnVi
x+kwghh7HP20CHdOMXfyQIqW/jVrky+7qpl4o6pA39tS6U9VOurRSSPnLGKzvRhkNxjvQAHojE+n
rsJkUAERRVF69Ke6edq2JTh6yyYeBTK6vxHGEJzjm/ujgq3r80heymEC8H8kC668q3O7vP5oEe7Z
pfR/cRzO741k+sDIsn333oBKd5z1hL52U80N2IXNAkJcbhyE108/7i78Bg4PRfZT1nBdhxYXw+hv
X9INgucYjeuFbuz2sfK36TPogyVANU8vOac9GC8SS+CtYFE16Oss7LCLA4+DMIyn/BiuOcXXaUPs
GilRqsrCoQJFhJWOkKQUif4vmTErHrhp7EMxTpU6DJ3yfkUu10SNsfBznUI0HRQsz8u9iwmm+ihz
D4Dfs8hzU6Odfy4Sr0PYT832l+ZW7ziM4ZQ8JLOHoGN0mumuLxC839Bh5b4OQ76NBylcg/Zq7OLq
IgvIfQ0aV4w17RUV4oeykg0nGkq59teqqCI+DFbqKxJN5z+/A/07pio08sie5kxZjdCsOOLiEN+d
zOnEtAaLwk4m3N876pRa97X2osg79XMLhGUbvgSSDOZ5Yw9qlMIOu05OfjPYeWUR7LgG6M21wstt
RhD4Yu6QN1kFvtPjY9kRNDcLzBZystBPuFNx+zhBtXE3/ji5+nEUFye2xv/TwoRmY5N78zOXYDy+
LEvCNr5pfwmfYrNu6642Dm+ucpPgNrb/1/US7/WA5iZp7trcaUhhYpCuhnsxmOqnwhQW/EhEAlrc
tS/DZO90Znb0MRDU1aL+9SsQ4tjtOv5qoe3k7q2M3eU3qugfnqYsKodlvtMJeRKkc9w1g5mDVwWQ
n75AitWak7Gp7Vsngb7KaxcNAWSyMtQfuS3pavY0bJadGT6sFldiKvwl67fFIEpLUUPPz+tYswbV
1P5QvOqG3ZpVIhz6K/wFFcyVaEVfIOCJkT3tRKH67bab0kA9bz2Spwc3clHdZvi8tv4xSEi+RF4q
RPriKpfG23UOp/XOOJ39EMQt/kSy63o6agnBlO76HB0RA3UsohkgCNcAbvGx38Ni66cc5QN+jc5d
/0RrgjD+BxEIMoiL8pl+u/4dgsbc8BUOv1JRkyXoOCEq+ViEnwai8U+BW+BmMiHyaG/BO69B4bi4
oSo+eV1AJHsiQupe9g/SG2kpEUi7RNLD/S9jhIwdLOC3CkbFnpg2Vyu75IVbIT0BanExlTV3r58M
dFJb/Fst4OOexTn8HVF+C2K3EOQErrN5WdVPyBGAvNqM9u9l25exQ71XremXadAQU53aiF1FvUC4
R/rhP9ZNIW7HftY3SIr0MxrmT4+KcfxS1fCbsbE6Dn5UHWzBq0ELrffLTbrxMa3r5mWd5vxpwLEt
MuSb7jXqY4zP7jDM1Aq4QUq6rTMX895sDjcNhJE+epPFab6Zon4P09wsr0text0praRL/bnLaX8Q
Xl9w7YVeOCOPC7HdJwvC0j23xlxhF1mVPEnBScxEXvbdMapWLtY5RyiGdRxswfHAz6mc8RfvDP2Z
PPF9VOSWrYmX3usqCUhEGNFT7+smkfpbkrKQH/9H3Zk1x41kWfqvtOU7qgHHPtZZZhP7wuAqkhJf
YBRJYV/dsf76+YKV3U3FKMTpfBuzNKtUpRjBCDgc1+895zsxyAznErFGPs4hnDf5wS2GOFmJaKrr
tc3EkJ1hcLVDhm0AUQyewSennaZDDobpWQr0R0tm3ua1HtQD9aVTcp3oqpn+N/g2jAMFyoZqVdP9
MPeDDx5l6wT4ULaO7dUEFjaFfO5ROMdbPC2ZhrNoKOFjY2T04YwkiMRctEzZrnCq/rnu3Y45NzNq
i04E9MSZ2RCMTTM3atJNlxdsC8y2pbie4J22144XJmrd2GJ0v7jIjC6EGqt4OY4QGDa1xOO/KWWb
qjmaAtJ+QzsU0zIbScS9FXQVOHTT3UW5zjS9/JrmZEhc1AUe30UXJS11tF0agIZQX3HIoRaoLkaM
+PXG1ZlGLFO6CPOhz4fumnxzfss0qbRiUQXlZK8q1+4q9AupnGY4dwSHm6QlGzzLeaTwiHEfWlHJ
jRri9MlDzWMjdho6dm3H3+o8W+xghuDSaXH+pXZwcDs07d9q3cc2gZBGtrfS1gWJ54TQ0S9tMWfM
mUJ38nqMGK3GeWzcSQvn0AL76LhWeFcalIGFV81EgJhgpqcYfpblQI7uXAxhIdBu0vFY0aTRPAIf
XLT1Xagzg0O2MyRXyP+rJ0dWBvlcldVSCkFTG2Y9znpGFmHDTiM7GMYUA930pZiS8ClJZc/26BZW
HCK9cMCPGHGF5RdLxXARJZn7dewji7TgytXjbUtm0DIRQ6FdWFWayrU6oh/WSNvgIIOTC4e1MTRC
e9Nqs0vmMg5Jd0aFnoQvGTdbL2cEVI/Ifg2olM+a7VeIBuGgFOnt6Ac5t1KrUnzebWBF1msXJ3X+
Q+Uuo9XQgWazHXGMU6IEA1SSqMmibuGLpkD15JH0jT4oyuLwiPcNyycsoy6w9cIt7OrWL/TIiuYW
x6dul1l9766xULYS50gpadDGvdts8HkXt5BQ/NumMrovqq8GsWy4KPmC5/GQHzSVt/2enklyU5BW
9jh1zpjN6Xb3MTnMeR+sMuYCm7Kyqn1cpOjhOfaHtPFhXuwG1t08SmvvIVYNUn+LgvUlFsEY7MyS
6uJbAonFQZIubKAG4Tg+j+jv6rnd9PIZlS3sqq6lxNwzVwjctR6z5JY1GsFDmBrx84AL5M7URutR
UfswmURnwKZkR7G1a3Gzj7OmauG9wLRqvLtMD/v6LgnKOVN42k05z9HK8/cBpu6ll7TYijz08MMS
uBUyaub66rYcdGMl1KRfjrjBD1KVNiN4LVTVWoKSAThFq+WeyXGCMjANg9VRzYLwJkEzwfnMjud5
a7fbJDDsdtb3An2HnhVPYcaUeTZ1Xv/cWnZyF7VD9jYMqWREzwKhZUgRtGADyze0boIVYaZpgbE1
qB5aOFDrzo2cfR7g3CfOR7v0Qx47bYV1Cdp836Np1PRylfPKl77yXLHOJiUvJUAgvHEycC8GB7lC
4guZLKOA6nKe6mn6xW8142vh5ybQUtEaW06yCYf1MBmWvRmW+iIMJrua22ipeUQwNUEuQYNtbQWm
vfA9g0FmNbol7APU/7Opyg1cKLnSghl5CzFtvARhfSpxhTfAli5saxq3No4vxhW1Na0Djh4zMKrd
c+1WPR7nVPn9tvVHstooP1d2kxRXCFEgoKAvIHIpGYqLusn6yyxPj5VCEF0WZRKgZFDmvZtrRrpL
6Iqvu7bStUtP1f7aTHxt0dj+zahbxs4CfnIIoL76O87C1asa42zjJoN0ros68OUBTtl9yPFlmbii
XNTjANSHbjY7k81MjbbjdMNvYR9GwYGgItphVeS9gtHExBgGRr7DMGhRnxb2VnLQU1cZdA/cQjA+
QzzhHgLMII7yN61x5b4c6nSH04fQRyfAVpXK8AXNnvrqxUWD4Ap3ND5uCcvBAT842ZDQZkZHU3oZ
Tg1mQtOM0gvWu1pnYBSWWdZKzgsY9Y4nA2Utrb5t8Nk5yEsXgWWSZMFVB/kyRo/gAey5Y1avuaiM
S0VQ/JIdBodn1OXrwp/sL22sy5d88JrrHvf7tolT846RbwmXlENlyK1gIG7wXObnnlGtTY2mGI0Z
lGVkF9SUGtjMnBl28nFvyqGn5qBym3GPGRbtQstSKNkYAtIUzGkuVWVK89WZogMiPm+Xd/XAn2HT
TXNMdMXDUBvVMgCccRFVlvdcpb38TgKXfjE6RxiIMyI/wUi8wUdloLQp4W5IByaDK6zwkrGac8uT
tVvkBp1VGAT2HacU7cLJyHqsjShTC4urX+xQXhk7x4K1z80Py6HEF4gnrWz9hwJhszEfeCbHF1aW
Vc91AyS4ijy+VjtpxTK0VLLJoyDcp0FLGtUUq37ThXGxDeqqXQShEt8pD8YveiAiVgtJgQ2tqrAG
ZO47q74fMcIlib8RCZIDvQoySq4oKb9Ju0YszewH2RMSzjVdU27HQHerkRmS3oUbr0zrL15j9A85
mr0Z/iEN9FhlL+1BsDCZLXMB0ShUs052lD8Sl+ZEKXgLos6+8IwaMF3Yi5qaS2NTJUVbVLNc6cUl
pZxC8GPTCAgmJLxZ1NSbMZPFwY78YKmsQO2HBMAasspgZ9Wafk9ULHOpUdfQjJdHCNdM1vprVXO8
6zNE+IZjRLc81NMrx4nqRSic6kFP22zjCSyvZt8QiSkG9oCKPu86qZW/oJeW7tjYGNc4UVx8M9E4
dEuVTw64QKqOAFkTBfnxXjXT7ptujPZjL1ttpQ1WcuDUhEvVaLOla6J7C0uvg5IFnuY1xWv7fTru
t6Mr0ivOasa48OJ8OBhtiQmunVSyxKFvYDooOaeBMAKW2I9z0MBovraZgP0zrnyg5wnu9hjU8/ck
KUV1kfBQi7CB9HYtL50ebXM2g9ZExTxrNNcOLvWIoo3uufLd9hZ1W2wlFMVVTt8zAUEC/s6MfC9H
ZAemCdEJUoz82uGcziSNeAvFxpo71SQvaXtzvuDoovL0iucwttJZ6WSI2w4TB99EW02wHcK3MSdW
eeVNyIxuNbQ95dvvuZhnSPnmkWD5Afw5lo6J68E0d5y8kWU1JczrsPfE/e9f/j2R9xe8z/eQnw+v
3yAedLq0tnbRwIYcC2fry0uz6Gd++8w9oxastojTlnGjJfoPw2/3NgmAmRm9Uid/Ajc99xmPEOoP
v0MsLcPNssLY+X0C3RBb60pm6rNUNeMMgPada/7h5U0tTDGD4F5NCv++jPQD8i+K9HGHn/o2qKd9
7rQvqixusnFYkN1SzBn3Tp/weM+BtE9wvGmaOzH0RbHTtNSca5HaGcjD2Z5u+ef31/AM8dc0f/76
ACHkbj9WYsci/1Y56tbRuyWz+NnvX/7M1RFHFv2Hr8+twMAJqQ27MvfMK2ay9RbWQrv4/aufIdqL
k/WNrALjHlPxHcft5MqybtTkXpgJib055INhfGtCLVuQt9uvf/+GZ76td0rwh4/jmaCZlCG7XUAk
yZKBvL3s3elJR8jzCV/2zCUXJ8sZh4yRhnFk7NDBvkpkHzQURtgGXfr8aeTAuYty/HQfPoVWv6Nk
G7GzWucpduS6LLO/hxp/D0j58NJjwNMW4Z4AFIaMIIkxGnBpZuVnsdbnLsDJcnV6PU+EwExR5sH3
NgjugIluXPbmT9brGZKwOG4DH35/zchVmXLO3h0jWSzJBCm1XukTPEyx/hVwXPfJ+5y7BCek5FAL
6JM2qdiFsr2iNfJImfwJhfkMnvg9RufDR2gooyJO5tWuGHWvXZRDKwh0EO590brdyjE9Yc0cf/oh
h6L7JOX+zFUxTu5yC2asbZVNtXOM9EdnR0i1dXuti/iTffDMVXmPGv3wkYa6bRjaxSTjQAoJOvSF
qBtAFlB7LKEdL39/c58LAjGOb//xbWhOUWMW1Y6Mur2Xq4WTyLkRM9fvppmnEtwwyboKkFsUNCKy
dIV1AUOzNJ5//wuc+xpP7n3TxOErmOPtkJAAVTYQQnbuQmOw/snmcma/fE+Q+PABMWN4ia0fwRp6
egXddxtX4QECzbIvy53UI6K+APFb9icJY2dW4nvZ8OHt8roC/RHbFS/NOdS44aukZRxu+0Ju0ta4
q3Prk23nHDb//ZJ+eCvG2Vbjm267U0l37SV3KJzmZmlszf5Q+dpaM1eMyOk1/73b971a+PB2tamm
mud8tyuEWhKi+0266pN4oHOL4GRnED0mrkTozT5nxKZZajfY3jVjyG9/b42dxE1gcvax5IbtPg9L
96rHEJVJt7hBCPD71z/z/NJPtgI/9VNagTEhu+awq6poywCfvoePZPSTDLlzJZl+8tTHXJDT7Rzb
vYO3bR6URrqMqamXPvOegNadnXsrx2OEKL1gTlp2f5v52qMTVZ/tE+c+48k+wQQ91m3OiXuwoM4F
JjwaJZwHjWA7eCpY9UPrrjBHl4sRDt0MeSfz8gTrcqr6C3T/N6EDSgir2A1Ot8fff+3nbgD9ZO/A
cVQJUl+6vcIpuxzM/oVmBCveGS6n5MYwMDGTiDGLjQrHt5v83a/iuIo/3Ahlgm4Nzwcxt+VLAsLl
S10PLYWRu0GMsh5qTtT9dqjFAxjubIEIgnog25apCuGqB+mx2fkqOcx+UhCe28L14/P2w+8zwI3t
NN9o9+j4jFVa2OENiSrLPK3kPChqrM40M7f91OGu6OKvbXhXyW0lnS9A8LRPboEzd7B+UqOASpaD
ZpTwxkYae2hh5Q5FgbHyXAx4v7/c595C/PwxSZmonHYI0CXDYdlljYwW0sSh6VqMCP7eW5zsQ36j
lxDytH5vd7rPE2nsNsIukr0hg89q3bOL9mQzyqHsozZBj1y55RMGlmLpeyN0NlOnsenF31G6oI5Y
ehPJffUnz8Bf37ymf7JBmbXNLMDiq8MYVC6k2zA3i9tmT1IDmhNddX+rZjHf0yM+rESX+wJFid2z
CoAIZUh7HtI4f3M12HU6JNaVObbNJ8vh18910z/ZkAzfqizf4XskwSzvmrkDfcz1qFf0W8CgqBTX
5LP8flmcucNwTPy89GTvxhZerHEfudvWkJiApjtdppdNr7/WhQ2XVTRLrRV7VbuPkSk3cUbR1sTh
J3fX+9Hx/246ADP4+RcAaaYPNd3afZc3r5OT4Ge7AFaxrpJ2jyNho+BS2vVGBtpb0Pw4Yh70Gth5
iAw2zdWXLBu+6blxqytti870EDbJQi8hReWjD4ZlwouD5EzjhmqZHAz4aoZLGimfBAyeWfKmf7JB
+T6VMfS8fj8JLJcolAvN2Ye6jkbSR5vjfoVyc5WImAl7a719cs2O28KvvrKTHSnTOk3WQDj2iRb9
oLqIyP6erkiMWI0THbltZ+JUGkyQluaRmW4tgE1/Fj5lnLvhTvaqTlhRY8a8OdI1fXgpCL0xrVui
3KCdlyv0ISRNl/qI4AKujP7gjvZKloc2DW4+jXo3jpvWr76Ak80sgRXFUMPs9rTULzx89upL7JuP
xDdsQl1C9gwWgSeekxbTrCatzy72ufvyZH+D+1opD0HOHi9CvffzFOhUgILLCYE5xsDIsf9+i+lb
zlPXITh5TK8HA89ewsxy8oK97jRLY4KVHrhFuNMy+QSuMT9EkfykQj9zbbyTzVCOep8WOMXBdWKm
VxA+yCoqt36IG7355HD461OA6Z2Ua4URJg60CpKHSpiWVU7APBFEfm8+iLC/FX28C5Rz8/dWuney
E9KHxMQPUndfhqa16P38aoQIPmna3hyQDuuVYTzWUTNeexiRdy4wUQ8xiyIv5bP98Xgj/2KpeSf7
I2UHkKeeG7zsMyb+KKURkD5YOUblTOBH6Z5drXnWRnMWRWQvMd3AW1uVtPbYlH7/LZxZdt7JDoma
lqa1Lvo9sPYFdoaHciqXpatv6oDwGd3Y8w3s7MD+8fu3O7eITrY01O9WVuqT2pd4UZBXZZsx924h
bQM+/vb7t/h1vcM29POeHwW+j77Alnswi29mn+7cKLw3avFJrfN+wv/VRTvZo/waVieqEmMvisvc
SDech+eNgzfR6BZoAedhLpYgY9KgXzd098fgu/RMZA3kHIxgFdVj+9nJ8twnPdmpiMKAmlLEwx5C
+rwt5fdR119V9Mn9fubsRHLhz1+kSUKiiaCy3/tRtm6t1VS6e/4HyttMK6adGFYj/48dHtpyi1v9
91fvzC3hnuwyKocHohjN7zVrLC9FVXSbVGGZ//2rH2/tX1w792R/qQiJciGAdPuYpK/CS26Rrmy7
tt5UjnPpRZ98hjP3lHuysbRouWFA0xeaJsKdnak5oLZDZpDX2i6EnLmpLVQHqOSK+aR5n3y0c88t
92QzMVJ4D7XP5fJAGE1TNtHGKN+63DpY2nTr1fmqgjQ5Q4HicMYJ7prYXv3+Wz2zDt2TPWQ8Rmak
jUX5b3e3WqI9j7lJ0lc2+/3Ln/1kx7XyoTzWVYPfpwSkkrYmfnEjvQy9uFlE/XGSVLl7sIL3uvKu
BsJSMAV1yW4SnGU/effjvvGrNXOynzRDP8D6Lts9sCLjKhAWvOtjnkmq0h86YQMLYbjXjurjeQwV
ATEUT+cWIe3NKJLkErTMX/m4//4y/K/wrbz+13vKf/4Hf34pq5FyN1Inf/zn+q28fM7f5H8cf+q/
/tbPP/PPL2XOP6d/5aef4HX/et/Fs3r+6Q/LAsXOeNO+NePtm2wz9f7q/IbHv/n/+h//7e39Vb6M
1duff7yUbaGOrxbGZfHHX/9p+/rnH+6xDW/qNF1c3zGEoR+Li3//+H5//eXjZ/7zj//9fXyLP/35
t2ep/vzjeBTo397/zf2HZwrf9YUuhKvbx14QoQsq+vMPQ/8HqmV0kJ5l2ziwj7HOsmyP/8n/h2mZ
nqvDd/Dpdzuu+OM/f6+frtR/X7l/K9r8uowLJXnhn597gMotyzB0Yfuu7TmwaU/21CG0g16r1NNY
DBXO0S5z8HRKwtFMCrzUdUnbKJ2i2kI1C1Aoj83OrOGFx/MUA4V3CxI5zACLNl0GCqSUZQOPpCfc
Dv9m5gISXdRIx9yX92/3f7Tgrqq34k41b2/q8Fz9f7Ck7GNX6zdLqFDPzYuKX54/rqP3H/rXujGO
j7t/LRzt/d//Wiqao//DZqX6ns1ShQl2fJ+/1gpZhv/QSWyg6+1C4UG16/yPFotu6sf18N+bDplN
LgdyRwcxLyzH8/yT9VKNegq82mN0gEY+kyjw4d9AC/IMJEpmEwhj8KQ1q/o8zzv1o3JlrPRr1FEG
6SQaeevQbElIyEkgCuoUs9SyTENTaniSwmoYET77kKp25EIRZXKJ9dVCGU/kVGQ3iO9KZa6ZK0zW
gPTThuSznHDgYfgrTAcCMNswS66fHYMdPHBkbU1yS68p6wqumDEcqgATymzy9YgUbgrp5lWXitQR
ikB/fFFW502zMFR0cXB/w6NGe9KIdUWSWl7uikaFSTVntqZBrAgqUh43I/wsA24jIh+Q0BUwPUhW
Q0SVsujAx6SrFpPIRRZ2NW4v1cp4J+Os8oqZ5sR1+UJKUa4ep3IIbrl4/oKqu3WjRWL0IjoEEiDR
YyrhJBleGC4sBFhgNcLRr5eRq1VAnzu7uucdimdM7tUlbB+PZkViRgBK2PXLjQ2odicNwuVQ0jmY
g4JGda+Zb9ZqP+aRc42Awy4pBCTJbxfWpMXrFMZ/91XBrdv6lg4HTDoW7OgGtlk8OhGINTN25sS8
lP6a1CN9flRHPmDOb8Zl7Fpkwc+blH7Fhi8LV96gkLiDA0G2lHaNNgv6zsKLEzXlY59H40KR54Ez
ZMpdhNUtHUdtcick1TInNfEofA9KckKW+LzJDUhsqab1oJlgVu8aNAzpg5wQD/6QLd4LoMZkFGSI
P6FV48wejnsPttx5Y7Ldbx1iBZDC52bo79E51el3vbXyNeJ3WlpxniM+ssM9B/56Hg4O7YxWz/xZ
Eo0efpICiGPtpNpVS9rPQgqQ2TB5IB2NBOQCc06vp7FveiTHUf7k1V20GkoBdJqcA302WWWIWhLq
EJ1AZplyYQ7YdGG+BKvUHc3tkLXNo5B1SfnlYGY8ckGie0gg/TWPAEK6QFjFXybGiC0mzkYNPwo6
4Qo6edl3N4XtpvNJoNS+qkcyCDAkiLEGBIuWBX5wEclxI8dQQBgzB5wFKCqNCzAL2jKa8iY+dHmG
4cBJHEffgzwbzX2MBtBZEm0TagN2d+ln3gw4q6cqFHgtv2UTd+WDU+ZF95wbZLwws502QT/a0a7V
ImOaF6IPxBt3MIL0Ygh2OPSkdhGBeZIb3CqddfQLkE41AI15yN3cia6PrKLFET6ylK4pjzKYqVrW
ldW99XZpPvpTnNPDVdrXrqW9MhcB0OAZaMDsgJkqu/Mra2Kc0pLWjS0P+9CkE33StqIJF2BL5FUa
CYsrHxUWZDUE0gV+YSyMMw0fSLLoewtAqt/27dFqU4QTkXUJyTRoj81l207eZur7atmh8ebeb83U
O1gVLPIbXW97OjKU8eGLYxLRl5lJVu09AqmGDa4Hma5GzdXSZRvFJrj5KZo2vShKFH+BJgBGWHF2
IJAqvjWoHh/rLizv1Sj6R/KU/EWad7ZOEisTB7MRKVrosCSCZw6Cycsh5di0WFI92E0wSNaTk4bX
HVNYYx220oE5TIZGNtMw/s/bRPMuShK5D8LyYIN3id8cJFENjx7HRUyzfYVyfAGYPl3AGzQnFgTQ
KcSlQYf5xjlK2jv3IAEm1gsrJzxqTSBh3cIWcIN5105Yxb228eZFkIXg/0D5LNLSEiuFbls8NdbU
4Q4ZsfcsGfHji+ikVl1h01IWUy53WmpA42A9h0caqc1jceHHXeJCqensh8Bj+4Z6MXV0u0ay2Wmo
C3koNMPvAH8Fg/1NNGVyPVWhjx4yddAP2+Vg0KvLVBdcaMGQ35XOKC+OEbN3JRTtVYauhzNBZhu3
OIyw5Glh8FAEnIh+TDnY5MVQlJwrxxrjb8F+O07LSBAJs2Dwg5sGH4VNfHmJXg9QcNGVU/AgczOu
59bo6zVEb7aYWZ00skSAKRRUFttIiKos+m4t49h+4vBK3BPv0dNTCvPUJ1MhqTdFNFQLdO9cPrMA
n+vZnUZiFdRXE8MbxHhwEdzx8a2jBm2P1bFIvxHRF++0AKTGHJ+Oi0JWD8obx65GIKKmpRbgg/Wb
0vMcb4510rrxQTqhq6C5/821i/6+Dkzh4p6ucfmhCLC/RuxLR9rtoHOZs2ytH2+mMEU3uJLcnuky
AVmB71ixSJDIyeSqsgGpIFtKokPYMsfiCddhCOrgmVSkME+FiTmXTstGli5UGY5LEAD4SVXiwZLH
t1A5T1+RJuFGpDgINrLTEYeWJgkrRxP9VBmc8u3Im9XCSHi8S7xnmQGGZADG9cWvW2tmRCEKzKZx
6enMBPjveSE9eKH8auQJrHtTL6ed69r9Fc5uD7s9IupqNZCEx2+EHXpBpXuciI60vnp2PjOKyIpV
5oo6aVq1ii1COL6BB9iq8xZKH2xcPOVGt/OkHATfleaE27DVI+yb6Cb1731p6ACui5wH9DzANzqu
eMYbsJZwCvHcBc/DCc4Y2f4SzNwTDKdFmMXUPIlt2s9djih5HZXtiDvDyH2AdUORGBsyP1EnAXDh
u2H0RGpDXAxadu9nRFQvEcu2cq76AEdoIiCc2FyyS63PM5CV1Vg7fCjAXYDk47TYwjCE7k/5KPs1
j1xwBDXZoHNDww/HM4nL5GchWU6Bsj0MDyKSza52Al9tK3syxAwNr/VSGAQqb0LXbypC60bV3bZp
3mcHXffTa3IPGYKZoqiGTaGb+BBLLxM3IqrQihMMyM5tQH9/FNznxlxi+07vQfnoX3BL86u1ieXf
k5HD6j2KJW+jKPae+i7T8HzEfnUIOqxPVxFb1TyzVN/jLE6IeyI+OAXzJkR3Xfek8s0R2JouULTU
jR/TMAq/g7e3yK1XbdGATiIZ7qLVRFvsMSQYCvp8Y/OcqpG5z/xQM195JR+x/BAXt155BBUMhHSN
G0R8FklLjY4gOtVVnSwqvS/gpgl9GuCQEkSpNN2GD4a9Mp0TlWg6M2i41US8wpQwuOAp9wRyhFCA
RoaDtoIgN+S3nanQ9jq5N/R3zFv6V2DA49cRXI+aQdcCKJ0aNd4BN+O0iD3Fd246re7ttYyMargf
8QlWS6wlPsu3mhIgi0Axs1XSN+QLIALBRaKlzqbhprqZtEo8D05VBQD9OA7Pyf2hc2h5qG5mpoZr
emH3haeRjWTVaJZ1ItPmIHk6ZwnMV5jUuUfRVuMMebFMCXop9w1gA61em9N0tL62fh+Ua8b8vVy4
idN/GVsrfZVAeTRy5jJtIXEeavOsiLxpDj+yogTvlXfXCYVbHVg9oZiprhfliiyTKkWVLHTzcgTj
RAwFyGlsblCcD2UWujy0fcD+Bzhd5XPbpDg0Qz5+hGtKhN+7tAnVtQ1jLNgpu9LXgDaD24bVY6+h
c7rI74E+T+Eib71iCbJbr6HGtVN9k03OxCZJppuGCZHEMEgkQWra9zVuvZBGeRPtpR263rzD9Q9s
zB8GFOQNpoUZISv996DQbIxMPhz3OUEr8HCIifHvFYgqsCNGIS5sSi6TwV2I3tmZNLRNRt9FEg5I
7dRYqsk6p2dbE6AahraVLkeCYTZjh35kl8VtT7SsXbnApoI8Leb10E23x3F+gktk8rZ1YcAQoajP
KCiBdeqr2mLH53LAtwqyBMG+Vos+XdUM6H/EWUo+b38kBxHpCbTU96vwMmlbM/7maIzYZsIqxLD0
bAST12k1udaK3PWaWNJCeN9zlcF9GOwg2LmEKlk4jlQVwncenHhuaUn0RKRHr+157JrE7oa4Vq49
1JZvgDHxJ1E8t2Qcck7YurVy270+aeHzUFbRfuoa5yZPNC1eFaV19DvATTpw7MTdzasT4gTTjdti
LDkIbLMJrNOF6L3C2BOnXJmLVpbaayWilkTaNtTT71bWFN2rHgaQLBI6kg35o3FPxdk7OcyWflxH
dZftO+aAOBWjiEItDL+7hLuRyyJz+9FEOGMtE12LHjR3wp+cVGV+43Sx+8Bn1mmzV+wHs7jy4ZZX
uTyGfOTEVszqoFT3na5EcIBOi92EXSkGtaY1uXkwfM0eV248ZPVDbzoEVdBsJFXHoXOV3g46LrUd
YZtxuahKOKdw3CZCfbZD2Ov6oR9YD8tqgDRE/7GmvgOFF301k1KGa8uxxi8WgSo6dh4NWZnTeEl3
KXAePCGABYrfdcDB8QG000hmTizsYaGVuJneel1V9v3gpEKu82kwFgnA6nU8EkjSTq7+YJCsek+G
cLvN9XiqHvBtTIvGEeqbyfPJu0kaUFqzzrN71rTj6Ys2SfHOBYYHMsBTZdysyx6SNxAds9ZmeDmt
uS+s/GpwQgKNm8IjY07rlvgb3XUDUf1gDEE814PUeNB0ss5mQh4jwNyilmw6bYeMt6OEW9hu7hOt
yvHt2pkco1g28WQCBLYtc1qDFUmPePwBFx40WD2EZeL6B2rdFthTF4WwVLKSSTxZCwpPDVRFBsE+
VNlWMP4tyeOe117juPOAFh64IjZjbQVOqcweIU9jQ6psgyMF7Ido3Pg5IFQM33byJQ9yOa6yitQQ
hSu5I6WDyGN86sM217z0paTmXwSE5t7BWAv0S4Is5dKNfedq6I36YBmq4AAx4G/VyHE1Z46r58Ez
+d+cXEQRyqvS6Y151GL72tmlNVz2KHvab6U5hshEmSGKbHSjvefJbt9mcnqdmLG4SzUa+WUWWt16
YJhK1BXYQjn3Cvo+JI2l0y08Tg9OeURA9tzBr3uXDknlz0RSJQLwJxCEuWLO+zrZUXPPTBPcNL6Q
yMKIpwO2bkAv30McDe/aCC4RzpqBrswEigK8PkQ9ZjsFFABtNO4APxsP8aiF87CZCOrKyMNel57o
MHn2EZE4XS0oykQygWbHgz9DW4GfVaSEMCSKGAThZCFVcOP0TBrqIenWWhH1VyMo4LXfNbG/wJoN
Q7IYyYNRJLEu/YnewUUrWjuAGWZhM/KINQTMM+QG9IoG91ZrxACfKgkYSkYkC3y1wcona9z1jbdI
Y2r/G6Omir3mUO0Fb0WXhF9x7HDmRF6Y73ywLreo69qeI3ldFQvqQIUh0QjHI+Iog9EpyH3bwULX
QWUMefUCRphcMaV1cLqT1sMGroUZOYBBIQ4pp9bhliea/VSbib4lfMuMiTCIcyyYpTfuGqOJyb/C
q4h8uikYBjTpHZzw2lmm41DaZN5oRzJD3ONxIcmGL7svHWvL4L78OiGQrmcVYSfXxA6QQxNnkhOP
z4OECpkn/gbyFNkyPjfXknS1MdsDkVTdtiCqw10kRBc/k6p1DI/UgrVR1ualxcDrZbIAI69LekpL
Eo/CtRt34SPEVYy6rcCyNodzMiBeNuyNwrpOaBZctTt8TqRCgHAEM97GlbykJHZXPO99Y10SzzNj
Yw3zd3BmSGVqDc2NXsV9DRqw0eK7LClYOYYiN5HQE0IJeTbXDrbaSBbqKsJjfmgdnMd3seET9coS
M58ZhjR7VJPEC9gJpuidUYzenalT+3C3JGsBDmJrhW5wY2ued63D4SdjpmxzZ6PhhV0oIsN3vg23
lcaBAKE3lum9Bv2WRLyWjMUp5NC7anvXHHkuu/VTHniZ8aActxf7Sh5jmrneyD5Cs1dHCzlxzqRN
0I4A1e17vBWO5jXPSv8O5I0GxCHJSngVIFtuwDEmT8Srs98e2w2HJsg4/PtWmYGwV37CXwbz8H84
Oo8luXEsin4RI0gQdNsk05aXVFKVNgy1DEFPAqD9+jk5m1n0dIdMZZLAffedc3HqpuKvC8vuJ0eq
rr0ymej+DLzMsgbKHCYmobmtgxy+KSlQ0x02UkhODkmf30bIAPAVWuU9qSqfg+OIB3NpDtJrOv0e
WdzrLzWyu/0fSPj1NeattD1X+0YaFnbEc0vrd89A8tT8A078sKWDWmS2wfMcjzoAn1Flexsu+qig
0JjnqPItvCJy1KfBBm337rOjPUJoWqcOwU43gKqKGrPF6VA6IZmvCLFjda37UwFXQzeg3XY9KWnY
hDmw/idwLxrvDgXJGY+8sn1ubdZu9ASLmkvuQe4q+L6VYfTsCy+gIkClEKsszKEOzZ3pHsN2wDHp
LVOeIu7d/lSkLHUWR9x/T8u0s/jcV0nyyCF/uMDs7rZTSUr9wld5e29zCr4WjOvAQxFQAHfyaM4w
+m3NyRt6oO1drCRRHO07no1zcaw6X36sUViDJJ3uT8HQQM/3Nj4gxwXrWHwZhoV9xZUcar2Kkq9a
Vqql+RgLAcN3dmL76ovNvmPTc0Er7xQurjE29ySFxFx+a9Wsoalv05xkevfYC9O6DedHGBtoYmbX
/dmYGl4Ga+XVdNng6izvmxdPP+chbj8WOoigrHz8dbJxOawyMbrdyw/kSeMyvQNF5pk5uSDdwHrH
8aUMZd1lfW6AZ/I47YC51E7CLiVom/pNNgnxm1OwnHoA3xP/qhRxC8BYWxY8BZrhRdTDcmZfsfu5
j13x6ITthnTWmY6JhfFVhyohX5pDoEp3hdKF3aS1QJgbgs/VQ1T/mcZWnAjT1LmpRufMUqrz2E0Q
2Ga8vtdQe8ELWAr3Z62X+ZE/1/CifCRps9qDh6qHw3rulOcgwd6c4G+HVRsw4Gw31jnD4Qx3uvhb
mli+1yOAzacOAAqgj2XLf1Rt070VnVNdMG2DKWPH2dw8w4pWWlB17g/s4TGh72ksopeFhsbeZiOs
OehVxb/9ZgddUzvm6hPPXuGjc9guQV+e/HqrvgO+3TuIL/C9qpOHNPCnIIznaxT13pvOgRrciDR7
CZ00DtijZ7eGAnpXenHW2gpiRwwmnDX8rXZToZLdB8Q1iObcAJ025ADC+FnjKMnLH5ERZ3tPwgzP
Nz/80YUIctIVBCnRH4Tlx6nyx+gvQWNLh3m9E4Ad4ebgmoF+PvH+rfeD6pfkvKyceX1nHZ6LsWGY
TRxbLKdxCy15guPvjA5kODJqcUa+clNYvMGMtNinQuTJxx2MOhV1NqGJ22PRvIJHmj7yTRTfylGF
JY8txSACGEQcZoEHq+RVqqnK4plD35rug8QBWzaqLF9nb4neAsX74lkO+DsOeMWU+4/nXv6xB1PY
38Koip/mahSvJOz8CHxALACZ5Mjg3ad30+dS3IISYfMnXsz410Rn8ilHJ3sM6nr8SIahNumexJxQ
d2eOL3SulgrRuXHbE7wuYktYOkt34UHjPG61AfvsQWzfDub/u8173Lw14FS7mzPGLbimcIh/+Xy9
8QsGfs5bBhBSBpK8PgWS1J9B084L3CC+SeeyY1lit2MInqquY94tHf2PtN+Qmx0M/zpenqioz62I
g9s2NubXvrMqz7eUpgYb1U6cJcpBAZo4CZKV0CkfmjXHAskMw/xUNs76cTnOGwbJ2QgsbCBXKpRb
+30HfdHbCcWx83fyN+KUueNBupeaUIZr9gTMoLXYczjvb/8B0YgfS9c4ZL3OsL7gbJK/C3COl310
pi88V9ZsAfwN0GJ28sdAwOE4spM/qrOpRuiHSFc7dKcDAsC62YbqC4LdKjrOPmSd06hdYoK9Wat0
jd3mHdisybBLJv/cyrpfij7ofzTFTsWtmpPhR2k9SHd4ptsaMk0bvJnYET0PEM/9p2W4oXaicXLz
Z8G5O+w2u/I0bGR/GZOiblMuOigCk43k7Y1oBIVCgBf7FQRfbR6aLTHrgwKYqK6cZeyLD2k+/tYJ
3x9fA2+wiJT4R+GrjOPkTNzhx2d0jSNXewAWD1YGYj4UcR4V57iYu7SSJUeAdQq6INOMXSauVTov
zjbmy8JDOGfcFdZBcHJnaEafKllRv2Ns8MpDtYt5yHrP8emS4JD0MhJPOwHS4vX3oEu33VMSPgMC
lSATI7LchkA+seHV/c73eCyfGz0v/VUOke/i5HJirEkdH0QeebX6kcjRMIBx5umrP+D1OnSNE2Zc
KLl1ldir+HxvDIbYyYZiAm2CdSuwqZx5K3Q+IQ0DtuxHC1gyIJPbM/xkAZk0dLZAHGiL5GBb13Cr
QEs5yQIncmtId1NIAMt54dv/dXdjkKOKXx9W2NxpnUbWKfgk1+K/xC89tENqjD74b6cvqvYH9mHI
XpktTb92YcUPF77nt7i6j6kka83YBXyYeinozR0Ex7yu3Y2u6N58b2BBOY9x1KnxLZAFU09RTiJk
UBf235x6CN8QH8/dra5k22X7bqLHbR4lF/8oxwXSJbETXYaczeNz3g7zvU8BMv0zN7nof0r0je3f
HcryxoMo4voPRKDqgFMNoA39ZImBfqgEf2SpWNn5o7tkmNM9n2R8ZLenCtOVCR7TzIBRRwroMv9N
TkVcxoFl+TVY+vl3nhRsbRktT3lQW/W8LaGTLrxqSKWQ3/KG903nHcG0BM1naMbwF0wqLmfJSvuw
d3L9H3o77AeymgYDJrCvd4wMxOTFlXu4f0MRPJVpEAqGHJ2gwr7WNnpqQiDRKbaOwHCbnvsX5g3u
HXVLKvKNF02Em8gLowaIn19yRCHVmN5pHuT77Q4pPENuWMNneDoJY8qK3ipuG1Qp85MQJcQpj4TR
gOUx92yd3OMdLhufUvRS0791ELu4obDu1Y0fqnxg2ODNcBg1tVuDOVlmKBVa79sazv16W/pxvL+V
t/4zZzJPTvr/wP3+O4U1E4rJntZlmZavXU/1ks7G9jG0kGcf7kpBdWt4WszsFZWLd03oIlzDEVUv
0zpyCkiQS/0f4bpznO50pyzpByHPIZrGpz3wy5XL0bBk9WSj+0+Bu7wmtH0A8ed9wazlpHGt+FbH
oLkuohnlcXLd9YpVDhOwgZn4NactbL4FWC/iI2KQ0nlCRLQ0Vy/ESRqsswdo03MfmMgOPzZbwxaG
zIezJfPq0XvyFu19qWVIs7Tn+sA5eNuCMHPUajKXwl2dumvXvNvVddwdWkoO2IPpEKxnekIfUNHG
B47iDM7YeMQwy3E3bN5FvO2/kArtfH9oLHznvZdDf2VC0eLO6KW7excON+7iHkJJFv1RNK0qT6Cq
sTHt3K642UcGD2nVA9CjRpgDDxwijn6XvCDTadkYbuf9pzG7H8B1LFvA68W0ttORc0QF1cbkilsc
TkQRL9VR6oGVg9PugfVPzlUfJvlnxEpMl+EkNFb+B0rN8Q8cWMhgLGnn/OYq3hN7VkymLa4rQEwV
kVbaYb9J8CiGp38hgwmYb2Nj2syFh1/kqvhmLh91UELywxcblR9hmW8NJQDDFbRN+WaE4JR3AXJI
CG7WmQnHGekGAMLt0JZV7Z53EAUE3sxpkk9xr3la3DTcosp0E+6wsMuSGBospYnuDEWC6dMip4EK
TrVq83VkAMNWOF9NVX0DDFXQ8WprsJD7DcAKSMi0DwJpt2welr5w03lvSpZLoEkp7E8JobQiZw28
5QIemxPec1f5EUBWPjWc8pH49seSI4K907IFWRIfFxks6Gc4LTBgYljGFYEMe3xt10CtrzOukHZM
x7HJC9qU1HKibJWuhH3om6aoQAgOxGwXh7trD+vNbaYaC3DjcUheCee9NG43O12QYvF7n+Rclw81
S8nqhSeH5TzNaJdxIEzIyoOQ2pp+AV5Vu6wPFI439uIgYF6ZAQSpXfr6ljfrgEUT3fEc/e1lpKN3
Ly794pGL7NjiLQhVkdUVTFjomzraH8Ycu8YdIxp7UAMb8uXvvVO19hijru6ODPt5uGGWiqLrMBb0
RgnSoHhDslyW665YwDz3DX3xv5rSTmsyGkxB31+SJOz9TKJMwxih2KmlDtSjJgmWI8OrJbqFwPoD
fDKLQyb4fywPBwm1xtzU1w3HiI/WtlTmgQKZZXUn5FLM0Zn+SPlHs4V3n9OLzpiew3PeigDsk4uD
gXbfUHj718TVfoAU/T6L56RkpXtWpDE+p3EqJvpQJDTbu0O003ZJgWVXM+gmadljdKC1wgWjvhVd
mV7gTY2SAtCoDXvXP+q6YYdhhCBLHNXbZovPLiZfjV1m43ZqLtrlS5QBWWccDLnUWf4ygml0cfLj
yQG4h79QX9UdOPS2LOXq/qvi3CHb5lsx/Ic1jsHKP/jRlgmwxLfNEIvD8h0j44uyp/EcDSwTEx8H
vEEdKICOdv7qdWT5NV6A6p0b+iX6hLPMXYiEiYIZypHrHYZia6ZnH2Ulw1mh1XqbY9YNnytY5tCr
d69OXhM/6XiNqqF2IJ0ZVAX91zGq+uSfY8Jyuyg9uP1jU7acUIPcwosFja9Y4wlbl2FXSJrlPRS1
cQSj1EBH/0wbbZC/SxcUuCBcNjWGESGmwwika3pCktl9cxF4JKnuvaT5r1pd2582i8erNgdyd+BK
jI9RjXgQ/VeaCN8m3yKYOdbYwKrnmrBenOaRQcFxilhvPDt9PyRHumFT8dE3HIKuUuFF/3mfEYRX
wws7+uTxONg0Xpqh/p470P6eDQ1onIKtQY6Zxs2A2SRpV7Og5exEP5ymkmcdb4upWuEPKicWwIOK
cgB6IpA7nRJcIjLDr7A5vCp3tf6K8fCIT0sYGjwSRHF4PiTsphDnyRAEesflwYGc6CEAgz22m2pv
eGJFDJKZCiYJU1SXvk8zkYm5wPKmEDGApkzg4jpF0+YVzXicOPYmN7KcHsc95+P9A+eXJ2/QpUDg
0aXSY5IN8zasV3o6Ynyawe3F//jfjYuWKxEgPscRU6j2SjTC5WztvWo5tsCl+RKGyI6rK4wf+FmY
9db8RDmxRnLTu0XaTh23BJ6JcNWJ+px15lbhN3Dd9y7nr+aZbYouQSnVj1uSTuG8mdsSFX57M1QX
8jOsqMF5BcQXYlNyXR/2eQV3pYIBMvYxZ6xE0SB4tSMvzHSXutCEOpvQ+TXEzNeeMMg27dehGzr/
C88PShVn5ux7+6WqEYBl21wifAG8B171sXBizJwxO7ywVr026qbvssE0S61fucXfcBin+gtP5J5J
1CBNnmmeNeJRO3ZEdKWT2n7nChYXl70gYfoV6ZyjyqkWZFMvfMiX8X1fh6Q5Fdsi8ZtNSln52HiL
tUeOmMzPthC2RH0IvWhrPzaEAiVvoGor9ts+IQM4SStq75+M1gFdkGvjt4BJQDgwY3mJilmAKhVV
wG/ypdraXJqUM+u4dkja52k9hda6Gkg22KL51zx4looZZ5gp5/M0eRjh2C/cVPVADKLmkQZXGCQv
2x7zczrsNE1K9Rvb5z7PL/PUr81vkUdcComhyt6GaTNz7vcfvbgOVk4vpFaIbMdJI6d0K8SCUxQi
SpiLiVmU8GrPOTZVK+0XiSloEOflPp7/Kuo+Hi5q4k1KF2eFd6kOXaK76jOc93wYjnG50NZkkVXN
EKtrlznPmvLXO/pPReBN8plb1F2z7CmKG689vT62T2uqWywOcVxmjZF3ePGRC7Et9XGw7VYw0p9N
yGF1nqN4PRk58YsmFOreqhmH4SEqhcuMJaRZt45j+x5Ib/MOejf+H7Uo/cl+nnxrHRUuB1859nEa
h1BmwB9NlyJzqpJnx1dYXHVL832iFWH39pzHQbwfddz6XLVbEkB7DF3tYjye6ll9yYWvPYBltm7/
2pnY74Uul1g+71aNhPfPWEjomdAhtD4kmJ/aM5XJiQ/tXntQ18DLIEoGtiqfV4xiJ52PG2B561Dq
LGsKc66Xz9wrndIhGfakfu0Mlo08BkB40CDYLjt+7ueVXlgLHcTalPiwz+xSg8lrqmX/goZavoBS
pekpKYV8alBc53L2w1vgh6Ukz9T+1Qsc5zMMYRZWuUPCEwJU+z5MSZSVoXJ/cdyUZyr23oPHTyN1
5wHF38qb6DT1DP3CLpA37QZN5uzVzlzHlP5rN7fzi1KOI9gHntzk4NR5yGBxC54L3MiZ8Hcfv3Hh
Mjgmg74CrWu/uivc4xAG4RchlINek32hlKgWcwxjCQp+PCG+d9yMj1G1Tx8RNeK0L8sOV8dQZMMY
l0gAF5j3iRdY6mx6+MqlqSM8czzFUDbp8sfWG50kHcQQpQSOzUdVdYyVITX/c6Mi3F4Y7WDg2HUj
L6rO1R9jlgbfPZ/x+9NSid+N3DXCl5gFzDHcrD7x71PuLFTEtyIon+PJr362xUSzxUOv/E5hll6G
3EJOB/PkX3XYxWmbq/xRhD4Ro1NQTBFL2fIT1hINWz8OlC37iQpNbgtNaVKbTA1Ve5yCRlyq/3dz
idUTgv+1EQdeCu6zv3LtBMGXR68Kt02U9igqv7l45AlIdq2e/HoFzpeUfBAL3bRPEJra6oqPl6KL
n3c+Q9Foh1mMp2dJY633LHG27Tm0M02JKGjPokAn63WY+CBoE9+U5KAsYN6B/xR9YnnpljE81/hd
mbZF1LkTQ57IVJioG1XCHqXKr0tu6it1+EDNkt4tocmZHUH5SZQFCshU69mP9/jElIywcJIeOcFS
ldeVTsbLFnXdbUvQXDFND3fySVqs9pHl+Za0rW6/Ng5DexKDeA+yaAzQ/IE/fdhGVKOg5rWXLgx3
CSpVS8crrKeJW03NcFbpfaVIgChrP+WC3CiFXm2OTAqD7plE0n9YhGRKUW8jNHwxxE7GZb7JaBP6
19KvzWV24bIzuRD5FarxeJ2sBqm11/aqRlLJpmunh5J/+EF5tvtaTlxO4x2qwGxJhbkzxOpStv7y
Mi51+ZjHKnly93yh9pUk9bM3L2TQbhhGX1SbUCnzA0de+rl3bnm0yv9cEp6ax0sYDfK6ib5yTz4F
h/ceuP83t7b9u+i2hL1ELY4AMRmMetsOVNMJmGrkswrUo53i71GzcMjcq4MsrLc/DkQnj1giTc/4
xvMel1INTyV1lo94HCNx1G3tH7s2jFnNYcEhvkjkBdgZm6C+sT7At9Cb2vZFN5ZCUcxLRkk+7od2
9RQs7WUrT7bxTLbO8TTdJI2XlINfCYIe6O9zzUTvo/Mp869R0MMhUN1Jb3vPADURo0iBr3/yea4f
ytwUW1px2jhqJ8GA0+QR5HNbhc+WlxPdTuacvCWYSV3CmF0NglGbfyOK3h8nbugf1pUNRFSpj2Dd
OdH5PelgIWgTq7yZX5MBJXNT+UFqiGlPgV9Fz5IjKoLYnbVjtgmrtPQ4OL+axY6aFYKx+tpH8fIa
8XNIeWuL4sRW8vh3o8s6QHrgbjVSlfvF+SvZLpjU3ayvCudLx2LHJY4jLreQL02V7uNa/qh4z36W
zVYq3jcOG+3SZdrGMtfCpboJV1zHi50Z5YfB70HDclODlmQlHFxIWsyYiIvP1AMn42Dm9UgUIrss
Yrb1ysVp4T4QtO+GrvCDP/jJtykWmCUMWdZ5whvcv+zUXLzDksj1vcg797lgzYUBxZDAofLN1V31
cu0ZJAwHkvvYwzDnynNB3vyXAmYQvK6rsV9JII1zKspxSrKJs+vCd7Qgvty3ShboOJo502Pb/UUO
Pl9VGDg33v+V/qar1k8yOEFjf60MRd3jEOE0iOhhikPf4IE7rKVS/KpzIMR9nBc+N0Ian96WZ/6b
ZeK93xsRMYsxu7r2OaqlssCSfHZHWCznQuTu/tFaDCFkkiv//YW/+AaqTbHL6U+xKsFYrSmZAzLZ
p+3jroLNkOqOULcbXemjI5PGLMw7epYvWcAw8Jwt7o6FgDKp6rcck/n/b/hejsAtmDaukblbJP4D
r7sFd3B5l0wd8m1aOBw59FUM5e6mzFw5CGrI7V4Wk0j7hPo7J8bVkpnhICkfY35zVBGYEy4MjPm3
f1Akbzmt1FBiHziBIaodptB/DVaMFW9O0kj35ESxjq89EZfkAsmz8MZbcE3XYKIBgmKycLOxiBNO
T86y0l+e0K0h/At08105Xq4o1lGfP1keOritLdzuQ8T9jy5ikphPSOhcFOPeD05OVQ72z8ylMMUu
Mtobzy7nF05wODFbMPGnd3oOP4ijar5cIw+RQz3O9USJs4CLKysZqUuOkuFG2A/qqb0vjOyVa+Xn
YMdx/BGrkkbDvjgJLH6MtYSjTsxAlvcUR+CIkLZ8wEZbQxGu5L15uIp8HFnlX0z0TUn+Gs6BwD75
r53n2qE6wN8/Z9WRx/4lsWaMfpLVLifCDEqvbRQlilfJ0NTfzdZQuE0WprSAmLrgVNDxHX+zUzNY
3tZb6H0ZNCHhI8OXqSNlWE3kZe2KXvq6WVTa8dGdLJtuabDpILiSQupvXEqFYumjRpGVoH+hm+56
5lXhW048RKBLT6Vq5P3/3VZt5GfDXXL2G8cFcWUdtfxAMMsnGwkaiObhoEWZXDiDOAMnKMMTKnOX
viQpRs4jhwOk7kvesV+Rs+82HGswV/kL01HnFFhd/9Z+0VBXd932V7HP3Fn3kgzloODUa/aoui/R
3K3pZqsmTOFemOSivLI/TZNb4zEkfGU9U9VNeWTZzCy/kyBYmxQVKo7rVVbRG1hqRKNbvVTX0LYI
D9eGF/R9PY7lC9TXv1sjDX+4vSbGW93wIoOw+ls5ZrkxXAvDi03c7ZH271/XRDEPqioq/e5zXzU7
dMRfQbug8xh53xRyj/g9R0y9ePCNjnKfqVj1KlX8BRa/x10G5jw5kfGnbKmYzNIi3Fpz8TfY2U06
9oFD/5wrXeJeJslVFiRQq90T9tTcoQYj5pV7MCtUVLOQfGJM70BWiHOb7BaFsh02pnCjTvb6NK9R
uf0sXVdGh5pj+5C2qG/Z1hLjyOcu6u3fPUpGcxBtJ1e2/hYKOWTnO4UdtTk8fvyJLAZ4AxqMXOvu
9+B6Cr5izZuYdKGwgfPOrkciWg4zy5z8GRg+7k8A56n7aISe43GjAlY/qQ6+dAZTu66ILHes72dX
ksIcXf7vkLOoaZCFDDTv10up2ySx6WaC7r9xt0Vib8tKJzPPllC05hY4bZLvqalcuBgUA/YagfnX
ptimbXvAbqFJUTh2TcCaxpzkm3LK0nTrszJsa/UpA0I5RlR4rJQs8JCDd1N6p6izRQDgLAvLffsR
GjOYr/5UNNURzYnHx5jTS1jiR3dm3Vzr2srfO39TDb+U6xbrMRhjR392mtrBIdgZ0cORZ4qJOQEb
LcUlFfmDPpllQE2mZqcFUu20cutevF4u/LKTCCrvyU7D6ry52LtC+U5YVYVHN9YqOZeScJ0bkrSa
dvQW9HpMUcBI81jQUrZ5Bpm5QHdRK0/89hLFHPPYjRR+3TlgrkKf/W1sMI7fuPgivRERwc6bMAN9
1F747vKwAobyvmrC8PUoab5OuC9reQ1qKlAHF6/SMR+x5Z08TUBKOx4KOU+loUff2EQPPJOKNJ6Z
Td3o6dMiHIr5d81UMavpIvmZ4MDETtNS3SLUmO5JY7k6+WPkPfbU2udferA8g47Gr3J9Aj+yeGgZ
pUTcS9Ftwby+AetYrkAJAwfK5URrdqqc8M9eYSo87hgNfkaOted52bfyLPw2CoiKCDL4kG7M1hut
wvumKoKdtNhi2O3VMp2GxuqVtIcfwDGQk33SDWuPPBRgQlOBzW9iCPqvG9XYnNukXp9Ddkc/7qgd
cGOil4d5KtjkZVA7LC++o2nJbhqOahbTgJ2u9C32h9r3WSqhi9ugW5l4TRIRkxDMhxnbenUeXa35
RzU6HYwk1UudGC5hdhXlK+l+2D/IPp/55LtL+RYEiRoOAXvlT2Kkk8IlmrGpz0h0Tgn/jPvSoXGa
7qNPGus1t+AvqEigbW2N9tOdTp5AnhtXHV9sU7tXX/UiPrYsxown5DzbmEa5GrIhEuUP36uadEmm
2OMOAyb82FA2d57DvTHnZqLFdpRljskiWWnAU4FJmrSMyVoOJjbFcIIKoaan3Uhucay6GSTjsmYU
xSLRyh+Xs1vyuSpn+BYpZFPpxHYOz0EY6/u19QPEFrxMll9bz64BOzi0dJBMqXeRbOgRoX91tMrY
QdIPMw0uFkH3JBvruZyzoVnllbDXV6fcbF3qA95uDhVj8O/hUroxy8XT9lcFbOw+jFEyf2lhtphr
hD3jm7eEESELirRzMOSqP7kJ98lTG1l5MWUlVq7PHvo6Q5Ly2tXleBvlMgbPY2Q1fgw2BVEuuplt
9XqFtpFcF2vCaxA2we8oiRbyCdj0KRaZ4ZXbMT+utMynVuOncN3fWIixHLCNeeGrgk3eUwsHMEPo
hsmCu93VYy2ERc1a78nToCkJXkaHRszJRVDIQp5ymJNiGcL6wByEwXqbqOAcQQs6QvQMBC/Nefxr
i5WrLXd4AP/rjuvEG8vhoSKX59s8WOczUYxtvnotXacsnw2Bh2Sljf0NxdiY97Tg0tDZ82CjcsmW
2TDqtcXAqWmuRXUUARUC0oJkuvaTh7g34TjwFVMYqY5/VxfyvYS22Q7gZVH7uclLjxWT4zWLloe5
9MM3+Kms8a3r1qGvK9zt0E/O9Jo7VXUCuokXdc71cZEzvaMJWEbL8mPqgGtgyWPWFsVozV4LXzsA
36aJlsybK50FIwcP5sURzLRAtC8jn7nUJ+DMYoEJ56aRkGcevV6Hnr9DdzMkNFcMjLGfTDyYAKzZ
SJ4Vbnp1KMs5vI/fi4kE2IeWmRL09O5VAxl2stC5+7/zKR/OO+Ovm0M1h7P3xALwiTYMBec9qvj6
ljWUopaVRFaXqv8bdl3LPFlMYbBdSgri7FsvE1a5SMgk85ggXKy7QMX0a3Iy5eXOHxbF1TlpQvUz
0HRyES27/lVMhkJMZ6I+OgjSRDIWP/8p2Sv6Lut2clJNa+rGhll/UsE0Hl3ZJdWndT3/a4A6aKch
wJTi++h469WM0vNPHdMiboalSCxOOOYPx6BUzR9nmsLXMceud2lZAXbTzncoAyMQQU/D3qBk6fGt
2wassbSZcReZlV7D4LRDOjKhvY4Mc1+RmOhXa5GgfymZir4ME/MX6gwhd6mawhFBfocHScymCI4d
1z/sth71WZjEXACXrvV/hwu60l9d1+ePTBP4lnWdH/lcQgqcdveI62KxcvHxttROX6a2txVL71Qh
HACfHqnzVn1To9tVF5S84dFjJsThZxIZw+SVuOzuHHKj/KsMPC7AltUsimDtWv7Dp2FdWINk/YfG
L3iosrziAKxnyVCN/uaeBL2BrxuKpupAoOaetdFxwWOzh1GoWbT4HTtIeiN3jtPRG82LW3lleCx6
HhvpWGE95i24hU9sGGOCJsHMn1fOLt+X0eUPGNpA8ReUL5a6NAmXgGfla/xe6RLW8xcuvSp+iqwt
rm2v/cdY6LW64Tptk9PYM7vHuTOwneTKVow/GJNUHFCZ0unr6uu1O7E41FLjZbwaVxm1VcoKbAS4
Tzmfj/FC82BCVj80Dwbk330fBCWd2pMgykQ+95DKEaqSE1Tyma5HUxyUHEnTirU3F4x23a/eb2tk
RW67Xfm//We/7+jM8lN0xC0igPaeBtbVnpfEUzfHN+3FsdHwwd21s4/bmKzbdRnmgIR74C3KNkkk
F7a1UFKTksN3uNn7ZbXtR3a9euPO1RVTjiV5dut/pem4XQxroP/tNFTlgabMyNJrkrCpdcDwLG65
x7Hi2xJZl4OCTIoeQNOQl+wF1Ey2cOjQhaA6WV2aWNevjuxlcW7b+7bl4i2sUXls1o3vRm2A5w+b
bUPaZe3mBcMflqZgCU4MSqEG0tvOjHFDWAhUVpsjHW5OI66Y7Xhmg22I4JYPNYfBdjIX5ncJOzXA
QjLe2ssLh1etP9gZYfOcgprfX2POTvFll3Nx2zcHF6QhLt4Gt6UllOQfzcbGz9s9RF4+xijc2EZj
ytsjSxPYwzbyC3CZ5f7u0ajhE82Ml/Zizn3sWajWc7OadQZKcqFfXjTAXWTSvZ0f+CNCX+CGoP/F
cZy/ix0jLFABGn9VUwocf40Hk4ASZr2nsO1sdI6YieQNaIGhYE+D6kzBGiL9ojm/19XUsn/ycCyZ
4XAr9wtGE2zPMnBn4nkpVjamzwnMHpX53Uz5Lt5daBOmkb6R2YjUMTnvotT/iXAa3iydhP2wNZLQ
kY/C/0g6ryVJcXaLPhEReInb9JnlvbkhqrqnAeERSMDT/yvPuZ3o6a7KBOkze6/N5r9CZPpUSi9+
biqdbjEKTruRfKa90xlCdynIdosv0eoSmCXn18ggx4hWAgjR0iX985W+nQNPJd/6GHABKKau5bKe
bQTCY58teH53rJf8W12zpXLwxpzbIHcxvImWwFXCROGFMP4NNL8YdInpIUVqd8kYjP9xQMh8krTZ
jVxaJsWoLFHZ1HiNDq5xr8dmDsuBhiNs2fgUziHWkY5PswrNHrcUp451fMLmlmXFTgICBn+Mdgsy
FrYTn12LXWLh7+W9j/ilW9YLuymbZF1trmHtZH9z0UgH7zwV0xG9xvIjUm1PQ2+AClDOwrcJrz6o
FtHDf7yIZCuzox/vaSt9YopkWD0n6CL/Wm+OeJ4YtG6Ghrz0tTXjHYoWlrvapuseR0D3sDKDOUeL
b45ExVYIc4k3vQpsWV7u+Vycl3GM8EznK2pVJdn4M9oZ270ZYz5XYsTt3sWd8OlmvJv/FrfT7rez
IJn0xxWht7cUVOX4kuudEaZ/wHQkz9pzGSKVZkzoojJArgS9Jhp17Dozs2nsdkTL/TLQ05x0nxu6
mbxRx4KJMGL+aEEU2g2D45wq4VFX9BF+/YODDW7crT0zcezVMd9spGVE+VSuPGX8Z9wt2vLxVUl9
P5hGkxVLtBi6IQxmhOdGPHcDhuJ8qTGn9RlWEyHH+kK7Ge6xhMi/eopwpA46DLaocEjwttplSwpw
I8EFqC0CTpwGr2TPBt276vKQlZIUlqDKoK8IhO4w4pa5rjgXJEZ5lsVNTBKVCAhs7LwQgABtjSWh
kwVA9eoNYyRZqPLtsYpny3AygdBy7wlyYLfTSHTSqWaU3O4r8CxIXwRbdbywJk56Dzm3zfEH+ZBU
WDZHVXbsnN71HvGZTuZuwk/yUOclfa+0DPkfXaFR8COSDFE1sFc7ek5WMOzjm3c2EvtqD/8DJLxS
an3IZqv5K2KMPBiqP2aWZa/UmYgZwzCP6xtkzYW9daelRKBnJ7Ie6m6U8tDKyNG3hdcl3u2wkh/K
ttJHdJ+OAE0jhjcfiFXV95yUBECif0Mcy13UvQ0OfZTL3V2g40OXp4+2cXLIB150xCPL8JEMZYP3
tZsRJvoKFF5afhUEcf0NZBg/VVkS+XerV9vihn4AISO3+0wUJLMEBq/Mnu8bWDN/ZFAVD5qv8wkJ
+4jJW1REg7EmnMm5jKcQLj3oFz94EmiRg33gjwN8BmbiI5QZTAzb2KJ5YXlRsRZy6cj6DWHcni82
rBsMCsOM0nQeUodiPZkPKX/hf1UNv4atuZNke5EVE73A4GFlVPmYyAOZ4twxw4DE5F3MyNWPMkXw
sifZMjkvk5LHIMy7ByI+iytkGbgIuabjiKUIcd5ZN3YZtnZZpw9brt2/WPZAAaslxsrcxFRoG1FO
pHG3iAq2s7uCS2hRQN2KmLHT/Zytlk8naFGcinZgoyxzwSA7TZGw362EfT05gqCNO2cNULJEPLTi
6NhcX/zVWfbtQpBxFcj0jzsjduAUjrW4iVoka3cwr+p1B5CzFzvku1V7IZ3OfahIBNyxskyf2nbW
ryWSYr2JUiRfNy31hYSYtIas6EqkfoAj8Uttk9qZADqWNXOzjJm2/Z4mPqDqauRMkbhHvVuf2MLb
hww28YQTiECjJSu7UzQ16q6dffcEdWnxP1nWS3TVJZVDrtAlU9SN/fjs0NGHW7p+Kc+LitYTWy2y
XeEqhS9LOKXJA+IIOrquxeZ7RwiUsyLmc4JdDWH4Rs8Ju3DfQ1l3sY4bHpTjI6raOkCS46/KmwP1
OjS6mdmLNgCIsGMlPvVxy+/LttwLA4xcfe694ubhYEDi4Ps33pTI+zI1804XeqqZ0cdsQbDlxaR1
YC1+Qp0vaNK9nGNAMsVjUwH/rH9Kwmjtb/CLlibc5C7mAL6VAVAjpV34FtSdQ7ohSySbbEbjyhtr
M/g+bd6iqMCSP2pOWpnSIhYAGP56odEHISs3unN6IiUNXigd4REggpQ11oYZkSujDSQpH7lVErjF
phfTcseL0u+jiBjIuJqTXeUnyN8Ld5qOq8NEcVP3IRShJkjK9IBaI7qohXrcT/z4tsbYgaliCbIn
fLsd+gKPIiGm77yrUj/+sVJB56ZewKfy6DuYSk4Ao3AMgD7ACNxuJmT9FWbKuq3MXSmSxt8LfFDD
zjBnB/lA8HNxO9FB5Mc6GBl5K8P4a9OWQWGOQevgB1ZjL27LoXXtNzaZKHjr8V/99BE/aD7UxFx3
E4cgJmgNYY088+uFI+I9anfCLJjjuus5ZF60WbyxglUcu7gdLUy624kw0haaihey52jmJfqeZhsT
PT0KGm60Tmw4ch1zb7iqmZa/C7GuLwMLLiLj2WkgJtw2VcngfmnKUvyrRlJDP1hAuNkJZYOq/2/x
jVakj+cQoX6khoPsAixwZdSF4U5XUy1Zr4v+HFJRsJEmMLleDwOCLl79EGeLdG2d3NAEr4bfVa4/
Ma3sbTsVw0fKVqp4vAb13jMcWsvdYAZJ5pZi+9Vt8WM4/9WWLEn0OWK4sMTkJGM36NxWYp33SDwr
DKMChbOnxtOgy3gHTKiF/YGAXaEibUP/zZlIet8AixU/AAqujZtVKlNfOvFmlpIL2rZpnimoY16N
LG3Z48CX4QjxfXzM72hqUX6B6eJoPsB9QiVK/FEj9olr1+k0Rz4cqYrB8geptIxVGCyWDIgimyJx
qtfbkskPWK8eFdWOX77Fh5smzGUmxfJ7GHj5sFw8l4kqjtpkNZmk3H04SD3rtGej+T2h6WcmgYOD
JfVhahZ/fHI8kSKSjOMC1ajmj5BTdxW+jPqJV3l+gsXkXZSpq8fIEpC2ad00+sOEX96hFR931SxX
uMkRlSXoNuTdV5SXjj/9frpORIrrHjRfsaxdmAsXX0GXCOjkixfcdxH7ckYnc11Gvyz4EUml7NY2
qg3LB+JUBKYVP5y/oZAk11jizOxX7CYuLk13Oc4hVcNxJnOStHLTkd5WLcp91+jpGSiGIcS+DB3w
eOJFE8Dhuryo0SYhmqgva2T1ba8q8zpI5MM4SjJbHWHg2HIXqbommGpWzfNKv7yNbF7dDyy+503i
STJAEIaAi0CbJhANHkfEOnuHVv8/Xn9cUY72qb483KAAqyaZnrt5muVpKnu27Bi/1rduNXY+xnXo
hM/loNjdZYhXSX5OYLhsUHPFjOMlGIUv7OUrL6zO4uRJK6ZYWxrzjuDKyszALlxOuJqS4kK+Z4o3
NncYgIYzGehbI/X6hah+/KFJKDeEJizQ4dIZgpSIGCFmyNUOKw3gi5eXK/MCFgvuYcRgpvY1a9Qr
2Qg5eXoIPBdxnPIQlbJYydGMc3FGh5EDqnvqMlGgPHNjdWhk09/NHtffExYm498lXhVewjqsXbpx
dmVnpO5DcON4MbylhOCybwWlQnr4tZsOS4IT1d0hF73M7yt00uozCdr43EcIPyFYTVpAYCg8+2xG
r36TLTVflWTTnr1O2d2UTbuqnYjh2CzApUL3w+bt/JvWrXOadUtGwmqX5blyIjGybNbtv+gqu93a
ahj8R4wFAanV2eSgCawEhKcwL/Jln6VOd1tRy9xBTmBnkASh7pkTIpE8y3pK9yJlYFUd6EEpuUZp
6+44ENKL0d1ZQ6a1TuI+Vd56decSNd6ho7JzePKwel5qVPY7+GWEB8XZvJ5NGsfBIUWRiEyq5llH
o5vA7c6aOTkFbVI8RsQSB2C5vOa1RZL9JwlSufXRPt0WnR7+m6My8NDaGhgbmevecZEa1pd98uFi
tZw3eY8ciacrtHcG4fqFTGT8b9LVGDhbJs6P7GpwCHqWnRwJMcwnX5ewKVA3+XBP6u9lddxDOuOI
pERPXf5pF6TSPvc71hv0Qwg6Kdrb7nbOXLilhcXf0zPj8PcyTtaPqpzqv+VinYvbuCw4+p4UeLz8
lKSJkwHQR82evBQsJ267tivfCjMhIObDh3IW8UIYYlBI8YXFJF6VdliCdjYO8CtGSBmv/guEA+Mo
zg3b6P6pRy2PTlYM1V/YCNgl8nBmGBq44npQLmzHoNV1v2sytE9rsay/uRHhm5M4jriF1dg4d4xN
Cl4WtoEBY48msPvIRWPzZotQcjkxW7li0cx8w+JedBh6uBTPdSHMOWMCGB8W1a/OrsKRceRizTNO
eDU9cBX3bLKzpD7IqiZFvew8dRRTNamD6hXJ3abkfnCog0A68kQ5IBaT5pcRMcTRBOMFQgh9nYHl
oz6ta8Io0TXQI/BbVmdezBHdWNCfB9SeRE8kS+rv0wZBEuiqgasQvhlWmawa23inIW3k7GUC9cd1
bb5Hci9uAnQA1NFhgrZ38DP0cMMY79q6xxzHwwD+OEsTTN0SUOqlaxIBzgbYUYPhFlMNhRu7NNZE
Hk6pA24RElFCyfTSzoV5UQ1JvQ+ETGvgUflIaU7Mujq4Ey73eHIn/wEMw+ofvaHW+XklvhhdZxLn
rx3TaNA43tDnd9Qa2Z3JMbWAI6WI4Lhf3U3YJUnzyMp4HR7gK6K8goin5e08CPZ7DWD3gFDzceHZ
Bb2IhMvJejKdRwLIb9ZlqQv0OE6Dty1IMMyn7LqIMIkDnNRjD/gWPxXKwh3a4THYgsxAIZm4md/8
I7qmuY+5vr4DpeXz7ITmFDqWc6nMETJ7rj+TwUJKNi81wv571VZ9d0AsIx/GyGveV2K77b4zvX1h
nijy5wQviyDavilc85WtXtICF5MJu4fY65lsjBOWdRMyd/gni6wOv0NajX+2WrClDmoWX6IlqDFD
QCKxpA+C9VI1BU9BEw0Rv7Wd11fq5OB6YzGxqXZZrFdxqmiwurfYpO3wtzIyK37pMArsDZoo44tc
B0znLIa4eUkOR8fRAT8ND5XMGnAhopb/Ohsl71GWA9Bg0821j9qC54ItqzavDAN5M/cjLoj7yCFZ
7QHJIUJEAmIWlsZLIaOPWFbhE0FbZXsyfbWcSdZGAOEv7UtYGIRVbphgX9QWelSfpN24cYthuagu
kt9dD4DqT4MT47cZOEZZZsbN8MdGddLdp+gsgjMsw6hBWSbpBTRmUKYcDRrz7pu2rl/+YqFqyx22
ZP+/3vOj+lFcKR8uu4AAPWSTjs1xQC2ERVzSUG4CkcqL4uS9i+yiYzggwv8xvolPQRIgMhFdI/dB
GvOU66lrtq4Q1kO5EQx7AAM0YO2cYJoBgrGeFaqo+bOfwrj/grfhK+qcJTPf2u+t5VYu4g+0BlY/
86R4wzsQwR52xJyMo9zOTAExcLflI2cEAJjB5kg/NCP7Ph6yvRZJctNTh48A0DyAWNjdpvBUl3Od
n3PlZ/+QtItmx0ntP1K4TpekXcV17p2MvyRod5+dmjFdqCzrTzg8xmcNKODYyaH7MUCf7nt0E/pF
ulmBesXxk7t49Od+w0/hsmxGDwmsiqpH/TKLt156mBRCFYy0gWz4a4ol2rMdjVKwrUj++NaCOrJ/
07UIgBa3yASnXaLAa39xcvNPrhRMKbOfNLzvczqnhcrJvwwhSxXET6vL1sW6XuHuInjTpHPlmC8j
rUBXYDYRYsvH6H1R7AlILHnVK1hiWIp5oomSyXcCpLAlwQWdyicmBoUI0DGheXLrgad/4+Os6W4n
TIDdrtELTJpozPUxUcIwMGvRDO2wHxYFtC6NESuUpvEeo8JUFOQjE8F2iGgb1qKSDh5bPUSAW3Xn
t2ew8k2E9rWb/44N5fityiUDYDOo7HbGB/FTJOzas33G6g6NmuuzQw3Amc7AJ1LAaZqMqyf6dJRQ
eijZhul5fkoD4Nl2i6/JPTFAZYPSYAX4aeWQrS9FE9ZwX9F1HIOe1RM7PA4eSG6pu7N+v/SnnEsX
4TJPdD1+N2UT3ymsKA1Lw7aI/jO9ql0uVMKT3Q2iUp6ZKxSyT58wYbXVW11AcdwPVGmKePky21c+
fOJDlnaL2jeDShoQFGVa/3Ex73kfQbx6SBhCCIVvE76F8kOiQWAtimY2zS8wK/0Xln6KaUsBv7F0
RdJtWo6ufRim7CW8Lm+PTcBh29HT17fCzlisC5SuT7Wnhd4K60SPTL/TYl96MGz/jH4+8YBAEo3H
I6UNfhOIizS9xj+nFDb+jrUTij05D7mzC5IJmwJqI4yXUUGAMy7PY1ORAEBV6ayn1ZeO89qMYLyP
csqz4rqz97LbNXBA7AX1HPY32jLfvxt5evpjqXVCHRgynt1lWTHe8vyu74C2dMUd1CFG7kcUJ23s
eqxEvKL/zedhKjd90KgSG0eueC1kGJgjqZWIhZfJszDQ1IK5IqBTh1zULOd2dtUMp8yv9gnCb4Zn
mDrOXhBBTBdyYpdS+1goN5WXtvshaLNbliLqpY46FCEqCOv3pAJiQofT5j9ss7JfqJ4uFBJrkGaj
4eS7hUWyRRUZAJlyoqyu0bCtEalWZbfE5qRmuv2SwIZwL8DtHDJ2FnhgyUCg4IvA+71fMWeK2pm3
eT9Q6ySbIGAXyjPVEjqHLJS0HsslfsZnAXeJAdN1GQ8xEshX26wbz8SyeWAQj8G/qBrG0RLlF7qg
yC2Yovi4sxpmBRHGT9iam6BcezwO2jBRSePF1fvVZ27JczUsXrqTarXyq+NAAtvaMct4gSjoFM9x
wfDihUUiFUHigWc/UXUs+dvKOZjt/SzHGEXTdK7ZJ0KfIU84ylt26WW4XJDiA36DMnpa8Px2G1Jl
WGpUnhEYZ65vsutCqz9yGRaRu8nQH/QM3geYLAhHZvsr+QyXW4awK8g2z8PRhtq+0WxZR56Gl5XH
tjyP6BFwwY24ZdHLxvJNVoX9gY8SdB8OhgrMDA0/RsZQ59LEQtwqJjT/6CxTVIqDrtjHj03wrlI/
DU5Mt9VtTqtMf1oGQ/aIOMVHKbFYltOZze6YF7EvUxmL3Qgf2IbxdciAz4Th09g4oCIjb8ZtFDIX
33NiRZ8oZpzntvRRhoY6hLQLduRuniCf5OBc2ZHbrv1pQXTd6GbQB9ou3EqhW/sng77hNc9B499J
/M070BGOC50sLMItGpfqIe8Hf8WDjX94W3qW1T+7r2DPlndp9/yC5mWhuX1FCB+7xxjLIx+TLTvG
4nMJ+j8S5UVHvXAObZeKh9iMgqXmkqFBRF7gj+95Urd/rMcEGo/x0CLPc+P0phALOBXWD/5bwCK9
Oc/1aocrxUcXJ4gH6V2mufxww13nZ5sxwUV0fdu099kKyIY/VKFh8jAiGR1e5mwqxY2EV7m+ymQo
9NcAMvTQdAlQ2sRry3Dnr9RVDysT3530huXT9/F2Xpdf/2AcIkxye8C0TYzEKp2G7jusF+qMrpl0
tC06Vd5CSY6np2AOmJi0FDcgryIXTaUbDSeMtZl/HgZKjUlG7M37lj+4qZxl+O6cdf50HIznIK16
3EijOQIViWKehr45G8dvGOdF/Ihs4RbZ3wtp0NusRPHceRIKzTMkDBJzey/2T9wZa50heEXDsmfg
EH+5IC2e8GuWwE7ahFHSqn36RSTWu5p6AW6OU0xHcAX09eCey//yxJlZKZsyu7djU88/vZKI7OY4
XgSkm0kfQ2+qzMFUIIG3E6L8YEu9W3/1sQ9jtWtxjNsqksGGWV34wA0hXiq6V4QnQY7no5HlL4Da
/g6g96xxb+vgEYqx2tUF5/SeSmJ9CUVS7pZBOM0xwM2/b8IUU2nqLSUeE0gsHEzu0aXYfsstdvVN
Fpvwa1zwf9MI8zXN9PU7z6Hfo3d0ineXZIIXnA3dI26YHzSp9heafX6aoc0wvC+rS4VU5hQAE2QE
H3aK4bGNzkIIQD/F1cK8ke7oDlt46/bG08Qg7kenFIx66sx9CkMZ/+iewxrlTz6cqroRwC8m/8Nn
mMCQaOp9jocxjU+xH7HYDq8YH2QK/JSMivN/axGWr7hUl18wkw50iygN2PFhXvFd5NRoJovkYbZu
86L5sb9g1w6PVKiUYiG4IFxpbvFUGRv9KOV3GASESe4S18TLTRbksThitMW2MjtzfLQFvR8KJThZ
AlfOfeg1NF9UCvswR0u/dXvwuzBXUY6aZb3zkdxTaUJ8ZpWOxMwkec3ays3WXegGJt6hKSo+2rzP
3yu6fg55ndznXaVfuq4Am0U9U35MYvwshiri4yoRNGgdNHdemoZfLSCXtzyYcUCKURWneGanv4bL
3y6X9qiyNXoi3keVJ8mLtw+49cbNEPnioW+Ga4wcprvbyaUR39sxnnBuxf156QM+VdGNn9Qfy37A
GXPw2yyZf6OhduODA3Pl0MIMUJusL1iPIvtGJesgktN8WwSZJCY9OXOT+DtndF9kEtp799pkoRvh
+c0tGEoExsmNX6v02WWSsOGSqnYhWy92GySYXHQXFGem9PslLO2hzgV1FhbzQbHq6+TFmH4CaRI+
mTkHAEe+28WZiux9MfELVivn4MPnu3NRPZ+axpOPAjP5ca3axZw9oo52nEUd/QJS6WbnBYF/Kfh+
IBixPfA2YWBDNjGTR5kRVs37wjF8AXfHd8umKWfHMxTyo2WPuZ5CZBpPIZfVSeWp+4H8gegKRM8s
VQXYj3hYp3Jng1CGdI/jD9JM/ZqoFikQ0bwfCDH9cxPBIK4m3wSo8EFDIvHO/7ApyvcFEVibAkzm
Jtb8XM0My0pNHrppmqpdGwRQsEphYwC8lnGwH7nlA8aGaWdymTznLJto6Q1pjBcwVGzsVVjl5PRA
70JQUbsnNFn2r5m7+SdQXk05O36jN5z3fmVntKp1mrw7MkWtljlP6/U3RQTZLkRh8I5cCTDYLmoR
s1gAwQ2olw52Qg8wDuZUErFD0nbu3yCnoBGVYiat3JbK3VRzW1wERht+1BVabl0g43B9Sh2wp1tN
ui4zEuiNHgkajyyogEUz91EzBdPglwHHYTaQiKC7M+gDTc7LNOrHJFtPfNbJvutX5IDCYf2HpfbH
RxqwGzzjXObCXrBUM63s4lH9k16uN87oc/lpPtUVunL5si6JlLsptuSeQDzQWJn6Le1nxYUGkOsz
o9+9FmzTMFxXQpSHqKQeydGQX46O7vKoNzfgAjL/kmQeh6oHwvrenZDxj1CftrjjIZiiqrmjWKru
ovlqPo+RWvymncfnHRHH1SWljA8khQwe9A2eaMdz/lM9eDC/WAAt4jM4MHcxrByRglV9QPAfAFEu
Yinql7IVJZzLsvLPkmnzlxR9ezOLCQs65fAvlXvzp67bh+rqsOTVTQX/M2FHG9dzvG/bVQ+t7rNP
Ccd8M7IRfUhlXB8go3v5xmZgXbcqSoyLwablUi/C38bxqicurPkSUWl1GwuWZzMNZPuc+oD6meIW
klwgwIUQu3O9QiturPcgcwHoMsvlE0zGE1MKlwEkP+baM7vol2K5oOxBbZ0r3AuIQvpdXgmmB9S2
G0r65KOfM6wEUytOyIAAcKgKi62q+lddaZpNAoE04qPoikxdbbFv46jgkPn/N6I21V+WU0mzD5fM
u+/NmvkYGpgZjdkIbb4PYHPZovmFuDKSEgh7G8FrP+ZvZZr69+S4qOeQtfmu0rOEPE79P2971CFi
H+g1V7uqnnJa1qxjPQuzYcOGf7hWFvmfOfXHF3r9ry4N0qNWYI9x1FMhsCIlgqDuv1nE24LCr+tv
jFYy3OZssWEDMKD7XqDs5Ns4IsnyxtW0/P00/GU6nO60DCwwq3nqnovYlVCnEqKcO9b3yHLUFS06
gXzHHe6/RoElZCcauuq7V15+XFHfb9UQMtiGbdYeF0hmj9lgume6FM6S2HTmL4keZtNNK1IC09SM
WrooIrE6g5q+XQH87PUa5+PhKlfY0lXarXGABbVLn+6c2kHfMWdYEf2S3gcta8M2I3Yvfspsd8Cs
tUNMrPetKXoMDTVWVVdd08TniUQI1cp+3BdrRynboq4ikavbTQArOU6Wd2Bz6B8D64xbbROsrfaj
y7OIPf4V1IHaCfZN9mksvlIoegkmX5TK+TwbeObs2WOOMzwVnvPqL6xtgsCUt64I/E9mNPmXEW53
TsYkNkevKo8QIq/yI8JYr/ZwP39MG4ZhB+HDXxx6nDtb0saQxqQDOTwWA7Yq+jNYN+dcsHhsj87I
eDA0In6pcGW/iCDKdwn+N3K5EhhoQvsfVa/dTwdcm3OsClf9TiZEcsOtVf8pI23vCtRYCXB3Yrq2
PvP+q1+cYp8EjpqTYyrumzGubkIrh21vJKN+uA8YOoDvpGNMu9xiFyrQxodXHTuk0mLqToWSGAUK
Vl21yEKUfvN/2YwwCrfkRbkYy1uqYxRV6pPBC//YlDzVI5vTpKwvmASSTSet/lDQ6PGozAuj9bXM
9Jspl9csvdYIijftaNFyIwQOo90CU2gfj7I6YzzLHntWDl8qDa6pG7VgrH3dNfhzzvGJx4mSC+j6
kSUDUw3p1uTruN39ICF/qqXsXy18im1ZmmDYIkzwrjrF/PWq9XvH8rDUl5ShB9VUlrcEAoF4vV3B
qO8JQtG/GLATwzIrazjgkgIlWCSChd7Nd4J9N87zn7ZX7C4nfos/kS14soo63TqdB+ifpOXluzOl
vamZzgRHSiAJnptNOF40HnAEt0XtMNFFVwKX+w/0ifmD+Yl7lFUS9QRd6eBpku2Qn0uPdfZBr2GI
kQcjnNl42LT++V7IVTQjJt1NuTv+5fH1mmPNxv7NV4Vtvl1jmod1WLtHAfPh0SI7obfrEw9nv7Tl
FdMPwuaMmi0kVSpxgfUqWJx2p6GxY+WJ/SGun2kcw4FpR8cNjshV+ScRNFeKXkr6q5ntnHxP9HkC
oZTGvYFqyXlZkd0uf/uCV2AVAtIs0yZkItOaAzZcjWpuikVy8/IFKlU/CTsZIBxrV14KX+Qw89ri
d/Fzj1sVbXV0AEgTVY94AHy7t+DEPkijo9YyGOAOedw0J7pDNNJqasSDZ0HvyTFUNLbVKl/yrIwA
yhnEfi8uo9+CYwOeDdXEFJhpj+yh2aej5yS3KGD8eDtWdbQvVOTubU/fjV4QfmFZEPl3oHHNGdUh
kQmSDspmFBOhFnIdosJvk9s1bxr3OJo5/I+9aXspg7GgAyTYw0NB7dtb3sIr8pgQggPUEv2nQK75
wBSHLJ86CUP0wmmANhOiAwtIibHI7MxgmAC5sAoY62Dz304hQ/VDJMX6heYmMhsRrvGb0dXS7DK3
ifsHO2IeJaRuQI07bqoxAhcYDYW6kuF8Or18h9W1J61wwYN6FwDGa15ZZDkL6pyr+/fbpYltP/MQ
dQESg45lCr4K+n7+eOdjO41mp6bkIsGJZHjNVKpHyZvp5UyvwI+JOUq9QDNhHrVl1+Hx07EPxeWV
h2UMRwrU6ha/T5M+BVmZZ2qHuCqfe0pbBtDFiaPByTwmpEEWPCdoKrAMo4/M3+AoqvQ9rSeTfFlM
8uPFWOT8+FdaxyDUNtDoWsttRE6hf0QdMNpTzruqanY8uXGAc7SpW9z5aRq4wKnhOkFzk2RAlOcy
K8RMotW6uiMZS/0w10RmjUVFCcd/UqjOYw87O+VGlmIDow0xxT+2kW78n63goFhAC4UKO/QcVWz7
57xK+xR9Bf1xGYHDg/0yHBgtgwHn4lmfkYUkV/8KSZjPiXIdTQQ66CBCVLhONjRhHpa7zk12ddyT
ipShc9hglGUuls8ZA2RE0vqrzObrXqryzR0dbgpSHfIFFRgOk3AzDlFfnqbaruPBJGH9RZiGW5+d
kqQCDz/QtPOVW6oT3TTZifFiV3UP506J49KLQJ5nOGspks6GmhOgjH8xwUSPAqWHxVNE9/oCmgfy
48YJu3G8qceUCQ7a/LaBsSWL+RlfE8rhxsS00D43+3RfjrOITvXQJPYgnWLtMdi15sv3J/i8Gwqm
Obyle7EnjTsSOX41iOFluNI6Wu8a1Yjm1aNxviqBCV5MC0zyqBr0Fp9HNh48WF7fbTEhDgnBW3PX
1JH/KPJouTKzRuRNOiY55Yw4TC7noQvi/OD5tqpv+SfjnkjRHkEux0FMpKkzvg/OIp4QQBn7SkaR
foiFCfmliKEBVBIE/bHRdQDULmEi4/k9DX+EvIyCtnItZ3vevlEsNNOfCebPHwLqcEP5LMcldjIM
/HdIFIaPrso70LYM258aZxr/JSH+kBOeVyStFZLSe+aIgXoIe5/CJ5Dznscu/8FdIfTZYbq6ibtM
PSiOg+pobJWXh4bou984JidnV+BBJOaC0WV2KuG65dhAC35O+MP1DcCwmKgqxy/C3Vp2/vKPefz0
PGR9Ox2TZZC/EONcPNUkKDJmDEZq6Bi4hrvLs7g9t6Fq/2rgIsyVXIdsOr1a98Zly/aNn3R+XubO
eee1Jf0JtRAJZ3JSkzjrKPXuLV1LeGg8U97kI+xfqrOOo55vXoWHsC/ZEA8MDLBsYPtngdGr5K6C
xObsyDMfaRU5gbwbW63tOw6dmKE/jRKqas8vcLTMwqNv8+OAJomEtuGeJAQliHDqEI5Usd//pIRw
3EZRnF6mCCs5F7Yt4d54LXbCWLO33P2PozNrjpXHlugvIgIxCHitefJUnv1C2P6OmUEIEMOv71X9
1nEjuq+PXSVt5c5cGdSWfFkSYh38b5ACoSo0acArDSK40KdAVkpakANvCZ3UIOGVstrgbvOLtwou
+niohqH6scoJc9qANstnNpsE8SEART9eTkaVHL2IgxcY5sUzf9GanYAuuxO1H8GH8HnDHRABHTxI
ncF8nNXhsNO18q1dyBu42S8uIvuGZAqvT9f2vGmnscAZcq42Ab+OzPdntoyxOpc+dOATJtg0+U/r
tMq3Vj/2ydYa27Y8xsAZM0ixlLARtZjEM6Bz2NuSXd+tz5NBbSAE+BTooUUQEbEo1mXJSLga+WWC
ClVgxrnlxv4px791tiFuZnvBrfhNhSJvZva38spUAtDUlLefuB9s9IraqqnD8fOSVPw4RGwvQpvJ
wS3zCW9xJTi3zaKcYE/OBXIzJyXp4o6T94kkQfUhGp/OWz69BAoSAyNpQ1MYJDauROohWg6io0my
LHnRM9LzdgCfNayRD9zHDHAYJe78G14SA51rM7lesgYdK+6sPrPJpiRLcWn6mtGrQ3StPrVvaf2K
nFpfrH4ZE/Jbo8pOPPu8bUtSo9+jrPHZYx1WTyBA4UR62PEvKHL2SSScGiKNzbeowpIgTbmgfQoy
dGyDZviXt89cUh9b9oW4Z6g3E1goSffmm3p09CvAMDn/58QVhSCrSiDhfeeuwabA6OnKAwOhkatO
2wLPNCzm9NoXNb+NYhYj7UeenCJoPBFKEk3xUbedRxL9KwH1dFyXVmXmvT1acb43WRi6+95CDnNa
PjsrNbb9TyjYb+9kqcaLwJSjvhV6coGhIdH9EXXcSi6KQlG5d00uJRNUCURmRFy4lpMb4m7SjNxE
S3OofJLUEMUmbN1gnaDJCn7V0iSjfWAt0GdfbHiH9s6T5M0PjuM1/jVHbLZXth7Uciibjo4xtxlr
/zDbOg+P3BYjgnh2g5r2Ce9hWDQO+1LXBqm+tpUKXmpikfRNAYVKvnsz1OqUcPv/UdTCnoY/tn62
NO7NTQclZLn3ktr+w5k8PQzJCFRaZZBdCD4I+3FuoRlsphFqzEk3TvCHj4EtnfTsLFgH2B7DE20j
S/DVQg/dDCEWqB6KIdNDVWb3gfaMvTXcxBbvIsJwAlvvei7T4LSEEV3IjFYocLlOgfrBfN9U1Ety
GFCRLHa5zb7z2QW4dixB4jA+jPXvFGCKXhnd4yExPjznrUhqpIHeGwAk1mXbP2i4IUyUlWEkztrM
f+HfFD9Pvg0Wjjs7ssHMxZQ55WHYDE8ZVsFjvrDlv0HU7Hvi7+mlacWH3bLq3fTwGx+WcYK7Qhde
u/KBuGzbxl6I41vuKQQymHBQS5zudRiLd/Koff40D7YPoAodfO1w7rIGsZyHALqQTfK5kghhjfUo
8KBfcvTUYl0h9O2UlVNIeOt90DWmrW2JTH7ELpFCGpmqaI9tjL2+G+XVx1IZ8q2VS2XUfjSTVVz0
7GJUMgJiWN9G/C5MHC9iCy2tVey54qUscMYuxJGa3PlXtGSi0mriRmqa+jZNhZ83Vsw9P0N7D6KN
XarLplVhdSoLZ5WNDSyzupq/pFtpwLsLSRWbcMrJc9yXBKl7G1fhjVplxAnnFNSGpoo+4Mf8B+vI
A8Nqxkf8hnz/82HhS4Bu6z9MPKKuYIMnDjwU1R2mx+Stt3pvX4R8DItxTum5qDIBQz/lGeArt7yD
YoDXaY76f8rvi1OtbMnatcCquY2yorpETlwcujKXb01YcgeyyCZ3pCEFr8aWxDhuwTDNV9wJwTbz
sSUDHoqjVdtHDtA0AkT7dKCRGic4ubl+0dSAF2MT3GWCjDNIDcxrhrAMmxQoJa63bP3Y4yYFZnCf
Fal8SDG+XUJB1RDqNPSiAMkUr6VqfwamjWHD3Da/mMUFg8QkHnnfDfKqy8jLP2w9uQ7SVMNlgVCm
9iUfAXuHcz1u+O213B1z10LgqVUx6W3vDNl0ZJ1rxxtTVj3gWSYLcjB8N575WlO3iLRcqJ0J0sHe
BF6riu9iNuwRfGviyM0BbwEUqKgofMlwRuG3UQY2Gd5omQLvoPANBAHusSOQXh+RerIbr90Jwddv
w+Ojmj86W6X1WixdqB8mK+nHC1oLwQ5JYs/jsx/hbFglMZHUfWLdOJecBFCrFEKKuy6dEUcAok+E
jdL2or2nTHlj2NLyw/WS+PfQKW5rtD79FyUkymAHqPlWAMQJQgsipnmwH05MG8mO9TlFt/glKkBl
ET1ovLkHjmS3tg1teYhmtNl1FR4ZM8uAf7zg9XnTkbErrbO0amduo0oMyFcQz3CYY5je1E4SPEPT
YpPG//v8va0bjrM5jNSXG7PmW8M9irhByPCqa0fOlj/vRDXndsK7S96LODKxVPKyoEPCoBt22C29
Z2hkEas5nBsJPr9cZfu0YOTZcmazosz7NAoh5sY46wPuI77m9DFD9UzNCIsxBR208WrHmw9kg0az
1vXUu3syqk60d0EcHZsIwAvGjtQYpJO2zS+kI9p23xfsWLaiU7RRRLJTYFJCq3vwhls/Rkj7/Ftl
KZx8PbGRa+sVsGVBCmILzk2YzZwkyrb31MigJPJJonM2o5HYPWu6FR2iXLVOf0F1gGGuwzn+ssGY
YTfp26zd5FFZsn1yY/1iU0r4u8wdAG16nbjvMew2PPADT9x+NhMGb0vSk/1h6ixJ1GkouKd27jJa
BCngc3fNvNAXxFPE48XkMLnxdaWPbgdosl82OGJ5ImJPZgyk3dcsG7jdDnw+Nx+ngwJs8efwh/2q
kX3Du3rOrenMoUk8mlY4j8AdD6wnvt7kWYNJh+ysIupemAiizKKoRt74ADgXniK8ztDnYvY6fJ7s
4ji24LDWppujTyt2LGcd5LfMEE7W2odtOmuHVUOnPrGXAmpjQrB3A08KinAc3AhUW+uo33l4nDB8
uuHc4MAYuhC9iffMtm88eE1OCSpqNYQlDA3TOmlx7hBHfITvxs8ObNws++g7EgefiVUF1NCYMNxO
qucjBI9EDmtWXI3L3qbqrn6ORf6WHh1tYHkcfpwpLqbiOq953gpm/HDDOosTpxSCEp2EnKOEP00f
7pbfQ1NApomVd8S84ibPXoi17oFVe0fBht/406cv3KbdAft0hn1Rhk60xjwiffay2LEo3wq775SL
pNuACghukitFe+sU3/HzlJUUQ5Lh6/19Iq3R3zKEa/c1A89vvwieXBaE6CCLCC/w+dxgRCmLy4AN
EBwSg/CpkJb+ndz+hjKvpnrPIJg8DwGBka1qBLlyyDRTeLGlyMIKJrUp4TT4pp63cmrgzQb4AVnO
9zeXKhOp/IM5zDKPycEPT3PlxH+TP+R0UpVu9junQl0qyquRUqC88HdfvDKmPxQ7JZagCC+QZqvK
kgXO2Cc2vKZDxnVgHhF1xa6WJpYFKSPIvtEMjEGpVfiU4laeqgRrFoEKNT/zfwueIoy3aru4OOl2
KUK0syZU3/2wiJ2sDaNK628GK+2GB2TbImWT3tdAWMXo85rscCXdOUlY+R9WTIjnOBc5Ao+nDQXv
0CCHYj3F+XAxIwn/zYztpN4iMal2nZD0u+KJ4PWbawh9Vup7b+Xsz2eNR78DI6uCR0jNVNPQvdH2
x5nZlINWs2wBpYWtEOrkkB5oK+j+7KHJf6wuYxYeO2yUR4eAsTj43NYvM+jKPzBFcftYOwRlV8qp
lvuBIeZBd7l/XyeKdUTMYQrMZmysp2RWjXWpurb8TmmG/+f1CQVgrcIcizCgqGWg/9PbwO+XWPJM
R6FkpC2oasZ2f27mQb6uVpbfSxaK/8E1Er941OvHMJkxp+WE/fa4naDW2olLgxgLK0hwmq4Rsn/Z
DawVBXJgjeYWzGueEAyzpEDdd4pb+nzN6Ow9lS2A821RSxxryvJYbWoF4usZdqajNhqz4Y+yeZdT
RGGrN0HpWLCmHCPrdjrsWObkGhXo5jmLruSwaevyRZ4QFSevCoUkw1tHWNjYwSaY05S1KmmEXlXR
d9xmGg0FrtLizox0LT9hy6pmlykp76XVea8wMq9FM78AYnwss3x6tKaZ8gY9iQveMlg/Ok0eyMvO
95qPVAbaeiqOJUbco3QMlgvcyumxM53cccsUB8zY7TMNP/OVbf6y5YVHTeUUWF8YGO0zJb2cz84g
t6qjsysHPLUTYTe/J7J/GWtvxLeQ52s3dYPzRHToTtYdvucitE51ONkbu/M/Fz4o29jvn1uANZsa
8B7eBJrtcPLULGdRHtnHtoRooiA1HwQV3lnYh78lUacnq4dUwHyfHVKclPQ+l9GXkqCSEmFYnCnE
21XclCWn6tDt5siTXz5QpXcrrW/0qsGpHmsR2HfumMZr7FxfcUg5DbjIQGFZVRAgkELaC3Gnl4Ub
f9WTDoCuZekNYY2cVsMp+21s6HLzPFingrqUpyqH0GCXen7EPEg7hrZoFApDfcaHXZ2LYsh/lEqA
f+RVftB0Aj5YZljeJV/KDc/YgISQv3zxZJ+P3J9EG1Kwo+9TRnIRXd//Fyi7P8NUusEudfybM8lv
knDR56gN24tDGonAfFcfMHENbwMWMRa7XfsQtQGvaw0t0rKD/kVTFQdGg8QJaJ2Zf1f9k6dBtO51
5bzamCbXoS+dIwxu9+CZ3n2L80T+G8i47bVDOxAWBPHoiK549f28/XD9kPe905A+dlhiK22Vz/SE
tfultQk0kJLeWiBRpGrzvajUP8pX6i0YCUS8EknibAxc8LjBGe0b10PtxcK1j+EmEH/xOup5qDfa
zyXmWEYVvGEuNrSNKQpxV7Yme4MJVGKWZnDEUzLsBiH7gy/r8Q6kK0zfQSIA0EWEkBihLpLuY3eB
bHKEfjBjfMnHkBXPFK4Yl6NHbhZZwbWeg/vRC58HkiV3Rbq0klO5G4+ObZXf+HGv5EfUpzuQw4nS
AZtsMx3pZ4rfmiLaWYhonz7PofPcVc6+wRBBwBS1lvxcd+AD9Eha+CPruJxFaQ1/xADJrPJmLL2p
e+SM+wzqJXsvfG/cAKdFinJgQNVULEJp7lDX0bjepgxyfVqT/mH69/eO13IuQBgkrep2gbuOaU+6
lmCkDCCNaiuaqDyADm4f6R4jCVqNwXEhG7QrRX8kbGfjGlFRvqH1m0db3/mvM56QT/4UI40L1rMi
mvdpFTwZME/UF4rhaKnx8NQA8RsIE9VUPR+Uk3oHHxQb9d6QClky18g2ybj8ViKdsf73ZreIlhjV
OLwLy8Y1TpusZBubQEaIxwGdkocA19uYzc+SanAqcK3kXeo2Xs9U9r0UJqUQdPHb4AcKyvhQuGwh
V7VeiCiQiUORxyfq/CRd528kPCex8lWfQ/tPXPW1qOopVT5YgU5eWmCjWG0qGjL43yjIjLX2moLW
/j1Pa/PM30SuuK+DvSD1jsDsm/9sz44+ghEjZDpBu29bv/K2S4KZP4EiBvcX08ymXhLx4s4tIQ7f
IeTp1NSeUoR9FXmDCzuHIbdg5AzyV94gah861bQplxI2HkZzdZQJwPJS4VbwGhRYiYuhBY75UPo2
69CuWT7tiR6QKcaQz7LQObOe7bfeSCuhcDBcBNDWj20cfYw+UP+e19M1S8LsD9ET/4TKeP/bRZPv
gkwGGxIGZD2YCWM0V9X/OAGiNRMv/TYo8zT4tAGov8bFatQxqBIOEARF6RfCBKEW+L1tewpTfDeF
jHj7oXyvdRy1h2Ss/v8gJZPBm+g9G2zzQcyP2Z2FVXPiNE6/ykQ6Z63NP9vgToCP9pV5wj23DtXY
I8UAuxjo3Fr0joHwUSf3rLCIgrrszDe4tcj1l/a8s/u+vierAn6i0CxSupS8aJPLuiUqzWoOvF77
3ee5d5eHJn4Q/pRjEbTStT34b6BgkzcEGFbQON4eLKvMPkekhadJaJKEFYz4FhblHbUDD7QWuI+l
CcRez1P26FrCvDslZty+EP0NS3pDvVoqPLdhrvdRBLSXQdAl7wVS4p5gCclfOZg1Gk/z0ng2bthi
bLdNFDtruE5mh94mHzO+E0zLKTWIWLZJzy1B91fEQMCw+Yzule1MTJDciEOLMLhxyj6+LmUIqiGh
HQ+fYnxnAuqFeU7TjoTRy/0mA0asZpo6xkRv4LQinXmGsgL1BpfG9AZKrUk2MuLFufJtVm194nqX
ec7UHelFdvkicTYLovu9lShxgTLZnacpbE9kKdr3QPOAlCJotyjB85dO0icgkThpk/ARPO6X7fkK
Hypi3apyiOjItHauMdiLXe/P3dl1FLcP1+BOysE9irm83sLBW4qsINQXjsXupB/3c8QvZAzKoV2r
MeFlFvpdtDI4wB4y4pQng7/hOfB78dr3WkKNt0EcbmPSnv2qljyAzzL35SHsavvI6C4O06xbejJ4
3h95M9mMHY3zKRc3PhYk/U/twtMnYs2w0bE02wFDh8CmrPXT3FT9oc6m6Z3Efn0I+xqoG7/YAMIg
C9HnqVXLXaRZqduTlZ511LgvuRPy04ZdHiEr8Qe+ATWGB0sX1rqw0pcpg3VIbQBgUAkvyVuPNgUR
xsCYnQhsYXsNE5b6HlIkaFYv/W67uNmIMY4/jN3fgw/zn5zsxjGrgjg+u51MH8pmqF5JrWGDLYGZ
RgP9s6xsh+arzhFp2Dbav4VDuUrdN8NGB20JEbqh58Ia4iuVHmwUoR7/ULvtfUN02Y88XEnxwNu4
CFHN+xpOCQ9FLNI12uPgbrqZGrdT3rGnuiH3N1mcuemG/RHVjVg1MTBazYwNO3a8jC10tWztsk/2
8YQQyicnX9e5cGd8l9wqcctc4C6y+U1T0+/9qQ/e+slkv9iD8VeA9Nr4BMn/5lpgA+DM0KueuuB9
Frjv/Ui4dRXN/jhuSJuXV2SSAl64b1vPDkmUz6E2BoeEb8U72fjxfTbKFJ83z4Qt5cZvad/2VGZI
7xF/E+QxTvCCiW+qaQnwyGLkVGwQy2FD8xFTpPDCkxQvnNsnG9yJ4U5XvrVPKiH+onwE83EDrtME
kDKbx/6LV8UJISCnfca+rKELxjNACxq5s2rqaQOmo4e1YTkwuY76SlhmeQKmZvG6nwOUvbI0xwzy
EBPdHNDloMINzYIxDs5k+Pbdyt41rqqvTSajjBvETjeJECx+k5C6gyZuGA90lkJljuSRmuvovs17
/d1zFV3GMgheiWANmznpWQrw8PZpeHL5ILR6KaIVYnKzjlGvvwtFezyrqOkiEJMPGfmSa57Skbhx
Xbv+zFmr/pKqTHcUYLJmK+z+sVNgGJwizX6V4+KCsoZbeVbsnbHr5fdLNFFaOVveW433ddP01bBL
IhHc7H8qfMfQoV9ZTcZH163it7kd7ptm6U99DsS/pvTmJ+HhvCXpwbExd84qBZpxA6UIUDshLdCi
sPoT1sjuX9CZYcd/L36xQpvncOtTOzfA1j/BWPZ3Dm990l3BfJGxmI51wr09VqxtkCCd/j5jLlKU
x95oXKb6b5zr4b6G4Hfn+6THMHtCVbcnIoZllf+y8ed0z1LrxtE17fcwUSKLoHeagGWtQD4n/1Cy
igeeAepzngzNNK0R9etinDfCdKgXHd2Da9UzbEcqGB4iaMfFLRleIw55/rux8NkRyg9GqhZ8edIL
2qaJuWfroUqujjLtfd72BkD91FYr+tfGJxCKZsdX1KZ4wQpPKOtRvw9QmjAz/D/P1jpLd53CxJx6
kCPdiZbE4UC/THWn4YCu5MgzawUYt4dCVtYW526WfBb+QCEyQTS5KpOp3GVjwgsTSfjN73RNgDZn
Twul9VqA7txTORZChrLpHyUUMmE+hXtkiFuQGVk5oOf+3z1BksM19OBibSVPxuTAoxz/UJXG8QGX
YTRd6TsZ5AULUbGhVSJ+hrIhmPQhJjVg+G+9ZHpdApXeaelqaiHCWyFLmNMHLZzuPyCc2QM9WX72
ZeaQj9vEO4Hv/2vnZPxI2u0/WIcUm5JfVrn2llBuc59rMUFmfg8Bm1IQOiXNarQko26PrRtZafQU
moJwD5Os1X6KRPeTcqn/f3cSfuER9ChQBx7JETJsF0Iu1XGxWp2h1kYsrdjPUP/IfKOKrWbf+BST
NPqNNSzUoo0lTLzK+0v8QSPIIIlfOHUia+XzzSGx0rXHgIy93Okp+AJbCmm+mV3KhkDKHFzq9fhE
pYxt7BoIx6nZthbQqpAmJTDkf8BTlLjLFeGJNQAgfV7oynkee7AQ5M3Sc5RN7b9U6+4aR3VBJLfV
nxmn0ok0rdkkFLU+U/+RHyNCvRdWqP3eksxDWeVjxJw9q96GTp8dSlvraht5Sl+FJZc3q0rkeS4s
P8SYh3MQc0OFOw8pRfIn6ewdnPh0009+dnKdCn/ZNPVXXKH2MUKJ/ija3NkSpitQtuvOvy9zq8fY
yWQmH5VrtR8Zi0oOLSQUFXszcZJFZYcJ6+VnlyTzj3TK5bEN++JhVovPmUCvRdja4kF0kp5oU9Xv
HnWqmz72/oNv1dFLAdK0qzrr2xopv5lckx0CWGI303792U0O+v2toyKuUol05ac/BcYPNgG1c5YU
Oq5G42Zk8UmcwetIApBm4Cse4xTH1ApspDwmRrrgfOr86QbgWpmUWik58snOhQKvQcyqY9Z0yvCR
/HT/QlxZ39W88ejzLHZqxMY7uAewMO5+weuAaOTNdzRQmu+lyy3YEQtqfx4ZIhf4Teu6Y5RCZEwI
mk9hfbS5zMj7R3Hq3g0KS5SN+I+Ns5RvhldTtAKn9k4ogjS1RdrkM46VuSevPD4tadIfa662mjQs
pSGeJFXuwtLA4QvWgaXLGG7pZ1h2QyXLfRbF4ysQlf5M6XV1Fbf+EVAcHpZXlrtsEgFJoal1Irpa
Pu4OuM1YE3NSAle/Iq1MxQwvb+LWJu93VJ76XwxS47Srh56uQPzI4izxe4udY7Fuh2/AKK1Z5O0H
BSWZO9v7QKrNCUBnZgQJGs6UTnhOeJnHKQCkMWU+6nuXDb8ANISDNUym/N7x4m11k+HiiSZJAcYt
Q7LzcEm91zfa/ROCs5Bb8HDOCb8ZOyBk6Mqn9s/37WibMSK9sGtEeeqrgO1fllPW9kNocXxCAU/E
Lm3GVq1H3CfT2U07PL1U1iX5I84bhwYl3je/rhS2u65KFil3eP67BvBwmn+iROJ5oow0XVbEfTA0
i2Lyq3Wl+GUguMny0WSayMWcVy6htWKEh4gwjgWf7zG+ZCqG8ClHPA77ZbLuTHnDy+CSxWCmudno
YQqK5yLyetQskVXsZgqTp3TypPgYqkgnTyNupCsMJQwSaWERhYbPsoUcyNAfuG59UFg7mFDKOuzw
5wnNei8Ck3SsLHHjZwbR8o/gArmhcOnHkzaLWE6wLNULIGaAcJplNfCE5jaJ5YGIw0cgr2x+SVFx
W3oprCEgZYXFX9sfyU9GvK7QvmqyjGeHoCtfhqyvqDAKk748GKBg4O8noGAkQBXYNwjt9n6UHQGV
vC4+RkyqjIWE5uTNk0wnnGlUdF4yzV8ls50FSB/c3zUkPgfpjO09DlqewEEVsfM0Xgrpo7VgW2yn
ObT/FZ1FFQpZKfucgQTgrdko4JT8I0nadNks4ONVvn8axyEI7knqKL73SlCkbFuBdZ6FqeKtI0Vd
bTRoFHWuRBQcqGSz2+NYlFDwgikT3ze6KdOv0c2f64/BrpJUYaxy9gsvrF67hSoaqAm7lgq18ZwJ
2/uzzcDTpUxDdQcEwnugoyV4TzjMecKig750MY+krcB6TK0vsLK9XzXAbCJuV8id1iewU/sIn9Yg
tDpVE+4wXYpwG1QsVDfIXjgy6Dnaj205Pjvorb9WX7xSEwy+JYnQUsmyk2jwIKeY+Ru08AnTLZ7s
uHBmbLXt9AxpJTzzpGHwSHiav2Oep8CBelRUNTDzcWG2ETDOVem477wcERhMZe2ZtKO3TE9/s5tn
O7pTeOzJAW3dq6JDi82eUYKYA+p3nz7hu6B6FQdC+s8d8HXwZQBcLX9mjut3oE4nnxjpaqJqu3HH
Rxod1rVPQhw43CMhyWt4iytGDJHkbt9l5+NdnEZNpzlc3G2Fz2ojBklsD+YhdYuJs8NBRchVqvzg
dF2JJSQc9g6liGApZXtPpiV4VD0S/DqmlQt0wTzuyJl8YHAc79Ct7XOeqOBo+6H48Po+PsHJo+Eq
tKLmc1FtdFeYm1cq9l7KAWP7YEfZfzMP+71NxppcLaiRBoNNGbGQ9szKKcJLODnTnYA4uC4bW0IO
JcGGpyF9aVmY+Suvxx8KA/GKvCzeEATDO/S65jeJhXkMm9uQEt+BHQJgiYMjPAelUA9MAKG+jVLL
ob859Qum0skR4VMK/RVMFNyESgRYV7SqiNUvHrSKEtgVkOj3KtR/EXv1HWCb+GsGo/Qvpoubl7Hx
Hn2ghrsiVtPKDa0D2zBk7yrkwrYJ51wGKYicyY6LJ6ub18TynwZGzKOArbLT9ETeA3UoWKdyRLHn
OiQFqZIuiq1d7aRqlSNY680EVP6uNn515jGLBhde2RFmeCtaeYYSHBOGTe2UuXB8Fks5e6tQwy8u
R4pMa06cLYoyOwecensMJjwX2V2hdww4Emf/U5OKWPWD+xayW9qy1qlWxNcfAhXF99bk3OWE5lYD
mesdoCR+VV3Zb+YlMLt5itQGJbjeLhYc0cHv1A8Iv36HnbXfdZ73ns7EISllXzPHA5YEX8wEy2Ih
soPwgrdUnnyD/VgLKrR0jN/OaFLPjoleygRmHDXCEGHkz0L8Eaijqd1zgJH6WKepfGclfvYXjOJC
ZxkNyT6a6iA+59n857TFXQcDoWuN4yKh2u3Zjat87wbyiFvV28jQb9B04vSANbncJjpFRWz8edf0
2nlE8g/PfjafgeqhNcfjC0Adj1lo2ZrUm8/4LL9SMQTEbjRwbNzKOzxP30AgWbAl9Eli4wQXQcnX
zV6YEAxdnGR8HGy0lJLKd04J+0QbB66eSQUbPXmCjJ07e+0qSOv2U+A53o1tAx24HXENn6npDOTa
BNwNfDOAsgqxmkIsvCx4/D1MJOepvXkbGF8ZZ+fS23YG8MR44+RxPOGi1o28b/F+4kcX6camDxdZ
jZ5yptWNIAWNG97pD4TFsKaNwqxSU/6rXD4+fbhYV80UeApt3R2AuYxrHWbNJXb714jd43OiXaSm
HIujoXe0i929CtzpR9g+zwkvvAQoYLzBQAaBuNA7mGtAtQjrHaAeFfcd1Ji96q0fA7x4Ra1Wj0mY
rEUoZUdTBkfRIch08EO9IC6RohwbquiJvdqG/VMZCXOPgeyOwDI9477NFiec62brenN8LAOL1y6T
c3ZK6wF5A0DAfgxswQqDEENFCQDkyLylv5amAo+cLdXZuaDu0JKfpLr7HmNa6cPTCMTAYxw75gq2
V0+AVGT3LcShHWCpdtNGKntNhfUDrH0YT2Fmgc4kHf2H3dgGJwO3eo/nv8E3nVHybdWTv1s05bUI
p+N0ZK7mHmzc4QzNxjrkwaAe6WLJP3nQ44/KWo/fJXpbpubmkSqI4OK4ZhfNv16TeWhEmnzsDTAG
iGIhe9gQU5TSkUcToVvk9lA8hqXrr6LQsa5cNxhXxu8W402+nxAIPz23l/+ZIcQ7I5J5Xps86Zwj
61+e9dnn0Hnxg+RWOqMr7jAThHekHC6+G9C1mtdeMmzYGbzXBiM+Nyx4qp5nQkbnTzWV2LCbgQgp
n32WZP9lXYCjPGqLDf8hOtnpouazWOrkPbPorQ5jJ1gj0IX0Asnv2Z3/taMxT21KjbkHjATJoPyx
wxjfR7pcQhoMHlqF18tOqktbtZqtqFNgXi7sbUVdz3rB+VGufD9Uu3kcwlfWwqQ5yoEn5UCDyT53
NLdSG0SX8LZkHzLUR9qVgHIkiS3OatJcgMqvXtiv0DnL13ry7AZuR1q88rziQGLjRpSN499rkANy
nx0T2FFZBQ/s8B+S29gIHq68K5ahPbl17+ww5TfPVHPHFF1Ty7RxbMrbZULAsmJc+8JPRVv50L9q
C1NcVYeSbr8GXpIKmKVstsxtdKONsH2+TsKc7GF6D9tkF/VYrGrCNcvkTnDXa8UW2qn+S9xZKbo9
LIgrASMhKvZdn+XBW7FQ3DLN+YPtS66sVvuneox3pS5+OqsEcQPlPwIlKGf+mKTMCDYl/3XWMpxJ
9MBdGjmv4bqYey+KXGT6TO/ntL/9DF3yIJ30dvlJ179YYdLtE5F1L1yl89YeG0AgXtWXH4GU8tee
RP6LvwyiSpo1Wzrqmr84iB+zjDDMdhj6j85dHozMERcmtljrnmKAdJHdVTpqP/RwSwL9k+BFXrOq
yglMTfZh9GtzYTl2K5C+AV0K1jVjarY+VsY1V8gPE9wJJOl0bBYOGo9Y9tHRM5mRqU+yVacpYRuM
qrZIsPXeH+yQHNlw23eoV7ZAz1IXMYmQpDsXdl28dgt7mCEwFHiikho2h03x2ricq4GVEHWF/HsY
wmgPjv0fWvcCyrrbljDHzlmBvzID7n3ka+LdNVa6n2bSX6Nbx/mmQwTf6NqBaJ0No8UamL2Gr141
XpwVe3OwKoKhd7IrIJ0+vT2Fd+tSLxf/noTdaPNshgodd5+RMgcwHBXblaoBNRM9FjlxrCDGgUGY
h16uYM6ONOflZ8avZD9hmrj8j6IzW3IT2aLoFxHBlCS8SkKzSlWqseuFsMs2MyRTMnx9L15u34ju
dtsqkZzcZ++1dfWFlQcb9vBmUFXmQRdRpI6wKKCiL7BNDrGsfQbvqtM0tUEYNSDuHYYRu2E15kez
a6x9I93yRZMXDOt01QqzkgaormAYLr177GZHiwAf0dKp+4V/vzk4rjHvaftj+LYlrL5hUDe9JA8f
Og0jCUTnEp6zWmVw2xL1bzLK6U+Xd688QBatncX0VrkY3tmyih+u6TQ0OMSqH7kq2ptNFpGWUaRj
2x++WyEIu2y0lT6S0cZF7QXxqm4yROUAN6FrI9R4qboGvb7jIXxRFqbnmdbCDcyS34Gu6gsYmjrs
54RpUa+t4zmL40trqObUe2mwm2ISiLJibkvj33PZ8nJ0J3ePUeMtsaq7Ui2vUqTRCQhHLI8j49Bj
YJtJTmjChcweqhhT/9BpabwSd1zFW/bUNgbd9dm3PpwVT5cFjDlYNIujIZKXhfUOTpy83sV4p1+M
qH8ucii7DBVmiFZjhspvsj8mPgKOGR7cXgT5YULACjlBWohNWJRCai4FDfTG8JIOg6bmh9TGBtNv
FuMkWkv7Ui/9UoLMChVea6l3c4lnVplgAPaa36dSrtwTKOGmF4Ph5QIMfHvXpm51bLMEglMEY8bz
/0VdcnXxUkM+ZT+T+7+4DninBfrIwR4dcZMc7QcjIwE88b2oIl6OEEysEM8uV1rE0n7cq8gf33wR
17tU+Nkb3Qfnhm3OzZGN85dcDau6IYu+HKK6K2oPBpwa/JCd2kfsmwMpWy5FPtmbecKtUy8o6sE4
j6y/cAPvzHXo2BkRUyvBfKq04yA+gyB+Cgx3RGWHBZM7VCWcF3LRtwJ+/lkuoBP55ir5HZSye7SG
86SgGbDiQpo/4fjHn5gEfXpJfIj8NgPHBk97dl9y9ibDQKtAxtPxHrVlup2U1X0trOiQPyjghkqT
ntMhjr1TKXCp1ughzPJoYuCjAfXB7uG6aReJcyBZVex41uoDoIOWRAtcP5eqOfDMErMycyeNSUBI
+VCmybjDsOOTEYXxxRQKDJ/o2Bab5NNKjWQTa5dnhSeSdMnMq/Fiy6l8dae4f9eNaJ7qPDb3XbKM
bxZtAOh3yEXnzkOnEOV8KTSFOrVdMhvSD/wPiHXAODmumSpJsdMOWyAArDJOh2JPz5J6alTn7IfO
+pUH1Vn4/fijucNdCABanL2EXya2XU73L+GDLg556Xr4CpsGLkCaLVF/oN1hZLsaRc/Yt4dLrGMv
exSINe5+FKhBJ8/qOPYVV2YCnqgQm0R1ncVqppYfDemJ0KUu+lmmCNLG0uP0xvBYubwD8u5FSv/H
GtIErap1DgU8rXDyZjzJuR0IuMzeFLpcvfYLg8Sh9nluykFCUJoIEcV0/+Bfb9Z9nTkBwyF1i2Hd
zZc/uk+bX3Mp/8xV5x0K3eYh++8kx0dY8iyjth0X0DEvmSiNb1/VERVSa34d+zARU9+mjxfaccPF
tBg2wGX/wO4lX2nztlnpatucBs4DF6d+2/SUyfCbh4aRrPd67vL1uatjRbaeYLkb09GGhbq3t0uQ
nUSVYpZrWo0ldm6uHJmwCHCLY8U2h/mzG+wawBApKg5Lai6Lt8FhVXmW45hh22grvqbQrTAr9gk7
QQQG+mFSPpE9hh1PHiAHdKeiwiK09TCQHXCutaw107L9oBWGaC9MGVecS8gH9fgksWex8zUGnazz
GMYJTeS1TjHimcN1wb4MeMWTIlzK6D+m7eXhkqM2N4TU7SMSlT4N4BXeCC1L4CKYAj8aqeH0Y0Us
H6Yex0OeBFgue/510+zif/AnhzCgCvNMJP6b5EZ1XDCwr2Y6GmHLtZfdmKGJ7iGoNFXoyNp9ML33
l3yCPIb5CgEv0FZ8j7zWC9OA7yVWdwwaakSrtbMvemK6c6JZ4HPBbcGWStZhhOyHswlvlGU6OiSL
f9YLbMoTbIjU8dGWwQr7NxkysrJO4tsbUFPUZdHd6JNiQVxDMdmgOeQHFg9OFhYWxg3M/In1buf6
I5srZMh5hnFD7N/BtCeaf11SgvkEUorqboejnO85PbubIcFmxPOzm6rBf8Jr491anLpAjIE0Ni6L
31nQqcT74E/qDNY+KueEDdj4EdsOKFc4c5BkuMOdmmUZsICoPEKV03I8002/bNJFFyvtx7Iug5nI
W8cgfCQa4tDNA5kUXD1VOg0AMMxr43myUnJaLIPCgmL2xakXVISj2bAFqIIkOfZ+Q9o6hfDtFl2w
a9FhsJly8n4zXWFmj3r3PUrsTz7VVQHHm7uJjey6RHL5rFz4hXU3Ymlrbeo0l7R6tnJTh76e8VNn
zYMeUpb2EVjntfHC+hejf8ACXNc56HsWwXhIFPxH1gUDojlvKqCeMFkkpy/fnrnd+S0WHmXWTEoZ
fWU0vgW08zXVhRaSgVLKyGex1OVhtk6iEbRCqjEmH6UFm/2OZOymdjKmyGCkNQpS+F1l8t+8+H97
gvwEaiCT9AadVziUCtyWvYsJdKGePeyFtLk7Cbyf8AlhcaZZvbf9anXOLBW/4CLeyaBR4+5JL/2P
F8kLIU/6FSxC7MDKGfgp9VrYY9A+HT1mmCAkFuZ+euL927xMJDPnE5FzhygVf5nxGMycGmiAPZUx
7nNmW+ce5+sRUbU8ZllPRYhNSR8bvGDHfqBmzWlh1bXj7DJhz3j4wbRL4AofpOmw/i7M30tsHHTT
0mJZQFlsxgJ9K7GDl3mkV0FOlI4Uszr5ii4qTGDGV0yZL8jH1ox4mrwFcmBjfVfdkKg97aJgQ0ZI
oZUn+gNDaHsuF6xeVGOqu9/O9rFNx5XiQFlcYGtiBE7AjifLLmyngucsMB6jY9c7Fwou/lgDDbcY
7YkCoAabezt24GN6GjX9Fbc6fyt610DuU2B/6UtoK2skwv+uHS3mcMrmpbyYMM9fJVJtfcYsgF6h
2+6ky3oEZtr60ZPueWzvLHTrIpzqHNJDMpfDuBfeQix2x96v6ojdlPZlatfDu9HN65RPj8w2xc5u
9G9CRZPazhq3JfoQk59a6IEEek4oto1h7uCRijGyCdADu4mb4bFMA36Akyn+TH2gzhE6HbZGpL/W
L94Ng+RhPKOjm9jBEtDpm5bAe0wkd2KjPU0x2mSBuSc3c+wWZgGbKCIOjFrTWsXFX+h3FXMxXnO3
gPpmybjZFsovedtmo2lvMStQxj2P9gfHev2XKWD5VFwup7Bd5PSK1qpf3QX6eEYM+2ihSJ4Lw/xY
Cdkh9RJdGJt28Ib9uSfqk4yYw52+Y0VpqrNnNv6JYQLkRT7JELs5gp1NScszRIW5IJPcZOSh4+gq
eCvld8PR1nhhBzyfIat4WLd81R+xWYwBqw4MTBn31KPUY3SzrAWqdC/zr7ksvF+KMqGHuxTOB82u
bAWaUvsbGzQ0T5GmOmjLsiomIxLRg10iCQQADoBNKrd9z/iFP5uiVvtBuyFqBW2JC0HdPb9Fm7FM
C0LQnOLRcvZklD5SYGy30QdihiYGSQtEZDbt03kisFKOIt/OUnd//JqtfCcb5CdOqr3vccmu+e4a
ZTonIbgJwO8NebQjCLuG7yBXPHprcTRTK5ulO+BRWKFTf96ZxESOaRnIp3rJ/4MuHocLcWKicbI5
J177VHbLWw2qytasjIAyUU9jLO3fPkY9DGSNF9sboX17rmS/WBbGxvPKBiREIob1v/UWVWnxU2IF
CYNmaPBhpcFCiNXI90MbuUcTvjOezaL+XLzs4Kbls5ek/3KPQ4AAPmnsPiOcwBqC95cam7UWQ0gq
wlMj28YJzKRsALsbwwMNqw4BjYBfV37o3svZlYHfRoflgG3xMu0Nrv0nUzv5bdGk7TvUZ5QbFkUq
Co4dFrJjzi1BknCbXwfa3p+pTa750syowEOj92nQiwvyDVdnWQ6HmjTzNQYw9DeFKQBMGOgTcnLA
9aOw67uc5+DIVtrGgUUIfZkaue+k/1dS+H2hBIiRA8L6gSMHQqvI+BB4jPdyYkbA0bqQAvPqL8Um
waeGdKF+ptdiK9rBOta+/W4FU1GTaSma/ybsOeR3IUkl+yKV9gvO8hdKHJxzt+ISItt/8pUhnvAI
ss1ksUxPrZUDrU+il4Qt5Y5iS1vucNL3NIEMThDCgpzfm6G3fsceJmDbJx81ZLV1V4PFfNNAdTaP
VdB6O9HW5b0MsmnnkGx6ADQUwX7mb1ebznE0nGxMTheWnOrDEbJp91on42uuC/tpySK+rk6aHUlG
FmdmQTYknk1AHHjluldnuGV1RL/zaOBJ8Jqi149RCvWrb2P3P+aY/pzHs3FQ2souQdL3HnqH4R6A
bFk/iPjJX3O2MLwjkhdzV93kVNxGV99rFklE6QMi42ORFo+lGvI9fR5r1wqhp20weg4sXoPyasqq
TiU3Xv7HrcBO0yTNVoFijrr5m6bggOyWYx0hlhcecXm2hBVyzmapKiCxo/Vom4lfhGeW9vbiy8q6
Zj9yW8m2pknXvXBltB+nihoxGjxgcwQ0G7L5PCUNLFDUq3qZYRmxkD5WkxVHRDp6xzgZnOZkwOpm
fHR2Y0xoMFZ0bZrKHo5Zz8/idQFcBJYz97gZuwCnKeyhNFPD2tjRPYpDJZJs3F1oMgcBPPJgdRG2
3UVwLjQj/DJBKRmquCYZSmuwZ/0kbC3vABIo+1Z8FP8SuRSnoRilwW6H464y6QcJR5Jwdx8X2QVa
VbDnG1g8z6X4o0n9hZEFCzkRYAxJFbSbkactGwlPz56mUR38RPE3EITJyIywhu/RkP5lKkYQ761i
PHTCONqiLIjvVS8Odwuc8EQaEHQobIhVgucFVBgrAYsliOUZ9sFRDR8KyalXUOtkdukMQh1VEygq
Fpt7LHuANKYKh7envem2kNdFC2pEhICL5IcpEcXU8QNIWZVXH+Oa9QG+aSdY3kTfJV7YtrL71sos
C7oayjndRRMm2C2JOB46zBGD/gCmhNnGrQfzKmnRPgdZbgSvtLF5obQacKwV+JSQvmj7n0UY+MVz
40hvJqxLO42x4CvpYO5t8sR1bk009zSvYfreZ0G6RAcc7lWLBlTqtXOQLX0+9egnk9316SsXwMkJ
wWIiZ1eNX+46Y8q+RGLne4dbhPfNfXwcToZWY7Z3zY4qUnhaONQ8Tu2LPafNS92Cp4J+HMlv+Pey
fE4QMN3XTrjslYA81MmL5mVQh0EUqOoObFtw7aNHelBnTfhz2muRGWIV0ZJrl1LlqMY0c17ZaxJt
cczY7zaQUOgg3HIPifdpRGAZmYYiaYQxm4JotRRXcqIOZdaV4TPjT2LWI2IGBb9sqhAwTqUrcxQP
XJHYe2sNRSulk9lXriaSXXAH20i1TO1l9myreJ1AtxiHPpWjGW0s3dToIbi06MlafrUl7XQXF3jR
LyKq9r6oRLzc8V1mbdhGXTy/M6oR4EdnT6sf3+3EC0NfKQ+F60dEGwcEpK4U3ZNRmLlF03s+el/k
mmt1d5QllgPrANwtm8VCG9zOCawVtUFsGiAf5qA/IyMiDJbaLm+8mhYwtTUmt5h4/Hqkaq5bJrMX
ht2AdvPaORFVFL9cN6PWHBub2PGKoPc1yqzhKWWRWFxjcLU4aTCGnZasLd0nqwbHe6MroXpw+cvF
kQvQyLGbT+SGIwvM6CZJ+L1vch9uFeSYAfbjyOtiRk7gbRkEZcHT6trUDAyyVtaOUyf9Yjx0qFQ0
Vfk+t/nQfAK4kxk/QezxYAn0oY0yFu8N5bPRmQ4x0zqVSR9PVxbts6Dvl+vWFrh+8lmXbS13YzQQ
YdF88NcyFe54xnNWdZDkHP+IBayzP4j30mnqUh168JiNfzIaOj5YhjTiJ53c9DqKnglVsEMNgbfk
Zxg2/b0YrepormGS2qSNamMoJHYEDW+19gPJ+UBRyymirGQcfddMrOOLh/uYM4x2aac0XKpc6q5a
r7vlQIbJ66J0/DcReK53lUhks8eAM/W/C0MH8e+MlvPxbNqjnV+LXg4n7aGY0iTUFmsWfWzxJBtx
dFY4jswH1uzpQSARGGDbafqxvXIBak8RTsLt5wnzko39LeW4mJwU+9ci3CG9VmTgsieztOlvjGc7
OztYxhV0msRlS8ZdWRcIiHQ4HCszw+hrNXGOS8aJH7EOaCYQRUvefigLWiL7bL4amLh7Fs4i/TSW
CqXdrWhHvjdOZGCAdYBoebR9y1s2Lf7nMOAd3hgTpfEREvxHo5TYVVNkPvxaVSeRev2v2A48Cd/E
FhbmSnJhl2CBMpum8G2h3s26Gmh0RfFAL87q9IAoRj3fqGMzOdgOAQcOduIGnDg0u/RthGcbP3P9
7Xjx4DApZJrQ38Su/qRic/yhIGr4WnIUzYTIWzFMIeRw9NA2hnuz2i6sSJ2irrGxdBXdgiPcbMz6
nIHlALCaxwNiG0Uv5cTaBaY0yCCi8s5iL7+tQfTjB+0TcbfPpjpbbR5JSodHM6V+dmhH0721XMWX
h2Nhg8shHMlqQ+5GkPunl4dqI62a52SmiwEfGaV9G2swaP6pKkSgULOrRYNF2+8vndEPLoJmLP0n
Eyp/BFgitf+rucxAWoRnZx0SmrXODZr2hMfUNt6BqsEioKxj8OG9rjzlZNtarKu5xnU2ENmzn2PS
b5CQMgq1iyzGVmBG9VpubVVw8ByYwdgUeHVPfdu85Q18BbEafD/U0DrBP004eLiTN63hyQtN2MVg
uYkV5smaOxM5szZlIc4+Xa77OsI1uW0H6FXXdBxsTaeCUyUn5TMhHAf2/CGOxf7daVPAaCquubyu
RpuTdCE24NgF8EORlfxh/O9Cut8wFcXANZ8Dm9XlRVlY9x69tzoM+7m24ZK2rDbx9tEE9DRYhU/m
OiUBTlsWVVN0CEyl7dSk73SAe7mompO2VmOguTpp9pkKkn80ZFj+E3KlVz5ht3RxgQaW3xAGtlDe
kSIzIQlzZSOvHpmYvbV32HnKuxPECZsV1hU7Z4G1umNIzefr1POCfTbrFtULo1FzkeVYf5DvmBiV
KqP7LEy7CfO0VNYXc1t5SplO2DyL2AP6glm7e1dEyxMWL463M1s2kgc7jqBweYl/yso2+iNB9aOh
D+oCJjs6U9o8XmVqlZBy+B24NBp3Tou9syf2kbHfgxQqsBN0XMRYdvEXoHhOUsALkBp7PFfHZI+Z
vpt2biIAA+KhcrGPOS4LWNKKSRhbBIUvVRkka+NFPyz+xXNtGFzjQHal57tA+K0WQ3HooA+wJKqk
+e5XK7gZCBbSor2kZZizpSy3QTODyydxyT2u4FTZZrqRBW11rbNNmJ0/0kEGd/6Y7PVw7g6rzXRO
7pLllr2xB6dPDgzeHSZiSjfEvcWnezJ8FrMEzSc8hyBP8brFjTBZWTjzh2O53oedaOslH3LW5uPa
SHDzW6ftbyZdJ9WtR4KJfko2fJwctuQ8hUdHsdWRKyaKI1oTLU2xTAsj3QXEKOOC1wTf36Mxpg6v
HEwpb/FUyquU/WhkG8prjOI2m9x5oFMlgOEnzn216UpDfjGZWsaLabIm/TIhih6wOhUfA4G68QdT
LuQz3udO8iV7xpMDPnY1PqpsTqh/mSReHm9W865VlIHQeitdMjqyfnEA1c4kq7m77jwadPix1cQr
LkuZafxfK7P1czDaLORSrB58JyJ9Jalnv9E9QgO5yaXhlLJdley0RfxFbKqfdzjkAh4tfuTRJYIj
SZJTNSEYkIFipNGQW6ebKpctky0S70loLkhnMIylWDbgVGb8UE2crgAJh+z/O8JGjF3bQY+fo4AA
rJmUfzzL55e1MUGG7LNGB88XI/Qxmu3gBPq+Z8XPYxKa89DEF2fiPr3N8dmX96zxYD8gZTH7FmPj
gTvsbdZ4tpnD+ail1xk4vISQZOp8mwyu7PDkQr8MvJAeB2/6DsCTPhkWPz17h3I8fgxVbzjVjuar
7gtWNp3hjWIQcchUdJe4b+QZgSDJtjghVrHAc/nCuZnbkki0YE76G8t37fQkXM8KTlWWynxrG7wx
Nmiw2BET6Y0h8a7ligS8fMWdZbaHYW48pJd2pgxoWKiyIps2bjHvudcKYB6cP5FU2S6nN3QhwBt1
xgduz+jky1ZyGIKtch61XTXTS0res862BXQicmJ5E/tib/WWal/KZB5ZXUBCJUQgsKDyJWg0GBJH
n9Bj9RVDlk1l8gxbxBDiKuG/BDusygJCRVZ31ncDWt7bDS1T8zaDTTJjV7HSoABBJavxbAXrjqpO
bKGaXQ1dJOAaLUcxD7ts5DvJ9ove6YIWbh4H7l97QoHxLp4G8TsjdX/z+ZYeKeaWPcV+Sz09XMNE
D27GCBB6TwIFoHCRucTrWwR5zwmmdidmuHJF2+CpxVU9/mZJlCQ/vqJv+EZKuiB4atMOuLcRMiNc
mFmX9y+JO7BMd3q/Kg6wfyzxQCOHXj9KpzokTWSgCTRRSTSOCjulCcsfPZN0aZjVWX3BQFCEujHl
MZ6wne7KGv1pmATMKVklcmVOxnzMS3ujiJhZOhZj14UY65w9UvqI54pNYAMXJxvKt37y8/yam/5Y
Y3BfzD9B0lh/EGog+taGE1j868AHvxseGLFbWkA28dSDC9+kXslquS/cd5Kc7o7IxABOrDIuJoFn
hjq0wdrYqcK3KphwRQEJJAK5gI/HrqJfy9SNoYbSMbjgyOIFcmdfGfa5iV1zzSmy3x6Io717haG8
X2aXtDcM4QvQJVUfsCfQfsIaKXPw/czDHsrYxLK/HtBtoAW6CZ9HZg8hiMGWW43q+r1osKijWvrj
gwkuq99ht+E64C2rJdnBnqlGiZm3QKN9z99WLt7NuZ7wlUP8j7c17Zl4mJUx5y8URy/+QQ+Maqeu
dyNx9OvYUm/FmixCegch82vS8wQTsII0la3OaaXOC4gy4uDStAfuBEucvuAKb90XAFojeTBX+1zG
g8SAVUOhtRrHM1zFpKWdr2LseYMdxz1qZ3srCLMODBEKLx3YtS68HTuuNSpLnv2eEsLNoPES5lis
85rcnMkKiqoQKim7UMmx/+sW6x48Q545t9KHc8OVlNoru2/e6zQODqmwnGYf21biY+QS7ls5dcFr
P+T9m9UGyd8JqIL5LYAzrKh33/qD7XDEZZ4L/czQnoAkSSYMCbloRl7kCXifll+lC2qEU6OPkzdj
mI3/EInmRxBnbkTRhA/fFmwf5K9rBE/uJeKy/rcxA8QizgLvDRw2bUhFPg7zvQCMflNBzx8eaIJD
46qryzh0VePadKE29D8NXlK3YWkRDN26VjFfjIz1Ii2kln6bkjb5FeDAsvZ43JPy2VcmgZIoIJUV
oh1zqpkTc0SM+/gNPKUhzrPrDxNzTwGYG66VqCtQ3zkFKWw+2NWZQxDcyLooRbFrQ2lQ6SGVXUos
uAXVqtRskjpJXCsc6O242IoFNAA3OrbZ5fHeC7EDRtMzoaDgiyRI8c5KetRhy/b6JEsPxj9AoMdi
s3o5cyX1ynPM5vN3Yrb6wze1fyPRYMxIGP5MF7YNJDSIrbH/ptWyGdVladCEakxUvKueUs3mj7Zg
Q+n/KLnBoIKJZ2FlBmYwInIZmJjHwNwuCGQc6xDOfQwxbm00l4n23HrLYp5VUDJ0I3tBiqqo8xW+
10Ibxp83PWkr0Hfd9PLJTuvy1YNlGN2NKaef1o70RGuykn1g7SpLdcx9kQrq0IZ6mYDab9JjOijx
kbh01Z1Y0svurWN6IXRe2Im1C+iQkVylFfTcDTnIEcSMAarfolrwGLVu+lskVvMu3BbATabNnyIr
gjM2mOZfn5r9NUt996KKOC4OdqApSAoIRyDXjWX6p5y7FdvqLLGmcMfwnmTEcuupS6Ik4G7ISHyZ
hdnaVzzPXXN0NH9iHFuQjYKkIqRVT37aQEO2Pefb1b1xImTfjR9k0gIT2Z0LKRD3ltTx39rn5X8v
3RKtl63EUgd/hNu52a0YhwyFyQbvRZEArxSMdpEz8X6xePfvKuqDrU0AeOyo9ZLqG9cO3NTk47ki
TFkGwpAiU7VQHLwwaZ48L8MTO84qoOd81vGjJWg2hMNs5aDEl8Rx7phdjAFLKiP/eaIyg//GnBGW
iRx/fNK8Hl5sucx36oM99UzfUPFfVcVIqmMQexAfUpUSQFt/dgBqcSpVJJl3HfEX4+HaAC+qoxVT
HALafW4D9WK4ARhkIxOA8zaaM8eu11rgDPy8SAKQHjISNa5UOXJL2LA4HQ3oHUpMsL34/Z4jSKfU
Nwg1lPrTYCOYOFvRK+JhyFHpFB/RmsFF286ybn5dSk6vZsPpg4URQQ4ZaU4+YqByinR5vbQ79upk
wJFSJvnuUokGERzrSHZ1g072KbxAoDNqwysraK+CldOnF02gPHoYEQVKSR1zyS9nalIzmA5gIya3
JuMMAJ6bpRA5bSE9cUzrsyzbHmzLrJPYvHGN7LHuFaQ1WaI7tZuTkSA4glXOdxcDNZ5kLHsrtKET
8+7Eh9fV3rG0KpIacTsZFOL54uR4Mu/AhzCVQIMFfOK9rrFj9RdUbnmIR6EOTsOV+68U65dkoKDj
JAObzaRWafkzZY6dcbm3lp2m6lzu6PHm2zgODUJrMlC/9nsZSbAei5rrx1NqSFXfbdsYmn2LNSze
Wrpyi5PRTaZH/NqtxC2PcwyTtPERPKGz5zjx/QeL6Yye+dfFkl8cSLJxbGZc7S/eGEPRTfOiuYOt
5lUe5Wq61WwMzGDT9nHjvRUELt1X0gtlEW8wPxkh1jZshAqSFYa/YPxkEwiLIQ1MbPIoRjFeDmXY
t4LR+91iBilflqxKXz0UW+5u6MY/FHUw2vlu3L5YXZvVO7oV/EvFc/0fcccFZjL53ZALGWIRu0xr
yjeCq8cESb0uvUtax/wNKPewBWld8AF1dkarnlivpbBPk8VpvA/PkvMRNIFLWraipBAxz9kMMoPw
W+XNqXNUbtw77kBYOCxHTPea85SNKCuFctlNnYw9XC+B85aCAsQRlQZVcU7ZnW8DjMmD2o1lZrc3
3LRp+V+V4J79dj1PD5QYYnrfelHXj9s8NY3oOTEICLFZd5kQyMPWtvdVg/SQxiaGP2Z/EgJiSYap
K8hPmI/UzZ5coDbsGsSvgIa4iEgSzceU/HAaeQdjQbwoueUg3t8MK8qjv0GNbgWrjEMZrO634ifq
HXms2p7mgtK0mpvT0YT8oQUC+D4bbGURwjSlDFlHkZyL+3EJSSHQPSzZQ4F76d1FXv0Z8gF4ikXe
KjpWJGugGekjCAv0HPY3gC3f0LsS/GvsQRlCfCL5JKEcLlE1IQiZD+fMxzJ04kBbvAd13k0MHMWI
OmZmxR6xoLbPuReLU21VZGFpZGBMKv+9Q6Xipq5KOf1BPsfGys1zxrWA3KhyZEgqsSb91wn4E24t
N0WjCKahe8uLpHK3JWrQ18xZzDrU8JKSCWye3jqG6+di0QZPVtJ8wtFxj42yhuXaCM21NAX3uvfA
LsTvrmVOiBmLlXt/uGO4hNdYb9mvRdL4nwsVEXG8t+0FiMfE6Q/2Q1o5XCw3yt6quo6j+0BGf09l
BsD0Ll9eBwv63trRrOPh3Z0KKwkDPcNOpbKsqfoXXjsZhueyrOpPu4l5PEnBJP9xxPhf3TxKBJdi
oYqWHnL32TJEYBJGaLRGUSsWDBOl677M3A/MU081xnftD376icEIgtkk2pwGaT9yHrqObHJCTc6V
KBndL5ui+jM5ZDK1zKsifuvhdfkvlJNy2+LJCX7NetKHwLEIKU+qvLTWarlHJC0+GWDnI/IvKUrf
8fqQsmZQiYD9e0hg2AbmWynm9pOgRDq95n4xzu2m1jb/5KqQIjoy2v707LJX575H6xWMGshJgyJY
V5WtDBduzAReYu6C26UPnPRvBHDyOs00NZ6tLKjZ1eW9pw72sDCAQuVThyQdMpYybQPfxWZoJUbL
1ose38lzt9XY+U/UQzNykwBhs5vXpf8fK2f1Mri2hrAhSt3pkI/fMK9VIMf2Pwu+j/E+EhI3tguJ
r63ikHZPlrRa+F+1NDR9DI5O/kjm0+LUangRNn0Y8oqYrdujQ0BZ74DMlXijgi5Xdz/wR9Jw3LQM
8Q/9SRDsNiAtqEeBZ7oOLSnJI4LFhJBNvHhkvSqMIn52DOhuZjrR9RAaS9f4jzhriZQyw0RbVpyA
P0B3ga1KycwZIb8/qW5qNGv8xz4nM30K0AnriGv9LlqE/7OwUqKqmafgPQa7gc8ih7tMnsKgOJOp
0C623VKOwY47ke38DioCvFvYyWyJ4f6YM8Mw3nx2TRAMgAuRBEQuYEX26vQGNRUNW1C4jx5rytEu
QwGma2CnJLkHAOPCc2InK6NWmj1RFJTdeD86hLQ1AFNn67CNe8Mjb+b7jOlk3ZCbs/+rAjgL1iqx
m2rPUjoiwEoV7Hka6+q97NuWhUc2zDHOyhXbye0WR98+YUAl4TsAVQGpFxffAyfYdPfzwM4vVjak
fbc3ZyWNTwV2S/6nhgAuYx/z3jlD3cKd11j8f0Q85NM3CAcFgzHD892eBjNfNq6DjeuvaXoZnxsH
SwCQGC7bcsTO3/uAWPgRfykA2MsnaQEvhqSTlcnwWtMa+MrudoqpUPDjfwC2h/ylaXwXvDdOhUNh
8BkyFUv8TpR5iuCbvieLDgInnX/NPf3GSRGzZSUW6mz8OcaDLf/n7Mya3FauLf1Xbvi5EZ0YE+jo
2w8kiwNKpaE06wUhSzqY5xm/vr+UX4ogg4y6tsMnwvI5yUzs3LmHtdcSISkEDQrFmxSGyVPVh+Wf
LHA9CgC6zX8zbuDsHXeg1qTa37MPvNtuvjbxFPyhheeWP0ceCkQjwXUTHmlB03wqoGaAOZ4a4HNg
15QGUgiCeD8Md/mZalHFUByBHYN9aJKjWVPhdOweWOqTM4nxmC2iemyiMeg+AfaZzGdFEtAcOqOD
smBX9fWMmkgf4EesiIn5j8gV5dFHWkwGa4qUmVNTQ63mgFiF8wdlIhLRxO0iWktJv689V76rrSE9
GTKtH2o9Ef+WjPUxSw8yHzgaujb1G2cx0KmiLAZAa+FK7plTEAIQVbwc9LIgCeq5G+5kapR3rICS
CgUnCDWEvXxoNGBWOyu3x29FmE/eIUW4coa7KfDQTDATqhFbKNkLpAhxHtAzwOIfGNPyraAJBlBU
L5ZkZgyCt31LT8pR5JdEGJvBsN3qEw06dzmFDICmJD2zC+UafrE+RvbQ0DqaqyfakUXDSI5dmL/6
yKk+u1qvWxD3zKO9ALzR+Bu7Yh7eO0XTvwHEI48o5mjM7qQGgItihIpg9qSnSv4FFK9eMSxfza6K
IbES0/hVMA9tU2FiPFQMOSYcc67WkWApRJSw8D7SYOKMc81NNByZZzPeiS6XzUxunujlx9CrcgT3
cHFAJfuS+DqAG8UHgUp1MYQhO3sg3FrAYXhWZW5TULjFoezpgoZgkC340cEXHnNnslPu/dDY30FX
lklHtSGpqQssC8BJ82gxbsAKySwi9wMI2PhpafOshNjAHbT3w+KOCJrVniPeTbXeCR9fxhAhWVjz
o0H75n0qtCr4IqtesxXlhNGcosAw9jWDGD4Su/Nby5rpyWqx8zSTWrXfBoce7JZKnPGbKksZf0aN
Yflca5KojVxQbkuXY/2AOmL8uaWLswUHW9m/6T0slY92pveY9+jqbOE89ehDJQgRMUqMssEjlPvp
e94FRpNICUztIZa1R/c6yZlr3Le5XBhhGWOu6OTXUOZBAmxR+UX5Dk1UlKR1B3EHqFC9MdnqGdGD
AdBlYILymHbCkcku5H4S6uZ2Lz8mI5nlru2XkezenLX3lTtrzBnnqqD9ZgFOHh7GhEkdZJQ8e/ih
Q7uYfprbKQ2hoBMtZQl79BiTYdCKanII19S01wa0NsXWRM4g1za9VdGHqV20QCCzr4xgHp4ZBgiX
+h8pmn5gbHGoZsYoGYvqJuqWJbi1Yt4NdVR04iN8uQn634FGa7/9FJtQ5X3p3HKYngDqaFX42yPY
ToI9/TMuGJjvCbj8we3BG6OwljPS+5Zcb0GGw5LCCzOILCCCOKInwuiDPZN9vqWm7y67vjTKH3Gj
l8MhsbSaBpJem1Z/SHjIesb1JgaEiq3MgXCaR9pFUfQ9Giw81nFGO3Su9noBPs7u/vnXf/3v//d/
f03/J/xTvi+zGSmj/4L+6j0gkK7973/p+r/+C7eu/ufT7//+F2kILJW2hNGFqM2zqXDx579+Psdo
vPH//l9mGuYd01fVz8Dp6npH5jMeMpHpXx2DfIJpP+a0GZxHlLsV3kz20rh07qeUvlYMPOn2r5Hn
P8aQFLnRivCY6XQ81UE9/zF072Zn5N3/nurAPXa6VXnfdGZaugdjyOf8gJAK48B1GhFSvHJlhvJt
2xDSdExY+03rfGXDogekRdr4lVgxPTT5jCyLAzhOSid8w3DkLz2A4Or2mrp3vl0TwjnT1S1q5nDA
ScTdzxcFNkUpSYL3RgBkbJ9cs3cgjuwsO9/Qj6X1tBm5NrjmqrX197bB3ClE+LaX8TqbkrJQRTd1
h+prKY4OZdqEIlbTExQgsKnwiRpy1+mUVMPHUe8D1w9zEps3tzex+mSm8EwohV3bswwLpJXnnu/B
4IAWOxzE8yz1AXhSNf2APW94aA0BVZdJUPNtNozwdHtV9U99YbWmbggdgRWqmBiKrVvKql9Ybbm0
aWQHTvkRqkdELKrCzd8MKZOFjBEv3ZZysKS/jOLsKXJR57hjpvaV1U1LWlirwV+Ecb56D1a2aVtR
fgzKsXtOc9P+GLYKpgs/4p2llMWvN2q6tmECzHM8y1Im9GKjrWFqNASs8mPbkVkWAD+2DBM1+z71
pn0jhfv59sGuP6duWBgkeEPXxi4NsfqcNoQ99cT4wzOqk8wtRJ5qs1DHgFguLo4U/OkbOYTHt1e9
PFBWtSngW7pBEG6L811S42CjNN+ey5QQfbNozr+jlgo2XTNt+XV7rcsTtTBTKmOurcN7uvYx2GYt
KLEFkEYW0ZNe6QSrZgJ5CTNpsSpJMVJ3e8UrZ2qZli5dQ7fotsqVuVhMgjvUr5U6kJrph8Lu56xG
cuADMhhiI2NHWzKL9fnh9rr6lWNlYdfhU+JMPVP9sBfGY2sgSA0vC56BYPmVZjbZvjEh5A0puKCz
3cJTH49L8zN39K+WEurZpm2H2EAAbUWDy3WYfhhJ6pwCCgPTMqKn2z/wyqdwyDgpQztUHYVY/b46
qsKxhb3iebaQJtlEuUNdjoFp67FoEX6Ms7L+envFtcfFvKWBo8LQOA58yPmJRKTLixtp1rPB5QYZ
yABBR1UAgLQDhbMJjdTRcjTa98yfdPsYhdzt7R9w5ZPgMHV+B+Ut3TFXlp4OOnMifSifnX4yTpnV
UkqqsgA07tDfWWr9tOMkLYUJwtGCaIMvwzzfbJhMQe/mlfMMo523qxis3YO/Jymkn38okuqxIvTb
MABr7nQ9gGajLEEHNEt+vL3nS2dte7pn82MEOxf26pnrUHMByD/Zz9roGRDeTq5+qrLsG+P0hPol
XKxDJuYdQ7Lx/2BldIB03XV50zmG8xPwlrHx7MqynsF80ALV7EnuJgpQe3dJ7Td0pd41+WT/iWu3
ery958vvbPM08SzqOuEESIvzlXmdXOYFWv3ZSIhi9WQsJwifomVnxu3w79trXV4jR0qBSJ1lcNtp
s52vhdg0mhutGzwLoIx70XoqmYvsA/DobluIKTncXk9X9/LsUZLgKk2Jb2EaWUAjdb5gDtpicEVO
hy/U9OoRYcPEPMJRnP8T0VY09043ilOOwg38UXOIwp1cHPM0o2e3vG9hm/x3Cc7eBJVVRj6s4gVk
QHHDuHlVRclbL7K9d7d/8OqAHAcoO7dAOoL/NnVvZYBDO/dwxerFo7EUyxGqsOZYarm+ow+XPYeR
uHfzLtczheHwRWDs9SjWrtYToI1QQk9rGpMe4rTFyMw6/KEBFP/0KiAWd/e3N/jXb734IuwQqJJw
JUReLvfeW3nSAahECXapfqSF3H32LC0/8AoWWycS0yk2F/ObNlopEnATSJAq79LDQtN6J0hdHmzD
mO6852vX85/fIwkWsEcoDb3VxdMzqFR6AyYloDJFHiHn2Zi/x6QKon+Ciu7bqYkmRe8jsuRQgJWB
XxhS1I8W2kSubyJ0+vnOAa3SnL8/CPSRa5o4Qhoqq/tIl04HKdnxScI8G7ZwQYNPsJBowjjtRLxD
ORL8MDVZeIwQaZzNvd1r4p+sMuJoN+QWTcbbv+iKjejS8zzbFYarzOX8DnlCG4n3pw4cgJPtvUSf
P0IrNR8oOZh/hE6t6PZ6KyesDoCXQPccB5CzIYyVTaY9yjc9FY7HGrLofFs1QqOcDZOspN0NHP/o
1o0zvW0oan9CWHNo7piooZzCykQJYXnvOX+d8GsVsrd9hlhMG7WP0ZTNpw51OjhBxfTFi5u3xPkW
DFrROyVZ+ztXbRoyX5MXqaZS7qCZekQlCV5xWjrTRgJ/gg9Yd/8JBwKT0BmTTZoIUjbGEz+1PAVQ
SxjOG9CyP28f4vqjuWTLfDB4IC0SHqqq5x+ttaAxJGHPThU/HaEbx4a3RsbvePjkVkep4Pn2eqtX
xHFdx/JspqKFQR/c++uIXwRwkdFEEhpw7eS63iCY76TuPNFirEPG3DZZPvNs37HLlW9nSRJRHmuT
fepCd1Y312EsgTK/2/lWJ6qjpNiN2scMVVFntVvHrqcHaBbLO8axCstY1JU2KYDuGLYicVwZJ0J5
cw7SEykCV7o0DXMG0+x3Tkan5FiLqpn3cH1p2mlq9aqjVw+kYZv0NH3ubN68/CGegG3E4Cm1XeKF
1QcuBKiehnEvH1EfMb6hxRZ1zzlI8pyH2+nbb1avO0z09tT6dmYIP08OxVo3zZ/kENvtm45eq/hC
UdemNgKBsIi/j6YSygHHC9nm2wR8X/pcQ8YR7AQtNe9Xa8G5+aCD1sfxRH0jniv4WiOS1xqUHFwW
8NeDiO4iYrNqjtGIjsdKF6cWViA0fXJrol06J6Wm0s9YxP7Y5/2AdGMMsH7LiJQWfjJHOJk/J8Dq
s/cE1TARTuM09cYG6QgYuW/b7MUdIS33bNOEpYZMznDUEb+wWQOkHkoIoJOctqAvmgajs6GxCBGO
sVS/Kae4dz6aMo6XjgXbp5cmDJ3/uHw55XheLJi2TG2jQpb7Ypy6D9DkVh+RQw3vrHLxpP1nGTJq
g0vBS7vaVwVxSwLUPPeBaaDgTL3w1FgmGi3WYCL0XBknLYdeEenviIknlEqyKm+3MprTO6Hl2pPz
Q0gkbZAxOoUXz1q99VNqQnWJMIAfetb42aqzeF+gSO0XaPANcMsr9se4rHwS3frOIVy5HgYFKYci
gSSjWB+1DidfWcU6aiEMFW6doojf5TAYPYzKCifGOU4gfSQSkUgPZxRi3t82rStfmkzGxK6I5S3z
7xPz4ktHeWsscw6GMix0wK4gQfPfWpzHr7dgAzib4JkEvSucVawwjGUv0SDnSy8MJUJqOjlPphvM
9j5MxvArIH54/2/v7Mql4YtKGBKJmaCMWRlX0kZTFeVR5LcWYjjW0D4yNwiYvgdTZhsoYdxe7pox
w7ysC7Df/AdzPr8zjUjnjkZY5I9OxjM6pQ3+LcB5TFO6h+ABgZSsgl1jTqo3YUBjYHY7/Z1o6l+3
f8hFVIAxUxin2iQdVfxdhyWDNYEbaMLchzzVQFV9kpPrM6Izpd8sZEqXTY1alfljasHrbcmdjHjn
lNSJN4tra+HvVE6iehf0BkSrkLQ0i6NtaGrY5q7RvdAwNyWxZOIn8TJWbxfASMO7WpcM+XsCeqN2
mwe9Zx7LwmrA3gCmhZbz9gYvXnAeU5MCO6EnobBprfJ9+CGRjjYov7jg1P8onthDNwwQuwIZQvbv
9mL6NTOSHKgNephyyjrxAM9QuDGPBHx5mVnsIxiFfjHdCUF26s7OEacmSUaR3lz2BoiBWmlyDZ8q
hHiyN/ytxUcDGEywlW4bP6GVrVd75HuNXwkxrH7HBK/8VHIyqu2SG+ZQ/FtZ4FwKxnnb2IcFczGB
aKNSa4Wy/Wwvhls+dVTn/rl9Olf8psOpcCykgKaxtvnJSQyq7Frqj7M37FAUsgHDythPcGP7yjTa
N60ZonBYhcnn2ytfGAFS4CYMqrhtHij6Led7bTMdPaY6xg4dBGYZ4DHCHMxnHz/mALzvFNWuOEkC
fJvki+E+k6Lq+WKmzRyAXtUI6JnudOoYrdzqc/o/eITwUzSNpGU4JFaraH5E22GImXX22yWlhgm2
Gdio0DXkO6FTgkOhR2toBgIXZPnD7dO89h0JzYQj8JeqTn2+wQVIjtdZZeKjI5RRuDPKQwfb8C5y
WT5vmVdlMsrahsYyHm6vfBkb021QfhqD5X3QV5cZ+Lo59l6a+p1rlfJdpFH9eUAPJfpohAb93AmR
RlQtyil4vemqWEq992T5jOycb7mpLHNutCDxK5RdHtKx0jYzQPY305Q4fybU5xDBCEvGWaiyVnfe
/AvjVTVy6vKCHiGlNFN9jhePLqjxMHb7xfAd5ue2Jf+vD4sRwAKYiPxOenVxvmQ4NCJ1OoBskit6
vpQNnKOgPmT4KDkbDN8h5yRBm29Cp50eZlj36PaK/LWOiENVq/IKAe0nbj1ftMlA6s/ClH4Gbccj
aRYEVsgBbYqliw8dbY8753n59vIkkOg4LuUz4fA0nC9oyBzZnDS3efKYGmAoEt3wJPmndlAgQLhk
3hRxzu6rAt72iCEPhhyNfTlBV/NKa1ZPky6pPdAawKxWRmU5SWoFYWD5bVd7h7YD1AkjRbGzGmlu
AOmKTwWjaXd2f3F51aLke+r+sKS3Ou04gA1zEoHpZ23iROB2+wWczEi8vvEI3X24DSGilnYujw2o
1ddGdqxOl5JIwyD8wRefH70l9AbvntiQLdGD/9pIdAMg/ijLt8CxUugxwpYxg9cfM10fBx9J/476
3Pmai4Z6Yx4OBHMIhjGLUicPgVZ671x0Tg6hYnkDC5snd6z6yq31VCRJk8sydL7ualWd1sYYdpY/
i9wUEFG1LZxOYUAxVo+A0N7eozKVsxRMnStMkFwhHnOen/PV8kz2iaYVlm9VeIYuksWWfr2+j6P5
pwmPoX97uWubIw8gXCTw4EFfWW7PEFsM75MJV8ScbzsjRiJPAGUpICa4k3Jcs1dVWzUNwmUi5VVg
Xuv1uFi0VvysRyBCmL131CDq3heyME8daPfPXazrO8qXcCLe3uW6fUepTIXmeCdyLhLOdfeigfUA
6tjI800413MXYPNSlVtIcaZmUzNREjx4MQi0B1Q2BLK6yPZaCESE3uw9QIBtOtDzBwzrb/h7E+gx
YdibxX4poJv4DLAiMO4gAa4ZgYRCAe9GjRU3fm4EQRcEYRMzB7y44A8HcJ+QZMj8WCSkNHOUanfO
5yLQ4XgUaAKDI23y5CqHWcDfV/Ucwiued91vpBybA7Oo+dvbX+GarbmO0F0HhCKWsDJtq3OnWojG
8ruy7j6irZQ/dh3ETnG7WHd84+VSVC9005QqhCfAWW0IUQJbg5BCEqAOYhtEnfHQ1xY0z/Fg3nGE
ymzPL6wqlAgGjl3duYS7pKHdNgwCSlD7LkirEAZkacTdF7Dhw57iqfsAiD7YzWbFaIyAj+X2oV4+
9Cwv6YiDOAKQ/NfyX8QUJjxL0E0Unj9H7vImq6yntILjlhJbgAg9iEMjgjzg9pqXN5k1ARVJbJTI
2F2FjfAwIgU4K6oKSnXPYplgMJOjiTSjLN7aJQrL7Tgwe11qv24vfGmnKnbCclQbUkGMzu9F645V
XQME8p0kd6ynymrhRocpuU6/3F7omv2obF4lVZQR1iiKQbOHejbxFxHUED6q3dWb2Ik+N4Kjvb3S
NfPhGC1VteUDrvPMNOpEPBuh61dRowFeczqEKOMmedTHEba4tKiHD2km8+9jL5I/Nm/jh9s/4NqZ
qiCCAo1jkASsXgBy10rT8tnxIY1a3gUwA6JhRL7/eh9DvkZ46HJT6NascUZDIi1NQpfg21GSDJCa
drV7SCkvvtrLsA7vJ0g8is54/nMboXy7uEsl0bQEYfpDWkvxyBRRQw4nft8+uSvXgGDXdQwwf+pf
yoheXD1pRRbQac/2p2rWHgKh53tq3NN2GGp0tYGdEWMjuGzTKr3zza6tTOiHy3GkycdTf/5iZfo8
ChmOz2FaPP8OW1Ky84qOAQ/eU9hqE5kfYPTrd8DJ7jWfrtwMapO0v2hIArtY34wyHhgljXrpR17B
BJZGd2vusnTXj258uH2+l68g4ZbHfCfORlBQWb0XUaINf0cufcaGaWMFczwec4uiCnViaFY0RAJv
L3jFl7ItlwYR7y7/Xh+rBh9VVSW4Fz2ERnmwT73tQWsSm4gnjmWzkzB+3F7y2h4lTkbHVLEi2zz/
kuQNYw0lm+l7A/TaIdjZR8BBAWyopQW9TOrdcTfXPh8IB8qUDjkowJnz9SDDXsRs1qYPBqnZM6/I
XOiyoEUyuq/31XRlSXZNKlKXZY24m6e6EoPpL6XtfdWHaNi59lTeue3XbgIsHzZFIVyKXPfYjFaH
/w/iFb+qIU6uvVz7ggxAsQuHEly73RrtFhLGH7EMXonWxLFQhzCl6wLxswD5rWI0mOtTtPkI1HUg
v8WGCVjnS1t6Xw0deLU1MRLRqLTs1eZiEA7ClKmSBNNRzvzlxS87GVVDSg2UgtWhC9NwZ3ll8KmH
j2RXM5YZ34kMr9inAREilXuPDwni6HxBiAmY3R5JMoeutZC2joeTURjBCU0iWu12+/n2/i7QF+pU
4XgloYQDGIzf6j6IpJnt2OtNHz6fbmuHCew2oAx38TgykTARG2yG2IRrY7AkqcLQPJVqvmek9wur
Q9SOdw78yvNsUGCgScTjxfVcfeUJjcW5dEbTR822pWvuIuu+AZPCdKqDJOSxGb1q3zLCcKzBYD27
TpLtbx/JlRtLzqmQKFDmAKVTX+jFJ7eCxQ3ivjFQwRmDQ0w33Z/qpn2I6jK8s9kr/s/UwazScnQB
vhirpxPmQBNu0t7wk9wVj8yXQIba986XMlniP7NM5qfOHMQdL3/lhMGLAwAgI1Bed+V0O8+Wg5xs
yy8EHL6QiXv9giQE9C2brEZMdjPAJvg27GC82ULLLh+lNUb9nZ2re7MK4nlPwfHY9MO4y6vPDOtk
Al8fCdCM0OL3uB2DD8sQGcvrbxO4GZtyq2rTwy9z/i3LbIR8r9RNXw8kfZceKtOyag2G8hnGMws6
va+3HQ/vC1KFr4mrOl8PceIR3Vi6X42m578nzXJ8pOO1tyVTB3fezitmqhr9hsruCSXXcFCI+0Kt
sTLLF1Rut/C8TmhWdlAnh0YEbfntfV3xSgQfQHBUCgJuXn3OF3fCS5NlMCtezRyM+idvIKvbMPqH
wJKJfAMKr54b3Fnyyv4wTnIsLiFv2tpMGYZJeM5cw2dsS7xpSrui2NdC3OfAbHp7d1duBKVMm+r0
f1oPKytpY/TcgiRA4UlXGB0b0o1xEyIIvmNojuluc5i+a+bo7EfoDEgxZ/v59g+44gcYj3NptnEb
AF+unPAcZ7KIg4qpymhcNCbjTQV9g+8Gxg1j0qEmArmTbpnJcus7N+RKSRdvy3QTUGuSIjLa80/L
+HLd1mWUEQbZcmZCMIBjTjgILy3IZqPbpblQ88VR+nY09GQ7uKh4u0vk/rE66TzcPocrXoFWKiku
+GYM++/QyQszSydNkFWL9HHRUv0PlgHYK0vs1wfzL1dZV1IHSIh6iPHTR1skwc7wJgvFDwihOzcv
v0jbe17iqvH7uLiH4L72mXlYJDeJDhcTIOdHbRUAOT3m1R9HpsGsx7mBweGTF9r6R5qW2Y9uEjAA
Sj2T052g7cpdUs0fyiUk8tBsrd6ZpNMMB07K5BH2h+boFq1xSBIduYowvvd+/20krTy76/6NdF3J
ZNA6gOlG/sxE5OJRNpmFjgqoVgR74jxH2qKv+q46IdzXB/sQhUgkfacCgPexrpk1XlCNZpjoznN+
6brATdL9UTV7Aze5es5DvYHCDA6fR7PSUYw19GaOt4KY7wPmVb+V4zJ9u23Fl6et8No4S2Y0FIh9
5U4YiAptoSWo0UZTfigyET/Udt7upGHdi1UuLcq0PcozagQLBLW3+rCos3YIDDHRljh1+zPS4wIS
T64oZD5Fx7h5ZOQ7MXsQJr56iwpIyAsOnoehmZXTGJyqT5CQDfwJLrqGl7TJn/o4Ksptlaa07G+v
pv5p5yZFpYZ2MLarM1O7Xs1kXBXFEdC1cNq6bzNY0B6CqkcmBn1viHPnvu+2RqVg6pS7g1+3F7+0
H9p5agyB/UqqCyvfXDLTIUekJ307zqnwZf28aexqYLze8TZZGNd3QohLH6iyGzr9lBh5DS6GGs0c
5jr0ePwuqCmi2plxGEGx3PG0lzbK0+pQGFZxIHNLq1sxSgP2XuTL/Zmg+n3ZustbjfFxP+sK715K
c20tnjVB2YZSN5H9uduTscwq8E6zD72QAnbkMFBD/M2IcnqvOHtlKRInBZnnMoH1WsVfCSL23QiV
uD/3Mv6JzFb2vki0bKctS3LHKK8vBZEenUBwp2s/hxhHJeC5GqDmLKf3kIkUR6O0igcYxe/hn6+Y
IBMSCnJCEKuanucH6LYDMn1ePvoDRF8Ht4E4O49HMB8l3IDL2PV3tvZ3COL8wtm0zRW8SdK0h/Dx
fEGGiEU0OsHgIyWYo7Pp2vFpjqbgY2nV9neUJ8ShKV1o+pqc0okT8o7tqtwYj0aGzgyuvEKFFr3d
2zfx0tnZOBwyF8BI1ODWlbC8QRbOSBC7guYAQg1jDh9kH6R+BI0MHBzTAVpQ63R7zStHT/eKqgq4
Ntz5OqDvc2ssMjg5fRPu3m8aiOYvUx1BmgkRxF5v0am7vd4Vq1KhAQACBrwc3M7q5L0JVp087v0W
imi/gAr5RI1/OUrZ6of/wVKMwgBcINemS3e+VKz30xBleudD0ZWRbofBydRCax+RmN1pr13bFW7G
UmUUVVtc2RPi2z2cV0nnT0Pcvnc13TsQ8OqfKHS4dw7wipFICtEUTsiJpL1uesbwa1Silp0v6gmy
ea3xjqNETFVGyfjU1DM0VUv5+pSaghtfixgalAsZ5/lRhl7buDIXjV+OC3CTHUwnAVC0DMXGHGXq
CJ5ltM+m6EDrHhqs0jOz4DecLFV7p+V7xVyJvXiXdUCJVCZW8UDfZygcNyUYcLh95w8dSgfRqWhq
eOhIcjToT3sryLavNiTXxDEpUBPrrp9n2c4UGhar9aWZT4cZxa19DP/L0dLgTLq91LX9qSMmDfWI
Lj315y8SBAS5phTJKKJzxbUTCO93scTBA7i7GfYCbdjfXu4y8LDpevE60pSig75G0xr9QNoY2Y3v
cfMh4me4fUYq41gV5QekheJjq1S6YPZp79zNq/skDCABpohwAbyAp7CYNXR5/am140+QemTfRscO
dxAvKEbFqnm4vdErWSAVanVriHyBBKyfmIQwo6q7avBtprAAoCUpGuUZQmLbeexgmGkbxEnCOXZh
lcyXiYQpD/+dNlr6Y9LT9o7TvXQX3CVGi1S9FaTa2l1EM1zmMNEs1N3qMdyhv7a89Ya0ng+i1ct7
NnX5kdXNhbtBzdQq2zq3qSFqktnKauHrdYmKWZJCAb9DpM78PEMf/slzYNtGcCpJd02fVncQj5fu
irbA3242fpH3dnVhgRrpihdO+PRI6q1sk+qHPjbxn7LQIJTxlEqw3SXuz9uf+8oBA0UnoKa0wjzV
GmeZQNNq2SOCvKEOn5yVdO67IjfanRu2+R1LvrYUTVYV07ISzbPz03Vbu44sm+LUWKbmj0JO8wm+
FHgHBbx7t3elzuo8amFAXc1oWdTPBR/zfKmQN1LR6c9+CGJ6T1vVhrW5sI8Z6L8jcrcAA1oNDExS
TRBMVMWdO3RlpxL4O5+Tt4BsYfUIuDDx5mqm1CdkKg8tqchmRJJkA6HcvQDtylKgh+iGAJBiDG/d
VGqFZhJ7prVfAYZ/0L05+5ijjIT4aRPfcYFXDJSiEH1BilOkDOt+WUP5B1HoiV1Bigq8f9JaH8x7
jnA9BNFf84qL/NhwXcpXP2X0WyFU0MkvmWh31Rm8cPXgY+M5itB9NFEGAb4UylkSXMtl2XXQ5P2q
vGbMXjlsC9YZvIxjWoT0apBqtWaHHKFADLvwc2+s8sNSCy/f11EKoWPu9OiflFR97zi7awcMPks1
XRWrwxrDSV2wGjKXSvSSopQa1PbPGKbojdtLeNCd6nehefcgEJevC9uEQwL4g3pJ1500fVLCQ16Q
+01ttk/O0lb7bjJyhrDq/DBq7T3igPV6wI1VVU9NVVHUc9dRid7DpOtMrnWa9awMIaY3EbBE2jYK
+7dJJ7K+2KgWlbhjQWt/oJaltaDa5oomaJ3jirIsIualzRMSV+1wrGY4are52TjwYPcwxhahziBc
bru7iAb+w+hO48Ntj3TxrGL8UDxSgAJrgktYo4KbGgHeJQ+NE7JBHcXceirGT40NfmnvLXEt3k+I
dTr7QPOCYF/BGIJqVlal4dNYUWN/iOClj+/E4hcFOn4TBRtTwWeZhWJc8vxiRaETAmKt5lNW1fam
DMPmcaKzurUZmwFKEaFxw4Tr1kVNihpeGh4q1NVem9KqH8FTq0I4JpXAqJz/CJ0XXouZJjmNwHQe
pMuC6IhPvpTdL4GO8Z0Qdf3Gq+UorJN6qHl6wtTz5SJrRtooN4ZT5IxT8z7NvYzppGhGBHzfYiaJ
3MBbm6LZjOBbPNPyRBDhjjmqLb18nvgNwMYoTXDJBci/1fMEWX2MfoY1nFDHM/5xljn7kjVR9rZp
o+HOdtc1JJaiAInlgXKgq7ueSV0Q+RPtaPfw4xUSnYm6fXBIwO48DZfXmlIL/UMVR+DA1jGjl9sF
nfhxOA1DNT81GWO9kFQgSJNNYuNCbLe5fZuufERFuMIjq1Jx6p7nH9FLmM8s9KU/mXy98dOQlsTj
fW7OU47QYe5kPiNuRoA4IprFmzDrLHGnc7D21bTkiZYIZRhsBgwnVmbkVKmEcDxsTxhZgjxBYhVz
tme8jmGStJaQXhVa3KM+mZvId9/jU7oYOFPLs3WeKMozBDqrWKovvEGix76c0OAKDe84NCT26cZF
+inbw6TduI8uvT/xubBgyaOc7naVN26bRQzu9x6RFf3tuLiuecgcI9a+a3DrVXtzgPn8QRPQFxxa
BszCZhtOlAt+RUGTZO/1PpHIcpRqEOqH6yHC/NyiWg6FZhxBwPnaLwyqhGdCpz/DNVmHUFbsxeB9
Q3pfcf2piHpUoDv0bFotY5piGIrHXhrd3tRj7U6UenlhTPC4Co6Hh1BZ/LlppSZ61ZMzBychQJIm
5F7byJnzL6/eHqvQGbZI6rCe1fdrEAwuDasPTsjVGckmbHtFE2UNI1XD3q7cg+sADn+QU2pYYEnz
8ONr1wdQwvwGYQa4WZRPzncZybKYGLHyTosMmA3FUzWbfqDntERp8BNlwHCXhlnvQdPldPfm0y+9
BVw2pDOU7hglJJw8XxwyvgpOm8U7TYOONJCw8zdJ7ebvBx2ux9pl1dubvbIehRio+NTcD9ML6s9f
xI8e/LZDlEzy1KY1csalaQ7onDYMl7WVRgLQhvWd6PHKywpdDgEHaYjCNKwfNccJCMDrQp7CpVOj
IAidLyXph5jpkcs6MCGurKOSRgZgmjgmeJ5jplVHPcqf0tbLijvX6doRgC2nQM3tVIRK50fQZPAB
0KTnCFCf8LVw+gRReP0QDCJ9yistvhPtXFmODonD4BjAVjVycL7cWCSyQ/jJPoVTkm+ijsGQMpyd
Bz3Up80s6C7c/sKX8R1AN4oWpO+Gqi6u3oPJ4iwRpAn9vkTFYLNUBkqkMIjoP50yKN7Ug+0g7zVb
w2fI3xEk8lAqKY63f8Pli8BrwPoMLMJyceE4codGcmC24LMmvTz2LULtaRxl6DNQJClCyA0z3N0r
27nUUGnnwvnIX1W6qbzZC9POaXJRJBhDHyI9b5fTMz14pSz2DPbfY7e4DFpYSqUnKj+hB7b6pqag
7oxcTOijI64Ze/gnw/LBFsxpPgxZ670W7MrOqFuqBB7GEdXHOd+ZXqUVMkYGssxSa0/IXGqbInfS
7yga3ytMXLutgIIoL1HvwmLt1e2oAhPpUL1Hrc22l72Zot1ZOKiU0SZGcWAcrW0yQYoKiRxS5kwi
Ib7rRfvb5nPleHlxSKtJEBQMdrXfINNCUQ2ed+r6vtyPo/3BnZfkTQAC5fW+gIiB4AXHz+muSz5x
5tmLDY3NaeA8Dm5eiGrTmMgibIsha7ZZmMevpJrE68Dbw6NK9Zcknmzz/GPGiwUt/6hBmDbpxhOI
B5vJfL0+MlHW3eGVuPIxVQGPMhM9cHUZV3ZqhGOuh0gonJaqpU5Q1634E1S1/s0ZUlRRauamfWvu
JuSd5148LZaWfEUE0Lrjki5d4N8RMowYaBbpjXJZL25mVS6dydhyfZoqzaVQ28Gb1aTpk1s2zUkn
wz/ctp+/3K7nSQUja4QsJFK0ismyzxcsO/QNUS+pTh6iNVCWOFmulT505NL5tKBEwYbNIIebXHHT
HDrPqrXnCS2U+o09irT+J6i12fadeNac5xFdVGRrmjY3f8qkd0JEeUYzirdW0Mf5aTLmqt97+ljA
zRw3SBhtEsNAwhPNQTR9N6jyxMt39IQi8TnyJLI9B72p22hvW+kAXJ9RCuP7/+fszHbcNqJ1/UQE
OBd5K2pWq92eY98QSZxwnmc+/fmqs3G2RTVE9M6FEyCASywWV63hH1S84v5GYgtzRQeBcLFLhzhI
Xpy8yLpN5Ne5snu8Q/cBGu1iDgU3BXwLssvbDcqNQmcf+PlRU/oHd5w/MTAdj8xFsn0zAedVR39c
ST3uv2oydanbR8tTDqEWayqKicW1nSDgioXjNqoxblZzy8bYih7kex8PtBRZFbwLCj1m34vHi6cs
D5UsPY3VpH8z8a0Itm3iNKPnC70bD2U/AlGea8Lpysr31Rgjffg6DCr5tIGv3q6cuUFWMwTuTjYC
QCOU9UAFfKIEWLfQC0n2jhnhGFn1uLbOhLiVwHn/WikAYSrQ16FvRhP0dnVIX1XNrTWerD4z0OSG
SkgjYdz1NHaueerMH3PJw3682W+8V5eJBIM1eq8QRhc3RgdSmpE7DtRCH8Pq2OewBo+qXoTIYjfv
vwpRWBMGipty6M246/YJowDfh0lr+pNaqdbObnAKJ79xN3NsrLWp7jbzFROmIw0gqAqYdd0uJZBr
nsYibE8lUEs8NNNqh8Pf8DwGqnbO4zTBRzVZg5TebaaEntD6YbgFSIyp/mJRykpzKKLm1PoBgvd0
w6xnUU1uiXxaGXx9/ObkcbgJkwgskZADVgJPyutbPGE0xZhtYsly6prB3Y2Mt56zoXQ3AQpluwni
4nZKSB6dLpf23JW5cvneX0+y7pJACtmxxzJgcT0lEagojI6qU2HAV0cL3z2Y+ZAiNT3X4QekjFNv
Yuxk8guwEt/iQlzpGIq8G9tObg78j2Y+4wNO8lKyJnELvJMdrT5ls4EIRdtZeB5gAb5JkbH98njP
7+5CuZYUDzEYDNNyW0TBztIR1yza+mRNBkDWHLvMeJO3qJfuiSjW3gwrX1v5Qt9aE0g5iQ4zNRSn
l2HBRGCjtv3qVDVWGR7LTAvHr3atYGVd0BX6JGDNv3fuI/fUZFJJJJKT4qVcqi/SUUk6q6Kv1xX/
2FCoPHsO7K9Th8TH4y297yezFrkFB5nUisR7sadlHPm2lXX1SeENxx3D2TJPAy+t24aOreJP2pF8
wM12Tlm6X8nTS2sXJpHefFKwLvXjTWNURbsSi9/YdPJKEFeA3mWTdfGjEBVpW/yss1OMo9t3EIn9
T8r7UNmA2usPtKWC5v2vmR42daaUJZLf9W3sKPPZEkphZKcuzaqG4fSoRdsQW7b5p28m5jejxS9y
JcXU5Td6G0Mgu9B9hDNhcKSXtYmaDEZk0SU7zeA6MrGZ+XCi0rOwKpzQMJFdMj1MywldWAOToo+2
ncfDvsKazXqeKh0tm9aahuJvDXsdwystrQ1eLRZjbH06myaIGwWq2+2G0HWRnMP8a7A2YYlX2RdV
jGN9rGa7bA+PT9Qb704q4ZJDODaYo+WAIiyMRuRjlQLKLaJjrlj6MVHqcaeX1tfSCeOV4YOsTBd7
SLeYilVqe1NPLuJgmWWFVkZxc1IZ752TsW0uuZjW2oiviqiLZWD3gZ3gSuOmXrba69BFYGuuhhN+
K704UeDmKLGo+IrsK0cw4/YVoPz2dlSwR/hSIZeqnQNyNSSkjTRPfiQzHiMv2EMP/je6M274ITYx
fpu2lpsb+g4XwQCTv4REWZq1jiVubDhm2idrGInp0EEd5OCnKjV2VpT47QGQfaQcYYzScMvrvIII
COJAP0al2Ws4QJfC2iRzOomPqNqqCOT4qTv/bAvsabG/xM/rr1zR1HCX+bpZPoeuFkW7FL2OwYsa
7IC2qVPN47fUNFF8iXS9/xfjiWx6nnOt7S7pFCoGKrVGOGvRZgrzXDnXboXa0EbTUdVINsA6LPcZ
xUPfoR054T/0+JDdX/XMPcgVpegyfOklngMoC7+BIuDUoqU7HptSH7HnDsIo9WDMNP88Xu0uMQUj
DOKAXBgFCo7BIrGAQB5MLjPr02inogq36Iib1Qsm9UIc8mmMkn/aKog7bevgViZ20YiryqfHP+GN
BwaVDd8TojKNhWV8UoY6BY08VbQWxvy7AaPie43bDH6neKr8H5aSXxIDH4gcyxvPzTMx2VFen1pU
obXvM3yJ4YeSkKH+OyLTZX58vNx9qsjWQk2ko/gqL7hoYQ9dFZfgAOwTPnDNNauxgYPgekq1urvi
tppuAA9aK5H3jTVl35iqnrgLl2sRNMwYiCp2VPjB1lPebfWu1WvPVszsax80ioc2Tfc5dPG7efyo
dy9RMseAPkhGDn4xy1qetMZmbixscGy5eRU4XZ8jhtU4WbZr9/pdFH5dChlBeLWSmrc4snUc+g36
GfaxCZXqT7Nx53qHwWbyoqOFcsqMuV/5It9ckKAvFd7pxS9RkkYRNrTpFftom/NfPmLX1wGfrq3m
zL8yXY2+Pt7J+/QXBUECPoQQ3iFIAHkt/NYWwZJmxlhSmMdCVZKPWmepP8yOZGIXJ7kdop6cFzgk
x0Prn3RFtNpG9dGM2mI6q+8e/5S7QsBgukOnDXQoHByu8ttfojp+EziN0I9Dj8XuP8oUTo3YZY4z
xO1TOVpxIOXIUvV5jsG4eHYF5m8fJ0Y2fH/8Q+5Pl0vRjKiGHHUJaD+3P8TtGuaXEUarw9wEm8AI
1YNuNfmhB0pzevdSlI/SrofjrAKOvV0K01sM7Es8QLG6dQq6NmFq2J/1OrDH76Rpjvvl8Xp3ARgR
Jan8A0CT8Qtn7Ha9mJHxNKpKd7Bje9g1mR3+NbXYSNH6qQ+hWcLWdtrgYppltH288v2ElE8IIwGQ
FgiJaHcTjzSfnRqFm/YQigbHNjRFPkX4/F4Uwy93bFG5heKKwI8mWnDOmkAxsZifmkaNTnZXYCFn
Ih8KLiHbIk+HlldWFqcUYWcKM7fC57TvrI9WOQQndcDeMPVr/dnUYrES8O6+TvkUeFrB/4bsziT0
dgMj0CqBidPhgX2yL2FVVae0UGMvxvphj5fZmmjsHd6fBAhICJqq1OIgE5ahjmTAzocyBtNlmmG5
R8w9ZIJu+F2K2uQ8V3rweURotDvXwk+CDx1A+5RMATTPk4M1h/rFHUNHOeCoSatto6ClZK5Vdq+Z
6E1Ox28kfKCkQJkF0ngRIxUkgq127OpDgzvDWWsmfVPXYb1pqqjwwkGJ/rIz3dip82Bcx8KnyETm
YdtWMaa2ZRwftE51tpoZYEMVhvFHvLfNfWNZ1baZi+SEmH/yhPEg/p9IJX9121Lfu3VkeSnB8VSG
jb2xcFTdgxhRjjgFTysn9y4uyafj+naALKG3tlQhQ+cP/aBCqQ9ZIPIt7Kr06dUqvChrfesnXXsd
kYzaqm3XPjELC98bIuTytJvQ3pHz9+UFlNQaqsRj2ByyYgJxWkXOIayr2ettY62Ouo8OYEsZChik
LJQCS76pBsVvLG0jPlWZ6tb9Vkti4e8Hqx7jvTEXfvHs6HZs/PSDMJ//nGvaf+rKZt8lFJCQ+LoM
Rj8kMkC0Ft+XlQxqWuf8hCQdL2FQNB6Woc3VGrLq3Nh86Eo7z8fHsenNRXlgOF0y4C+1xQf0W2vH
DpKTW+ttH3l1i9A4wuJ2IY4q7iLz34muZ3Hi5YlZN2tC43fXDTpAnC45HQH0S654+8jTUJd6oan+
URmQAussAby7F8mOPlOysrv3S9FJZIRHE8cmoCwVQkKKGTvKJvdYNHZ6pIWof0RAQ3gzHrwrt/ld
oOSSofFNoSf7+/Sib58qmLA+VoXvHsckCvZqhkac0+v2BTrAtzrRk/dOd1iOXjMjNJIjOQ69XS4Z
CwyWQhglKTz5nYqYupeipXZUQqyxlBJ94sdHxlhsJSN0AAVkvK/jC+qTRbZNH1P1TWNQnkxQIhng
0KIanjL8ZpJ92PVORfswE+jx0k4L6k0t1DL/A6PfQT0kWEPaF2cwVcRlsSdBZxbCoronj+7mHyVF
6b+UlPizxrMFZHmmfI13pp3Y08ECGTA3W8ymkqdxSFR7r41lEm5chP8rz2/HccLpavZH5dmFvPyC
KInZHeMJuqKHDjcTD9MH2HAUcWmN27ms/OAQtb7IKMEzbTbWgB6LgALBFniHdDyQwB1Z7t++ld7C
b57OT/CkpoZ/qOv6W99a9hfDH4UnzM7exr0AzjP1a32vxRfNwhSY5G+wUsk0THOxsEYV+9pXRqks
QEdD1f6EYqPsqqTVT1poDkep5bF/fCTeWBM9TmK0IQ8+2i23D4tLclRas1M9jYFjH4MIuYK8K51L
HZsTGuNBsgV9t8Yyfs2Kf7t7UQBHZ5UlJV4T7cplAR/0XO9Wbc0XGjimuut7Z9Zx5WnTghmaNoW/
itof/qgSxcBJuWhS03OQI/8U4GuMfkMMzd6rKrtpNhNyoc9mVeX13s9CIa5BGTjfrLnWg+9FnClp
SyQGy4e6dxoaeJNn4VS9FC1bUW7cAE/lZ2Sy2njbT61wvqiV5uTbSi3a8qPhlLP2rR6KPnsSWIUl
tFT8KSm8PAVCnaGJ63acRKkXH6AOWGNaga/DAOj0E5095Do8tbJLEDqidMdqqwVNXm877IYuTQN1
bc89knzvS1TqNozNhxMq9LO6i7g2P4ww6X4lmNn948JPdDYNPtjvi3S8AWYzrypujNwIdYsrq3DD
wZ1RtL5krlYjM6b9OU1+9GxCzjlOUWysZKB3x4zlSApJBhAioiRdLFcDg/NHEI3oRVrxpfF7k+Es
ZuA+bav93Fm/cjd4J9VSPiJoDD4lIO9gBpbCfC7zoGaEanspu3r6ZJVz8Uerd/XFNpjXulKr7/Gn
dBdckQCUPgnAxLFvoRq7/ZQsdEejgNTwuQqt6YCuWvw0z2FxAPM8H965FPc9gQIzQzxxJBnmdqk5
8ascbrD/VFFvf1brcdokdtj+SMdxja/xChn5/VsFzcJbQ0zkVd8HrN3tWqlR1zlog+ZSNU6anxlY
tNnZ0gflp6HEZrkB4QkMfogN9xPwqqHzFLR43EOdieGrk+pBAnkPG5Rj69DJjqIUl3lj4qNcudsW
V7cMKVJfibgtkZDkJbc/cw4KetpVb1yqwpx+5JBy/ianMD5Nev6nEtflSptMPvXvu0LrCBIJOa4F
vY228CJu5kljZ0NuzheAOP1lHMf0ae7Emtjb/UPJCoUPRtpWwgGSn9VvfY6iK7GkTMrhAqgiwZRh
UqNnrbTal0zv4p2NYPXKGX5zQXIS5sP0jbiKbheMpx5cyKz3F3OYJ7RDSs31+sSxDkjlBvu8Luw1
Zd/7yMBOQpejBiM6AHK5XXGc8rlQctJmEVaq6pUGGueRb0SZN2bt9EENsBvqJzdZuffuPlZsjWXu
TDySE+plQFI0ROohp2mXxpr7rZLY9oZq6t92dtf0oN9YiUmI/EqZvkOPW3w/LYTLJE+79mL5iB5t
ph76jWVSHm40O6xXAsMrSmJxLmXgY1LJS2QavthOFWqV3aZBe/Fjxd92Ole7p9Tg0v7oDNHWGx1L
y3bjDFP4o2/Nvti0bme6yLHqvrGRSYL2JWAG1h+rru2rrdlZCXYduvKdK9AtdllrdefZbTEss7Uo
QEqtrjXzSWCVzrSKWUC8E1nf/WXmtpp4iO8UH5E+1ZO9ak5TiQZyVzMsEc249j3e7zL8fcoRvBiB
8sPtuT1GsPdGS0NH4GLh2nbIkBDd9MLvnxlbDO+ONMQxmuMo96DWgBTM7VJ102vWROP/Uoj+37yi
zvcHLi9Jq483VqkWf78z2FPHAw5BvUgqzhDabtfzAfQNdjigJpnq5r8jrkO7vtWrcT+JYFoTeV30
DeTZ4e6SLqFALwlyi4gjJsOP6sI1LxYaz9syN9EL4LO/WEUgUN/vp3iPn2cNylhP54NRhmtyJfcR
iG4Fw+ZXvQ3uN/mifwt5GQPpYsKf92IGzniuu84sPTfR51+OXVsfzLyO1m6O+6PDvcFMBZgomoUw
IW5XdJMsTrFzty9+1c27EBucU9ANzi4Yo3kl6twHO5yqELbVSbmFimbv7VKB1TtmoFFIGX6i7VTU
Qo+dOcZeVSJ4oWKD89NRcKB9fH6WFqXkeci+SJIAeZ5K5iC3/LctjevCDxzXLy8ky2kMdlEMmdej
8DzvakOZyye03sQfQ+PoAWz7UtP2Zazk6haR76zYRpNZJpt6LhzjOQ4HsS9VePgbOnlC37d25iRY
YUMZWdmq5TmQPxpSGUalwCAk8PP2R+sZ2gP2BJcsIjWMP+Zd4mjbBuLYX2UYluXLEAzWO8cm0saV
XiDMPupxiTxfBJHZGa2+t6fqEiV9+hdmKk62Veq2vLpx3DV71++nn4/fzf1TcgdJ7AVtdHgcSxyR
gP2aTqPfXOq+Kq56M6tH+t/19zhQO6QbjTXhjGVtyxOC+CBmIZILhn+pFc377PUiw2kzAOEeUHxr
UbsNHCPzT0WNBxb21rr/1Z5LxRv0bv7+7qcFW4j+APqMdDuWMjCOldOYGrTqoohg0ODiKHG/dbvS
Da/jUKi7OLX4Ie9eU3KbQLwxpaGNsgho0uM684WFidiUFt/GgVIgMnr7ZxTpvrqJHKX59HjBZTjh
jpTjF9l9JRe+q6gbk7Ss1JXpIsmwx5TB+752QVF2abNWBtyfHmoAkFBEEtoFd5C+0nf1BpWQ8TKU
mrGrTLPwislVD0Ee/D3TkFwp4t56MlIYVgNfJwm/t5+khHYMBqz0S47cZejVkOG77RCa7U+rjN4r
tYkJukw3JARbDtfw4LxdrXenyHSAXB/ScR52Qs++D3DKtj1iek9J35krE8zlPECuB5uJBIeRqSTc
LDInh3RhAG1aHQptCCEQU9Bkz23nuO0G4FUKgUqPysNY4iWJW3NuvCLQgghIc2v/yzR++Iabphui
9ljmyaYqMweSSqMPHx0tcb5XSt3oGx/l089q4yq5l2fKyNQZaqPjZbaS7oIYjU/A0kq3C3JI47SZ
6jz0pgBhPS8UZfb18Tld3vSvzyv75RJCAQVwEezI7jBu7av6MHRK/Rw0cQiIWa32jMFyJkN474w2
/V0tN9ODcP1pJYu6XR5JGSkOiWw2DTbGMMT429eba2mrO0yh9tNoJ0dfz/TzpAzxzqDj0m4HRSkR
YotyEBZW+SNI1DWp8AX07b8fAHQExgZRHw7k4jQLq3KDBNTf3mjwVM11GMuxNqufQnC/W7yQ5+uo
O9aHVs/6U601wa4C67mNbaVcuZ9vY/J/PwQHHrphkkfHr7ndiawKO8WdHRWrcB8kAG0r9CMD1HO7
qunOPmzpl6oTwR5qh3l4fAbkX/2/1QJRQ7Y4yUQk2VYKqS32YMaCG7hFqB8SYQdfEn/2nxpS+ZVX
fRs3XldhHMg9R/eeFtCyx5hGxax25mwcHJP6HLdK7ZM26fXWjf21bsVtRPyfpRjDk58zLabqut1L
HzhVIULTOESi0z9ESss9VmvjDz8Ynf08+2u51d2j0ben5kDyihEbQluLDXSUvnVr2lCHKO9hwahw
XjAhVfYD3QPv8bt6FZa8eVlIfXJvkinwtqDZL74YK+BCxyVQP9RW277MXedvNcVxNtBMtYPaxr+S
LCxPlMrjV8wP501ghc5VdaLki53jtkSi1xw4h8AjjMLZTmRe58nG81wXcfQchZnyacYBexcNSDnX
UAwPfeBkUKClwSRaBrvc7qqPj59pMSjmfclnkvIYBCJZHy+eSbOaiU5zpx8qxFI/c1HH6ASI+Wgk
Rk0PGgi1aub9Ue9rxQvTWRzT3K6ZxCr1zjEmBA0clFUf/6a7I8RPkhBG5lqyHFhus1qGmtEzZDo4
RmJ9QH35Yzs107HOkXUtivnfx6stP365AaQK3G/0RdmExcdf2PPI/NQwDlBy3C+Ji4gZZ4B2tdqo
h3I2tU0Fc+xHXBIa370y0ydyQdTo6AQvK+YkJFWDVWIcSj7Nc6iBmImN0N8IUU6fVSNSLmEz6ydf
adbGUPfPDOOBngg8R+IdM4/bj9Sw/JpO6RQcU5rFW63t+r0RY+NXmCk1plMXuzTN8OztjDVh5vt3
S5rN40opbYv6YrHbfWnlNfC25Di7cJvKQhS7wjLCa+KQqiHMtUYWWqzHPE16J8gUhoqC6LdYLx1N
FGeCEnqQUcKd3w+JQnqWUeM5LqLH44zUaebQbXn8au+XpbcFe417nUMFE/B2g2sRoaxs19ox8w0F
B0jcujBO/2VWw7iP5mAN/LW4ynlK2e92eKkWpFUah7fLwXToAhNZ6SNWZPW2cUW3S4re+G7kUfjT
Utz2mIyOvWWn1U3G217J8BfH6XV59OKc/8zK+Y/b5W0MoroJoYZjyn1+7oAqbtpIGQ5VGX+Islbd
pVHyAwqjsX+8y7fFPI0f+gUgXEhSuQGIZIt1g1yN3CYwtWNa+dF3B2tIz0yG4AXdM/0wG2R3zH6z
lTT1zUXpkoK8klY/y+ikR6jhOW6mH8faMvZKZjvIMRAwzSaEgU9Nt61abc1l9I0XjOwMnwulKlSI
OyEsAL/2nJn6MQRbdsCa0N/EmlYdjBhNCpsKy3P9rjn6RWFtoefo/z7e6PvjTI9dM6iSIYYhU7W4
JAb0XvVoFtaxTmFkpZ2VeboY4oMTWvFmVsP3+QXKF8uPhDxIDUAj8Q7DPkW6kQxVYh9jZ3Q8u3Cc
5xAkB1TPCtHJlWv9rYdDwYhbHcNAWZPfnl60L3Jl7jv7mHCGj3g618/6IKGTgzl8y/hwVlK+Be3g
v6eD3wfDgshL73vxtVbFPKKHEonjDLVgU8XG/FQOQ/ZZL3zZHtaMQx3a+UFPTdzdQEweJu7ATUz5
euizdn6Kfb3/1MQ4q1MjFC9GmWcvrYAoQuMo9AAEZWBRVFKiwQ+G7H2ppHw1FGlUZ/wbhMYS5Uif
tTcKP8a+WRuyF6vLLM/QEOWt6m5N8+Y+rBC2pYOJiuABWbp++2Lm3tfyRvT2sSqc+Ojq0GLQ+xYv
Q2ODP4AW6xVp5OyjCsXGx+d9kVS+PiRMNq4oCkZpU3u7st1wQ4YOMB7cU6w/ZpcfsKmMCuGdXNO+
PF7rjeNn/r7W4tsqUWzFcrwVRxFo2IULqOqT6OyzDZHAq81eHB+vt/CH4fhJejqAMPBhfF90LW4f
LprLzvaZvx+5mrpPStm/5FqXbPUmbL8MtRv+qtz4oneldepRDtkgzzbuSVQkC1Wpto9/zN1GgzoH
CU7ezm2JLMHi2xM9rtAqxOrjKBTbQ93ZOkPWvIZuY3x+70okuVI+FjA2pnRLGV7wZ6ZQyG5Jz9E4
UOJZ2Q2l0E9RotvvDCjM0FgCggWbyxRo+VCd085FlbvaSber7JK34Z+KU/6K0jH7pGXqtHvfg8mJ
HSmspCLSOL0TWMDkpxJBapgwj2zTqxs3fnJzHBvTPltzE1tefSxFkcCVJ6FgDAwX921fTzU+MxyM
SG2mTTm1tjwTs5e1vrYLJ+OvOjPFSoGy/Dxe16QSkg6C0MLUxQmxppjhpNlYpxAR/r3eFNoWY9Hc
i+w62rUzDbfH27kMOnI9yWeiJwIMiGB5+3U0KTr/OVXJCVB5te200vDUEQThdhpG++9eQZJeHTN3
hqHX86k+Xlz+5b8VmAgeyMVZG8QzV8By2qz6uej60bJAUlbqD6Ms1W3n11hjPV7mrfdI14GiA4of
/yxCTpGVVuc6g3XCrU3Z29P01VDg78QCbWqEVYJrFYhq5dZ76z0yAqHZgxTUPYHGRv62bJPIPsWG
E1xQkO8/xrabEMKnwtOzQf3r8TMuI4vcyt/WW/YhzLzU7YRO0qkYi69qPfRPSBVO//SRcNak6N5a
ijKDh5MRjGNze2ToKUG3qwfYLBWdqrQtsmfBRbWVlIyVKPbWLkJYBy0GZlHKuNwuFatD7jugAU6O
3yfxxrcDx6uiNCFvQOFq09t5vpLuvvVw3PVQ7mhUSYW02xWzoDGNVA3tE44Q9YFAo1w73bdOCejU
dy+FqJMcwTgEaY2q+HapaTI6K65DcdKi7FeaGtOzGuOfVfrluLKN9w/FeEDmFczkKJde2S2/zeO6
fnCaQnTixCAh/ABZ3sCvZJDqjNX70BXUuNBnGfOALJSdTiru24dKuriY/MAQJ0PvznYqLZOdoQWm
5gBZE5DzjdCevz4++/enhBEPREnIMBLSsTTdmboZZ0Jn9k9tUOsbG1LrWa01KQHQmAcgnO/TWnt9
RqlEQwMOigOuZ4t7IfP7cWzIEM7cpfZ2yuvgRZiJsdIWWuCg/mcZmlTof5KYgS273UpDC1JrMscA
u0A3O4g0bbxmTvtPkTJNmyHO+ueyYnogYj/8VJlR7JGiDqGHhHm0i/lj0zS9foSO0zHG1HuxElVf
EXu30dsFtczxpUwDNbQEE5v9iDxXqimn2O6DTQNW4BceUP1T3Q3f0gL1IyW1jT3UamNrtKXwrCx3
D5aVN9vJD/VzP4ztMR8T86jHjSG1ZV6qcQYXWqUBCvuO4TGmrP+wsCz0cNIjcKco6SmKHexsK7Z/
JfFgX1HMSnalaQ5XxRzEKR+z8diXjbu1aqDUQyyClfvyjU+JuT1wZNlR4rNdfLSFnTUk6p1yAi86
ntMQxcQpzq1zS5W4ssFvLyWx7gwFmIItruYiqRvTKiblZHFBP8NCR3MaWM856PN6Zam7G9KWAAjm
lUwEgIe7i6OWovaWoIQSnUXfhNsoVvSTGzbqRoSNcjIcyHymiYjU48/27vlYFHwSczAWlH5Dt+cb
diBhxBjjM/JjzSHqrOZgOFF/yM147TZ+aylanlIwmPkeLe3bpYQC6yW0/fistAVuNKM9Xgd9bL2x
yfIVgvhdMOKpfl9qcTt2aW9N1ujESJs53aYOtXw3hUa4Zf//CgJmmY838dXM8eYrlOs5EnzFNUK+
uDiQ7gRpVlSIAvZdYXm5UhTbIAnLnT7O+PyIPHgaLAAfVi7EflKMDui/MoMeRkRBj7X8g4vizpcp
6EvUYChMijIN3pvS8gsF/ncgUDhdvITbzfdFXmqxgQYL4T/7EHfW91HXgh8pa+5dMy3eJ2JI3GQ9
phUgJZmvcsCM2/VweQkG9PATXFb6fB/nc/0c5x1KJblQNqgYVMpm0MPKm0nd8s1oNvHFxg5uJQFc
UEZffwYUHfBaEFaA/i0Bf7pTqXneqMnZNWbUGxUVkdyxHGfzedaTCOeltHb/tJs+aun4ZPPfje4z
YHFh4FfvjVkScfiqBk73m61ZHElA9Yi9lk5y7lSgh3OgRhso/Nne4uteWWrZuGPv8TwgjYDYQfW5
BFzUbdHHBV585zJJ9ecgS8XGAny+CzUxXEe/sj0HS4SX0A7Vix9g9vX4a3jj43ulZFkg8l59rm9f
/YiqYNGiI3bOtX7cO40anotYbXblVEyfLYaaK+u9+ZJpEHElgDeXUvaLBYfZn8usT8+9PRoc8GQA
xjK31WZw7TDlz9DyZpgAgTenne4VI+I5fJRrHohvbTvMETnjIAWylim5X9ZujyBhehajGD+P4MH2
AdZpZzPtvvF/hu+G4qaePTWRZ7e486xcH2+EV5lVAmOgYKbeka/lt/yynatg8ss5PZtd6tM0apzn
xi6jMziKNXe++zfMEabyp1MKoJY+yu1SZQ99vx/d7KxU4bQpBjHQHnaVPxHs/KLjkrcm2XzXPpIo
dPDWQBSpQWBuLqIXlDMAtJrbnMdCOJ4ao7TYoCQMcSksNkqeI6OSwQVUOzfd9YbRHRqjcj4yfrS+
i95cm8neHThSD/qRHDmplQeGebHVVd7a6aSM4zERaetuKtAix5ShusdRK1EImbPniH04TWVv/mDM
Xx2iSPn7fV8ZrVDZp0QZgu2AtaTfvgNss6xiKKCNdYY7Ag/v040livCCIMd4GUW11h5fZie0xrk8
6BBweVCWLRMF3IxJtnJLO7tmbm1NgPBbQ6+7DeZEOooceuolQW6vxG+Z8vx2rwJRkbqP4EHJvrhI
lqJIZuW3BRh45cmZCuOcjyJ8UVq1R+e/Yyzb9tZxLHDqyPJ8rUH/5spSDUOyhdH7W4TrcQxoD01w
5rTEUs9F4DoHbAKbU1+gH12jlbhpVS2ksMG+7/GLXfRjeGZkmWjg0cWTEXTZ7I5RFQl7pjnXBojU
Nuk1fx8P9TtnlHIVPioggZSjlIlLbXerEU3r5nN2HUetO4Zqa2yCdgyvdaPOXqLNyunxUy2i0+t6
9CsMykOJhV0mtxl4nyGwpuyaOiLe2lYdHOuxxQt81tfGvW8shSYZPREYfWDylhgjWOhRn6VOdqXK
5T2VhS/EJhsQLXWr2FkrEGXWentE3ZvVFt8hWOlZaTKMKxmEGMKLapiw3WCnjPGLzyTyxgs3dPWl
NGv3iqyYscHOWVvJPxfxWG6u7CtwuRCYwDUtwuOAa0uShiK7FrWZBdsM2SoPtqbxuTbMi6lkiGI+
fpvLgPzfihLIQW9WtjMWtcrU8shiYo+tYJ4uiTVdMZty/807pTp3mOgBfyPLLWP3e+sKX/UCi04H
arg5P65cY1AuoM5EJvn8lOjUg6iecEXcxsIubJoG3+P8msyWwuS3Tm2vrxoTFnYCoK2NeRsZMGd9
EJmn+GkbbDSIplfQxc3OCk0Upg26hEHp2N+6AqlJgUSAsfWzSdutbNxbx0Wjz8RXx8fAS7v9qe2g
MTZX1Pza97hYJtBpkf8PbE/4pvoUKWQqLfi4n5XTmF+bIjZ2gdM7/crrW8Ty1/2SJSbS7LLlpS4S
plRmy05s51dMs2YQEYPVMzy3y4NV9cnGj1tlI/TknfPk/1aFyy2koBal0uKU+komeifjLQWJIZ7B
sP6Rj3oByGWadz2gUq8ww3+KSnW+znU/r3ynbwUFrsr/v/jiyh78akRjosmvJYO85xYZvy0EPfsc
6eWPx6/4rY+R9Evn44ArhnDJ7Rt2SsUPi3LKr1Pl5z/BJic7kXQDPSAu6k1GJbR/vOD9VYUUAEg7
ZloIfdxNK2o7LjsaP/m1jqryQx3ideZHdncYpvYFsfIISVNn/NLzpldi+lvHCKwLMz2V4ooJze2T
qsYwNWrs5lcFf5lDpFbR1hqgymqZCC+qQC5/DkCFPH7aNxcFiyyQZ2SWvaSwIoPMDGQKimsYdfPn
2BblkxFgRijqzNr7ZlB/jEp7TSB5CRt9PbvUF1IsEXAY9+btoxap6gfJWHJ8wtT8c0KM/8jNNe2a
Km4+NZr1L9aq9rPTKN8riOxX3Dtqmsi2scahfuvpUfeAq0BiJGdwt7/DH7UYMZcqv2apq+3Nye5+
qaHLZHpIo5+ja/lPU9cNK+/59UUu7jjZkgLKSZMIPeLFiwaU4CTTRJtfr9Fwx1Rd+Vx1Fux+Jx6/
GpOqtl5QqfOfmZlae4BH4UFE7sQrKYqT7xflnmFv+MSLW+vzvLEdCFbT/uWipxJZJuKlzWC1s7Pw
yiwHmaXOmbbCqo2dqNFGnDTHP0xTOhzeeQLlJUM6yucGUuRu+OkrZZAl2PBcmz4McLsCUr1RuwKn
BpKB7LkfOkRk/h97X9IcN65u+Vdu1J5+nMDhxbs3okEmc1CmZlmyNwzZlgECHAESIPnr+6Rd/a6l
qi51LXrREe2FIhwpJThg+IYzEBW98xb+cK8YFmE3fgB5hJj/zUvoWegQ0ML5qR4973sNG+k94Cry
ULf2qTpvasG8vBeLvhkTMARQgFE9wWRDawWCFa+nWz9rGdh6aK96+LtUW1UmNqkpULUd6TK08+Lx
2i3HqS5Sf1yiv1eywuDn2i50RoB7Amn3reW6WHmDglU8XXXD2l0gj/uICheITLP2KBRO5ncOxTf7
NqCQSC7RBALu40wLC96UJ6feRKQLyQg+87hVE6iSlkhovsPlZgfsYnD917PobRKJ8YDFBxLzzMlB
pJ++OQ5VF4dtGtjw1oVpWjb7SGEaAS2ACEJtiBSXeWNd1eQsSk3ByuDA0vo9q8M3J8fvl4B5hXT+
fFa9mVIAEoDWHVThrQ5WsUnNbPZOo1xgIpc0F7N/T2wSZTNKz/lf3/z5i3/ZUP4w8Jt7DzQLRs76
8DYRsss1VLBuhO8n9389ytvZ+/MJgyOD1QIdx7c1SBKqpiGRDm+Huq0ljYm5d5BuFksSs1031OkF
sJt/M7H6eWuQQEKZAjpIgNq+XjIq1ZK5bA1v17GzBYzjojwaAWuuYaRDJ0veK/b92Tv8ofANRQ2s
1rcNoDWOhCcsCW9ZuZJN60VDBhs0AAI9hx1qiHrcE814MXtm+Xut0/Od/vBkCBBGng0T3sweqZOz
Vr8gtzxi7YZMQ3XwNXjca9e9J87yx7WJoVB4OLOegBd/q2sVsXoABMySW9+zlxwMbhqkDuAgtZHA
R8Xz8B7b90+mDto9KJ4iVwXO9S1aARj03lsh9Ho7LYLt22ZKvysZILML3C4rwyXNIn95rwH0J68y
gPwM+I9nezfseK+nDvzqAiH9KbqFcx5gpKkY9+k8gXHUjeFpLcGikF13G7rz8p6V49s25/ldokaP
4PFcSjpj7F4PXVq4fk2tR277BRzYOhrQuA2hp14CJ1kspQvPSsmqDYnhNOSqgGXS/cGZcu+aBY5T
5SiiDW97d6eZeg+y/vpdADGCIx5B1xmsjtwOKcnra/OE5BxVmujbmSKRXqDMWfsXZeWqIc3LIADU
17SjMB+bqWPk74n1/xgcw4IaDcQTCCZvgWvcBqirwrzs29zHVSHhwnDAg+S5jOL3ONAp7uPfm+LP
odChAAMVloox0HKv7zMUiFWSYE6+LQCobevYU4X162WXRhP0F0CeHC9S6boPCQzAqIBt6d86b1EM
xeAAqp3LbECVgBv1enxSe/OEwrZ46WZQRXYp1BXdaz1wEz3KgXu2pA6kA9Z3joI3pYTzsCgrQpkO
9Vqc9xCRfj2sXw3tMoaD/7LqxgE3LuWR3ECIKhr2ca16o3NAh9zpLgDnMLkGANQVl4tuuKahXwLs
DhWJcjOWyJ3fCbhebzq4orOtMVS6UehGbw/6UK8vDLEWwHpR5b4AHwliTSilV4iyHU1OdDM8JW1v
3uPhn6fyr1MAgGBITp7RIWfE9R9gkokD9T4TE/4dhQ4No+zZPsCMcKZe0/Bvf+dwRLH8PNQ5Ajk7
3iCMfbN78xG6JTGM7L+DplcFR5FOQLmB2JTU954v4uvFcDgQYq3F5J03/va5YqYDPg96BEpzUOJ4
KzaAqjasptJZMCpNPF1USRtsF6j6B7SKI2cH3YH2PaX3PzxXAHqhBYSKB5wfsbu+eZWmhBlUk3K4
xjoxGuwOG0nWs5qB+9ix7V8/2Ne7OB4sFGnO2zeqHOj3YVG9njYO9rDYGQfFqCBRuevaBh39urN0
6b3qyq5xeAXJNEl5vDa7vx76D7cJcO25IIdJe5bDeDu0Wg0qhNCFhNF4mCyXLF3KTYNs5cof0P77
m2OdgfkpKFzgTQGD87blrStnApylLXGbUyk+Q+6wjyhwYtOxWXWq3wnO/3Bn0D1CnRSUKBT68PPN
3ig9gXL5Ki1HqxgAQ+CLZEO1qNOUWhxU74z2h1eIvAddHZhOYWuCwuSb0dw1ZCvz64hT9KUbnvtN
S/aK8DJE46Mm8oziBR0hJUt3CpYwefrrR/smNcAUwoP9qd6AMiGauW/WpkXJtg5MUHKK9ofvQks4
EEve2yapD92cwtVLdUzAsttVyTeeQOOfyjF1n8ZRj3/P8QvXcnb5PUv7o7d49kF+cy1cwfAwTm3M
6RQH1Xby6/Fi7HqDNx63MCRa35Nj+MPDR1sRZSyAmsDYwvbwZv34ZmIzKpJgKbR21LdooU4FtKUc
GtZ1ueeym25YFNicAKj3zvp5G2lA3vjsy4PFi9tGYfR8Qv/SQoWrSaySxmDoORDNp6Xpb2G9HDx0
rYu2cewvewm1+Xf2ix9SQL9s+kjpAWADzDGAdi48Wd/WdExZ4QzqAhezDYG7vnMHq+dczc3SZvh/
eB9EfO52cz37n6KxqW4C6EC1z1HtmaOGHKOlpJPLA3HbyqNzjIDsWIk2fAJaj5w8qO5cq4mDuF4x
Yp2tBtNy/ozN0B5HF1zjbETspq5jSHZNPxvz//F1/k/20l3/vAf9r//C/7+ioqkqxsc3//3Xqfqq
Ot19H//r/Gf//Wuv/+hfV+ZFjZN6+cfpudf/KKb22/NYde3bv3n1FRjp9yvJn8fnV//ZtGM1LjfT
C2QdXvRUjz+GwzWff/P/9MN/vPz4lvulf/nnb1+7qR3P38ZwWb/9/tH+2z9/Q7TyH79+++8fXT43
+Kv/8Z3x5xbmCc9v/+blWY///C0OP0ByELEtWgFQ1UYN9bd/2JfzJ5H7AX1lcGPP/CtAmc7BB/TW
Ro4Rkw84OVHv/YH2P4M7dDedP/DTD1ioONFhZQIEKErdv/2vK3v1rv797v7RTs11V7Wj/udvCP5e
B6Rn83pgR7AUocwDKAnIzq+Xw9QzF3ryTrnxWiuO8Ip5WTgLcmgjH2HPFmU1sYdhFPyAoAVlQcM/
yVCctVNJ5vqLv/Hg7HXqohl6/hqGMwVsl6eJTgxkvawrz9v2lKj0eiJQVNwAgxNX1I7M1tdSEG02
Aw/J4OJbBtTQFRUzbG+/Eo1O2jdCIH+xzhPqrX3qd+yxF2PzZMbYnMYw/hJP3nRTt43rUoAG6pYm
vIH4DcSpNmyK0v0QpbkJx1LmrsOSG/h6O5FHu9lt+5NFr7fU1HYK6KARsNljmlTJuqvCJpsAzMqh
EDkd+gQtEw3g5QGA/Ckjg52z0amu43V2c1JqQ91quGywj1NnCC54OX1eVNRBCTL0IZ43V+oAKdaj
Jm1V05V5cV7PnchbX0XbqF2hEgbIGtfgzfNJbGvpDroww9gSmrrl1GVO2oLvZ0rSfdSrhsKWn2vt
ofTOzmaXJoTqlrsGzdGLgGwaoP2yUU0KBCqro6sGPBzqNt73yVlOotH2jg3NJSpeml32jYUsK8J0
9VGpkBKIZJ40vnKiEWji3h4HPMZdXA67KelX2LJq3rzoxYQkA/6tt4XyYSxCZz5yPz93YqeMa/IR
YmSJzixjK7Cxrl2zGWKeMDC3SdFN8LP5uCwev5vSYLxAA+PjUFmoD0VT2BRe74picsP+guCxXbui
30/DmgO3dt2107hZvMHPa/TbcqQMhWf0M1ioUOTytLslOJxQGJK64DUkv4HBGQWtvZRC4sG7Au9h
IhvpdzaiPaaMOdiR8GuWMI50C4VPC8XuenmAd6kHhHHVX2oS75DqAg5gV17EjIVoWq11X264gp0P
rD2RMk/Q0aRCJPZUlvVejXLUlIed7W/qhq/8AKY5xO1Q27eqILWNVU5AT1BZ6LgUetJIayCIQweg
4Ujm67jaaoftp9mW6CUZllVcm8yoyUTQ75w3WNYCGuruegcgcKOoM1vwN+rp3ivXGDg/w1D4iv0O
+WtUATSTgCYLcY8rpJh0KlucMH10YVc25WMPMYo2nAeqquUzWujfW5z3vdcdWD9C01KgdZt+iWQw
F7KPR1qq9Bh7VfkxtOCPo//RF27PLE6jFm4sWEcVhPkFPHTHbWdmp3nxsZgKzOllBl1X9HO2rvIQ
kbYtuGzbu3Bdl4rC/Xw6rTNMninH1iMPnRnmayAbBbSRhUkWGojWrFnFuonOLHTzeRX64PhucwuW
d3zHjHuM/N5vadk7y2FSBhg3Ky66oNUD7QZUUSlHzwB6g5EBmdZ2EJVegBeqCxSu9DaBbj+YPrHL
6+0Mu7dnd3DgeYlelG6yVc8w7gmrmRwmf5I3LviRQF1r1Z9Y11U+1e7SXvvTMHW0n3vubEeUmL4Y
5kEQM1Z2bmgddzFBlrtkIQuTQjgN+76Ks7+xWsYc/hYooFkZ3TgL4wEdnPp7akPxVKdQftiaihs6
8clrqaOEjWlSynnjtLy6LWfznM4yPQyopOS6hhLtILnMHBYE90AH2EPsGL11tR9sm4qpXHiJBZtx
qFq5cRYYrK11l7q7Ie0/nyENhxRuUxdQBWALRStvtDSca7Ed+5LMNFRDcDalqlNsfaOaqQ8RCjxw
6DXU1j6PwARlgQZ3Cg8W06yqN11nFF3WuTMXTq8msOGk17bURkytEM/x1kM3xc2liMP+ScTagoaY
6q2cuMotq9QOfNz7INETz2dyjzT53IbQDDF4OasH8NCv6h60YMckO/jjJS3loNAi0HzC/qoOGsyf
I0CdWegaqXds6U9xg2LEQGvUQ872WO4M5Rs1sjLJmwEyvWqGIBjVxM/HiExHvsbqwnHsFUn5oGgi
arh6LKFfVVmDPnu066squpEO9AsCXbWfwJPhD+sEfgsdfP9TkA43kNupaQsjLtqo/gGzHFKFJr4B
SgB5sBfegLi/uHTlw6lMyYtY5DewnQnEOJFQ5nB2cS9h5Ae9ypS1MzaKplt7UJjURDI7BC1Iy+Et
jqjkULV1nCsWzqfB7Zv7tvEBVA+TZhM47nDsPWCVAYOEp9xaKgT1AmKRz7AHyA0UtzvtTTkkcwUd
VYsjt2r0wXZpS1GkWTbgTjewqzIm75UKIDAJFwRDexjOwMJiDTdNKhQttT12fgCf3v4WOmPrWFgN
j8IIq60sH4cWOTqg7dCGpG2UFqXTbmsIEmeD70AYoqok9H8qb/q8eqa9H6HTta9Gv72Cd0TnZALI
6YWCg6fgTwWo35pFqr0v40rgRfIVu2YKhdbuxvHWmQoXaiJZyQYtDhCrEs/LCNlp0AYDyG/CVHS5
80XlNbQSYBNQ35++mhgLtwjRwG2zBKScj+uUVIegjQAeR+ftsTdeMBzGsbpEGwkHy6pLS2Ndg5ae
use5YpAxsvw4J7GTUsJB1BOCtA6NALX6JFHV8TLU772k0GnZXEfLFISbsnbr0yibaLxwPT3PFBqZ
xxREkU8xk8o/ztq/9JQU17rutuLsKynq9msr3LwyJqizksOWPvPbYbxfK+nOFMWlI4pIDSRUECLK
DZqCK40awbYwSBAo0ENvJJjmmWQJa6B+6tdAZ+OoRDFrro4DD26r0gdmHtOEDxtU2tNr7uLlFBXk
1FJa1rb+wrxRThSwHOFTMHvVmMFrpOyzpAfyIa/SBvch/VDJHHShoN+OczRNwLW44ZjBf6xl92xc
4pe6NTelcEfw+gNQyfdhj8gqxxscfbpCN7T7GPZxz+CfrTtVpE0SP/uVdU8QO40bGiIoLS85UkkF
XqaoJtoDiznD+vJsU2b9tASTX1XOit4sdCGKWUV62JrQsd+FF0Ory1HOxwqWr/mCqbRztOsXgKih
2OaMrQkKTbroyvhYtFCEgSugYMel65KDFsAvVZ15VJyrovd8CFZhM+VT5qUDoONVG9IZMy2XULiC
+SZ8apwwEhNeVdc/zvAHZdkSubOXo291rb3y2Hb+UvQdKS/KxjeFUyYOz9tkkvN27SfHzRlvXGDk
Gz5msAhYoIY2E1bTQa3rHlY81cEK7juw+ht24+TbApmgol5Vv9RVGFHYDvmXqJbHp3IxFoj7hcHU
xgFXEVS31nxBHUltgrXWJ7cZIHwQ6VzEvbjhc0M0FgI6/kAAXxAJcRy8ZQTtQROeloDwbTo5d2p2
K5abuNKHCkTVjRDqwWcRDMFXyb+ufNm5smnhj6z1x9i2M6dGJMEX8Pnsbko67ztebL9jtYi2qXVu
kHLMKa3aqk0Qg5eP4CzNG0DZ0s/D4Lmm4LOuQL6xiX3Azp1Mh5GX0BAjym66xiYPHOd0TY0LmE8u
JLNfjAMjqqCsm892tQYo/2DclqYmcEvqA2efdkH9zAMps9FdFKe+9vqva9d68DEArIMEiGI2rRgO
0pnCjkKaEnJw60yW+ghpXeyUwGtGa55aUT+tswGHMIjNcjCrgIBaa6c13SdODz+Y0vGgrLpO1YgG
2STvvWg1KVj3wExsE+hetpm1Hhpb8AGN2CnxV0JOnIQTWAuyrYKdEmiymTSYbba0Q9hehooNcyYW
bFeUR11HSxAMxxy/Z4K7OT53j4A5FGLjQJoEZTKW2sCn6J0MK7pno79swb/ss7EZ0h+MFQNknBW5
n8zRF2Eac10DZhMW3CLisxuGNdYulKEDst6lBr6on1UdI74OB7XHTmCblqZDPz2vsCf0dhOUfuRR
r1VHp0Y4mTs58EFSRA43NQw8vsmY+xWFi9JZLq8Myf0YkgqB5RSTftMPNQ7eZV5OzRCG+h7nCBCM
tctUuXG6+s6rfLTCR8ZXU0RQoBkxCOQq5k2pRv1t4LC/LKztr1Lbb+OAN6DiLvopIl5XZ47mySPx
DXZ2oSBLiXNCq6s+7uRFWVbkSwMPsZgaOBB9MmHdjhsOI0BSSAiBjEWjEVA1Sl2jeY9VHPD0uaqR
HmUIiG9AmwOWb4nGcaMZtpTcTAT+jkErZwhpkNJH3Jk6hmygxgofjL7rK6dwcXhx6rl491vXSmhz
4lSFQ9QoBVrUUC6LMjAZorgYrBAWJg1plDHHyrAYkTVGn2ejh3AjYSUKV59+DD8CZRcZgLIXLTcQ
QW8WevaKu2lQNhsKDnHb6VhxkPkiM7KIcgVKO0QJm+a7grN6XXSp8B4QwSiV6dCcwyQmd60x7WXZ
sO7LvMTJQD2nch8jeF8izzK8TY9uKLtrmfak3lbokCCKCzpgftzAFCVg6uJEkKmlewG0Iw5+3Ufu
U5rWHAgpr3dOdcWiHXDV5aVynYqB71Z1Dy3jS1UsbDQ3demNXxTKk1m/BuV33Q6mkN4S0TjlbovZ
MiOaRacouKpdCzrT7A0dw8+45zTiTFy6czDYW2LDOmMeWQPar8Q1eQnITrIZq7IVpwm6kwNi0hhB
5MA1CPfllCA7Ki1sMwuQn/1hQ8oxLItpWKZHeHWq23QtpwgWJrbaBQabwFOXlm55AE/QasT1gHHm
HORXlQnin2IHkACYVx5q5sqt1yOqodEw+9cm7UHcXMpl0ltOEBVQtAHlfGpTlNbhczK6uafb6lGs
49wcUlM5cq9hmYygly9rLuuVsSOkZpAEWTUHoJVYCB8v+aoqfpeA6L7k84Ce71UQVktHB89Gdu8Y
N4Ybgt/144mvSNKuNROpyJ1U+AoMpUB8ZS0kGaH67JYF4lwcZdr246c0LKVDx8mJLmaR+BtgVxHW
qFo4NwuvNU4p9LBwEi630VmpaII2Xl6GAfqVogovoTkX7VGJ0deqlmclmbajtRO1TzHc8o4IQZJ9
inzlDnI0/HPNIL2GdlTi0QBJOs7SswMmJpwZGIUBHcyPEn+2uYSI5NH0noswp+k2kd/qA4Sd16sq
xHvgc3U5cvSvUwcuUSW2g3xuy4VfxoEIx53voRdzV/d1+J2DBYkO+2DqZpcKR8IWZYg5ClXGALiB
aa7yNmJRe52M1QoRgbqLQIulYzy36RcnQF9SYl8d5Gdjm/6oBqy7q7h3SLOzlQOYGnXbaReWyQa4
yTJHFesOrnF3UOp7FCn55kyl+2jrGGvSG+7nrkcBx1HXLcFXufWNddmuSdDYSUqxXE2I9+56hNpo
Z5FT2Tc7kiQOXHXYx1Hi3AMVdjDNFwStMEEYblLd3yrfe2k8cfQnN86kaDadnp997lR5GI97YEdu
0VZI6ajr5+HsS+bG5NEBaY0a0l2rpAOgu/lEVHhXuc6VhWvssWMlR0kNOLuId1fNrM/Q0wubYpIp
b30mXfcJHDQ3T+KKFE3fawqqwUh5Q74OkfS/1bAMx0aXosmh2PPsy03XyqOT9ijRpKij1PGckYlV
dEz1gKKRf54wIywvkFJTT4PjBMrPrumre7dRA+owiDox218sSvfUM/4tF91HpZEREb3SJeonZOfw
rmaV1HC+7pHn7FzhdqTCbKoteUjbfh02bb9MuIQ4UiF7kGsAIMSqjjigL8tF4YwLlpGm63xFhhTC
WNEtijqnzmv3to1g2Yu6R02wb3nIKdAdystV7vrB1XvrGADKfVHE7nzh6PYyQAxfShHRNUIbGVBk
qMLyo42c5tT2wkVk0F25pkZcEp0dPoK1kKqaCjlU6d4XM65k7q8QcGn4PhvKSWs3zZREG3ccH9Il
vlZe2gG2x44grNy72J/QGoAjzcMwku9obQVHD42rgzVIc1G0gTizHNZLL5ovEWv5tIvjXaI81NFG
NxNR+cLakMChYX1G+/qTB5WLja3lvquc6qg7dm3mDoxe/9KMS3gb1OhJuAT4mB6MLNB2un6voaiy
gz+AoVGPClU8JQFF3tNf+HDe2wP78JRyp+h7XCBOf4rA9QCvJZuVq2Mzb4i3c11fKo/M+4iL2w78
lRxJZInJN1THziE62ATndw5JWXDBzBc4f4bUD5EIwtfGpV299jkU30vq1/O4B/TuCoqkd2tTo4xk
+uUqlWb5osNkDx3nj6Byfa666dCAb7gN5HKFasJAIYJ86yF6d1f4miwGkOcGxgdB75GdQEfpyL0Q
1kQNgXiLXifMM7Nekdnvdzbut1XXGIpjCNMJu3dW+42+wzA99ACxPM4J9S5W3vNQI/oFutxS2fcx
bZ3G3UXagz+h8k+tb6erBBU1OvXyXkXNLRHlpymB7EeKExzRBgoDbvlSowwjU/cUNYhMy6oa8Vwr
HENTeqMT1R46HraIRmp4kNVIpPXGns2zQVUhT2xx5wIVkKuRJ5+DcrjoPPIZjgeQYgap9RwXTVmd
MkvRtP+kARbMWLVeJjFo6ounjyyS4+eUGwmqerUf6vDgjkNCYR02plfwJLTII0Xkl5tqCLmz0/BI
JTvU+VEobQlQZF+D1h/qbyr17HblMj1WgGHd6a5z6dBz/0bxJLiPVrEeTct8aFG7jynSrA0nNfCo
UO3J4Y0geGb1YncWYg2P8GJ1aWuWeBNXKi4m4FRvdcnXQ9CXDZbn7BTTguK/66v4y9SgoIGeycb0
CIu46HHSmHm4E6XXFAoqEIDW8YvYWrln7eAVsRAtHXsU30R16GR3nzTrDTiT9wxxPh2mIb4wcK2F
qxkY3whI/RASgWN0gtCzAosxKnNeVYYS2BAUEVT2ccTF954chwx1ppa2le9dDAhSdkkD31GXX2Dh
RlSiMkcBS3pU7ir2UlfNrhnZitRFrLnp42bjVdBSbcZTHKA60cjqahLuwzJEO1f3fR6ifHYBdvrw
4qAVuGPTvKLP3Ng8UeGxajWBu/e8b9Npb+P5oJumvGP9tBwZNKlVHstgzyJkkGUg9ROkNVEyXMUl
RJ93gjfyFNR23CjfyGMFL/NPEEr7GiYroVAth5RBMj6sENq+RyvIzfnQy8Im6jCLGTIvXN+ruGkz
rvwDnCRpX8GKJAma9tGv4pnOU/eFOexLr9vcwnm9aMg85mltv0sskk6ixUadumuKKsROuyJrRDoZ
oL6BlBTfKn2DpTRpVtQsVNRauLEiK/4mYGkUgylRK29LsI/sq7D+hgQHB7wDM92hgYURf5qTMiPe
8sCaARk0mx6isI8+ASUQFJh7uPhEszZLjTydJQZW6Bx9s2Td8jn+XFbt44QHCpEiXPMw+Nt56feh
jPazLE+mXF981/CsGdDez20VwLjTnye2R0OsyfSUopWEonkIyTnZFcMMN1LStR3L0V0rDxO2qY+B
Oz2JkYybZEg+xqX4hOzke7BOV/LsZTH44yXiwiUzAUFFZwoyQP3LvOWo2OA775JoRMIDA/eTUutz
GGIDmsQQXw+xLOCqdDJBAgcZyNP6z7WA6ygwgcFcFiwZYefVDeDUoJBZtbSZYp2HCvltNcOMJgMN
OD3X2+Iry0e8zQTZAvTeyBEAz2QDF4AtKjDxhvG0e6qTLjqleMvfiFvqZ88hT+6qrU4hnrAkWNW1
0FdwVXYcNBxJWeXo7aWXiLjaYAclkBKCtSEa5pve4hFkpSzVxxk8yhsuRAErUnswrO0JXZN4fYC2
8yKohfP4iIaUE1VTNtc9VN+doDbdlUFVgeEZk7UpExp23ShuzTrMZDN5ahIFMinLbxvHJ3VGRrRr
FmISOJY07XeJEv7Jnax48aORTRRkr2p+ILI2LnaEuN0lQ6APUq22ppNnZyJPuLuYX3Eox5ADZI7c
okFti1Eux2CLqhnMmGoJI1cGC9mySj4vTXOSUMNsoNeEg7SGnWLvLxno9TVVpCv8ViaFhVJaQMF/
6y+dhJyasnW+Vphr1x4QszD80rnyF1OktkSpGf680Ok+oEVcFh5zvmG7uWzXYFPHI8l1wsCs5sOc
m45nbVmKEAWEVG4ErGi+Ed/yHEsnzOdu6J6gGINDYLJXQynAyu4Y9AtX0Gb7oOkRf2OGQQoXKG0G
PDIu1kF96TuP3NURR3DXPT9Cshl0FjFFwAopyjqWtDcr8Da01YE0WNy+m5FYrsWEsigr+tCUT/0q
5Rf4loSGou88e5S3XbSZojpLwvIncO3/Bp6hf2nvRvXyMgLQ8P8AiuFHb/9/j2O4rKaXX0EPP379
J4TBAXrzA6BZZ5YGlGkRBQCp8BPD8OMjQDtBkcGmBx3Es07P7yAGx0s+AOFDAIY7A5zAzAPY+Xcc
g+OlH85Q2zMiBnivM57r7wAZ3kifgkENCWaIYAEdDAwZ4FxvUD0rqaFVmDr9g+v0jUQC6Sq+mYPg
UMMmC12rNR4uz1UAnzb+IlHfNJGgLRKmLQx2VuD2qlkMWdXAGxRSlcxQ3zT22yJBR6KIER44ADsq
U0mvQS50+Zd1xV76Azby/2feb9CR+CsEzfWzembT8/Jq9p3/5PfZR8IPAKmkIB8ANhpBCgFg099n
X+R/AEoWchhA0+JHejYg+O/Zl36A/jk0HGDm9/PDf88+P/4AaVSo1+AffkL36+/MPlzaL4heQOkx
gcGcO9tqgenzB5gknEMTH01ONGJYfQcfUwApgibI+pLFP3enV2CrXwE7fz4SjGGAqnWBWzyD234B
r0EaKvKcUMiNjJflsp9ccm1XGW6QIr6nx/FnQwFOC2winiCkft7gIwFcnkYfkmAbl3vXKPtUmQPq
wKDKd1SEXiOFfz48kM5cNMWQ8+AZvr4lYAQH3YFqt5EzmCWZngXOAp97F30yEop4QD7+Mrl+B0H9
+gxfAwB/HxDiC+C0AnuFosnrAY1gYRWKCvjzVtVXaZd8FlaoE3TQQpTCUgdtPf0eNhmuY+f7+DcC
EMNCXwy8PvDlXBCxAKp9PWzZ6MGB+ixHyyGMrx2z1C8oQyBLki2HVh9P7gwgkZeLRBoTjLrfVR6Q
oHNv4ssynqC+rYIafVvZPELiGbVHphDxxG50vXJoNYaNIkcOD759ih1w57EovhNmXWkHQA3AC+dS
ytrAg4A2qAdeQEkkOURzJz/VPmk2MfA80PaA86jOYEo55q5RwJsu9ew9lasZMxXI+JNxy2bLAyAl
UCfUzlViwuQrqqHh5xCvDrCOVfX/k7ozWW4dSbP0CyXKMA/LxsCZFEXN2sCkO2Ce4QAcT18fM6ut
KyKrIq3arBe9jdAVKRKAu5//O+cw+C4WBDMxypPDbuDLacqfaTHlAYz4ZRqc/Jjp3kQtWuERuGrc
q6Tp7fKXzNKCDjDi6PZ9uXPvulExZsqbZqbuhXCFOdIqapltmioo5hmc5bV2LMLMIBYfihnipYR9
uQ9Dxp2lVl9q0+m7uJvrxO+mIXlV7Ub76kWhPbVjYjW+uhSj8Cspf5Bn3ZS+iudxs1qz2CrId4lf
VozAFVvQm+VlFA9zmM8Fu1O1G++Sbvk9YuCkZMvuTmmJ+s0mXi3CAnPD+1QOxU0zy/nZSVtt78rc
CnUG6ANZUPq3vZLbn2fM+oY6yYxwxdRwWvTEDRHcLb+fXfEjsSn/i9NYe1aMVihIV7GVBXKs8pPd
9MWO5It432euGukYV0IgneEAtFc85CUJiSOh9XvNGWmk1PiPO1GpihbkVXkniiVjjixnYhi7S0x/
gD4dcF+MT0gane1XVT1r/pBWzmHMrfQjuXcKsqOOCZecyFvguL5sjFU1Duzv6y9qNiHg2TzrP4jU
BvsrqkHs5hjx1E/H3qZXqXd3WpblCO5U8URCJIxEaSrbqk32kA3OOgTdKn6OPAIO1eKJzlfteWh9
w+i126iy+6K4aDjmcUIIKlrp+0oc2YYi9S4NVEhxTvKAtEGrg0vn5di9dyQk7u3p7jPQpzQSnpI6
oSGmNSwnUBSii9eQdpF55y2a9TrOU3PVW7uL0qQuAlzM8Rshyzmnp9x+V8xKPSAGFK9MElYoj678
lIrrRF2D2JOv7i8oq3oz1plDlbqthZY9ymdG48mtniz7ZE+m98KZS5/9xHa3A5bBgzemJDJw9y0B
3S7qi7Gm6oNAp7hoWubCZKz18pTGlhpyBIl/ZuC4D4uFbXSVTnH02OI/cn4d3l0DPOvRHBmjRQpv
Y/ihpGabRrr0qnw31lJtNnM9MVhwVm8dKSdN+7i59QUQ1DaZ9K7bMQNcqsdJ1fM07Mj0UGlqZvK/
MaYJCqleIWy2seUiDxMz0+DFV4d4VxjkQL8UBYE6d9+I+nOYPEHenTonkvmhprZB52IjO7Ok8Hmv
dGhzVuP88Ll2ij2Gi74Sj1cXlRhDyC9zPthZ6ww+ebNXKAGa4PF5bkm4TEa/91pzDlcPtWeHcrRU
X64jxXM2NWYRWt5Kow0bTPPsuisz1VKa1XxIrTluDrUnpzeOj+a01Wxj+aomzA1+R9pzB4UyLD+E
mivrVnDmeJ1F7DkHZpXj76od5JMGFGE859TeE/JHfZcIaDld032vKIUZVk7VLsc0NzRkCcMob32S
uOAs8UsWF/1WbU2QRtNUgngYT5baeyExBojlg0Nl69jHm2lCXew9pw27Zj4kbrrpYsEFV8v4Ff91
LzAI57/vY59ggkykBt1ry4DLaeEHW9fxTaUZt4llHPoavaIQnnpUhM3zgs+DmY/yK7cAoTpTaa+o
VuAo5GXmQWPpu0aZIevk9ETaUdig+c6JVuxUXm+rLQ7XXuo9DwKJ37Z3cc3EntcCF6y6Ydsm9kHH
ghm6tUCzik0NnUu+ivtntKZbViB0iZ5Ilflop8q+ap0j3fKvaM7vFvTZdonlD6vTvoyp83NIO62f
wFbbF5esvhfWoW0nEa6wgO7tvreYGYN6iHms/FifGeInYo8csl11C+7VXl8LyW3jx0THt876VWb9
qSk4ZwtrS2fTb6K8t41hPpgmcnDZPuECfqwNCCestduZWpzMScWn4NngV2mMnuHYe4fyOb+oB/My
1fHv1Jyfs358cDQuEq9+bHVxaR29j5rUe+sVnd7SmBGIHONqkwzDo9tyHU3rzlG7Y1p221h2U7Dm
6Y9F9QJkNT/xfglmDn5neSEQ0yujH3o2rYlHZpmPfgEgHJNmoHX1ybKWj8x2dga07TQsgdHw3KVS
tGTiYY7jVz/xjleUaCTryuwPfQryqEiN/WaLgW3sNgOchJM7D+Mw3zFf+5I0Ouu+Ic70yehPptNH
Fmf2blqeq2RmTGyBcHduvCPhiOtIZ9IktI1sPQNQQX7EltIyHigPM6KfmQHl6XeFPG4UPZgnrwnn
RjG3YunIw1wU25eQYIE299u8QVDnWCl93euDxi0JhXT0bdOlIGmyvypp3r1pRN8ErWH2DyJzrsZk
Ck5reBNP5SogNTqz3Ey4ucxswq3ewVs5RfmcWWwNEYbOdq8APYE3CYJP1NU9WkP6VTbFz9pQuxsF
PZF0SK/DA3jI7YQ7igSszM6e4FGOEtfHQ04oewAj6e14Af74vI6cGBtOj4XcGRUQxsV9Y3D7y2wb
NiiWLQDEGd7LVJSQojOjjlGD8HPyFv4mr8KyvAe5q/2lbWljXjxFPKpjSyxVY70PSs5HNsijR5Qw
KbvqvlsrOh3bcbxB+8abpumQD5V45636/KUrZHV1zuochJyvSIw7CRcemL2+nguFLHdXaXbZvO77
BC8JRQefBmv9ThPL5DNHPE+r/Vgvc7HrdYgnz8zzj4JKwlRpLyVFCO8pJyQ61ErVF1SPyXi+1dVQ
hKPI3kfPHuAj03dqxAQ/kwwkBCyPyJWvjTbfKtc8ejMSD9PllIs73razDsTmKOfZ8bogtUFJmzF9
WqR60Yxpjzz0yFQNKXM4TVrPFI+yryVEAKfMp3HP2lqukatWn2WXHG2z3zXLTCSEVW+k0E+mtTy3
UvtdZPPOMbpbl8avZWnfDMu4QNCdnDKFTKBralpFpMlVhSNBAoUW+WEzm5ZSicyCsfPY77AgbtfO
PCncrj7+uU0zFOcmTQAvi3zjutmlmbRvY6lC1P3tNOaun9HeAg7hflLedUuY+gU4iB/yooxoANvo
hfbQD4zwVKcKtXRVTrYK1biq39j0mUqUU5gqSxY2BDVzyc7pYTCg73v+cJp7C18uC7hjCcyVzqIA
+7F71qX11C3aac2514eeAD7RKLmfZZZxc7rxovE/fdcU2o6WBLJ1e6Y2bWuQ79QK564WviiDtq8b
t41UKoT8Sp3kHsJYpy9c/8k0+rUpWjrnFXMJtEL5wWRc3Vi4Jg65MVPklA4vZWM+1alQAie7S7pz
jRMPq2Dq90afPVp9twYEVnt+outEyTWA28KdfkxJA/EPUiLsWTlksxKt3NpcKt47Do3Ppa9DhwHG
07rQrNIaverfYYxgQBvctDNhN+NUvlnjJPmVM9YsjQgc1ht0Jz7blkYYBXRrZ65DE47LkP/EnPit
jyXOUuVI0O5XXLsyWvT4gcdUZNIC4JdJyWTMLghwtLV1kxNjsEHFgb1Ppqc74QMhZu/5+/lTbKCW
rP1VLsPRVfHlkTQqA7UzAFGHGD8Bab/HhWTEM3lIpK1WA5CEXg7HeBrMTTMuCnS1GAjP15oaQrmo
t81qMwGu1TZnz5p0odYZAi1W/qpW0YJ1TPjfDKZIsm7rSC+7bjvGwmI2AGjP+FtdXlc6hA9Dolg/
EjotaZHrL8OQy2CUffW0isrwV7paQ+h8/VQVIwcRdbTFq1o7WkBpIHMFvB/fCF1uAkmcahHyq/uU
4VcL8cCUwf1e5KpLkgRc3W5+aUu6npQ2s14horzfTpJO23GmxcGHL20xSBQgoCjXdJwNdFUkU5ne
UmJdvgq1XHa9aZzBd9LNrLrFpZR69isXqzOGhjfYn4rtKYEg4YblgW11AIldjP7QefvaTRfdJwdb
7jMB2YMPSCeLsa45NCUa6Ecak15NGCM9XHPXhXU2rtfYtUHDyFy+EKk9PuGLtB4Mp6jOfeF9NKsB
4D+q5q+41LTYj7OR4w1oR5AUXKONNzannqfg1hyb4tT2hf3USya9KlUBl7FWCr9hiLyJux6gT+lk
EKvW9FAzsn6V07DGgYm/wI8leqA9T85xyLRB+Lk7xI+tlwCGarDMFK5zO02deMtkqh9rRdMeEQcg
DzxoxLNOPuyzkhRsf2NVhdosrLhgclU6P0xNaaKWBfRt4Sr87Tiij6Z81r8XzyhPagEXLmzZHtOq
z2jwthg++l6eDrQ+0cwEmcy9fyjmmTi8hKKfzozHM2hTSWGa+ksMnbNJVG8MTcqInvNlMR46T+ue
5lVXQlzabM8qbZ9aa+wXk/tz6rU4AuF3DsPq8UUvFHymatvII8GA4tZb1V3VcPKl2w653tXhcv+m
DpkJxJZwg6XsmvRrqXLdypNaYZFzf9cDAQhNhG1Osa5wglKKs2p2mTaHuGKKPHSod1NLKotsd6YA
WRZ5j+0gtqtoKXFao3gp2nnordi82sSbv41mJfEygfeYWKOa5FaZ8kTAEg/Xah72aoqZCMS9Kbaj
3rlvdM/CJqxZEpjxXEFk2lBFvHs2oqmxqeNe32haCUvv6mlkZy4xWMukRo3sRGRBXEVaV8VbgcFg
o3k2wW9CZXuykn9oyC7gd4SYgcj+q4itbbTcDEgEGUN0QvdECy8zJxFfu5ndkrbgo+bUtmwbFv41
yIGz/Nnh6yraiYCIcjkUpttuOfI/yWmZ71+wu49lBpU2dlE+zsk5H5YP5q+/bERsXypw65MxKtGk
pLQ/tvHW7NebW3DIwYqL0aeaA69JptOSYEYpV83aLAtq+dQKSFvYz3OLJW4ryrU8psR7H0DvmbpK
w3iPPfvHwv28TSifDE01qzdNaYsoi4WE7DGfY51NsLSGDQYpjxOFnoxBu3iUh42xfYSHcwPLUqZz
XzntBs6434+NhQW7ihkc1wzqLwzm7dnVNsvIoB9nSuEzpfv2ejBMhmJqUDHcAr3puLGkLpg9pvaj
ZZrH3sJe49J4xvuxAkt6ethzHeEG8ghqx/a0h1N1TtzKCwumYwR4U/jgi9R86Nv2smSNt2dSNW5w
VeCv8WZN+ohY+dsA1GHAMybzXvTld9sAHdvlWER0cxB17hYNs174THNIrCBRjSrM5uErkyuWJ7em
thuDwyYlgnufMop46Bpxy5PEDp0+eZ1UFRRSzkXUd/JzGTuSTNUJP7/eeDvud2eX4FGJ9M5jtZ7U
DenlOEpqzXiXVd1t4intgwWdwJ9d44LUKS8dSi2t7yk+j7YVAN3LikmnwHZWWpbckGWABZJlrdK4
MKEUY7+n4tB3EiU+clD7UvXid2/Xx9Tl0TyDzlzyRbrnzIsfXKvkOMHUH6uLku89AAIqjSfjN1Pj
uAM6FPWLNfEULKvksR3V7AT7x0NtNbzNpNJB7ZqW+gHtWO/bQu3Dse6cM494IvNJwtxxjCkjFgLh
I7GUeAczPZI9PTv4U0VU6tryviKvRtjb5AkdnID7ZZYcdPL6W4nj+REjDmAnnF3+YY34nVpXi/c0
HhTRQBh8xIjcxLdm8h9FlVYHXZXORu1H9QbTmpeB7IHrkkpRX9xOsFgqhh1lVS2e6loxjpzF26jp
ne4NPAFYSem6cz7X3l6JPQgqc80RNslo5HCUezCpdITHF8VetGDoulcpinUvY7wqk4ExzDJoO9d1
KKZkLvE7aKzDDd4kUXWvq2lctKRVH5JmUHkuEX13cLo6X3wqDcosLGj3fdVzpQyzlbTTxeuVAyMs
rD5KWSFCNC9Fi8y+hloTN6kTxHlD06yr0JYcm3fg2nB9+Nh3Lod8N/RYesY51wl4aHB04ssvgpTb
w7cmrhSTjfKgfVYMyHfGqCE6G0rncz9dbZhkP3Urd4PLz/JzDWbac1v7OnVlBbVuXCiXKgd/daSK
XUK190qTvYyl9qK52YD0mXKQbyz2f7IDG6l7nhJcEjiFVd+YisAY7ddOMTC9mjCS1bpZOSXORb33
RB2ZS/vh5O4uj42rId3Papm+2UpZbHHzadvN7viQmstPk47dTW4OVRSbDseOYfhOk5lisVbuO6pd
Qpi9ca/1s3XlnuvPa1OMp54lflfl2kBPOLE8aZcskU3nMinvmLSud0b1IOfsbGXyzejkHb0UnNhm
+VSv6nAzZwSObkwSSY1XZUf6qD+0omKbaS6z61ezhsUum48YC+dNbdXeWzzI5c0yWs5RhqucG8Hm
GUuH77TL6CeunQU0Yz7ZE9CHZ0NqFeWmrIqwLCxWuB7ir1+6jxojW4jZYttOy8Fx0h2bhhBB9ySJ
MPvsJOsokG/IeWpHGsvTfG84W3DBFesNwKANUOA3YGZDmKnN2V0nnb1vHRpWPgZ1n2WPcz9gv83D
nn/UWFyLueiAIbO9s1gXYiDfvV49ElAWtHf4KckPSWfu3LV6xrTqbogxDNRM7ETD89LLHgdFPE9p
+9ITB9sTQoSmCsJbRQI5xKumQzJkYZnamznWfhFcEA04p6U9XGnTtD513Qj7WQtxE06cLoZQ75So
SfpoaOT6RtMYrEjNCMeip05GLRv1slSOfcfdW5MF52gbWoXmANVhsyhLwJVxpYJo41nVa1utsFr9
BywJXnaOxvejzZockhpyx2rh0dWNiYvyY6rsTV/oT3Y3+G2vg1eQXnmQnv0St/jEPT0qTcFVhGWk
6DayaNnQ3uuXUf5tnfXNcQJatwneqX5WRttdqH0bdrOOrUquh1mf2/eZyXVl9dt0mvcmviSozGWf
4MtPmzvxiG0Pcfc0NvWWgynXamyc6hHke0mDJR2CiXdaJM1Hm/dhkucB60dY1e2Vaei7Q3+P7yYs
2qp9qqz6Vg8ISJ46Iq3UPLzjceM0GlMBjS9DELxmnxYHbN2eAjSPq2FQXJeA3+EJj5zR3SheUZ/4
KM8Ekz6PY88u44cx66chyzZLVlzN2Tx2OT2QQzk823F5lUSHstTzS1CfOex4+KEEfHviNQyasuop
VrtzKVG/WNGNUQ9X2s/CxVZbv56NxyQV0FkemAw+VG6+hMUDfVTZLcTfGMaq425ayCEdzoPb8rxw
z4pojyWdeyVWaltp9qDhGNK5x7yFwZ/fzgL0sqkeKWQ5GVP+OQ/iKpM6Y4QwHvR8DVKCw24I65Jt
QBk2MY5027LPQpgYyZS7gEkQbI0B+hGIHVnbKlgQxvzKgv9Y2uO5Z0u5qgUCAimTgr++mBY2+954
nOr01mVQy70zHdtyiFKBEFvO6jZLPeAX7bjcXUPD7NUBshOoeHUyjYqGiWS+TZZ8Sss4dHL9mAl1
CmpjmCNhYGcjKKYPCTHFNdQYYjNm6i4jn4C5inHgbBvZuflpuLBPaiE+GlO89iaPTqVcMBsMztHU
pQOP1f9UZ8HqIn4vsG39nO/NxgOtzz6m1HlkYvSiW1i4Sik+ibI5roXr7ZlFPJs8tVpmg8w4z7Df
3xKzVDrhBM3tq/TyXeLGPC4Z9miZl4Z97G0crb/NFqKCPntZAFF17ExtbxXVFqPsi7sqD47OPrlR
VpzYifkkQBgDnED4q8vzPFW/cjrOsUBs20V5oBDkyxsmJUB3gRnj4Hc/yjX86bPSPHA2CQ21OFpl
eoy95VbY3U2Q3hKk1nCo2+HC+vfZZJ4ZYLF4KZN02Vb6yP7JcSN6bqagWusHpy9OPebwbaysb0yw
/blajpUnHuj8BbRcY/Xkrmr2pCWcwxWRL5d1ZSo3u03CTmPSxdOaVc9FTqJEGiOTFGRUSF9y0toD
ymp7XC8gwmohTzOGOFj59dJC3e3cgfuC+6PcDxJeGveEeyl5huzGztFe5H0uqCZ3qlRzoegdHUMO
TeVdQJYMgg9ccLqd2c6+K7nMVy46bz1mqqGddcsaA0IMym5Da096T/W4b4Fce8MgmSFyVxa7YizT
p2qN82/Mhvm1lB2qzz841TkmjyDL9NskM+tqOKnKH5N52Bnigmi1yUOJUbRZ8CCKqU/DidBuOiga
Wr3ifhdnZKf4TZ6ID2XuJCvk3MxXrRPtHCx0O7FYkUOx43d/03qiB3FV948d00OAUN15MjJvxalk
uQ/0w7gXmjjIyEA36iOq6NdwmEyV6IaSgAGjMz5iJVU/Z5TkXTOXWEmtMm43GIFpU2EMV0ZZ4nVM
ecZqg+d4vnV8M8RPpEUUtwObKp01rB6S7MvrHAPFgso3exmXgKm6wX5c8vTJx+VoiYVCtnrQ2djF
3s2Ky5IZ88C5sWRzgd2BjNKNhkrCg32az+akZ2dXWjbfEQD4a1nHC0aPyTlMpLN+pZXH+qyjgpLf
Y/quK6YQo9PyogqyLmYj+ZUQch82En+TP84sACTDtbtBr8XBBUA/zdnwM0/TT3i/8SFDPYi0ueie
CSpRBfjjMJ1IFWj2chXFU28hrLZzhiiDrorFSNMCp8EuXTBKUSuUn5gHJUNJBFTLWb9rZoMzrjdv
3i/KQAg/8VT+qK7OBhtZe+yavuYG4tHWJWpoNtqlQXPfLMhuN09di2M2WlvAhEdGQ8YtrVb2wV3P
j6tQPeGCPyua2G2/LcOy7kujQCcbRprt2MNOJAiWCOqZnCLKWpDNDKSmCWvDtcti9xw3jnKRTdrg
IsO70Pq4D1Eumql80CUmDDaXyRGkdGbtADZmNYG48Oc2EZdsMIxAWFp+jFMzf1Qb57Pr9Q7sGF08
KWh+YO/kBThz8GKpDQu7SMbxok5OQ/FPPjBsKjyLHiir8J68sQDwHUQz/Fy1GCtzIvpq0zl30L9V
Sf917ToNBSUZ22n2Vjb9bN844jvmdjWHfmRbkDNM79OEB42BfHKO+4XeAzcZD2bRlhn352ojdKRt
MQGXLvkOq9vUh14C1O67em8+a22it6GFxSRgYogCAEwOrV8JpfJbqUh2jKO8LAWZFlJLxndt0Kpd
QRTFvScLO9U4WueMQR2/U7Ev2JKc0FJyVErqPlayEhrd/9taQ+y0QkNK8HSZci0nqh7zvI45SjQ4
/N49O7fTdwKOlIT0GCZboWMvqrH/24ghSusYRUbJBGDFeMNNNGZjY6deyCAbxu3fiqrIB9tAqKBx
gnlWmvFaAfZHgUGWvvNX8pM5E/8/Y/L+v023Avz676nQ/7X+6r+/svyP4Vb8k3+weZZKuBXR0vc6
KmaHzNH+N5pnmv9GZ4BFsC5pfqRf38t1/oPMM7V/I3sbWk+l1ZZTy53A+g8slNwrYAIcNw5nVMMg
F+t/wuX9EbmCJbvzgpqh6S61Cfo/ha0yI04RRlM1ctYm2yldrHxg8K4u/+kD+S94sj81k/z9ZUyH
92qbBvod1o8/kl21N2naSgRMVFCzvOe2bSO7xjVIevD8Jg3z531Lv5t6tv74GuTVzpN2txRa8WUv
5XjGI57kqCGZvZusAha7BNegiKn7F+0Yd67t/wBof3+bloalj6A5l9DKP8f/ZlTKDHpR6xE447Bd
mrQe/Gr1kqMYl18JG8lz5gI9jRZhKf/iE7p/Av/00jjNiRq3TMv6cxponWs8pN1CjwCIyttcDuPb
SJp/lBmExKzCYUPfjPFXFSdsflN1fGvQst9MgdWusvtI4yi3/+u39F9cGhZiF5cabwqi+U80Xp5C
I6qEISMx6fSJLoqK8u5U1Y//+ct4Fnkc9+vvfs3/8dLoBm2szGFcAAeqHm80Ir9lkQn1f/Eq3C9E
2gOG6n9OU2zslrAAt1uirGRRKtNW2bDJ//7rF/kjNvn3y8e2AEJVm0uIGN8/BcXFHZSdV2TsYLLY
OJu2KkM51c1Np5YgNNZ4xDNmltFfv+j98/nDhcMThHA6ErNV8lbdPwdT6sZwz+KNdYyI82dbNNl1
RZBH5KuTT72pOVPLotoM7IDx5TTW61+/+j9dJPdX5wlC6TF2GTDiP35764p/gfGUHtlTebW8xrna
8SRuf/0i/yhY+MMfCT18z3Q1SAJ0wAb/9PxIWm3mbhxyuDJUqdlK5zOwAr2mq1FiasWS9RF7Erud
Xvfnnu0eIExl8oxZy5CB4y9PX8bPVpXkW3QqyUG+ORnzZyLwLJaxNR/TYi4PxNzgcc8KtB1cWkAO
60KWGXDiY60BEYIPCfsj7qaZCK5CJSKrGixcPvmURcBHWHUJe5mYOSSqeBG9zKJ+NPQjA5jyccHy
GORpb38URbNuc6ajxKeX+W8HCumZbAAJwjFPoeRrZrLLQznK4fToTHTqc9nndmBQ0b2x2j7HPVn+
Iruk/QW0hM1swf1EkoikJiFuIt3S4ku1MLL38XE7R5Ud/MHoCMn0x8lYf660MB4oFm8PHKryl4H7
H+OrkkkIwYS9dcInVflu22ofws7nqB7rt8kZYVNwsPEzxM6e8ipr7vwCM3cnuQe1SIzFbJ4wQw1D
G7pEX2y8ErwMvljeU468UFlL86LiDiOhYJjWr0QD3zT7YZiDqaLknLNwtkb9LJob7bjT+2CUxK9z
7EcrdiwrZF+1c22RgObSYFDKtttj88MrOtb53jGVYts3Fp1bdPbmATOe97Tpp4itkLm12iXZtTzE
fVZpDUatsfd5zsZ5nd1pL4BptqzSzq2V6iepquuVPOPNuhpe2NjKeM2xi6JBj3Y0qs20g6tTQ32e
/Xhi2CSUW8IEZN+piEm9w7ZcNJs1G+oTG+Mvc0IDitUKR37cmrtemTiYcTw5jYuZcZbuJhIrrN0o
i+WQ5+RLKl0zfDpi3Bl2rAUtp7q+jalKEqcUg0gg5uytxHo4FOpRZDo2TXzkiWldcXLfcjtf6RnK
0HOYWl9tAlz3QEc6jAMzqqa4aHVuRY5jTDt63D7dfNfkzY+RUSla42ud4G1j1nWI1frdgpPYuwzT
/dK2iGyprCnUiU3xGaHLwLJ1IksKjaLFpGfskPX33irOHpGGNd1aW585f+43pv7UWKa3I6BN3XnC
S8LCXMUG9o2Z8PjIUS72zdocwiI1HlQ3v2TrzEBKNauIBoDcbwsygny9z4cLx30i5TRvP7jgwKLW
19ugLPo+7ab4GvfF9+Lad85ZTGc9TTl9FslyWE2w4HvaWDjVDmOKSp4xOJc+uTDYp9ph2g2NAeE0
M/pdPgZVbXZuVr/XE/OmZrEe8rV+VAixeEHMn656qXofE4mLezxmD4SgeNe6smSQzQxzNaVfI72f
flrU+UrD4W1b7dVOFmSs7GcsGBIPSs+5igNyOClWH5Ba8tLo5qmxlvIYc9r0Pe1zytoJQUJ+4XWT
oVK73yuRQBwzJizTuu65DGd1pvhEG3JYoAd7cmduLdOsfiSW3GKaPSZdq+J5boBt1/ZNIWFGcV2i
c+YUurdUdubsrJdhUUBhjTgoaw980sgN+SDZ9CHzSY50xCP4UuXSGsdY2Sz28B1z3vErG2HESz+J
lXpomv7Nzchosyn+3CgVqrh9fwhKa69bpKp4xZJv0TkIZ3K8baHFJEvaEEaLfARj2mvdam1g44A2
5d9vp/K6qI0b6LmBpFnd8QmPB/jgbDnaHeYu/85zwChHGAcQnNUESv+aOgV21mSc1fIVN60giCrp
/WKQH8JzLgIjYtShlIUqA/DINGrz265UxGiivPeZmr7UQ/4uZ+VfxTazV/zzgkxfDPt8NhvsAOjp
+NNaVQ6lSjqB00aeoqxyU4r7lFtdJkJTsGApv3ABJ8x95p7Wqr1nT0wasCyQ5Tk1ehcz1R3TW5ZV
XAtAfjSYlFXTfCO4el9xyR56A/RSR/M0zs+C4tPfiYk7lWmbotA6UXZUcnSDkJ9oS+m3kq1qEgyF
vFup6+SOYgqrPZOJVH1RE62IaKlt60ct2XJnLUNJRDpFW8LVcavfTqkUXwJ/LzHqDcfWjZavbReq
at7g9kycQdlM2VJ9c8npD6Oi9lfVSlqe2NRBWRtJpsa1aUSzBlXSEZATqyInwF8fqkM2TAxCAFQJ
w3Bdes9DYj+KC2Nl96a2wOVbd9Cndr/MyfKVKjPTA0fY69csSowTZCNl62Oq/jt757EcOZJt23+5
c7TBIR3TkCSDWjMnsJTQyuGQX/8WsttuZUZnkPZyfAdtbVZWRQQAh4tz9l7bDrut2eB9RzPA+WoT
oHvx4UUM1DwjtmL00JAW+LsBbf7XsPAbEr57A/nGoEomM/QexY10UvLIcUu7T4QZ5HBDLZ3dYpm0
WVHo1PIwDTnKFUWU4NLI4hbkuoUUYFU7Diq3FskLagxNPBACTrO/t70KjRusRYd6p+UDb+XcBQOj
MGNs9mS2FVeJlfZwxzwFnk1b9qgvbNMfAlQRg0eRzMQJAKegtIFClmn2gmbRijdJ1wfZhsD4JdmL
ejuJJFEBRYOwkmLRShJCvFOuDs98L8IlYpmZj8uc4rsH5KQJJmJ5u3zRIi4xBmD76mnt+WH0zfXL
PgZbGDXwE/uJ0jXe7+S70+ZM70RJUzCqcQWvZJ5T7AfA5vh7vOAmHF1zqAuWbRi7K53C0Dvjf/0n
rLqWd0iKkeSUzmKpuPZmo8gufVfJkNg/p2zFRS4xGiTr0hwVxVh4BdkGGe+EmySykvO0t/r5OZC9
sdBqmvDFaPHCwo2D9b8FjuygU20ctRlzYY/QDnBVriloOfZWF2NHy8xkSq78cHyg05jBrGM1qJEV
D3Sh8Nv4d40VmznB9BHSsDGLNfoLF7k+/oFWbGtFz5gHGJnjmowKxYRO0ooAaCGjmtGVqQevSvRr
LIRxh15ufOVPRt06i9Psa8dh7TO9RJAyNG1vGfIQWXojcbuzCW14tTGjtL+Z7AaTZTcXsJhFp4Il
Ic/x36LGcpEupIHCnDn40JCYOBOwIxroLC/D07QwhpHXlbXD1zZxmdwMGi0sjXY8xNvCFQr9LWit
+yTyqYblNJTrVdJjPt0xhfse3qgofTFAMuHiR0efcKac+0sZDelno+3bkBYSvUKYgmMy8Q21xrMI
JQ+CyIax3+ai6eWqgr+H1gXB9AVeP52hACdMfIwM6ljL1vqyzHw0xAFBKdW6GXQ8o7QNWr0yyCe8
UoGJv6YetEMfLWrlp4GKFEPd8umwaT/rb6ooG9SKjmnm7ltdQBhywg7xN7lDAfIGP80PMOOs7gLW
oMMKP3topQNZAWHMOnM8Z2MiP7vULJ+QO1qgkAWyKtbp0tY7pgn3uZhSAHp9VdTZHt/EzATWIaO3
NGhnLNaT/y2fYGmMhpqawzhXxvWAqPhlDnLLu0B1TP6P4IUNLPLAcS9GJwXSO48RzZosGZmIcCGN
w1kpVIAlbVZIwgnEm27GwcI0BwMkvGvQ+uRrbfZErvYl3wxoDmIwEFjkygS/ZeBKK3l535hfHQvh
KsfGjab6J1d0h50H2+2jGN223d7Og5iTG0HecLPPCNq4xv3tyDWJcYmJHjWF/W2W7D+BRy2E25rK
xmPgJs5jPthGsu6rRiabWI4ZdUosZDdeM6kvAaxZiDGR11CSn/R8xykjfQ2juF7kLK6NbyBE4SZm
EX3xGCLnxZxyeGhkCnYgIN4WenPQKrpyy2QF1UuKBsOQUs9Qf+n0N64zluuRs5Y6NOZgphCf4+FL
XNXUWmNlOC66JqvdBF4ZwQczxuC+RK6Ift9rEGLMpBZcDnnd3EnMS19rjBwP9BXGYh3Ksv0cOoZ5
XmTSAVJnkv++Hkt3MehxZ2+0f2l/+jpFIgk8qX5CgKmpxoqcGnE58DNIK0egza6oc929aHX41WpG
57tpedTwbdvob7WsjO+Ba6BkySzoohugmMOevhUrZ1nb7icTRpzeImSNXgpmfjJOzKavtkpJKvdY
UubqshDK+zR3UX2PhyNRSI+qiHPCJNE3eQBliU+n8wRXdRIsTX6ZQG0YBDvHfAqZxwa7nfs9JJbs
KefQMNCUH+vo3Kc4dkMkQHqnzLhhHQDeCdeuNMF41Bll51WPBMlBkuz483nm9PlnG2H8LhrMhC8g
kixMgQ+1qPCT+IlOSMTWyqPGvGUOwQJoaVsU53FrQN3OOjilNP8ljIu5pny0orKChmiKh0crMSAm
kMpe3YMNXAbWcpYhhecRBcZwj/zWHjepLIrbQQcD+w0WVn/lkBfDvghrGgtekudfaIhCFq5IOuo2
qlXtc4ay6cZOU8deKzrwHFTLuKcJHQxxhP0uzu8stWhFs3HBHgWwtzjDRCEOvGyMpy91b+EBLvw5
e9G95iwz+poVnf60QyJO32NLKYFsxY9ekcM97NL4zSiEh64oNfpD4Xe5e6Ah1VzTUwvu1VjSTres
UHYceZyOfn/n5OGu6IE3rvWYV4ilglA+sFxAv8tk1CKp8ymC7RJv0EtfvGtXvumH4UpYdfp5HAeY
nSUsbcSXTpu0GxyI8/yE0MIqz13k0Rf+IMK33qpS9D8sSLRGWSCnLdVKQGipO6p116Xae6H/5ciB
t1POAziunrb8bA6UIEZftTstrPDV1Q4rdQGn5g77Uya3PhuIboUhVVcoRnTPkGYTt7f7APlIgqzz
DaRnEuwmNKrBVT20M7ZLg+C4FRSQBTsX+tZV27mzuwFvj6W2kK2JV45/sJ8Laju70gIiBJgz5FyQ
DPF3P7FYCBHjMniqOJ5dfKOKjkVoKHifQevk3+H6MoFYGXTRZfcCwziCn3HjgFbHGFSSQ7Z5v9Yk
/qsGvMQ9+o5HGiW4BEIffq9oEYUzEgISQa903PIRl10AHNlNCND2iT2g9+uIx9otxGVKusBa1Fpt
u6JGcGGVPZ9LHrTyvCFD8lzVRo1TGhYJYpIWt/o2NUbxLU3k+O/f/H9YhP+hCfvL61tiS34LFrn9
nCXHqSI//5P/5Iq4/6LdIPCSsxQzb7lUJ/9NRSBXZIk1I9zNZ3DRC6Oq+p/Wi+39a8kEkz7Od/4L
i0bOfzovlv0v36QAh98eozoZe/9fnRdBC+i3kyIfheNzTPQdLvEroiAiwsmMevgsZC7I8DJqPbZH
WFsttjO6Y+ZMEMaxieuyeC08MmbPoLHSnd1bvcanSzdy9sl9DVU6Cf7ZaKE2c0SMMcCffkxJyfK1
4MA2UQS8qq9g3EJnMghxJY67xsqQzni07KqTd4Y7GOW6MDCWrUKvLp4rFnK5DQY2HpsUpBBQ7a4M
v7j9VJebJMuGp9Gs8a5OWLqYLGQTI+WeqPgOUz/7P0hLx9qwkF3VRQlL6waTredcp3EmvctIIxW7
nF1Py0MGrD+6DYNZlc9EVvvDYRrSqipWLHI6pF2q1JKMQHSJeemPmrhwtp9aYjfALUFtk+RyE6MG
UqyzCmBssie9Impe2gmd+H6aJE1vVowweuot2dwWVTwENzPyXJZs2yuTC3yOqXldpiA21wFcoeLS
oP8w3LqqKUdUCxzhQSNXoloM1zkVxQICEQqeS/brY/JpEJaoz2H7ep0geQsW+51hIz69jK0Z5u1K
gJes7iguRvUV05sLTgU5Yy/uVMeO5LwwHSyxlGll+wx+d5p3rt2lqN9dFdLXd+Kocj9hsVgOtCrt
rHzatKbfSrnGrd4OFUc7Qii+DnUTih8sS6p5tCmF6suaLJryxmAlDQ4Ky15x06FV5AXIPkPb1CVm
X7rrLPQmkMWi8x1Q8Ighk/ixZ79T3USpK1HiO81A9sSq0KLSlxk1AvmcWay4667N5jA+S02ecgAk
ItrJeA7RDXhZEVALdcVwo4uiTq98VuZ0PRTsBb8F6K9Vt9UNQohPtmrag2O1UtsrCugSB1hgjP1D
GaYyY12IcvGYh7FtbeoKy79qCT6hflwI3rpLg241lg4UJtJ3FsxbXOjrxrea66hP4FKXURG8hZgB
ogtP+ii2UCliy+CGDPTLYdg41dqTxfJw6n3FU0DoJBbpps7c5MX8mXxhB4VxUWRKGVtPxYVJ/6t2
0Nrg99CyB/hfFsthAxM0ru7KRleCcdAwrZVscrPfEr4XVis2E1RU89mTb0VSYiqW5KngMDWUXGet
qfYUJaxdaAr/DVWmiS1NzdW6jHWSYzmhNrTC/1PvVT3Yr4PyJnfVunXNqSRK5LAJOXF3+xqj/zdi
OoxXFOLeg6+oVO7nJJ3DDT3nqCLbty74KQpFmNm7waM9ue2mxIsx7trIc+PrMQqMnSGZFs5F3LRv
sMWji6SL48949vhVWWZUNZ4Sb7DPNbqk6r42Eox8sejQG845zOyVqIsArRG9y7u8ivB9KkSpt2OY
yXjTcvyQGy+X6ecwLKrzKpjrO/JIyKucXCOkk1q29+gOvbPJj/B7jzbVG+qJ5VTvtBLTgKyJ8IeV
KWdCriIcq1dsp9EBO6Vu0kNUdBxwqy4k6p1aSbVWoZGXZ3TaynYrKntqr1LRoNIZ1HcxYzLfF7SR
2b1iuRkwmp1nldDPJRjIdqHFNHqdcvC+K8pMGGvlTBhcpUoL1HhiCL4UKbXAfUYf6gfl0Sp95ixb
XKCNK6jR4d24Swbc7tdux2xDIGtkHezWhXdrZNn0ZZyKazOZBRk9iASv8GX146Hu3RChPDMKFJfG
wTpotUb8PVVucO0b2XXVjFXx0Lm9uGlV1VBFLtzFW972z01qOG9KOyjb7YJUNjSUsodCFmHiL8ko
kDtq6BWa4aX0gZx67WbpARcSchQOPISrLBrwetsShkGEQytynzLhHPmXfmWK+ZkhMrdfwBECN40H
w73UhtFEDyHWdvyYMir193ZWujsD1hDgtXEH/zN5FVW586CN9CsnbrW860pYnOdjq8ULvI4xwg4z
8d9UdPhw+7A8Y/dUMaFKNV9Dj7CxYDF0VYSp2qfrAPZ2IPfED5fdpRg5bFIzrO2a/ntooHnOfBuv
D6cxd1MDVBjuacuiEE5n+vR27pJQPHK0SjdC01MhPTUPp5va4edsqsJyxLNF6WnaMeQ4orAJjW3q
VjPWesOj9XZZgJfU34GKctCFSCFnzONeRvvNMXNS90SKDziMrOHSoMJVnTVtNkSrsozx7Pqo0wfY
beZh9rhvAntYbTZT2Hty0bXJKN+DDjF2ykymJ62y8lkbHOs3cVyrjgKGKVE/ZxaSWHpAWFsjsAbt
1oib+KYc/c48b+s6t1+dyid7IOqG1xT7NfOKWZbNRjcJURLu1HsmDTX85XtfutNGk4HNIQJhvKBM
4zrzLqnBkuAQsrP0bgoTdVP0U1uBygD0dfBo1kOVBYx4Ltw2q8/wykQgOvOkLB9TooDvxjaugp0p
cpXTDBQmfBXDzwgVGIu22HVURcTWQJJs3GmzK9yLsItd7OVj3XZXelYhGQRtFJEP1MSGt0PjPVuI
+cnCQuEuXKxEAodms85BumQrmBhjtqulp5tru487YjR0YS9o+MyoIeMEMTgWn7Vv1TR13/2YrNwN
UBjzyrfAZnhhhJTIfNM0EfC8hGoJ/6rAT/Ei49BoN8jawg67J24UftDYPpoZXHpgLrN9SSfN7c9s
N+y/DcDQjV3lhGbCC1JNd/D8JriWBlPOHlPZNO/zqnWnxwBCj4s/0hrMNb21qbglP9h+rd3awgkz
GRWrYRDippEiGYpt7FhVsmlba4Sza4wo8O2QLOZzoDd5sIEMFUX3kWrYsRSBi1uZpQfhaCkMiBVz
AdgSdRH15XgYQmAKeSBeOt9APrPKIZaXZ0Zn4qAtE/ZIhHUmhX2d+6ETr9lcQ4Ghd5eR8KH9mnwu
E9Mc1TUqxjiZs/zQxJLjjmf3RNVx83vfEhJX0WRqMq3qpL2fhRru+d3mF8TSuLYri9IunIGWuh8C
WxzPcz9BSCfxAmPHWOhhIlcDZepzpFpPndEP9MjBUxQQIjqa2tc0UJcyUARP/NGV1ZhuYUMymKG3
QNiaDG2Wu6jEPbvpmIGmgzFUHbFhEchcev0piljmQvMyoRbZs9PCVX0o5mR8oaIjISDX3VKpqjUF
TfI9xs+BVY4URqKEstVZi1nXoo2iy2rbqox6CL+1D7a9zwe7TYuum1GPN0Z+E1t9Nj5U3TiVh3lp
dqysEaHFOZEyi6/OJxBrE45ilkw/gMLWs6BoDYqAUJm16q24PQRaT/pMzB5tMvxFffTMO7fdA/CJ
Qn2vy7K39q7nzM1nSuokTMEZisbbyY0ngRLU6ED36JSgJlJwih0FZPEKw0ITBWOnWD7QBrvsTAsd
74tF6rTJnSbEbVFWXXdWt5hANzQ/SpI/4rDx79j02N2a8miinqD31vVVFrNlACBORddsQRXtTP7y
dRnObGaIYbbzp9Ryi+4SyrofvBq561SvvVWY3o0YaYicTQJGcQ9/gCJRktc3Va/c5EzpJHbRxzsC
JQa1+3I7Qg+x1rppzOC7bZsKeWUiqFr4Du31S8P3QiScdZtI4pqId+CLqat51aTQbTDlOU3uXzDq
cf9ZpmsYN4kZhsbt6AU9mRYhXWKqjTWedoxzAe9pZ0/mhLfFiQoHwLTuTHwnjnp0dO4x6LyYaK63
uurS4WtQMSl81VkoZkC4jNz2B3IpqzK3c0EiN8ch9G7hugPHSViBX432FtcwM1pCPerQZS1LD/0q
9CmZwsYNIVonn53C815pILWgXw2CJb01LSq+ACp6QKHZOrTWtLEN/j/chsQLDeMhpK9VTbei10Y8
oeGBAQoZJyVAiJfaoWNbp2zQqdmQX4RILp4skoC61giWvBYWKZvaBXR0kNImBv6GLkaejJAQeg52
z32GWnVeoQCnjYE6mByiakVrKKxRxfYAg17hPNn+Jg0r9kROTEjFTS8WPTXTLH2WIWAs7fCb+PKc
LMiatpUbjCp4C8AXt/ddzGmU2q0PoKdFIxOxo406nDZAXpu1zzwabl0hooRIpUnb8xWv1UsOc2wE
D1bpJWB3ertvbowWCeOmZ4YhdRACyAO6n1Tf1mUXO3c1kh3gHZxLMW5T3xYwom3yBpohIyFPsb3r
H9qpNVm+5qLIL7Bvh/0+boX9UtHt+WFpRUedwMvxs2n44kF2UUffxKhbiBNRZ5cb6OgELwK8Tr6X
UIigb7VWUfRsF6uMUUhiVQbBOac5wV3Sw0Ffc12wJznjI+yAiOTYSOy+k2eWN8sfqelzNPJMenFr
Vtyx3VKb9/GB8FYwvmeISDLIchqty2pOBzBSspvd21QSLEd2HI4ak9e7GVrtIMxwG+vWC/ANH2wR
0nghGVe4NCxLV616I++ABqiWRS9FFgKLozGX0lrNqv91FFHZbWdrbB08bLEI+LZyvrC6VhjB6ejO
5Fi4uXtjBRoPGE1DWdFYIHhwPXMgW+yVuo3JH00ISJpFTk6frUjyxCCA7vqchADjaoJnBhzDLgd5
2TrsDQk2q+zF30hj+cWl1PnNRlmo30zRtuNN7NO+2rWpQ2XUIgqKW6B4f0PWdDSQstA78o4/0biX
vTSkZh4SouORGyVVYBJ8UlhN3kBbr+lkBbkFHoZ4FiZVDjISJ/chEz4VAAQBMJ/JF6rkOeuNjs8d
N7bPK91U3r7o6DNRO/BCHHlGo5KrYWKa22aqx47meLXpbJoQQcWqo68dHiB0ozGju4brguOEvB/i
BkedGQyyXNeyTV4h82s83Pjl15FVyKewk/hBmzqIH5uo8V4I+8ncNU6W5HMd6vlB+iWxdJyiSMdU
kwNtPrYR9JCP/Mk3u5x0+sXlyUUmrJ02zr5eZXdZlGpOAWhDiGcNZbt3IxAD50UKqmsLs1aENABQ
HDFkJd7zmW0A2TBkuJI4q7qSbnXIlHlhsGOMyY40/AotYc02x2rtyvlhNKSBPqDTjO3tLFilqA2A
wV0nIUWd6yzQyIgm19ymnRH1UGWE39DuSDN57+Q0eNY0sZl1Q1atsqNXYbnhBtIgDmEGmCEo2xj0
3l1sBsF6HmNCBXMyKFeYEbaIWa4R6k5Pg5V15GNJczroqCrV13ZcImD5ITq6MKa2AEsPt8XGR5BC
OEBRwmkMJUpTNHQWbMO4xYwaX5F7J811pGv/fJajEZ63bKmdTZVhP38qonnooGYkjsUeVWBB65Io
uqNcWEzUo7vi2m17eyKUI6ymq7HxzXOEfc2BngwRqMQDNcCwQxZSHQRNdls6jvwioAriSfYXXgkh
G8GD7cnsAiU+UgmnQ/1B4yIZnzkBleSY0HQklmpOK30wlE8u1aiG6cWshuGcqjiZPXkQptc13csf
OZbUpuTMK5gtwimfi0PRz/l46IHdpDRGoRyt0Zal5cYtc4OOs8s72xPa2APBcEs3CR98FBvyYKRG
cpHXWT5w6s1G48IKu67mafr6eymbjA4Oycs+MTzO1OydrrBJWxjHHvJNG94kFlZGJwzuui6mly1w
8Y4bps35qiU1zLrMS6f8nreefwcEJXibZGJmF2Us8vBM0Zt19xROp24/26lCc9QMyb3r2vYducQx
GayhP73BTfFfrXIoL+CBl1uz7JGXcK53y68D0HfCtxASviK0c8hdtNmt6RDoS1qZ1xE4hhubWmu/
bttk4jDA9uk5pm1PKgP1TznpFhabN1KOy73FIR9Y8wUMTtJQpjDIQUHsv9b04fTkqRVW3WHj7/H3
JNgLl6pjLNLowcIB9ypolqAOJ2SaGFq32xODSpNGAd9cssWyxYHhJfb1hJLk2ovm6XNIQempICP5
BoyYFmckGT/THF9NgyLCon+c81xQxMQofZG6M+1Z2bjxwYUMds6LMVZ163l88flQcLhrFRwzHr/7
hNtu7Dcem2d6QUYO+mSp54DB7yufr8Gm3onhO7jHWCRuEryfN4ZN+DGrDprSFdl9Gd9pO+V3qTmM
/Y7ztkOuBJFJ9aqHPvJmmzCsWbltm0pwYdyJwMAhbgPw4l0N5VfHnafvcuprIEnG5OLGUQUsk7Ks
vjlun/Kfeg3u9ZB5NyTfjjIwVa/YerDgpLeYkYfurbHKgrZQaYP5yJXS4aaCBqboT7pISBIxjZfd
OCL0dKkFP1KqJ4p37I0Sx1XXDmS6Y6zf9V4jv/NhWWeeN1/DJyiug1SQyzCrHv5gbXc3jRdEV0zX
/pes8EPv8pdOxB88D7/rsv8p7i+K6V/4w4OQJQtfVW9hM21DZqMuzclVxi89vU5YndUr3dz1+9f6
vWf1z7WOpGZWTgGRulq9zaxZkSCagJYipmfdifmOwxdhDz7FeAKK37/c0p/4R439z+Vwsvx6azlz
EXjYkQwOEorqxt7i4SzC8e79v34koPvnzx/J55N4YDHR/HmCxziWduOGDdwNzbqFRbBgYKNNIQZ3
ExYSAZbfHTpSlxP0a5P+wK9y6gaPgM6xr02DrnW9DZGjoDvB60al1dnSyd9/cJO/C+f/9yZ/hs3/
MjxaP2wgi9X1tnCW3VweZgtwiCxd2q746Ssld2JwrF0fNvbKbKIFVBR962IeQDwIkqICW+0zq7bH
7fu/6MQYspd//ssPCieiOlsL8z/1lh+F9h44i1JFCqqnJHYujNzgzDF98IpPPN9jk8s0Ty7Jd1zL
Z3COLAMZaaOcUj69fysn+mr2sRmhX4ImmrbeotUBdmySO8I20r+vVXv+/hXEMhL+8An8l48kSFsn
c1UNCojijWr2wzIbsiMYgOV3k4FmDGft7CxA148sQsv4/9M1j2cU3RM8bbMX6kl0q4o9Jduz2jWZ
D5+N9sfUxDsSSzc6IdIm/2iY/i5m/WeYHs0spURpE/WIun2k16UxkoGBEs66CkcUIcm+KXeSQ2vm
Ptf1HpdyoT8YIade4dEUI9i51UGmxm2T6eIA9Mohhh3DBWf4+b6zqg+/w1Mv8miy8dRkWHyHXCg2
LkaRbbgRp7iagvIeKdwqaKd1LVBN6X/36k/i6U/d2NHU0s8isUVPMGzJxz7H8U5b3vkArIr95weX
OLHyWMs//+VLzp3M5mzd4aQyyzMziXEcexveFBPLlsg+lvUfZfEBmv6nHOIPg9I6mjaizK0Ngc5z
6xnigoss1xzDfomXes61WOOTWIEs9NL0lv8z1Q1jhULT8nuMsDrMgfrg8zh110d6jTGt/NaP+CGw
q6itDlf06DZczKo+cSjP62pNSN/7X/+pSx3NL045ehpM/Li1QAVqOnnAynuqiZVB5ipzwGwjutW7
9y8mToyYRYjw6+uMOSeYnUWu/WS8QKw/rz1vmQEmA1I1Z1/OppQNr4L2Rw0pBN3mBmkbCfafk/hN
jh883BOLg3U09VAzKmTWMGqps28TiqKl+2oUxT6C7OJ95cz5wSL0c4z+aTgdzTepUH0Yq5I5DrsM
ldQD/GLOKNg842r4OohzoH7Q9QECvS4j26eq2PHxOJG6qALQb7gGQUVQQo9Xy/Cq8EktD6kZ3Gu0
Zisjdi9kMEFhwntRfTNQhAGCP3zwpk5M0IvD99c3hYNsbpYU4m3PXhoh+J1bRGs0Q3Ds5mtNL9fj
Y2AUjspbsjPX71/250v40zM7msJgo3IcXqYwNfdPvof9x2Z4yPG8coItAOKdmIiarjcRT1HrqyEt
XxyYr8tE5176U7pZirDpEhM9NntCDs9ErDGWfDJNf9P6b+//ypPD+GjiCzrTzmOZ/nsYMwHo8Aus
nHLigMVIXsYsnwzizrWmcjZNzyPJWSwn/nDx4SgWy4v4w5M6trLGVhMPjcmnNLdXOUHxFLLA2VzD
Z1vul/kptj9RElipGaSxUX4wqE9e9miOzJs5VlTzxy0qwhdIciRD+5uaWaqSt8yImoHJo1DlDgtn
s8mGbx888hPj8VjClmZuCRkMS+0okru2eBEurAUKlLX3YKuruIB7usBl+24Dwu6D0Xikn/vfHcPP
9//L6qPywoKlzlRh+MauSa+dZKEyIFZqwrdWTGfK+8zGwZ2SdUpVi/JmueXO686/BMxz4fYe6g3S
Cz9eDpc56k8v/Wj+9E2tKJmyMJB7G2wjzCObySiT2w8e8onp+dh3m5sqacr5PwtgZH+pQDh4yr+e
0iuGFuHwV/ZwNQx7T+9s2OR8cnIQ1yxMkxrO3v8Np37C0aTpTWkT5mY4bmPru1Nkd95cnJHevfXi
D3YUy6P60yM8mtgs04sbtE/jNqD0t8bL9aOq6jOG0vu//9SJTxzNYHFvGbg12LEwEnzzR+8PyNI+
sYZjXYFpBSMXSSg2Ah7eELDImR98mSeWtZ+7+1/GKlz40iVbcOIQtgSteNOjDqPPMjaf6inapVPz
GYRI88EaeuItmUfbMssruolGxwTdpUOHJ6/nAWultuUNhd4PrnFirJtHM01K3xq1LfCuuXKfTC+9
/3AbcmLPYx5tr6a6Kn0tOQgUtn1ZE7jOE7oodHq57F9xXO4IdXpgsv5gRJzYlpvLQ/zlzbSLk5nQ
9hFYbnWtJtQq+rmoLlLmK2ZMhoQ7d5//+uaOpghtIvRukGL/POUs5NhUyAVovAqzH/8+23w41k8M
OXN5c7/cmJVivaLyPm6HWm1oAm8tO7lhbohGXFxgxNgXv/8Ilxfzh2/2v6zyeezmZck9NV76ZZn5
l2lIvWaRc4BX9/41TswLS2jdrzfTwmyo8CNxM+Z0FpVQ7mZ3TRH2g9PnqdF8PC3QhlbpSHSpWRCe
bYW3nDD/7ocfbUZ6s7U9Z5o4IiXT17ye36rcf/X79tv7f/7PnzpC4d+fSwgNyuote9wiBf3mTdF1
IJtz2tt0KRCtvn+NPz97wrJ+vwZF5Gn08cNvlTFCpvJ8yHxFc6fH8/f//p8/eC84+uAF3uOq8gc2
Dz2tJ3M3TPUhmu+sqtk3yx4xuftwX3bqcR197IhrUuGkTP9p5l0Ih9mXNXQ2oyeqxX+3N/eCo088
C0dpdEE9bQnJWy+HipFjgS1jCK/kS7EDQ966ZkJRYAA+PLot38F/f4Oo2X5/R41tZ47U9Ix82G3L
LM9BjW338jTVq0v87HI6Nqdnd7pmSnv/vZ0aF0ebAao1jnSDjAQp5f9IRzx60QgVlg3m+3//z/OK
Fxx9872Yau2ycm6pb9+bofmowBDWwXSB1OncEA9/d5WjT79AmU7TAmgxRNAlAY2oAJ1eL+uM08xn
AU7Rv7vO0UQALQJe+gCSG94GKsRYXHRx9cky9b6b+7u/fWjyaEIoHBRAQcrtKFFcd1V3DUp6J53i
ZjKSKxw2f3Uzx3F9NH8qtHywXIe5YXeW7YIKtqqqXmqjfY7sv6quIp/+fVCHEqRZSN1s63k4nn6e
pAdwATEClzTtP7jIn5dJTx5NCUT2hR6UkwkNAZm/MflrlrWcWFmNJWJtUSTbv3tmR/NCZGS9YwgG
AMl7u1IMV1jcuxVJfexFQcTin/zgoHDqjo7mgrhyWx/l2rQtfSDpRiHPbJtzT0arVEfxxtJwSsT0
QYXqxIwqjyaBAPEMWhQ2tsBwboKppYc+NmdKNl+QTn7w5JYf/ofJTR5NBCNJt8irOHXIiHCOPGtI
0GAuff+1nJjF5NH37wx5Cy6ceppJMDvEnRJMRok+44Pnc6J+TwXt90E85CTZdkHMLJk/dNOrpPSQ
LCdwxFib2WVYj+Kpqf/uu/SPvv4ydtFSV7wNUr4rnlT7iVNygAGB9rFjxRnnfmF/cGcnlm3/aFvQ
akTG9JyZnoETSxu6FVrMZL9olQiIWru6XX+4Sz8xpP2jmUBn9jDarKxb1Y07s6432Civf1aYpbuO
Y2LZPprZTr0v/2g+qCbD13UQcPxwDYI1P4nouUjx+ZqXHAem8k5l+erD/cipZ3g0J3itJZOg4b44
dDBtWvB+XISXjD6e5LwU1L3g79Yf/2hWiNAl+vVcMf3Uw6MbyTNQ8BSjsnlc9Rn55H7wYWHmxGbE
P5oTLGcoTbtmZNiFTeOUo5RJsJnHeHCWFisSMcAO+YjIatb3VujDuSHGZ11jNb0XeH3X73/Zpx7u
0bTRVcrLoXSyJ6JxVHj+bTtTCkJx1Qkf4uj42KoXSB/vX+zEHOUfTSMd83gEzwQSWwz8K1l80zMi
p/f/+IlJ1j+aQzw3DLqIlIwtvNByBYBkLUProRui9WA7H3zOJz6xYyqeASTES0yugXJ7W/fm1tTD
l4nYH4OTsEf1m8jQvxuK3tHMgawUHHfPpZYXQgexyBEYsr/LDZbBj9pfJ8qDQC1/n3h9DIvk1JYs
7Gn8qQkUsWk58rQMYrXnbIwhvRh6EghGf7scAgo3wz8/fMF4cblsykSQPJRUtfn3D3NUnr3/Ik+M
Eu9ocom8rpdEMvAize4m4tvOy+b1/T+93NYfFknvaCpxCneo9TJG3MrB2gmAw2u33VgAwsmDy6VW
+P51TqyX3tE8YudW6MUl1xny8HLqPZx4c3H/lwd9zzuaO8g1ccX/4+y6diPHsegXCSBFUuG1qlTJ
qe122+15EdodROUcv36P+snNNYtAYYHZgYERi+nyhnPPcaPVeXHoT2/wbtOS34Dk7sflX6+xCY5i
E4CRH7zMhbe3AP4MNqGqh6YjULdoPGrvZFEC0QdWHEjxQPYAUkPiyhOvWAeAi7tBpiukD9JWWyjs
3cE3O7eQ9t0wpE42jIIf/PIMdfuj2Aq7mTPQ1yAAcFG/Gu1+FzfiuYGpv/x5jZkQ68J+yCpNVlSU
Myg7Vq6pfANxjzNxy7ckhZNBy3PfTee8Ol03lGIm5NJRvxEEELrkaXX+yyUDmBs6WMMZheWlMRWW
15X55OaoHKwARxZL5SywfEnG3uMBkKaGHldcfRredUAhZJOVAxLqOJupbU1OrWaf1k7xjwsJcHTN
q8meg7kEzTi1j1w4D3NpOHCaF0Mo1gD9KHEJVS9IYhX29xhiJa0cnsPYPhgvqsaUCcUOJBwMjm2M
VatiNMBAgAS2uzTEZLpvK0bAJeBmcjm+HcnuaU2XWKVvMJO6ZVcMAJhf6hnMXAjDV1Vkvz8Xwr43
/nDdsiv3PAQnPlkWLDt4etAd19/mK/YCvVTGdIVuBOV6u7L2BreyYMDCbodKGy+crx4/WdDAuHzr
dA4wV274vCQT8Re0saEH627OXuD2Nvkr/okwHzRSAUYzRvh/6y6f3D2u3PE5bqqYQL8Fyf7q2Wdy
N3bLiXbLTUKi41pvtwgHgBPiMNmAbsyFuq+Xp6lZR654B46Dhz8pKN4ZNCb6BRjQBBQIawaRG4P5
0o2w/v2DpbSa0mc0FojFAIIHzRWo7PPb3gHuNiwMHq7mnqi0DpMEXKOGuB001qYOTSDOH3OBR2Po
uXK/3TSxWJXUS1Bm3ip5ZYOAJ7TSx8KFiHZf1T9IJZYdNL5Gw3rpBlQufdsAt98sGJChOdlDNCIp
5D4AoYgARQ4dCh7+w+W9142k2IAFcOTQZRGmBvmEozNmkPKRM5hTCwH9pb5IbkB72QSWQOH+8oi6
s6DYhQbdLK1MwZcKOTLwEEE/9NT3It6Dz4oeIzTLBJfH0Vg3rlgHjlb5dgYDIs6c3A/QKkBj45F4
1DANjY+pQknLjID/k1RLkDTQ/JnaW9KlNw2cAOjkouDMoeh6eR6ag61CRCGyN7cDhCwD4dU36AJ6
pZVn2HzdHNa/f7iWXsIgBlLjWobAoK9Bb+KhNhq3Nw4efHsxTEA3inL5ka+yaulC+HYAMNRzkgNp
ipspuUMPlhmwpTlVKjRUVlAVstD2iq5rf98W8bvVWPegwjzUZDC8BrohFCvQ9X1JoxlMyXWevhAf
hVjkQiAZG9Qt2hkvb7ZuDOXiYx9QiYFKc5DEXQ8oNujL+NRDbTRc5MnrR8Ph1Q2j3Pq6KqHLJzGV
EVp19+DUtk9+Yp0Q6KGfmxqMmOYCrgILH0+Xk0E0BuLMQEZZndyWZL6zPKvbLbY0lJc0tospNxwa
jaAKRBMhNiABQ/5yFM7LCvhKUL0ooLluTCXqnmYV3MnQ8DgnI+xxnoAyYrrnqCKhmFSg/b1FKzBK
S3WOjJ/XbM2uuGb5VIxnGbZx782g3lm//rd8hUw8QGVL9jtBM1wBmGcRva2JMRRMKPKAqQURoPbP
5YOoWVtbMQ0ZobywwZISoEqeFG8LGNMY8sxFCBbu5HuK9pHL42iMg72e0A8mKMIDBKrpyg5SpBiH
GbIrHnmcJbIB/Vtvm8Ka9Vx/4lqpaM5Y+jy1RWMHubuvFhBcuuQ8TRYoJB4SsEI4a5VLTKCfF9t6
+SNMeRdbE06pCE6eV46Hl9wOYgiZTjYPQkbQIL/H811VJ1DNBOCEugdOiWQvAFdyyGPnSL/PbXZO
fHlHQWGL/GeK7TamWTVX31YsjGs3fe11qLRImbCAkA4N4XLl4owgq5b3UOW6vLGaZ0uFZQL2zNPE
zwWwV1Dtm9ANDgHoxTlc/rrueCq2ZRgkGKKySKA5Cs2nTrc4YBmqA3S9g91uSJ+SEL5FT40HaP3u
ZwdIMTWSSSuh4NTGG5buGgQynL9O9T6TkA2c78riLba+TeFTb0qhanZJxUwuvAH/JJEioKNznkQD
Lu7priLIQCaWYYN0Q6xL++HmLWgBhrMFWvqEdegucFl3i5bf8RTFUXMzIdy/vFMaM6bCIcEYBgm1
sBRBRItfCRSr8b6dhP/r8td1EZoKfAT/SZEtdiuC2s4OHbdOEwDJvCDgQEmh8Gn/QCNjIERzQivb
78tjrsHfJ2eBrjP9sHBpZiGYWU92SAUk3BEITtCLTzddedfLCi/PiVnEsEkaFKujAh3bCLqW3tQL
NAqv2cv6KJq7KBYHDDaU9y2GTLx9Ou0XaJaZ88Way/sXMvhhiuW4NC1oFXH8AAoEd8/zED7afNkl
074R3zH2NEcIT++T9mVtsPMcuYXw7nXLa/+7vD4YbHussQjyqr0ZE5DXo2G7Gw95MX4flu7gsTze
9mCCuTyc7hoolgRsdY4nES4Gojmi9/4lnyBgWM+3MTTorxtBtR0jyIrCHhNqCCiN0XyWTekPz4+R
y9tdHkFjDVWQI6vQoj2UIazTMoOsmgNHTawbe0G/7JKfGzn5mz58vDyW5j6rYMeZ5RCyISMPihh0
YxBkOuRkeKt7w+5rTp6KeLSKbqmBseIBmpe/jYL/glCeaZl0xkLFNy7jCF6q9e1jIDam/jsET9L8
dhy/Zna6mxGdVP0I2RqD5dOcLKLYCRD2y9RZCgcdQbYH/ze6m7LotWItOAKu3Ix1FT/cU8fJelhq
DEGt/AUKQd+ytNkb63i6CSiuQsStmi8TVKJBIzCA+Ax9N00NAD21x//GVWz9uhOlXHg2tBZ6LjGJ
sAKbceSWJ2558zap8+C6AZQrDg6ZGCxFYPz0nAkcZP5NzGqQNi0GX0S3TMr9piBIJ5AiFYGdLfOO
zCggRy56A1fGso09ZsxwnjRRiFABjlzYA6kSDOTYYFOBXu16jOX4y60wIkdPJwB1yQDyJmvZNSZE
4ue2RaiIR3BOQx02EvDjrG4P+r3ztGR7AuhOiw7ScuH3cIMub5PmeoIB9t/TbIOirQGaagii7A8a
FhwvfI4qvhnxBo0ghgJYD+Rw0P8xlYc+3zhw2/w73iyrAkxuOWS6/feqdh5d8L+R+utYGG4nXw/Y
/3sKQoU/5lYU0xramgFoQI8zovrOAr3CLTgvAz9OIIYjQFxubVHTWZCjCiV4lCizjwjiEPOt6cu1
o2oqi6cminaR259EfudEzQn9RLGk0MaxtnVarPAsyKG/+YDtV6INivKMv/ABtPpIU4vY+o+g3w+o
CmiVAoCw3PhJH7jSMElNjCNUuCUjHtSoKkBihZNGy8bvM5AYFVBOPhPO268Dz8idu0ygu6XQvZiz
8Y6CUecVrGvjTd1HUB4QGcgU9sPEeH+YhqK6G+2xfQDXAcLrpiPhCe0e8nEe0R5uCAh1O69YBN8d
02qRyA3WUQHpDQ/S28N5Kl4TYzr687hWrEzKHy2zNcTg/Z+QzCfSeuFgTkgFfYJawKMHobHUHb9e
vjOaYVSIY9gIq0TPNQ846MnQ2Rp+KVIomMtiB06zM6jBmelyas6yCnMENazT5Q7e/dX4dLK/A52C
3x4gXJ14zhEeaJ1APwnCBWAevTy3zz0NoUIeF/CnZy1q+cFCmlsgiX9IZ75ZCDcU1nRLp97+qBJe
4aWwprkDxYE6uhcFUMq5V+4La/kOkZrrpqG4AZHLpwGKPgIJo+VnOxQn6DTczJB1ue7zigvAwZU8
d02BSFigGbaLl7t5RBXHdL11q6T4ADUU6tIUokkBEekXaU/P5bR8zcZ2BC8maFqMLqxusxUnIEGI
SEG4hHF6KCl07p2X5Ejk2YZV+jxmg2jiv9fRBVl1E7eYRuYC6JUdXBCHOW4KzMmLyA6LDwGX8nzd
hig3v4zDxU16zMSXw5ehR+3GcW69KTNcRM1CqbBGaYE/egEYPPDJnwqgrsM88D0U/bzgqp+vQhm7
Xjh5FA8iALPjbbhYQRTG90ZvQvfr12P2wWEFfaqdjgN+vTdX/BEQ1mxvz/F8BpV09f3yBDR9bUJF
LTpVP8+cjQJYpv/kuKeSgBWbb0AqZW1ldW7KEDbM2sJvyYs3JFmuO2LuOuWPU4tBagimS+RTiocF
2l1UHleTmJOXvu5BFeRujI65xidT8YsQBgFekWOo9pyRHTCnYSK+2AsU1vMnu8kNL7vO31Sxi6CT
BsfletRm3u3FRLIACJRDWzfByvU6eMO9rEDY682v8Zz9Ns5Oc0Z8xeSUXddOlK6VXJe9lvI3aZpb
UZlgZ1ovU7E06EWu6o6g6OWVgwuxjM4/lDn7k4M+cVenTvlrkHZ/ShsPik+Q9t7h1TPACjUTc5WR
w7H1ZObiajUTUH4WyZ5rR56aqjN4NZ/HzkLFXXoUTHxQSMfVrb27fPafR2OWRNNILlTYJUX5O+6y
Bmch5D9KRqat2zs34At8zKf0dgnFCeqp3+2yoX8jE2IXARBdB7Ctg8YDnm9aNLcgEjTccc0FUAGa
YF1rU5YiZGxZ8l5zULBNIfQ/UY8DhRoq9I37zdg7qPEVVYQmhTjOxENEj9IHL6KM/N9Zx96q5Vtq
A9592WbpxlDMIsheZ2Cq7FUiNHzrF3vnls22itmL8R3XrZji7Qy1DW7eCmGcndl3A8L52qFbCtc0
OziRtTO+45qHVoVeRumU9ZBSFEG6WDcy4m9hLyBfC+b2PZ9DAPFADG1Kkuuusoq/FAtk5CB8A98H
dohREJGhUZqEoHpIQV+YQPjl4BQg4jUNqHGGVEAm1hCiYRHGA9fKC6mmu0lCuM7O7qu53Y0mvJp2
Woqd4Ivr2HmLOD9c8e9g3SyL7khwxdLEC/q4uAcCetuzZG9DYMrgbOuMvSqfbcVIGTJwxgVzWp3G
CJpPEKXYjxAO39k+iFEXdwRxdfyUEgr+dce/4RmSAZePv25dFZcpBQsqcFwJEjSCPqSFf4QLdRgB
Vw5Bt2XcPY35VeGanpdV08wzJ1jAXl1l9oFAYi6r3eDyJDQ3TKx///D+I0fWQZehcoIIPQSbJf7m
j6TYktj+Wgzdi+tCqQUshpfH0iyYUOxFHDsDYTFsEukBgre98v6vF4gAQOQJaNhN2VjNbVaBmbBI
E3idUV0ZyydoMcNrg4QCyEOKNtuEZbmJuuS4WKfLk/pb0/gkXaICNYXXkdFf3y+Kvq1dPrA7cMA9
I/2Tbxqr/AIUZ7+PU/KtdftXCAUnG6uSO0m691Lk4CfOp63hh6zn7rMfosRUk0Vd6ILgLnDrpcwf
EOPSMjzJ7nVa3pj1Iori3djOo3m0heLtEMAkYm/BwwpVrPJoszbeN2CEuTwT3f4plmQo3cmyq/XV
jrtbmtE3QcnvKZIHsODOP2lVpztntOVRcvnr8oiagpVQ4UpWU9hubOGhsQBXA4xtG7LHOCe7gqyR
FsqkHcjTEHal5LCEBsdKM02V2a4ps6GbSkcELJbJJmPjAejFl9nxTg4Uyj03fysKCGZ6izSsq27T
lHBynL0kaZPRCXqXRsFKAdxltqm/X2f/hWIOR6Ra0Ka8/DVUpyjiyy10J39lpfdMxqTeWpw+ALe7
a8rkT0cranD3NeZRxbpKIkCu1WNOVP5HZ24jky23c2lVhlul8XFUeCsZmVeCttsJ8r48AAuxHZvk
DspQwbUGXsWx5lERU7eLnYAJ62FAJjTu0JKRpFFrmILG7P6VFPtg4svJ7ux2kViiRW49kj7brQQh
n3dAO+EhMxVAdQu1btCHUVBKrsuwwDtlLxxdqtD/89voVPe2uzMmpTQ3RkW0gia49xGPOMHoQfr9
R4e6dQ2WVAiuQiSRrQ4bOGcNq6Z5GLli4dqalHDTe6waap+wAas5de8HOwpW82CE+f+tv39itbli
7CZuucgT4/now3bHETT2PALTuywptEWz+AippRDKJVl58Oz06FpQIKpT92mMZ4CCijmDtnPnbt3c
ROOoMRJ/qwIf9nGcoLHhgwQdLdvoQuJQWEEhxYSb0h0SxUYIa85zNB/BFY0YCkGT3T9WSwHXl1vx
vhwGz7B5mkmoMFdZQixBchSvq0q6W8Ha/Auw4qHBjmpsjsoZWoEvF50tMNxpI864rc/2lJ5ycFJc
fow091UFhYb9wEfkYVDblxDF6Wd3k9SvUAPIEClCCMbES6pbo/XvHza6KukkI2i3BDSBvHIIXuCH
Pi3F++VJaHaaKdcnnCcQqfaYRFqGP6Ec+zDF8mzhZBsNjs7xYsrNqaAaU8YR/G8g3XeD675PUK2F
rlp0JBOccgslbCF++hDotiT0QJD86Upyi0WEzoLB+dMYif8DiyZpjvQCZlmvKgx91B2aNrpLsv4V
QN5mk4f2tJ0Sagg4dGuq3B4bOiLLUmHH+og+QjipgCof2OOjPCuDcoZcyOWt0xxvFTZaV7zGwqYO
2AfyXUXrnQS7UUdaA/5VY8RVhGg2xtbIMtweITK+SWV5gPzvLq1qyErgqNABrQPoG6hmWhkulG5C
60X7cNITK0M+sABYxuHWc9I1j1kM+UtRlcnm8opprpIKB3Wnyo04W28sOMK2qwYLuH2Xt8sf1+y6
igJN88idG4GPswGymDTJonPbFssWjNfLzhVQDbs8jm4Sij2AisvoZymuE/PE21Ash6por+LIFip6
k2dLmBYQ0wig/wiJI5v+AFz/C/OfLv9y3QophiCZIMHjTMjeCBeyX4MN/FcJNJt1vBLYKGzFc84m
KN6EUEQKmqG7o1aFjiYZ//RC53fvl4ZTqpuFcrulBcGEv+FA7+fgu3Wf4tSC9BS/MwYcmhFUeKYH
gVdIsRG8W314jwy/hUQN6gkTIo7LG6E5Qn8buT9ctDpikCfMGDYCPWB+LKcN5eWfy9/WvIoqInOy
IecMqTdUDziSY3bqdmenWV6GCLJdbv0aSTEYbrMuGFTRmbJObWYtWCePuAEKxvD74P1ByGS3+mit
fc+bu9XfjGAXbXHl2q3G68PaEV6lRQ9OtMBq5/QMLUVvDwlYE3WNLlGmIjKpi6aG2MXyzQNEErND
T5ItSFm+1PQ3kpwoiSPzDOjCprH7KzdM8QAk6ERBJo1VROLqZNf8e5P4jyEUUks6mMsumhf47x5+
WLZ5CuvQbn0eAA6OmHYBhYkDgrl+IcfYBbdyuXj3fIIa/eVTqBtOMQRV3EcRFEl4EKWMuZuC2+3P
yqeoZRVNeq4gGXXHZFwFrOuoyWnWPF9/A+4PU5ysBgIv0O4MhnH+KiE9BClRQLRMB08XuKs4zCai
IJ6nQKVn9m9aOluvnverN0uXZAPtuW1pdefZWeDNGCBhmkVUwZjE5oNVckwIWmW30g9vu5FuZRZ9
6Zzs1YH/5pqA1pqlU3GZjIdFNLgODzwPUj8Qllw5+Afz2mksqgrNpJQDZDbiODScwUHvxc4CAHdE
Q6oFUjKDP6axfCoiE71VcmgawQNS0mybS5kDasCWs+su7YFAwvmpYmNqMEO6OrRKOglRvQGSUliy
Lpv4rs/jVXIlRu9H227Cyn6LhuS5BwlMF0EN0HHv7Db91SwQ6AN73fHyJdOtqmI5rAkoq9THhMex
eumzATqs1Vcv7L5O7mBIG+nWVHEZcCaI47qMQz3GeRfQ4FzTbpAB/AIP6GzkRdRNRLEWA8040kUY
BewRPsCO/Q4CePlO+MmrMQzSvLlEcRsyj/UsKjkWK3KfkCDZt3FjAgd8vkpchW72w4A8RIsGINkT
GRDkClntbZ0itTek9U4VcAqXd9zHI/f/SRCuwjWbIepzCvwDAGF19yw9N7vPaguKGY2sApAAodRH
uH0uR+Y/JlBrNRw0zasIFrJ/H93Wt0DxzAlHrurQQEjJEnSHf82LFyiBb/Khhu4tgSYnGNqvNLdc
xW9aQ0o7SCVySIOybZ0AjVTeT8Bz9Pg/tN8y2WxozdGnYHBnPj8gXIVzdnbcRPaM8RYH8KEU4U87
dYaIVPft9e8fnqYiErkA74aAuNWcnUobPQ6oC7SG7dGdCsUOlGUC/VobLlGXN78ca3zgtYteIjAZ
QcssQJvmGcp9vyNbfLl8Cj+/rpDt+nc2fhLy3F7jCGti5z5ir1EKzCuDAB0kE4cflwf5/EnivmIT
Ri69Mu4wiPRAdt4xSDC6N62py0f3dcUa1CV4z+YCGJsQANYgL9AwKLMioJlveLs1JkGFbgpuVTVI
+OGGT8sGHCX3cI5Lvz4DgWw0aZp9UEGbNo28lnOMYQ3TXZzVT0lfv/Z++19Hr0PvcxWlmUDrs5oc
oK382t67DDLDbd3VEMjwrkK1cJWUkvPQyqMBA+DNbDZlbZ8Sz28NV1qzy9769w/XLnMrVPRDXIwQ
JEf+7J+dqj4R6r9dPqK69Vdu9ZK1C+kIPu9AXnNZRYOB4G4S9Owa0QK6GShXO4GZ78YSQ/RledfR
4gH1ohcxXEcRwFW+SSRoeSkaXAMgGJ8ikMTsZvCeQIHxlRJ5LFJpSGzoboNymYnHIP6KRHkAvsTd
0NY7vBxlZj0CeWi03xr/nKv8k9Ifhsnp4UVEgmxXiTNEoKsAxPy9z6C2+uREkDyud5f3XjeaitRc
hI9CLsNzAZXSwzx2Z9bKH+vqLRavgZzNfiPSKuHtJcc2NrbPaY6cit/kXp8WXQyXz0nr5jFJWfYM
Ab863oxWaW2SLuMGG695sVQeSiJlwzwGdynuknlTQfx2ZmV+lafOVQynyEKbND3Q5kOXDgQyTehv
z2yZb/ICYPd6Yt3eY039fnmrNM+jCt0svRmMcX2DnbLQtYC0YApt0S4BTV7K3mdfHJ3YxpU1+RGa
s/5/8E0oTncgoueBsCXfWoTlf9KZLLs4WqrdVDlFtfE7KYPLk9OMJta/fzBxE+S+C4smaxgCHlTK
0uZI51Vya3bAuEbYgxiH64g1Iez671iyb9DMH7U4Ezx+AJ9fD5RIGvQIFIeMRZulIIaKv87fVLGU
ENBtoBiBs1C2/sFf5B3zckijozayyb1pb+VNfM7baTiyKsPZz0WJXP9oSLxrQjuuIi3zth3yGpkY
YEibrQf+F/C/wZCsZVN0RUgKeeLXVZNOOMmuhRCu8ehorL0Kw3SJn9dLmaH7skjunSlNevRczM2t
5Uz+t6vOi4qtrIc26sImRR4IIDA+TU/uBFUQkh0Sp06Qkgfx+OWBNJZKBVam9ZQ2voeBirzd+YSD
0K7/NpUlPK7u8fIQmout8l5aZMyrNJc86PsejMwp3bYhMNmrscLuHROLvGfpQg9AkBQms7/6uJ9E
YCqvZTnnfht7FgtKYE5GsDlAQ+XH4BZbqJx8c8dm1xT9AY/13gG6fjMAJm4EX+pWdD01H656l4dD
Ug+QzMzb/DYu+Q+I6N3IUH5ZClOgpxtC8WjKNu/rpe6waSm05eaX3hl2Eiyp4/xyecs05krFWLK+
ybgPgeZgakfI5+b11/XZdCxIh0Vk2OLYXx5HdzSUEAVunwVJYhwNkZCHOrR2U+4HHEShW8+LTgih
9wuglidjtKp5LlV8JaiiptCHNHJQz81pqFDuDqkhutMYBUcJVVhMotSK8WkXffht5C0bD/6UuTdH
s+cqcJIMeS/gobDASQbwA7H+J4hhgOvqvsfCEAzphvD+Pbl21dljFGEId82Y0mQ3S3Z206rdIJa4
vOGaDfg/LKNj+Zk3YwjqJ9BEtPIf3TKbMss6Z0/FLvaAHDWDha9PpXXMGujoFQv2wHGqaQuX9r6O
OES/LFDPQjXuCNlgUz1iXaFPzI3KPTkg2KrkjDsf+i2KAt0JuqHOjrhIfnCHfpuq4USB2TXsk+bW
qGjFEkzCJG9Ql0Kv5w+S4KjxaU6DWf50E4xa2v/VReZvpoK5170SQrmnaZoDdp8hAHFd8dVy9yE8
MXDIH/JmMVwf7d4psQeV9eSFBUIoPOF5y45AfYLlwquGTRmF23CKdgWfjsYiq27HlOtqFe1YpyGC
cgYUGavmeZsB150nyW4cs99x3V2LiOMqps9ySJFCvx1cGmn9BF13YCHd47XZBRXR50eo7sUjoJ7g
kdmuk0kKUGTm+asR06UxCyqiL3XIsCRrqdKDnp1F2+eeuGeWsAIQHoNZ0O2+Cuor+JA1tMEYY/kL
2j7QeCbHlXG+S/c4CCjw8fQtv7IExVWayqGmxCdTg3Ddce87y/s6IwQ0TkZztP4P1tfwJUVcBCIQ
N9wgZX5CyHTvjfGt1/F9FvKvxuZc3UiKp+9YJUrULgxBY4eHaP7b4bjzOzAe8NG9hX72f4mYf1+2
3BqjowL7siSE38uwQ5M4Fla7GaqHjHMUjb/ziNyE3W/3dHkg3XFTDIEzkWkYXfCDLEDSA1K88Rv/
Ie2Hk9FD03g3KillLSROb446gNP8BDPhHs0q3F/V1VG9s75enoXGHVAhe3Pk1P7kuag18FEiwotv
Yi9F12t15ffXI/HByySAaeV+hms/tw6yQSGaHWpvx1PHBBvQvNQqnBs5e+mlKUUu3MmiTUudX8b4
SRc3qohDHNAupT2SMl04P2aDOAEi3wGTFd54rrwjZf/HKTOEyVi1KJrfchGaerw0+FT+f2jEyitQ
ikH2CRwHt8OYn22S73MEcxvLH14X2wtkIc9L3r0Tkb3yydsB6XMzo9QKZokDXAqTrrDugKg+fNmn
vtMjRVR15Cat7R9oglyJFgwWVXPGVcBiFLW+syQLPOuYkQD8VeJdiD5688FWfuOvBJoLYN/Plw+7
xg6p0MUirwULC9SdMtSWbouqCZ9FM4wLGm5bK9v4me3eZi6nf5BXYaZqnm4BFTtBR2/yxVrZpahz
rgtII9AvmhrINVZIpbX0I78gXY37m3TzFk+QVyV3RfqTe3x3ec0090uFJWascCwxejBz4dBtpxD4
lYzUBn9NY6xVUGIDpuxBxrBw4KUgz3mD1pwg8b1m3IxTP8dBPU7C2hTN0pbbMHQ5kBHMaq87DUTZ
GGQkB3vkSCnQot+RJtwKUOEwZh/sML2F/ODO6k2Jcc0uqdXiKK7iekiQVlugy7fGRI4dB03enlJp
/by8T58PwdSisUvhmJRsHWIhMWi9em8DAPkqGAOy0b6o3q4ZhqtUnyQGxwaEv2EObOd1Gjpkwsv8
kbU9IBJZ8np5EI1RUIGdbVrJlFgIU1JregHEEPwv/a6tvAcvHlY29cujaABnXIV4khb9VPOAqB4h
0e/BFse4gK5E43S73q6g1Bv9WdCZ3HgCsp/1S9MPh2tDWJXr0yG5X04tdssRSHXSZfg6VWm362qA
S/358fIEPz8SXMV/2p0sZ/xvZXqj3Yak3mnEXjXCOzbz98tDaCyqStxZOWDtLMIazzskwf1hH8l5
g5YgSIIGKOFvRMoM74TGiqpQ0LkMiWVNCSqHiFrDlqUbqHd+Me6Hbh5KmNWuZiWOMhEUg3eEDvo9
fC27TQKnas4rsQixryuEqGDQZoqsgtfo1wEgyj47fUi2lOezwZ5qdlxFgi4OaHByiVbPKfSCyJl+
Zn20Y2CqMmamdCOsV/aDPwf/KonjFij1yZa3buf32/VcFWV6TAppSpBo7r+KBCVyXgo3RcMRyWp+
B9mr5JC4Eaid+mIBBCZOgmIepWHNNDEdU1EwGQFpg50Wq5fHNqk776bwEeX1hKEgwehdWqOVVT5l
tmUwoZpH7/8oQfMsorkNZDl3il8xCd9Drwg3dJoO0+yDMBlQfMmAZQRo6brLo6JQq4FaI1j0gcRf
WfkkfYnivNyE82IocegOBfv3UOT1mKbRiL6fPIFWYtaNSP17yWPkx0WQddX+sq3RmAAVc7oUU1Jl
HXoC4erYe0/wL+7SeZt4ihsDrkb3IvwNBD6c7iLD9keUoNPNcl9YGD92FYi40vwhmeb/hqIO2Fh8
6QaSojsLMOu8FT74GU2txLoJKkaI2i0ygxNFB4jdNRsSD/eNXX2pTElszS6pgNN6gu5fXaNnk8zh
j8yRbWDNwzEs0TEdWt6fqzZJBZn6lZWnDdBJwbiKc5NOHMGf8gBsrmGLNGukQkunks5ZSnxg3WXd
v9OMJSj4lh30R7oqm79enoTG/qj4UgE9aOGEaPbvRXJo3RBxZWndCMddVa4Q412bslIxpovfdsQN
MzdgVW4/o+2xPI1eudyLuJsg64e833UWQIWXkracwszDjMD7JyiyPZZ/G7dJU248OtIrHWrFDEDR
2QP5Q+sFE1gAiiD2qPeNpCW6Q4YuBlc4SnekBlVhNlfbqc+9xlCd0Vhwroqco/25aysRA4xZu/dj
6fQbtlC2qZbxYX2d6ql9bbL4K6zUtDW6DJ8HRkwFMeYga23qPl/Luql1SJCVjcO+Ndg63cfXO/zB
EMVtnIlkwselVfwncvrYRCbdXt2n15v14dMgoI5j9KMA1xKF79WYv9HGM9UzP3ejmErv2BduFjKJ
b3tFvF3QH+x46Nzwlm3sVTs/fDG6IZ+bAabSPjE+p5HdYqCyzzekovKeIj9SsaU22JnPjSVTQYmg
F2WWBy6fYJjodqmTYxin0AZ3z8auas2pZSokcZ4Tko4SqY+Kt5s5ewOICQnkqHon8peAqYHy5ubq
06q8LR1vS7dEUjfIFjZuPKAA6GxqLNCcKBWcWC6E5CQBHN/q2mcosz6UrhUbDJfmRKmgxHrgcdlC
0yyYJmJv3QriD70Q5aault1M4x92AR3WLDtdNvyaXVfxiV1fJ34Jlcsg9746XXiLKKCsm29GZPrn
rh9T4Yn9tJAwdgBEoWsnZO6fAb7ewNccnWhTCxdsWNR8wD5/xdA++O9Fh8pNP+ZQgQwGlN07J985
c7Jd4TVz6a9J5MtLphtlPRQfzInXlXVlIQsbkDzL75ImLjeiH2BnU8nRRzd04MmeC0P0pLszqmp2
D+W/nAkg1lFXTAB/KuptOizfV3+596rv0RJDm6ggW5HSPbUzU65fd8Ltfyc5Q23KGmskghPXeofs
TrejUcaPl1dQd+iUPBRl5SxDd+UWrZu8Cwjrk0eXQVwJhEZNYLfI6uwvj6Q7fooRYF0t/Wyl/yQu
WoDj3ywVu7jiu9VSU1dsMte+R0NQcHk0zbxUSGO/Ej8tUoLj0MO7WxT0baytExQd4m0+csPbr7EP
KoIRGC534C6amqgTbvI1VMPL07Z0I9sXOFaHuTMMpHlxVATj4Cx16Hpo1/JovB+L5D/fG75YKDBd
XizNCVMxjEM0he4CYD88Qf9lqNmtn7imYoLmiqqIxQYd145Y6R+aMfodsfa+j+pkH1N2pIl19rzR
5GXqdly1BTMFiDwEiQWI4pqCxZBub3Yl+G8ORsJUDf0AU1GDS9x1STxwdNPmjZcf+4iMLmoi0uKQ
Q26zLwUJge0rfcextp6M3W8WuguGHRVcQO0lT2W/64FAX//7LLf3YxXaJlo03R4qVoL5ZGa9hdKj
sxYexeiwTW/qMNBZPhVFKEZC0NZZ4fz9j7kva44cR5L+K2P9jl4CxMW17TH7yDyYqfssVb3QpC4V
7xMAr1//eVb3zrY0NaWdtzXrhy5LSUySACLCw8MdXDSRwshGTSmMLHnYiOLo2osE7VRIsnzc7P5X
y+bdaSGggQ45DGB71eTaLkz9RCTHwQPeG/pdE8izhBdlF9eSgvTwfRf8x+/zf6av7fUfVBTz9//C
v39vu2WA+4N998+/37c1/vuv0+/842fe/sbf96/t5XP9at7/0Jvfwd/987qbZ/v85h9bkJvtcuNe
h+X2FRC1/f738Q1PP/m//fBvr9//yv3Svf72y++ta+Aadvua5m3zy58fHb7+9gse6n/89a//+dHp
6//2y/8b6tcmf37386/Pxv72C5e/St+HMDoH7gAKwEnsYnr9/on/K+cKr8GHg64O8NEvf2vawWb4
Jfqr71HKtI/WraD0xHg1rTt95OtfNUarQOqCojr3fRC0/vt7vXkv//Oe/ta4+rrNG2t++4V634ur
/+ESKQ8je7CZY5ji0gpLQr/b9IM0diHKFVs9YGAxNZBZA5do3EIzXUWcyzQSvW/TMFf2wZ9q6B/V
8gv3+abIywsoFMtoVo/1WhzSpfvkL/JosvRMtcumhJmwHfy47fp4mnIOyvjModqYhEPa1I8lHPzO
yqI7lAb1eR0kEcKl3MCWrvoC3xF7CW7xTlXrTSK7ZMManx3nkl54c/pMy5zBwgVDTXR2YSYaOMKp
+SVNsMw5SSFr1LMUI2H1HUxj4xwjJNvVmUey5GnEOxh39qJg19lATVit6621Yp+OaXGR80bfyqJ2
N1OxFpHX2wr9W0PjeehtSOSwNQlk6V17Z5L2weOgVHPi3bAytWHTg56buHmEOilqDJPXB1sW7a5I
QGBpBhk8QB31Kk06sQvq8rJzvo2XMe126+xXLwYeAFLS4jAqt4ZZ7UxEG0iT1CQ/TMXyuWdMRNSv
TLTW8/nIKHhR1OwKWga7Kp/sHqQmKKmsqTsbMA3XJfrBcLKdVG3D0hQP88KGuPZHegOQSm4DPw3C
sZ8jtpBbk3xux2UMhzmvwSOEVrYXqI1nl4Nd1aeOmFefOZAxScCiQAi+6btmA6G+sIVdvJj8p6Ye
0QPJ1i+J6lD2VBV8DOCug4PN3bG8mZDRGXhMzu3woDz4ygkoKIRaWe+JSN+G1HgPgb6CtcDlYseN
LM1T0wW3g5THgCZTPGBSQwIgiLjhQ4iqF67lTRHZxRsiPuV9uJLJPo6VDi6N8Zqdt3ZfamqnF94y
Aw5J9TAO6pbYIFsjUazXdbHM21avZVjLLANwWwAJJAz9gnnZ+IrhOSKXsmuCZnINOZqEje02bcg1
TYrXJqj25TKXUVfLI0YgTKgLu4b9UF4mXhXBrwI2p6V7KbzHdigeB3hsh6xw40vWgNeAItSG8zDJ
kPdTcsXSBG03rya7kkwmVnM2Po7L4h85QhHEcdJiB479bTdpeD9oTHr76A5silHBuc4rRYRAmLzm
FVZMnswPWno+fFYH/9L3K0j2yqCP1orIjW5WFqfTkKFSTZZbLVgfpl4979KqbGiUyBSC2TovzoJ+
7n8vmSovRsq2ELhGAByLaEwOMI4OLiojc2zS6mH1qYxwfkWV5ftMpfZmnV331Mx6jjAXWj2oERwU
aHFhcdKiiJZKY6GIOmr8FHO8xN2Og+4vRJo2m0X19Y1gywtc+6YLzdv6OM6m2Xi0yLekA+ERugu2
srtBrpUMFzdVG69R/UUueswAQMXgweU8i6aUZZjtFs2nUrDg2nhZT6MlG+RuQgQLCyPc7wTW7bDm
QNkRDYWoLuZ2XG9wYhabnNrcRRBcKh4oSU66pL3CAPWSMBvWq2OnBSPn2zIr5ivbyOmsmlRzq3iK
8Q21IKSHZdBjgDifUvhVQatrgAueW/fjinQCqNb0EDQZziqAkfwLJrXzI5yEhy4sxwYbyaVrsBHN
gO554A/+c57q9NOg4FeygzhfuzXarlu6QPF4KcosZqTEqud6rg8GowBw62m9YEtnkz3WDjezakXD
0fPIOfqjiwwR+OsoL4BFFLqfrmc2wpvAV6jxoAF4WAFWvhR9iyHXxibTbnFNcKAtNrEjffnCoXoY
WTWsl3QmLgtlWuYDoDmZXAx+ne1W4aD9SJgcHxuKnWrEgCeZQrpmoyBuG/r1yncUsln4mtN6atAP
9Gxwpt6MuF9YsGTzjb/O8naGd+IZz8T02gdy8EP4dmTbZehk6AXN8qDg6HuYFjbXkbItdpUunIp6
0nxdTNbHnnL2fPC9ZFfTiYFJoYMdyWC+0FCiNjWO4ksmiH5Kk6zawnhq2udTk6ZhNwn46pCibiNW
1clz36cLQ/u9Gr9A8lFfMZbauC+puUkrNu0gl1LtExxxEYRV0ih1tNtlMqsePPz1rVupO0gxzce1
K5Ndibi6hwIBfNznhSLjW2orXuugoOcuK5svFmcN9CFonm/qSvQPpAkMymGmQ2bQV0xdEGZZswAf
a+S51bO5SAzJqrAOFrgxyIbpw1LLNQpauFxCx9zsRWbXfcZkG5UB7C1nDjHOsG85JFhIyrZtu5rz
tszWsBszeea1yn1Cjr3eYESuvMmT9GSgR3fpAuY3rWBw2sCPZgdLWo7uPaHb2bbqqS8z87KQvLhP
fb0cfcfYWeBJ/HUOqmu4zFO3c1J0h4w6CJctednGvSe6nem66pqkTu/adZwuRT89wMXCxgETIupU
IsJFcnARQFvd2AI+mbPidtPWOO2qbuzPS7dAiLakapNNq4q9ZoVuca1JrDPFdmnZ+l+WtcXaS0/m
Qb7VO58kn3qdLt94TWFBzmp05Ybghsz1+CDAl4XljtnN/rSlrf2cEITtbgkyvIxdMjbzYUy8A0gm
d2nubxf/ZNpTeGMo9cvQWNgIVfAFV5uSNi/trI5zXWCCAfOM3BoW8oRuuk61UVAX0CdM8wbFLatC
MjC9k7ACykb5lI7wcGrlmFzgy0dauCeDzkQCD+BN4OQc645Vr6NZy1u4sxaPdl7a0JncPCVS4YGR
5qpeJNnbgvoXJRxzduA+5Z/0PAa3S2FFiIpDbFs5QVc6z6ZQtIV3RA5xy4MyKifkW7nw93LGnLMi
42Yu1FXNsx3KsmjFZtyUcAoO20zuKkluZT3A1LTntyjUPoOmZp9EWnyGfyk9F1WfxzkSrc7FfsI2
Wpgdt6k7VDrZdD7QY3R7q51FWQdR1u4w9uk3Aj2HLENA7tEoDmED4odoP9tNbZpI8iLmdqx3Rk5Q
ooHVZ4QqJt/qur/3PK+DmqNCElEm23KBoU/d6bBf+lfIFcM5sL+d6zunplhz+fnUv8x8kAHGioaz
TLdqxcRBL/Yu+Dq3y+0wlDU4SoEMAxz6EEsoEciny0x3lw5Jl8t1vZ288dogkpbFWO3SxoSIrXvb
QynP9zHucxLqzDEofZZX9a70Foe9GzyQdaURU8s3NG4s8LvqZFTK5w2rYNzDSZFvBFefNYMlFPqh
DbLooxjTDc3rb33K8OF0142ohkPFuv6S+2zXifnbLJcH58F8njO6IjfqQpxBe0GEOZeiTjb52MGR
cjQuZhLq07JnwV6chhkR+8iTZ2m+5+mEcGPSPbof+3YRmzVY/JCn5RoTjC7f6lyddQbW04YnNy2r
dBta3/P2dhJL6Ph4k+S0vUphpnMU8AQLmw54Yb7ws36wFiIrONA17CHVtGGLpu2W9tX9StostEm7
3C3MgmYvHZK3LAVTz0QTKdZ94OXf7AwsK2WjPNgGrqcLBHAjNTVcwqJ6QuiQ66cURNco8JWDN2rh
XLiiDvGlPgtIoWMbwNIWzCa4XpWatJ+mgdgwnevpIAZdHfHV13hSzj+0wzDsh6EhEdZu8uAltI3G
KlBXLstOnuhg9g1syTYBm0kIvhIJu94nEWTv+D49uV31bXalvNaLZWXZNQ3IeOGrYHwdnOtvk0Zk
TxzhbccwCn5W1emawjFT1+ctRj/DoJmXe+hc992WjWkddUEfRKoc1qiTaoSnG0ZGaDbnlxw+VUco
WvGID0hGzalrCg+bAhJQjXb7wjVzmPTrNcazSm/js4ZCTsDqLQD24jjphJ61fpJEXd+4yE4e++TY
Wp6zShbXDXKsDW2svew60cGlDB3YTizALNtChcyvyBOOAP3FlaU4mxdk9IHi7kxbPJ6J+Q7S5uVz
4iMFljVpYq56EqdgEITCfoUqb6xl4iLXUVAZm32R5VvF9suaf2pzedTrt2TqI1+zb8zLp9B2PcYn
QdZSrj4fbBKzIr1IGA7icp6iok32eq3Ckuh7W4+vyLbNoaWYuFR8+jzwBOrZhb3KyuuFrjGVyKfG
dtnXfXbapgvkLQcMAO6HaWzAZ1j1IQF6GpoBcXWcyvFKuhrp/zpGzPbXYCZYf5sGawW6djrFopvT
p7bK7XGqV0hkFa2Gl6e4HvKTCTcvEZYxFb0pspbAMBW0dQQGmX718hJQtrHrBhTptkUWDohlkDVa
xPla3eTQ9rzKyXgvmrbyoXTuUw7xML+H/zVvp7C2cxclVd+/ON+ZLcihNfR5Tf9kCCYJQh9awfvO
zPm+Mm7YQthhemVwnjvNTCdYB8tkzjnBdys7kVyQDhauUERuH7tSVeesbx9Kr7B3DNOYm54SCOU1
6WzOERMRLNJWH52ZUP9R6cOJdcWMURouXC0z7J+8NKxS7j3nxnmQ2M18u+9ppze19jDc2E/626w5
2WnHmYfbknlcqhrqMAqaz6Iri/2QVMN5k5fQHRad22f11ECPKWsfCerbkBatAoUusaFZxzEuRzvu
bQDqSZEnSYwxI/VCFpuepY033DIgJZDY4vQMHrnZcBwFZHwlzo0DNYUflwtkHcCTeAI/dK89uJRh
8NmojZjgw2XIoLd9UMBetpXtrZXwhUMTGGO7/mAMvAepI6iYx/V5hZwG5jdL5V9mRY383Ae1SPBy
/GRwUuzIYDqkKWOyS5LFII0bm3GXS+tCYpFMVl2uz1vkX6jYMf4N4cPqk5NwB8QOpZ+JRh6LgSNM
HpAkX0w0MHhvhWkyFQ81QtwR1gXumOna+6oSaPyAiOGCI0OIPqtXYcowGVJyOXoJ5meHhC/boZDJ
sZ6rC7mo7pX11Svv4CEMqXl/V+LDyK9Uc5H3cjyaoSm2s8/kgupwGDe5aJddwwZyH/Cq+JYXgYo8
la77JoGiZdXWCAbEVjdN5dgZA3sLs9WeeygYH2XohGxQ6RUjtjnYNKhwS8/sg36c8jBYncQwzdrj
BATgfoMR2LkPgwAU4RxZblhPGnhTOVXHMhHTWTuDbOKP/vSl81Icb623lGWEB2W/ZKx7LT3HrvvJ
T/eYfOovAgz4YmgZOUix+tWKQMRzLIRsupBaLOBgLs8sXT+PIrlO8xmHJWnPbGU2S+3UH5D/n6Dj
G1DtH0Dme7DzIv99aE37zb6HMt+gn1fda3Nnh9dXe/Hcvf/J/4Og54lx+q9Rz/C5Savnr68m+yvw
efqdP5DPgP0KW09QjBGEqeQoAf4b+dT6V7jgIgNT3FOMoXnxD+STAS5lAUNmSjXyGnkSrPwT+WT0
VwqQVKMg9yinEkjmv4F8vu1xwF8hCDBGJJFnUWCe8j0brYa4k8xIkMdr0fIdoJ9in2YYZISJL5r4
fsl3f3k2fy6SvyKtb1F4xZXn+R6aFEBZNfX1e0JC41OcKk2TxksClIRTk9xzGKEdlnUsLhbIGyA6
Vx8RMN82u/64KGBnSgEkA2H+Lmnwl+YuM3qCQQ+kAW0vyLmpygyRH20Ngv/94P7e9iS/Xwoosg+V
Wu75PgDtty3WZoTaYgdafLy4ujgPVk7g1hHwMPFA+B7QvglzqxAQTv+XaW96+PnjfXd5jZvUqLE9
j2pK/xnFFiVfp0roIS4tUsOpqv2dbVdyzTJDYBbVDpiTthm/LHLdvzQ+zIJ+fv13gz4KX4D5VFCO
JwFlRCzst/cPozuROEn7OHGnl1zO7MEZkn8pxxylDgZhJhzaGT/rWL9Jq97t+7oRNkpnBlBttIbe
KenmvaZuepoWv/qzJfOmI/PX9fduvX//fgwbJwBP3mfoA7z9fnkr0EvB5Efc68yFVd2MGyNmGetq
nLf2BG9+8EBObe+/9BVOF9TC01SoQKNX8X6WlwxWI6VyJiYrLhty6iCEhzuTeou4hUKy7YvbYig3
pZclIGwwm4SlU8v53JblR8Kj3+ca/vptBEeQ/37iUB/6ku+3H079diAuKeORGQ78Y0iDNhwVM8ee
UYUUYciK87EL2qfcdV8h+Gv3BmLUW1MtmFpxCRjE/pp4X4ApD3noz0MKdMTP+WNqXXcYTqBimHaK
Iom3FFXTpLHhWpwv53WDrnmd6QmYETAkQAttcqFo7X35+QP/Pir0/hYDZD14y6d9+H4HdtBORRco
r5G6TppCf6XHDIy13fxQDbKMWtXNj9AcQ7q/OBpcelVX7npUKOeD4xCyTYQ9tHViXkYqyPVq5+qu
Es77MgeLRKeiqO6KknafdSsABxtXfPVpZaN2tezZrSRIMQeOSiPq2eg/cgDxyLSb1VxM9TjCeTeo
7n5+u2+btAr0YB9tCHTOkI1ST70nFpFxSlDoZVW8OjhnSMfLyCziI/HQ97sGV6HeqWlGfcjTImi8
3TValMrNWPYxirT0iZyQs8Sawzis4lWX/+aQ3veboh4MS08HGTD091MSajZ9tkKfJPbrNr0o2/yI
Lzaj6J3HPzq0//I4eBeOTo8PgeEUYrFkpHo/O1PPrAGTwFTxNKbpRYXC9KGQXnW3kt4cnZ9XdzXN
8tufv7P3h/TposgEkAvQAEfQ+1k0UPcDr7JNHVvgQy/A+DQq1rLHTixEC8KnyiScfIK5+1zaE/Qw
CPLRC30XEb/fNxqqEtPK0JBEpHj7Qsl0KqK9U00GkhtyX6/FunFNvkQMEMoHwgk/WD14kxqvNJCM
Be/nIEa/yKwt0yHuiKrueD7hpM0ntW+RbYRZZe3vP3++3+dD3h0Bvk8ZZTjqsGzfz+O1wivyPqjb
2Ov7dY04OkV2m6nWmpDbdqyjlZTrNVXou2SkSCAq3+r8HL1BwCYY5NPFoUXz5KJJcvPi5OBeataN
iNdT4u+mXJJzqPV8NIn2wzciofYW4GT20Cd/+0bQTS4lA+QWozsrUOsjM0lU1ZxB9L6///nz+dGi
RxUeeJpR3Md7C8FG573pcUtIh4bkAnx9euHMPB0J6/WRw2PyLINbwAe0sB/cn4/XwVTAAIMrcfpS
f8nB1olDGL0BUjL7DYdoYpPAtNnIuBEJ+YDD94P9BQ22AOaRCqQC9V6joc2WvlqXro0TO2WQt5BF
cV77q96OvDc3ztLlwCCxjY6+a8X5pOv0gwX/o3vF1QNo3vrIxN7Tep0H40CibBPXPHUAM3CHdOmC
K5e3wQc8rreEse9HpQ/iAtcBCm/M9KLs+OtjRYIuT4dlHXPELNi5++Zo5IrYrL3VfwS5WBUbUPHN
kfQfvtIfPGdQMiiTChfHyn23ZHtdVivoQV2cY6x/D7ns/Dbr0SEAE6JKLop1wdmVT2yuwmUAcQbI
CbKtf38pQ2BTKFilC/pPr3o1OhlHLbqYZ56MIa4uIZ2YeFuARTd1SijIgKz6KKf7wevFiSkYMgxw
ldR7HTYNNpfXY7ozTgseXCYEPAQg1D160rlMPiI5nh7iu7OMAgyA2oOGIDaqtLcvuEOFpEtMU8Q9
crXLvB4eRvNhlvqDi7BTYUaRwGum2busuEa7Vax1hhMBBL4ipB0J4DSYAmH5+ev6wZNjHuIOw4rF
Xb1/cpAGHUlHpi6eZc8fyxyNJwiTwVh3LP2m+2Bt/GBrMMRSVFIqQB39vhQZWoCb82yHGBk629dZ
kDNIriGjXQFEn2WkJ9eJa8cc6LsEqekfCMAPqtwfPU+IHQTidLMKJ8Dbl0YKpAB2boa4KiXZDCN/
IQWi3s8v8oNj3JciwOKngfrnGB4Qr1ezp+q4JwLLcEXSsALHPKZ2ynem7IE95UH6UfLyg2COvR5w
iTtDqHpfQK08m7OlSuqY2IY/NmjuXmsAWvfab4u4kPVHO/z7eO+7DeCjksUUBqJHgHTw7bPECBOt
qxU+kYXv1zKeFwithEVOsm/YDOoBB0NAoI4UTA9rp5ProJmglJvl8AMLU1H03zpOq7upYKgChmZR
e5ApfL3B4OWL4Dly/1LYyY+QFqA7o/vA3/pZP8bQ3DX3SFy6Tz9/aT/YAdxDMiROsRf4zTt8wJee
sbzx4HrZEQJVvkr6GwUptk9oX44fqAf/4FqngxGBgeFdofZ8++QU0x26gSWSW0nSjaXTulsHAlzy
hEX827clAnhWYK2DXAJk5+2lFnDEmoUtVfwd8TAeWBVeosmGJ1nxQSJxgr7enYgAzxlgBpz4EmzU
d4+wzlMyeXOCzTWnqKithPclkLduT4fK+9JYaH7DCk+065WtFgQft2j51cvK6s6QqSmjCuvsetHj
em5VVz/wdQbND68kj9DEaF9+/mAY0L333xZnEDJtwHU49N6bQ/ewXBNLBkAESH961k1+91ypipyj
fZGZcMrz9AXy+MO9FX2Kfg9NSNQODFwElfVXUBRJo4x69mZoLWhw8A26bWE2vcnABDvKfNQ3k27m
PZpIIAEksj6bZP6RES4KrrdHKfACpFIMbivCO7EQQHh/+3oLM4xlyaouxgChALtrcJ9haMRPM0tN
V6M516NlMRpZv0zIB/DIyzRHfb320xgB2auDEHJjOo905/f5tuhmPkeDDjIdZZrwx0znpAknztog
wtyKqvdwX+ngSrYicZl5Nc9xABZQsrO8IBpcwiJdtnIph+eM6y7fll4HtxEUbq4KOdg2PNTtWVkS
deOVWXPs0aO+WPgMgsE49FkkRMquihRZU7QY1a/RsJ6YMP1k2xeRVQXZtInMN1ahAacXnoJQiImp
JCjVA0VHPlQOWsbQiA5gOj/HMKQy27mniY2Arld3eZWSr7BdRCPDFtX4qsx6u5bNN4+2bIMZoHWb
zRTN4hJD551MGUpptz5DH4scIMsI90uMGl5iTHvF/Y/dvViHr0Gi8gsw6r0YgIKBjR/Qx4fMFyCC
+VUmDyww40Wvyer2FT01+JqiukqzvgJHasHrmJqE3Pftkj8trGcCPYVcxpmYyTfBTLfVgeUjhBXy
xZ6LvAru895Prho03rFeedNumR50F3UWpE3bGbFuyQouTOE6MCUTBVMr0KQCUHFcMj4HvV96uxE9
iGjupi+Y2BQvWAjtElpRL58HkHEOpuiJ26IKKfcOg3ZVqAc4ujWTKW6RNVfgvFbjZ5yd9e90xtAS
MDYfHMSqewxSSJYvsLq6kE2AedaSlR3e0ZQ91zy5M2p8DECHn+CsswZ8x7huZViAHXtlphpGiHMV
DOG6rG4MeWCgQVXlVbvLPM+AmZSXG7bColW3XntN+sac54jgn3JZLidZlfyo0bw/EL/xdk3N9cUC
yQiw1lurP0tOhsNqTnwSghGobBqfVAceOzrD2RFq8V+LYYRJop190Mwx8IPocMfn9llZW8cNIsGd
HcvhXhTKj82KItSxdvbDdqjHy9p5vARP0c+2UC2Ap8TQsxeULOYm88s+hAd2eQSUxw5pL0+sPUq2
KypZzHxlW1kX99C7KTYO3Ngj8NoBtBIC5mADY4RQ0nXatoGW29wkULJry7nHQ5Kw3toNIH7sEtpL
0AgKzPCkGeBsWF+Pzm2tN3doYKkKFZRePJtE0KavIgSxPYW628vc5yVKHQ6GTwNqSzkn4DU1GY26
Vdebcq3Sc7eCWKNUNl5kIKZYOIfDpyWVAT2AMQLLyqX39JnPGYmanLuQjkJ/GacChzXa/pumcyAG
Y43TQz0UHcG8GRyq9ZJdgK26fhrQrd/Pc06hK5g135JUpA/Ek+3L2t8kRIEIYnFy7ikc5XdJx4ur
eU26c9XkmRfBkTFXESqeNhISTq2lmkBSAblmr/Opu1QB9V66IZ/jJkvn47QS79bwKv3iKGHbsUIz
d+nm9YieoIKQmkAYnDo63vZ2ZK/os3tRAfR1Y7zZ7kTDPhnPB0pOmh7NiGG2KzrymbeclWjsZ+GS
dnhcbdu5CAr96iGZiPvES5R5aSPFuBWLaDAs2nljPFu2/K7V3KDNOiObKSevr9BjBeUmrAuHqbx0
8a8gboIjW9R8vmmSYP3kckZj0cxsMys3dte5D5Zw6PqZvMDVE811j2VoUo71Y5dl+mz24BnZQ26P
bUAjmTeND8nkyJsm30RjU9p91kDSIplJHnMkM0cRJOaeiEwMGAoUvsAihg6AaPyMgJE6UheWdcJ3
qQd1si0164nNNPVjvkM+FJzPNYzsPAdyW552/r3oggTgjE/KA14e63et68Z9WtY1vD2C4m7EjMCL
ab7NU4kWw8qrV2CTkFYFkaeczi0OyE1QcHFjfBy+s0pUlIGQA8UsT931tA7OrIXUkEphT4NvMeIw
z/w+eZajCa5sVzTHqR37o+04SUIlPPckp3q+oLWVkRizMzGkVVzPhRc1UBvf+QO8lhZQNyPaD/0e
29btFGEOqkYc9yqY28zVSHa0lvzQwz8LEQQ5xJdJSq8Em3OSd2AYBOVTRYpiV8KkN6Z8qrdY+F0d
9nZ5FaRzF2Su+GHBHPpnIRWaJhlG7lgnhr3RqrurmJi2tSLZ14U362M3FdW275u9Zay6cYo/miFr
Qo9M02adMJcK7uS84PRqE2oiVxa40wTl9WcO4cELp0V6rH0noxW9aijighx0EIvvgSwIDLeIyOrb
s44P+T3Uh+AwNhhSntcjn676RQ7t0VkhGPiDntiwdB7xEjCid7Py4sSlBhe/JtBZDkUA3rlHRH7P
JuXtktSf74eW6H2S6XGrBZpI4IJdEj7SIATNHkh3k1t9t6pWLhuAmgkJK9np+0zN9U0Lq5w+6hjJ
8v1kKbJTo/zXzBvSHa98A4P2pc9vJBXZpqpBlA67rMW84hJ0ByFOGpWkqM65R+IF7YYXH3DPAZzJ
AkgGF+NeJlMwbOCuVZ2Py2q+ZkmfZdHaiXTdVLzv0AOZUJ5tUoUxjRk0gKhOq+ZbRRy97DDH9jAG
jQBZj47p+VjlfhXmYDriMG1HyEQ52UnIaUt3g+kIFq+6bQ8MPCrMD+TsbAm0CiFBmV12i39a2m49
G2rcJjEtyiMIv9HQSArWPvefDeqASJOqiRZiEkRb3ys300lncOlFfetxsFa5yKDay7t+PcOB9Zr5
QbNdka2cmSbtoeYyNs/jnGLBq3TTtWQ8WBv8f+rObEluY8uyXwQZ4JhfgZgyIycyR+YLLDkkHI7J
4Zjx9b1Ct26bxNtmqrJ+qhdKJlKMSAzux8/Ze+0Y8XU33eQFQwcQj9V9N4Q5xkJ7TaOlVTvtud/V
NJtX2/hLorbReSt6hKpDFr442tlSUr9FQhfJHhJph+5VscQLtt66xGYZq1OwtXKfT/OwQ09mnYp5
jXeO07g3GSWCmKFAsSDEQZqz+iWoX+bEYnKD1LaTj4zR6qPKjbzdBrQ//PbUHBCzu4C3pPvVLeft
ztLrzPoVDzQCQ5wWOusfDfO4IS0FBpa2thmh2mt0xbPfvkrXWLthNtnLorr+izUTMJQW2NEP9eUS
9WG5nnw8DruwCMwpxKS4d8s3dj9W8UbkzpPnlBtl/wrXgQYwBxOH8PbbvA/Q6zT5td1vH5Ek7sXt
0ewSjGafnKadUpRiiNAtg+KHAuczsOr2fdoac56keYXaYr6FJv7e65VSO2QNdFh/59JHTG2c98z2
2weXdWHf5PX2NSwHhEZZdlDCKr7IcSMnQFNMH/Ouxv2BCz11xmDejYjQKEI4WJt4qG/toIcTHgzd
Putqc47i3D/ItooPKHXSGv7GlUdC5C2HkCNab4Eux10dFKZb/moiK0eeLb96bv1UrVITdDLo662x
VnTZWXMTu/V4eQeGXZd530ecIdR2C94cwS8Um5DydfGtaLDBSIrHnWOC7ASEud11m4z2luqtA1aS
CmFrHbMYLP1e1M2l0DS3qxqx35jhJbanJSldf7yGRIsNwnayKHWcAq2yEwC/PYQZulHPCp7VChED
aHWnkLc52uN1c+K0L/N434xWQDrzIFNna6fjVFvWEW8IxoypDvEULPU9ZC/9QzeISsNmeRzbzD84
arMP0OLr13HOp+PM0Wcv2vkJXqlgyKP9l6rAQWbyfN735Vze5lYc72ykxF6zXle2tq9ENdt3ZkQL
Jtt2PDldHiVDHRU7Qs564Jm5+2MuXPswBKqHEBtSnI3R8ux5a8wpy9LwBjxMIVie0Ni67zA5kDmj
FgJqNPOEO5mhJdCeTK22VPkFu6JTLVRJVtHcxfOgL0nl417MnXcftW545cjqh9MXw8uQYeJkRZ+u
MzPQNsSHtfdGP/8+r75Kgq6RzEHd8qUPxvEDNVz7JS6C4k2QbuJ1fnMEnuKeh5lYVJQiJhF+PF1b
k9PEIOzoJbTeoverdnvuXXXxKcmp+cTAV6Dwg5KOZFaOtJkL+2QLI+/iQHapl7Pp2lZmEds9dtdm
pZqWUzYdQqe1d9yyKpXaMpTgg5PEc3R0uabEnDgREg38W10/pFaBi91X+KvKSFB84oey1soc6rlU
qUu+/delrPKTLlgLQROYPcgeD3koa0/AGWanqrq9Dcpl4WAaDVYaF2VzcIYOOT4CAyRzeFATj8Ke
kA5VTrcryvGHMJiCMz0ac1gD4hnpPF8bLDXNLnbn9t4pfOe+oQI8WVR1V1E5IkAdOBH3aJ+/VpyZ
Ej5g3g1RhOK5aPDgREt0qqyebrytid7rOzuJsu2maovv9moHROShY8aweDc1FPiTtf30ukGlYV3e
RkUTJ2IW4rOVkwS20KxfttCvDsKW6AmL1TpXmCgELocRC4YdjM/ZJJobNMHrDh/i3TBN78wEsCH2
9mtTIjK1xrbajVJYidDBkPY22tLKQdrtiaH8oidyesCW2ij8nA+vIpIyQdA3XjuTKDiYd9nRFoXk
bV9KEL9Z/DI7Qu0rVfwo/Xm76Xr6lWmrtjANC4Yf3jSsR3+T9c+J2uowoGq4coRWD7Nq250QrLkh
QSomMYbxY9rVnffuTaVNaEpl7TNH1M9W38PH7YPoUGZoBPPVwa02QKIUS77eIxn5HuV63Y1bgQnR
yPB72ek25dzknGLpeU8jekJQQYHeOWMbk5xXKzcB7huyfajtPRy5W47GM5d7Rf5M8tqNU46YHcK5
Pc5k7N1V0dY8183QsKG02W7SLsG+zML3fbAiOa9E8IRn4ri2c38VexIdezyZj4EY+b1tlru2wtdo
NTzcOJP0lyCv/R9w6F4EUfY32K10WqyLSbdoKa7jOgsOKkQcWpL6Mx+WoB9vTNb2kLqHOR1rzo/p
XC1RleilKM9utpb4S+TnZjNhGVHekhEX2Om2TvW1ndFXTaZGL4fBleKAw27bqVqdWqfBThvRxxKW
S6Dl2HtQ4MfyJHxv+1yoSG8Irnb284Zmt3CHRzco5YERE7IY5HC7nmDun26Gr9XtrJ7qgDePFpJf
JyEDkgeFPABFD6vja1gs89H39PVYyu5uyGeBRHZ5j0vzSxYqPIQwRk+zb1ZMkrF9jGfAxAtCWIIK
dDD9spBXNSkG2ulZxat8rSJlfvrdpzIhZ00fzbsgsBcvboAJS2z1t7ztip1wg/EaDK93ja54etjE
yhYyB3hkBBLiU6acCNvYkAdHuyahfrmc5bXM2wN9u+xrPrN4ZflWnQoUvI/srrhSdZPtVF7maabL
pU3c0GsPVTvwJpXWtmIY6XoKxrbU71k9L6exGzI6UaXcD2OBP8538CWF8XeDUeLazHF2LJFUv9CZ
Du/XZolrFKv2je/G+c3cVgrHid3GB1OgpeeEbsjnlJwwnIQyGv9ng/Yf18ZqygnEByDLve+tXpU6
ubFzvlCn510v1o7qmBFcv2vnDUm3Pz+180JMEJ3qq7AsH6QfEhOTU4LLLapSCEhVqkqsSna7lVdo
hmw2jki/bHWL4ppiluhdDnilizEtXw/BYEqYM+Cscdsp6ezHovhKz4qJAHrvgYCnNCewQVNGEwnh
BhhQcrupDnzMfJdFfXbEUDnegRGzUyGhFlV1mDoosTDXlLfhWHwQXj/SRcSR1dAxO+Bs2Hdb0CVO
ZtOeIA3uTI5odqpm78HMLel8BqMEZyf9bE9eiyN1EYjGx4Ko6jlbXhmOAAoh9Wrf2kH3OTPo+sBx
or4oa1pTQGM5ynYtj5gG3Vtc+eKtCcKSZYFK203qWqhfOs+d48UxGWuNEyduRDKiHL1y7LK6Ci3n
nLf+a9NHKMlr1NhFNz63jlOeK8+dTjFugZ3fedu+jqPh2xSMQXRcs3nABeux/kKf8o8A4P1HZP3l
rnLH7kh+1Hi7IEq71siyD1J48t2l6Qo6ysho1/WTvhVV1u9DYn8+RVQUd9bURUdOWhiXqfgAOQzt
mcqgxfYexqfey63UQI++ruvNpoYd3GdaCvFHGLXibGTQ3/rTEj7Ecc7AZo55CtuIOhzkjj4EPa8s
xynMbdWCxxb00MOygk7dJB0dPzfjpRbzzyRfeRRtpTt+4CfFFj/ECwEkC9fw0R7cwkpsOPE/C6a6
iPsJun1oxMKGYVZOM9QN19mY97ds1gi/oyw8d0Ogi+RinDyNoqyvLs5vkYQd/Z3O77O3LZTtlQon
+ypqc+fFocd0KLdyiqkkSAVLt2njiIzS5d1kKAxVoYcDSQjLHoQA3EqrnyELNaF6JbjGPDrG6+7y
0VBzV2re8nRhJWtRj1sGX1ZexjLJFfSFvF35u00w1flujfLlFktauHO3avkxSCxDQScv1myHsMus
hRy3WZb50malOFdZo5+Uk5dUE83KWXDCo9HJYDqXOMxUmqthxK26xWGYbKXj/JwLvAoqn+vvdh3Q
mpfBoh6mVTZNirm8CG7qAUt1EnWtusGby7QfyChpC+FSiFevmLrPfizNkGL6bM5CRWzMSPcjK7Ew
8j00czGy9XLivrFH1IG3JmwskTqzH5y6zg5/rgUK2o118TNf2zw6U4cFJ8f12FcXy5FZOsbOdGEk
meZMgJxPp6i3uicrl95LXNXDD5sEPbqFWa4i1jBmpDNL1fvY29Nuqye+7qis4iYf0XuV5Lq9VHHZ
fUKbsN+5yWHSiyI2+1lYXjJKRRgfE8oc61UwVDiYXQsZEOLC6NBzpKN/X4pTJl3xqCvT362ShDt2
xmJtkly03q3sa2ZVsz301Eso910SpC6y4DhfnknNQTDZtTU6Xe/P7+WCTEx7rWx1oMDsvvXr4scJ
dgF+1QMrHv56fhInjO9d5CW3/igN7ZFYZqd1CZfnNhOVfZxrwj2V2bYuEcFYdrd5E+K+QutT9I9K
zwgmMhvrXFgzJi1AmPePk9Igp7xaeYdaWY3cTa1bPbp2k5dX+BhlkQ5TZNydXRoDGq9uSEDMYo/O
huCtz0blml3fMxRiQ5CIJusVPVscZfU5nPvqsYMScNRjTTrLEI5cECLvuaQOcqOc8l87l8SORjkH
BmZUFiCquDU9E69E53Q3UuBC1SMtjfyNNjwn6NjS3mF0Zvu97cP+mv65AiuhSGRZ1FQmMabjlATA
4Zg16/Cjn8fhzlmX9Trw1VicY8a9dzRk+euBb+Cku0wsoyHmOeVEn+GL58FMEegjxItH/S1oqExi
hTcrRJt7yGChn6IsYIzbwFv97li5usFBhqZhQhM87U1A4ylVkgPSvqRpOaXajod2Z09r+xjWelEp
DOK13mG652nMM585ZR/xrwZoK+Zo132hI1AUqSm0YbGo+uWjjf3uSc3N8APTjQhp0bnWhyWQZfqt
2z3R1STWy13bYEcChhsSHjnNz8Z2zSt2H5Pi041eODMEd6GbL1tSlfFtawLqgw6uAZt8YwVJ2LNe
MTalHs/ERTVR6Xw8KKlQi/W+SO3Foq4cWEjveA+GOl1ozpapGis0jK6z5v1O6IzhwUhaZn7Eh2q/
6aosIkgJKADpYPFkmUl5LxEd+gYLn8uN6JTPUMLYFTcTIMp5KpDnuqvps68oLNh3aQbX9wXq1l03
RfI2ruLqIR6arDo4GX3VBEPz8APUQ0sDtAZugYJhldcIxPwXt6t5CPpAf6vEEPwkFkHdSJ0L2pDr
zPJgkyN3O1heWAMeipeGKVGhVmYMNi9P1V50Kkpv4Nv9yo+fJO5fhrExTyCBxtyEZmRydOiBBKjd
pHwXIw5Qm5d8ip36RI9qfrYAS5xIIeeFZWCAl9oe02rmwWVbyG5lGFSPqx92T2Ucyf668PvwJ4ed
ud6108C7UQxIkCkINguRqtVSmQ3I6Y7U0cAxWi8TbbrRR3yrVkgLV2GrRX+FI0V+ZSvqQF+YMlNX
wTqqk4nC3NzkvB91OjPieJcVj3bJ9OqOeLvhuPpteWh1xapbrvkb0ykuZ+iItbmf+2il6JA5VHQm
Rurw5+B6RID2iVepxfqeTSz3AWZn/KHq8n4PmoPOXXSReTdrXx4uYhafQ3ZDJKxTzqz3fAh/abzO
r5Ub0xaeY2EeByx8jKIyNRzUZWVu2AAO8bYsN7af4cRsWv21KRpSTDZnWPYU9exAZcBv03G2j0I1
621gR4ZrgO73AdxE67+XFfRUjpAyoIlKX/3SoeImLXU1HFuwFOyqdR1E6SpUUN3LYZmOHST7K9vS
7VWMcfV62CT3gk1OByk3mCZ3aHr34C/8upNbydo+20V2X/mQG3bF5rLO+VnLImITgvLCkdI+Vkp3
Oz+35FfD831PIGR2O2NP2Q/Sn05W7jAsW6ip07rduEirKOrhHE7QI3chuFNao1aUWddrbVfwwVoe
ODH5rpdOKx5PIZi57pqyo9i26ZIeJeOaGwamW5Qot2QlacIIaRcqfOTNcCKfFu3wLl7APPeTnqYd
1yE4ZV1spaVbm243m9YwEen965Z5AjQhkpUS4Wj/yePpPpY9QdXUZa3/UbGhUCVjdDvpfL5Vtemn
G0ahbFlDgMiYSNaJiLtGneIFe+KoFv+gcp9HZWJCm+qIyQdOZ/YLW67zs2cPAXWjYZPyIxd9o7tW
jxRalkooe3h4BxUzo5Q6ElBPQmJtUqpDceYYP96vHcDGWUtvAaDXI+NXi/NAj+p+dDwKlgbvZkC+
WQqLHwm0XqzrcZz7a1oT/DS+dLM+pTVunRYsyqRQhBNrPBlmPUvV4Hv5v4Rq/yPn3NM/Y8L+e+a6
/0UwMeTZfxHTXGBlf8OJPZGcewGK9cPH3xhkf/5v//LWBdjkIkTlUYDMG4/dJYdg/pMq5os/PN8O
qYDQrWD1uWBp/00VE38gCAwu2ndUZZF3+Rb/por5fzjIk1HsAnAKkJT+f1jrXN8NyYJGseaBAUMq
95tOaWJ41VR+Ge+FNv1h9rwRKU8MjWeeOXF1cvwH2fNvosM/Pw+rET8ZguDI/d34ImjSN3HtE6tX
dph1rCHbdpzFMvEPIk7nogb9iyLvXx8E9Tq26R64sKr+rgYSqosYyZHdVNnLWp9UR1jhsfMKwt3y
InRu1cXwk4IZpxpwyiBzrqky6JNvRea1//BlftO4YV/At8h9p+5H6Iaj6e/fhXN6JDwo53tpb+Up
6pz8KVBRc67Xrf4n9erfVVAXqwS1XswjhQ7XdsXvkM7FsJdRFcX7cQGKAEfffhigBl0NU1y/OjQZ
z+gdigdLTP0/ORou+rm/XXI+mieWSSqyUvwqv11yhXwNWdYU7/FWzZdwJ/llwOl/G8wtpwiOQTiF
0cAt17S6+3vJdT5SrqunfvFVvbN1kJ2Vbuvnv7yPD//6/L+a6f50h/7H14qQQJOjiM/iT7rlX0T9
jm7UZHk+3nbwuQcS18JT464MG1dRp3G22LAclphxeF7sGFhDDNms5uxqSpKV4c8/PZm/aVP/vEEX
HiDXKYp5Fn5TITa1n8/+wA1qt3UdaN93wQzxyWxxOtfw7lqYONU/PID/8dZxZyJeCWylvPAIO//+
AA418BmB8WvfLt1wU1W5uwuaf7Qt/sejhwAWdxdLHU5hVCa/uSeI2WFwWlBOhFJDNhuZl8kv2i5H
gn6kVf9YyCuIr+jBh/rUlnXf/UMkBjbd355AFpWLVfiiavYQuP9p/PzLrVZW3gmDMuCgF+RYcdKX
DsMRpKfwrE3Zjx+ceTjwUX6+d0Cenj0CWM1NvMZdl2S9bj8a3Jy/KlBvVVLJGrC+totxO0iIkfEO
p00B1ShwQXbVaHvFfSMowmbVQb/KS299qnIO0M9rNARfxAyOAThVLj69Jl6Ge4uEZtqGgfHyZ2WW
RQNCBN3T7aNmXH36cqthTBEOFfmplix7wogBENHrIPi7TTzDaCBtHZcsAQ0pcG+NJfSDwL9MRzkt
DA+KyolLvBLl1GGllhR/NqJTuHqSgYDVdoiw+w6T3j2xt/rFbcPiBl4E9ydZ+rqLv9dt4MOOtNvG
RSRm8EGRvyEb5AMt8HRG9bCY7Z12xDSpRDeO94lf2FsfJ3Rjw2mz+6p/QJ+wfdarFu3O8mv5AxbF
Yh1c6Xs2ZLQqcqjqipmzJx0BzkIeq1k6r4N4n2FX9EmTQSYsxNDTwt5Ga2EgNmfbwcx6+FaibAAg
ktVYYhGCqG8Imxi1tp4N5IPzjUuryZliAR5PWNE5KOALUl51Of2bjsUQqJNbxGe7cM1wFnkMNqOy
4tUc1CZCGmGW3YPOQlBTI5oghPqkfWEd6MuN6+0Qzt6tqGlk0w3nGIHJNPTH1GS6OlV46jnhbn4N
aq0HypW48KcowiYps6u17eclzSBHfZo2liixWBaDa5vc+wXgGFPzF4Nf0f0m3Azigr8Fs6T9DLNm
75JW7H/tIRnK3cCIy/6+EXvJbJByt3lcNTnVZz/sHc7GoYiLEGEbHYWLeKucX0eu3nLM/aGajrbN
oYg2f8vaYCUtrrPmvM1YCjGeQllaexQvHniZqh8mwgHbmnFKt2Q8dXj/pgu9LRx6muMzcahj6WU/
KDWL8rqsli7fYZaQ/g7Lt2czjI2Vv1v6iRlMGAm0Gtm2xmp3EcyofdvrQR43BKGEGvaVk9EMBR6a
KseHvGEQ2Tw5qFZv65Vx0Y7GE53ejsiukN5zDNmqjgJ1pNUeObsInk+5t9sArGQRM+jcOUPV3bWA
mZqUc/t4xVIKqBpfYQe2sKuAkwG3qj4Kl8EUzIvSKGCeCKvujSOZuQpHiTOepIg3FJrmL8UvHyWR
RDMkn9wRbzyuwXBzaSs656GxmOyXY9zkyTbT7TmyYPTTO9I0zurRBCz4+9Lkcw/CEl3haXPaoDlO
0Vx+i0OnrPZUQYt1jJdNqr1Xa+Bmq6f7GV5mu9h7QgPs5dgyEVou69h8w0SXGVqeu+62s+uZbOwl
xIt+MmUVHHy/unRMQobmiF0HEHzMZjo0nx2go6QH96HTYfQhwuGHINKYQaegmVa1bhpMIKSSrpoZ
VtAFp5FbFXb0tuW0yisxtqiSdIF2qpLRCnsk2DL0DGvn/CTbQFzNxSbxOJSec9Nu0rxLxh/usdqi
bjv67mB9Wi3YJHol6zqTsq1ieDFMlec7BgWrf5iVO91UJfXBm5+HnX2C+Z1hTqrxUqh0G3K/jBK6
qxH9J7efKjpvXflIrI710XMAvsc9DfneoqEQJugPxZjORayGnQHk8hI5kFf2mYguC1lW6vax8iZm
5SyFWXVeN/ACyDnQD96EaCVqcgDm9mmrfOPfiM1FUJEP1pTtmtmpilQXGhgNWTS6OvTLxr2Jmike
bybPj5ajFYSI2ePSpe7pm6p6baZKrOAozQTGOMdBWq2u9YtlmaY58TaWPmgp3J9xSXkMSA7ZysEp
Bodhiu1ObxTfHQSaxnObPcuwM5yLBhviySy4Ik6b1/Tu1RaSO3atZWh8YI6C5SYJN+mVR2KhTJiS
OGJ0KkZhiaQMNHKZ2GtdeeNqa/iVMzXUX5HBzSHDwzL8wqFa0wli9DDe0CQJbnVEAiXisUzmjLdl
/hgxaMGa5HcooGLRqE/L17jJsz7v7uNQ+9G5yGIT3ZJXGG7WQQSdAXc2TqRRnRdDSsDBL5bpPJca
5GCNPrtP+ml1f9T2ZjGYrcZoTQpWP+i3VRagwYp0eJpmXbioE+lvo/Zt+BFpDsVXzYYCPBmaVty0
1BsEmvdtYe9UK/v1PoTXY59XIvKK18GqTHvTebVV3TGzkyVAsBhJxRxXE30Gnva+EfeVtcwg2pDo
DfbBKpy6hGbnMtrZSbQi05ZYDIfFbqghe/UEjs8CIT7drDBiWjUgFWOnAIPrkVgTnJmx6Y3WHLbp
hUlmIcc31xd+mcIhAsFU6EVER+Jz6ysElUbt6xmN5I817MPmnsEanZJBWyP0hbBrZ5WYEaDU9eLo
YrzXqrKz3cxj+2o0+17azeBlr4qwqARsNDU/GrPl6zPtmWa5nUpkzsyNiv4hBHaPgaNz3OKa1r1/
a8F2AvdcFJWVdBKbymNsWflnPW51d2PaIB52YjFDftgmXanrcoTs/CNDVpPtQ/Q2/ZvRfbPQS/Wa
+QF/XP+AAbiW30anyF4RJ1XqxEyfaV5mNaOf0tdzy50reeVf27z0/Xdd2nlxiDZnozQsgq+Ds3Cd
l9Fk4cEuUZvxLjXR/WriSKT9pnOWLw0wDhngINS9Y9bqTeqMzBbf6VlTsiwrUDd1OeNUSU1EfmBA
7wnhjS3AHk9xhwgl1PEPr1DT88LQLdj3Vhw98OaL76Gt5LnbwFvTmAnWn1ioty/MO8sA2BMDL9VJ
9EZbsXV3KgtCfaYnuQBsmtr860Cabp4MY5Xrm3lEM5TYExtSIjZpfV+FpOYbYXlRhfCTE8jQkHG8
D+iUmcfel/atCqJlTenn9u2ZnHMzJIUZalAsoN9iZpwl8GRty/pLYU+oTpUfcjaXefhq29Zi7XHd
09wLyZUQSYfRmBZwZJsOvSt7+35aQ5JbYGHBPQDyikjdgnnrp+idEbmHua3Vzgqhte0mlrp5R8UC
+1rgk/DSJsqK6lQqz27A/CFLS2xR0yFjgZcvYIi5u9VSzE/W6Jpl7yhZfjpRDpuvW+v25zxF2xvx
WnAYfbY8Uq8G6QS8LzlfKLeV/RwUoflo29XFVjII521rlWygbm3yO0c1PdyC2FUBvrN6Ds2X2G8H
fZwgbKtd0C3B8Mrz0Ec/S+xT+pttd2K8onaMHcha2ZRTqKolh6xb957yr4IL4RsQKO7g9YSoTLYf
lEbtXYMSgz8zufibIMi68eMky0Ce3bGMHLSWa2yLnUPeZnbcoinzWNBoLRoLMUhZxOyRTW7/8oWO
AE3WdG4TBbBFJH4Iuk+O0/xubWUxHlAbjs9W0c31HUPS5btVCDMeutplNCPXpbZ3xlrLZ5R9i7uL
0X1HqYteIUqhrfbtPqCFIffkzdK0rNdhvFc2xqgkyICOH/yAXiZ/vNYhWkBvKROOXdkv21c52oul
j29WLmCMAGNBI4rOH1Cv3WCKXP1SlcfCq8uLLqZ23xD2+uFuM577niOJRpa4ecO+QX8woz/gGJKW
upjeyQSe8hSAAgDBqC/iNXXwjSHezxd2E9drpNoNVWiGQxgA+t01QArHhPb18jPvLHwFeasUSPXI
El+aAYDZca1Uz8jIXSeT+rSCZQKSzHFoKMcDEl68oz9snpM+tZjx62PRDb2biLha2KDyLQxo8jb6
J2rA+MbLQrD0jfFRZbntNlJX6kJoYLh9+CUsthJoQTxENL9DZ3h1VwQYh3ZeL9KjsgiBrtU8Te1c
TNs+H1vn19DSx2b0bY9t2i60cU9iMNua+MGw0WS3QKvS7XM9NDNBdCcHGeJTUvwETqdXBmoqdh5G
X9tiH5UFz8fm6eCG3JxyOWwyV/Jqbab1E546S03vFoS45nkXF0fXI4N3iMNlZspnjfMekwMSya0u
wputdaISDVRZOxgX3JFT/OzMwW0xSOJ3arDD3IDS6y8IbLt3gzRieZguRAHNmWnYYCvi2VhZ8GwY
+Qs2uhpXi+16KI+R4NMH8ZYjVmGrOIhunq19wcHYTnKnlK+0Qi5K1gXMDLMmqHLgV8kGgUrR5x+u
cjhjMl8qw+PQjNO3SZW2mzbztH0nSnKKUXJ3sO7J4VoKJitii3b2tkmXzBibDqBrGuBDogGG95NA
w7xBBRYt1VXgG9s/SXLnrZNUgcj2FdLJ/ND4rvTuWZ+CKfX5DwHsnHJq0z87R/+jlvd/r5/9vw4W
R2vm/1rF/6Onfbt+NPWH+Rspjv/hX91sEDt/YBC99J0Dx3Zp6P27mw1DzgkvuCp6yZch4cWA+V/d
bBH9gcE9gnNCcxLzvk3T67+62fEfRBXSfYP2AkqHOin4n7SzL5/+1x5kZBPiDGIh9jH40oKKfoME
SJ9cPM9rQXZEBBPuUFYhqQGlJliJ/nJN/h99RRG4v7XVIj6EHjz/ELhpgvh326xHg4/efSOOS77h
MeCxFtuBzipk4Xoz9X080ng/sHGQtAELbcj3FcMcdL1ym8+zKGyPnRiVU9J6WnxdKehfPRsda6qQ
VvywZ8+8MfnVQPwjINGIxOO1TmWjGfSaCZH4IaxZvned9qqCg/i4gnjwJGWCcNAZJQ4DefTLKzVo
4pLz7ey6QOZvsg15+0mSY8oErKjF11B7DrFBE0D5bmXVM/SBcM+gx2lOtLQ2uORNS84EUqMWZi9l
+o3Hl/mopYu50jIahQtrqfWLbzxbWG+r7hF20PwLNZEX0D/Q0dUKQyc78qnOzVK5gTlkmFY/OLYv
h2gtg/oAUnJwj/22ynG30TAI4VlPAEGXUtpzaioEIDR7Ru8HPPSYkI3LQlR6szBpZbsbY3yR+/dm
0Z44IgP26b1xz00aaZ1/k+DPfeRvlgduPjdwU3sFHDlVXTO90kjhyNWQEvxkbAyn1FFeDZYgy81z
b4v+RaxIbuRSIbkwmxuy51ZL02JQ9flK0nO2rzKbAnDOBdVjEoaL39Ay0+z2INIoL1z6CEkrPIDj
81i3920xGyTboalR604Oo8uqNlaTigA9HAzakoG/X+I9oNVU/+xYlA2lYbg5iR31+i1AHvFEL3sk
QXmJujwNIqVutwAmz/0UIu5FMpRZYxLltv9zNS1l5MpG/L03nf3m27p7WNcNtuuM+lWmdO3wfTHG
Hz9Dh9c9yas5xhvUr8VVZbx+vo7ISPCv1sy1ll9+59DaQgskPpdJOVdVEbQYroVTWenghwMG71ms
v7Z5raZkGrvSS/xhufBOJ0OIkTuRfkaQecMWj9kI/Flp2Ux6oxGyNef5SP8fjs5juXUkC6JfhAh4
syVAL1LebhBPLQmmYAq2gPr6OZztmG5JBAt182aeJGgMShg0gm8ekceH/wY4sdXGx9jIjjON8mg3
si0FZsZAL8F/yNmIwT2EgBRq4dx3mdUR6jHM6ckPp/Jj7Eu7PvWmUb77iy/CbToXrrNBcWK8CGRe
ImXmdZnGGez7lPsE/O94TcWU7+3MNf0H0MDiVjDFCBaDm5jkhfF7aQ9eZs476sXnm+ASeqTiGfCe
1gGDNZmMm7mTh7p5JN6L3NVGVfBfULKc2JLu4Ys7mSzIwUqxD0KXw63ER9kTzJMltUSoY5rMkcfa
pNnSTLoQ83Zq9e3MFe0yS22gZVpjXseIDCiqqNu3hEShEHMw/5k/rWPnlyDEh7NWNRKpj52e/cvN
lJ+0U0aKuWKKWjaRaWmJ0csejauBm/rq5wHgaESwmXtT2pLcVr7LsSEtQg8xmZN0j9qwfmZ9S/61
6oKUVhd0U0aPiJ6U1if1g2zIDmO4NYCtXJDOmPDCd0E8psKAhAEPd6Zn3WWG656k4YwvUe2OYYLE
Ueg4dTuDsYQc1euohLox07nLx6jkmP9v95erGZLI2yIYDz/DgtP0uHK8QfMTpv5IhaCiIVjxXCTR
oozXruL2v49yQmO7zCd9AboXhvCOk3MZDz1P5JL4hHrf+dfyNwVv3srEAIq+n/gwsfHiwcS5fFNS
kjBU/WPGcWO8znk7DZu2y0AuS1JR9RanQnAfWRGjYt92OHP9ug5VnMMDfiT+upL4kOSdNyveMTDM
aVHPuPWmgJRmA6V4s5ozoVjPnwK6VFbJ9BeRjXoN2ynAyYFs+o1yjBvTlIbPzrQfXNqeJjm08TJ4
knhyIL8JYPNcj35FBDGvW6KddTdwS1tVZCPbjgOvmayUFpeqvOSQzu3Z+9IiTa3tSAvipQ6wqyID
orGWSrrmrivmqDriNiAjGCCo/Reyh3ho1jqQxFYcdOi+qmc/mTnT9C50wATsiptxZVcCYoiYChBl
jiSpgfj6MAXbzdDZ0tk4IyUWmFcUWVRbLe+uZpDbWPD8PgOKo+ykJIyOHowbpUR1Wzi4abX1QG9z
81hYI/JkkP+c2ybhb1o/hX4ts6Tm2LXxUZQtEn1mIe7bi5d/iSUaPoq6odZjzH1mZKdd5vuMapY0
FmZq/9MFnj1OfG/099EYYZMqy3z+gw07oJiHizfvjHGquYkyJJ6KrJDRueGzi5J2sYZ668H3uBup
jSSoQ/0I3jAZkSxY+soNdr7nkb7P2oyY82pwXGEAi4CbTiEoA1cPLoRJ7UtAtsw3LVsCZwySwdAu
4eCyxkQocqvYwvCKnBhju6cJc0f85HqyzafWEACs/RY7Lt0fprhjo0QEgwUmgIkuXdMydjn20fjH
xn90WqS7eCCf+5kF7vivbTp7PjcqG6YDS5Jw4p5Udey7loxjDfoRFqmFM3dLpLN8o8XchFfTcDfZ
WAsa7L3r5Go9wYlvSKJXKUZXJ0uN7wywJNsKldbY6BR5v62PyXna8mroKYixw2/NAS22bFjze4+b
kXl0CLUzUthF728De2Lud4cy/fP9An0g8rQ6uKKP+PyqqXvG3ZjNcUVS2iaBHHHhGcLCg/uuuqnY
61bN0OQ19mMswmq8xRRZ39AtwKC5CbnKbYfMDmdc01b4PbPN5L0cVf2+HJz6lDZucEJ2Kc6ra5QG
Jt/yJhl3ev3FC7y+toLj2Gzltz+6kJn6yzjYNC3M+NP6eG3D/pMUoPE5kI/aBkENsKA/5S5Ibukx
7hEgNeOp6HesGJedy/aNFzBSMiudAwrrUYTueJp8YqEbAuX8t2NtoTD4lKNRxxCQPbWHW1dJ1t70
bt91yXJk4k97UscTiYlEeYrQCs7CpGpST1Bwo1HNwX7xqzvG5N1Zkt3LIe9bXsp+iYiEyk4WicPe
f3XW4FBP0YOYcZhVqUUdu9k6Ccuwe0MGJvmJcVdlvvNQmx7LOXPiCrSZWFxqbh95tmPf21EBORr4
kEY/wriE7bzOlxRrusU517EpfXK1Jd4kEdQNlxVEBYtuyFj2PYENSMwbNkl6i5bJMxzWCNhRYX2D
FfMY5OXibGHcM8LTUwO9P/A/w7rhUCcHVbu8KEihdBjN1h0PF1s0v7P484DwA+pBJQMjf5c4C8Hn
LLLfawPqw9CIwtsU2kw/lE171RIEx4lw3XKoTS6IG+GZ7i9mvvra0QhzsIx5vrnw///R8r5N6gVS
S6BEHzsTfS1D4VKalBrOdGG6B2AcLUP1z8+y6Gtcx1MXGM6GUhIfRb24dmBlN2EepVdPh2ls4vok
jBfEVNawMrbxhh2A2Bp7kbd9EiHqs4IY9S7AsvyoxWgcWhTUoaegp9Zf0Vh2z92UifM0k9jDYz+w
AeieSj06PTdBMWPMDgR7kYCGsr7qkjxtIAsHkn+X9HT73gJLQHTtkhaeCLHSobbfhh5WLHciICYT
3JuLKTrx4mjnDiVB8z8M6hMyGrPADWtvTd1bqqrjBD75UTPtkYxo/Pa4mqWxl65IFjJDydQiv7MX
gqPm+Vsw/FcYUzxQmrvJMnPwOnrA5wbifqNr76+c0B3Jk65ParC+uMAXrKZxeB6YTeb9YBAGU1nD
n55GxTHx9GwmXLen14Vu5EfYwNzuhIx2k1OmB3QUGlEQZv680Vgvbm9nu9ZMoSortlwHE8wkJzYK
ht+F/XZuZ9J4WU002mheTI5ggacbcWvDeKAObd3RsltTLDRwvmQGEXfp7ClkoVGs5zJqArGOCXxS
utBwPBD/Iabo+bRP6PtwQqvOIWec8Wg84dx/tACXxPWIBDM4FIP4a23s55QkzWS9O1FxarL+B9fB
VqtbqwNJk21h+e7emMudu07Vac3XF8HXCjLPcLZgNiF/r0TRys+os4+to/95rv29WoPfbnJhSO4a
fCmdjtQ9xCmqUyRR1Lzz/hylcJXSCretPUoORp7AC81R1TZ0ldrZt/gXDAeGj6AaNqm0sGWPoZZJ
G6hlQ4gkAFOhiDjNxtTccbuzj9Jfm52qWouUptjNbv0GHUcdZz9nSTKt4Ie1g2bbj/i1ZzqFMgpV
6xFEBtugzN0Xs3/zPupvF9tt4eSI4SzK7zmSvvJgfvEna1ziLMfJnqzsyCh0xHV7iRr6j+2BEDV2
BmbTqpLAnVwdmwFx5kY8TzJ4GAvrsemxR5mMKcN26ur0igb4QG+fsWPLwFWLs4DnzbF/tYcvYzuG
ZrQPouZrqIdzYA78rQVfr6gw3x1yD9vFTnUcQIE6G5YavxBCfoog6vcTZCLCvA1lHFlxx3cn3VBi
9hka9LBE80PLCmCTDeNdw8w3eN7OqNr53Nv0y8FFvw1jM0FBd9LPbpB9ELBheupS5xDapdoVlhH9
mxzBbsAsShYfwTxXx2ogWMh8YPM7CD/g92rG9xoxmLwgI7AT7jCf/mpeJjmSez8kaMzHSbqnWdsd
FVjhAxe+LGmwRFBmPMVBMDJ4WXgV8HsnveNe/EiwdincYwVj4eSZIGwCzCyF4D/yat+k4CJst/3U
fmgB1hT6UMUSGeS69WlbefDqheGpU+1xcQJ/W+FT4O7APeksaJXYsYSNEsdJKX4DuQJYIWX4aqoY
d7S/H3s+ci/K94qEb8HCPAoojZOs3qL6M10WMA+B/x/a7Kkz1Q8OOaROOd6HtsLFMLLWOxuG9Zj5
urx0K5lhIO475oVd74YHq63zuEDABAK+Flc7c3BnRM6m0zV70DwM77lvU3gecLUtR+PDbvilfFX1
25BFOJfJ6mkNMvYEtnA/HC5nXPaqQ7qaL2FQPOqVqqLe4C8Js4+Gi75z43agKtku/zKt7qB1Z3sb
TNHKq4xWV0+tjOPZcijWigV80TPs+e5CsqgGu+HS04i9Qt0RkHeSRlvv7AbyLfc1i/urkVKuA2Jq
ONQ8pyBCrIEmj0h92YEr48GfzGTJmHe8dpqPuVMOaTz3tLlvUJPCJNJddF+ztbqrc1V/lOT6vrJ8
ZqMN7eGTp2n6mIagI8dQPISNE0/NQG9pVkdXDZh5dqWVuEOmZw5x3V/Xcv2gtKied+vYlo+C2QVm
UNiZj1U+/1i1l7Ch0ptWOCPbGy752F+SzsmoxRy/KS6c9soyLpIGpITsTvshc+9xUqT1eYDvwE5T
hIIl4E76ZOTaSOiPoq30r60dHgkaYlzUhEfE4000rBxNVFHS8iaAMO3KxTF/xQTZRlWU5dnjPbuX
BI+IIvNkhZ/smYNDYEOgykua/tKgY0uvxw/iFIvHFOF3pzYCaWO1e9xe5blrZ/go40Xo7HksS379
tP5Sk1QbwDL7Iau/0755YNV5VwoASY3VPpBs9D785Vb4Z2LNrLoXx6RJaQEZkUAR+OvA5F28HKWM
/etm8jEf1cX0m6fmeDLQW6A50QcqT8pyP4Qx7mc8pjgvVmSSdgCPwJ49GNobPo7SplIs4l5NofFK
T/zVIEOQhEhM7L56b9cpTGKbeQxhotSt80QBBqPxko28uQw6Pj0zI/7EnJETMUzyIv3kzi02Y148
OrceQXvK301rqrjWmuGmH8Wlo22wD6eDYd1Ae5JCWJzG/B/K8ZpO6qvujF9U2mljDj3NXeynScDl
2C/reeUPFha85ebmO8vBERAKu1RE9o3IaJidJWqDwS6V3nOAhEOIcyMZfUUtKJPUZk7DP6HImUTN
kLIVK27RGsAea6AIIqDOIOHRdArSortjDv3HazMga2Z88b5rYm/gX81v49p3Jv9uKsBksG0t8350
sealzVzfgECFs9ESUSdMSaNEHRl+uDY6qi2mdOLKfOUPZD/aXUokleOgz/IzyCTeasawpXAz4YL1
ItjcsxTJ2M+f6S/WT1nlHClizakknvAle87yG/id2hkhvxqY7Gvat5Bd3PFoe8sLHD8c0wivQWJ5
M0Cw9lBr/moaw8ET6h5uo4buOfguLJXz7kHZk4MZuCef2Qd0gAWEiLawydL4ZqcUSekKewd6nHfs
mN1+/AYAYOtsScy5yWyl3otkE79f8tGK3ahwDrkc8G0XmQl2hCLHiymLu86bn6k2TODZ7ltrSlrH
X39pLwbaPiJfbIjqhtsMqXvT14t5+6X48T30ZexMjr3lQKAJMvO4YSmUrkQhryMHNivy1zy35RfO
o6bZ9rXmdbXwnJWq7w7GRNiF1t9844IOSTrTq9Ana/PkO9lJZgFjea7/zIb4jo1oOLl7toDvAzLd
xROZ8aoVbWSqf5vd+T+Yetso5SS9jY2cSmuNrGdbdJSEfCaQhtKX3guf2G6whYM7h2MFi1MGpk/R
6SmnrzkkDR4ZAg1iyV2k9yw6hzhOFox06B9pi2vBLyfi3QOzCQCQeHBynFW2/4++PH1uG/VHUH7X
tLfQOeT54xSFEJ6q8bexJPw/JV6ittrPS/uuo/wbQpUGCyIPKSPjv9XmOlVjBuulJWBn4ecHrKhP
WKNf66489uV6ElI7mCIbO54HK8GSQ8Q3v0E3aL18UV7dxBX3QVe6KPPig8MBvS6zPvgk160dWPd0
nsXVyqC5ODg1WgqnNyhdLhJAuce2eaZaGLtlWUI+GR30KVqLTWCFemYwa/Q5snMHT0nNBaDp/9Jo
JA9jm/ZHlf3/0Mvm/o6dImLoWnwxpZnYGOwZDOV6V6vhg0YO2qLmHDoUlrTHWkh1Ycf82CtyWB3C
DF2rxBKlRdMtPCqunf69RjZ4bvv1PHmBdQVTTQ1cZU33AI+eYafxLe5ofrvhMbKJd3kTrU8mZyq+
lQdkwvtiyJkSYSzubwzntzQw/6ayOZTeQrWeeb9iQ4YgKt+61jZjDmA79qbp3ZERSWX89gFmwGOP
WWTDEWqyomj3ZT+UxOPFx+py1oxMTJGieG/OxmPm83E4Uateg1kiVbF+I+PsE84FzQB/5cXvsPsQ
tuwpUzfEU9TBrmOQ6IANautgZeuw6zvnkfrK8BxOqrsPpHWaurJ6rT23/Rl6hw5smyAtpXBix3K3
ZTYUHhKp/4/XcwNykdbPmJV7TboOx1M3lPfupMZd25n0k3icgrVsxwaTU4CU62EKuzdSLlQ7W0Q/
IURMplTj4C1hdlVmj1GTTOS2Zn9C1XhB7BUoEZ232tp2FnuKlCTZVo8t2Mdy6faIk28BkAjgGp1O
Ii8qkihUP2u7RHf+YmMnqruMLXU1ftUSkkNsRWG968dpJuKVzntkAkrj1vQUBNWv41ck8tQhivrv
RaBzd/4wvHXAzkRshEwxW0/aNEa6A4ZFjMeOuc2hgpKVpC455oEUkCdGsb4zQswYSGr+Yl3GXdPD
fKOpzTRCipr9GyuqBdfd8Ur/Xk0TQFpJe+YCWCJWU7c+E+el3cHyPPeMwII0R061+XB9Zu4Ug8N/
GH7xg9smd0OkcxMrLtc/xWhFql6rY8+wy1O0yl1K6eftpi9Y29H9rJ54/02xVD1WDqt+bsMGy0OT
/1sF5oYEuDGwI9el4TfBAuUQdRmHrY97h8RwRwNMh52Rey3NuBpDFs9Zo+9c3prJOnDZ7L2++mNL
/1FalhO3qRNu6G75GeeCr9XixNhmRKz9sX6hoFomNVVzLOjhomR6GE9uHmXJHKyUTOrS2/c5Mh/x
jPEpk3pMYIeq6+KSWGfcnLbLWAtwtWm266l3fscDEA9W8R1lIY1+FNRl+EFoBWeFuxj+FeKRdegm
HtrZSJujVYfDxgrpztuujTWgsMKs281+mz5LMWDR6KvfXBX/1iZ7FJMVbceix2Y+ZIfeTJeYPmdJ
GM+2zktQ/Oma7KxM1X9+2n6bNs+rmYXPxFnbRELqe8mGNPtKrfyF9eA9lbqPVVn5r0KvU1IJPUJj
6t5YEvJBGvrYtM79vAAsyWZIIfSM2+8Y698R3oYEffM/Dc+Tj3jY42lyoep14b+8JN/d+UiYCIks
zpau3MAT4P3owUyoqae8WIqtnwVSIsm76QsGWbelY+S7Ftb0a0rpdfHk5t4R4+q/sEgFX16I0V4B
8KhTcu9jQ1Z5lN9lIZyeoS5p+qSWYCjLp54tYAJq0WYOt2/IsLzj+usCF3X4guI4mjC1jL5xbeZx
WwVmg8/S3UG82YkJJbQ2d+4kHiZwTw/BMiEm4rjZBYtzgrtUbXEx0+2AfjfwNzpy8TvOAzmEGjTn
2BtjR+lXsbwpiDA4qFS0byK6UChhbvGidWi0q+vHope0VfJK33lpf+7gv2/g+f0tZf5kWDbLgM6l
gdLl1paFT0zy3iacubBh+M53C8/J2WqN/RLRKhtM546mzTQ28HWdoIP0JSWo88skYNiZY3EEJDth
Va3oEsVq9FjU+Rl32qGUZXcAO8WqhtTsieCzs2WvE2zFJNC5UnZ5ERHap5tFHQyoUutXxUL6CqaF
f+ytdTUjFkMb63fNlZrtgnoT7FOAyhTOj/IcllxRMBAXnmR4MoPOORKWIwwwH316c0+l39ofoG5K
SIM488B23QKz9OsSr8HEecB50YPh9PNPJ5M5LtBJPTWyZ/pLuaMh5tq2tyfg3D/xs04/PttMaHWd
RzwjsInvh0PzHY6FEW6ICXKR8dkVNtuMbD1b9HWMGFMk15IuUOwGUtKrNP9qWrVxE/W/piUaxRx5
m+ELA30yFymbdBkyeFNYuecbupww9ldXgyzAhbcxstzgApdo3QEeFqUrGz0M7p8nOb0QHf4RzudS
T6zgSmYZNLwURvAydtK82agtZy+WLHi82X95j/iD++30BRTsYA3q/6KhnQ+s2VBwar6ANBPDCqVD
KKZgPEgwdt1JdzHOY9H8N2ovVoMzx8XU+oweHnfOsKi7Z22X75Fns4SvgnxrR96BRSBvTyfjwmrW
FFfXkeD6upSgUBj+07KRrwBsl0+DuPFH7y6fWrkaLasmnxJNtndqas0ljrwvZ/9crlgI/NLLL72W
reTehe1g44YaVLGojNnc2VWQfrbLML8NK0RZjIz9BwTEeeTbAtYNQFXWsfJw3SejtRFpbBbTQRLl
MDJY6ZThVyCKmkVuJfULfxWOm2VGTV/znmsttmKt4nb2m8+OPBDDAT425tR8hbDU9v8Ft8Nn0su+
KPGXDib/OLNzt0KzL7QBQh00hLEXPJidlzBrGFViVlHxk5tLEXKs+UGcpcvVGyaMqp5lxbUzyJMt
UvednRPoimF9b/qhvtek3fgZVcGJ6Dh3M95FMzbakE+pGvH6jZX34TUmrDtrGNi4LPpFZksOJdPs
SMV4bL5vxnzqw8XwmJZT9jD5/VuaNhwlPUtguEi+KC4u3Wfm1hbKO5hWPu3JjfNgdkBifHu2KFGK
slvh3bD0iKxmfsSaDtbGaPV+8VV6dlaDG4zS8LSYwy4dJQVVT+PpQL3O0Q15+krgd5j+hbgzxqBD
gBXpCzYSqvPEmutj6XfdxcKccgK5t3MHF3rgzD2Kw7o42AKCPi676TWopMX+He60x9uNPnjju5ys
Q6/MvzJLp8Qxssd8NnsEPTBiuQlvNgE1Ib96DNQjj+9Nm6gDZs1qyp4BSWGZzXnPQ7U1n4UVpdBH
jXn4FAZ8mqoZzrJY7avNN/QXRmn2wV0/hKFiNwN/gbzem4NNFWUzAzFWIbdRryZVtU8JdL5CNhuT
xhD5kcIk+L7KwCtMZCgg2sievWYHr9fs2mucRTYLM2+s7wyDtZjLWay24aTbX2ecjJgV+gxLh4iF
VaFOOp03nRnP59gCncHFjF23P+a7wRbrq8AJW244WPskXfCxS12oXW+7+X0YhOq/0maN5eVshvoo
vQ3sabohcDF9d0DxIDE56j0sfYdG+4Fokt3mHxnItXdU+fJnsk1vuiu7QMdDbi0vuGO8Uyno7rmR
9fO3lPPssATAOLt2CffU6LWvYeFq0k1YZmP8O5ixx8jE9ZyTpotVWgDIokq4eJgEDeZRLdhMl4yL
aA4G1R7RFwNyv3LErebT0lkCX0Lx1wiXz6uhXW1bOqneOFCaY2ehfYZqXBFPhlP9NdIiybhW+UFw
19vQv+RcSwXeOF1xL7nji1GPwQXEKXX2qBGg+UruFKF2ZIpdaVlZqK9Yx8m0l1ttQd4DUOEZ1wl3
wkuEc+fVcAsWrsa6wDkmUMC7QFv4llJ3vC7TktcsmVP7LU+LEguWTW6OpZUt7g2rWPneY4A4c7nR
Jle7hfVnoTWvq7ptUibO3FAn01Xep6+j27qqrxxmh1ycllQXcZFzfMQ0nuLnmvOZxIy/avaD1Drk
57Ee5XM/tIxc4YL3/mYmp0UBVooBVLnRyZh1AFasBdAGi9Am33nM6b5vdCe8CYUZO4PD7dUfviu5
qPu8tZbXNeUr0YxZdGdQDbP1Cc+BYFXhf1Y5z2cae/SyUVPFilXBns1dG7yZjRDdETOz7ezdJLx4
6VPUiGwKH/BQRGDZ0NAYQ40VwLQ1NS6/j462GUD6O0GXK+D8W77RLMlXYWltcY8s6mgTSDmSMPxg
ZOs3441Lt7oFr+7eP8nJZX2IFgknaSUBKZ7gyHUnG2UIy5jfINq595iIErB39Denhu/CSMyDleeo
fTJN1DvbpzMSsiOJPU7nUB2Mrl15/wDy2aD9OaQVGacstNwYKy5RaW90EweNI6a28YtkLIkPzI2E
qYzsjRXEsE9NHf6lYSSxALWY8zahQT0JT7jI/uVMPogoYeWC3MpfSncE2hOxUYlFio3hpvfAS6wo
48YRHLEfmaV3Zs1awzBzCSZwp1oS8jPmjrsnd0BsJnCFdFGT82jTdwDM3K/U4hAucHCgvRjpsJxg
eWAdGG9Ooa4sHkycS/uegtt/dBYW777fGe8WDgk39iMdfbLvLa+mC4UUapvrQ5zsKfmGQPegqjmC
+lzd2gas0bVyNDJ8HUWqnNMQVtZ7vtj5E53wLvlVU0lgxIPxg8TZnzFK+/fVEv005vBaFJgfrNz6
FSBgDgoXHESgptqMJqy00hreAurMAXnZiY+rTO4sNlrYPhzxrVhjkt7jQfGdJ+bR8ziVdxRCsJa9
odg20TowqPo1Fefh8JO50bNENj9qspRzX+RXIolnpKafHkLXFy0EP441Rg/FKHm7QdCaEhPvHkuy
ZjvfAohpue5h+n1wOQue9NwZX1FuTbz46mTuqYcL6Xk1CF7twjJ9kXBbtq6dZodm0MwozhACfKe9
gZ48HlIH3NkaAyoT5FXKb5Ga1UnNxqeunb+aF9cR6L8EIb7ernwvqxORbRJle5bKO4ULpjfYmkc1
0KJe2E6OUTbfpJN3BQXXvQerdzYIbRTTcmrnFRFjBV/mOzkmOWzHcG3hvWETYhnJHGhL+45hdHUI
fq8oJkjJCAGLC/JfWew9ObYOXsRiIpLibi1J7yxL/bQu+TN8hCUZ22hPkCvwYgrG+CKnbkFlAdeE
5t/iKv1AuOMKDOaed3rzIwjpfnKw4J+hNaF8UkimxzKT8tGTgp/Yri2/RW+n2SIKAc7aljMiJAmn
CB5wdJT1Hk3dPpPn5LWDrmYofRJNajKC8K3YmIHXvE2eA1e9r4z8ldtCdUrb/m9ovXxHGMS4pVYr
p9zcGiEJQwf2el8ELXhL9KsPTDvNvb/klrsxVd+H2wn5U2+mgv4O2mAYevmSm95l7CDJ2dz0roTL
xEtHfozrERb8W3S6xibcwUnY4rocURSM7lzkA3HNn85oPxx5gyl50qA2hslEMkOUWj6MUl3poNhq
MliDnLAESmdZL5L084lkZC8vmJsXQqWR1ZM0WdocIQJK9LDLwtv7LDfSdUQAKIsCDbmiPYBDlfVV
VqXzf4WxMHCFbeUU3xJ9XvP2gD/LRw+Guf6TRlWQkGO6YKabtTk/eHkw9gmhXvnaRd3yWHJ4el+O
rNvnSBXj67jIYkiyOdfOrhY2nwMhKlpPQ4tCni3w0eZxmN3JgIibNs0PzPG8uh25fnEuZpPGGFsU
5nwsBD6InUmiMz02g7TNbdSuTBXMYLA03XKhwIbeWChSfbkEEexoOdaJj7ezIYLo2w6koihqL83g
WnDqRuHbx3mpYVblBDiai0O0mLTaPKJZLqSXwzeMYf4PWr/Bq75zWz6Srl9fsAyy0shHDQA2gicw
/ta8mXhfGqzdkMNoHQIyO2sLkdO3652/tnaY9MVMoBNMPVxYYw6D+UsPvL4vUlTV82iH03Mhetb8
Yc9rlncNS/7EZeq2zn5VpOsWe7vtvOT94q0J5ohQs88SYxSvGRujw5yVVvSIRDEyU6DSAz/NR6xz
IJP4Whh4xileCK3W2zV2I8GLh5mwfwrH8N6wYla8BJubR1KkltnGQYq/MyEnWJtwT8W6stRzmVqc
DNZOvGRT9Olj7SkuImOk4Sd26x9H5d0lGKzcxOxquGo3ZS3C+0SZ7V9V4ovEVRGKh9ZEHOVrqh3/
INRIwjTTK3ECiV5UnaK+/79iADYfS+fqMfGKiWGTqhN73a0FHqVDYcps3PiY/sxDnffBugsRk3qA
mcLs7peutt49synYEi8lBectHH9kjwmy8x46w1rFPEQwsDgphnBP9wAAWO5vmEqdwpIwwtVqD+Cq
Cvpw4gj2MY6kwicHQzp0LP4wVSERBaODbavOB+W/lG3ZIZOSA72r5GT7GxLhtX0cWknnCZsmjR/c
WRsCWELX07nQrpCJZHLz7xsWCMZ9Veh1OER2peVWsS+VHDZtF+475QrvgOF1obqhy52hPCjHDiHV
s4ZEXGwsVl9l10XvozMH0END32nPRZd1vJlxH7r0R5ANOGMcVaAWiZVw7ebC+7Gy60ahKy0AfxV7
LRtFoBLu3imISR4j4XvZ3g0odNtoDzjXD1ShIJwYf/rSvVAGlvXvjmbM/hwpn0lxHvXZXSqypThi
b9TLMxcAUCvw28LpBjeca25uAX7wJHNr3wPOZ3rLzuCdae9n/mTllVKkiYfXsEb/OKf+KO9a2Off
Uk2WtRsxO7mJKnoDqmSLJe4dyyudrX7LiofXK0a0mNspERBZrn2VIFNnn3mEkxkDJFvxVx4z9Ug6
XVZQtKXQBO/w9V7LsnTXO58BVXGciuwL4aSBNNlGIPCdsQ3+5tBa3Pew7wPJJaur2se8y0VzFGZv
3jRtLJlw4lw+BY/yNOeCZxY3H2vBDAjihnpIXL5t6Xbu863jwth7Q+CACegkJH6vNdcmJiKSsR4m
9JNt2efV+X2VczYgErfe9C4r+lxho2Q2qefKr9Yn6eDk4w3L9pHL4YJ7F2mHNcTH6tOL+CqxvqlD
ucxDdXEbF7eKBzm02E24MD0+A/yv+6WGp8V9LIsAb4bZ8OP50bwkA1lGFRsqn2nIK0Ky8FkvXZUg
V6tHzNFLvy3zIrrOmTssV0TqKcMxTNsz9EucVr+zyhbCtvQxvGDlZnnG35ILjGHecrt5Ro79kcja
Uu0D+AHkLD2uIvFc5H2+R04S63YEmkt5h9MxSmHBH/8tE+xk/rI3E+r/2DuvHcfZc0vfysY+HhrM
YWNjgJFExVLl1HVCVGrmnHn187Bsz19Nl6SxzgYY2Abs9t8URfFL77vWs3xCSZD8oJ8ytwVIK+q7
eaU9ZmyS3HUnCpVOodwQLdsrC0O1GxwbzVrLMpYxvZRYpGU0/O3cidKaF4QlV58HVdH/8tC45vPB
E0MF6WPQVCvEyF291NLCU7cB+fbqkjCgiN2HoDmkY+M5oMRBs/iT8ykqqKTuKmzUVibFtiK6w7uO
cNdjnSZrbKFWnflgCVa9T2UJKWUU5VJ+2demIm94j0N/WZWp/qpqsRJh9gUSwl4vkpp1xlH6ncfU
5fRHQ/MNo6b/roKGRy6sChoWK1FlLPNZw5Xll+WqtVqltSMN8/mVH0G/tCl91zWBd25kIBLsOIOg
lpSVWwtydPX39Mf/7+b7T+Womw+RZPLpfzfzjf/8P8x8kva3L1aSLmLt0XQZMNTf0XSSpP6NfaVJ
/C2xkESbAnv6h5lP+xu/myoinwInJUM+4v/6h5mPvyMqIpoByVRQxFN5+LfMfBOgmCUpKOxwlCiq
BYnUnGY3D9h4sFe18WbwO6r97oPAXt52HThiutU/tuxnZlZwETYbtpThhnwwfz0M2SXMmZf//MsA
+YPZb2Ir/PudWKYl66w04/fGdvgNLFWXHjFg+DY2WdhuGGK0oGXV/6UxpE7YCqWfvjTPUFZU9FgK
j/rPj6LlqmD6x3KAM/YJFYEtd/JF5+jKWik8aZlhFZ+FbkshfQRwDn7KMbOIwNnIMjrlmhCc419d
HV+C7BtAbfzyKj8DSfWyNnLq5D/vyJdKAOGaRSZSLrDE9YiLnTVss+SuoXVnh96wC+sqoFsnwVuR
MUuCZTJFcWexpK8k1Y93fYfibwZH+dbytFe37GnlbpoI9ElZLku/sR0reGXoSxEuIq/8cOjmoFCK
CXfO+gu1WgF1qsgOkNlxcS7NBf0JYoVuD6P2t463vmCg23qomVjRmgvdpYOlbsC7s1eDjYWO9bck
txy2VLN+k2VKv2JwWRMYQClWkBe1O1yInUglnII7cYR1t/OsS3gssY2UYSOYwd2QhN5MdiluO9Fw
mTb1Rjcq5y0F1dY3UXMnSV21U1MhvzZjTu4VSRzAsIpg3+se+XMNZQlvAKpKimr/5g1D9JT6hq2R
FGmSvIpWMOWQncf7XB/2CWFc6MMp7fbxc6s5Mh4bk8QxnO2loe91z8JHaSGYiandkozIpFyD4cge
WlzRNnpVto+BgWkS63jozWPZw2hUlukigbk2L1qvsDUcc3MKPc7OKFDOMw/Qf84Q0EF0zfGNNxHx
mNHwEhBMCK0rd5I1fnCNpbdFKy6X26QWe6LLpKdUTrV5XYjbQs0E8CLDB5Uo99Kg0GO7nsW5xCUE
AackRKIsmHckJs2CXupWMZtXUi1YK/XIUxe5k1LIKmj0xG5I5Kof6/PsS8M89nJSpbgqI2xpGFFX
eEzeAyu7VGIGxqA99IO0TUR1o8h+aPdx/KIY4iNh7s/UflUYIn1PQqpOSVtv/XUSc453RbqdKRln
u4Hu/kg3MPEOJeK6F2P2RF084LGgYhgWZr4PKyIFnbq8RxKG600TvAtHHoLbVHHlhyqSrLfWc4Vr
K0ajQgkYRgARvubWUAvvvXTk8gpvpYFCiu4f+DdReSmBIe1cZBlb/os+Jt4Y3sYTeO2DQXCfpFx1
bhX0ayBjU61/o2UnXyrQFa8ssdAWDqcbwiSIR57FusBDM0LZukMWQ+0/olJEr0mio8G+/s2KAVbZ
cGeSTZRkzTWt7G5j6ahZKi3KtqTOmJvKQMPTukJ7W6nlEC9wKOXrofTD1yToh980Sh26SRhaeyV5
l2tJBz+iFq94d5LrxnLbTQ1v+Lbt3HYPcWPY+yLGhDgUmn1NEJw7awET7zRNsy7KzEhX/VCBPcpw
AmmXZl9U66wX+4cs95VrhFfNXgt6OhVu+x6Weh7PZCNuPyNZ2et14t0NmUQfJscmhrF7LSHd9tBb
dYUqzBQtq95zTfwAGJy9JmL1qnXZFWY+f2dmtodYYBXkAjWMuPErzHNIlcuXpGXuQoNlZxZQuSHu
HkMiWteFVHdPRidtCcQ0rofkSR//+WyA51vXBH2QOBsFgDuz8gFA2LCtexMIL8J5Qd1LgvZMjgSQ
oh6mxgynHvLIps0XpvrSG724qtT8g0dCrGvNadlxaxs4GXwLc92j0pv5bQgauSqWcodKvto2ebdE
4E3275XTDGtCDBfY8or5GHNJT2tWC/eOmO3keKVxXGSmlUAVq28RMrZ5RShYWvoLqVtKVLpmfiBv
TZwb5CY8ZaCfAb4AAHoayQ9O22zqFnuoq+xgUSwz5CqtBxMkXbbZU97sEIDRmKI5SHAa7WLkuNSu
tPq9bhNj1pCrOeSk9zKVcBZq5XVo0Log76lu6r3M6TEItmRsLSAnITIo5rn26qHuSmtvTfCJt5b1
DI4ynX4OkPMARchcBb698Uq270Od42fL1q5SrwfljkolJWphVja/BfD9do/x2s2rmcAM24j1zsXK
1pL44vjOda0WK62gkuehosXbumhGdBKBPTOCjgxOz+SwJGQMNSSIWjEtWFCwFJByATYWKHtfvHEx
mFhKJtn6uNIMAzCve4MJrQ6ugkzdRSJjrrmPPP9NMT/1FCx9RDd1laGTWZAqfll0e2pYd0KXGzZN
/GgOXOPak8vFQM7svqMPMLJqSJCJP3EWJPNMxzyltcplAWeOCeTvRIv37r/cz/SHbQwmpX9dyyHR
akg3TJAFoHH/XMuBe3iNBj1949NAbFKfrRNSLdWJFjlTR1Zoj0mCq1dLBYiWMMZU2a5U81mG57KK
uxU7xmXZ6JZtSam7IY86qihzx3ESXnoplhA1kReZmy8kp08XrSikt+SIStd1kgP9EtQ3nHBX+YBa
Mw2kZwd276ISUcfJ0hrpK1IaNV+WevlAgLY/p1LNmCIzAo2ryc+A7FhU1eYG0T3HVsOcB2C8F0C1
Lqlgy3arOOljUamwsOsm+SWXAoeYIN32incvEkey1ILmSWjUOWaJLQAsjS6lfCcRgUT2g+vtUZnt
yWLh4E8lwPGQRqNFpZsUbqVaWJpSa64RQxFtwdl0zvGup09YP7B2ObRrEK2R6ijd8a7QyEiQWtOx
LhQyEvvxqxsDWK+ia1g9sMQ01i12xXKWS10PDCViTmjohDEV1YL3qyJ3HTfZzAO8SSRPAvzfuiyo
vJp+9iAiyfdqvNayktP/WqXluy63wmwQfAIHizDd1CkhIK6IlQoCEFHo8pqN6nPTV1d+KH+GAWmS
haajWu+7L2fhvM0JLxZ1GfFBXa+zhKUwaJUHlyW6EMs3wUE+X+bp6DJ8wQxKpys3EZ0iPaCttYhr
oopj+IezgvSuC612n3ExiKumJFEXJTimqRIDomqqIMpAfiZ+fkmaBvmeooa8M6QgIpbOtawNGJJU
/oFUfzQkXhCL1o0t+rH5WNU6cYl98CKnEJZIActmyGZw42RseiHZLXjyeKgbA21dKstbHMM6gLTk
WcuaV+g/6gMZ1W+dKOVLFL3RIoAnlDS1bVq4QhB2Masotk+7oBflVSvQosnFzk5yYnPyd1UYY2b7
m0gSbcFjE0eJCB07sEXBq7Zw5cljzf2dJ8GCNBxxQW/t1oFvhPUati/+GLTZlyI6UzVF5oTQYiE2
FWEVnMQp1N0OAahtWFq0ZAh+jeRHefBvO0XfczyYCw0LVhc8meRoltKdbCUbF5SSJ19EMix6yhQR
WWW1tqApgMoGC/iw0JpiYzoFYee9nSG9BqY60z2PtIU7l7NE2qp2QutUE5BH0b3tjGelThaUOWw5
h9JQi/OyLud6fJFWtomjepA2QtTdhLn1aOJfxc9guek1XTPcaitV+4RBuFQ6zBl7UyNNsYZfFF6y
N7jIEHuT/DoqHuti1TctxxciGSBYUhQSuxe3XEGrnOVhfVHnV2HWLFMaDUP+opn9q+q9ZvWHgA+t
RkeJD9wIPipBtCPp2pUeiipfCDTiRfmaRtuigzNKxsqaikbrfgQJAmjvdzfgy/OXWfXhtx1HA8J0
EPzIzdLMtvR5vkpWlmSDBmsyXh4UcqpeXcYx849ULWAxzIRQBrfGQqzotmAx6l6ibmEonGLkYjtm
h/F0rbK77VSGKFsVv73MUhpFEU+4wgWRyguybi4FfJWyuFPHwNHQoSKkbn3RWgjsvwI29KHLW9vE
Y42FrDsmHf1Gyd+1eEAIOjoTVsLAdSjwmJTdIO8i8TRtghxTWUc6R4Wuchb47hajM0qGPhVTDM/p
kMvlWsXwDf50FgZLdsq3Wg5Ywr1jE2Y3pgnLJVu1MM46BTFN3izHaNaStN3EeY6lAfewDYTNbnkD
Ixy5ddeCz0JqSdBKWLAzl/udLr82LvhcADu1JV6AVdy6RI0Vq1wsHnWHkOAEaG4QXolSY3eaNtNE
iGQFPZwCBCdaBsKLsX+sB6CzQ2BrKg5hiI6qVlxQntoipl/o+g495zh77BO0x7p6FcgvRKLO41ha
YC+8od+4t4rXNrlyE0zz7ruWkoXY7v2uXBAet9BEzAOtQ6/gEiH4SqaoOysHdLNQ+OD3woyhbRVZ
K2ooYG8UtK5ZkV0iNbSRVoirOPQxCpo3CIHvfQcDf08tb+nWnCPIJNK5CiVUxeuXYdPsWwxPc/Jw
aF+zCeri9DEu3N9kuuxb1xu2ftTedSqOAEdC2JRGYbzNmrEDc99jWlHk5hq9tGrpK0F1zYUvFLsU
qVtXmSsRbQNGfTRaQvRJnBNFa26y8lHK6oGpPkolOeqOFq/+R6nTBzNCI9zkTlFcDrTl9pGcW895
jg7HJRWIs1gs0BdTo4iPzt0lWfLWBlmCcq2Ynf8SEjq7C3MtWCG1qU4AuiV5LBX8VUqghoNQTod5
rhsqa6U0IqK+11GyHAZ4T9DwJqMqHy9aI+9uORtW6AYkkz+ssy0I0ATmHo6NrBCbazjByYZv5TN5
jWcaZzzdxOM5B8AyRx5zPP0kXwchIJkcioTxfOSMJyV1PDNh+pEvu/EcBTuVIxUQUuFWgO6AGqAr
P0whQO8pdTQZaM9E27IorR2ZXupLabBTRYSvGntT8qorVITee2hq5lYR2DNoPsXhMVdPuNagSby5
GKYf6koIbjNgJxdo8xi+Un0fwtPmgBkXe1MHgaePZ8thPGVCbC2XjqxJKDI6iTN+N4Klq34QbqCp
1O9VmDZ3oLif1JhA0lRles3UZwzsFi5Z9zqsAClptMSSqHkddJpoKllcuy7FwG80DsI6jjlxYKP8
pHCBXlqsid3zCo67vuSyhskesyjBnVVpPHVRwboEfjZE68XL6ZJsvaEsWz97fQlXregiwx4Qjrsz
NG7Wll6mZMCexKtum4IIZmB039iePNrCeiu3ypuY1+muHI905E4q1+l4zDPGA1/6dfbrvs6BGJhS
VhEOh603pCh8xhNjNB4eyT+PrqPxQNmMR8sx1Oa2Ho+b6njwHMYjqDQeRtEAJO8N51N6I846Ho+s
/Xh4VcZj7PFC2ARvP5bBDEqAFDh1VRTlaXSFgRwQKqQYbZy0Rc+jWc+tGft2kakbelcGCic4Y5Wo
Pxz/2B+qb3987GTICHpInybvo02bp5A+NPZVUlgqtEXMm+Of9EOR8/snGRN2Wk0QVRQWEGI8r31D
w7tyEEGhfjM+ENmc+FbSnweRcSaQDZO+yvgsKXOKk6/110zlEcK0i8YZh6Fu7tRxFqrG+SgZZ6ZG
B/cXjLMV0ph4I/jjFEZ2l7QKx3lNbIkD/3sF9t9qFNynMf/+7/HvvGMuKHzXq/7nf//xv/7vyID/
DyXdSONh8TAVcJ0m7n9gQXP/4+5/3X5vJ3z9vX/2E9S/qarOv1Cra2TdMP//s5+g/A0BOnwjqJLg
gsYi8z/hgPLfGOEiSxsHUmrMKn/pH/0EGaSgNvYfLCrvxvj3/p1+wp8jSZCZqvmXZY2v4rfiPVbO
mJpnI+6oZc7DYWvhJwfp9O1h/HS0/mNl++viYzn/28WbviQWUm5FPJ7o6eryMfPdDTEE9vHL/zlc
/ro8z+aPyxsV8I6wpJZuIOwRSO30Z8ev/Oe09teVJy0NEwKwDMhI3OVEpXGgwGoyxpVTouv2siZQ
Ffk8/kGHvsJkWsFMTNl+4INghJO2YWDROH7hA7+rOZlC0loeMCeo4g5A16yTcSEKFLzMYXv88gfu
e+yAfX/0vmI2Aud0HhCYsOzByF6PX3eyGfo/T96kHff9wuw4UOVmmbST1GGp4lPlSDUjHXbZGnDl
wgZsNC3lrkP3664FOb82CuA6mLEtLbvoLO3KlRxbiPD45dUedPJMxu6qc/bo2uzEmjfeyl/7tb9u
cVwqvr3VaabhXExp4WA9egb+xP7MWwzhb0uNtziOV8efxKEnPP6w3z5FihqpInlO3EnJi8KRqwtO
jJpDb8b4gd8u7CYoKkhkEEF1PKLJn+ndMjb3x2/6wLgxJwMeAUFX6SI3HdcUjhXbAGkYSO+GdyUW
pKumJ76CMY7wn36Cych3q1Q2EL2KO0351LtylxNFIJS+jdTemWlOvIoEtqIpDvA02sKiXI4GgjhM
bDZoc9cs7RbpN3X9RQHDuiaiWDCGKwCgSLzChaex83cB/KrJPnBADZsoh522QKaAiFSO7CaD5E+Z
ZlCFVeFa89GR7RWPXf+U1dWSjffOyfZJ7xJAEM61xrvsxeQKsDZ+2mGZEvgd1t1li2LdNbEkEMyX
yssI8BfSExuMy4qJZ/Q9b0qEXGXYXgq4py1ymYsPTsuzhqIiqXqoQT86FPYGLDPMLTNTBWsE5E4p
Tux8Dr0nkzkwafHfmENAaEBylxcvanCBSezE7CT/2dD9awxN5j0gEEVcQ/3agT6GBxsjTiarByT3
fEAkhbkbvKXtqtc+WT1U0ZZZotnkUtFh9XYZNO8R5WBGwr1SuGuzqrfgx7Y9a9mCCNd5Txjj8fd5
nC1/eM+mFWG8kHmdFbzPTYOySwYlASSgf0HLP0+L5wGPGXLeE89EGx/sTx82mVMZlt0gCZW4U0zn
qSfdsoQ3UxZzZ7Q6W6OP5FMKDIaWdlXhLqVPKy1c3dgpfrVwUGs1lTuPavHJJcMKCCCubV74QtLI
VkaFApEnjLI1HmLoYaRNoglF0wiLe2tRLjXUXxrvllcLF1KJUTv7LXGRYhS+69Q84YaFYY3YPF3J
3YDX0aRNeNdKj2m6dzhD6Rh6ws8RpjLm4xx/9gcmQGOyEjgCLm3Ee+JOBpIYYPLwnRNXlg9dejqD
S9EAKVTiZ3WJYfAQFOLtpK6J428WQjwRAIgUrPvEZEsvZr8GXD/vJahydU/9DILb8IQnlj/SWF6k
i4BCiO7OOXLZyVhnOu/7j+Py2zytp4GSG0g5dn7Vr12V1Ux4P37lAwuYMVkBLIBIDpgDlhbvQrMU
myxcTJZxvpZgpx//iAOThzGO+283n7Vu4JMtIO4qgRX7sWlfyXk5fulDP95k7qdcAHS2572wrFne
AOw/seAeeiqT+Y4cmwQEKNfVmUYcwBZS2c1yKsaVt1aLu+M3f+i5TOY9HV9ZI5V8SOsAuCIy+V0P
ro5f+sBzmZaPUhIPhtTtxZ1XLBJlXWmLE9c9MC9Nz/bowU1DbDpxBzwCzWmxSpzK1vtokYj04wJz
Y/i/ihLlfvHgBxvk/nOcJPctWCIjc0FnlguJniNNmBl+/HWDANwqtS0RCwtNLpauoyybIV8JuKFy
SF9eoW/8+rr0u5vGuJQhx5Xxa0l5Xug3IDGojW18pJbiMnOfVDc4sac79PAmk43Q4GHvIVgg+SCS
LccjJ5x55clco2eYin0/Hg8pt2QqKfBPjv8uB95XfTI/ZKA+QJPrwy7GFt1CkRNp1Xr6TeeYMyMS
T/36Py9K+vjAvg3kHECDIDshU6W3EuRNoZ4YCIfufjJB1LEfMOLYAIQ+jRT3Ygiehv53j8mfAIcT
T+jQjzqZKYAoke4ZOMMuct+RszgY044/+kMXnk4VlJhbOWalLjzgJDTgT9zwgdlBn8wOLT4Uw0A/
s9PLbKlL7QLR+ZXgnpiTD9y1NjkSQusvCNPgcVDWXlTNEuztiedx4L61yc4FwrSTiqGFs8q5K6nF
q3hLIXSfeCoHXhVtMjYpkblq0Rds9vG8GuF9J157KikirNly+3H8Fz30DSaj1MctVRvd+BnFulIf
DLDmPsa84xc/9OAnI9VPo6Lua0YqWOacMXrqjH/ouuOffxubWF6INYm5bv0KSwOT13m3OxmaWUVQ
aY67c9eKa6+3iSA577qT4dhZhQv6mdutVPDR0h2Ui+MXPvTjTYajABUQyRUXdoH8izcSZzDl8vil
Dz3iyYhEh+S3TcuzSJA6NgsvvT3ruupkLMpWGQjB+NNZnGuGtaad99up05EYD5ZbQa4lyHhl3AKX
Pu92J0MQ40lZ5DmXBRdA9FwzrM677mTYhTmbxKLkurF70ykveft53nUnI65CtOjoFhNSZLx24d4D
/HXehSdDDgYhEqaUOdTsFsTIE5133nUnYy6iCepEjTrsVP1OHu6qUwfY8Qf64Uw5lo//mCL8tk9w
3g+ER9/oYXVTo5frWhBIhbnpwJOfd/eTAehWo9095VOgLsx6YZsinznvypPxlzVl3oA+FneDZ1f9
puvOWwuVyfiLPcS/PvieXRit0egGJ4XhPz/vaWR8LWRBjcRg2PUcGlAZuuftIkeXwvffURkk4Dkh
80Ubb8HjOWceGpTJAGwBqddATbtd3C60ZN0LJ96IA4UTZTIATQ9MXw5hGfbja1v8pjG56tHOKEhD
rOJedfOlX12f9Yp8BRF9WwVDqZCchgQYzsmUkup7KXk7fuHxXn8YO8pkTMZ5mxlVxpgE4Mg5X1yh
6wB8sTx+9QMrizIZmVgmrEh02et1qFWkSJ17L+ddeDIYcUgoWWLw6JvC1o21U595w5OhSFBCnpA4
webUMLGQX/ln3rA8GYu9gteYjQxzX3ZNG7OuTygrDjxhebIWFkqNkNXj90u8XQS40uuDE2/3gTdD
noxGUspL8md5xBY8RoODbY3ayj01m45eoZ9ePHkyKAmQb11z3IBJwUvZE3k9YiDqZY8kj8AA29Ie
UgksWFjOXchQPYYIV7qNpFUPdEyAuQBk1ffdE99VGn/fH4bBlwPm2/jyaz8VlIK7KaH8O0i71YzA
PNiJlTqzGBlV4M9r47ZrzPPm/K+q3bcPRHjLJ8RRv3Mi75rIoKvixKR/6GebDOiuKTSAP3wTo14F
cAtS5wro7om7PnTxyXgGWxL49fi2VYo0z6MQT/OdD4X4+KCWx9H7068wGdWRoStFWcjdTi6opTQE
TKBPSnRST8dYIejAGGuA023lvt7pElJQjaQnxYcUi26GEEw8wstU8i/ThAyMQJ+FBkGNyNqO396h
oTaZGwYdhn7cMoQ9EcNMsOngp5x1ZWkyOSBVzCM2K8w6JGqmm8Q4MZsd+Lm+xt63l0wdUqfEmMmq
IW3R7sxUvZ+JAL6O3/XXTPDDzyVNZogcGE2ij3NaW8IvDKJl2CPs1BA7odeUIWdB57OCJ5Fg7KB5
S4x7VV5pkFq1RF8k+UfUqruGhI6MBKDYLstwocdg9GSSEmCyWfCQs/JRE26P3+04r/x0s5P5phCD
EiB43O9GkRWqvhKnKyFac1VSzvwVx1/h29Om3VPnpSL2uxTYQBD97k+p5w68eF9Kmm8XjjQt83wI
xjuR3h4HkzOP1l9GxG/XHaQ0dPuMqh1J7nMBg9ZIKj/+tA/d8mSi8AEsSV3A0+7x/oSorU/8ioeu
O5khFAmZeFFLTEAktsIIAdNzZiHta2n49jTyKDYlFSgSHIsZWvT66awnMZU5WQ0Ccj3S+t1QLuRr
t7DPu+xk3Rfo+fYwb/pdmyy0y7MvOxnSVhBWY3h4t2vuB795y6Ly/fj9HpiKxMnwyzRoGCSqU2It
1oHwq4NV7ijReQcHcTLyaoJ+Na/t+h3+GnqGxXmbzC8rzbc3AuauQQgwlyWylgLuKTnhgXdYVP6c
Jzqncvn5uKxyod0G3XmzjzgZcVht/KxQeSES71ozjJeIgK0Tl9YO7I7EyagrdOUfow5A8VxqfkFi
mGlgvlNnqQ8bAcMjUXg3YgCWmiQ3DTAWtFDbMz9LADRVipbauROEbJmmO8u84cWd9zQ45PuweNLh
hPVVQxwnqj6yRf0h35CwDpv+vS2EjSb1a9NZa/Vt1W51c51ZGycAPE2lES8AfIVCnfc5sXW6HVfl
DNDcLIbkAL8KpNFDIT4ff3sP/WSTpb8iQqAwm7bfwSIs9blTLI5f92uq/ddVCRb2n++CYZHU1EOG
28Ec2erGneuBSJPEZdw+O8KN6H9E0acQ3+Xtk9a8uGx/jn/uz9/HtCazh9dh0UlwGu9MwU6SNYCR
8647mT5CvxUT1RKoOLw26bo/bzUxrcnkYVgd2l5tvOxvLd3WzfL43Y5//aeHP5k2WPEk4n/4VZ3g
CfjRLBpudf0dsvaJDdKhpzz++bf5Q4kHVzcVbjt1HhVSQtUTpeDxaf5035MJRFezhDDLoaO1DaJK
dPiPMlMDkHS/mvjUZvzQzU/mEwv4KjtwioAS7E+SzbLF8Yf+80IAJODPh5IbYtng1+W3jFe6KM4C
qOWqe6q5dOiuJwM17GH5QDrkkSPgSDdttjl+11/1kB+e+VRqCJYHTVlVs7lzLiRXuZF7AGaEn/fk
gz14iLEGKDRioy2jNLj2JQlA/6VkCUsfgF1Q5kBJi7Wm9tuExiWJGDYxagsxNW6wCy+IK6p6cErJ
Zz3mn90DqF3AMsfF6s8Ht4At3p14I6WvJfGn7zEZ+aQNNybADYrRpb4Y3NauM5WceRjI+UfgSPOU
+pLrKrSHCZoWTRvAP4QqUDEdtAZzptXGhmC7WVlcNlmLJC3B11wvBT1ahyzsJDiSm4GYx0WlBj8S
6VYmJ9CLcCpgWUqZsMMI6+hDp34o2F6DENylcEd03lKT46s0fBOrR6OW7bIjrczV4GfpGM2IZWjw
U6vv+Co8T0DRoi+r9NrznsBemCpg3WZYQO8DpbCBjE0a2U0TcZNwy1NM0eTNkjD8AOhtUXSvUVTP
G/FXRARGKRJ9XWD8AHAt9KTQkXhgmgJhRg+Ddm0QIeeQZ6/hYUzgWbWEsIkPTm/OYxcQsqhd6uaj
qVyEeJagWC6s3rKNdiU4wAsC8RrQ7Lwjn7CQpVka/xZJ3fWCF6UKr0ulnit5ed6ca0wG1DAmQuba
2GVR5nTIMGscf+Wl8QI/vCpTNwBNZZMsEPbaWXafmhfmR3pRQBcF0oo9XFq7IT6IE8PrwKQwlXX4
muuhKOQk6UTbpnZmeI31/GRn8sB8OdV2NJJQp6R3UOMUpJlevBpsM/rfkXKRRfdRurHqjaPcVJE7
t4z30r1Ls3YblXdCuBzjX3KC7RodQ3QOWF7dc2ham6Sbi1hlCQbEwOTNzSybOeZt4aaP2AUj8qP1
Ul/GsgTRsJwJ5F9k4QoNWou8rrblJEec1i5UeesFj75xk7irylgJ2Snd4YE5UJ8swpVqdE5PVsTO
ErEckhnU3Bx/Iw5deLIMO0QbwBjkOcYWVsXrork/ft0Dv/5UDo2zR/LzsbBilhdBse2CtdCd0OqO
+6gf3mFzcsvIw3Otj1kqGzJP3fAjxxSVVLiQvWDZMGP3xHi1pr84/kUObCiAH/2x4DvwaPvW6btd
6Fxr5X0R7gHPz6rmxJc5dPnxd/m2nzBhDw5NyhrkgEwjS87O+peSrCjCr07sCw+MlKm0uawbMazH
HQvxDmoCW8ncOOWWV5fkieOP6MA7ZE62FXJCFGdUsUBzVFPqZdTa5113MgtKkU9wb8Z1Q20JHT6u
TsyCh+53sqGAZAh3VafiqQPgF+euduLIeuC3/BfRbZYVUgIZZ0dBdQGCB/l0TDrzNSTyU9qpA+++
MVnqC6EmBmhst7akkuQvqnBZEJytkOMsj9GWZOBlyamNxYHHNNWxpnpIGGxAiaqrkrlcmyuEZufN
OsZkCNd9Tl6DV/Y74COuvwtOdRsPvOvGZLBKYaT03tgV9KuSWJV+k5KUkoNglkEWi4K6OP5ifvW6
fpiCpkJU6HdVE8nMboZykQj4VJQLy4DmJ14PaTXvo3SVWW9Vfy2gpTf9taJ2M7G80hp4nEB6gzE/
o186hTQTgV20gk8OpzXvMmIQ8ocEMNYwYliTzzDek2o0EwiYzonr0M3l8fs/UOU1pyrXDjeuYhaM
LAjRUQ+0osODXnPGjhs78d7g4LDNkeF5wNbJbjLnKtJvDPOtgAsODmYexKiOh3Ahh/luoK4mWNaC
7NrKDVnlbwiuhWIdG6dm4ANLyZeX4tsU2XWCWVgVDUdCh9tq0ayU4KxGmzlVIpqeBBp+XKTc4q3u
6kVQ1Ccm3QNjZ6o+dCp8cV4+viDme5JeC+2v47+cdEACDlf1zwWDxAuvHiBs7QqaJXKRztziNmxf
YumqSKiT9QR70hGIspcbyABgJAx1G2WPkvui5D2OhGCeU+wwBnGlEg/j9r9bggDE4Dlq8zmuAWRq
vyTCF6PILvNVAC6Z1HSiths4BJrdQObXgWN0LsaSrv90hIuo2HnBhRjfSmTvxbss2YvDPtJ2Vf9Z
FetMXUrCLz2884droSz9ZVTdlyLqc5HEZlNyb40CBppZSE+hGnK+2xb6r769ckMCGMyXqrgodNjN
T0mU+3PHs2yiVux4+G1UtyqxhpW3H/QWgD8HFAgwkjbPFWMBd3AGsXbvVSJSuHujv/eza5mc4PZ2
qGuwcNdiAvntInc2onAZJmsIJ1l+1ed3gbrTle3gmwtvIK7G2wWAh632Cmw01eOHUN1lykdJrpMu
bf3eIUWlWZjlR1S1tqgaV2ZePvWYnjz9yWvhLgg33Lpafxz/5Q+9UZNFtnEVrMIiGzWMJQRu+sKZ
Y2CyyILFteK047qtjBllP5yair+61T/MkVNNaI4ZxHO9jguLzpK26EyoLWLKb9xYmHnaQyQtlPA5
ePrlLLXhQjB+Cdq7Q7jGYG4s80n3PwG23WZFdKMRPdeEa8+4kwJ4P5xOUxeD3XnCKHMqLiV3tc18
CRUG4YHkVO1E98RQHZfkH77/VFuaD74SBDhjoNEBY/YJ6yLi8YGIKULNR8z2Wa/FVGPqk25XF2XF
/j2nf77gfHLedScrtKkniWpko1IgvICqFTUnls4DdWdTmyzRYaST/jUKbBrcqUWQ2JbxSkiozJJC
8Myilm47910x3vN+m/l0bcj/bNMt8c3k3K+NDr9sSX41iXx+48yk4a3oLylpRERuVznBJepCTS6F
8hK+SyHZ8BBmIrHTvvxbtgIwgZ+CmW3qJLnMCmcWSduwE+aOOSxdn3Df7KEsriLHruq94V5pyiXZ
3RaIk/Oe6Diwvy1jlg7mHs7RsMvz21C6MChgnHfhyYoQNODHVZc3WJJt/b32T2wSDkw42mTCUTRd
EeKxBiEKYJT1Z8ISzny3JlNOb0aZUENQ2ynvZEVedkZxQvR6YKfw9c59e8QQkV2xBWOxK0kuIF+K
275vAHQdf85fPfAfRvRU++olHhBXTeUoKOSkLBo7tcVMFcGvKqtq6SqfJg1MOLZEyRXKjGggtitE
5P5vzs5rN3Js2bb/cp4vAXrzcF5okukz5c0LoZJK9N7z6+/IfXGB3dmlEqAG2lR3NcVkcsWKFTFj
jrhOjl0lszULr0YR/7YE8Wex+1o0C87ayhlymHe53n0oT5Gifvz9o37x3atX5YZwDFJVwwUR5ToG
WNgCuj+77lVUCU05rpSG64KdBtoa/f7ZZa9iSizQrkpS9DGy/oRp6Q9Fyf+yKi6VHMAM1B6erz2Z
KyyvvrnfPzffTPVqyQ5i0ldRzw13AbIKbBUt/cHMFcDI+9QY7HD4LGYOFp2LvaWjRjcUMh0s40Ek
3Rbme5RojPWCf9TkU5kwhZI9Y/R0NzJG2WUBnjMPAS66WHmBLLTFrly3iN6G50U+LuUZvFyWrXvJ
XwZO690JBC9shc03H+zPe961ajeRM1GB4UqSAoJjC+n6Z5e9ChjtPCVLvPC4hPQEOlVsv1k/XxwX
1atCQDQoidRJCn189TRqc4o/LPURvOBi1cR8LfrZarrW7IYwGHqG8QhLEC0Ho1u1xv2PHsy1ards
F02sjMt6mtZ960J5/tl1r9a/UAbhUppcVxL3/TPE5b9f9ovnfS3anRQFU2ZjQN3e3MNusouSHulD
H3ple/f3n/BF4LqW7yqlXOliiNXz0OWHvqUE23+Tzn2xt1yrdbV6liBHcu+68gL1Gq/GfWNa32wt
X932VTxQtEI128vFF83r51UrfnPdr276ag+XKzXsaqxfd1ryolufGe2UBvDlz5711aqMg1KbRpmX
pGYaO3DU7276q4dxtSoNkbzZKFE9dCt1WhfVd0H3z7HpWq07WXMm6jgP7ozgLZT2avizXs21WncR
mgZH656Yl1GI8/r6h/d7tQYhUFAJElOCnuTKra1l34hJv3i81yLd2WCwUzESKs5+cB4efvQu/Ftr
qzUifmXzbthD6/jZC3atpx0t1Voy9f/dKWWfv9+p+dXnv1prQVtwBpCmaTdqlZOkoKbxnP81Sr0D
Vmqb5fiIBrtOl1ZJpjgpJjRxTvezCOkinivMkOwWo9WSE0ZyIyBWA95UF4959QzVaw3oy421xY3x
ukYs59WYRBjwh5ugd7SuXZxMkbctlgdaDGfynDBx0my04ajIlFBOpTz4faU5RvOUDfUG3CiymRcU
Ik4hLsomjTTkr3omOSKjMc4kGrYQVpsgzTdD2W6jCHeJaa4ObXfEQGtrdn4X3E4TBZVdFK7bTPax
c8PtcZKRumohnE8BMHZ8XkbQPQKey+NaZkeBaTXaar5sYNZvLKvw1VDycVBbFaN1b8W6ZldRqK9L
JfvZZnOtnSrDJTaCsaRVlLoBsEH1Z8HvWj0F3B4AvcFpIO72rfysY9rdiT8UJVzLp6ywj6tCYXVW
GpTRuzm///vr+UXEFq+CX1ulYtJlC9MV8woIkKf2zw0v1d8v/udXHwOufx5B27wZZ00O2WaYY4S5
p37T+PjzTWM398/rNvncVIPEk44Gn0wcv9LVJYv6+01Ll8PBv49dhnUVCJs4azoMlNhnJjyRFcnt
CotICwygxEJ9wPBzslsJxEAO9MH8FPTnCt1r2ga+Ogw36rc+J189vavDS2KGUpfoBHrRfBbwAf1Z
zmJYl6f6X6fWWIwlQMV8Prl6bM2T0v/o28aa75/Xlfp2ypOR8Al87mH+9fdv488PAdfxf160FLFS
jKyYptAqPMzfvD9//oZN+eqlx+PSqvshmncG5tMqNe0Fpl+G7zre7H+/7cu78u93yLxW42Ooq9Rj
zWiGEuirAhskOGBuRrYft/fZ/Pz3H/LFs7mW5sfIStUp4YFnm/rwwx7FtSAf61ZdTS8aUIweHmr+
DH+WKv9nuf3Xaye0Iqau1OF3kFxBW99Cfvpmxf45HJjS1Qtd92MziUwg77pm008qLSRk+cl3Iwpf
PeXLv/+v+0bfJ0+YtyOKbRHl3OHp+c0+9NVtXyUGsrHMUTgRHRPjtRaWGzPrbUyv8m+eylf3fbUc
86BuxyLm7aiXUztjK/3NbV+C959e7asVKczllMLKJZ8zA7jb9Dqb0kmZosFA3RFE0W1k/Ey/m//+
St16LakP+3LRh5auMAS8pbJgqr5OVNo0cfLHrPXVfIA1r3sVdM3MpCvTn9PA/dH6upbdK3o5jm1M
7Elvadl8Exn+c/j8w/MTrzevBJGZVRF8CjPcRb2HRa/dm9qpoKIeZLFbz826UDU82Vt7zktPxMAZ
OHoF4KMoCn8GtpxLL1zBGQs/NR9z8bSU2zRkXnl4TMx+EzKVEqAgDKTh1zi8pe1d2q7FZdNj0D1B
PGisD8H4zlryyor1/xuUQXG8Wh45wEdFa5adgq16vVVRjJdVDukUOnVf7FDhqOlmTk9ML+St5LTS
TSzf/v37+SLIXs8DJJHGyHPCaTOPDj2I22DZtPJTZu1GEI5//xFfLKLrqYBZM/WO9wBJyONym/6s
vHQ9EwD3swVDak67LOW7NLxh/m7Ny/zxx+UJZeyf34c6ornJyoLsVhts+C1y+Usf96H4bLbvI+rC
XFmHA1b5llMYb0MU0nSHMzjjCYrveAqGZVhH4d6soKMFT6PxZOrbUXrmjbXFXPDBqrotlKcOuzVL
PEvt3lA2Cv9Lfy6gavVQnJTGX8oey/lVVepr/F3hR/i4fW0t/sx0rO6DbWVVO6l5Nyx4MlXq6Ipk
BxNeK+rvUoNgbtwLjXksO1SUKgSt0cMw25/EypdjXCBK3NjL+XaZcJGHPxScR6mg9Ki7QRG4ohA4
2MEHBkcrvWL+27R7pTiUVu2GY+vRcnYYlXeb5DanMJEvFTAp4JTheBtV4koTHovqd2VINLT5lQVt
0HAyM/Pk4K4It0Em74IxXk3KeVnAqS0QLl3sWm1DOJTldlAlJwIM1Q2fs7CXo9gppbWahKtGBTEN
I74sS68Ofovj2ziZQCrRfErJZ8Uj0ofewREeiOTRytfimHhNXa7Ti8f2DNGgAoo+zOJmWlp/FrE0
FH6Dkj/PRN26+KzFbdq1a8V8HS/KW5ieKth6Wl6J/JRXO2v8HYubNn6Uy8QR84pCY+TOwnEyB79N
tMc2uE3R8DdNjos6w78sYItWdjiu8ENwx1QHjvY5lpVbgFrQEtkXtbOVQBlSjnW22AJhyR7nlRRa
qywUXc1oHPiethA00CI77vs9TQ5qJYFfwxmf6Qdw164ZL65q3FE1o2Jkt5PpQ2l2+jhzLPp0Mhzr
JgUJ9Nuo46O6YJ/FNCdEmwUHRLPVHLSYtmK9ZZOP/tgdG91fIsk2oH2wkaIGaUV40J7qJeqdJp9b
6z6c7odkP2TnYV5N/LK7/LMmXOwknbrGWfKhSo/8FQZNOdxbfu8t9YrOaWN5Do7cCXXzfOyonfut
3Ngy5+xhOA7oUCL6d/oxb3a1/NzNNaoaAnHxacovbfqutK+m6Q/Byxy8SP1nxn8zMJ3G+i42QAVl
wiFLvCQ7BMtrIK8TDZ1w7oTDecpOVXaUsesmjRF4oJIVMLuMGtMNQGTlhyb2RvHWimF2M8lSC8cA
LUUSVZ44n6jjrEKhXtdm6Lb585DAgDeZlCK7aF7zZFP0zSHIZowKp5UoF6sOQ/aJoZdIsNZmMa1z
9YQg2OmEowaPQO+crvPGnJHq/M3U7guYPEZ7YVb39xPWZTI1CVzyDuRJXied8pAbbrcNjKQ8fVrK
jdZNqyHc9ZAs9LC2Y23bFIOt8pIKqWVPRB1BgmhxaczWK5lAZDDrl1ygVymSbB75CKQDICGlEQQm
y+SYgI9ABivgWmLWVJT1Bys+a+rJEM853KbBRZBOT0zqI7wT3ozmRpKnfajKt1OGCkVRgXI8JtRV
IaYKBb1dzulmcZd28dpqBBf7CA+D1EKgP4wKN+tv8+qjmdKzbsIhzUo7UBJfUW4DsJEYndslsDmR
BsnUwlUVRlvONc6jvWuN95Y1g/dSPaN+0ZuUyVb051XoduH0kFFM6cvGTaQ7fHltTR3txnrowcVe
1h6oDteKJscwjxB9UUm9xRrCm9pwkipf0+MH9YVhMcPMirbXUfqXzQOIS1tpYxhiG425c2NwmTdA
aJW6jfJo6XeB/NjHzVHGejJk3tFC1iEr1QppvVe1r+FA3aVonxtx+iWh6MOnHrAUm0CxZBfvTKeE
ABs0/ToRMydUuk3DiWlImUEQq5cSCXwGwFVEJNFnmgubF++mFCzi/Qw6xOqD1TT3brPErlFoq2QG
FdGBP1tF4aoTKBHrfjHdLQNjqYlX4OPePo/qqa8fdZkB/huheKKEKlRbjYSH3zFZua0Ir0V0M/IG
1YHF8e1iGZvbCZL6VDlJvDFyfxeW9OTlcKUPPrBCszwlI4WqxyS+U1ksUdHRqt8GsrWjOebAKnD1
9HUqqy3B2mLmTFAiKnQi+mvJq8TbQZL9hJ1vUB4U43ZpEVtmQFOYPKufyoBZTyvlJ23G8FAWpQcJ
mbJa5BnydB8rr0WzlQTKtVHl5gLVOMbLUGnhQCuMr231ockbpSXpqzaldlOF79LSXpCkmOisk3rd
Zb+kbptwS2W4RSy10YeOjHA3aLIdJPfj7AtD787BIwoiqZRcS5XtqlqJBtqr+H1iyM4abzRQM+2d
VT835iqfTsKw7eV403W3FHvYQrN5fF9UyR6axJMFwc8W3qIXvXhrOUtFUkORztgOhNikwlAh2cgJ
U9WHopBwVShJvpp1WMKdKVfZfCzBatQF0StyW+kspaVf4AZbt8sqMBJbCkMv1s4MA26y8LhQwc7a
9Sj81vEwRLQjlqx+icJnA7fwcjLScOgLGfAritmpcsu+xJulbJ2g7e57NnkgEelqDk+q4k7pPmLM
0oh9UfHZjNGOOWlc2XHmitKbKK4neaepD0t/kuCdZGcl62mP3dQCAi4GmHvVDuQTWJuVRA8KH4yE
7XCMnrrQbYo1rSRMHW7j4UFg72tMnNS7Cv/jpaF4y89g9MMqwlMYoqVOhF3TvYWDwMJU7RGaktwH
LuSwogRXZZGQDWuj7A9m1trNhVNnkhcs9UluQGDVwTHL6UOQteQpHL8xccJuQ3g+GtWuJzrB5nLi
MHQiC7DPqDmyMZJqYataDB58Uruv7iwhhCZzSMbWtwoBh7we8tmKObJzRPEKIt66pe0bR5/ifEjl
XV7+xipSkM5ZtO36uwB2mVa/dEvghe05hos3TocqflxiLHGXxjUVr6NsDbq2zZ8SGVQOdnP9CnDu
BaQC+IPtvU9WBl4t5SgSwD+bZM2gkhMXMS+R4bacYRYiwPRkWfeZsV66Y62Vbh1rftbvSis/StV4
TAGqChgDTUK8r/EU69DbCzH7iz4ZnIx+M7nsT2V7W9W1A9DWjZfMj4bqvZvq9dR7Bh86sBqnDOp9
Po44496QHBIKzBVqGz17k/PSjuPYnTvBbUsosvI96h+7AMm0mPtB+yVLmzy4PFflDILTHlhDbZfu
Oh6BzgkjFnw9GfCT9guxWhXp+8L+lpO9LOT0ikkNgpdYIcOuoSOBcnPlGSDGjJrvseyb4xy+lSTT
Ig4VRrReeMpA3pxIW049ULNCVS8LAKTkOmytQ8egk6J9GE27Sg3TCwWmwkDaAIyH+WY5Ne9NUpXr
THqdisrVs45EwJEOF0hQoMle08UrKda9oV03Dbi7jGFC4eKFsU37Q6r3d4n+qavnQL9Ncxik6w7Q
dlOO3pLurBB5iVQ7ZbLGJMbRe7AHC5QW1JpJfsikCyEHYpSuHdQyBThObgguLq8AmC65X2ZsbHXm
tzXjYJrE0igdaE52p/LUepmxKtUftI/RwutvpvEwGNWTYhyV6aGan8kZ1oM4vgKD4Mcru1BKHeZS
CG4j+q33ufLFUPMSSrGLfpwGA0g76TysMIO0vKqHc5xnTivfFGPrmlrFwoCRSULV6xMi7ZEDweRL
xlOUK6ulL/ZDodlzNGHvVN80uFVGjXRWNbacsYddl+5kpeAsYHhhsotrN6AWYWWW08Kwr3NMwnSV
inBpWwvZTWM6bWw4hripG7LFlAvkPJSmdbV0tRgTrtLVee5PdVWsqrQ9xEbh5Ga0RkbuCLhfmFzU
QJ+RVBhF64C0anOtVOl+wPBb4TEvwrK3CvRjqvaSEVAb7HUkkqJF/uwY9NMDA4pdvmnHjTZlTs0E
0WSR4WNEI2uZp+TTbbqMfsHiNMsBExYojmTyUxqdTWk6LB3mG4omOl3xoRslRPldU761SuDppszm
Nbr63K4NSJNydGxLZpzMXZUC8Mp7aJweZ1vm3Eofa2M7+ByC2A26x1631mJdrLAv3ynWls+RSU+R
Fvlwr6zJU0ATBtgODYo/5+bvZMAqxyq81AC7FrrVZWJ634/dqpxXnXEyFG6cqb5iRKje98e6Aow5
3sry7HfUgErRtHHiW02xfNNU+b7uEEQ2SFhNDo6VK+sRzbGHjiNiqD+GUenUiOPJHJMw8Myw9KBf
Ma46bgaz/jTwBrfHjtBm9O2hqu5wb7F1+aYv41+5Gp1nIg1TkEXtQ5dykC/kOb7I076QBpI77MAl
onbcTsUmx1imU8qjZe405sQw2LFHvWBmq0SdbK6D6rZtgHzpRMfn2PqFMV9lVxh5pnHElsYJKO6Q
8BPF8QRWeuk4mtR5liZ0JOiukli6aaMcRjwGDElxWVt+tTwUTEuGbLzaeIeNoleZWJUH5f2oTfci
/t19ljo0fRhs9GHhZCo/cBHsdJr3ljB6w2isYEUgFACgF3h11Nt6ci+FmWvIljPPnCc4SI7J4ows
wSko4L09Gi0pQa46ua6vrQQSt2gJfoEIMidUph3e+810thR2VwlEXq0Fj0uTOrkWHRfVcmVxA33r
bNWfZg1KkgHOFi7gwnjygtZ8mlRwtJQZzPaozveLcirGYAcyy5MBpVbazgpuFg7lUdT5gcUpGIao
3KkOnBm/iAzwE8O+KtVPFVd6XPrr8twpK6M4htIWT2jbkl7k+HGIbgYLcmS3J26hZm/iQ51Q1qh7
lNArHWt9XZzvhShxgkB20jI70+Yif6iAx1a+Pls3ShKtg9nadGl4UPNxpYXyR0qGqg/RfjQe56Gm
W0XGACy2QIoVN8rKymOnYDS2SAkeuuArVrQVkWK1w8yBnAIDvm2YQ8u2ggW9mofwzONLk3elB8Iu
0I8KJ43WoJk83vfGAp+GY7+xKH6oHAadAdyLl3052ZneeLJVQuqunJRoJ6vSKRaiw0jLeBRdlVEw
gUwnD5lRkl1BBjQw66+T+Wll0a4Goy7Fv7oifqArc6IqgnkDzOyIHS7rjaOpNvdtF/jI7TgtnKF8
nqroJpluLwdTJycZjju4vOMhK2gwG/JBH2fHVDvSs4Vz0S7Um2MVsA0sb9giOvCZbbkQvMV8Tagp
jqwi6kbocbOIFvmw2MDFi+K1BF6mXio50W3XvCWUa3RVJTMDRRt+Qr+grhU6LWutxah+Vt4mhJEy
XV/degeYfWcOvMGzr/XmWu85qtTKPkoVt9IB2lxGaRovyjU/t7yGOzPGz9LQbaE11lp1pOLoSHz1
WIn7obmOQBjrcNFgoK90Sm8qkNgsY02ABehMZrThW+rRRgnbNW5FWvcU6IDhtM+FwNkx8gkk/ZgL
wzokac1gEPRSigI5ceQ4+5yqFqQg+5p6cymLSOxjo9rdJfLarI803ZiCwdqs+B3Xb1Yb7GKx86Wa
fUeaz3WUe0b2KSy+lmsrOdhkpuJPkeVES+OLvLUAsRx10tYa2QNnY0lZvGheiHmisqkNk3Nt6SZ5
uM6z4VxYr4XUH0uqUZqmQMglVw/F48KtdYy3tqAYYuM5X7ai8TQg0QmF3+V8pqwxm3eam3pj/NHI
5t6iKpQax7m1Vik5FQBtprxfZe0tD7YjlfZmPXaF36oroK9UCQ4pmdzQPifFpqSIocKrFA9B3Nkd
stgx+lVgpJxEOhTWxW5iFZzr50TCsnC6nDDjVtp9Ko1eTYE4wVRJY9yJ+hqy7fGUj8JTg7FlnxbH
hDhdZ8ATctBlNRMt1mJLCXK06qYYJjeNIdpxLl0mN+ekjfZ7Hw7m3oiUdU4Kl+sXAN8rSMGdGJyq
OGYS/1SCYBRgxHfWm9qquGbFh4TWhcj9hqLO0x82nZqeBK0mM/7MzcHpgsEbarK/snXTYXCHMIbr
E1CufAiWYG2ZvkmPS4fqExvZLm8eqyJwrIXcqtR2vclIjUglt7ucI7VDHc1bq3WYC3AaA226nkMd
R1rS5s6MTt1K1X01EcQtiPJR65XlRKlJYvhhdHKygqlWqdghRAW4Ug+8gLXE3AuTymROTfm77YtH
I7xY0yencDY8USNq6MAy68DNq5Hf2rtRUjuRPO5HkxclT/fhfJzk7Dapp3MzFUzaE8QSYaVKsT+U
AXUAZvuLcZ0Sqhrj1dBTILogCXldZJE0RIi5GnFDf+qYy5IE6aZWrUcNVxeqEw9M6Tp4vR/qxXpI
Cxh/rXSAiXyYg8lvkdKKVLZlYZNn2O5TgLz89gTmuy4VnjElELiFDduhPDeQDk3SsXA4dPOv6dbs
lF3XdS/yiBRF5hTaB+MqlANKuqXGPLBwF/WU2Br0aBLFES2Sz2JjXgChCxs8ngzGEK/HuXkXrcrP
5cWtRUb2cnWbS4LXlZrgj/nrEqg7DbnBrIEuST05TkMmoBj+F0N3Ll+mFlF0PR/lQHKLYV9i0jG9
KMZkp8G9Fj6HjbXtq3SHt91LBOpVsEa/WWZHS1gg+pMJjbGTPuvhqYbPoUZQGAUgOl3gRWnl5fJ4
aptssg09uuVQgjrAHQoO6uBqO3M7RsXbNCLd1cvDXGsbKW1wlBCF1E6MjpYUfSgOQiOBKE3QwY+8
X7M3qoJj1HtBGvdKwzOe78J5bwqnKeErW7dRHjli+JAYXqmT5lsdmAITrwq51F3IrcBcFtGpmxsN
D7deSEKSKM1ZguNtHS+fleqDVwWlIlB9azlnWE23Gjn3R9aD2NwaSXkj1LVnpfK2aGfq19B4sfUJ
FdRQ051FutrW1rapZM5mvGHmYGEYVNl6/Dq2dzmFi8CSt2JnUNmsS7trNHKmpXQF9Zikm9BUMSdS
eQGaci3LN+pyjNDim+PolkAaPCWDMx8Ot1rIGMtQvJmXyca0X0WWTBOsB8CbOsBiVgq9qpq/dzQJ
Lr++zIoGJbhcksFRMu2KMbUuLi7nHtySuHDeS6SIGZ6S6kWPvRGxa1HqfUfC0C7RjSH3tqBF1FK1
zykocRfCiqbNTUfvmGnRz4wzuiltnXQ35hRhGlLpSWnu2tLwp7GxR7rOwSQCpaX+ZJ3CWHFFRC+9
WDvd3N+BcnmrLOYPmsLp89eAluv0qTX3RvC+9GyTgrHqtMqvVcrBeH0M1YdR3dfGNrcG9tzWa8bD
FBWrto89pT/pprAy+O3V8pvTsTdo1bZve7+1VBezV2YoLJsEYNf1cKQOdZP44fwKyDXSdrmc23mx
t/THWmy9apTscBFdgapBInqmyKymJDuxbjCa/9by7leUeCV6bLJFHl5e+N7MUkiovqTIh437HA/y
YzVqGctx9Cl93ebmFgZ0aoTe2G1mbXkTSTubqcNoigHIcBOM66Cu172AsWchrqKYKlXfrwJJW4ks
hJmH3UcfU1q8xcCwpS5zBX1kq/0AlO6Uk/kYK9hMWkZ6Z8LsllLE9AL6syWRDxjCrMJUIrfeDuOO
bWPDC+53jbhpJOJAOnzqRKkSJPsi3YegS3Tuv+bpz3FPiTEw3NlU37puQCkX31ihbisDe7RW4KZV
UkBalmJdDGbuGqLqTssNoCDJsSj3TdPsFUoMqzu9gRmzH9t0b+rLOorlTSCIaxFWdNmr+ygubiSE
XF3X+gFngiFXV3U6rFU46y1tCyk7hMpDOj+VybuVvCfjW8gWIOFtku475a0cKbV3p1A7jvrNwJmt
wCs4pBJJwUQQMi9d3pP2yZqf0v5zYtyqmI/qsKaGj0xQNFdUUJVI8/SUMYXDpX3dSCEjmGcailJT
cIVzKN+YVGUscSN022m8SZtDWB3V7CBFh1g6iPP7JF/8vOHJ0kCs0lUvCDeYghaEpkVMnCxgMDkd
5+eIwc7WOA7aKbvsgPd1lN7OOgfSOveyenB4GB9l+Q6zvFKQN7bsuJM3BZY3xQ6RyMTBJbrTyXc1
ivBFhMdn6NZK5SxIUzAI3BoqBzBmZZWtkh0vx8vZOqfCqempHhUHIVBuF6XZa2xpoUorcI0tOa03
v9UYGyb7X87auAnyT0xKkVvse/FdEsK1orCgxkOSeK3wOMUPDSRvaUupoMA1Kh0vPjXtTtb8SrFg
zM5bjv+Zefm+d72hHIX42HYnTcW6hG4vzbSQ6uVuTLdFbyovySIDsc52WfkqT9Ze6W/VdsKLuRBx
o7He+rI/aZAGXWt408THLpJWnLRWoRVDPAR31YEy/0XMv1lCa60KyuFij5P1N2b0lPcI2/sHIX7M
6Rd1d2blJpW5VaOtSWq+Vo0PYbzTXopkIzSt186q34pHKT8xyk9bw2l9c0BuGnphgGFPq9zPueRk
xOMxqHlvj0o23MTpEU6zh0G6n8nBix7dREQEUcPghxyRhgEHPzO2C8NvNhxncl11evOuF7KNoHD+
EflBFWSme5SSnthTlRTuqvAjD/N3qy69ZbD2ohKCMV/2ckXruQWqWxtoezFgzcjDrdj0NMJ3XK90
mo+QUGKqAHcpR1K1SFZjB0KnM3uvidAtgf2Whwe4gPgEt/Scd2L3LjfjCt2ULVP6yChkaLnodpJw
N1UfjF/VLbWMiv9SJA/9WN6Z/Z0kCt5PxA+GdSVQUqOwbfoRoWDWukJB//6bsYw/iyoM60qZlEA1
Z//juma7qq1DZfxIGW9c24KJcSyC6Oa6CY3Mfi3+VDB5JRcsQJjJlYkCbG4wk+Yr+kZJ9cWAn3Ft
CBbmtTJ1ucCmpOibJH4dhMGTdIk9lo6srPpTWjthJq9y67cZTHdZ1NoV9dfQatyQkffil56m39zL
F9/JNaeUKX8tSy6fsdZoTbnpz75q80odNKSjboIgR8OaH2daWTTAf/RuXpvymItuDXGeMzEkuX3i
xd8Jfv4sDTXMKy1hrDRmGsjMN7PZFFruK+aRY7sdZMs34p8vDKqN/8wJvL/dxkXY/u//SP8nFsNO
GGJhxMWUcl3t9EvnhxU5Ns3xQdoYiWhPAgxCRdlwYtzFmuap8lMwZ6Shp8KitzIQh6mMSEF5FJvh
1OXfTGp8eWtXCz4b0kWMQhTHOVVvcLHMqq/xHgirap/2H/SgN3W/LroH1D6qfqiwUNdxsRBqKO7w
UTPOEJyEoALug/xe1n42vmuYV+GCr6OkmGBhU5u71Jwhpf7sFboSMtZm3retiNK1ozU7y7/7n/my
Ayj/pwRrLJvSaBYurPpCZ8Pw+dH9Xtv9GGMqqYKlY9koO6LCMdT92XWvBIlGo6b1GDfc7iy7IepD
jTLIzy59tfwh4kFW75lELLqdmK3i6WeR/trPJwInUITDPO+k9+Wp/Pj7zSp/1hMaxtXal2JZMLTZ
IByrqLOQeQzaxY2W8sm0xDSus1OcK6SAwY0lXHrWGIM09BfHbF+pL7QgBGGvJtuYbKJKwGLJ6oZO
xCqFlFsvH8WArew4HS/d+Vi0/EF6FoO3ob61ZNHXhfsoHBBEbaVFx36YxZRLt3//WJev8d96U+Pa
O8iQk0iSqfjvsvFuxqtkbAZYDO34olT1W1zxEaNg+uErehVA5lTL9azmVTKS09KsDPPx75/hi93J
uAoBSqH2haTGRPtwXyaXs8Lfr/tFtL/2PdTVvsJrk2czCCWBGAqjEFBYMiGAf2cQ+x/7qj89/6to
MCSiItYaayCRI2cpbopyL6r35fDaZRZVxoAG8mZQ9m25N7LXoj2xrZfFUy0ICN1SmyompevMKev3
fHi1hLvAeIrlF/Dq+kzBFqIGJPT20rUUsNkJKe2U2aqsfyv0SSFh63LFdv4Qp49a7KJltk1aNonl
S5gvGXXkdMZB7n1jPIvUEcVfcXKjSe/W/yXtzJrrxrUs/Vcq6p1VHECQ7Ki6D2c+OpKsWZZfGLYs
c55n/vr+qHu7S6KG03JnZGSEUxZBgMDGHtZae3wg+7xs/W9afzHKqRfbRVI650p56MPzIAN2kBUU
GX/k5HdkUV54qQEuEgSPd4WcoV2O9NjNrnuhrvLkrnVPCvDZzonXHGF9f4AJp7frawMrIYXVYYMm
0aTNQTAI8IlSDdqaQ0+iXwJ+dJamp9FxI1vlRMKC5Lvj+X8lP2fNpSCr3smUDqLXoS/OPHfXHYNS
f7DJ55qLeuYJXwE/cGj+2Df5kTv9I6Mmp63/wt0YAiWz2wK4ftrem7QXBQpKemyJ6pbwYP5WpOOa
ctN72kob5EJVRzpMU5HwrFVe7f1oT7Tf1VszHkgasthUNSxTP/Oy8bsaVN8ckYI2kJd26q9QFtxq
JJf7QO69cZd4xtJPgtOBfHJknCb0ZgmMY8zuj9ZqZqprEXfpGGn4BCcoEHR/p0JjzWW02opqdunz
2OCcalxwTDFleqt3TMBcQ2tqNhAlCTvGNSnL/YY4sZPlX96FcmYbg6prygLtuUMwosGwTsIjjupH
Lz1zjzQlgXGd81zfS5ZOS6YDMEn3d70Trblak0q7jkRtEC3XHqmO/l20MddWqhQ9reIeroj13b2R
vz6/Iz7YanNdpUh6ldIC05m0SapwVf1lxGXOfCPZVZnbTSswfh/Pjyl9fHChmbPTnjTIwws3wZdz
im3pgEcHg2SpwCTsevV36zE7eiLEoHSx0R+yH80qffq7h06L/8JKhagxq4HNZiu/F9aaLM7fPXbm
jyRlYDlqhp8IipEyl/Pw+WM/WuXZkdNNr1Q6XSeEM5qdBQA48fKlVRlbIz4mwPvRELPTF+loa9og
cdGVpyjx1MrLkEb1TnREuegDV3euXNSooW8oWo39HLrT3msXTtwdbNKZg34Bmefv3PS5gFEYi072
Ecq5egLMfOfU3ubzD/DBmZwLEemFaJuh0uDU33k3yt9t7LkIkRQZBVuVEoGpuXuS+nDaP3/bDyyp
mB1K6XpIb07RShDtIkBO+FeZn64/f/hHSzE7jrpDS+EEtuOUre3a/WD85WpM4704kfkQmmTGWeKq
2gwTXnzx+ft+sPPE7EgiYVDo6IcNtIQDFFwjXB+BmbsshnDtivHIIB+cnrkukC4j26tDBiEtOuE6
qC8IUF9G9XcXjZidTsOkX4hXoekgiypYSKGtMuCGny/QRx90Fi94pq1Fjc0HNV3U4FB+OOI1f/Dc
uSqQjZ54Mgy8s26uukcl3H7+us8x9zvOzVwTSNSd6URO1x9UOGEDmoAhmLTeOw1RZ1X636PXgniE
V1TB1RiKldKrULj2Esylqi8k5aw4A831Teo2AGBoHoW/DXODomey7cZbkQ5Tpf/g2/oSsOSkDmrk
/q2TiLU9yG02kpU1tppsVyTMlgIJDTf9NbEjlEgFqvBjJMiim8OpRLCvH+ODUGugmtcV0O5AUj9H
TTaxflKiX2tEWR6pPknJxY/T7Rj3e70u1zX6fna6UkZ5GnvD3gn5cfNkUkytb0fN2/gwk9rkokLP
3xVXtg4yIdHho94iYAe64IgXYj7HpO+t88xfgCqsafimHcrdNVzbO7e/NcEbKQAoM/s6G1gf90cX
KlvdMfaDU2/qqDwZKkkN48SqB+ry3S6xzlIX5XLwqQLl8t6hVJ4vWvv3lJWIspPSgkykZ9tJgqQ3
1hEwAE89ASq49QSEHX46jN+K6Heo/4T6AMPhJqVwmIrdSO25bza9AMcyesgbrroiWQXgvIPuMYP3
hYTRUlTVIgYsbPU9PKCd0MJNRHVjBJQUU6g3f9M1WnYHo3loY2eb2N3W9EmSgNAefmX6r5BOJX23
D8FlaN/qeKM44G6o2Rbassz3vf6HNP2yk81tVKXfcqU+DBFFpZZKJSTlysiWJZAyF4xJZKAB290N
FUjp9mIAMu8lrER4blGTg6AGRgoVtADZfaW5qvwCDJjYxb5Y9oNyldVgPn9q2rBoCDZzP9tEY3TX
0/87Du6ysV9n5cGQm0ylVo+eY6OVK4sfdsndSCvkzuwuFRjkheCX9aAFIauoKwPAeDPoC45BLs/R
wVr0+U7m9aKsLmmgsUyDZm2Ix7g4NQdzFcp0aXTafVoV0BTBpPNWbWD8ksi402pqFziorndts1FH
OlvDSUn86qov8gn9ZZjV1dDWKxsmRaMrK3Ab2z64ADdtJek6RqDcUrRlF7T7FhS+Z8VL2kqOOW0n
/HGvQLAS5zTYW8XA0R0zolGGvdR4BZOhC5AsrQcUayowrnXhroRb7jW32rSdROnUOdGgejpuD6cq
WftWvWuotdWBv44BK0Rlvy3kn7p1N0Hg7FK0NXXfeEw9oNMQtDwKtHairmWgr9L4eiiNSSJmKRWk
fcv4PNZ/B9bFAJWBJOmSdAjQVIf+ecnStpp97ZvLYeIdji5gou+xk1/aI5pMVFDMhQIfQVHOnLA+
yyn8Fv06Ed8H2u+OwamF/F2zIxC6IF/2zR67U8250vyn3oOtqQFJyEG2m9myFzdq15040ZaMEnVR
d2uCt2DoRe9tqNJZjlw6YNCBBTkVLRzOOk0FLpYCwizWXTzeNDaEoALYqCoWKV9MpPdlf6+yE4FG
9RQJ3NZdJm4GVCpZVJ6yLAc0SGj7MjrWwuju0T2uAn8Z9VBMEpCpY7LpjBMVmIOsfeBsVC1z0L4x
JICfWWRAK9wXobHwLYM+icj8JTAby9Ng6DeoQCE9uA6j6yixAQ48tYa9oEONVp0oKeR08kR9ywdv
5dJAL8hQr0xY1xB3kA/Xkc+qzB9Vlmx8qhl2eJMMV5UKwNxzlnwMMFYHHcawk4K3d9jHJCPr6F5J
SpSJDLgY+i7u7EvPdK5b6wB8KwH2nAcnHYrmeb+RpTxrMNBW9V2J4QRGcEWDaqXmiDWHuFYoblE2
AT0b+9E6rr/3JuezAaZDx5HWeEKxcamrELAGscrNnwXo1rq/q/t0qwYWtdfLyEY2094BDtLqaNn4
9I6cyI9tdJKN3zSuMC24rxpQ8eFPR4pdnkvghuXOsVSyc+0ig8oZm+1CUTl0EH6+yeQyi9jGvbmw
wfWrzm5wzlyLdm2VhWJ0tmzrW1sDvQnGfpVF/pMaxieef51QX+csTRdiZwKAsu5Fl2Ii0/VYe/cu
1a4aWHDiJGfS+2F7QOHZcDX4uY7+MIsB0FDOEVXtuxCkR0oLnSwaL2Sh3iZg4ocEenGfYpdD50ei
YBH9Piq3cS9Xsu6XpUnu2Syzh7KV+1Y9BZTqoxaDxgPUYRRIZboxgkPd/tLKsyA+09UHu+s3Ycat
3FOUrCbJ3O6gC67930Nd7Kvc2EbhFVjD9eCmZ0QAS8F3oxtMGV2bOZrM0ABrB3xtTfHITXaa5ZyV
+llb/iqoyHvdska8XtboGHr5erD3ZtkvCuu2tn+QW1qFQbsq5J2Z/DHkdRs+0DdsJaCSeDgdTfrL
gscw0nlHr6zLMrzIK9qleNdheZcEG07UtnN5mhkHZ140XHT0BAuUk6izwNJhgcHgoq26pOICEc8s
FlFYwQm2T6pUXXYJ4IGkCtdNeOVm9aFN4WmAxZHAvAuwmxLPhGBKOs6DO1ypUQoOFwCL59944zWv
sVIBHal2+8to3dNSvVTEbRdsa3LCUKn6oNvHyonlkhN2ziJKSDkg9kkuJRmsxybjxmmfMrh5wRBv
kqY/rS2obg7nt/juOtq+96myViA7FTZrrKrwZdyFSZFuammrBD2ucIejdmU2xxT0PtC0sOYabz7N
E10IMd3BGc7rSlsF2OaqhBle/BFduE1xrWqALkGZ0gQKOjv8Abr/rj2pLDsf7lvwZ9STq8jlcnOv
yyRZJaaHn6evMo5nmJF3tPd10wK6gvAe1MvSV3Zlk4EKd+BqXjsxyNA028gaUBXA4M89W2F+5DLP
Ares9pso91syvS14xRjWO+I1xaWvN7tKKVYBxhim8a4ztkU+ntraQ2n/BgO70GO5srJ24Y9wLyFi
5aA8+tCEkf2NDiOLEVpEN0IgVdaFaA7ACoP+MszjdY7kvIwumhTSaqgfqglLmOOgUuqrBax4K1/G
6U2kXdYIH4x1t7IzY626w4pY9XcCCdWJxk3goUpF0WC4pGH6JoPIGew7eGJBfWGCYjIGehCpty3S
jBZkktA9i/1HoLRm3p508irkngq7dO0RS9qNdRZGINLI5rt4VhDYqDNkEW0SO6jT1QlKQdoiKQIo
5ZsSyn1HdboEFIQ5GMsfY3FA8wdPCLqyld2rCtLXpBInGdpGOTUL76rGcA0wAfpq4xRnjnlelqs6
uNSzcaeG+4HvXsHmcj1QxUq2M3RvCTgNv+DEzbduvNe7aimlvxoxZ6YFnhOyhS0AZ2v5WtjfUoyy
WjQLvc6w4kA+IRIZP0Vz1SVXPvwzsrDZlKoOLnOAcihmOKWzCSIcUHurSHhqhnoaxOej8oMrA0Rm
tzLwnPL2agipk3ob1T0buTzL4toe7ZWnb5V+0V1Z1VnRjwt3qrWoB2+81NMbS7swo3JNs+OFoEge
NGeN9b2Clxnve8yaxF02NXbyhItHTyDiu4/BDxuxiQjaf3Xtdneqeul7v9ryEIT3LtzqgL2QsP8M
8zz3fjklXCoeHN5kZTB1vMbXwODaUPcpadFfwfXsCx8WTm+BW6YR2rqBiFgm6k0fX2bU1S06DwC0
XduJvnd0bWNL94qm3OvIOdAIw47KTZ4Dv9f10zrz9ynRjwtEPIslyCk+jzNQLijusupH4l5Xwa2W
OCeQhBAENG7cvvmuqPkh5khn1uMo+8uW3p90XqDN2yql8VlF/qnJbkSNhVAhMvjZiQv60whYANjS
geJdA/BaVtBEW5VLYLjMEpdWZf2idc8HunfmIN2Kn6521erZooSI4VjoF4hbE4HaJIAtq0anIr9t
423Tfw+jYZU1J8iVTY1CcVtBYQkMo2acpRxFI7+k6/CCQwYHHh4zrRs47D+18KrBvVD5+s4t/C76
jtTdz9I9GFSF9QvSJbj7ax0gcT2emeI0aPutbTsrFEBq9TBwfyTiRwjToXfuhP2k0dJPBtnaa7Mr
S3i3KWTtAJkRNFBqZOBXjQs03ucGiog/PbS9t/xPLUbUYfC3ifbo1sPa7nEDQIUvS7ET/nboCpjs
B40iZiyJfav7KMwgREfg5hpI7cgwtNWtrVQHNaNpTOHXxMzS3Y2411lTffcRyJZOAwfL3woHIQOq
RBIOYluD80zqtQfroBLFjWycPZr65x2sfmsA1RqvEol8mgbxTnOWHS12wikU73CFYP838sKE/O+7
5xOLBvEU197UvUNtDjPuwVZGWCAZ/Q2EpoIYoJucOdrqOUq/8YH7pl6/siFNWNVJoJ7q2V1PAs2I
B4gi4zJy8cjhcmjSvspH+oRM39MZtmm7q9r9dAnpcfEnEPEudI0llPOlXUKIENcDKYSEbJMCJWuM
vRWEDyQr9kEDDFru+v6kCu1vlkgg1gZnhoFIbgyosKjXvrcNEV2xq+TK1cS2hgnjlc25K4wTdNO2
gw90qqPZW9nvRmHvrUY9VDH7EYtkI8TcmQ+KnPwKDFR15QHwL8sfbelurAR88w09e/LBPR1S6zqO
up1mgzxECOfIdfZ+EcqYJQphLrEYcKYPA8RCeNF++fT5g59F7d7LTMxShZ3Wyk7oRX+wm/oWY3bu
ItPTS/xQA2EIekQN+P92AujTfkKuAR9ELiGXHUZF+xb19l6txjvf/hM63rnj/vn8paZZvfdOszRj
OToF+HmJbFgsFhFO0ARR7vJs9fnjn7Xl3nu+/jo9KiK7bYuYkl6uGqt6VG877yTVaVXU/QmUa6/R
KMzvtQ6kcX3ScSc2Q3geW+fF0fa7zyp/773BLAeJQHkm2YPMkDzKCMNeHxL4IMUaJNmJ2zmwLugy
mX3r6aMQwHSuuKsSnVsmPa3zA1DXHlUFtBH/LtdvzNKWPkSwIKIwfvCVrdbdjsGR/CK36/ufci6k
bMkU/gb31QHy/aKgxy7ZOHiJO6AR1wTPkEPSAw4QrTziZUrVPw0eixihem2ljtV1xo0y+mJVQFLj
LlgLqNI9vIU4Jfy9bPMHwxMbUzYbMYoTP2/XvvIgQIhnhv3Nyb53ebscvGCdJHfFaC27CDZcvq+q
U3e4S+tihbqRAyNWq7+VYbhMEBUpSTQX7oVhn9hYU2zaMpenMP+K4j5SG9JraNvQTKiHUIZ1rzII
QdG4tPIHpEJiFzbbSd2iyK2uQIE0iYXzCE1eqe99DGUP46jPkimTsHSVajGpDBRNjlfxM/JxFiOA
ughoxDXMUN8+q2W/VwSI/kmpY23Hp466hsQqRuiKxbmf7avBXZqkCHXyEL2R7EKEuCLCgqyGTK/t
RR4tEHSDo5oNt2GdrcrG3yPHitLWg2Xgtgf7qDjJSbHRainwfo79nzTzDjlEn8IHPw2LEYUW3dia
3amDXHVGXwNKZKfjGJyXQcBtjN/OrdppIWclWXk9DPAOOqO3dTeeqaE2ZfGpob72D6HQz9Lsj5EV
u9geVnEzsftPcv8mKMeHqMP5kfAGpbYm5FzmATcONL0qvWmjMz06AyiKuJMbbpzhl5Fo60ENr6z6
yfEfhe6v8g7xuMQi8RESa0WLUleXfbpT8qvaylejkf/pqnRXKyMx24MlDgDJobvWp4lhrNEzIZAX
S1SVFq1MLkbI5B18o7LtN13mkkCKTyG8PXcY9/z4wQZY4McZPXO/RySIm4leiZCiNYakkaxDop37
41mN91gO3q2p3A9heXDSJ8uHVWsmq94o1gO8gqZzzoVvnNSe8SswyEAA3HDUJ6U14B7TVqsyka3N
abR+H8LbQl2syTcO+hppIi5CSz1SB/mgmDOX4S6isGXLuB1eR0vW8Lr3/JViAyHxYceNxxAOH9jy
uS43aq2pjohQd6ij24Q2w2Z16kBr/dySfxDj6bOLwhlTghQ8qUOm7kKPhnn9cCx+/MBuza4Iy9MC
QWa3O/TVWdNecwMcefAH1a1n+O6L0px0jKxLLTLlDfIQrTuiDIaIHM2OU/XY9TZdIu9cLnOFXNNK
4yoaTT4sTI48qukhKEmXnYRIlgThra9uh9TGzgRLR9jLz7/EB595rpmbjppqDdO0Sv+nYU2eIZw+
JAA+f/oHizYXy7Uj30/Ghu/smSqdyA+9XkNARYSu+/35AM/JjnfWbK6cG7o1SFrT4AaUw2Sp90EZ
nEe5+KV5JOlpzRtgWWvt0Wp7wtv4PHG/2yUhydQJD8IdKkurJkc4zBt2UU5Eq2a/HJnsa/iWFO82
ZautwzA+pHjTR974o688Q/6qcvBUN+8pNcIwlD5lBZmddvF15D90+Xevr1FZ8x5GJLkEoh9OhKaP
pSBpVi+UDlRXDrWzgoxkZyolpZ+p8hgiAv/5u310LGfVrsoNNdTlbHKJ4A65RAbyg58/2ZxO9nvf
aZbVKYiDtUawE+o0vEjMYVsk3tqpu70uh20GLU3R8kWVxSuE61H5QY0jze4cCEIaSW0v3dlhtwzl
Dy0ESZkZJ1SbFq4PJjVcZtYvL8RyR9fFJFRCWlPTcDPoCarCEO7QgvIq5LSQS3PcaFfZ9drwHyL3
Z2Tma/hxu3yI7rKh30XAjePgwqCYn9JmtXF+uK5YVs42DZB+GPtfohdXdI0mS2AcWZWPjsd0KF/Y
lCFyfK9Akv+gxRlJkHjZIxhMszcquf/Cr//nY/+/vKfs4p9LXP3jv/jzY5YPZeD59eyP/zgLHsus
yv7U/zX92v/9a69/6R/nP1uI79n877z6FZ78r5FXP+ufr/4Aryyoh8vmqRyu4KPH9fPjecfpb/6/
/vDfnp6fcjPkT//9749Zk9bT0xDRTP/9Xz/a/4a3oXGm/vPl8//1w/OfCb+3T39n6VMV/HzzO08/
q5pfF9p/qJpjGLpto4iqT7ave5p+4pj8QFOJYIVJJxJtumLTrKz9//538z8c1dJ1x4HrK1WMI2en
yprpR4rG81TL4IdCReHdRiL//7zcqw/0Px/s39ImuciCtIaFMuFp/+ekWLaFQooqpK7aqiZUw57s
x4vNYZa2cM3GMTdJwplcSc1Dv0WnK2h86HItTzaV4qv9eUe8k+wKX4XMZ9MLfTxyMWivI4B/vocw
gGwh+q6CGZy9h2+pMPfdRmxaI7b0rR9xD56rso165M0K9c+QwrNDQK2OH0fD4YXMIchWalz41y++
3r8W6OWCvD4lvIhlGqahC53KHSszp6RAJHUqVJXERi+yR0XV1cfYjLoHhbbg68YJj9En3qw/w1l8
T0eVtqbZ1uxwurqt1Og6iY1fWzo8e1xQX6fhIxUfH/Km2rfgJiJl/GWlmrmTwrUvP5/vayv8z/la
hmZpQlC0tuZ8i0r3Y1kgLYykY+xsnLiJr4RXJV+y9f8ahey7aRtCdbRpP7/cZpYB23ToNFaVivB9
JmmN6MV1eAS2/dq9eB5F6qaK2KzOaqpz3GXG5vW8Dj2yrKsoxqoVig5qDMW6r4+RyN4um9SElMzF
NHXdtvTXE6qccBgzoBUEBHF0MMtKkr5Vg5vPP87bCbFWtqnpQtq2ZjizyDvttNxpS6XddFZYr2Wm
Wie1ItqFS4X04fOh3kzIMVAZchzLMCT/zlG7aOJESmySuY4GIlO0GpOl2ufWkTvozYQcPo2Ujm44
Qkj2/OtlM0ZnMM3McjfVhF6HGltExPD0WIRhH9ja76/OydQ4wYYmpWUKZx5dcGHbTis1dxM29Ahf
toWXdeAr6vr26+OYWGOdsegN/AzQf2FE277MZNOQ68sJXi5tNUapS0Tq/f/fKLO1Ky3qKiKv6IA7
SQhkkUlblyI8xrqcfyHuAfqFCltijFRTzDFfhR8aeovICnnLfDjz2qiFPSNSxNRA4nw+oXeGsjEF
JntbWNxA089fLFuYekkUlnW3qVxatvaeEtMLU23U75aNvTiy855BcC9vOiZmC81UmZZmWvacAABI
H3FsFcnidDQCY1NRykKRwjJdKLotijdClipCsfxHnISJ7+oHUeU0VGq6uEwQFGnQXrOrEWG9wFWR
2gyrMb8XoFWRzAjztLkLqiwrrisbf2th1REQkQSVuIHiQZePa8OKc4obCi2hS+Hk9b4urOBBA9be
bUUtQNs0ZVOSWEhGLT0Eee64+0StJvVr02m2tObTkn0nlbrpFlGrlsVu0KP0TlfbEp1gGnYv4tqA
b/z5J5rfhrYqNO44w7T5R3Xm7XhQtmVSvtJtBisOSML35+GQ/3anxtm++uPzsd5uBwYyQAtJDJ1p
zkG6TePqoZeo3SZxAbAUtPhbiSKwKa/Gx+q+U4jxei8wlGVxU+BrmAz4eucNiu2nno7WS1RoqO3W
LLPbFiOqY6VyoeZ2dlCE4Vx9eX54e9xMhm5A65/fgYaBml+GvMFGRoq6Dmh/QRFTuNrOavLkGJP0
ncXEnJsq/ziMOO9YVXlV6rPEPaiQvln2btfvp3VYGE1or748L902VUefrPp0ub9ezCrSNeS/YRwN
ijMBPJPoQXZ9sqOHh3Fki7wmOlpsQd0QJoNwP5G/nl9Squu1Rpv3/UYxQ6LWIXZO8s4ad0Ga6KeZ
qqA629iAB/QhVL5srBjaliYdVh3wZ3MHNWzz2LKTtN+UCUpfKyOjqk8lrhjGJXi6rl1/dVE5CtPl
z3xBdc6HK2yn1LOmRQiPfr/EkvKyHNGQSKL0a9mxaU0Nw+YuxvsjFMEYv/580g4CaoXOuNEb83dV
A02ulSE6YkfebkcGYSKYezlFHDN3CYdf1s6QqZssQN+pKCWUgcYHaqc21hcd2uf5vBhqdrazSuZe
MCTqJm81Qd7Xz7e9o8kvbwcmhCcjNT6Tbc25d/gACapEtPseh6SgVF83YNOgori+zI6s3dwzY0JC
newwMaIx7cHXH4j0UjhqRaBu6BpqIKJOCioXhXnkFL+19IbQpKPq3Po4APMiD/r4tVphLzd6GKa0
pJCdgUx+rga/Sm2o1sYwoir85T0uNMdxuJN1XeVkvZ4YN5dUk0Kq6J7qt54S1AcaHP7Qrar8+sci
xMXjtKY9/k8Q0AtHw0yGCjGeRt3INBhu2sFrTtqxpq4+wXe/PCecGZWtwZnVaF7yek7CoKfBOOrD
RngIG+w838r1LULtJRgtw3D73efDvbM3iBl1iXSIadrqnOwDKUzJkswc8QkdlI9LpL277FgXq3e2
xqtBZrF5iFUODHvEQmh+B6UjKzR4w+DnmmG8McooPbIvZg2Hnk0SA5JeJogz+GizRUyrfCxKSx83
pYF8HTX1uOvWLi2BAAhqvmyAA6WmvRziRufs5SZNDALhA0G2rCK+djU1OoigQeRa5UO5PwZR5g9f
XXc8Mom3P0WzpjMP2wfDC+wcx25ThR2CY1X+XRq9cSQp8vbj8vQpC2GplqZjb17vpZKWnDDYaeUh
bLUAfmO5N/yvY9obM2TftNrYFnwBjQnRT+v55y9OhzaIIkIbpNuUtK1q11mgN8oySsJsRNKxAUrR
+knWbfO8SrJdNuQkkvukLc5KtVT0Cy+L6GeSWKUDohYN+7I9eFGGRKmSukhU9lR3KRiVpkjWjWqy
N53Ezvt9yBccdkY69lSzIAjq29Iw8+tGKVFRSwrUMVG8AzR3I4uirim5Z4obnCA6gSrJqEZB+1tH
U1Kxwc8U5SMRRg7KGPPWLvBEQgCQXnSMvP32DhOaZrBM2CzbFHMkpAfWJostgZ9jC5S2PTekqY1w
lrpQjw319svjjBH1Y+81h4Bsdl3mBVD9IqDpuQPqfzsMrb4qzMA8EhK9SbrZeFCqLtDUBnsruF1e
bzA9o4NR3hjUpK3wV4IA6m9wd8lGeo6yDIYxP/WaITut6gyYn97r31I1PfoSb1dVakRkghXVeIt5
z7TOMprIQ9F9E/cBZe7Qae791kLVUrrBl+Ax00Ynz0mO0yTrOk13lk2JpFMkSZW2iG41zULN8ITR
LRuOWK93JsRlxl0sLMYgd/N6UQWqmGlYMCHCmZRGE6N+NY4ENHpY6F9iHf5rQsjxkizm6nbM6VVe
nFyUOqvayyuGCtv4youDFmXAJn1QFZBTnxu8d2cldR0TIbnfnk32i6FsS+uUPMjbDay4aou2Z/I9
103zXHoasPLPx3obnfGdpCkdW+KZOsZ0Ol6MpfZUzR0TzHZBmSXQgk0T2ddO7X5DgDWjCbJwjwz4
3uQmy4cA0eQCzdumjpbVDI6cBswQZSXkjdepCuMhJcL68jqSYCNdSIYZu27NC7xFIIoh1fQWeVD6
Ttkx4EwU0uFF5/0xGap3jretk6HETyW5YnG4Xq+jU1qNnxc9ImNpD5cxDGm7gZTTaCFBhsdaLNSm
KJQFd09GPwJ9CM4HbYSMp9tiHL6YmrXx8aSpctZtR+Duz95lrIVQdJt3MQqYdVCjxnFhD3W9962u
/fIa2zppdelYnHNc+9n+aYCR226JdDLt7KZUDFNqocYs8qlz4edb9e3OsXUmBASZfAJ2enYC0SSI
GSTXAZ+UN04Tl4iFkyjBufG2n480vfTrlIWNBztZFTJzJmfw9ccczNrPkSvVN70GQCaWdErzYjvY
fHkUW8dmkdQW1IbmfGYtNWzFDEqEm6eWGF5u6tspbfzlEM0xyJqrhqNphNPP5dsXBzywMmNUOqBA
VH1oSKPjDOgLT8m67Miivf08jiFxj9l3+lSEm3muZpI7tDr3/G2VZsGJLAW0Dv5DgzD3WIfat0aL
oQgyqKIJLrQ5BhOhLcMdlNHbGkWqg1seGjwFpYpJZFLK1O6aTmuC7UDXgGOTfLszpkrgdIM7JKDJ
9bzeGUofuY6QYK5CHLgQqEgR0NwrH7Kv7g0ygeQA2YB8MtJYs70e+Vx30Zjom6xS+vUwIrRpuSib
f3EHcjmTntU1LCTBqJyN0up0FbEq0hFpLwG5i65fdgTgR2Lqydy8Ok1UdXHgLcMyprrbvFIU1xpd
xVO1RyUnqmHaajXKzFKt1RQCUNhGe7KPjvJU6yJFe6k1cUjaojUgln0+2ze7hvcwnj0FQ7cMKsSv
v12b16XbRjHvIZJTar7wt015FjvaRZfSwko61TGQzJvdwpHDZKlSOLaY/K7ZiIT/NZK36sboIYi2
g41SdW94X4KK4plILhyDgJSEAkfCmo0i01ZLpZrKbZMU6iq16JmWd116ZEe+Od6Mwibh1DERE/v4
ei5Bxvolzoj0bTP4MPZsUJx6+TuNs2PCEe+NZBHPk/Ah3YNv/nqkDiZyksJn2VqJ/lvin9xnVpUt
w9Gzj+zMaWVe7UzmhH3XqENLjfByCsZf2MZC8UvdqWJj69Ohjt57tETtTTpKqghBXCeKKQ+GOhSn
YDi+nLp4Hpm5Uf/G+M/dBZoSh22fZcZWr2RMkEPnC9rXAr4N62N6hNMk3kzSkujOYi0nV+/1JHtb
H41GZSi/06KzwelAOVJguvWVIj6RYxs9fn7M3mx6AkASnBpLyrUjzdnnq8cuFaFZwCw2lBpmOAre
Rg+79/NRnjPds2lhgEk3UEilpP+sE/fi21Ve37o63DbIMQqsSplH1kRqKSb8aJoMxmLoUl9Bkp3m
PxvVK8zzEbmJ+zEQdHSykkS30TQHQbvUwAU8ZvDsPdjNcDoWvR6ZSDHHVXsMgPDOzp5cGMwhwT+2
XX/9KUzDbQU1WShOCaCw3I1p8EhjlYNZoZT4+fq89xUMYjBO61RhngfQgxOy9cdO37pKEwM1GOod
Qujq/vNR3psQuUQS2hgFAabl9YQsPap0jR5DZGVAaDXw/xcpLWZRYA3C3V8MNZk3onVd0+dWriI6
TgKNrgX/m7Mz25Hb5rr2FQmQRI2nNbS67Xbb8RyfCI6TaJ5nXf3/0B9+vF0soYSKkYMAQbyL1Ca5
h7XX8kdA6sz/wciXCCQT/One1BUH5pjIohhRNMWgy0XFY9vOoVlYQV4565vGSqxjlhvFTly2tXWg
kagIEAASPCtW0qyIuWU1+KsXRnyYdpFQxThEsDTXdq6537UF9awQoROfkyPrttrKWbqhm/wutZgB
dZiemRz/3K+LcbYiA35sY0ZfPBPVM3oR6ee0aqFPiBl2czWuPaRRV4nis063P+fGrUQln4eYPSbE
UallPM1fopAwC6Rgl7y37Nn5M9ea+ZFnJjqWq9bvPJLb9hw22jG5bnUlcCvN3GiyCOS2kTHP1K7l
y+BqpyFBiDtNkr9vL27r8LkujVyT8j7IFeUK9Ad/0EYtsoOYBhkd91h87FM/3FnSlgcxREikYtk6
14ny7icZ3H3QJ3D47LZ4GVc0gGpKuI/aGBk7pjYW5JsmUYZhAKoDLHd5JCK/HOtlxJSb905QaDm+
AyP+TgZxFaA5Hm1N+i9cXL6NU1xaseo0tzWpl1Nmbnuq3IkZ6zgpUCgrqqcqtuq3qVPtNf82YgDZ
FOHN8gmAyZIujTIa4elVmzkBDFspvPnDUP818FM6FERm1FXT3EMcZF7M8CdSsOuftz1l4xuSkvk8
mC6FYVcFa1c2sxJzYRG7mT1l9zquPxWOZgWxC1/KbVPyGymXgA/2EeCMzRUANOhyoTzBwkc/2Qky
QAbi3DVr4RwzxiLNtxW4HZOp55Dp6DY1hw+M/3ZzMID1Dnd+xeZ2e3grGQf5jUqQHqPq21cL2ghI
+kB2nebhkJ+yfI3f6QxAMHbqNsNHgvT65M6leLi9BVu7zecUODBtbapdl1sAorFJNbd2g7E3u6Br
azQxNMd50MSa7qxz68S8NqX4cjeOPXW7zg2GsnWO+jqbMB9be3NzW1Y8SlyC6gFhpJoIJxNqzyVd
msAN0wUmoNxHUhhWgNvbtmmFGII/tvQcZS2JP5Wdl/PNoItCdFqk32Xtaufw7xmR3+5VPDeJ1W2X
enYgKxLWA7Mkn/TVi3a+ytYN4/lUj+jxEhO5yisgmKDsLAn0yab+mfsbEcSseaY0Fh+iKWGoHW2h
+/fOJ/2FMNIAkqmeOjNF/K4tSc4ABSffqPNnzxPtrHIn3NvybB/gM2haunlX5XaUoRORJjlmEnd+
49Sg4po11B5ivTJ3VnRtitcTqLQs8/i6pfocJMVQsOr4XJkQTEh476mgbnVY1+Lv23u3aYl4hcYM
4RhFpUuXmON+nosMXaLEnJqzU2raaTEa99Q3sJndNiUvv8vLkUVZoIVkNg1yQjrOK+/LhbGmMy85
499O92XmrCE3ZISnYTDMh9Dpk7sDZ+xhiYvQoFamQsHzqvVWnlIniDK9/yjbhSdQ7dPLCDx4x+ev
D9bvrhZoHh+8gaX2SFzSyiIvKlwjzWPEY2vt6OfV3ojTphXfpFwF1Eu/OlnuWuttt7Ig+OqWx0Ev
xnfNNOU7TZjrN4wahym4hEibiRCU85umuuhkxTYwViEg4YYzqJ+iMSjTZHrIp1Ecpxn6vK6dzMfJ
oNh0v5fQlvk/GAUVOLkJr7zE7TUqte7EHZXDlVyCLTzo3dCgohg2gbdk4U7gfv1Y+hwy0zMcnbfE
U4etqraoKpIhO7C9FjzPjGJkDkQ/yv5uoXYzTmAfvD+A7IUvHQ2IvTvl+rKU1kG0gTmwidWV+NJg
fMJjnofj5yMH85QRPUxPTEVbRRC26Jyc+sF3/naXjlTs9j5vOJPswbsERrR++bfLfc7yzhEoHNmB
aZbeyXfq8KTP2V4zfuN6MTjvLveyDEbUKr+VZkxh5LGNaG+FANkMqMMsLeNo9n254zhbpgTdIQZP
OBqmrST+Y1y1em6jG2Wmk4uUYZWXT/7qr5/iBe6z25u3aUuGeFQwJZxBsZVkBYlgWzhBHEqtPi3L
n5OJJ69O5r1Jkk1ToAPB4AAtxkMvv1Op1RIoXTtB0+qzVO4jkW0Ir1zqGzsusXUUhIPsAmV307R8
5YJuXRh1TNES6fTu8s6MJvNkhlCjj5NnfbGssn5sCsGEdb1752w5I9ViogHqkeRAyn4uOgLF40Lc
vFrwMbRVUwSpozc769uyQjQM1pFysY29y63Ma7dIFjodgTGuqKxOHaxlE7Q1t31j04pP28KnDgWC
SXlRySqGuMltlP7aNHnfWlbxTjNG8el+K1TpeXbwdPxCWcvkQQvEVW0FkRYxr6FD3+BkertzOW44
n0M6ijvQRiaoUy6JcqiFX+l2GpiZGx/JYJKjCwwXF4Cf8M4F8aQRfjjEITZVaaG4AL3UhE5zlwZ+
lYcHf4rTB1HOe4Xaq4+DFcvigTMIdrh6FSuE+CYPmhsHXErN4+Qu6clfvT2q6qttw4oMRGUrFcCX
OnMVdaZeti70NwReIyxpedj/mhokdvNE7/a6w1tLAivnk3TyaF9VXcYp65i5ArUFAUz1qxhklX2M
4QW6/X2uC1ygJNg1+oEmURyx/eXpqUJn9LM+g+RRVoW/NF7qMny6JNAhf9WEH7WnQuvT5t+6jlz7
YCzwoR19u4cEoKmceX6011DXHtJ5dJL3i+3XzfedHygP1kV8SZWP8JL7g3eGXpDirPpU9LnW4azN
DEFoIeAG+0csbitOvjuPBjQyjT3qX1aOlOSI0pb001LqiYDba2ZEeDScso93HqVr6B8Mc9wEuDQY
eRlHXO5ak6Z+4XtpEoCjTebT0Dc5gttVCNceBUPP+Zh43firDQvb+JZr6dh8r223to6RmbjJM/hO
mK602AidNwzQomtquFW9h0K/ivj4jfwyIZEMlGlUHJHWeENc2XoSRG2fVeckjIzx6NljPaOZO6/l
B6MsbFQIqe2N4PzZLXhiJ90/7XxAGVlefkAcWAJkqKaDvleDIZP5j6YtxiyosqpvT2WCVx88EYb5
n2E0zO5nYzarSRwg5EmhEDFLYec/q0pv/mpKYJvG+fbvucpXyPWp5nIdOOBiCF8uP12W6JrIvCoL
THuB+jL2DRS91tB4byTR8q7vw3rHWa5PMs1b+fISUdD6VgtVID8Gr/Z4+3zNjt4XvZH/wtPvrmfI
FjHjaoC6OCV0x5Rl6TH95zhHLw7irxNTuisaUHq/k8EqXD90TOlFg3iy5BQuRT9PMVOlq+X2pZ4G
xIBUFaFfc5dDM4zFAudG0prRI/pVk3e0cyRp31IKq/Mni4PyayjrtXw/F6ZYH9GD8etjxCg/80lm
PBQnsxdjc041Ax6Zakr1woIwtXfbvVjh+kzQ7WWPZHdZNhCVh2Jxh9Cx67YIEieq/KNvRLB+RUVo
68fQqxk8oYjqjmfNzKPmzFSRiciomNGSvu2D1y8JeSvwIjo/lPJo8F9+LJ/Ss7UQ1waDjdrZ1Ha/
Gj9KkUTV9zKRDW8H0fS7V0utm77BpaVeH9cUwH8W5FDDfGH0E64Zvci+ZObinNah1HYcZMPZJarJ
IeuxcHm1EI3KTFOjvpQFqR7HH/oltNezkxprfv8ppjYku/bMgTKkpKyL/jNUKSnyiDY4kvOiw8Io
kWPL85z2648xz/aqktefjE9lc7qInGT6LBf+KoHVelGayANUQQPL08ssFu1s57QMSr/r7/YOeoIM
mTNcRoOdnsGlqcn0cdI1rQL4R+Kzs0iV+rWC9M0Z0/LeUBBkAugKqg/CY2pDHatponaMvCKpgtWD
QXZxEMjubcYcexLJnYdgawdfm5Jn89UOFpq2LnabsYNr6R5LE8YkdzJrjpxu7+zgtdezKoYoOOEE
7L5KHjPPpAuV01ZBZufoW9r5m8wY0RvrNdilMjgDbx/na6eX5uBNYB6FGMpXnNHqCmo4TV0FaZ+i
stYB9ydD7Xaaq9dASfmtXplRbo1hJaaY4YVgUKiNT92Uhj+9eRlPqxXBw05T7iiI2KZD5KTLG38s
+x9Tkd/HjSMfACJFlkpRjGKwqY75LJkxaPQccZg1Gd7nC5D4RdPHx9aCYfD2tm45DAA+qCloOgBE
FZcOA5UhaM0wk0lj+oHp1zYwWolwmj1/59ba8hdAi6YPJoJISR20hFQMwn3Dz4N1gD2lN4oFsuXq
hSh4OCxWsjMeuLUukNdkELSvsai4i9+XBJZ1UQTaaEPEnCwGUtFD8diPZryzhVue+dqU4jIZKmqh
U8XyvRu4+hewqMVp7Mbc2blHtnYQLKsN6JbnxlFLJ67R+mbhRUXA4G/0mUJD+28PV8eDqXWzpHBy
dr7YVVGDD2XDoSAhyrRX1T1coYpl/oM9rHO9OmlA5p/cMmw/dL4e/UOIt74Xwzi+qZPe3imkbm4p
HQmAG7gfMKtLr5xFks6Dhle2/uA+izmBfWSeMPQfPp2kXGGGFPw1ffdLO2up2bENzQiUnih6W24I
DrVPl519lA5wGZzj8CAyZfbHlIV6nNu6ogBbuFghaD6JznY+L5z8jyh9GJQeOuNtUXvDHp5waw+B
HhGlEgPRt1ZONuo1NmPFTh4YGhDKlkbmuSWF/nz//UFDgkY/OTvBqnLO8syCJCBjbWU6dj/tKZ/z
n3EEUAlJSQdN1NvWtk4A0F0qXRazN5TYL78XJ0BvktjLgwma0y9QVOSPmW+3D2FYdd/MIjWD2/Y2
TgBz2rT7ZZGb1r8SJRjFUGhtlOYBeG69+NQUS1V/01I/JafJ2xVO21FbraduXMv4Z1+n9d4ju/ER
wd5QWmc8h9xcDWIJiCiVLUMeVOjgvNHTrn6xympvmVtWQH2RO5LY4C1K3Q26D0gK07UIQBb8tBhj
hXpHuxtPDoRADk1JfDxQbxVTKDJoduwKvR+tzkR9FKFnviHNCqudM71x82MHK1QrKWiouJMKsn0z
BlwdZHoHwZW5mG+zBEbULmmyp9vusblvFmws5BmAJNTAjiRXc1E8KoLIFcDKoM1jwB76lCp6/A+G
PJsOGWGkzkzupd/PS1l7Vsop66omPGtRGb0DJTH+cb8V5hiJvAkHIF9Sbl0C2HwBcMqtC5zm2MP3
/1AKd6+XubVpcq6AgQwuRSLHy7VQNuhKofOqJGMRv9gRWHmgedPU7VTdNu4KWX41mBq1aGSqTY2G
eRYj1fQS4jfRnQrdasZTYll1fIzmmkxmQQHVvD9IBfAkEY00nlmcsoNW13hTVhM9dpokFx2S6Yww
tLXznmztIH+9DNhodUMIdLmDs51AckMaG+gjtR7NJJWYSmOv//T71CvPFrht2FHo3PNIGoqZVUC8
NUR9GTA89Ly4xXLULB9A3PTJjPrPWt+9HUbrTSXsx3VZsmMrUn/nE24ulHcTz6febKoNzbSbO1Gk
axkIATX5uJJn9LFW7xyurQuD8JcaLTPhtKHlf3+dM63eoPsIrwQ5C36oodt8qRs6+pWT7qFEtxbE
0aL7QGxPWq2cY9ucUwoILWoXE7oyQ+vARhtHd7fzuGktUISwLCAjB3DrckGtCQnpMjZ4fpd59jEW
aIm9VNEyhG+1xb5PzPN3skLGSZzNlYs5TznPS6Zn1FpLEjPis0M9Ju1zXYpl5yXe/Ej/s6JGaiBX
6s6wSP8aC9Hu1TBnZHggFnaGee/N3QjXDIuYhg8E/5ulDkEzUE7xz8qrwBxd4wWuOUgp4akKD10d
IpZEHf0Tx2KvWbllFVQ6jXSkhASMYpcfLV8EfJCZVga1YIzy3M992qEfnq9fnbXwfywU26CTHnSj
+Q+3PlmZnPKiokSQcWkYM5nGR+P7pflwTIBJoNNgu/3eVNSW74OTEbJ4yuSf+gX9OFv72WXkqW0S
mJ2zqDvn5jDs3MCbtxbXhSBp4R2j0Xy5HBDGmeaKsQq0tDA+DFZWnsNCSMWAzvmsFdGCcvWkP+W1
Nv2JErdxqNZxCXqvd3d+yeYHffVDlOtTxHoDhppiVrGM3+GiKw6ar33MtPZbn001zODz1/ufbwpn
vgf1mMsfZeVcBmOKA1WBVTfxaeoYgLe7Zg8ZvfUZgdHIwU3yUGKfy/0Nk7hxagM/pb4O6Xme/ann
/h4N/NZpf21E8UkHcKUDJ1iFwloSnidr6Y4GadRj6xrN/akmY6E+7DoMzeGVymcCt58kjsHFIhzN
/0L5JzsIM0z/uf1tNlqAUKq8MiO95dUjE1lNWBsQHgbjMP00VudYeuYnX09+uHp3brToGfL79/Hc
H0Kzf8nFdCq1fytnL6/e3FcZDAHZ4XlQnzpHW0xHMyrik2UK36b+WD0ZIypDA3DQnX2V+6ZGDzTZ
8Uca4IyPKk+dPlS2RoOoCHLR/6uLEclAfXxC6/hrCrHczlnbNEZdhBY4MxEUxy9313BmpOnbGDlP
t+kQLZwrrXmaNHctj2OamONjmhGX/Ye4gfgSGD3SrwxWK8Ge245e39aLrPusUPsz0XzsiiVCVEmf
gtvus3Xo5GvOqJ4OuEwdD4j73KytkZZKMdcdU0NrNbRH6Lun+OG2oS0Hof0koy2aifTFLzdycRj6
yu20DGZihj86axJo7FXVcRFLu/PNNtcEnBGkpsRbqxd12LhmzNxDGfQ9U+iijLQHe83tnZrZ1oJ4
23jQmZOm0q9k8G3s9+NsdmUAUV4ZjPMcH5NxaM9doe3JEG+bAk8AtonaxBX6r1r6vFrrEvhdU0IC
3YBXP0ZjQyfWnC06Ybc/1cb+sWmy9CIJ+djIy0+lI6EbC28oAysLufMXczl6k7XupLgbiyIjhNIN
RDzTD+r1aEwroz/Aceg1oTx6sIepQhhjqIR51Ns52zvI8kcrtwbNBMAflIkpEqijKfMY20Wyjmmw
ZlGuvaMY70WHOMra+ug0ochfqtp38scmc9GBEGHsdTsnbWu9cg4XSDRol//T5X19T9uMj6amSAO9
WIYPPQqcT4nmeo8mkdfXuz8gicDvSoWkqFWpQktj1kyNoZKgsY0ifmpKu/rG3RHvoco3lgTGRZhA
UMjjhArumOyuEG5m5EG/MBjj1l4YeK0jjik8r/cnbJiStCByupKW6KVP5sbi5Elu5cFs2qwI+bnH
yp/vxuKD5sMfCfAkzvtqTrEwncqaW6ykeV0cx0zYR+Cl/en+zwObE4N2VACvWdCsYW5l7xUrwC5/
MfNVHO0sdP+9bWXr4zBFzAMC0SW5tvJMpoMz6L1GlTYs/PQTnXFPHHKzHdCGXKKdSF/uvnK4CNqI
DbFD41jtUy/Ec8M0JXkw2l39HJctOS6CUQbkKmN47g1SQ0bdd+lWN5boyJkpYnFfTmcp6ej0G+YD
2Txa23Dqd2mdHksxlcdazNPON9tq38HwIL8YTUkaFzJQeHV8G1GW3ZiGOUmG8ZdmIHaw1s7PsWy/
exPSLys9vBfjaO08MhtXsYRAM0zHCAqDKMpH9KEZSYdlpjxXju7D6iCp54jWvT+iklSXkgUKwncc
83JtPrSzOh3WPEjcNTvoa4XYgI+c2UQBTRThfzjLAK9AYdK8wGvUorA7uCMYXjML9NirPriFg8JU
QaltPt8+AVubh0/+BtZAxaRWHSeQUZ7FCCctzmg4ADKsngCG3Kcw8btKAanP/6woVQoNDp8IpHYe
6HUlHr0wzN4KJ5vuHUSkSSZrZb9BhaDTlU+EBHdddHbJVVuTS2fdUiOBPnQ7Xr51oF5bUV7+0Zn5
6UbOnTGEMA4nMKml81SczWi17r7QuSqogdAiputO5f7S58alTHQ3dwSjuTOV+6hxv5awRfy61wVI
jYhu5fgf8zQq9UU99nG0TJ0ZRAUukK6iOydpskf7vHE50OdjeEZyKYAxcZXFlO0wZZOWIHMvBbi1
5YOTlw9L3/YIUtZBZqbvoOp+7JwiAKa5E63Ji+fy7nUAqEnKSfBwJA2q/yF3CXSaeepcQzH8IetF
9lVAAW3B5mCVb8Iii/b4pa4PFuzq6AkACqbBSXnn8tuZ1kD6FWHSG/z+sSgyRM/XuN8JEBXBNnmy
qFnxIrMwILtXPu/5aTT4ZtIEfpOCDvVlVHbMo6HLgjgqyvgEkClvgxlIRxr0DLC2J5ENyNjak8jT
w1RH2nLQ4znv31S5IbTHGIYm/WD1ZtY+WtNCPMSAQOcfEjdDGTVN9OYnSmXVv6Ox1KiJaTP/f2Eh
QX8g/m0XJA9LdDcLShcZaupmjuxsmbZShE1kv2obyO+OLtY12QPFVhBLfFvCEUB7yqszELoNlO8o
9dCtS49x5VTRk9bYqM0gbxNFpwxg6HRs1il534saXc5pWtfPYQabJyLRUC2eXGPK01Mqyqw/dc0w
iAMlSMTrw7Fyk6NZCMTHbh+661tE/mg6xEQDzJyqKDJLq0QShT4V1UVHhz1GHa0cx/hBN4Zsx9S1
J2IK9yACkDMEaunP7gEwl72oAlc0NaJu63Bsx6LdeR+3rdCroAtNd1ht/OUVtHRzq1WBk/d1AKFi
/xKH9Z769aYVgbaE5Lmmyq58a38cSeYSrwpy6CSeF992IFzNwns50qRHMfBMrQbIGN/o8uyKtNb9
dmUtZUbFsqpKJAvWcoUgbtyj87uOCjHFtBgXPOkO7YdLU7nXlM2wVnWQ9Hn7bpx141PXpsM5sqcl
aA0kVZOkK3dCUfmXXl6HGJWU5CB2WaHaNKiLZjFBRNTBOM3mJ4fH+bHrqgjy0Mg/RLrWPQyIDh19
V7Mfb7v9RoFYwv24guHWQalBLbQ3vttpIQNrgRnmef2YdVWGXH0CeevD1Dfdd8sO7T+LmBPzOI06
2mdLHqbOeV71xkUat66cnQDo+mngBzELBcSAwI76+OUH6C03nmnEVSCvZgZjCz8E526U/RcKZfnD
VOfzj9tbsGdQCVd1A0WDtMS5dDf7YxhL+30UTuNH3c6WlyjcmxvZtCahjzAm4GcqL15thnbbDiwv
zsr+IzD64Q8LOqjPoz6cwxw9rNuL2zqfUE7gz7KTfTVfZqxWXJYx15qHnPm3DqgUcp7J+Ou2la3L
k6BI0mRzSun+X34zPV2EF+pcMwZdwnMyZ9qnbBbdu2XWou+3TW3tHzP0OmElvJ4kpJemwqS2wFR6
mIIQ4G+/9ZCsjHUfVVDfC7w5KnYgkFtLo5cHDwlFTV4zucGvUigfstmliZoqqAsnf1eHSK7DooUE
pp7aO7HD1tIktobiKUEZE8SXprQkHDXbo/Ye09WAzNdafWgdGBCcD4jduNEbvdL8dOe13nIQ6tGE
KxKxDd3CpdE41MysL2jvFWLsUPCEr7h+O+n6Un6+/8MRZHClCohZr+bDtWKZliEr6sDTwuKYOVH0
2Y71/KTBAXPWjHzdWdjWbkKTzXPOoDhNNuXDpevahKPJQWuppR4LukRIDhpOdSqAIr6BOfhOaUoZ
+vGa45eQmMIg4KiY3HhZ58UvpWsiOHYIEeU+MIX4C1r6LwPzQTtRxPX6+Fg0ZnFO+PFgRLv8cC1q
s72YOpjqVrNMj24LX/SIJv3ftpZ5X+ZUcz7c/oDXJwGDsmEJSgXyE/Xk1WFVs5NpG4hOs85Wp3cf
u3pqTzEz3V9um9paG7MrUv+GtjPzgpdrc0RncSXbdVCDjvoU5jP6tGGoW+hX8CI+uYjj7Kn7XJ8D
RizBtsmBNDAJKrti066unjR8PIi3krM9W9lpndc9pcGtPaSuRa0O3DtFQfnfX90mRPKMDKLnFkRM
zY+BhvDqz6JBPfYUCpHufLCtJcksHyCnrPWrR7u0i3wc6X4GcRm6xzCu5lML6+fdcSZQr1dWlHPm
OlBwpVrVBAJijlNpoeqZzlm+k3lfh2VYYaiST2QKnEJ6zKuNm601aZt5xttFkz5li2l8G5CaPU92
W/2xaEaLiG0Zzjt3yOYOMnFEL9QAAqECzeKJ+XAtL5sgQsCoORijDcW+HTHmdrrt8Ft+IUeb/r8h
5eqvRCQyqy+aoOjD/E3V2dp5gMTxq9/vcs1dx5rsJBkBERbqKRC+Xe6kO2SObY9OHdiLgaAwJPXG
cTY661QaGr0Zyxu8hyG3ssAdi3UnGtn8ipJ2Vva5JAb40rYzgiYWUdrARmI/FUL/J0LCA7qmPmja
FDHt6eftbd38fq/sKY/bMLj+mjTYc0JEZi0vAWRvhnujmZtWqCu4DIt61AiVAHIsoUkqXT7eOLYl
RBMg+IdIGA+317LlIqAY+GBgpejsyl/x6gS4yWqKvLbqoCyH6JFuIVcV45WfWqpvn26b2lrQa1PK
LYVWQbUUDi4yFFFqHwXIjeFYNFb4+T/YQajzN+83n0mpDxp264JjGpogJzH/E4Bl5hy1KYz3RAO2
nhNCDznhJFvTnvJUasM8poXFFaVXzfILcY6c2h2C6gfdadxAaxexd11tfSwiCrpMjOtC9KNcV5Hh
TPlo4hIA2WPEHFr70aqi+a3ZmfbH25u4sTjJT0lMjD4YN4iyODcJhdQzboPKqnvGpfWxe64HGHJO
9Jn7X00V9vf3WqXWE1R2CLpIBhnlChn0JKdHBG6vKGbnZ7kgZXHwLK3ck+raKFESToHYkzEjqZCa
jLv6wE1kzWWgZYP/0aid5Nx6SYMycxM+gzXwvmZdkz5Ys+MFwO78r/aiJfcqMxLWUQogN6bCQR6l
JjeREAv4VmCXTg6kMx606mEZoxjJ5NCd7842LmyplFdl6KRulRjs7CS04+JnDnFkXx3XlqHG236z
4aIyhaJzIlHHgM0v7xNRwneWxV0VoBXWP7Z23z2ZURJ+CeM63VnVxn3CpIdsY3M/EpIrF6So1iFf
04XpwoQ5NdMNq48zgpB3dxskt+n/rCiPS8Jgq5sUgxyXTJ3H2a3m76U2ejvHbXMt+CKtIFD7DMdd
btu8upmwMtZiu+N0aLxQnAe3nnaC+y3PtyEQoUYu0wmc/9KMVfBpahOnQ0bx82Jr7R8mzV16D/Fh
cKY3TTs9TAazzIajHVfR9jsP9cYqMQ9WiTAfZLr62LRd0S49LLGBlo9JJ4la/JOVD3Wzs86Ny4uI
jmELmVMYQIculzn1iOZ4Hcg28F9x4Htrc8473TuAHBdPYZvfP+GExgkpDNRh7CnhvmJvpMgMj1EJ
btvIfs6pr3/Ul9U93T5aW7v32ory8fSQMfLWCcsgHsP6PEz1eOyL9t/7jTBBZXCkGOzgM10uZchn
za4itwzMJjSfS310zjjDHofX1lLkKBgjbxCFYe7SSoN+X5qXXPUGSJS3Y97Hz/YwOzsBh3wwLuuf
wLlodMnki2KyylgarquTUFAEW8+gxF9Zmo7fDTP3f4x91LQfEUXQWhjFM+8tke3kB7c3cssH4ewH
4kXHgqxT8YnQGl17SgtK2L54W65hdKzL+cU0h+9VR6Rw29jWfiJJIyHidPeomV3up2uXKdA8UKlJ
kdVvi8ix3pSdke5x2W9c7lSvCa2IC6ikqs0uJqfGOh6Z5zbKePkxtZp1bPQ8O8V64t+fI1E2knwp
VMkoeijBgO+PQ9bpOHu1RsUPxn+Mp4JZ0/PtfdtakCQPAu7HqshcLvdNK+y8SHOBH/am9hxOLXoA
xShe0HmLdu6krU9EyYi5VOBkksrk0lRTG5QRBaaspipOBbKzpzXbjRBlCUN1eb4OU16EUrKQc2kl
DpFxj0O/ZMjMm06znxxH4R4QMX7vuO0/ZNXI30T0vZDyvB/KQKEPF4BKzZC1I2UvfSZ0jbjmi9Ud
9HutMZo/NNjAd8705ja+sqJsY7Rq8Zq3LDCf7RRly8RK3lppEe1U7zf3kfAQmKa8nlSlp7KBot2u
GfGPy3oCXqAvraSRjx6SeJg/WFocv6AA0r3J/ZG40XIGb8czN+4uWc6nus6OCmrSlx+ydwZjgXqX
LnmW+O+qyEjPo67pfyzt5LwrE1jjPbdyA/5nPzrcfSjApFDYZpzVJjZVQv84QRWy04Cn9r7bvpgM
jX0vjNn+UTF6ff+9xe0IghlUOL1dFcrWajZqc1oCZtR3kOgdzOpFT03ny+0FbfjMhRXlLkGLMkZJ
BRDsWrfZ20hvIvvR8es2evgPdrh8ua8kWdxvRexXubQ/JGOXNaymmOz+IBj6aA/ZEi97vP4btxap
GfraOp8IsJdy0upar7yZRk8w9NU5X2rr7E3pt7qp7kcN0eYl5JCIIWAj6oS4Ya4GzoChJC79t3HX
vA8N390JsLdWg3wrlB1MAkk49KWne4QBybAysip0jlJfD++d1YlPxZAuf9/+PjJAUi5HZpqZn5ZF
YJI/5XKsRnT9qs7AUjMew4Fpo6OodHHOhr4fjrnhlcjXwij1dNvslvtRm5U4RilkqNaAEQsbuEsS
yf4wOwfPqLOTBcXA/e+LQ0rJfSWH7GhlXW5jvvpZobmg1+20SI+NMKeHxN2NALbWQjkKPK0J4w+l
CMXKADZFNH0RePAxHNxmqD5MIsp+3t6xjduXcgq1UebqUXlS19I7eV2D6cCKn4/P2tLr9pmE0/se
ZUN1jOLG+wIDVXa040grDl6TGjubueGTFLaRmABoBs5WvX21djXIyAG0ryuzBsXADBy0HfPbpUEN
/vZaN3b0wpQSJ1a2n4o0ZgCU2T/35LXuT8EL/p+MgFEyec7kfXv52YbCqvOebhEsynkDlr37OeqR
8/gfVuJSlgKphKSFGgDURmcWE1qkQanHAJUmXguDKP9828rWp0EYSNLRSl13tYkjCgE7R8p+dXmE
brKf9NpxtPP+GRW16cttW1vf5v/mzqVgxFWakojG6iaDdLnvG/qKvhwv06P603+wQhMdym4AvKA1
Lj9Ooy1tDRgDZ5sQbDkYVpMH2aKvf902s3GoAP6RfQMBZHhHHYvVe2uu02Qk1k375cO6xM7QHNps
YmDVgmKoOxR6PCwnf+ia5pzF8fB2HMIpmXeO1taechPS9UD9HGS5coPUaA3H1RQWwTpHfy1pYrx4
RlLsdI+21krHlGuQiU3QcsqWFp0OvlHwcPmDiA8QAnqQtI1fbbv/IzbFs0jHd2Nv9ofMWHdQylvu
yUvGQWN9oG6UWGNiiHo0ioLjXNvuiXRMP0d9BQa8yfaYwzYX+RvwTc8FXLSySAb819pwmMcK7f7v
Jod8t3PbB9cPv6/u+qAlM8wx4s/CyndOxUZo+rsnQcOA/JZS9KW/9kMYNVnG0FlYdk1xbOxo/VM0
ZvfJa7XW/RT3euo8JAzptGeKCcu68zhs7jDPKCho6i1XpGKQgaAymfkFbPqeg4qh0MajbuTj2QaB
Yh5uHxq5FiVkkHLfTCzS2yI4US5OhKKyxhXEwkai2ycU1kTLzNEoDpFFau9mtr1Xnd46H/J4yMKB
FJhXvuoSWuaaT7juXEm6hkWzx1MR6qLfWdmmHZI12JTlg65yszGCNmiL5hXBaPglgiPjevTAKt5f
o3XBgJEBkWXDmK+sxhpqwXIA+1YJ43uaXdfPUTrvMWFurUWeOYJh3mui1UuPtNYurswel6g0PYPE
to4Cz8rcj7d9YcvxXluRv+JVeJ85HW32UUB/2fnp31UN+YTvR9GPPJz0+/MiyNYpHwH7NZCaVEzZ
hTbU1HH5OEPnn6amjk4rgN378xXIDTnGgiYI42dywa8WpIdeXpU220ZHN/sbIq/w4FSe+Of2tm0d
IToZTPrzD9U45eNQ9YgR/OW6ADjzgwHLj8bY+ce81cZDOu8hITZCfJZEKcyWQdUVawcTAbqXw2cR
LGP3Ent1+E4rnOUPHkTnE5MCgDzEniDAlltQ94D7BNUBKviKixdT7WqQlpcBHa3mCI2QfahjYz1K
xPHOmd1aHRUJ0HDoFBFhKWXT2MjGJtJMHpdkGD4lRlvmh960o3MXruG3HsW5M2wid58uXJBxH5/U
AsvM+1y6yZqOczy5Xfnoel39XmSFe0SXvT3fdpOrM4wVsma4IqlfSozspRVKSq2OhmvxOHhizl/M
eurXD64T5nuqgb9v0P/d6dwP8F5LIBztbhoh/4+yM+tx3GbW8C8SoH25lWx3t9ruWTJLZm6Eb5KM
9n0j9evPo865iGWjhb5IEGSAoUmRxWLVu4AYuB5JDACEZJ1loVs7bMK8MOw5OfYWghq8/5wuvrAO
dB2X2OCVEUyDIoU/gBc3gzkWdEdiA232w6jb1XxYktkSgZG5LQTUysnUQ2c2nvZcN8kwHKJxEKWv
uvHwrXa96jfunFMWuF5qfl3SaDEvWQc7wV8mt1k6aKyZZf+BRhS+T2U+WfoJiyyaMHZpFO3HKl+M
70msLtlOGLg+oOt6EDR5flPs5z8pOF2vh4Q96arxXIXKhO+lUvby0HeYZaOG+JKO5d4RvT4vr8Nx
nb46qKNsQIy7Hq5JcH3Lcq0M8QieAzXL3SPQ38IfPaHtnJfrPfX/Q/EmhiMJ94VC7/VQ5dJFbdfY
ZThhIXzqrCJ+aOrq77c37vWh/HcQymSwtNZOJFvrepCO5DkqFKcMaRynR9Ob+x+z7hbnuqy1A76s
80ueTMrOoK8trOtNzP7FKYBLlRYyyOXrUQeaha1Q8ioUfV7YNuaBSty/oBmkWE8U1Hpqo7k5e94L
mtRJ+bF2ncb0ESjpy8GvVDVKvkyLO6nflEzPlx9VPSmXLl+whaaFisqRo/XdF9Oc5LkWrsgCmbne
4sc9zD/IJBF+P4tZVcJX6z7/EzMxINV9Y3cTbBSl3JORvU441xWm/sTjdXVKpLa81Z1uKHkSv7su
nGK7n/3CKZcHqSfqJxRi5Dd1akYeaNkyP5eJ7I3Htz/vq7fD9UqvfVmegSvnkDxps9KansuCB0Mf
IlvqpiBJSjH9Bac+sl+azBvzr2NaNP25zVu3/szSy/gJckf1D8jfxPhut72ExZ3myx5C43Zzc+MA
al9fACCwt6mp10+ON7h9GY4G8m667JcPmhGJ329P//a0kolSfia3gszBxXO9z1JnSquhyKrQwf4i
8xu3UNJAxEO+PJpjvezp19zGIpqOABgpz1H+wRvuerium5DVjjhMc6o11dF0lbQGGqcPTbAktvhu
wUP+6+0Z3h2Sz0r6SF2Q7sX1kG5TdILmRRV22bJaCan2se3d6VQjB3dss7zdeSHeHY+8juI+GwoN
7+vx7BIxfdNWCEpijpoTlIjoG8ry5acWxpaJNtAILPXdUzRXlAlEEATPcf24HhLjGa1I8rQJE3Th
ALZ3XYCPSvJYW2Z34D5/nyr4emBBMcBEgHHPrQ7c9nq8uE0aWu1JE5oy706aVsjLnHfwnwpb2zue
a/p4fTwtYOYEd44CEpxb8B9qR6ZQKWWEJoYwqLCveI1w4cb7Ki3RjiFqju7HwZzrj6nqpDXTZdsG
1jCY5Sk1jHgEctEP0jfRGNyrVd1eDavwNcVtQD4UxrbvkhKz83wZYR4imj/GgYHjYpm1/yz0dQLR
DaAjx7lvdvbXnRN7NehmP1tl2S9D1FWhaibmqS9K76BVsfsAwnAvlbo7FG48AEpQZkTQ4fo7ywYv
LLgNVWiZlXaquC9CXS3HQ5fUw85DcsMo+ndPwbC0rBX3ppFvX4+1MsWyKNJgcabwZX0QtFF3QNdw
fuH8srgd4GuA3KMX/ZYT/ZGzTun2R2OOZufDQcre18/99/eQi6skMFivQrS6/j0KLgWtFjlV2PSJ
4yPUZxyXId3Tc74T5OHZ0x9DYJE0bevUMijGnJStV4VLn3sP0jL7MDWd9uHt+HDnO5JCqOvyksAQ
Ba/nYqNoosxKW4dG3CtIOMcLga9awjEi7r491L0JUUkhpVzt6kk7r4eCALJMiWnX4aBlRkhMmn1q
03sSTPdGMRiC7B61KUL79ShdZ/T90nVN6M6t+4SaofEyLvkeRRyUHn/PJvjQd+D1umIIkF/Y3I4l
/JmojIc5HFT8S3+kmiyWn0aBvtvZKGMYPcGicH3/WSD/VqrBlDZtf3ShVkxBJbMuxd9SM5ojQlxi
OqKR3ykBeV1fPHUzKlK/AXMY36axrDP6LW1hBnqWq1pgjFYbB9ghGF9Us+DV0tOfdS/lNGZWEdii
1dxjZ1GROwwI1duPSSW07rmz5qrzPRgQfeCqpCsfbPocNXIzGV2+GHDUihP0+ypTkgfp6LF2KKSK
JjUmF2Z9StyqWHxnwtq78N1+GKafKh0153G0hrIKU6VQodBOPQBi05qpJlnRNIwPWZJQIwTZaP8s
I5jHaBfqWvIZe3anPg4kknCstN6KXzTupjGoskwWn+O41bCym0Sqpyha6WI6pWNtT0HsRWb1WLWF
Y/9VNWj2PieTK5unzHAq83M5r/ITArVS56/MosER0gBTy2MPfDP6m9l2oI57N8IvAsalemidarLP
cTp6k+8tdl6cGr7WxZRxH//posD2I5qXHj4iTV0FDlOFw59eq/NPSXmmOVjeaJu+mLvJDJzUVNrH
xFTG9JMjUxPtehTAis43Yu7eB014+vcYpRY38+20yeR4QDp60P/upSRqWRVCOD5i5s6XcVw866DU
HZRQzAXR+0+reP7DLUen7vzE7jv1hJp4UV6WARmLh0iNUCbV6kW0JyNSW+UA7Tt1vomZu92f4bws
n9Bvbx1WSlOLwFM7qf1ojSaX/mRa6c/FSCv9UeRQOo7ZULjOd6lX4+dCLSbjcchRKrx4atKjtlBL
Uxx5+XNT+s6IP7rni3bIhqcsrpXhUWjN5CW+4xGpTjl1afhlQ1aVvkEuN5/GZtH/ng17ib+9O6KA
++cFtvaoVzOU67Nusm3LKlcaLgbU7Px+mdRjE9ftnk7qnSDJOLQj0bunZrp9THpjOVb5lLVhgSKT
66ecgPIgxyRb/HbIaeq+e1pQsHghw6EDUrh99NhdPOtWbrVhQkQ40FGLvuqY0O1QoDfCAq/XGMUv
xJhIEHH12SIwzCayRWIrfTjYrRd9WulfP9wp0z4XaJEP/4t1Ty4fyGQhbcimyvugzryWLTtVo2s9
NUZm5Rcp3awNvEZpy7DjNhwCZXD076XV6f3LAEEvC+IuLpqDnZply2Moiv5J46mo/bFVjOyLNSxq
8oEdbwwXCHb2+NSlsm59YU1N+lNVBln6FOHd9FBXuSyf3l7oOzGczBG6ACgfGgrbhRZjFWlaZqHP
l0QXZJeqP8FO/WMgjfVkijx+92fFc5inBr1lnCBpEF3vVhdhnryQTk/23xVPhVEuF6H3cueWvZ0T
iDYeh8jlaNQmt/ClNjbpeVnxEFYij355XeY5KO0WzYsWmZGKLLg3vgswte6jla21imCsJdCbKsik
VRKnNzGG6lS24jiadMofKwQIzOOUF3HsK83otI+14yA7YfWugXKLMkZ73I/1wt1cyJSWwFhQaaZt
v6UtaIPmdbYpWzLSRvejuMieSP3c0MF15qlVGNvA8rzyIzWhk2Naiv3327vpdbtsfwHFILT6ecIi
xLBJPeC1G9Lr1TqMBenWQSxe8yECTlX6RRfFfTDSu1IDqTfW2bUVXFbGik7ZwZggn/l1XlISd1yl
M6ikxBAwbWWIxmNpZr0dLLrVJg+oeqQ/x1YsH0Apzntl2NudA0UQoRFSNPTdAQtc789CbV05Tzzd
hGaNfltPh5q6cBD33Zmni7WTeN55IKHGxXORAjnCaVvL5Xx0Mq2s3TqsnAWtEkLUoZH5cWmbj+ay
PBMVP779edbjtf06pOvgB/D4gFe+Tv8/LQ+eekmdjohxRnTYL7oxVodM67GwRvb6URtTNZT54vrl
Mtg7YeZOSkrLEj01Ag06P9v2uzLZcaooRcNUKR4XHcY3eNHv6T3evaRW7UqKg+z+LWkMnzmhjkrU
hEZdTYHSS/O4VJ1ycNVsz4313oQQd0CkAywabYHNUvajGdew/5swdqO59Y0s0hDSMKedL3a7RSjT
E8V4lgD3AEJ1/cU6VZdqrHZDOFXZ/FQXqvliqrMeTI3BtqnL9EcS2XLnY92egtXEmhsO8DF8wq21
XuzpE45+2hC2zowFUZupuNDNXqbEvj3Nc4zUadnsgZFfM4jrzUk1l0nSJ6VeTQi7nmpLD23MzXoO
uUkT5bOXjp3yFYH6cfw4ZMoUf6m9JZEH5CipUUUtNHd/wcRIHQI30ZsGBJs5LlQZyuZnnKJ092eq
0yE6daVpxh/ncYDOxHPS/AmTIE79RKEo/DU1J8U7WKsAxosSybTbqc/c7hIuhFUWlJtzdbfZPJOj
Fl8UOpdjCJSge4K/tnysKJkc3nus11ITCjsgg9gpW8LHgIFCXy3jGLY8vVD1HWQbRPSlJ7y5jfS7
VYriFLuF+zwmsLx3qmt3pkjWACEaPUuC2bZzNdnzMAqlH3HA7JSHiqKPbzu7vuP3RkGkH8jnKqvl
bSPXkiq0ihJGsQvFDA2hld/VZjR38sHb+LGW0qF+UNOhX7lV0HKFFyODY7GQVSa/GfYkLrwO9Ueo
m3v0ybsTQsVy5YqhRrrNURJu/1nvzTGcZKcH3opVb41CP729M+6OQglyLX3SRtiWInsHxeLSSKaQ
NHQ6xI0x+4tV71UC7o4CmgnJC/ig1GuuTy7St4uOO+EUzh0loEyT/YPMk+XH23O593HWJh3Y4pXa
tO3XN53WgRR0p3Apu/7TMOkpYd6pT3ZjKTsAqtuhKDdBqqMfSE8bUvf1hKKxdvolm0nnRq16Kk03
/yvq9eqU0L7bCfB3h1oh9oBdKAs5mwgR91k8eb0cQ54FfzsaAMvEaqkNTMr7UJBrjgoCYSVGrDsO
IOTmK8F0lUNtpnPIEzk+SaUufE8b94q+t3cHvqycIkjw5FBUBq+XLtZFlOEjP4fjqI/LAdE086FS
ilr9lMZ8Wt5Jrfk+eanXma3AznVzANamXXs9ZjpO3pIXjOn2vf1R2hNuL1WroG6h5yFAk/SkuPXe
0boz0VWaB731VXKCYv/1oBM4xc5UsjkEnGQduI7moIDP8ylx7fYc1foeP/jORuE5zLquQtagVjaT
tB2p9fbkzqEyaiZ8xdQ4eVEdn7Ju8t59a60eQNg0oaaBVOL2PslVo7QMsxRh7+r1ozP24slN5mYn
+723gADZ2JcAy+iJb3Jty5xiej6JCNt6sGu/tXNL8etRT2WY6s74tVwKfY87cBupwM1RUaZ3TIbj
brvv1US7185aEbp51vhRMsvIR1fD3FOju/exQItwrEF6MrnNx0KKO7P7bBBhZNRdmMe2/rDaIT9z
LtvD22HxzjKSNVEmMQHpsUPWDPI/Ob0taXhEjaeGfaNZj4mcIKT1bhOkBEc8tqr3qWq8Hjb+RWj0
1u4WOf31eKNVq3YnTQ3hpEr/LdthSvw6sqpnnvTWzn18b24rHRhI08ouNddl/s/c+roHa4nGfyja
WjnClZgJKEX5oV48pJ+jqD2+vZa32TYNACpcsFeQ7oS0cD1ekRRDq5S0zXRMbV5Uap4HjXzjzyov
6yfMhe3PhZzrd5+2tRm6qmCB2HJ4Tl4PWoteoexCXCbpVo9apip+HNXV6e2p3e58sGek9Wx8lJTQ
pLsexSup1OWlOYdmu3QSO6V46oJGpO0eSut2oBWYirMXJTV6Y9sn9GBHS1F2HOvOGAuq23b0cVGU
bqchdnvAqHiiDAWSe63dbdvWXSGgvRWjCBuXnIZHn3mIcmfx69rUdw7YvaEAyHDIMMej07cJ9JQx
NMwRhAgRFvXQ/EQTGTfzIoBO2Lw7l16rq+C28cmhILft5hY1FWgxqCJc7Mnxx0jJn5Ch37su706I
V9baoCah3iqEVL2qLb10RMh2V0ItmzVfwWz8we6i9+khrMGCKAgEiXR6xVlud93sWoXpNO0SNo5L
15fMIxn9BiHe/GEqG/Pvt/f4nYmBQ8QWnMfWKiy03eO6sHAFzlTKG553jKRdHvp5dk84cO5Fiju7
HFgV0F7muErmrX/+38jU5G2P0q8adl3sHfSSWlU8JO/zGXxdPigenCHuSV5WW/DNME9SNJC4wwJ3
voA+e3wyy2h5MHBTPL69djcTopfL+2CtzfJagClxPSHd6I04yVQndClT/xIiHQ7NnOaf3zuKvtZI
wcEiEwBmYZsdzmaeNJ0zhZ3osQFmI17coXH2EB83G8FYjQEIDVSb0bzfJtXzWLjFrOSUElY8S5l6
AwSmdjmqltzbCDdXFAcWsO2K5FuP7jaLGY1SdJPlTeGY9dEXe8rHw1As2oNUi+GE3ugezeh2atSb
VmA0aTbjbq9EjAgX+mLaHNJgVh4NqSNvPDbJCbWpndN0b2a8R3iWICcNLnWzxWXbpEVuqXOYDTQr
aWnRJkxFfWo0DEpNIOc7O/C1UnBVAGIBV9MudIl4R1KFvd6CzqguSC84cxih1Y2lnNc/O2VPrltH
9dkF6/UjH6X1XC6O5y9S9x7ohM4P+LRpYaY7pS+Nyjwbqtw7hTdZAauMXg5yLquLDMSr698FI3is
R0MRYeHUq/qgsRxEPdQvSVPOQWdn0x9OPmQ7OJZX9Mj1agBOJzcGP7SS87cPKdFADh6XRA9Hyrne
5wj1//JLYYih+KOu0QL4EbuLWZyyLDH1C3ULOR7habn985wosgcTPViRX+QdSbWHqfcHbxaWGYC3
Mhe62WUkfEzb4+ivgQaK69O3KJR/bCW2ivykqkIdHrwyK7sgmfvUexzS3G3RZEmd6jyuQo3fJcqF
2YHoX/d4Ic2F8qspZJf4actpw8gZjxG/zhJpTIeW6lQU1LQ9uveWBFgd8Brg89aTAF/k+svw4i0n
0hkjdPXUVgEP6LyH0Cb7UxhVtmf2ebsNGAw5lVUilZre9nKOCqdHgNsxworC+v+MwW3jz0jGmNVB
jy2UDTpUfYuQrqWsDm9HzTXD2GwFpN1WJMdq7ky34HqarVV5cSYTM8w61/QNL+8f8e8AyobQ+aUf
ZZMGVtv0yM7Z0bsDNhMFZ8vTGsFDpn49NCSkUrhmY4S1IsxgiZXpqbRruUOCvg01a6awKiZR2kHA
fv3z/9ymerOIQo9SM0xiHQVRr7bz7gsVz8ZjtHIi8PTlvCcLded7AtsC9It+GcWKbUnRUpbMkzOD
8hSUY7DYQ2HTn1IqM2h0oQxBkShFDGqP+PP09ge9nS/RW4d2QqkR0N4WcdQAZlms2TRD8Fq2cejq
rJY0xdxqOCZVAhHF7NBo2dlFtzcHkKDVM4oiMQIZ20+J+i3AjAg71THy3Kc+Nhlm8LKnrHSLnaFu
N+zaVec9w0vbBKW/OZcGrpldSzcjhHHpBXjdfWiL5uu86L1vTsnXHuWxoJ7MnV20XkjXx4Qy+0ox
JwHkGbeV1amwVZozA9yLtIF6ZH0aHaYx7XcC8+0yMjX4AhT2V6GPLTs7L8nPJaWTcIYQEojGiB8G
M4b1Itw9G+ON6P/rS3R9EZq8b9akdgtz7yHKtyg1uGGpxmX7e8D9yw1yIFdAVmiPOg+An6PoVMZl
6hyiLjY0SOG0Ix7U1iqtB4FtQnOxjUjv/sSofbAfKyMiUyWKY4YSzHMjFn9Acy7fox6sYeH6U6yV
HeIlFSRgzFtWABpQSVG2lReC8+pFmKuzBbciTy34abOtpc8o+mpdUC+Gjcqd0vTZsR+r+Ovbx+x2
QxAx4b+idQA7CYDHdViZvXlwWhRMw0ytx29xjlC/CiPly9uj3ELkV2QiIEjajmx5LuvrYTR3jlaI
dhTWnInIBzrWQc63il4E5UQ59BFTiMHwc2uFf8yVYxof3dFIc1+C8JqelLGbnvQuV/YqQ3emjxgO
Ciq8IKjLbzGjdYmOwZLVSohjIE1s3sxe48+oT70brLNyMFCUoPWEmxUx7XoBBvwt48bR+ao6lTRN
9OOD0up7hp03QZMzAG9pbc5TmqHCcD1KPBe1C6qawgLgjg9em/SPzZCmL5pTDs9KMw3tzmv8Joox
IORDkFV0gnhPbKZFnqsslUI50pxH75IMuFw8JCU+nr5MhznCsLfKf5vdIlvfYXPtxJmbrwdIBsg6
Nz7fD0L15tLvsBOJlJqWfJcL0u+KrqwvLS+vdmZ5Z1m5ichrqdhD8NjevXVV5nRXC+p5Q7Iop0I3
cTnRs6m+VI2WGCfLwDflsHNk1pf4VXzA7Af9fDAPr928bR3WGb16oCOlhmLOxBR0Vdbmx2pKvE+u
JhzNd90x/l1UiQlMD8zdAVhk4/qGO2TfExA2e/4Bd9Z6ZX6B/QDHreF/eb218r5JnJJMMzTsHg6C
NSVPUWK9z8yTaM6kEf5bkcbEYBQwr0cRCtaQdl9pYR/1+ePQVErQpZEXQqz0djbPna1LUX1lrYDK
pf6yTvg/CVVULX1Jp14LZ6FiSY8A5lFVLO/JVUQZmJVjHCJNlR86O36fSNq/k1xFS3gz8mRCjvh6
5MxGEMXrOi1UamuCfsooKwvtr8qep/fe96uyHF0myvi0hW90UspB9iB8NS3swLA+gh9wHvH6LN4l
xfY6ITrrKx2Z2hLsnE1RSckL4AiwBEM1azAw6fRfVh8ZOwdi8734VPz1NGj5ZGB+efZdrxpm6rFt
5ao4l9GoW6HVjJMVOEqs6tg4mfMnfexjOzCVAgedosTJaqfhubmvX8dfyyV011c091ZTKbWc2puU
QZz5oZ042O5Q+SVumE9aho+w65GvtbH6u3O64ufsDhDg3g4ImyD0Oj7q7aDIKQFwRDbBrhrcDim9
RZzTsXkyJ9AYOhq8QYkl7WPb7Pkx31ttsJ7AdkjkeNNv9mjZ9BwBoNbnDje1J2RvmyKAtZPaPuDn
F1ctaQ2V9ar4W0R7wrcbl2Yy77Uk5QCgpcBBOX6rLwZMN4mwEZZnBFfKExQZi6cHssmYCzQfwS5B
px2s2g3a1mxdP666+g9PJWM+wbbr9YOF8Gvsa4Ol/u/tT7CJga+/C0TmCvsxQd9s7wFXmXtdyl6e
Pb7EaeyM3h8y03x4e5TX6f0n8v87DH8/z4LXiuPmOBnNxAWapAwDo+WUxJ3tKzqeXm0F4l5Ui4m0
Zy6PQ221nxFB7H4VTjp+3/kRd7YbvbkVu7VKeJCkXh+30gGk2MR8AxmPAuEZNz7qaqL4ALGsIzl2
fML9U30g72ueYwoCAXXsMXBjpfGTIjVPqVCcAzon5lOW9+Lodv30/gOxspFh1JJZrpT361/Yp/jR
RnKRZy23l+dqlssfwpuj0Qe42cUPup0P/+wsypo/bb8M4WcVMORdfENb69qhGqZJyvOseE1gjV3u
T8ksPvAbP7NX3cMAe/jo1BGqtU6vBkWjTl/axhLhBGnfTyrHDt7+SXfOKSUcMAvI462dnk1UpMCu
SMzgl7NHt2fwVVVquj+gj2ayNUX+0HZOfzKKUvVnV8l3Hg9ryNkuh/F6f3JX85jcpJukomOnu/ly
Hut8iH1ZJ07gGFj99Ng7+U3hJZeiyPeEP++GB5JcEEHYI1B22ZwPpV2g23ICzi710LN0taUO0CRS
1Ye80tXU1yxuCl9PUjU5EScTpMBMvXrKZy21DlYNY8Evltb9VtOw//Ptz3Hv1IBBXC0GXqEWm8/h
KUTDBFuic+yZiP5nZG5EosQpjnJBNkBQm9yrud0LSnRjqdJQhCaj2bzgeK2qlWIN8rz0rvGsiML+
vIxLuZNI3A1KiJKu0RhOG1z569MGcQ1DiqiVZ7L7STtpNEdnX5nrPnvynFb/VLWN+duiB1j4iCnm
FXkbGGV/GnVtrwW4fU2+Bsg14eBaWpXnt8roFGkhGUFNOjeVRLS/V1Vo6c3cxyLowbOfVGGqv2Jd
yWPfM8tsOHmSAoufOX09Hhszj3/NqdPtVei2xfnXn0VhhScCSs+rzfNmiTy006NkWJCJNcxv9Wgq
+CeaCKhPlUnGYGmyPHuj1xwbfA1+5VgqLJOiPaVe7LSIGzjG9wVYkq8PQnx7e1u+Wt9en1SoG1Bf
UdCgBkwSc/3TOlUUnlaV6nkRNH4o/FiyAcOs4A5UJbM2+Ylsq88Z0kJPZmvyDZPG5d09RbPzT6p4
6R+WqKq/SyG6i4mY1KcO0saXYuiwoUX7IgNm2g/F31qnmc+OAj7Hp/EcjTsZ2O1Ov57E+uf/ydiF
N9l2VyfqGSp7ceyRTQ70sfCe3l6r9cl6s1TwhMgxOU00ka5HkVT9Knx81bMxUwg6U5JwZ3AVjVF8
UBfoLDsB/HYzc8eDbrAI4pTobzRBE2JJFjtsZgWJ99w3hs5ofIkdb2gtbn4ahg4lsn7+qDiS1orQ
5r46dKoy/wGaK6vPpSGidOe9e3vYeYBRDKHYDK2U2LLZLsJENj+CZ3+WFJVXKk9VHOd2tFuIhEry
rDj15AQdLpnqwcJr3DonqjX+o5lJs5Nx3cb69ZfwEVZpASoNW3RwJ2yCt9Wr58a1xe/CzZzkWJsK
mo+WXsDFd0WQIwzzJHLhHp1kiJ6zQcl4Bsjiq5Bpc0iEWe4kaDf7kN8EnRPNqlUghizpeofQAh57
qIvqueD4wl5LMhR9nGk0xOHtrXhzua8DQZQHf8AkeWddD+SqSr7gxqOe6xlK5ZSUf8VCfAfm+w8E
qwO2ECf0xk5vj/l6e17tf7CcDEuhjvI7CfjmCmvyZlqEmLWzY8/pg900Gn6XKNR9o46ZTAc5gdgO
IjF2H8h9FQhuA/KU/lIadulbNVT+vQNyZ7kpktI4pl2LHMy2EyCNpKJMJ9VzRy2+/YCycuWEGlfp
CxTk2DuVvPZosynm8FS0qf1d0dPI9Z1Z1R6XzNRbH+o5RFpB6IU5Y0TmTqp87/dZa4eCniwlt+3N
GIPHY8la7dwbQ/sceer4KbOkt4PmuXcSIJKTkK/caN6fm7ikjf0oapLTs5xn+297qNTulGA00Rww
J11Lx4TwNFTzytAOrU3rAn+GfvyZDJ6EhknhXzf8rNKbzMdHFCm0nZjxSk+52jcrRnvtnfBvKvJb
5whnKRV9AFp3yUqtsI7NrEnlo56VaWQeBneuKl/TJyE/Vvw/k4ZrlirpKXLIT5/rfEnyo+ooQA+K
DtXswyof2D22SaW238c2luJQNmUxf0uNzJxPujUryh9F5E7tPwg1Lf3Fg9GKonKGAXL9V2tk3uL4
QPMsqz/EAwTYhTbvbFSHuOpnKFNyycUv21OM+KXtinQ8VwPauDsrchvZ1y7L6ixA4CJZ2Ra908YW
eivi9OLSdV2Bhon6t5nbxg8BcNoJ9ElvNd/sLW85qMBkjT9lJmPX73CqKg/6gEvWHxHuQcZO+Fo3
yvWHIg0AvgcfARFBcPzXUYX6TQSxvEgunZPMH3qELn42URvFB2wcZu9D4gjVCBTHS/aKezfhDMgR
xW/yJFqYeB5vdrAqp4SWjJ5coMR27WOL57T7UJSirI82UOGLOnvDJYW5DrEz0Ya9ssLNOYV1SA+c
fyADUyPfXGrFXBNpbTu5tIUHHSla0umL7pARvh1Ab5eX3U+KzJ1Oi4sO3/XygkibGmsxqotNR6H3
jdGbu09qLvr5LydTjG+yyd3PVqbkxk6gvElcuLCxVKe5QnSgOrHO/z/pUdHZjV6naX0Bsug+dYqn
YM2kug+mVSs7OdLtUq65AdVLlOcp2G4RPd40ly6d9foiW1s+6jB4HgB3J4e3V/J2FGhqK0p+1Z1g
PTclCCUp9Lod+/qidoUVJJZwDrWBS+jbo9w82ZBHWucAv5BjcVNsGqYl8nJ9qC+jiV2t4orxYXYr
84szTd5R1xQy8rcHXG/t6/OHoAPlHQ3ZMehIWyO8FKk83Yva9tKVeeH4w1ir6YNroPpzklZqRx/I
S9P6c6zkjTgOduzMP805Hbx3arPQCKYhhy4L7yeITqDNrvfLtHhG6wmnuaQoETyqrS6jE7I4jeaP
jqbsOZPdWWaQlOBrkaPi3b5lN1p6NReWTNqLwpY6Vl3ZPVau9B6n2ACfpfX1oO1sn9vzQCWa0VZp
FCBa245FltembHqrvcQis7HRzZrk6PEG/NNylD0RrDtblfSEggcwN+a4pTqOrlBTqartRUuNdghM
WuxQ8tGa2esa31tGEAPeqifCM/w1S/jPIV+JQ5Nj6+0FvXho2k5Sn6lXtS/6SG9vyvH13Nmtd1cR
cU5Q7Otx3yLO1H5C00zO7aWeechrU6WGmPQtoe2Sfr59MO4OBUJ8FSciem7vB6cgdVqAdF3myLPL
YJGq0Rw6y8N5lc7ivFeqeS3XXh3EFezB+XsFj9Jp2xwAPaqLuSJjvCToLeLvGrSGVn8A0VCezTGr
EeDIiu9QsM+KOv8vw0jjWC5edZIttX1J0hm4Sz69iNHLG9+JqumXubT2P7OsAilyJ0jiQntKxiLz
q1UOciVf8ljQaWrrTa1xMRTJQ1sWcvKHyku/J5o8t/AUXxAN0fzeVGB6VJn77ORecaGuLZ5Fb7of
OjRgjiS/08cF5fupGdDaUCL0s2Q+tkc1sVGgw0uhPqPf/T2VWltDvO3xkcc5LjDHcZXvnk76qPwo
++wFsyjx2KiYG8xpBBY9bZ0ShQ7I3FhOa1p8yAy3/Awvo3uelzx/zkWkPlRWJ4kUauSj6/ChQiT2
yK8SF3eO+1Mz5rIZk6fezkX8PaOU/0ekFOKX1pZRDnfby8996TqYHQGbs18cLFTTz06ULnbY2AuL
5WXJ5H21uomkvtMkn2dlBnyZEUqc/KIu9OYRt+H6VyfmJPE7tYkFlJg2yk94R1Kz9pNSL/gisJqL
lPU2qxYat6ktXpjGilN9q2Xr/OWac5Y+umLK4cgONAK75DIAy5dfbBVe6CN9bTP6HrtlCq1+BKtR
WQFMt2F+tJy8+T0Bo26PbiIQ0MKISNQPg7Yk/Srjl6SnxXFzcrchttVDydHqjpGCotHBkP2cnoY5
AWdrOEI8Y1xQ/k8fO5QI1Jp0b1poN54SbdZFMDjDmAbzIIV+UDPVReWuq0wBkhCoxHFQ515FinGC
lT4UfVI9C6/ThkdrSHVx4IVQVl/mIhuGhzqfJjSU8HiPxk+jaZMgZI2pnkvFs7SHosrKZvKbrNH1
IHKRiPyOmF+nfDGifP49mJ1hfQXMp/b0ROm4/R9p59UjtxFt619EgDm8kp1nRhpFS34hHFnMxRx+
/f04xsVRsxtNzDm2AAMWpD3F2lW1w1prA10o1cY7CC91+qMlTCLrXs+YwzgZblNRhOONPSBT3xd7
bUjLdN8OnftTN3OnAp9qd6mP3KYsA4/iWLrvrcr7LItKTVG1m0LE85swLn3TA8lwlEMqu29mm03o
Jolmij9X4Mx+73tBzFFV8ZTsCgmbzUe6QeafwsbJ1dKPEyZS+7aoqbOZU0ICYCXpHNV+knaJHnRa
pDNstmiy7HdDigJaOpKCRuf3Ay2GQO2T7gucdhcIGPoe34cxQ5EBIRK1eZVatoxjIhnVW8yEnfxq
NPkUf4zcKQovURO604vVSEgPnKDQbS+tlXfNy2yWlEqb1knnII7tYTigCDRlH8IEpP83aHfqv4Tp
sP2FRdbGAYrSYu9q1ZTujFrt60+jMdXtl8ZrZav5mZGpw0vlxZXhi5AhYn5ONjOjX5GoSCCWFsVw
u3LtuvOLrvMayp6q3qdnl6Re37l9ptiSYuNsUJJuc1t5Sqc4cT+Vw2iIaT86EVACHoK+/NsEHe59
E0krESKYbcmM1FadVMrrXYfi+OgMT8UYRSgpp5Y7/B2i05B9UBKMfpssPaoONNezL2AlXB74uKqS
5sDZTpLvUd0k+cFMTFCLlYbMVxCWTfGbmAD0+ZbDAKWPOtpsha9O6dA9QaYt0qNCrK3syBCsyR/S
znQ+2ZNRtkHj9abjq05rVvuJfWsRaqrr5IK6NzpzmZ6DReHVSot/Qysro31mmz3ioFWb5c8hKDHP
DxNDr85dbenDyxTrVex3FmAyX5PxaPnQFmpwLEJ46i6epaq/WjZOEcTIes2X2RyEdqTrIvMzVXim
gHTzovlkJ1n9fcHJGr6tCIO5r8gSdK96ORgUeDnfXoBGeJM/FwANlM+lqsf1J36QRvkx9EDiXxwt
HMW+wMHtkyMz8NS18FqdiWCza/gzSqy/WZG0w5LtFabgtqAkHjiNOdEUHxizwRmA22kFxdA11i7P
tane4fRDt18EC9yjnIBJ7xQVCPtraGtKwSUKftp389QdjpWZAUSsSUIRg22buXqdNLNkyusYRopf
VA13XcNfVp6mlgFb5wJ9nPyJvRuz01wzMc0fPJl/j0ZCWQ5VhbOmsq6/d0ni5btSLSrLVwuv+b1C
qf9H5DqhundaSysPaaqn0ZOkSUNROtK58+PRA/cFAk7kRzF5DuNzUal1/LQsstZnUCTiDrFlip7D
XZbaZSqBBPktEKmfalWbDfMHMqs9qc04mruBa1L9jCjFFO4ADU2gsTOaOb5bIPLvj3mczftxsmvr
U+q2U3JuGP0zFn7XK8ZIs3UCtBWYIulEYLe9l/6ZmJ3ZvEjFcxqfSyusfFcKF7kQozSeyxpG8ewn
U0G13R2Lrj/GYwiCqJG5Of+pJW4qD/YYOj/7cqGcI7JM7VdXq270q9YMC19JFEc/DnYikPCqVOb3
yYmZhX6jj+bnuZiL/GDxE36Zba1sfspZa2O0lRj3bgRcHVl5ULMy/i1W57zkBprn4jVqI7kU7dIu
39G6bKKj0mspeN4hntD34issJyiNJl8ZZe0FyVjQ65/6dvxZgw4aD6VjVQyNK7W5D0QxePoXlT5c
/qk3k1DWfsm8xjQo0FBRdhGDiNzn0qqNHzNqY9mzVTnThzxJIubMZIbRf6/iaERZaoYT8qO1wW+j
qc1YnTMYQuTdYm1UHb92LYEmnoOA3lEf1CTezRImrE9PspvPYdbM8Y+pUJls0dBvjZnbZHXzy2D2
3XBQ3aZ2d4MZedMHy5DeN8dMivoUSk1vvoxoqNkBOjthfaqduM4DWYaGslNokfSfIpCy2SFV3Fl5
4jGpfkR6qms7r0zj7GBTJPmLMlIidg0fm/621WnhKY3mqvygJ1A0fpL+ESIYrWMMe7uXSveiDxnK
7JEbc23NTVkp+9Eqs5QrySijF6AMeb/XOJ2LYt4APLccI1OHvaASCtL86Gf0I/N+aTnT6wrcXDJa
ohkNcz6aUo+yj7rRItbXF1HfnL0GFbcLaiAMYRoKrQ+DCdenyTBVaXOgXF/YO1Wj1nvM2pnwpUr0
6Pvo4hZAg2vX9lVBZW2fOEY2PSVR09fQZ/IZpglazulnlLjilzZ3NBnYYZ9wbYTGlD25kdahNuAM
VXjS66Ufx6tnCMhfZchqXad4HWLGNR5ic5nnZWoEYYcIpFt3kRXR7T5jdJPyJR8oBe/MphFK6seu
2hPolZrwwjkYdJFNf0Rek3ix32ZKNAVKn5ZVkGTMQPCLNCurg1JL2qy1OzP2yWEwD3MOtVBRvpsM
2fyT0UC6/kURVf2bFmqpiHZQnsbmZHtt4j1ZIi4hVyNI94PhlYPqhx3VOsD1djgeCMLl9NFjpDd/
e1HUn1u99Lxz5Im48AnwGrmHKW4XBxlGovZj6MweD5fsvlvU/aARIp94DuehZZw0XyQ9jhme7/fq
AGs3K6z8L21QCyShoEWbp7KblW8qAZjj47rWuOtmBpAFo50Yyosyqnl8MOCFX0ojycJDpirGFIy5
sIqdlErR+llWcw3oo2OSS0XWoO0F17F30bVGctuHqNWdbfy+RSOmHici1TR/VfTJdgnACH9fBkOr
DCQe83ny7XQAwG2n5WgHfdPSdpka4TlI+5im6SNbpH/RldFITqZMC9ROJ26fJzlPtod6Z50ux4RA
+MhOdeGOsk6PAH4emtNTOzfzgKq+IXI/tKoRP3PmGJcpvIqbqBmRjIMmJ8szAQcTqRMzDCdfC9vh
n3TWneGozaaIDiGN9tm3x9auD2mVx8Z+6MtKfOIsJD2TmQVNoTStKK/S3JvL50KLxuyYA83mZYqt
IU8DtML7T0aspcmfYTX33U5DlEsAUJZV9VpGafX7JBJT4+KJQ1lxEcBveSqRWUNS0GqVLtmRSybh
YTCR1BVB2aBZxzs+9fGHVEUG/KAOtEovk75M6KUW4oUfPQIqNApG1Yt2aSHmZvTBj4X1ywg1ndgL
cEmyV5HZF6e2zCtU3D0jAplo6fEsXvqSQUy7JG+dObCTkUCV/503kLKLzDgSwmX9EzGjG1/MIk++
l7be0shNnNn8YqaAvl/sZECJTU8IUX6UVlEBJY1hWnv/JHTX2hcjFmhk7qAKxqCq1Bzi075OImWs
fVAVsqMZmXuNyyzouE//QoNzrj69pyKA+AA1epgYDDhBeRuW4hrp0ZPCNHGWnbI4q4O4N4UPEIGY
J2225vhcV3DeTAGiga2PgDu9PWNVHW5iRR8SihonAnsPshcDog71aOj/PF7Rdf1mMbNop1FroMoB
y3PdzILI3xqyEukJPJC4FIMV/uS0N0FkkVUHqWbLd1XB3gwugF1MUfhmIszqEwruLGvsquRkCVF/
9ihl/BVWQ3fO09HbkCJYtQ7fbIFEQusDLWLqYOtaUYFgKVl7nZy00QSjN1rDU5/o08d+UrufdWm4
IGw774nycfNUyDY9EfbHrxEX38aibzcTLTAKSMghIbRCcr8qbebgT5G5ZtFD3oLaTstDnCRbBcbr
Sv+yXEAoKskv7VJIFOuxjXQzrL6VbnyqVV0haRjdz4PXT0EUzx3lCXV6LYdZ3SLu3lsbIFiI/ZTj
0GFYAXHcjvIl4JX4pHZT/aUz1PFzzbzf18d+es/KopZFVxO+/c0kTGVIKOtYZnyqohTJ4apF6o8W
2cY+3Z4GJB1oQqHyzAGHRXu9T66dSy0arPiUDk7+WhvCDf3CE2bmM4N1+Mcyo+jr43W9UXL/p+j3
36ZR8FuYSQu0Yd2mjNFApssqkxNwGS/8Joos6X1bqw3jo8IM3/nkAvLImddi5XPQOb37x2jC+t/Z
Tq+Ge5XEpH3SldBRjgZbbAZ13lLUmMMe0EzHfBq9Y3RyUuYf1c5N1Mof9KlQ6ON5bfhBg24zPGVh
WBIMtKkS75Mw7uuN5sx1GfVthWgwWLSiWSL859VNBp+vnlVDKEQeYiiDuorTPzywo2gLOEnz8/H3
vO7pLcYgWnPAlqmElPbXwxbFYMhollpCAC3lwZlb+TQXbv3RLZv+2cxC9e8J3uaxZ1z38bHlWw+l
k0gFlxIuIjx0M659x6YcjeSlGp/oVbh7SAPuMU3qLerH7RlnSCAMDJ38wgAmuPJQC06vrTU2Zzzy
5vaJcX16eigs4IY+sGkt3EGJ7tJTZWci379zgXB4GDDNGeT8cTqWPtIvpf4ckgCj+pTo5Cl2qPpp
r+gww3Q5vKtvyBYiE7KAB5mFRXeWWuq1HYC6sW3Vc3wy+tR9ZXAn0WEbu/qh7dt5S1jj5sRjjGYb
OI6FUAqo59pYhSqWI40uPimj9teswPkyJ+3D4CkfZ+V91Of/FoZ/kgcSQBhYu7ZVe3NXKqXNFAs9
rMEsh/aJqxmIhmX1h8d7deMmYOpoyyx0JMOkPbNyk7DUVDVvMy6yKdGSF8q8lvV5SHX3D113Yy6Y
SQCSKVon36Be3Bx2DOsMVMU1EbXlXbheo6PGej6aIj71Ta8Fds093bduGrzN5Hm8xpsDt5hCFpV9
Q/MNXa9rU0u9HVABR8FN8gnJc5L9UBvCDa+/tyD8Hi7iIvfm6cvv/+L1spOmO0dpcgLjLsgHFdZi
qMl+Tsv3yTIu/sFHA0+ELgWB343Iy6DMc+lNZnSSDOzZzwCJP2devSU4fLsg5NYgPiImy3/gN10v
CIpINNeu0Em00/TPzGWComfI5FtUo2f4eIduvRBT3gKUWgDxoE6uTRXEeVK1cp2nyfqa19FFdvHn
otB+r6biQ1PLjbv/zsrghyzhFX4B5mF1A6sxc3YpvGhHJpm5pyVRDqgfyUtGOXf3eGV3TTH3bdH+
wc3X2IZakzbFbkyphfMVWOR8NlqG4GhKK47vtgSSHhmeJQvgWlx9w67uXK2fNTojU24EE02PgNK3
egTssTUE5/YuJOHAA9HCZsvA0a+2iybAYLulfiyjvg06W9/TYfjLTZRdzTzmDd+4Pb0Y4y1BMYNe
v7lGANtGpKtNI/VjA777oxr3yXOrltP+8de7a4UaB+BsaAk36sLaZGRUpdintrGnD3GCtIwqkq15
g3e8gdFPBI2IJoGvWusKSpd5DGB9tKNXLBK3Ial47SNOH/9VVTZkk8drum+NUGMZK8N7stom4TJs
opSORlEc1JY2aPVhtjx5yGS1xfG69/mI2RaIFGJnHOVrj2gMEzItssNHV9TWU4zE6qlA+3TDxe9a
WRKjBbRImLjKIBArcVMvofnn9dpwbgqzO4RzVW9kEMtBuQq0aR9CE0BLG63YJfu8XosIq9GNRKof
+9kZyqOaq3lDZ9TKn/VwLDS/z9OWko/qJFva9rcbtowAAn5FewVlo7V7CLdR4qQ2p2ObRN5TroAn
a0fPvYhZvn/DCM00CynUhQ/GA3m9SGWkeN+Z43Ss67bca25rBZo79RseeLthxIEkmyBsF91nbfUp
M1uoVW940zGPssGnYidhOE7TRgxzzwrkwmWrwC06ayu0V5gF0wmks1oxwOPR9B3Foy35+JuEAaY2
IHdUIVA9WFK/1ReTius10ESOfW8aT25Y2P+anSb3hVvGP+t5dnfUFYsf6LxtiSfdugU3hk1osUDk
aOGuvqKqDrkwrN4+UpeuTzn1wqBm4sA+l4m7sWG3i8QUbxU3lL644OoRycLaGWhVWccG6a4jLG/k
g1wvy85T01TBHHfOYflh8qAdE+3H4+vqdhspORKlE4zyL7+uP7CplzO49djmAdPCv+PRnINIb6u/
322FwhzRE6Z4l93lp/glTHPUxOnDorOOSSbQp0Atqf/WgivYGkJ9Z9O8heLD7YumEKHNtZ0MhSVR
5ZGBarZQ96Xi9bt6mvJdDNBzY9NWH47XESkIkJNkW3xAXpZrU0pXThET0arz4IhwBtDQR1FQgFp9
30v8nx3Y36jaLGdhPS03rbl6oW5WZ2NylUATwtyLnLL64w1aXb//WfGYoUWZEWGLNcpXlvM8igQr
CAd0fykDsubHJIz6mkKuPv3b525qnOPJBTn+2PDdz/iL4dUBj3heZlvY8szsN0DalEK+tiVSEO+3
svAvgFCC3GQ6y/VmgRZkXgEl63PhkMwVbe6dRK1Mf/zfrKzWojiVLJs8r84Wuvkvggm9r1CT5ZaK
xvLX/PJUvu0V1IFlWuvigNrKjD6E5dxOaXUG+vRst8OXgpVBL2WkwCjd6H/x6XgZYXcT4ULbXFlz
oyyckzZvz8t4zXHnDonMfH2a1S1KwD0XJLrlJsQWVYzV2dXLBjgbzNCzVjRMP0LiOkwYwF6O0yfR
VX3xwpDZSO4NJFGm0+ONu/NFrYUdCpecKjB8hJV7mH0K+Kfszk0roYvTYdPmgzPmXRfUbWhYf6aw
Ccat2aR3FowzerT4KMBRGF5lyKWtVbPFk7JMlEkQs7HDIygv6FlEimoQalXy5Cpms8WHvHPioBkw
LIheG4Koaxm8eayjlLEJmNWVAfZv6cUMup31z4+/6V0zKLmCqEUhGgWG62/qdYVMPdCHZytsYFnP
DTHJN2jqUfHpf2HIA/FNlIBu3XreEmyWwuxjm7PdO7E/MniaHi8NyndbcQhzliq+wS25njNYTxIQ
JBTys6GXz5DVu5OlzeHxsZFVIMDJhh623FOcAsr165Oddo4OZ7apzqPVpk+ObP7sqopyEMDCJzfT
Z/kaRqElaP7qZfLuMwA7mgSdygbUc97p6/0qPb1pFYqz5wS4wGcpMyYzK9qAFE/mOBPyS1FTbikb
354AMmZeUAT4Fh3IdZ5u2bnqDAbrNREZLgPkrcRnmbd5vZfZMJ1Np293raq3fz7+zLfHnaMOJZ+u
D6B6OEjXS60VUI+wX+uzVoV9fUR9TMuPuUkYFhRaFuto3QMG3zgPd9ZKeIW4PRcM+ft6rXaFFEJU
8dBNyVh/kF7XaZ8KhodkL4qXxqGfGqYSn3iIvfq3x8u9PYlLyXaZmIL7UrlanUQ0WOyx6dHbjtow
fwqVPKeDIdt3x0NLrRaC/aKjCgt1Wf8vIZ5R5LUN16w8dxVCAopOF3xoq61W3Z2twwpBOYkHbO41
CBs0vVskWVae1XQun4Ctev/mcB53pJVFHqha/r75ogiUUkQi6KJrB6KdGuDqWLgmGpyDrpdn5uel
gai7+Cji6H1Kgv/fCpkONVmO3joHzXuaCW3al+fSnsqgjOzO18Nu2hkAYd4dcLEgNKphyJBwoLB2
vU+1GmogQAy+4GB1B7cbirORjVtRwyoQ/++z0aphfgn0wxtv50EVmqPYaLwnxENRXM+73uyHz8wz
aQ6P3fuuS7A/dKqWUty6VFUlDOEyXRxPFwPYkDys9UMvR7sLtMlynrVQ6u+rov+3OKraFDIhUcFT
uf6EelQSp3oWGBMjdX6HWQw+RnXiz7nnvE8I7j/H4H7ELxxiMLLoa1Np1LhoL044BthGGMujvRN2
P/uPP+G93WJgLwQ/oq9lHsy1lQYpL2M0I3mG5dt9A4xqf+4BTV2iSrU2rsF7piA6cqA4qtDdjGtT
SCLZcCgxJUi5GQOXdgCLATFNXSE2XrR7996vppbf/+VGIjebK1p+5dkzkqrcUem2k50kEPzz8de7
ZwcECEeKF5RiyGqPtEKbtVGLyrMNu/6QCstGudbcqtbf+3CgJYBA0lNZipnXqykrYE2gokvCYynD
Z8NMkVXVQHOGT0PhRlvR+F1zKJvSaMfJnbc5n798vEQdWpchejje1MkdiEhxSvQKSWidsbbv/37E
iIgNE1stvcXrlfXgu+qk4U7nq81w9iAJgMirdo+t3FnQ0hXlGVzKOgxsuLbSlq2HnYpD2yqDFYxx
1363uPT7Fyo6UFceW7vz2gNBIsAGDYwMwVoPKUksqKuFx90aOuopyT0/jvQJoQbXR/6sCVIzSjfc
/eYepCGLBBPvOx1TLqfVSxUrEdpwhV2cnVxRX+3kAxPcpDq3gJiVreLHXVu0p3hH3qYerh6R3tSl
Uru4vDsLoiYl62p5KIuaXWuixHitFWfYuHRvThlJBIkh4SntggWvcL1/zPQWZkgD56xO8fSSURkO
srbpNpKJGy8hUFjaObQTKYRg59qKEiJm4bYZVkorCvS6NT+U5VScGFI7bVwb90wtxGaYzah9ohV3
bSoewLW7RS7O44hmIMXv+iCXq71N4miDtHrP1AIKWITIePJvWm9M6WHYdhOdIZBZp1BRPRiATvZc
t7b63mBzKeDz6i89Hdq+6w9oSFWUzmRF5wjtjR0A+O+M2I03bowb91tof4SyOqVQHsc1aRpJwtCJ
YTaedGv+kKNXGIeD61dN8pUhX+/sD3CnL0RwWK9k6qgVrEtjIXiPwsja8pwQ3u/tNhTMK4eNs6v4
Y4P/+N648XKMURJYYmj1DXd07RSm1kbNhJLMObESfQfGE2F+o9ji8r4V569KSGSYzJShPcULTMC5
ekwY9TuUXj7Is6u3ITy5omtkILo4N0+Z5TblpTXmAgphJLJdLXnd/GKIxYdKIJO3oVRxs5dLssuF
hVYjc++5vK5XbM2qq5O38HknMLwBUtrqCdyf9dNN6vGlyVDV3PjGtxYXvS0EYogY+edNmOmXp02q
TtgWMHrOMfDfHw3cmedMRnl6cTtYQDvgM/EWD/d2W5ejR9MXP1oEGVff22tb16qlmZ3rpqn9PM61
wB1NdyO0vznm0NI1Ln5SCGKrG/KtaHDiMbT684Cs245IpfOntllEoa2tcVxvr8m1By3TZym7eEuX
k4v5etug8+pa1FTtWXTR+GIiVnWMERCG2deqybOXDfAdoX75SGWLo9SL4pm8zfkDWLjjo/ERi41N
vf3C1NIWEcQFhIhzr16kMq0AkFZ5fS6Ktv4JjlD3a69NN5z1nhWglAjPEkboAKCuV602Wjgz0rI5
d73Zif1oG8oFmiPafY+vgTs7uYBAiMWBbJLtrkKiGX0SAWmqRV5Waz/mpZUdJqNJf2b1rO8em7pd
Ei088FVUA1kY3eTrJdmlO2SD0hfnMkEZxrdnxfrc6Or49bGZ2xURuYInoIWMStQNNnvKKoNAb8ZM
a5sBEUyzjzsy3HhO7P1jUzfnm9IAK4HvznQFFrWs+JfzPc1uZaZNOZ+hclRIk6GplyZGuqNZWV+8
vvz52NzNykCLgebl3aNzAlJt5XmNWQHi8ozunM5J4mcSZQIxQOrkcd+CEN8xtUy2JkXh1oYOuHK/
qotUd7Km/lx20bRzWOmHLteqp1KG7y4aLWho+sdU4tENJdm9/oiiKezO8RL93OUZGlpTLvdWaucb
gcnyA1/dIvS1LK5+ElyQizfQDGiiUKW0TCcbbGEyD6HDHLU0/qM35yKwCqk/Q2NgvPnjHVt25MYq
hTiayijkWevcxhgNT5m8UT+rvRHua1HXUKXc+OAx/eaDNrf9k1OY+YfazsK/DaPYKljcnDgKPCDj
AAAwhoADsdpFkzEvg9N401mpYXx3HQTkVG/encBhhfzDXYrJrPVGToi5fFmqcQrQOCzQ4bL/tZpK
3zErYKsmt14P4dEyAgOokAYeFOTLtauELaq+CNYw6rxvlI8D5/wiDWT7H2/a2lXerFBZRLKeX1QZ
r62MhLW5F7vzJVRducBbv9aLjPNCSGqF9Tso5sNjg+trZDFIdE6xlqCZ93RlEG2oZIJkOl+y3B79
yBH2bhqF45tG9r0pxJfH1u58xIV0wTAvLi4qm6v0pq4sacMAHC+dg5aEWSthADlza7bWshW/ej7h
jgu/EpDLUre61UJdImrgd8MF0nj5N/pr5q4c5/44VmF2CqvG+JElSXFoy82Q/Z5lNC6pJC0tDrz/
evtaI6xyy2G4q6kl1W5s5manV02z48eZDm7ulK9wEx0fZXPv2+Mvu740lzUTFy30i6W8sAbdMKRB
zsYw9JcUEbQ9UHwliCMQ0kU4v/d+1gk8OAiU0ZY51Ej2XC9yjIGh6F3RXjo5218zKYvjXGniq3SQ
GX28qpV8KDkCtpCmQsIJaiip3eqC9tpMFXGvdZfRsBO0HeByiUuiNHb/jccxi3fCHPLkqzvUUXSa
UBObYX/miftB6z2hBYyTUqsLAWWk7KdMHaMdwzR4mR//lLffHuXdN4Qaj9YtxYeBPMOgj2N3gUcF
7iPuO/mxT9zy4HXZFlToni3yQmASODF93NUHsfoyThqdme0x85QCpCuc5yFHZcqs5fjt8bJuDyuO
DCSdqZK8/WBnr/c5jYRWWFaLS6Wy+eIh3/5tyhL3+G4rdMUWsgIZEEHgakHo0JWNG9nNpWeoURBn
NprqttlubNGahrU4EhkJeTSvPQn72kzlzVrRZlnLpW1MByjT8qT2iJaM0Vgc2zZp96m0pydhM36P
prS6T0vkzD1rHjauwDsbCNeNY0MOw3CAtdJVHlrzmLhqw/gotfhghTJ5QVJgpJ7F4OTHn/aOKaKa
RX2QZSNXvtrAjOd+ZAS9d6mSlgljCXiaylK64xyZ0cb3vfUVOpsU7qkCUg0hdLv2FX3O26YPc/ei
ZmhlLWIWhyiS4cZ1sA5p3gbdApwEwkCXmptuZcUxQQcRy1+E00WHCp4luKSkPCHqHR6apk+/mUQ9
Fy+HBiwnO91w1dvbnYQIdtuSEJKsr5ubc170rWaFzqUCFPgydfZzRdh9JsGZD4QM1WHuNe2jAdlh
93gjbx9pNg9ZMhtsPkdyPc9TD9vGsubEvZhO9kNUo4Tgm6RoWWaT30RoDj02d2cz8UuXoJUKF1DO
VV5mj3adkoI6FyVOjX0XdcOl4dXZP7byRhO6fqYpEeA1jKizqRusS4OiCtEyiVX9Uo3a9DtUlEYE
ujF4M+hDYfUX4la12zmgmrnIvVH806AJoAXKULnlx8Jtjfqc53UZg5rkJaKF3uraxzSHvY1wSRf+
NsR0E/wJ8Trl1NRl+DJnpR1pPqwJ6Mk5tJeNOP/WP4APL+KWhPl0Bdf9TUqTE+mQxWCRLIJuMoUt
XHM1H7Pho0bpZTgUSmOBNKgUak+uPUltg2x66yck63Qx8FGaaiS71+djCOe2tqxIv2Qaojq+7cWt
+y1CUu43d3QgRAs+yPsEqHmhscV9SuhN4EOFd3V/K0QI0Fvb5FLP2XhMof0fGtAQp8fOcuOSy4qo
R1CuJtflLrte2WSGpUUrKL2YUhHh2QyrTgYl2qpbyrp3DEENhmTDAWA5ayguTLBWS+chvWSuhEan
Mlqvimrx9d3LoSxngYbCW5idsWzkL8l7XRbQHQ2RXZJoHNAiM9qAoHuLvn1z/1P8g5VE7RicBwCU
lTvIGgWYcQjjSzk4zs5OpP5S6v0cGHo2bEjh3/tspC0e0AGqnGiqXy+oydLMQJEluQArmndKNYaB
4sr3qZW++RqQVwAeAC+oMK5VhZuiFiXtmviCsYocRUPYIkhHUW7dgEvWc3U18eV4pRcoL+UO9ul6
OQWSUIWXF/EFDTT3U5syXiRLKibjmWr0MjhKdaRHqm1cH/eMLjEBFVt4SmQu10YphVdjMg/xRait
8gd8jukPNFfEs3D65Etl2MNrYufz7t2e+FZGYtMW7Meanq5a/YR8g5lccl3JD2GFgGJB+PneF4Vs
bxkTRtWS1Jnr8Xpp3uxSnTXj9OIkqFCYkRk/hSj/bQQhd/wdPyfQA+hNQ3f9TAohUobdOuml0och
OSIZxcxaI22YCpx7+SaO7Z45ynwU2R0arcBMrhflRALZKWWQl6pG6mwYefbdRhMHUEfFRiR387JQ
7+WS5TUGC0uWvrpky6mXTbsMNAo9Y5A7D0RG9hFmBIqQgJh1x59jT+qEXDNySpEh3S3K7+1amaQC
go3iFRgrZNev19pL3epcCDEXo7fmHV/6b1XKKhA9mtKPHfL2FCwzWxgOQ1gATmN9AUdRXaDo0laX
vvFCRKQU85j2jvOpal0DdSrLO1looWxcX3eWh6gG7zYcS2Qh1rUy0QNptuK2JIObxyPMRwSyRkCB
fZVuDeW9Z2rRg6Bs+zZ+eHXKw1QNPS20y0uldRO9w5FZiyj4DE2z11DlVjZi1jufk9Yr4TIMKc7d
2kmBCoRu7RFv8NwMByRipmeQNtOrA/3xFW1J7VWzy/6vx3t4E6eTmhIXQMohwqOwtHqtI4955kXY
JBdGLDYfRpkYe2S6qmBMC4QFCim65Asy/jL75BWu2u/bPHfefa+RTVqwTMh+6Giuf4QJ7rsx9K5y
LsY+DhgmgYa4KLdajLfPns6Tx1WNvjv9zDWfq5p0ui9xHZ7nKhKv0Oy+Q2hNvjz+mveMLC2opSjO
e66uPCbV59ZCri08F3GeHYopawMjjYsNR7n1SyTZAfZA9+AFctfBa8qVItAFjS6ThrjFPLaIKCGF
iMS0Ymwc8VtTXJrUj5a8n6RxjYH3oMcUljGUlxxu2BjY41gZvmcpVhygPpttoctuvZE0BtdnFJD2
ptxxfXcpWdUv8l3ZRaaZvsvRWLtkON/eYHDES9w70UFzhLOTTTTsh2iQ+8fbd7taMlaeCGjgXMiU
VK7N54gcopjdoYs4zpmyQ3Ad/IhJ2aNHs8+bsg1zt96COao2ECX5umB7rs1lEN3j1innCyq65klI
D9EwpYg3rNxbFFc0TfWF1UIQe22lJWYYsknMlyi0aZzUBlJ/HtKZgtqmjLbKgHetOdSy+IIUv26q
/O3I3GFmvVw0tWqOlt3LY1HhpY01ad8f79bt5+ONg0erc3ORZ7zpI/8SmXtxgaYvErjUw40qoiCe
JBCFTKDhj+3cLml5SxGnR/to6eEt9/avdphcShaq9xcj7FWUQKfylCFUcGg7dX537gS0jQuZYtNS
6F9L8nhoAVYzQJKLo3T5SfWK7oDm71bIfJN7LsUsyncERGRO5LrXC5IjSmfQWLSLo4Kq96UwCmXf
iTiJ/Soexv5AsK6+k4bMI7Ogo5dZnha4MMqh10adQiC+iTr7JQWysUsU1wmiOnYC5KfNjUvrjmPg
EQt2jxIMKNWVx9d5PqMYGWsXg7khdJqy/CBaI904V7dWlvuQ0PVtTWCYrxdk6XKyRGSol56S6b6O
NMS9mDK/e+x8d62ARdTB7i2J+ypbE7GGZk/kqhcnDTu0u63ZN1rm9j228pb0XWdRfKpFbGcBbNCA
XC1mmmfEYPpRvcxOHY0H/NuM/x2zXC8QydVb5NgoxZivrTL1VVDXFmI5vYL2z57aFFM4MrWrxEkW
snNPUWoB0BRWKNB9VPOqsSBw5pn7XZuKNN+rvWfzB/piZuZv8/84O8/euI12Df8iAuzlK7lFouQa
l8RfCDt22MlhL7/+XKO8wPFyF0soSOIECKDRDKc85S4JkanVCW9Prv/Wskn+NFaXYFzoOV5+nGzW
WzykO6QQy2z+gpD9+CSB+nsn6fpqgEpEzR2QFI8GFdzLYWKC1KJfhiV0IqU6SUVY+ke5Gxhxs1ex
ujmUDFxAQ8PW3mZ/fJYoRcqWi9WsAZWLCRYa8lO+0bTd+/u74cbiUYtmr8l+DsDezeKhxpk6qKsv
odoJLVgQjMceyt1DpN6YELABaop4uEDk256ftMCCrxuXOexr3FSWFuWSFGe5oEbXeScsux4KuQCE
62gzEjnxnS4/k2Uq3lBnURNyNehvi0LVvmXokD9BulF2ADm3hqLcTPwiPW6vA6YFuV9nNtqwI2x/
sLA4C/rRGs6acD/c/0rX6QK6L9AgGYu+DyHE5aR6GsB6NrRNqOtgrPw8LhWMVttRaXzgiHV5Gmct
qU9gjzPv1S8iCSvENnq2+NEQVlwOXfc1erEc+bCpF+0RoGJ/7BTNOZUpfaH7s7x+q1wg8+pLJQLO
3pYciD6ngi2b3YZtpZQPHSYLD71WVUE5lGMwDqq9k75f730aTrz3RH9UZWlpXk6NSq+FLLRZhsnk
lY+AwM1jrIyf7k/qepMwCN+MJiM9U17hy0GmHF/ZplrLsFrU5C/U4p3DAmXlkXrCdHz9UCQksoeP
DuUV0hYgdKqSW5UhjashSAqEq4sWs6QKSfD/MBRgb2iPZLFU/DazyqWg3BRNZTjY1i9jbfUH6GXx
IRb9nsXw9aYgGAPtTU+bJvqVCpe36HWxmmkTTrREf5SOWdVhptvDclK1LktCEl7NOtxfyFtjsuHJ
HSX0Aqjv5TcDAWeKzLJEGK/J8AnJtQ7pUgP530yk3ypQWDvj3dgjMjMgG6I/gBrN5ozFVq2qGFyK
cPbMQvHxyXZW32zUJifzUsU/r54dLsSUjfgb+ZZtjDvOE21zmgOhKJTyTBpU+I2rfYlm5XFeZ3G6
P9qNuQHTl7cXE7sGxNnpZAoDdTN6VWqD3PCAw93RFEUbP4DH7LWd4W6cabCEtOTIlqk0bJur7tCt
nihSQCZuMX9SY1LYSbTVziNzY4PQGUflBOUW/r1NR6bFRK+lxzU0wWn9hKisdEQQ1rkHzPyIXHn8
6lcaVI5UrwKU6Ujpu8sNaVYp1aEhHkNQBriIG9aCqXzc7bxnN9YO7C4eM8SH3B9buqEzVbWhw9YM
52wEEIdg7mNGs2on77l+y+Ac8NO5oGQctQXjZDQK9FTJx1ABzvpFXZfxYK65fe4jpz5gKNC9URZD
e+1Vz56Q3GaWkSsEcanLBazUNMNNhKlNrWb8kepG8r5tnL/ub/Wr9WMQOOCYkMORAt++eU/ixU37
KlHGMF4m92HJsjKo8mRPJffWKOTBxLtUEsCbbJogpY7buUJsHrp5XRz6ElsN08NJ4/5cro6tPEQI
ptHPR1CSltvlgiGr4ww18mJ07RfnHYY81TlymuzdVJXx678N9RBpKytlJa42d5YoQ1Pm7RQqk9Lp
oeqV/XxIlmR5Lb+B64d8h/Iu359izLYs2JvKxJevppBjZv7hKCOOKsrwanwO7HnJ4SFaIlegFHO5
clAbmqRv2WrWHC89BetheOxt29pzvr3aB9xuvIusnGyF6VvuwjDg68pTMocpe/tA8jg/l4lod+7T
q33AKNxyL3Bm2q7uZjaQmr2Rlr4aakuRBuvUIW8/esVR9LsahzeH4pAStAPu5wBdLlwWG8OyaIUa
2uiIlX7pRiNBLh+IgDehCHO8v8Ov6o8WpBraUfxJeEvd83K4ea3RY0mZGXDH7KR2g/JtnAbzU1+m
CaZBqgu+U5sPhhH9atHEfbw/+o3JEl9QB8cdgs2yrdRRl6lmsClqmCYYUdu14z3FapUGqZE2O4/H
1YXLRC26l1KlArTVlp2Q2VY2ONAEQpXKYLBUw7vJNY+Knk9HB/8w/Db2tJKvt6ZkHXKgJaEXjNom
VUYQvjQW0BBh2w5zg62M9jd8vV0f1+s1pCQINs2Q4ocwHrd7czGyjGOghoohgByODie7pm+hCafb
ebRuDIWnnCTsMBB1oE0CliGZkA9DoYVqVUW/pn6ejpVw6sAQg7rTb74xFEmylCZn9SRG4HJfetW4
KqXbRmE012njp+psHVWY636EM8hr9Vgo+MuMnEaMRMdQs7scbKoSrn8vi0jMlfQfG8OB0NCb4Xx/
s1/vB957zjTwJbBi1FUvR2kLmI1Yqjlhnk7VcRC6VKFu651Rrvc5fAEAFRLHxy63ZND2W+3WBX6a
RCrmFUqTYs6Txnnv21PuHqGWpI/RMM0BBYNXl3EtMjuaacQyMpzewgOqOO5znh0nNIQx+ewejDlN
sezM7Srg5B2hCyQHoKZ6JTU7mhrAaWzOQ6PBktI2sIvIEnonsaE4z25s1K99k2WlHbS2BESSLGx1
bRLZhyQq6J6MJm2k71aNOklUfL2/L662Ou+jhCwDn+eNgcl1+cWiqJoUK0sYJY+jb/1iVr5XttPz
PKzTzgJebkHOE1cfCCVyLCk7ewWeo90YIaykDSfhziXDgKYzMIWYMHZ+zZz+HYgQGvEhVHr5R875
t104VRHZwTqNp9bTqlM8j2ABxiZ9TmuKoP9lKLIQWhUStr85vHgvJ/QylvE09cZxNozuXa3148dh
3UNS31o8Xkig3hJPTWvkck5xB9kj71zm1FPFn7ysx8nN2FM7ke/7/9el/105UgMImcSCPMub6STC
0HOvZJSuN+OneDatk5IaXQAozA4KYAcf7FqZn3p12MnmLiOBl4HJh3mo2B7AA7fbsKnhgekzffhY
M5Qz0OqEwLAX6lm15/aQZY36AGZQO8W85FjZm/FO3nV5DP43PteivIol6W6TNzTekGbryvh9hbeZ
OuV50KXVEpaVyHbCjg1y/39j0XWl9Smb1ltBVaGYrZEWYjotFVIl2K7h+lO149kw4+5gIxzvD9q6
PM2ZB6wfEYZjqmGlsLhYXFvaXD8MuEyeqjV3Pt3fyze2GORRCoyyzy3zwsstluQtPIkxYw36Sjuu
sVv741hFOydmgzf/d/pcaLxpLypX20+tJbmduxVuW2YLGqgC9vHWhDQeZGuHydpk5H5cdPZ5tjq8
yTrRHmNPz7CWavuP9+d7eaH/7xeBfAYHnxITaIjL+c650ndxWU0nJ0psv/Bc5amBMgVGL+pPWHC9
jkj+73g2yu7kCsjc2luMXozgYD5RsD7ZaQZSKaYRhwWdoCVX7ekzXG9nyTEj+KME7wLC2Jzjbl01
FPMNpmZN6zujyL3P2C3mxwyVr8G/v4y3x6LRCOmFyvi2iYo65YLvkTudMhMv46ZD+sEHhSGeY6cf
P98fa0M7lmvIxGgxEpbJSvy2VzLRBNbiAsqQ3a2ReCrGNh7eLvByp1OSOL3xdcld+72KSXfqWxNQ
Y6vSrCaI8RwXgYFDICmTntfEKTurcH14AJMRGKBEj1HjlXqhCSJEGIsznfCNzD+4RTEeE897nQjG
v9MHAQa+AEwiTfjNdy3MUml7j1Gw8htCw650X6hev3NEb86FIoB8BYD1boUJcycebUD182ldvH/Q
ey4Cz5yznWjgBcl7+dbwZoJclQRFSZjaHL+WN0UoWrOcvCkbBNKVUdIEJgJovT8bnacE6N9BvKu7
ycWbVY3y8lwII27PEeJi3ZO2LHp5GNQkN98TizZLkPdK2uIkTAneX7Sx26st3djoaPxIpsELS28b
Zo7rqietQOKnnN2v+CrqRzOZ/gK2uWexcWP9CVrQa4PlSAi47VcYUHAK08VBLp5rxRdllwdlNO+N
cn39SWspSt4o1ECa2iInJ62Z7S7Hm3mS56Rdgfip5ZMRI2Zr9cYO/l6GJ5uPTfgHPJOAVkJdN4WF
GNcJsUAjOpVKUQbO4OqV37nGerSsJXvKdSs+5d2Y/nX/unjJqy+HJa8iH0FDgtYFNOPLK37MvLwf
6OKfmr6O/olgGXdn08zGzK+9RvP+4vGZvqCcUzhPdToNsY9Oca6dvE5LvWNqx+ZPxdMXMxgKTDkx
sSiM6G3WOi42ayhz9ketW6G1aVoyKL/cQV+faTAVX/q1yfvQrLMY4WirwvSiUUv3SS+VDPhHqxj1
OY10+8uaRUrnz9OU6O9KIVZsK9HTSU/Sj0g86MNiV3+UkZjscMBJMNaOxpyXv1R01KJzVBpCcDqs
dGl3Tub19nNBhFGqeGmoElBdLlqmr6MNN9KAubNWD8laNgHJ8Ovg1fIqIxGALYTvDUmvve3lJ2ae
zY6+OCetVPO3NfyhsFbFHjviOqAlaIZ4pdP1A1Jkyrn+lgr0TasVTu84p1oR5XuznJXThAvk2yQH
YdriGv5XBJPnYEKU2UlCbowMuZ0yJNm2zKs2lZEatYvaHW33ZGrjgz2bqb8I4wdOY48od72dI3yV
o+iVFUmXZaQNTkNQ2vNQ29+aRGiVq8+V3VqnqWix/53m5ZQ2mrrz2G1vQkaRzEdJoaN+B3P/clVj
rq6YPqd10tBF9ZU4dX/0Q+nRkLaSV2XBLxMyuaNMRpN/2Ju8ZxFtnY3UX05qjrcGSoXjn0vmrt/u
XxTbu5AJUeyhxE4IgwTNNl6Kh8poIT5Yp6xrLRzc17X9FNVTPvlNN3vfXUuoe7reN9ZQegChJkKt
hKLW5mqaCmifi13YBAyoFg5pm52wTlyOAFz2oFO3hoKyBouUwi5osE0tcLSrVnMWhhodY/CzVR8D
HOKRYc/WPUTprYWUWw9tRMnU38bUVryC3ll7+5TMcxG4ca5/i0WHowK+xe+ntXaCV384euDcIIgp
oJG5BR6tVWEJTWIhcnOKg7hBUd7W8uWMrmt3wPxS+w/jEXjRlCaspggp5//bfaLDZSgioGOnJkud
Z0apThieirPtDMuxxBf70/353fh0pOPos0iFEQlevRzPzGxCdjkeeWv1tcbS/rHTquWv1sWT7v5Q
V3kph0DKfUhJXFDB+laXQkObc+wbzGGdeWz/xFopqivEf4ey/3NwReF+7E23tdC+imr9IdE6VKEE
HNrp0dLi5anmyRgRnCsSFTfWzGxl3bStd37J7dtEHYwMlT1EY8yjCry5z00KR6IxFeeUWmtxMIel
P5RT9+v+StwahPaUxmGRGp/W5gFEXI8WGcqbmM5jIAA1UvEXu9+rtcif8ntsIqciay0IE8iC6XaU
JRZFVo6GdyqWqXucig7jxGRQcXkexvdLHcWP5urgcz7o8R/OqHXH106SN5Ha1ItFksS3X+6sPBNi
LIYsPmcTOWgeG9rJFvmP+4Pc2FPsTvny0vzg/tm+v2It3Lr25vicKouMdSAhxX5BtzM9tMPqfdei
VjXP49R72sfIXNUoIx22+uUAERwB6rh2FeoRU+b1z3OjD7+cwZiynTN9/blxVpAYanCYUEG2d5aS
JlE2mHFy7ubJPhtZaZ2HthSv0i+UDxmjsBJQ2DirlCUv17uJzNpI1yI5J33aBGpXJJTCk/rVX5VR
oM8QcUDWpDx8OQoN/MXB0T45G25t+PacVcFE3fA/rJhUppKqUQibbcHFJQB3gSZMci4piPNH4waz
0Vc7XZir70KtBEy2DdWQ73Kl4zTOXhSbdcsompceO/C/QYYJ0Gvnwk8GT2pTkpGyadtej2tEicgy
JTkrhR0hAecp35p+qb/fPwgbI1E+/8swtMqotJN1qZuHY1UMex46HA3UsbT/Wb3ZWj/rTiIsn4Aj
ft9EXtGGyqis6nMmTPcXBPDOnohEHJztix6L8UM/g6T8gU81Zouxp+V/iMyE5jaWzvgmjue1D42k
mjJ/tVYrOY9gsNNgEbix+6pRIWmnqvHwoXMHWND3J3f1SDE3nKEkZxd695UCs6xM2hEpE3NrUAo0
zfoJOtMaKnW+R5e8NRQtd+lM7EjO32Z/q3mGtxt0mLNV2BgllHgbpbRRfPzd93gI25RVyq7hWyCf
XikAtH1qqsyxp6nzINE35UMvbWus0frBdfxxqez3A64Qr17Fl9qrVN/Hy3CbECmIKwrX7LKzldmN
v079ivphhBMQbdvT/aFunCwCTgn8IfYkCt2sYuYhNprlTXYWuV6cPRU/eSs3XmfM8LLlZdRJHwEn
SKmgdHkXtaZJRqz32VmBRhsgEF8dHK2LdjbfzbmQ71DGgNNG7e1yFGPul1HJKE+lZH/HadKmILMR
VL2/Yttsjs0gWxNEYmSslMU2aYiFtmCTplp2Hh2uocaszKe2KDWoPabS9b5udeOvRbOKR7zT94xJ
b82Qcak8UatBaXFzddTlFOdOy9hkPxjJT/pyUJCD3umA3ByFBogs0NDL2rLc6maqG1VxsFxBwfpQ
J3AD1xX7qfvreHMUKVEJ2oYmwzadKwojXsdSzc55aamBszpwFlbVe+0rSBRLGwkiCMVigqxNAJe3
Qz9qSZGf9VVJHrxyIAPvis/3pyKX/SJ+g9JDM52/we3TQNgMMqWmsYxrU5z7ZkAMdqUa0xtWufig
gtKTI1rt5/0Br+8+qjJoPMP+pXcC6OhypzvlGEEIoXhkJf34bh0W4yCUrPlp58XOVXQ1NYIgCiaA
6Gg1gtiSX/G3LGdCZmhSWz0/a7PSqU/mNGjY0caozz+YOv3i57ka4Zncn96tQWkgEB/RkkHDejO9
eFBh5CVcSm4Tz4dFnaaziy8k9GaokH7PV/j7/oBX68ksQSNKs2b0DEhZL2dp1IUTRRBuz8WsC+8Y
JQ7Iozpx3HNvVvjv3h/t1vSIf9mPvF1cIJvpEcjGqaMujIbimY+af/9ZdJH7gyvaeBMp9iutMrh+
md5Lp5jLl9h22yvobdgrMWpr57KdmzdKpGkfFGDo30VLUq7F5Z638K0JQosgC6dpgHjN5jz0VJDz
FTzQuVqWrIG7qozGoe/j7KGcnOjD3EzF4/0lvf6AlIbILYhEORCgCS8/YBwVhaKhrXSOqpWuMKq+
Ye6m6TtlWerT/aGuJ8dQHkRVBFYolW8b410MjauYjers8KGgYKjii+WktC3yMY6qB20R4rVlWGgR
kplIt4vSF6yP7eyoPKVm2QP6HJaY2on3Gbhct5OV3FhCSVYwXfl8Mi/5/3876bnb6nNKH+k8ayTU
viKi9P3IY/dpNeP1n/treHX3MyEwOvCPuDSv3X4gBTXFkpb1mcaOGbQ5l/ehbTxlT0fgRb364maW
A0mYNjhtduN25UwlGXV2nzjHXpH9Mdlp1wXR6qbzA+EwqnDL5OV+7aZNF1Zu2sVvueriz8JJ3QXw
S9O8G+zcGH6MdkZ9NipiC9txFSqTXxeWFb0TWQVPq0ja+QuoHKsOIHHGawglbzXCBWS3jdj/2FrH
odG0b7U7DEnlUwCYPeE75lS/tpIuNwpJHwa6xHTSJfDyG3rVui5F55ZnZaZrNuaR9kZk6fr5/te7
ioA2o8gT8ttOAeqk61VulHw9L0N71nKDuhywWinL/Ogio8a6JuJT1Yhipx8hL47t5+SiBjUES06W
ES5HFkApuriQ6Gfsbh/giM/HSB+aQJuF/RFdkeWh0eL0kwtn+E08amzj+zO/OT6EOQJALCWvhI+E
GU8KIrWVNJUsEdkqs2+Jks9BKZTirej0JLCwj3vTK6P3JeXZf20aTOkAXg0PB6R1StObh2MAQWKv
Vc4RjXL30TbG9d2QE2bcn+SGkiqfCwA4koYPuEgi2zfft/MKGnD4Ap0xyRP9o7oWveWn6dIZjzRa
xeLbua6MfyeDocS+Wjtr+UhW2mih0Dtb9WttcmGYKnYiggqYP38mZlcHooII63eOMyMwXzRqGkyF
CfO586rFfkRzr8qeBiNv7Z3tKjf95aaRryzvOrcbef22h8oK4a0AyoZK8Fj7S1E4QaEMn5ClWY/3
V+76aZDFbnmfceHoSH5dbs82n1rkFYFSIlpsab6XLspzXZnVuRGR8I1BK15n1/PyqSgjgOTkLFAD
3YZnCAy464xMwnmp4+K4Zuknr1W8wNOTPbzF9ZVNiMsLS+0ZOrThbBLFGcrUQPJWn2NI+cdxMtWT
KsY9rPL11UIRidgIAJjL7tu2k/RVuOuQGOLce9FfvPRjYI7akXtUDRC20gO9Vt4vjbkTPdz4bnKr
IwUBiY5K8ua75V0sxIQ47Hk1l/RsZvoStM1YB+ZaxsdxNcSX+/vkxlpejLe5xrBLTgAPT+KcO536
uBojptbktcH9UW7se3TBiYmgIxBEb3fj4BIAZdMiZSAaLz10beEseDyqxgG9BmfnZr6xhHRwuZSQ
XpQypfKX+e1NqJOq7o2yFue6NkCtzdM/sxF/Savq19pHP+5P7MbycfnTvOIqhO63jZ9RBlWivCLK
qoTaBjHGoIfS9PZih+tRIMpRG5EwOJfdvcnzcbAxXYwohnPhOZ0UzO0VP7LH+rVwIdZLWpcAGAU2
RbQij8RvKzdmZe46gnFGvdP8xl61BzsujMP9NbveDFREXoC9UrTtSoGwSyIbF6e1P6f6osdBNPNs
HkdLz8yzvZbunuT49Xag8SurV+w92lVbREk/tNnQmfNwdhI4Sr7bul31QMxQpG9xwc3r96LT2tcx
buVlKJv7tMCYJzKL2z6GojqF3WkqbueaXR3cNlWCYjU0at/D3ht5vZwS2yX1P+lEU4CUgcJvH43+
mVAbTVHPUT9OQRKl6UGUbvfYQ8jakd262ocEc1S8yeBM9ICu2OY5m72aqYqf47aZD33cNCeJmdx5
9F8gSxevJD+edAaExIuA5JZE2WrRkGOXgIn7VLVfNZsL/qxVcdoFST7F5nGozPbPJTL1HlqMZ6zL
c5kVlfFg5OBX453f5nrONEaIb0h6aFxc+VSaZTMpxhCbZ29A/T/qHfU8ufg23D8TL+SvyzkDOmNz
skdNrv2t9oazJLWtAt86j6WVr8eud+L2bWauaXWgR6W4fmonRe8PUzYrT+BBPZNwXmj5c0fRbSXj
m7VB+6ymbWWr53VxmhFuSL8oX/tBhS7vUrQ1/6hsQApHxGUm7ykRNQSZogFfL5q6m0kG6rhfD7mj
N/o3L12dLy1o0SL126EQTpCsWrk8UUBHBLnEzuRL6WYQhEd7EsIXld05RyFEoz00KkjGp0HNtPw4
jsIe3paeAFnf1GMWI2hs5uNhbRJd/KzLrv9iFJ3Z+WNsJe25yTpt9N1GgTEuhAYmIPBoBIZ4a/Xd
IaZ8V8FMMoX74DpLVHxY46S3CfOjxT5GWhv1nweUeZwDmVQ6velAHngnCDVYRayW07fHqioy7zA7
k7JSypmX6WE0dTR2oiLRPxveuqqcGqnb32AT+Y+ogXT/WapIwX6PjKhQnwu3zYpjGw1V9PP+97/e
ZZLbRjRPoPHCHr48xLPQ5i6jDXjuvE4c7F6LA9xqxMP9UeQ7sd1kSBexk6HY0lraBO3t0EQJN4V9
XqZE/EKRvHrOWlsg+yOK5zUxtGNeNdnx/qBX95MkQoMYlBcGgfxWsyTzkkURtUkPE0XCh8mutXMJ
QTUYl2pP9fDmKhJeEzrBaLuqFiemOcIQ4BChwzM+V0Db0D9U1Z0JbUeRHX6gYYS4FA3QFNm8xpNq
xNhRoUaRGthlDM2qvAXIp+9UvrfPlhyFDQGVE2I3D4r8LX671oUyr/h9iC5UUVd8TNx1+jL0AIo5
dFOwmFS07n+m61mRk+DJAfGLCA3qyOV4Q9FHFSX4KuzULDvAdZgPwq7qnVltg+oXgDBYYS5Sh5lt
BQ1st3DdRHWbMO76SHYoqn4MGtue64NTaMGoPqQrKjCP7aC23+9P8OUh/H33y7F5jGXPhxYaKjqX
MxQCumOu4LYTDaseP/NfP5y4iE9mD8byoK2lmR4izKOmYGorvSO1JDJ+yPp4tsNsFT1w1JjozE+W
fkp8ZrhibcCl4R6VxV2zk2cvQ/FmXa14if1VjcfkVA6Ka77VUrH8s8Ji+ptQnFi+4Ooc/TiO5uyx
NQrLCVRLydRj2lhtd2xr3rEjTPcUPOXcDOazFffq595IljUALxghEKdb/exXc1ZPgaK6UezPVTRC
wAF/aT9xM6LESavOrk5R1dMZ6qxpKXy0yrPuYch6S0M3r9L1Y1XgI/xp7lLHe+tFToYJ1qCrfyl9
m/5jGLOT/CKC7tcvBvIr2UMHi7h5ildLGKCak/EPURptFc7K0tmHMhae+TTVsxodEGKbo0cQoTxY
brc047ODvNjnOfJYt7p01fiAAqRRkfsWeXNShG39Se5QdeHcVeOfZmeInzpJuXVQMXKkuFGPo/aU
FG5FS9VqEyOskJ7Tdy7HG1uTfqAMOmTBik7Q5faw686LNXSqQ7fwFjwU0iKwu1773Kw9idEY1e+b
lhjMT0xjTyd/e0WSyhJQyTHlwSC8uhw6d3j7Ada2IcixjN5q1y7fdWHzmvqTJ9s5OzHN9d0iy+GA
iTjv8grbJJlIDk6DjbFK2DR1ZZ8FzZP22VhLOw/SprH/SKp82HN0uDFHUIVS5ZCajg0G9XKOsUhd
gvB1CKFmoFKZlK2vGEsd5nj6He6f9BvTY3b0JFF0oFO+LRrpUb24Dk5RYWFpVeubIJ8fGlxyvtYY
Ow0UefI9WO2NEaERYqNAdYdGpb1ZUPgP7rrGiCIkqlm7QaOagxkQ0VTGEbRI5wW9jh76zle8saI4
H4N0hboole42G3ZJMltPOmcMSUJNrFw1NTqqfW+IU25nyw5U/nqG1Kx4jNguukTybJ4jq0pco0vn
KcwHvfig5kUVpLo3n7Nknd4PebaHDr0xHlhNTj2xsKRobi7rKJ/XNdL1NSRCQ9cxLS1N8Qe1a2Z/
TUqg8kaHp/arVxR4MikUf9F6oD91uUcVN1bIs0Y1nCy7flvMVXGu7Dj53nJL/4ehaAdQvZVFOho4
l0Ppnd6bi7rqYVUiHQT1Zy79vkD8pLWqPRrj9Uah80XFTMpP0IPeagonjTYOEj8QwqQbHqVSyVMy
2sASnHaPTXv92QhXCH4k/55IYousM4m+DT1N7NBQisi3aAc/UyvLP4K4SI7lnPTn1x51yo3cZBSX
0JyCUnG5jPWSpEAjFDucYjfzlUTkfpnrJ6HrH71o3kOYvQBbL0MIGTsgM0pzio2yBb4O1kT8rKfE
A2NbdIGizWMRFBF6SR+jETJ7kKcRtot2khejj/t2glspwKP4TNA9D1+SWa3nk2kMzo/7y3AdvEG+
ouJuQsuR/s6bjWtrTq6RFefh3KfjEyYb5klXnD3DXviQLOdm/pClQb6DoEEdYNvb1FKz463qE3Zt
ommPNQUQ+8HOoY7+MZC8za3f9vZYfa/61e3PGGoU44FWRL48dKndiO+TYxQrzj1icA7QlAz1Q9+7
iXlKKnf6VAPL1D/nLnyWA3urqcGGaWDsJ7twlWNhr5MStACtxBNaUdEU4S5VNd/6qVPFm8JIIpSJ
SMzrQ6z37vs0XjO65+lsNp/tPLGfl8bg7tA9bKif8LkulufIYZ0OaqZk01PumU3xRIBSh/UqIg/h
KwsxZW+u3c+lM80/tH6O48MioN8ect2dTB+UVmoHRok8iQ/+aonP7WxYP0m0G/dhzvVyCLRqneoH
LW7t+YCgMVlnYihK8bMwK8X8mcfjOjyOiZED1HAwpwvLqC6S00vV+aQOWbn+qgWmKO+MEsz6M3LP
SP4bizk3PwBqlul5oP/HOxNxOYdVGq1l0BtVkfLkjYYyPhZ40cWrn+lY+8U+aPWif6BOZopDppXm
O6fOhv7dlHr2V8OpoFyhzFHa+DOMsXKiL5gsxwTDFvec6yIan0YbYMKhNcrkQznVlfdU97OynppW
d2e/Q5z5o1ZSNCA5K0RQEOp0xxFgbfnoRHln+oqE8hwRW9DUZ1zCIus4D6XTS7h/sj56TkNrxHc6
w1mOETo50any1O5tbvWqdnSnVNFO49iVf9NbUSb4nNakPsMTxBgmV7ze8KtuUcaD6irrelSSSo8O
btwnPyx6Qc1Z1Yvmy+JJa6VSE8WfHvS8xnfTDBdYo/QK7YipYt5+Xmd3mV/ZKJMidUgLaZInImmY
m6PZZC1Pje0hO+lN5htgb9qpm2pnJ3i9vgAob4K+kQwpiavQL+9BtjCg/75ocByKqufZrTG+JUzZ
ebSuR2F7eESNgNbwO9yWGp2lX2PLquvQSMsynNk072w7G3dyxBuXDHV7CfWHycDjvwmmAOONud3G
IuzNEer52iZHCrXt2aiIvu/fm1f9Rb4O1RCpek8NX8qoX65bDHNd16g1hhAmzSUo9bT+nmpR5z1a
WVv/nF3RKMc40se/9SRDPjbl7DWVKHFdjKmjB4aV1+5pHFTvo5mjuxDoos3awCxM7YszQK32RUR9
5NGtJm4ynOj76AyPbykO9ydya834MrIgAXztChtVlCiiW6SrobVM1Qd7deb3a65pPz3FdneKwNdD
ya3GtyHehcu1lUcqFdPqANQ0oZjT5R3+D4oP3mx+WnLT3ZnV9X6T4EagyeC9uJe28hJl3CuWniQI
Eg5aeXRLG3tGfbeTfnMUKfhOxRkQ4BbB5inpGufa3ITrXDu82ql+GCMz2WmBXUdGzMWVBlq0cXAG
2NwDSjTZZtulVI1MCtY9/vPnRRsxQWz18SnxYnsnMro1Kw6ppHHRkgWFermzI8uYWxf1tDBDvMcv
6tg4Qhdrd2Z1cxScDQEGIyLAObocBT+naljGXn6hNDs2Q5k/q8Kxdpqit7YctxrToJVNMiB/i99q
YTwlzmqXCFPW62AfVGfwHioPXs+w1ntSs9dVAArwkhABwQaAw/ZCMHqpI51OfKZaheA8Jl/dMTuv
k2ZISOhMSFIZQVZrH197fulNka0SUoGLAzZ8OcO+sDHgsPWWuliWYdPiqr5aKMASYndvI95aTDkW
vGO69ez3y6FwNkBxudWbEAOH2i+yxyY3vYNTztPh/pxu7Xh5F8mMCgSQJX+R376a7SUKdlZlG2qr
+YaGxOTPQzr4pVaW3BjRXjp8Rd2X7WWePoJTjjGJ+OYNLPtMSTuV8UAmZ89a2hfvYtcZHhRPVU7m
UnmHYiDMVMiav6Lnlr+dpMFIM5rZn1Hcl6dhBr4TG5Xje00++FYUKzuvtC4L7JfxM8Rf4gEZp9Oo
2KqMzN2sF0rWdWFU9vWKXWVOTOrlqpcGpIlV4oN6z6KT1cxuQR+kTRTowJb3Oemm5buLGObkJ4oD
3S2bEAA/alqFFoFDY6Q7RJNDkOcp49L6nQbH1p/Bh0A8hNPxIe3JYA/OlFlZkI/ASXc+tdwz23lJ
eT7Zv6J4/DLv3z71/3F2XjtyG127viICzOGUnXuCZkay0gkhyRKrGIo5Xv1+qB/YcLMH05jPAmwZ
NlTDYnHVCm8gPUQHx0lpKAHB3Phi6PCI0W4NyV45UBDnF3VLKDGcqVVPQApf8wqnaM5TZLZbSwn5
Arqt3SRVXXwDrkQJ/e4TDJYFjj7uP4yQ1yCnoW1mpxn95hzrfr6l8Rk/JuVoP5twB34bSRTdyBWv
Pk3IHeA+ALoTS4naq2haUVXGo4GCp+PLuA0tE5xSONe2jDdu71kf3346Z/kgLt4aqywNncUMkFti
7XRSFE3kVox9zrUwav2xUoD6d9Ku8mCnlzZwwlAMk+lvpJgsb9e6lZP/HAOrKO4sJm7GCTGh0bub
Wj8xdpVIUvdrX3jmHE5Fleth0Lh1kYaM0qJ5W7RRH5xnEfl+RSngSpTelJlM1V3fZGO0s1rDlw9G
jXXHxokHYzyKTnTBocxzozuRerViC3A4oLOO342hP40oczS/hEbJ+C9jvTH4RyEuaG9sJBDkvSnc
tHse6tb7Fxqo+k5LnqZjW5YRdpIyS7tvCfdms+0rKw3CzMmmaJe4mfc4Vn2VfbSknfwEKOB/soO2
c5+CaXac+25us/G+HGk7vjf6g6RDbQSeK29/YUNfRsrRy0ilo944V5BWdkHQ9iFKxTn3G5H5xku/
eucsBRJYX7IQcqslQv3nS0VXwXdjKHRnRubJpwqHyy0tvMgKOyvJbmSKV9/r0konQwSqBbiWBPty
rXiEJ8+k2Dhro+38CYZWpGHX+vbHIYcLqIzSvnWirx6OywbiNVgjcq2rIbpmt1rGpMw6S8JHtRun
uZE7+CLJExhJ431mJlRtvC0oWAbM378k0tXjKcnRYHLuIF4Y69sAr9uw1nsRWvr48+2XhvTT9ZOx
kYtSJzecc+Wn6YsxCOqsns9kkJr4gY570D8DGBjQKrH1wQqjxUx70xht1Xysq9L7MlsVUrO5zL1u
M3DAX5yertbGbzoZ3DfK7ukWKB8lq0fTLWTgh42GwOSTkVj5HELkM9RzDW4deb+xwjiX/n0aGjFS
h9vZGBL0Vz1jEqdpTiOmQeheGqcYFLUbAkyFc+KPWZzsYWBN6bZhU9SeEDOZL/MElWHrG5PvP3d2
VfpntFAc6xD7uQ8ss8+QkWv5wpp7fqey/ajhNvVMzI9mhP6dEem1qm6ib8LyxXcAP4yvsPVzkn0U
9IN+MIOsdb/nOqgQvFKCQnvpewBiO81VU7xfPHnnXTIHabCpcLwPGoJBMd4Xme/+yPsujzbDMILC
TubRS0KHWu6P3jLWI06oFiFqidvQNpCONE6GFfftIZinhBwiN5hCbBMvz5KQbDhBLUyWphb9Vqoy
AGoUzuhuG6Vlcp9biZQhSbPA6IKIKdN8Dv5Uw6zND1lRAt21bfFCFlM4IeA8oAtZp3nfe7p/VehF
cTqFg9NTnXQYmWWEZun/SmeMbOlBJbMM50nHWLDh6Au85DXxC+RilIcVnlYqTAvYYt9ibeiLnSmy
zj0k8J39TdBKHc8N9KGwr5miUoXR6OpfSD/a4ENmymp8GKYuLfZ+lnTJyW8tN9vrwuC9hlwQ9hCa
vdG4HxxhinaHfVWQbWxJSSXgVif4vbz9OVx9DEvogvu2yG7hULLuZ9fg2os2wFZ0kpz/Ydb9Tedn
5bbPArI4gCdHPPT8z0kikveigQKWxmUZ0wEaLa5zpZamtKox0kycs8kYjt5Ylxuy6PgG/2HJ9i8v
ZuI8gEKAkot/yFr4gw60WcoWWwvkDoKZmxIv9yy0hK+XL0C+XSZZFHfTDv6/KQ+jhZnJpq+m+hYv
7m+BvfpBwPgsnB1COJfGqhVTkYyMInb9s+F0lv+sYIoHx3QmWdrYnaWXB5A6nnHnl70syK7rgK/G
KZz+g9DiONm1CfKaH2QTQAPIHAUnptJ0oTbpVDf1limjI8LeBDa0AK+1b6gKTWhvyj4N9uWQyn6T
+W3+RXZ9/4XsA5K11zW5ve1VANBd7zXdfK6KsjKf2zy1frhxZam9NmFWhztCObRHwpIlH+yS+3UM
66mZ9LBVqgtOfWFUyXuTN5oiACfhRC5zQABjl7dd1aZFm0DGPOP4bBx0Z/y1kKt3uPr64dvn/yrb
ZiWOPuMxqD+wSdZvRRjd0E1ech4hrzympdK/00q+pbxxfQiZgsMvxSwRSX7Sw8vn8fO+r5hyaGen
SL00nByVeh9B2+XRqfJkqx3tXLebvcx1LcWrsW55+V2XO+3Xdz4t+RCmDcsDg6jEg+Dy5yjLHh6F
3Qbn0dDsTUtXkhG8fQtFufwplyedcoyBOCkL/RLWu1xlDHLBLaMF5z7tzWmvuV2zc2c9i5nGO+m9
Bfcu38V91Hg3Xub1NlPzU2GQh3OtM8i9XFiB1hhrpad3wLx7YBRy3xqAfDOjPbHoHA5po7aFDre8
bL+8vbN/Z+6XD72sTWOQkspn6rnqOgQIJHbFqKV3OuxQWvRmX/3SfD19cZO48kLUlJp/EvSfvwAA
Kfvj6At4FJpWyuykY/B9PzHmRqoqCdRm7tVgbv1uKpodFvfj8IBqSHtLQ/fq5C/q4SYVJn0FYv+6
VZfJJkuYdmR3xZh3qJ1VOJgzULlxv1yfBQpM+G0IodK1p51w+UpoMtlzrFX5XQyPvEBGv5g/GTQJ
JRqZ+q6Kil0wjtPT2y/jOlmmD01PBoQSVDTmwpeLumWrlwNcpjtNo9gqRtf86mHJR1yvks+2iwLh
5u0FX9lLcCf4jdP6JNlZq2LrqWPJYWrSO2PWkjK0uXG+ppl2Cwn92jIMEj2dugYGwBo4QOdCqMkf
0rvS0cfT1HXVoYjHW+iS61fGTIKWD40f1GsJwpe7F2STjyWPQClQjtPRKOPpQ9945dPUdM1zmsn+
p6O3twwdrl8ZG8j0nkYhJBRg0ZeLMhxASyCK8zs/S+uDLGPji+9H068AYta26EvjRj11vZVYf+vM
1hnAEC+ukOyku00H+uEOiB4KE+hWhdQFt6RHrpsQl6ssT/2fCjE1wF/FU57f6dIWH9wYWJJXtOmu
AaR3I8/522G4DEAB6duSz1gL7X7dshNDgle7O2V3Q97Uf9ykC0gRRFs6DETnLj3Wlh9HKAAxUoRR
ZItq57qN1D7SCcRgL1ImB0lJXNzCFN0DN8xjr//Hccvyu2yD7Dch3Wp25sT81gJlDABY7ypozk6Q
lI80PBHW4XbR6s2UVcgsto2dZ5tcRbEHGpFh4LYwtMbaxXpQ/FAjSz/SZWsKbEZF10ehDpDwMyBs
u3hk1mbeQmldvQhawc4iZsfkAzW7NYNSGoMN6E+Ic02OtXVE5W2arjaBWbu3xIZeXwo2FW1Tuk/6
qrPGtD634zYW58aVHsoYNhVDJH7kVDyHt6POK7k7vTQ9AOfGfIx+/up0SSexgyJnJQ2esmxm8cX1
YucI08nYjtXUnUdnGO78KahvBNirr2fZzmXwQn+NNGItJZHPSeIPJds5Oq1/5BPTDy0uTTeu89dW
YcQDLRNG9jJTvHw+Ky3TaZxz7eTHVfuIpnz/EBWJt397F19dZUG+IO6O6tu63zqDWNVKo9VOuTbK
x6oYER1unVs4uldWQTOYvAQgD5JHa4BZMCz5ftrFZ2tqeu8gi6p8MkFguce3n+YqeAOlRsGErBYx
E4jfq+DduBayMuAozpqr99+R3fW/Wb1qF+bBOHkfB3gC/WF20ujWRf/KsQcXxZpg6PjHGhFMDwFZ
WDPSTjDOF2CgFCXfdo4AZ1gHgbwR7V7bTrisS3LJx0x74fJoNCmdhxFc8BlyR9DvGW6axdYpXGLO
2/v52kIM6CGAUqGieLU89n8ieBmlIs+iiIXQKN865twcmT8n/7x/Fdr9oEdJlBYVx8tV7EQg/IEK
zLnztN9BhRp6akbl+8MFU+b/v8jatY0AD/sOPDXhwp2+YTxGa9SJUE4JsD//UcnW2lSGmxIibXov
73/ABRZHRoEN5NVMXWeW1Hd+Aci7bIK9x5UYVhCSbpSNrx1+AoaxUAgZNqwhZbHTqr4StTgb3tTs
i77otlX54lSPdl7a+4xM+MZjvXLoXXT00Sqk629B0L98bwwEu1Y5ujybSEb+CDBsVOE4urO5YyQ1
GTde4Ho1oKl0m9HdgBu88LhXq01lJiqZRu4h6OPFjdTNdjm2BnvwOv3L+97X36XomAAd4X5Bpvry
wca0bYxS+e7BS5rssbKG8hw5QfnOJAyINpoG4KeXySayrKtjX+k1Dbli0A59lpn4UGjR1nNKY/f2
s1xtGzLH9M7B8i3h6UpEhCY2lheD4R1av/C+oP8WbWEHBHvgbNF73xBLLdM04IPk0IxQL7dN7xt6
bUHhQ+obop80C6dkM4OCOKctfpfvPHwAOaisKDVBuZNqrL9nv5zzfpy04KDw1jj0rub/yk2t2Ii2
sG5N79Zh8O9aDnUHLSyMANYBqnZjjWTRDQ4kBCXy7dSOH4sqeC9x5v+WIUWDure0D1a3V1n6SZxR
Tx7yfMCczE2KsIkj/90Hgo2Dq8YEgAsE18zLtyS1gCmXEQUHkkId+UR4pFumYt22TKu6v/GWXtk5
qDK0IzjeQCHWXxI2LlT+kc8jiaoMkWTvNoWZ3hrnvroKMGHiXqBjgbtKlcA9EnWLODr0hR2l27hQ
8S+EbBjovvdb4tUs4ACaLJy4dWsnG92qm/LEPUSJtEFDYuih7LY9jnpq30DJX3+2ix4IoFfEKjh3
aziyTtfRjiCAH5o6YTzvO9MGGo+7CfTuFlb9evdo+VM1AUSGa4x91OWBwNMM3+y4YUTatEGo93aw
iY2bSsZLNPtvgbZwX7GI8//O8IBIrWJq5fkddpgqOuATZ5X3WZpq1SZpCl//UNpWjKWBXcXDtrSn
5sdsu2mymz1Tu3UTX28rZS9WbgREvlW4rZfP6jC8tYxkDA76SLgtJeSKiCJ50yU3bQ1f21Zg8n9h
1AueevWdKUclAEq94GDkjd7uxJDq+Wm0CusWV/GVZ6KDy0LAcEBUr4v5qHbi2tOL6OB0eUOjG2mO
HELVtnSncfveD8AltkOqptvHfb8WfW8I7DTqdO1gFjBhcHL/NkCkCHMEbN+/0qLTQleac8mbWr2o
lD6IgxRyfGzgE+6NoPR2Vaq8/ZDc7Cu9sn/0yxj3AtYigKzRRX3ETK4zzPiY2s03QOOgi4AA7whm
t4ymXzkSiwAIs2yWg/m5+tKEptDIl1N8jAHwbWpIDRs7GOLd2y9p3Uzi5dCCJbFY4Ptk7qtrOBkl
3PXBiI9lUew18u0wEO6/RdvD8Fbvs4qFTbpMr/mO2D5QlRyM1QdlQQuEmS2OIur8EJQ4kkXdGNxI
bf+e4cvosejmQbZ0UGADG7S8w/8UIhr0JEcrau1ga5adD2EfjDL9MOlu0T/Nph3B6Enq3kW9aE6q
sHAT/SWpg45BZeOj8wOFEQZOIejnbHToouWPLlOegda48KMbyePVceKCICOBo4zqC0JDq+/eGGJN
lXGcH3Ff/1KqBLq5yr+p3B1v3EZXp4mNJ6Yi1kCjEgzT6j1HRY9ZDjObI4NmsfWKBsBHaxU3PsSr
07SswiSDxiQn94peVE/GrAoHowxrMOtxgw9m0YZzL/Q2xF25z84zP+QtNPX1HpICLZNChDrJJtda
iZ1bZtS/0odejqnyxg0GBF6MyB3nPQOc+JYD7ZVnF+piRDXYP0yIoBqt8WDBaARCgXU+2HY+P8h8
jM91ZOR/9Kn3/B2uRKANwdIE6pgUSnhHSnoIszAwRLO3KpxQbvQxri5LLidglUQ+0kBcTlelQR5J
H60qn+eX0Y92mg+mYnoWx9/iMb2XNTSLyruHM3sjgb/Wy2BdYgZJPEA1bpLVun5jqaCI44B9KA0D
lAaoMV9GTMUb3TjmnQjujKCRd1lhjs9Gp5lfIzt3Pr0dv5ZC7uJbX34ItMAWBgO9XNO8/NZF0dv2
GHNHgymR+t6sTL/eBXluOUeaEaSRviiaJzoTGMe8vfL1F4UuBwN5auhF7Go9yJgxXvLMaQoOqVGV
eeiU3oRA3uz0/8s6BMu/zFLu7VUpi0BHYcKYCQ5OW3s/43TunnVYiDdSyNeehpyATiV5HV2iVcxE
TE4aDWfrUJSed8+oozghwjHdiA+vrgKUyCBMUMque8skqgDnYmqjGZlYazeo1Bjodo/De3mOVCpU
YAzEbZSYcPFeHYvRiVFiGknyqZrlhuF5eRd4XbVNsqrcvf8cUOeBUwBuTPaxuqftINU6sH0RUla1
/OpiUHWAnWHu/4dVkGYAiAVQG7r45TlXTR0pxxHRwerTaSetRD92WuLeuCWu4zfb9p9VVttWIo7a
UBBFh8GT6oOaGUOWwjb3rdTMB0QJvRt799rXSzNo0SdefADt1XoQOoMR6QwybMPtTu7s/0irftwg
7Ynx4HROCpr1795H7qe/Rg9/2yiroIVhgltoRh4dYjE1Bx/c85Zh1vz89irXVxL4PLJsTjn67GSl
l28rqyKoEUkZHbSoiQ/Ev+A45ELfcTqcd9KWOOnMORc/FACBzCJXOdXQDqQNVreUSs4/kwKqNntJ
Tc6jshv3zCsfLysxA2TIQPW8VlOztXThMI/RYWz0OuxMzdpBOHfef9B5nCU9pANKfF1lRFntulOc
KO0QZF3lbiI3ju5ta7FTefcrorOBIAeTaGSF1x8UV/ygAiXiI3qV+QctyYe7RCuDzdQ16vvbS73y
VaEoZTOutelA0SW8PA1WVs5saCuOnTL1uzaa/JPStObFz9z2u+PV9a1e4fLZrC7FBV/99/kWtaHV
gjX3pD5rqTgamTmW4VAxctiatbBxFnS1+hfZbOTvi8ER6h8rbb06nPSmqf/tvK5WO2QA9SqBQdbk
HzDOsIanDug9tunYLDihqotBbZTntaiNgMCyf/ZuF/2INFjWOy7bkf5aPLXltknMOAl1Bq3+T7fy
osUyztAFs0yTAGOUTdce4jbTfgWLjgEXW62KvdG0ItglaaNjfxgnnf3TaXpbD9Nh0NKN1Y78BIM1
NN0mHuLkq6ppI28nKLHZwdcyNO/ffnOvHPkFi7RMiOCD0WK5fHP1DOx+dC1k0yFtvOiVQm7F1/+H
W3FJzZnOUCWSNK9ie9d7BbLGk6AGE86O7kq+qWaaHP/Ds/xnlVWsxWvGtShdxTEykh921yG0Qx9j
+/YirwQ+RBAZDy4MPQaey6fwn9Irn7xaoITEUU/7YYeDXwkTJDd2AnTLjed5dSlWcsF622C9V0vV
ypiYm2cS2EWaHROAFmFfJsZhUTl791KLyAZMPf5G92xdUCqgd5l0TXlMRCx3Hl65u2gMxr013xxK
Xj8V02KGn8vYgo1cO7BkOOWhVhTIo0waazNCbNkFwJ+fW9uWNyLg9eFmKRTvFtFPgBBr6E8SZY1V
OUiSC6TWQm7oKjS64Jb9wKsPhKoFJoc0Ta7YHlWb9MqSGHRFSiKvlgTdxpzkF1ylb6mhXK+09DJ0
k8QSihlDrcuzh41XalEDFMfKGwwosZ47tRuhjAGCdh7otyrq9XK8n+V+h4KI/A4J4Op7QhEwVS6S
R4fcn2YUh8zMTI8SZSeTaNqJ+Ua5tU6VluUwS6LEZWwCN3UV050SaSKvppuGfSZSsLks74wedlVT
yO5Q+3hzNXqm38hj1jfX30X5mP/u6zLYvdxS5qyJDZlDOzSTIT5qXt/sJqe2TyVuDw9kubfMdpeH
+O/FxXqLfpq+NIlsHnUVCSMkG2Zc8zSU1CSG22XzW5nG56ypnwY/w/7TKPd5MpzsPL1RZL3yMql9
liblopLMSb180KhC1zEu5vgoTCsLwhzxvZcJdfsGnLdb3grFr2wrq1GsgnGgW3llsN7ZUW20VoxG
w5Cg66jI6GXTnos4HfdDH0zjjQC2/tSXfUUllnMDoJWya1VDup4QGqpA9BIrVBMCYAdAlfPkRvB/
fRVInpxRZq7rPAeOlcrHwI6P9iTijW3o9dbW4/daY/AsbBr550L/Ze61ehbDoq6DsyiPbh45KHPZ
zMZrUcT3wnVyN4xTx3n/7gHcWSg3nr0IZa4Ohz456BPaDSu2bf6hNdIO7o3hfXrf1fn3uRD7JE4C
8L9CYmbgyfwpKeURdbJip4vYeZw00zyYXXqr6ftKLGFASSlJrGS6ccXFrdEnT1Od+6wqqxfQtf6x
JEDuLFFHWTg1DqZvTuXcAKJcf9x/MeqLYs6SCK8/bmeaA7PQAYxPvl70B9n2UNDt2DHkfmj46zy4
XfarjeRc7lKjRqtlhKB8i2l9fUg5Mvgh2CT9HJ81dRxJD9doRZ4eW0cWHwfhTx+7ri1f3n6Z/zd/
vQxlyzQHDAffAfSpNVq+M0fLriwKzXRUqn6cnayP9pD+y/5Taejq9yL5pN21VZGcxqg2g2PllGo+
JTPeV1QiLcR5DWD/fD80tlc9591kZnXIdY5BoXTd2t2JNBYBNAz4TLspkUNGUtIHv/qiwJ/VVOVQ
hQD1/epgNnVtQ1yYpdgWaVypr3rUmvY2xtnY/Rg5AzEBv4DK27YzCtmn2DL7+t6YxViFYA2FeMEm
2k1/xioqkzDubEPLwz7XzObOtGZPYBodARfAwNGfDknja+1HrCEMa+tUOvimJKpa/XtkxtO0q02w
v+i7SC9D1hQL4k2KgcRzHxgSqypT66xyg0AqRUsSFbYnaMaPnQl0EpTrFIqsHuRRFV7l/07i0uq3
I/wu4x5PxRm5wRINoO2QW6J5mDp30g9pVuT6s/BTq96qYNSHO6H0IDuknD8PPkeBL2qgObn1KXWD
Ighdkdj2hi55LMKh7acRcFbS5fEjfSZLv3fwAcDVM4BdtsEOV/0M8jbvPqR96ZvhgMiSs2lVXf5G
oaRwoJ9rU/4MmxMzVAYsWn7WSn2ItkEyYuGTu1gnbEf0xqC4+onkPNpRox4qDebcXtNczTySYw75
xymmp36K6sjNTvWcOsN2WFxWP47Y7Jn3KNpm4z5r0tT4hlu8N2AEB/BlemQVtHV0tPDrXxrzGPcH
RNWIsNzHSu3wopUqdBKzQPOx6TQBB3wkt4qRYYfm8eg7jD92JZag4okkJ66o+whEgqm84yZPRjtZ
+oC2T4srajNNTRtmCE2326ExGu8hmVBa33Ww98wtpWg6PGWwlYLfOFDFwXNVlUb5HFh9nyFn2Vup
G4JcbPJj6mq296sRbguJ0rfa+t8alpM1hVEuxsTYlJahFR9brw14AX7ZDuO5aDurOWdJOxn3Nb4Q
xSHTAhmj3NIlkTil3OrmZ6CGpvnvMFqJ9+jCErCOpTLM7p/RpHe3r7UEm1eRjcbwdUJptz1lzPVQ
M3L0bkx2zMH98oTa0ig2M56ziRmCWOVjCnuRFAwazLoY/9BigIdQcYc0Hwst8q09fVQlnrWla7jP
GxSDd4LJa7KJg8EiBR4mI9kXY9t/rkujLnZt0Al3w5npawC+QSJoJYMaDfumaNJ9WnWW+o5kuWvC
dBw97WRqWfs8u6qDI2Nnsx9BhvObPvgwF43yX1SHi/yTXg0mZlWBGnQ5h/XsuzSG8GggoZG9ch51
aIrjsXDFYH7OnWyYtmbRB0Fod9nyJ7W+728NmYj2PCpdyn1ptw5cJhBj/qG3kO/c0TyJ1MeSq9gM
m8aS38uia61q43RNa+1h1oifVFUKOqzRpNFxNuau3PVlPA5fNacVyc7XMxt1gLnu7HaTi37Id0Zn
Nh5GfENa7gW4k+QDWnyaJUJGMXG17UXlosMHR2v4ORi2OZ7MHO2ujQ2ZmRpJ9WZtbCXsCeRGI/yI
cMdN8/pz3wVG9sOfdDlu+lkE0RwyyfV+G3nd5aim5ag9HSDXogZrNSfHRGor8avJ31lOUz1ZCSiP
DWzMKt4WrtsH2yQVcbOZ0qGpnpNcyTt6JEO6M7Gthf+auYm8j6Z6oUZqXpoAmgm69hk5XY0GRq56
DYuUKP6+NLmEDN16qOcNLbGo+YMwWPSpM2o5osvZRVkHjMPvFToKMhfQ1FEK9OswZprYYpI7jeQ/
YddLuGjIMDiJ/mDIzJ5Ohp3FzaM7mVL/p44QzZn5jLJ+3roq1TTF/5tUvQoNO9XdJ3bWnE9FgKHa
RywWneEnCrBuu1W9XzT4jTWi6kIf72z3UAe5a21U1w4K4xJ3trwMqwgrS7dWIZvkPpmjscTIrqyX
8G0qV0NYpMzSJ5nVUoRepbKfmIn3MfzCuG7rrfTaMjmhcsDP1vR5ichiA/fXuKvgkXan2UaCjaDW
wFZKOLZR64eeFpj+GRnDwoDImxefAoAvqGAaU6NCGSCQm1ejrh0TdtXZlwhsuCGY/zLZpsoyvjaB
nXabscxqBnW26OR27ljxIeXS1R4lSNxuDCsdA6EH364dE73Sto8Pykt872eSRsn8OI1m33BjVWbd
HMdk8ksYhD2wmefIDaL6A+YdSAEWKYW1mu0WNRfb+BWpKI1Dxc0UbfxsHO6buMu/kkOIp7LvAL/X
JfOJoyZ19yv+NP3nSqlx3NDBnO17kaOAeGay0stQjmP/J6lm53c0jH0Cir2r0qOaevYwLEWjUzwF
zmi1j6lnj9Pn2uixuwB4FPt7P59jviJLzK7HNrlR95I5kyXv/NaQUxVW3Mf5h0GVo/sAGqtP/836
hn5tWDRWnX82EOLPUYWvJzDsaaxcs4dLWc/5oQT4lr8IXfhtmLbRbB86DMnN+Qnxqdn+nBUoNSDC
kMFeEZxbkBz7QNVdv9H9Lv6l3MhRCN+gXhomTdJqD1pltU9GQwfzrHmyipd0CDHTpIrNjsxCKX1r
zZ3zU0N8EHfkRCbOLzsq8nTTB5koX7TIKbPQccGSPXSRkI25dWTi/oFGbnzie9Kiz6qvc7mbDFMm
f1KS03Gj0A1/7ywKJteSYwNA9JkGgOS4rC0rrYqgbtvyqFdNdwciet5gJm4+yki9V4/t71JEImSu
YeqwhZdLNQv5rTA9eRzV+C95YLWFiZIfbuS2V0U6jWyqdMejGUaht1pEd1C8Afgsj349qyfN07iT
XDX/eHuV6xoZcBkl+VKVA5BYSxNxbVY2E/XkmJeOfIIR6X3WnNKIOR1O+iDtyr4BG3ltQQbpgB0X
nhNa4Zd7Z9duOlrDlNI+cpJ7M4vRxSAfPGcI/O+VN1Wntx/wlUKEUhlGFWGdcm89P44naKex1mZH
8v56bw6dOJmQb25s46urAISBJraArteQm0QfDSu3earS7ykckpzMQh/q9OvbD3PdPwFJzgiKd0Yr
Gy7h5eaRJeskfZM6mmR+29LR3A2TJEBzmeVu317qlSe6WGr1ORmWNFB71dUxJ0A8jCJT33WEMXdv
r3JdIlOBLwxFpicWVPTVA2nFiOTO1OdHiTPJKXc6BiLG7LxMvqo+S7fVt8mY2jfabdePxuyVwpzR
IfNkplOXu1iiPt97iVLH2hgTlGfMLlrKGv0Ww+bqbS3YTTC9Lr0Mk1+rmaGaS+ofoyyOo8edGGt+
9pPwjBiLzOePb+/j1VfFFtLggmYAxWaBEF8+UlraDDVw+Dh2EemSraFuJoPhc23J5mBb73Z9gEyD
QCTcUog1ONGu8cpuKetxCEyW07JqI0Y4KLY5uGjtdLdUKa82kZhOoKAHRUMNeYZVr1KfmiTmvzKH
TydvR5nqfgqGTJ6LKWt/v72JV0txg/CyAGZAvmLN1bmoeqmbeWGLoxMb/ggnz6teSh2Oynaade1G
6+K1xeDjQbBh2AukcvV9mVZb4W0TiSNUfKBy0rXiTwV1/rQpgcvdQstfrYYFJqS8RdOGu8RaH/kA
exavm9nFFlGTTdr5MuyyVB6KpBxuzDteWWrpGQIxx86XsfzqhWlj0Xeiao2jYUc6goukrHJxiOkd
ectTfPmALpo/FtMFyMdAk+CYstjlqTeM0cPpIDOP3WQb9QkcsflD6TCDQxOBis+WMKNnEfOgu2wu
5C2hkqswsqzOkABMAHAUNPAuV8+NuJWWYPWYDs+eNpNH2uXegp29tgqqz0xaWMOAMXK5CnV2iWKQ
ZR71jGGAXsMg0iG03QiJ6/hBP3ThV3N9MXpb7K0uVyEkloshmH/sleGfCquaT5nd/e7wMNzbnbq1
deszAillGbNwGFnMZBB3uVyL3bw3qjw6AoMp9sXsT1vdquuDQLv3xnFc7x9LAVH9O1q26IauRw5y
7MALTbReyX+dTQYi9dTV9S3Zxev9A3HAK6LPS0gEJ3L5QEFdJIE2ukhDC/dbK4z7JneLkPbI8+DO
8XsfCRWL5VIhBhPw+ZfLxaTq9TEyZ+sIsqActu1UU2cVMkt+vB0P/697+t8PDKQLwGimlowadGZv
qyNuolnvVoEfnzJTcWvtqd8GPTnpTi6XdtJU+f0Xxy67+VNTzaP9dSxNZUjUBjppPTLNTZ2t6+Cu
9Cgzxv8PWCuJEUXrMVYnWxez8ZSLJEuPHa0eelFBGXS7IrE1OxxAtqlfWIxk2gaAs958wPtKjKdC
MJjaGV5SyU1vViLa0iQS2qfWLH0Ur8qpSHdThDz2riC7QcgqyPThT0c1YG+LzMwplVPEv4/90I/D
BtlUY8CLsWuSh3nMlLxHbwbvncIJuNb8dEZ0q5xA/OCclCIP6MWlb++cLhrqUGa6Nd05UPjMbONL
JpEfvMbz8w+iwablyYzQvL6f4zrKN8aAnDAoDqr3O5GrSnuZnEDaZ86MV9zZSRIjmWlZ0w8q8FLf
id5T46MxUeKdmHMCLgmNGkOvo4MbYf0nnUdaEbQ17WAnlRfVmyhN03wvkIhPtjOllbGL1YBKFZ4q
3h8AdTz1ENV6d9KTvOr2cz5lwaZX0f/j7Lx25EayLfpFBOjNK5mmWN5L6peALL03QcbX30U9TVYK
Vag7mG4MetCKJBnmxD7biB9pWVY1l1Q3w9rK15wylKu7zgeCYqR/HIRpfGfK19UOQVfdX+jKmdod
AjqNC+xQjvqjbFb3GceptbwfS+Fo+0wUzXdUU/qfbDSTxzXXe9LpHT0FXdaCTr90ikUORJSO2UsG
Hoo3qet2j7mnlvu+0SaEas6iXY/r6MhDjVtASiAsx1dozmvXRl5VEzNWOomXYueMJdR1UXrOT70C
pd5TdJfGF5AWe71O2kD8KEwMRXZGY2djhC1YimuWW3hYYhWzMzzXbku6nZRp30d6XwXdzjCkBJtF
cpbNRywIg/bo6qnePqd6sNZXnitkskuStZqPskPBd5UK2/pP9rYqf5Ak4VcXQGutduHYq1U+zgEb
WwjLx9TCofOC+95Vs4XTmaGlxgtJWeZzVa12fihJFa6TsGFbFP/hSe3nv0FUq5c8S/PpqDeFdO7W
hFbRTrdbutK1yvkkq8Ii4rHu8yGJKs1Jm2jOFkNRSegNwZhaq9FeMsvRv6m3xJfbJtf0//Bw79ML
M238HP8lK/Gm+2DpvfanDOr81S7cIrmbl7p7kv5qGE81itieRmaxAjXli3JjH/s50t50T5avTlCs
zm4dAkNcCnDYPwsttxnPsEkuUUIUOzaRuqZjwWYPVXddeHP2TBauntHYZuaHVr4K93mRVTD+yUwB
b3RZSx119izqV2ln7XibjLPhHlx9Qs/vd4XrXDYdfNNrqIW1/ZA3or+xbKKfjpZLeNtNI9Ih2xkD
6jMAoQ78zaKLoO5bdI/FMwA/q7EEXTZCplfqcRJQTd84id/eOQnZTuxNIy7KqSWMIDT0oaz2pVYQ
eyfkSoY2cHQTy2Tqqj1iaLfaezqqvSiz68oKR0vPux0YOih96mHcpmuOKq4A5lLnsHK4ptFYBeYD
kdUlNntpNRIuQXJGFwIAjwBKMhn6CLE8PDFgF/9usUs6GK63unMECwfDTmOymplkloH+kD1pA2rp
EQ/+sE3c3tqRvmVqkef5RR5LE8f9TWJh5WHnuuOF54u/hnKaWYdTkTkE33pmnhJ6pepfpuyNMuxJ
16MlCOKWR06eqKeMsyvdW1av3yUGl9s9qVXdLTlvvN25GPt4QS/20x3gEu5tXDXvCdPDEzTTFaL3
ddHVT/xHaUQ6qvVj05pFtU9xdgM+Io4r1NalXfde3rb7Rij1JZmS0ryyVlNYRw/M+neh9RWpq3Mz
O+zFlnB3Wrp4XxZ4zF20ciwZGF8X4w1lXvVtak1PHlIzn4Fhze4B/9buV5/N6gcK7PSrOYLvR32Q
dlY0eKRYhA5Gb9VOmhwPXEI9ANJMd34WfZZ8ywtfEuozIkWOitHE2lhT6DB3wDF+eiVFuf5m87Rw
1bEcaYSNvRh00NCtTbts1tsvDq57waEYlEIPUOMx7Wmi2hGvQx2VT34Ouw8rRIktWgXkktrdw+bK
+l1afWNGi9NiAUPHUMHyT7vLLDAnvDPKsSsjq0TtHxqBkNk+yHvzBznPC/+4y3mfaaAlRljkQbCG
DnkUC4REGulHCcIvKIg9S+5N7MqCiM6IooNvunO7K6GIX4k1R6kr1cw1PCO8jLeKemVtx+ZXmemV
HReuMRXR6DawERtKqDungEC9t0qkZlGWef4vz2zNF89edS1MmMI00kzu8pPC+QXOzjyzAXeZBp8w
EJhMZkLOQziOqXRCJHjtf2KCiABsrBe/g1Ga34R01nxfDuP0ZcbOGle41gteygTDCK+eiNFIZ1Ve
CzVBdvK7aeoj5NT5cpkODZ0dDZbGt0HzTP6nbPp0pwYrTXZdYiw3CEbHcjdB777QmoA3g4KN89f3
en4j0aN1tpsShwODK99gcJ41ix8yQ/SHznbbX0PC2Q37ITcrHGo4fPadr60PfDn5ZRxqRwuNvG+f
TNUVXdh74LBh3yfWTZ4s3rIPuiGvdzqklCls4Mauhwqt2ZfGspMZ1+d0O1d1Ysv5mKJjY5jzttzD
lEtve0lSHbtGj32knY8phkTSibn0VRYiVK9zwkEKNz241VQ/lW3vVUQwlqD/s0koOmHkIxvNknO/
fOyrqtpDCBDljtA156nz6AqGYz9YZbTI1XnMBk3W+EnLwT8ozcaIiP6I9VVTrBAefWrxsx705rXE
obDYExtr/GrWxu8jRMczDQyB4yztJbqwV/2wVt81MtsdFosRsG6Fj8vW6g0Wb1hb1u9WpRsiTN2m
EXs4oIV+pBVJduSykA0QFlnaF2GZEiUcdq1dTeSYuqqIDGIaLukUEMHQyxLTQTGDUEUlEPXjuDYr
DWrouDddyrwFnHY6P8S7W8euVHV+FrWT5wxHNfHO9oWyyXQIcLSsokUb1z+23TgvfSK1rxUt4Pva
DuaBftfcj/iGuKoJ62ZeOW3novsNbDX91oE+yJSpB+u17SAIXGIjr5vHdJ7ba2tQ0HPRR3Fq4vVM
K8gVbkYft62rJwqv9qUq6uGbI0xkPZZRzg9C1F194LbuPZWdNL74RpB54SxBeEKEA5S5ebVqTx6U
gce5XnCTC/oCiwJj0dM8NFNr0fbgDda1ymxv2FWOknnYzKoe6UkpXlLfdzQghOOKZetpdoR+1XK6
y4w6SELu38Vjro++3DlLZRoXqilltZultnQsD86+yJpd85e5sgXu2l7Jb27Qi2ciP4KGPZ2aKhwV
QRuRTTT9HBqD0ZlHNQRSSyPcytfqIrf8kXQbrWY1wnHKpot2dgr5cyL6db2hALe1XW6ls/Es1sXz
jzxtLy46XNvVgbdUVselSlw+qEf+C06Vdi++QdFI1zsKh7z5Yjtar+1rf7H7aAr6HFdn+EDDA9pO
t9thQmPgcWgS4tGEdkJ2tBFOTT76+0Y3sypK+yFNvixtjpWU4Dz56YpAiVe0xJK2C6ar9X7UdYme
YS76EREYx8gNtCW7I5qo9/xXsSWUH6zWHOt95Y9dcTklbmoSyih8dXAF+ULXNk268TtORYO21/3C
DA7NIAf3J4KhiVdgaDhhJ3U7lfuaQWKRQwf/5tS+WG6DJNFUrNZVmrHhOeuXnvnTv9iewhcND9ip
bW8qxIHuLcwO+5lrtqnteUm5m4YEN9ZTpPVzHsR4AgbDlTt03HQkX3OKe2lgUCc1o8QuGNq+f907
QW1G3pw77iEraNNyXDeUm7DbCUPR86ldLigiPAkA07b1zuBqJX/QbNCsV9scVwgQpsj9a48C9KVr
4OFvnUqM8FVjcPvI7abm0qaBs31NqN2T50kTMypcjesLvrtYmDevOKgQHQqA3HHGJZnieLL1cZL7
dpm15vtaTUjujGJtgyub26p1W5azVh7b1UwXOmtkMd0SqorBHlPRNpnyKQmVwX7BGriMa7bL+RZr
eUo/iwwj/ypLChmoHdkaVvsiraVYd52RBeRrCqxPr+DEZP0hrwJHXSCXcOpjzR28/kW0TJc+TKUx
Ya/szMKIoPLb1aGGlJvvfMkV9qm024HoyXH13NuiaL1pp5bRkhsbQa2/226he0XU50pGOkmZdrqH
4eUT/TQvebdvEr1/7AetsY50FFtuMn4xlPplm0K1ugVaM/ihqu6DA7mLeSpDfSaY+ZKM16D5AH44
wzo2CTMvHDkRbH14zafww0xgtKFPqohV2pnPJvf+V7p+7Q9fm/InQnE+awu5pcOgCkD6B+QRoFo5
Ha8VXW8JOjixHDQrclvPf2rruv4A7DiDpLZROINgVAIkcvaejuLWolE0s8s4g7XFObGWth9aY5tC
Igq0+iPTgzNYahNjEQIMjwA6LETq0+GWbgkgsJRZbAmVBfs0mPr/cMmuPqvapReAsQNMvE3XuMlp
T8exWzAaGso50deBFiXpwGw0AUSrvviI6H4+L7bMOITFCFXxyXgbk9kKMY7GKPNYq5puR+zI9GwY
HTb8bma9isD/iGJ4/sU2VQJuDWhS4fm+NXMY3ZXszwTHardnOyiVlDhbuzUBZBV2w+9DYf8cC4tk
kEQ4XGeNtxRYLxCuQaLv2id0wfOmijb5z3M6p87TZ8eiEwtMD7qM4hUE7vSTOf5UubhDlfGaYnQ+
0BO4pYDSriQl3wdLecPvTvG9relLOA1qGND6t+67BeaJBfOijLFfzoz9XGSm+yPrcBeLFAjWfY9R
s35nzoLIlTltykd9bOf54tPPy9gwZUksAGX03kxRtUktE26EsTW06T5z0+nVGBGKkQbMsfn+WOfL
Dg97zAkxSYBmD7Hq9N3CyMFzIQV+bNWcHJbBdXbekrmH90f567L15r1SVCKHtwLCRXi602EEP8E1
K7OKG6zfPdAzmhS7tdLnPIJX5z+PQU0Rwj0s68JG9st67c+Jo+64WuY2RVmi9Au1+u6LIdMx4btY
5N5jITuSYc2JulxSrfvdqyAZTseVKCmCYhekXrk8115LNoLTLWtz0S64oj4Db3by2Wh9Z74OKMTE
3u4b79Prg+0Zp2GsNFxCJt42pjGFymq8n6o4m+ppXydCRBRzmHWaQ/z+uz1fiYTMsL+wMpBBskxO
X62V+foEBl/F0mjSG8NT35SX8WT9+uXzA2HPxcZCh2cLxDsdKLP9xtAp22NoMTISQvf3NWddlCIl
/GC+vO2Cs9pxesNGF18BjArf7pzLUoCc1GUTB3Xg3CCxCqKiHF6DdlxiqkxrD3nvz/tPd74Q0GBs
2zSeJBziZ+wSLtkN4GUVC0xPd5OVTFSTs/XpjwV+tiUXsj9jIPD2UC10Dfub3KtjMuSyLFrlWF6m
LIl1Z2HH8cFmdv4Wt+YVilabaooaZZs5/yOKSxz0VUkNQrdtWv5OcxvcT3pjGi4SNSRAgb1jlJhe
BetHprr/eJk00DZDafjuzMk3DRm758GKZWpijxo3D4l3yMpw7Hzzs6Ekf7vFrDF83LaVdmbDYNi4
lsN8jFexrqEtoOf5An9ujR36g53y7DRng0Qlyb2NHZm19uaZnBWijufqa7wSovhnWcgOrabG/Tr5
RkeV3M4fdCDP3iHjIP1EqYPbxyZtefP1rB7rC+LL4snO5J68eG3n2UT+fHLab9pp9O4sa9wXDP/N
HEnBSEjS5gI1m5X2Ey/N9StONdNHLoxnUxHjUTzC4EhgxhMgOTl9GGepM1M2jh4LiVYmH4Munko0
rmFVF0S20vRKQkmI7e/PPt1mX8GS4ziHeeK8+WZBAc7hZkMfr2PQH+CVeVHbltmnv9S2ZfAGYW9B
n3n7DvmG1lTC+aT+L9sjYSS4R2vFR7yP8/mwHSW8QGY53KC3q7nOwGUKvx5i29am3TqNXgShYNi9
/8bOP9S2jBgGNh9tnbd3marsCqDvboj1fvGivC/3PWbmSVJc+RDIIzJ2P9qlztcVr2yrI7fkhW2a
nE4NN7Ppji0ci1o+rY9V35Ezkyz9ofGEFZMyIT/Ygs/fI/6t2D5jnQ6zheCx0/EQuY2G0o05zocg
iTzNgk86ldOn3yNlOLdBiArsGVQAp6Pw8iw8F7wxRhSX/PEyi/IN55aki6aZfIQLWonBg1E3tgzf
/4DbH3xSaW17/bZdcMjgLuC8eZ3zIKZmXkrEiqpZ/+jW3O7HtFZX+mpUFytVYBJ1Re68GlyTj+8P
ff5mt6HxP2XGI3P6WwT+z3kzNlWeE0ElYz3gCN2iMmMzpyvw/ijbjnT2gMGW5cZCQB/3Zk2nRdqb
YzXLOOsNWu74s11bHV3iYFAf3Un/NRTeNHBaoXcRVfDmXRp+1a5cNGRstpYd6svS71efyKZe+B9V
yME/nor7NhOSKxwTdFsl//PuMO5oqHlyRAVGmX9DS5i0tG9dbYnwmXLro+iUuDO8yfk+p1sKu56M
zSeJqBygfxlREIh4vdBETn/C2OtFLtdsjWWK7uVgzoVMvpc6eLVHzMl6J+lcdh/oX/81ZbY0ELYa
VNowe0/HtMbMHCc6YbFvgwvqE2JHbaq9Ty95iCguZk1b4Ai8pDdPtgL5ialkFA0FyL5penr25fj0
/rw8s3/b3h9nDTRUTgIbid/psxDABUTYMErqEdMYkjXHLiZIKFa3oLQ2UaDWaNxjz7IabKx6KcLV
dfG6K71EGw4GDaD+KMoeomzaEOcTjkufFnv0AEb+kVEHv+TtEgo4hZnanMdsFKe/VGlZZyNdmWMm
snxMDXf4XTZz9sFb/2tl8mYYlim7AUxMcIm3VaAa6E+nTSdjaLpGwt9bmCG1juwnTNNhaqJCX6ps
Z4nSzS46W60/pYlJxMF3+kGPGscXH92V/jHdoIZxLcNGlO3DeVOGGHm3eCN9R4r82j8Urt5d4WHa
79+fCednqM9dGmch7jA2F5g3J4xXELkmMrYNNdkpCY5A+ka09KVJlE+HtccNZBLVXTkZLYsPNsd/
PSBkw42lxKflgnH6ZQsBDWoVxRJ7QT9eAcU/BDkRse8/3z8GodQB1yJAAX+Ft9tibZmJlHm2xOWw
dgc/Jay609iG3x/lfPPFUpaTmv1wAzrPIIMFykjSrEhTRyrDHUozQuq83hDO3vNptH1QCJ8Nt4GP
5t8wFe62QJGnb86uZrBtkNfYqOca+7aSC0S2mvalQA37genZ33l2sjIYDMY/dzKmiEuRcDoY4ccz
viiWF+ed3/7JaL7Ux2kcfO1Cn9n5d2jwNO9xbIzi1cJBz4pSYt7I6hiTrqVr6xTfUkQJYIprklZ3
nA0e2S9z0b5opt2PUVcV6WPW9gGa+6yb3Bc3sfIv+qAMsZvHuR2vzLEo6ijjmvttVjLzd7Qoql+0
x8sqLoOy/GKlDp1amdD63OGVhejFsVbZxD0OLA5kD73Inukr2dmtoDdaH3p3CZKvCs3bb5vgUPOn
0HD6jyeCCOcHs/YpAzqNu+dOI2DJflSVw9qbuHzAsDKpaveTEsMY2QYthnBevNn84PueLUpeuU2Z
vqVdb4DMm0VZTZNMSb13Ym3UX7DntNll56NWtCgey8KOvLb/YP/714xigwWR4UNv4vrTj+xkjq/m
sXNjGu6rcRg8NoUwQTCWRZZK5k9XX/DqqRzxloawugWwnA6X2bIvV/hOcemQlZeRWgW9Rvx8f1Ge
FesMQnFp0+sAaOYwPR2E82JM57XVY41gy2iqjSGjDW2O13aRdvd6Vbgf7AJnew0D2gBBmI+geMU3
63RAbB2C1k9nLo6Bqm9tAQ8Fq27zg0/1z1EQ+6D62To59ptRZFoE6DADPfbJQ7tfoEq+rDL5SJD1
r1GwIMDFGljXAZk5fRYa32ljIZiOU8vsLnKduDN4LR91Hc6nHeoojh4D92Nq8Le2pGaQSOZb6sTI
zM29Rvc1Ko0anoBtfXTQnT8Q6pu/GBNYDwXcmynnwVRg8ZtO3C9bv3BBBZjj5/vByj1/IAAzEFTu
h5SJZ22NzQM0McnsiW2xZOWzHhR5Blspb4tf+O3Yj+/P8PNn4hhwWLMOQjbOnTdTYabXIZe+8+PN
Q/0LHN/stSxIUvx/jMJF2yI0mr/eGlLWUzeQziz9eDL86bWb0+nK0LLl9f1R/q7503OGqUbtRSuP
/2LScDrjTEp2G1F+EIMGozJEgk9G3YoYrYtQKVqkxlqr/5s02+I/oXVzfkwTffxRZ0jtDpCAlAFb
uRTG4f2f9Y8Pij5g88ncnIf56/RXyapM/E5UfuwWRureL1LNw0XlVIV6WSFU/X5/tH98UAjbWE6x
LYKcnCmBhmRuO7kwmps5EevFObjY3+zeH+Vfz4TuhxRzcHh0b9v//z/3N9K7G70QQxBLkU4wJXM9
XjA7gP86jR/MnfOTjBwOoCpUCQQIcTs9HWqrHGCp8FEdO6+OPqVYqLBRucx6vQ61xNF/W9mHi/Af
b9EGewJ2wotm0w2cDkpUb6MjQRPxBAM1avWyivRJfuRpen68mBTm7ClwePAueUuvT6EmjoYlRJyi
bL4lvrf4iWs7vtkzNokdsNAHx9k/XiWF5WYLbtBtQP12+lStXITt4CISj8kUhJqOK4WeuPmzDhS5
C4zevGrk3KsPPuC/3iV2jBZBPyhzQaJOR9WdYU6FzEVcl5zUvi/1Y2Cqj7RA/xwFAT3GUh4dt7dW
tCt2IeSGDiK2VPkTqxm5Tzv/0zdrl5QxZiEkAfo1XHtPH6XSe6+gStfiefHNnbJN7VCWbvFRvcyf
8mYbo4LCLn6TGCNGe/PC0g4RGoeaFi+2mUW96VSHylUoWFX94/1l/K8J8b8jmafPozt4hySCkYIW
jzMPo4urRHdYwlPjV3DQhmoNS6EN+/eH/cfuwf4MwISAkAy8t1WOSXB2mxq8xnLOxA8wBGOI5NR3
KnJl13//9GAo0bagJ3BJ+stvyhCqYHuZQOljmxLk3jIaGLT1Wu2mQXc+gJT+MQdp/1BZAKGx27/V
KqrMUhCKPBFnSy9wi+mwWljcz9r7c46ChwO+cJiijXyLM2RB7hnDYmsxnvZQafUcYro7LReffm0B
T4LRO+XVhnKeTo1RKxqiubLkUlhDGWFAEuyrpreIU1/s+/eHOt8GISGwx3JlQVnPvD8dapqyGW6t
WuNpSf+zF/E7yK1HpTdknpTF8f2xzqceYxH1sNnE6hvD4nQsszM0PZnlGiPss+hRYyWPZbyPG1Ig
d+8PdT4bGGozxuaCjTL8DIbL3MwvHBOAsXRl1EMR3GVq/Kxp5t9mlg7mhOkBuO3bznvSNlRWq7QJ
CzTGXeOlP0cVuNAil8+GHzISbRKIWPwHEO3MzkwSREgjgZO+1tW9rbLisgiG5QO05fwDcc7TmONq
ApaEn8PpByo8kaUpjmyxGFP70A6dHQfKr4lMVvanr0H0ayFfoVWlvuBbnQ5Fv7v2qn6xYnTBm6ON
D694KbwP6vnzaYA0cNMu8+qoJrxtD/6fUilbILvj8uHGBSAH3mHevee1xv9jkO0KhPIbIR3t4dNB
cHlSVuPlXjykxp/RSbILu1jsDwrZ89OC4np7BISHlPFvW1cikRjMtIMXY7hTz6HVamiiCld94Yqs
wfvGHQVXEWifn3UG3NzYDWYEG9Kmr3wrpJejZhR9Dzth6YfuIvWmR31qxQdPd/6doGFQnQP1gSfA
izp9hcIvMXBoR8qUlvtCvywi1Dp9+mD/+ccoXFY3317o7h4A2+ko7EppBbQkYpvI9d3sNHWUDKgq
3t96gCj4c05riE3nzfYN7xo88W2GqI5GqEvbTMTluHjBTstnz7gYZiP9geHC+Jp0i/2rthtdO1jp
uMnBMfLv/C3cLFhhnzgQ1iOvmM3yxswAjR77stXm561/rx1ELibrxqQJXO8Lr6zFAxdV391LXRjj
IcEfSkOMpFvTDQS91jn4tMVSRJUVgJphNmgukroY5BUyNrkecb2ZkCMGVVDsVZt49k4fewfKetZM
wyX2naVx7azO6JZh3rRDsUdROK3HCccadeHORin2okxt+8XWNPmayb5yUPDhKvfQ4iFnX9SWlsqd
1wvI4vpqVeWym5bZVRelMkonthYAl8gZqp5u15p2w+OqqsRCyNUNf/pqGfqbpslpI5r9mLxIDePs
3awLldyN0iL0oEKL2u8Uu7BCxQCheOd1vfM8u0ubXLiWZt6RJ5AD/lNP2vvaQ1xwt3hm/TCYPPFN
Ik2rOBCS63YXk2cruQ+ycsFlyCztIJ5tvM/yHVb65Ro2tYZXlJGv2A551Ti9zNm8/pe3I9ZRmppK
J5pzwykfF4u+T9g1lkRKx8YDX7GEhkPQFW6vy8VsWxxCnFowNb1MkdeIQmzu0Khh31Y9oF1Mg5sU
BWxFT8LQlltgy9T7tXaaXn4f2mVJr4wRc9CjTZiV/tX0FHKwkQQ77XIlBboLERIjNkNy6uTpQcpM
Lhc0gbvLDmz0izM0Q35Zdw4+g+gPtQqiqE0WsxqlMR3ymjiTncTXbjka9oR8pepKp77MHbvqCKqG
2bxz2Ey7qJmWUbuwMzwqdim03fqYlxR6l5ppLJx+Np/lmmv3+ntancm89RYDnZwGlfR7rzu9Dzbg
uP2Favt63Hv1kOBcZebtjJ2KpR4yIVw/ghufZrf2DNhw7ajBILzYRtR0dHOMs3Yp9FMssqS+rA6K
xQWHg7W1a/wOV21pscTriuFqqZZCRGtlj7hkNKaqon4SWhJOg5Uvu8XNHVRQjjbOoeoGnJpa100R
4bTlVF4OQpuXMGsLq7+weijLuwKn5WHvYui3MldavYso2EckJdqcJ/OjFyx83gR60hKtme8vV0Hv
rtZh0lViYxY4yXEv0zmZiWh3kByFdTCY831AW4i8Iil0bR9Y0Ku/CpVaw3UwF/7XdMz1J9wHgyDK
RJvW18mM5UKol1iYhqOFcDAqVM982qwUq8h3Z02EKkG7E81NanSRxo1NAAC7Sx5lICFr5JYoZyhU
7GwJ4dIGZDcCyNzVq5Y/mUarPZm4wOT3CflixksvVbXcG8wX/KYLD/682xWLF9ZFN1TfkKcP026G
H67tbFnCdO/cxJ8mBMdOufbRIvCnC7PKXKZjakn/q+MJ2Ryzxe4sdFo0wX+MKYmfSA1QMfZghtJ+
LMe0/G9yWqM9zr21logL9PkVpn5ePK4exPM7DxmNvBgAPPpnfL/4/tkQNK+dNifGDildgNLCkOWI
JChN7vJRKf0Q4CT4fXDWUtwYBEqm+5x1vPxYZ0OS1Vaz3K9mbGSReqOVHa6ncZ1QPUDhayKkMOV8
3IJL3f04OIYMWSW8QuRrafCNbVgUR0SaUx+OW4bkxeoJe7wQqRcMh6D04d11npuUf+hqtH40yikx
sexU+KRqMjBwZgQEVNfe2LjlQ9a5qCKbVfbmg6vJRB2nZNblwSrM4YsS3ijvEvRn3T7T27LdzXzK
AXHzavT7am7VcpsViUCN22sWbOwiGQediJFJs3eT1GrMKp2+sa85agUKr4rm5CF1ZLFckq5gk3K9
DKOMK3zntLtgags77FPpmdfFJFF+DVawDLGvhLleU3A71k9hOstruVizRaRuF3gvRetr9RcBnqk/
GWU6FXE56dkQpmpx1LEy6+E2V7gXHNwc7fgL2W+D00VjtzrazhXzKjnzF4F8n2mC1SWmqT66PHx1
2p2Ojq5CxOP32ubkNiWHusWs+FB1opDRMmijeUvWiVIHX7ZtE41tsjKxFLLeo99OLhGY5Tq4X9mx
xuaHwqRM86JGL2sEea2o5wO9sfHZ01Z7jcjIFt4WimzjgokwOY1Z4MaDq9xG309LP5oXQW942nfk
dWV/SHPwxwMdhdKwQlloSXqfrdjuogFpnZImk62pw+Jwy8ZlkQs/3nuJ+pZuWe1DaK5CK3ZOz76J
vKZuuruA+JThEravdYcUq61/6EufiB0CPS61GXXEb1pXXJnGwlfNBRyxjgiyMYNsiRq1dn7ZWdKp
EEuOpt+V7M00TjF7cAbes7LK35w+3XwTaL4WhGtfkTGhVbmRRfjQjtrVkOcu//JKb2XvNDg+hjjx
jiKkC+gAiAx+QonpaMqLgmY1n1un6rE8HBr0j0r53m2iD24erx558HtV2hp+7ZU+tHuds1M/usFK
XZM3uj2ECV9Jxih7LSfiX/LLe81M1HrwF+DMndulAVl2Km1ZSYsxHe1caq99lk/2vbcWBtmYmbK+
jkkyZg+55ncsS4VXC7uZ1lnD907D7i4NmSP1/KRmzQueAkjuCOzoHFp7v+xpVOAsj80gTq9uc1QI
ob+QD2WjOORHCo771LOIcUw0E7PoVdtiv+pyecH+EU4O+6+6hmhg6/Ha5pm2GxFWDr8ymTVJFPRz
/R3ZoMCEDGbWjwVN4A+JpEvtVb7xhqQ3mezHCYI5FLJmXxwyHMR/ETmaLXsT3Vn+6KRBVl9XSdWZ
FIdzazZhKREv7baLH3ET9dpkr/mSF/1rjWssSnJzhp6+YFWDY4C05D19xhwB27oo7Wl1TYRIYco5
9uLA0e0eFy773a6iP5ujJu3XWyK/x3I/FevQ3Mh5TqYbT9Pn5QKlr34N4ZtAt9Qb85LXrPWPgz7Z
9IlzlHLHZhiEF/lwK/UIOTv6KapLfhG+CvVD4sDEfNBJVnaPvr04P3E1Z7ZNQ1qndyJtFkLcNJzJ
roHBZnVFdaz6i1aY2XJb+nlfR1hpr95R6JMx/fAwbbyv1GbPSoKSK4+NMrL53prH6o8/+IMR9/Zo
vGpzYE8/AyE6c1+T+LI++fyjLpR9nqxf1krDDaOUbXbsKE5jA+MTJ0Kd4Uhqt5y9sp3aaTmMlYKs
P5gNAEnYjW1PHFDrYw57aeFlC8WiQwkWIVESHLaWaLL9oGvWc+KD+B2WekwhEKjOJvcGL1LfCyvN
RvQ82X7Olh1ozRhZfjKm36xU+taTnzpj+zqMTAZELlvAkcM/13bJsNmghLBe5ura7cuqxU8zr8Al
mazOQ2JPnnHbMOG6Zz9pzWnfifr/ODuP3riRdQ3/IgLMYcsOEik5B9mzITzjGeZQzOSvv0/pbtzs
RhM6OGFjQNVVrPCFNyjmQ8VtDxjDXqwzWaGBCkcOK+CpKuFxY2tjpuNTbra5+wy7bqwfJQWv+bew
RVScut5VbPZzAbl4dErkuwvUZPsH+KqgMTGDmAu/G3S9OgP2dfQPuiKU6FSlSYRIJqqi6vDcoPqm
5v6sxiX6LnOcKv8VbpT357KfVxpDCqzicwY+3ERhOl05PbEqRT1pLyGKJbjS6sOczdH7oRHml1h0
kEStNp27d0qKHUUQKxgBH2JVKV8Q4WPDFa1Xq+cogkXsj0Dh64epiYb5Q5HETokkLNU8+Cyj2RWf
LGeGSur39ixF4CvQ3M9embfrp8Wye7abMuvjS6lWiKlmUIGTQxRnq+fDTc1Vv64dvLoSnkJbWonG
v5ppiqoDcRuI4mj1kuNkcA35i9YTdvG42XsuOtfFOpTlgZfRc3XwMNsSyhB/FtyzRRyy4Ks49+3q
wFXlhXtZUVeF31JCYthLZ7fJLNGtrBcDOaNZfYXaVpVpNjmGUQD7ngTAicR5dXvzvbkgh9Gr2rKT
pMtU/yJ5ZjyKrCBV8LRTacPz73+UbDSyQT5+SykgpUitWY35T19wvrJ57o4Ym0XviNfGn5nd7/GT
rqpfcmRXo8kr9fUohl6OnGHS1JE/k7ZndX7IE2X5AP0fOWvEv37erxHISVxMEqVAyngUcoDm0Mrb
1P6jqsysMvI8yshG/JB6yEDPvW28Wwxkh9B9+VSLBKEepVw6pLLNt1oY0e+C+UhhjIqYZPJsKlZx
3491Y7DGIIBKv3aV9D0sCuwQU7Hn3fZaQN5MFe0qul7ABFAD2wr7KW42OULxoqBFiTvzZ3fu/44h
sX6pESNw/F5v8l91nqyTXxIsfPbyWPUOa66k/7x5ySlsahQCbUt2TTdzRpNXrQF9KgFS2bU/O7k4
c3r7M2St9oxUxBB4SYmvR9olR9jun++PflW+k3uL/gQtVJqANOMu91ZHv3iqJrp/gDSXH0hXlOex
tcW5RFvoIelJ34CJIZlzf9RbZ4kjSxOVkjuNhM2cW0Kl3p1pMcVa/lJ49JayZH7ShuEfoyaZhU/u
5zaqMfdHvXGO4LpSDcfiCenNbZmtG9RCIbNSAuH02qmPGuLAwpn9CDHY/2Uo+kfURaW84rZVPGUQ
3RtrUgKnidwTwk29v6BDQD0h3hMUvSrqOeBLKSV7KmgNTu2meGgrjlkoyoAsvRgRbR+xPDBWtdq5
/W6NAqCKqjisH+pAm32i1GpZcS/yxSiJHCuY1wdwSHvdhBu7ETNmGhYU+2HibP08EQHLZt3F1Det
lOxbD7f188xKGmFrYierTJNLSQbhav3x/s64sR8lc4WGiQuGh1fs8hRoa7MC4IuzUMUPDpqdKMJs
mBEeskw0Mas+O8WzNn3Ok17sXLjXe5LassT04G1DiXnbHQSzYLcLdZAQLff50ObJ/G0g9z5QMNoD
eF0jYTjjdINsC/CVId+yy1lGygKhd86r0BAeTqm4mubzr3ju4vR9rrY9Vde+16wwAfpuPWrUir8u
JDzdWbhRj7CNbSCswkZU++/3V//GGugOB5NdxckEDHP5u2xDdqnQUg9bFc1nOlpj7He0IclzCRvP
9we73mJcdCAd6FZJzMPVcekmQ6WXnofrZKCV1I2t5w/I/zzNqACgU2SoSfm+ycpo2dlj1ydIp9IJ
f47uLIi97d5OSJfbFifFsGqEImVuyAt47N588TCKR8lSpxkMRU9O/48oxcgzVIfcrAhRE1G+5VUa
nYxlHTAaifYunutDIzF8HHpTstI5P5dDdfgJw9ekKGnVjRpmVWY+NIgzcUOsAomsFFpyAWmVEsab
7yIGpkSIRxldJ3byZuBC7yDelkWoZ8pwQtht8ptiid7ac3QYBQY6UFLiTCzHL0dxRgt1GzS5QlRV
7N9GCbnfNVbxI3KH/q0Az9ehUGWQHDACH/1yKJW8hYPLUJHX6kSxdBpcN/99f+PLVbmIdxiEv6+6
iHQgRr6F27mIrrWtu/K58sL9iGayvh4BLVAWznPguI1bW3s6E7e2PDEkwBgwK1ys8t//2Ixdp9nd
MhVFWM5r+XMaivXJyVCRevvEwHDIHiTte28bHtPQ0kRdpUXYjKpzxoGH1GdZ+L+OgM0cc/Xt47En
QGJSxQJYtD3IS+s2bpkmZZimGBuua/G9o9fp9/kYeFr23/3J3ThkgM1U9jqPorSfvlxCa7CHHp1J
toZ7LJ25fqjN4oueEB03hh6dRrdZqKqJnVvkxocDsA1xmvYTFt7G5qVYvLivcmTGwlwp3R/NyGXI
rpz3wsDri1+G+tCF4MeA8timVELrslwKA4ZGDi12pJZ/Tiojf+qcdZfjKx+RzfYnKSKmcCV+xd1S
KdaVso66RE0o0JVa/RLxjt5XLZTkqfA7mPNMtBm+qm3RfQR/2f6aRDPOgRrFGJVwc2fdESLI8qXK
0dnz0yn2jMdl8Iziqc07Q390rVXBUomoUzniu1IOJyft8+k4rLQVQt7RRkqic8TOOXmX4/oq0srr
A6+RdPceh77/O3G9PkN0gw9yyMGJLCfqCui85oao47Cu+tg50B4scS1MtWQ5wdQnPUPcGNVMqulR
/qiAOtEOFmRfF3znSkCBulpbP8ENrnesr2/sEI/bQSVPQ40EVYvLfRm5nckeyarQok/zA7HM+RMu
TXsGpq9J2Oar0d+n7y7RRlD45fH44wbR2HluMfRViHCb0TxBaXe9F1x66M7mK6V2X9XR6Q1pCNKm
6xMx9c96asTlEZGZJT3W9mj8i4xrOz24UdsI6rPLnJzWuCn/ViDXWoHIgPP/7Ec16Q8DBdg4uH9+
b2xxNHbg8MhXBHDb5vyWyPZG1N6qUFFy5UfBHhzBs6naabEV681KAPD6SKtApvA/DBM3TxYebvai
UZ4I8WQcHvs5i0+pYzRnOmLKzryuvz/XEZop5G6kjSDoLj+M0yF/ZVCI44ZYbeOElslgoOBVTsn5
/gJeP1sUJCgKMBgJ6hXMw8m8THNTrqKVuLg/NEWB8n5qGH4e4VBG7ZMGxv0Rrz8Z1zvxOIHN61O5
CUdrVDXbfLGLsOacHRA1qzl2NNJwEN9D6Fzf7hKWDfQM4Ae4ve0qoqdctpG5lKEmyvaoL++qpjrg
MUVxUJaTcSctpXJutHO931pTT7LjVABOxKRyBf44VQUmRTHmIGUYp3nmJ6N7TO3CPGjCfBm553fe
yxtbRQd6jzq5QwJ5JZNUSTRxlbplSKiQHMvOSJ7MpHgz5YOalQ0YTbLyyIi3YvUr+nUakn1NiLYI
tms61VbgLYgN8zkP9zfIjQlJuSAJP4edR/Z9uXzDGKMargxNOJbz/DF1vPgxynFduT/KjY8E9pG/
DhQN2+stsMpF/ghqWdmEXXPutZFFq7LJN2faOoaysyFuzIhXXnUkzklC7DZZw5wQqtUoU4Yx1aCz
AG9xTpZi+XJ/Rtepl6RNkXKxbARQWybGZPCuRpnNui1kuIT2Oa0srYD3ZtUY/M3q1BxybLrWnZW8
caDRAuAdBDoIm2WLg+scMVRILTdhW7TqeQYS7Ful4h3xGXgz4JynCsoRaBaZXYJuv9waRqbGg9tF
dZhk03psLNEfMzHuBTM3JsS5JeAlmaRsuC23rwlwi7XVm3DtwSCVsXC/lIDnH4whs9+cBfHwaqD7
SMzhAm3t10c0q3FaaUSIDnx3IqLxDqXIzMOi4Sh6f3vc2ISofVEEQJkOMZFtzUzip4dsrEVooAJq
gm73FO+0GGLYqzLdGojHUaoPYdSBLMrlR5rndMzQ+BchxqcZ6hcTFDFF2cvEb43igWDm3YIUDwz3
cpSiWMzR65FbRDxZ/ZAoq+4ihQqkbWfZru8JuIEQLMEnyjtpy+2puxKt41kfQi/KYufRmBfE0VO1
j6fToniIUaaLI/bCmuvJEfTxgqB+hwwWadfl5HCtpbu61EPYdV4RjsQK9AfqOs13wozrnS4NumhK
kIEDa98e3dbt266c1SFEQ16c6coMPnyy7gCFfK86fGtKxMe24/EfcBHyp/zxKHa6PVAJtwdADkl2
Hg19Rn5F2eO93JyQLd97iCI8VJuFg4nmAH+Mx7DQpvKd4oA0QKTZMlBkU2B43z9R1xcuOZwljaZQ
0UOcZ3MbjYaVdS1gonC0uyo/TvHkOWejU0geLKcY0pDyu+49LEUZf3z7yGQG8O9pIvFIyk37x2Ku
po0zjViVx1wYlX2okGyuHszaA8eyLGCdntse+8Ojbs9jdb4/9HVMJcsobDiaC4i/bIUdNLNPXDfN
2wAtitZ3KmP9piUW2tOrGj+uNOg/trbRHsD7RTvLfb2DeDlRbeNgmFDgtgyW1hCdmMu8CwZFmA9Z
0/Gy6eke7vn6vLOm3FzySZM5+uZemWet6UF2dkGupl/GrMSuuWx+uEn9r2110eP9xbzerrBJJAhV
WtdTO9oMpqUmcCbVRiioTVGrX+PlnJNXIOyh7WH8X4lml7meHEti4qknwtba7Jk41avINBNUe0Tc
OUeRgAk5IqQ+qMe5Sc1cQj3BDEhIz3rEf1R9pgExDl+k7SWut0AItd43k9mIsIyd+x7NeaB1Z0Qo
6KuNsSEtYycxgsvKnPjX/XV6vfC2Px78AAVlUhRq2ZtzPcV6NmmiaYKuyNYErGlbGh9NAxmFU1FU
bpP6lNuL5DDNdeGEEazP7FB0xtgdUzHnwKqzkcB7bZZuPGNHGMenvKdqUvhzXGruU6O2htl8KufM
0F9MhEP0B6V1s78tvs7q5wm3J4qPZODHrEg0zQfplFnvAULgXjpRzS4+6XizjMcYXi8qY+DdMrxy
4qL5cX8dbu0XgnyLD6nSY9saK3VjpQIuMXNYasBc1KV4IVqwfKdp3h4DObL+hosjUT9Fqs0jjsx0
akwAnINRFm/6yRwf8NWecIKN19P9SV2fawflAhTU0Cpkbtuauug8j7ctqoKah/gd6KDyWOhOsXN7
XF/WhHSyE4zWHfnSlnRNstI1jovduO5O7rFb7PSpTYbPevq5nxEoxCfj/qxufCqIrAA2KGSSyGwV
20oFmJWVDCIQVlL8aDV9zY6IruYPll7XxU4IfmMJ6U3KfotsTSA9dvkejKtWGYuWCDQf3R8STBmM
vPc7M7q+GWEjydeG5IIu77ZiD568toAttKygNT2iALquaNx3fRqocW7+jmxlEDvkvutFRBeaZ4b4
mBj5inYHTxIV9YbHJimy5OvcmhP60Io34GRPjDk93P9kNyYo3xeUO9ARJDfc7HljEoIoUsrEAUsY
/dyyRQuCEPuBc7yYiQkKfaGpfX/QW1N0aZaD7yE8uqJa68riiR5fp6CpmuYjFI7xc1G74jnD/GYn
arjeJVDreG1gwFDr5gK53CWFWTYY46x9YOIUr/ltmbsQ5dp2yc/353Q9EE6O0KvB1CBVdYUzUTQc
4ErMi2E/9Jo/Gzk41Nh4M5MbFjdhHmUk4hEqIJs3wS1jSs2W2Qd4Lf2KLfGglfP7qelh3gzq20v2
MkImHKf2QRC7vT4EftGqlSh90Bt98WMAZX0CJTztpPDXm4FRaFfTmkfjkWrj5RdC7wlwqiqGYKrm
6gmxNMd3Y3uW4MS9rP3GN6JkypyIyDnN236Vo+KaRcVgCqYmVw4ANXC5l7D8N+8E+uFc7UAoqExs
0TezUtEFMan0I4aG5xAeqR8UbV13wqirucjGnrycEDyRn2izbBmkJmdMgLHXGGq879U88bWudncu
o6vrAXoqhwYsEQ0LSTO9/DhmkXqpPkxTkBsOlZRBU08Y9GH/oxTpw2TGun9/7W6Oh/oCyQW9MGMb
aatq5qHp6KIkNsfeZ2rt06me5ub3qCf5g6JF8GfuD3gV2jNBfAcldU2Gis7m/muVAnsPz5gCSyzm
KY2Tx3lNf8yT9kAy+kGL9Oe1NPcCjduDcrJ0tqIc/HJVMWsQarPafDtV/eE564FWY+t3DY5KSZJW
vtN3H6Zyzzv6WjhOzpXyAXkEOCJigsthcRzMOr2t56CNgfGPmnpcR1CeXannT1GvKJ9xFBq/zlWV
gvEsW/OzLUzz9xxZ3+6v+VVYwu8gf/z/Wr90Wrj8HUW2CFDa9hzElWmjvjuI8pNCozk+9JFWSbJT
pXyCnEsecn/gW7sLiY9Xej7lQmdzZrR5oFCke3MwDOOCjZ39twCG26K37/d1/Nf9wa7uNWbpEUVS
feL+JIW7nCXVd3saUnQfEwryHwZsWUD4K/aPKLJ+v3kkslKgVHBXuXe24rJT1KMCvyILOmN6EmJE
Balt0IpgHnX7dH+o61uHkdBJ4e1BRZlK1OWkVrRkiyaHQu8BcX9xBif/lbfC2rlBbywd/VSKc1zR
Ul54s3SJpmdiqTI1wEs1+1g1hfNUlkr0UR+7cic+uB5KJwcFrAlZlo7atu5JCloYVafOgZs50ymL
2uk463CNkrQe37x2DAUWg1tbPuDbfI5CtebMMImCehTjF6eIxhdCvXQnoLs+XDymfCOqNOgUUnq/
/ELNpKapyOMl0FaxHHThZt/iVIq/jYZy1oYUPDdgqJ3H6NYqgvrkIgXGTEl3E5bA7HOX2SyXII2B
QXpwkr6PrLqv1PH67a07kN4gQoyytw/yaVsGivOl7TTYcEFKM/yx6IFL488xH++PcnNCLsECMSMK
tVvNXW14lezRlgBt6K8LcoAn8G3QX7HZ2Rnp+kSBfURCFaAacTY38+X3SvXCcZLFWIJ8blds67zI
N3r4Yffnc33z8WnA6ZkOTTO2x2ZXrHhqzLZXrQHN7y913wQ9PVC/WsR/DdqG/8tgHF2J/2VaW4Z7
W2i1G0FRC7zBXZC8cFbnqwkYGOYTrNHQI9jTd3oKN+fHUypjlVfx+stVlLxKuxqnNZhdyH6Hxm7n
g1AhvQhP7wB1VcvOHK83iKnR1oItwEdjn2w+Gx407rKA+wjcqGoDDRHx8+B5OPa13rID5bo5FGgx
IFaoW1L2v5zb1GFe7K6LFUhC/wOZy3+4cM4nbqh2Z1LXe5FJofniSNC8bGdcjtTVSxS5AjFH3VHS
c1oNJgpO1Frv78Ub85FAAlknoGmHwtHlKOlSjdpg1i4JLpZhY9kqv8wSBhIusdbL/aGutwWLRvYH
8silf7ZVOMqLobPKCo27xrRApQ0lFPLCMOKThuUatq6e8u3+gDdWEPkI6fiCLBrN502E0Rorxj40
2YJVyZx38QqaoV/NaWe33xrF5dLgdndev9flClotJEMc2JzA6N2KW9arqr/UPC92bvUbw1A2lZtO
rh0d1sth0tbNiUZNN1iKND4pQ4EFDF3pt286edFK6TUqRuAkLkfJKq/H/jWPAi3F2T4vhXcaCOF2
Nt2NuXC/ShMSSumMs/kwdaUlOfU9l9RvSX5b5ep+UPM43zmqt0dhc+vcezwbmwMksqTVeit38Q9f
+ndOUXvHGJHsnc9/4wDJEAIkCYkzZbbNaxvPWe/AznQDFRk1RPGE9g5ZUpyB53xP3vX1obsoQktd
V55Byg4qweVWXMiuskaJSyQiNDKhuHtGAtPvhQOYBOT24GrfCwd6dOmrGEuPWX1kXQ4oP+CQlSHD
uXxJsIZUlu+L+1VdukOZvOsVmCB2+TVRXiKRPToero/CmP9qld/3j+L12SdwlJcmFQTS1+0rNDhx
NmC7EPEtwFQaRZOGU6PHB6MxEQqPxj3Dhetvz3jsrddqGsd/88SSpirjkkEeqw13xhumqo/0qPbg
PXKfXn4P4PYUBqkrUEGjeHx5WnBZ62FurQgGds0YEJHRe0hhuPtwnr2PoNDy0Ohb8YybZPVCljXt
aMbdWFVG5rBSepXEvM0OBwBb2/gExCF9hiRAaQOXb3xLj8RrKU9Stqf2e82pon5tsf/gbsgWzlZA
Wu1S3UEZLoavgUES6A6nApAYVwBkDxY2pcNDLsELjytPjXJcIG3+tqxSYlwSs3BPb95TIMRlIZj0
kcd/M/t0yKBb10US4iWsHkdz0kMtUyCQIDiLi6h3vD+c3DKbj82dSNORVjw96C2qoEUojyZO0gbQ
79NTr7VmMM+T/uSJTDyCEc0eXXudvt8f9PoLI3AO7RLQCb0Q6sKXOwyLTifrba8P8O9tOfcpmsRQ
2ZzUCTAgQtAur9dur4fNVXw1V5IwQ9JlJHjtyqgwSqREMg3VIO4GVzmkaGaPh7btpu70ykt4Hsd6
/eZqhnAO5aSK7Mfq9YN9suGIfuhHCtcIQ6k471YJNgw5F1IS5SVXEIgXqlcNNOQ8Raz6AM2ytL6l
axPV/hAT8bzX9NFofXuAQhSIbjDzT+1S1MqPSqF3QVt7tgbpXl/jX1VWWXucrHSo/ynmIXboBiRd
TErXDGV9pKOSt18WXbESPIYVCrJO0Y3lSZ3cZMCUGUHuswWR6psy9W77w0qTPD/hU+B4J1sMqvtg
z1LUA2WB9ncLkzc9ixiy6lMejWPGz3Qglamj58D8imYdL1NDe4EZgtko4jfD5zSfhgGbz7rDc3rM
Ci0/APVZ6wc97VX1p2Jqk/KoNevaoWyqNON33SRVzP0oLjz11HRRrr1kk+fO7xNBIvEbQ/QcJYEy
Xub8v8mI2uRZ7xCNeYrXAXXUQiva6aCnNood6VjE37M8S7SHvFzL5OAWAqQSpRw7V58StXZpns7Z
ks2MnSPm5Jxmt0iNs5M7ThMMozMnX3K1juMEm2E3tw85psItvHKiJx8YnjZ98LxC5yh4cy4O85hC
Jmwp5+oPXtY4ziPTzoeD0atp8zFa+1yXaqNV9zKIQvFQpdDX5hE3oehfofRr+QJ7P/7XRp4EJ0Ak
3eN3TaO5UXMwqgja99QVcPyLoUbWoqNShUrUUHfCH9PBUk8RfWEs3eveMBFH6VT1W0eU2391+zbW
viwUl2mwJaIfA8NaOjSW0LyOUIWvUYNJstIZTikwUfFxLPLxr9VASvodj9joHRIEguJjphbeSm93
QvYKs+moPQ4Fuhynzqqy9AGb2mF+WpApsJCAqJbmzKdmjxk6d9+jsdatfWzz2U7C3Mny6ayy9o6f
QiF3/qKr7cX/ilkbsqM2WZ6A6VK08H8rtaw/iC5N6uPqTqJ8FI3T5c9qouo/13QpsvepY4kkqPtZ
QCTpEnzshwSN5PciEVD4UY4p+kMdKdrn0Vzc9jnNECE5FJM+Wu91Pjt9wB5hhmdHz+x3SEXh2S6w
wO2eY9qg2hklwdH5vMDIS76ldVQWH1IPvMsRmJDof4h4Kd8jxI5uSclC9Q+1o8VKmIwZbGEEVmzt
e+W27l85yiNIK5eonb1XVBAT54TOyPKQt/aCvIruRrrqV5lRTifD5PnUggFbXuNbO7RJ+nWylEX7
YEUNWqQ5hEAcjBv0+lLFxzFp0XHyxajmPHsz3XHqUiIKZwf9qMOaIpn9rlYm8ZJSpIoMPzLK7F2T
a93zPNUjOuElDtcPTtsbluK7sP5+0NWP5ho6SeGNhY96GVfeEamlJP5MBhanOGineeMdzVhxunOH
N3FXS79fhVkrcR6dDQBn6vul4Hb2o6gcomChOP4CcN5NUajyrO9E2oj9g32ckCBKRt0+wDFXKHQm
wvWOMwVLcZwVVLWQRSnbheOYDzOmKV6NOJuz4CGm4RqNnbprYVXfi8kJXEyuvadJTZp/jYRt/pQj
RFb/EtTw3EAx8DL+YS159ltPzDT7AQUoap86bR7/gRzn4jqOhpTnT2qjugfFjUfzuFrx4j6MvPpK
mM6YHL1XvTk2gkTwbT9bI7YHD0pmOKVfabFIXuLZojSHO2I7H1vkMQSaOUZvBmruRgaoO6cq36k8
mAvmIJO1wmfpU6RRk7qfDlMTN+vRGWbX/JCs6fQPcMrxZZz6Tn0/lm7uosqGUqNfpdUy/nf/Sb16
x+lQE0HLeilAFMKnyyd1GnFnM53a5G3TLS5FGAJ4T+vFs5UpXcg77gXuYO4ZxVwFpK+jSrgU4uo0
ojZpwuiRq6FkZAYCmazar7U0Hf2is7Kd1OrW7OB/UfqjbUNVeBP45gZpNG4VVkBzfBhPXDFD+nnE
NtM46E291MFgFP34NApD6XcCpBvRIe4CsmjPbQAwawvwFBn3R1KvBoT2TD3BeZuPympW77BkSgID
9doHdLpMbJ3G9t1oCuR1XGTw7n/dV+nTyzANyooFb4FbmyrbNkcCqdiKOjGNIO9j7AvnNc7LE4Ei
/LRpxPZ84ZzYT2LooFhNJbnpV0MTTvNdK5XlI7d8JY5Vug7IqBhrO1m+Emm5Vh6E7lRZcsLFvjAc
nxuvGkLX7QakOkAbdb/1nEtwmit3OEddNyon0Eqz5wsIcuaZo+V9X4TREi05GYA5fx66vj40A/J4
5xbmiF6hHkaHsvX12ZyW0rfj0fmnnLRo/WACepjeGjsjCYAOItuRvIFJbrajJdDbIpZC1GRN/xnK
6bltx7+93PkvSaI9U7+rGPZ1LFlWgKuEBoL89z+wgqJarGageRq0MLCQA9JLxOiwODtkjQGXnUrr
j/t74MZZw7wD5BBTpHW5hQ4hb7ZYusLkKr0uT7GF0mTcGsbOTnuFBV3sNEredJOwQWLHSarU5bym
Fm+jutK9oLbhqJ6gLpm6X+lApA6WhezaYUFhsH2y0I0sjm7drTxJxQK5DMMo5UmkqZ48dqkVm8ek
SKwUIpiHHf3JWsU8HiOnrZYn0xYpYk2ZM7qBJQ2+7IMelUiDKUXnpt97NAPss47o4jdkzCYIrGrc
rQceW6P7piEQ1X9rwKhDcXeH5GeirYQBVjqr/zW0PIcgysa4C6w6T3uE+2wnP5agJgkAyWMQ5sDX
BdG/NnbVAxCisuf3FcoSNtoKnbSYhdI8WlGarSdU4aKXxlaK0fcGb07fWpMCvySBDzS/AXSAxLlc
5yxJzCwpVIQxkfNJDzbKZ/DUEZPcaa9fbxvGIZeW5S9gl1t0Sjxr+iB0NMM1u8sCr7eKJ7TE6r1t
w6+93DVyFBr4GnAiGNyb02AQ0QKtR4EF8dH5sUjc9GAaw95dLHPfq1EQz5V1SQpGW6d50bYJKSx7
E4RN9SKQnz2ZadR/qg0vCd562uRtL1mXVCclRPLy88ysWY8uWRI2RlV80/VRzGcnRV/2zVcW40B9
hwckFWe3lXcFLdV0Has0rHChMA7y+mp9YrnEfVj6BkHMwZ4L9X+YnORtw9RhbvTqLycXg7peEedL
wy7WxtOqiAVrPaLYty+hC5ga6jYnlpbh5SiiWap1dYw0dIpkenZb+lq51Vk7c5Hn5HJPwE7V0cNB
IkUF7iX3/x/38GJOg15PShautG1wV9TgYRwJI2EYd625Ln4LDW71R0cZbL/Iy36HUip39uX4r2x+
iUjkdNE3vBzfsPBJrlpqgHgIzgdEdZFCdtJH1xi+ucW4t6bXJwB7bSomKsEAlZNtvRy+aFcNFVJD
kRC/NLWYzhUEIn+1AKq/9etJT0m2JX14KW+0+Xp2jKEwrV2i/iKl9laW/1rV9GYcE38ZMi7VfxoW
INs2D7Zj16nepopClS8lzRlnAmoxvpn5xiiv5WXMV2wKa5urdsgcVzjFEodxNRd/gy+ow9kq9vSu
ri9aqv8UhxwPiWpKIptRMoAXJPBOHKp5QeG6qiMvSDp7z3fzxg6Q0uXc5/SbiAQ3w8RLO3T5Uiah
UiXmJ2s1jAAPrjl0x1Q/3t8Ct4ZC24lSLNVBiZS43NpZXwxr1blJiPLodFDpuZ/RuM3eo0bT7Oy2
1417eYxcSao35UGGM/UKLPrjGLdGh8SjBmF2ympzPA6e2Yx+WzW8WYU1UO0GydwWv9pKyzTbH3XU
QH3PhZV5sJIFod/VcpPiuQeGUDyJNU61s71W0NArrGH0wJjyMdkpU9/43vxcTqO0Sycs3wRKII/r
vm+0LBxMaoqPGoVq43FYW9LQ+5/heiAZ9oF40MHd8JRvvrhtlmvb5nERtm5X806U+UfLS/d8ra7v
Mbn8tOB4iujEbN+EPDcx40CmIRwKNX6PlqR0V+5GNG81SLfIm0Zi5+m7NS+AKqhsAJyle7I5/CaW
qxmGq/B5hxXFLtR501MaZebbLxkPMKYEHrOJAcJv1q/NcKo1UgfSP/X6kGpgAONA7DwD12eFRgnM
FhIQ8lRilMuz0nrC0WpzqEN9Jic8tO6coQY26MMnFUDtnn2bPHmXp0UKrnDHkAs49Lv0y9FyZ12G
tIc27NaL+b6BqLBSOR+UEiGRFi1GDXh18XcyldUM3G+mNMV9juzBmzemrDaQCGE+LTFOl7/CUaKO
JIwCvtPZsW+thfKM/Kby9c2j8BIBFwBAJdMSufJ/3AxznYoysq0oEHGuvYOP0vuYDpQ730+e1j9X
VDYfUauB086DBD5hs6KR26hlNEEuR/NiEA8elKvlMS7VMfcRo12nx8RFMdWvrQhn3/sTlMu0GVru
HOoLpFtwGzZbR7VjBzc1B/atk7koyM4aNXhNn3qE+p2k9RMeK82f0kElS6EBuzP89hgycwueNuxB
wkG4fZt7bHancSnLsg77slYOvT7NB11d4p229Y315QZT5cXyCuyTv+KPrwhrI8ZhZa3DYtGan4gn
V9Wh6rvxNFvkhUg/a4clS+2fb11aYNASTEhsxlWz1bGYFzSoNa1qQ1jo/2bt0nzWynI+qbItHK1O
9gBaaDr0ne1+eePAhKQ0k0hUCE65vjfTTbuY9jnauGFsj/qJmlzzpEZldxiM3u78JdedL8W0ICkc
d/PD/zA0t4Mt/4tC4mY7DXZEidiI9ZAArvjY4Jbwj52X2rd1sMcX1RhpoOseOvadvddL3D4h3HwQ
u2UVEligPLOX3zhqrT6dolULYcSN7zCgTc5j36c/YXkSGa/irXeuHA9lHE4t3xe+7eZmMCC0a1Oq
MF7qaJ9KxNmP6ioy3q2x20MUXZ0SxqKjaMiEie7hFkIiUNVF62jlgxZzdcyw6T3XiZUf73+7V/jT
xV3wOgxefewcqeK1mVK3RHaTL6Ye2lH9NBfQ8BolMBLlWVXjb6VindTR+VcY5kfEDn5pLdxsbUaI
wMiQ39WR0ratnd10a97kAABNiD8QGNn+IG3GPLDK9HAWKPrafZQ/0fzYUzKUf2U7baIoxLaIMrkH
N9m20mTJsDZIDqVZWX6BBpKHcZZap7VF4fv+Et/apPIKksol5FHbUrIKMlBkDkOpImn/xk9iDI1k
tb9FSZRhdUFT+s3jEd3At1J1qeK0vd2xnFPN1c3NsCuH8kOBGdnRa4D7Q9qIoIYLZ+eivfHBgIjA
sqUCantAzS8PoZa1WtwgvByS90pHYUPHV83cK8jf+GBSthPEG2Ufh5zqcpTWHta0Kh0jdB2l82lr
Z3BbS9tH4H/aORO3JkR8bQOflgHANspodCNCw9g2wqSrxOfJiePHxsX64v5nuirzc5lI71j47dzW
UgvjckbTKCaziFUjjNfeewCbER36qYo+LOUiqzCm6Fu8MZAPV+p5POfjEJ0mvWgO93/Gjd3JAZCI
O15iCkObmHhtcTihFGOEBYIfKt6FXYQGk6WiyD95xHUmbZ37I95aXuSXKPVapDJXUrp4tbcaPkZG
SMdoOVo4iRyqpl/P90e5ev5ZXXwvkONgDKn1eLm6o9M2cIBjM7Ss6beNZBk+Fe/mtP+0aNoXN10+
7Qwn/97mQoG2RFQFFg821rYx5ZT/x9l5LMltBGn4iRABb65oN9PgcGZoh7ogRFKC9x5Pv1/NRuyy
0YhGtKSDDlSwugyysjJ/k6ka1gPGuSrS3Dw5GGtEj5lizcO+NcYo3KdzLI+uBYn50Zbatj1ZUUqn
NZnrMv+FlEJmPkp2V78iemDon7MxxWndBxIg7Sj3a/YJ/Q3ruYVfDnPSjkZMwlFzV88tzkLqX33K
U8qlk9VFT80UJc4DBgvOF4OqW7krw3ToPzTkze2jP6tycppC1M3ptPd29kAtpqcmPedR/6bBFzK5
qOnJEuf9GfQHvba3Em1C+zCqcmvvcSfRsRHo9aI8h0NsYAdfg6twY6kkidStUDURjbP8b+x8+0vB
MSrYJ1Umej4+8vw7gKZSTeOyczB5TMcBGXcgLZ9ty1d/TwHmKTusXADkjGrpa0eK/tKbWZpd9WzI
ZaA+FWEG9Dmw0H/qYFB/C8G6AHAIZRw0kijQ0ocKjO6PEoKa4pptpofuRJzsj5EiJb8hZfYJsnCj
+qv3cxMEHSpI/QczaSLkfFQErPe2hCj//SeeehPwYxJfTqWxuNJ4kEoOhgTELtOf91rcabuRJPw/
jAIPSBOlIEg6ywywyA2zdAZOPKYXhitPtAglfbI2brOVr9fkeibdgkMGilZbfFeV71tzp+jnuunC
vdaPgF78PvwPcwHdyCOdlJJrbLFiA9eJY0s+czHk/sssJ8Nb1ifB4fZH+245u/xoKQUgjU/+SEd/
ESRG5PCwElH1c5frVodYj2ZLT3RwVO1czAEXWV6rmAU1Zkj+OnfU8faxNhW/s7BstH2I0lniFbjb
f+wb1Yr3MkZb8dZvFAF4+RsR0wewSoYmA5u7XPBwKhJZ8yX9bIaB+T03auXTFEuWBcTB0B7iNm5k
F0Ke8nOqh+RIWW2i+Z5sSVCubTtCJZpA5goJZvHnf7ym2qCgrU8T7KyPzfyS4GDyUcqwwbq9IWJb
F3MVVpKMIirbUBQvR5ltbOiiidyPiPNriv0AHAUNwLTrt7ogK/Ohlk1bG3Qe3Nll8SmdLA0gra+e
wxEqemTk9i4TsJTb81kbhWYENQl0qGACL85XbxhJTqxVz1GnREesemx3KIhUt0dZueogpPzfKMsm
tGkN7ajVwDYzoNNgdDLzc97hhpUN0ewpVVN+SftC298edHVqKOZQrYVkTz39cquwlwMRB8vyHBV2
50og2B6q3DI2FnDlQED8AmMikgWKkYsDEUhhq6vFqJ1j31AR5nHeZGwI9xGGAxuLeFUT4Q2q0Hog
ThtAKpYHYu7C2ETcQTvPDaVnqUrN6dBOdtIcaYAkz2Ylfc7DufZihAi/372UDM3sOPGijL84JRqS
m0YaGKi383Y+pATyQ9iFW8T3K41Q8k1HWJzSASb5Qo/ycscqCaBi4aT6OQ3qF99Q/gUhJGG+0h1t
yfjpoEMdS9+xevhISPw804vZwRF6tRMpccmv9o1dA9fqhk9RM722tTkDytzS7Fk5VA7XJIwJDW0U
ZylOqOmBYakTKzGpduUF02wfg7iStkKqOJuLMIMUJ38VsHNCwFJHmnRRYa06/eyHOtdwqBdV/zD2
s/4cITuQHKVGC7oPmTnkOHjOiYOxHEBE7air5ayQByXW1pttbeK8nOhdCgI8oleXexOUwKVosmln
sHsWql24pcmx3d5/q4q3Lr15Gm0QbdTLUUYoeS3z08+VMbbHQu11LMmq+j8cZ1TW6E0B7ODJK8LV
H1dFNA9T6KecM5K7/lDJZn4yqYptfK/XkQFinAaInoYv81m+cnk90bIvSv2sd3Jw7G2jcJ0IB1Uw
0fcvmxiKqqVgKPBaWzyRUNaNU60puIHx+YpcUvDhzQpRBL0dBtZmRDuEsjNQcUgIizOAM2UXSRqx
jo5CHLlWTDEmSAyH1NUvNp4ra2OJ3gFVLDILyj6Xe1RYWlrrJuctqKzgA/jXZgcUFRPSutjSJr6+
ncgWyeKEGAvKdEt9v65rsQOTDAOZ2AmkS6AXz7ne5ieBtvhJC25wq76VN87ge9Hh8hNnVOgFxnud
G2LH5QSjrM0Vq5ENEkgeZc+wKbJ/4sjBnnhfhGUOEI03Q8jTTC1fVbvXZ3xw6+YNJdm6B3Ck9jXK
05nz6iujjelNMqCRNoACTx+BSZu5y/upK49GWXQvvhMWf8f1WCm7TtfTeZfQE55dLXOC1xqtv1cj
NJSv1E/r2lWb2P9Sdv6cuSoQZ+l0+wi9R67ltNFpYV8B6FH+Xk67SqrIANx9bqcM3z8j0x5q4j6Q
WSIK7mq8xWLzU4PmzkPqYxxTJpAx3DGKsg+OFBV35wj8CsHm4nKDNbtM56RorMwuH81zFtfBvoh5
WMGYtTei2toBI2ek4Q4sFLqFOOt/xBu1C2cjqVXzrEfS+AMqSbNLiih78JsoOs9zS/O2L52/bq/0
dcCmhixao1DfEUFeysj0YJw0o4ss0oXgh5Jp8Ssububb7UFWrmyCNahCBfsIktQlJMJoet2em94/
50Fg1D9kS1JV13cCqYKpYMmJN2PGTA0siGz1xJWtwyhKIYG4WdOnDfKPqGBErhMMfvDFB7X6YheV
mjxasZ8Ork+nOUacf84DXFzy1HJrvcy0jSO5Emm4AiiIQPrhyllCIaD24PqaBzhy5kOxn9QQql1b
FQd4A1tKGCtDsVxU7Mi3BZFrkeDMcz4nfIUW2XZqHivfgaVHh+mUlBgn3d6Zle0XMtuCSf+uGbGI
nxWmspItT8zK1pWDGdXmKSywb75/FIpJojTHfEgLLk92Cy1GxU3APkuz4ex4lefgEGb/cPcoFK24
LXkQySTyi+tNzZq0bMNIP5MeKMfWjMaTluHseP8oQvYCGB1NIjAXl3OZSgf8fKTrZ6C9xrEenQ4P
vjE63h7lOotHBBqhVbEtXKNLIYVJT6jr8uFSYcf9tJOTr3o4PVjaPO+zMNpHvnkIZ+nf24OKoLoI
uoCjaNFA9AKau9RVKC2zdVInMc4WkZ3PUwpfIQApbzbYkVMYhGzb7QFXTh/5wbtiLu14nn6Xa9n3
WdygliuddadAF0DH5TxqzGzjy70ehU6lQz+RDiry68s2bY91omx1s3XW7Lg6AoDHf2KkZnbvXARr
nuoGWQiSTMsdq43GakmunTNi4fmrX4zqMaL5f/8oQmWRZMCxSEWWmpk9HuN49dbO2RKlyU6tm7/N
hL7o3XNR3y8iQYenprC8fWMfN3TQTefM1oPXsbPGYwox7Ot/GEXglgA5ihktosJQG1OoKLF/bpuu
xG/ECN2Qh+rdXR0htkJIAF4G7XuJpSQjgHZrhf55BlDnjrM28/zOt8TLrj8dUDgIEcKCBUYLNOfy
JOPJ3jpVZzlnU4v06CwPtfaCWRJGikLx46gD8P189+ohMyce+FSZeAcvLok80Wetoh57zhPFfvTl
pN+blbZ1qq+vIl2gjJCJt1E4l5flMrvsuz7CqPsczphggspEKXmCxowpnH8n3JqTQJbFE0iI2SFi
tAjfzLMqbPSScb6Jit90GqOPZVHZG2iVlWBATxa0MHOhDLjE/zi+U8yDBT9MldFqL5CofJBhzH25
vTmry0atTFSv6W4vm3zYlUShXTKK3ZT+QVaD8GhEc/oE5W6r8b02FNgB3NTEp0RYuDx5oepk0Kxa
ny2pmh1sWXuX+5bmpm26hVJYWzvCAg/H9yLgsrRktM3QlugOnnNstz/akAKOs7opYr06IdJRvliB
Ulg28pJKacMB45dz6FvlA5L93D2hWezTIe8eb2/T2oSIDWATOBJgrdXLtethhaDpgpNYkjbJXg0i
42il/b0oOnGwRcuXJoMonS4rjHKQR60dabQjwzn5luTjV0zk1Y0Uey0AwXkXtw/LxmtlMRVJz6IU
csi5KjUJH3E5+agUIeSSXs4+W/KcP9y/dBReuME437QKxdL+8VgJZT0tG8Db5xb3zs+9FWpPhIns
/usOZBdnm5aGTi9oMSsz0BSo0mwQ5YzxMGvBdNb12fl0ey5rJw4zJyEzhkkAwnCXc5nNjJZkM/jI
JijRPsA19CnQG+mhwt7meHuotRPHffreL37vVV8OpdeFoqQOQ1WkmH8XRT15EZCmrXVbndEfwyyC
Qo0+aZy1M0GhaNUnOTKepcIJTyWCuBs7tHbu+IBEO5C8hDN+OaFA8SeraVBRgcD2tdcAhgXSOLh1
0bcHE4S/e3v91iYGjp+PiNYgsPfFgZgm6OFGpnObQ0H/0nRJ9b3AOifd+9E4bUztOgcXNxKoV14T
qKwuDQLaBFAFNjOBN1tGfZioaP5qjM7/iS10rrtmNRjGbkIx5aNVoEWwMdGVgwJ6HFEq4jpwlCV3
ErUsAwJ6b56trMsPORHspR0t7dft5VwZhVI6AQqYr5C7FLv7x1dsSG2WKoFm4gE6l7CJFecQtcWW
Ts3qKNTDedJQpqYAeTnKUNU+5RnmophpKSLS8BRUcnR//gD4BAYv6R6bpSxOojUGpY0ev3n257jf
ZcCvDmZttfd/wLAUBHgdvIsAR17OxZjKKikoEJxlNRs9OwTF7ofhFlVhbcVoFeEDhFI3/y5WLJrj
IGqVyjpns967xWD7h9aAUX17968/Juw8eEzw1bJgMOou5+KEpoS6ZmKeC3Xu91leOE80ae1DGrb3
8qZIhLgn6H/DIgIov5wQQs9pKsmleS6tUdujG6PR4dWLjbf52oQUJJi5CC1EfoxFTtyUqpE6GqNk
MuiSMOr6ndNPMvoQm/6CYm0u38pMRWR2QmZHeF5crp004iKjhpzpqbO/d4l07sPqd2B1T9nEl4Rd
+kadbnVqCuJCtCkp1ixPt9RqdO1GphbmsroT0OPPdqUaH1Kttfb3Hwt6lf83lDicfwQFpDa6PEnE
hyTJ05dRHYZDlNn5qUnDaGNW17cHhxuKIO4rAO54bV4OpaBvnmWJZZ6HyHg1rPo3pg1vQWM3LmCi
37endf1NibEAewhNc276RXzITOQTalHAiySnckEU1YeumbfAKyv7RLNIpBKgcchgF0ew60ZcjPTR
OhdBG867KpKMXY8JhIoRGqTd21NaG4yYTKogZARgNVwun6ykdgyn2DoHAbooEuAmN03nX73Qbrk9
0sriAWOlJskKEl+XylJwiZ16CFX7PFGX3smp1R9rGtgbN+7qKIBD+HR5ml09AesKCmcVzvbZz2dn
N1kThc+6+OfuqdCV4jLi0cT7YpmxcOMPUapSEFDqVkJauM0e0kKVNqairsyFjJU+KK0bwb5YBIhB
NVEdyVKSSqp29TkfEM2oW7P5MhSxZbqVOpmo41hd/FFK+LL2Cfad4a7EOrJHcq0yVT66jP9FSaN8
eNOHuVR3teXPjWsOrWoh1GmWr4rTzfPfAXHX/5VK7SRhcRppUuFj+RGE0VtY1EqzA1mO8NvtVRRH
axH/Lqa3uAf1bBS0N5t3NAl5dh77pjhAIesfh8mcX5PM/5pDbaY2HyXPTROlP28Pv3LyIQtRTRbl
UTDJYvX/iFEwoPxONxoJnyi8K+qqjI9YbQ5ekJq/7h9JdN+AvP2v/e/lSD3iJVMoXm+yPtp7u5el
A6VrNPacMNi4j9eOjCh+MCeAtFTFLofy7bjV5SiXzoj6BQffTssTa1Bv7Nza0oGQRxVVrB8wu8Uo
tTpLZR5JZ62sp6PdlclOqYIfeisb+9tLtzYf7ipKrnjXgQdZxMJey7I0w/cUmlpm7/shSgxgQ8O4
hbZYmxEVCXjZJBkAXxZhkLYMUkJFGHiWVaCRlDX5N8sOigc41FuOHO/3+vLcU/Nmg5AEoOCy2COt
kmYKs7V0Vvrxidj7qdaKr1Oppju0HGLXtELZNfP8k5S3J72XvkIh23L5Wv8NzJNulJDPWFaXyDiq
WgHgctZSs/nX8NvqRzfJ897OwVenvum4it/4pySrrf1gq/UrDuaoKhLBH25v8Hvjc7EadCwFZ4WK
g7hWL8+S1RqxnFFV9+becNKdDmnd+ZrQ1QuP0yjH+t9yOvo/S32S5se2CZz+XJJ2lJC04lzy9ySF
cCPtNFGrnT/1qfSliSZJP8y2VDvHPpTL6QROU/oKLcZpn1MICNHnweykbm+2et4ekkouql3aZlaD
6dBkVR0A4Bq2F5gD9SOyNMRS2Y/qA7RPJ30b9HL8GtdaHe9a2w4qF1KYX+01P2oSz+Qtqx2lUX7v
TpnW/Ch39YhFNG/DRnIrqarnD0Zrh9mXKCvz/qUc5uA1h55lnBV4duFuynLnSxino7LzVUhbnjY4
TvktnSY534Fnkgb0bUOnRPiOl2fyFT0mNT/15AzFnodL2O15KJXtzi9CB0iqMg7dEW22XHrSBitN
T3bZmMl5sox2dEcjw/bJkFReBTqCV9YumbDcgezWmNYDZIo2sF0KgfXvWFYy50j/sHVIq5TR59eN
yhjnu8LOaJmmct5ML9aUJtUrBgR5/k1Cwkn7VNWtNf1K9DhID6mi1srzCPHJcmOQ9KWyn2LLzw/g
PFAvQhTLGk+o+QZ6ujfLwNA9U3Oy9MnGoaLcB+ps8JCdzVRx7g+ZiPhT3ScxocK/zICCPDPazFf8
88Th8HId6LaWBd1G9rMCR4DhQFIHPJEaHtCmy3Nez5OUhk2JEFahKp6a6u1X1PSGXSTMfPdAJvpH
y28bL6gTHKnysT5E0+w8z6XcfQnQvnu5/d2tBFZ+Cc0mkDxAQpb833LUqqqPHR9Krm3sFKrkh1it
hv+wtgACBP0PYif4pMtJ60plKrPDHWvGof05yPyQrm1VbPRnVoK3QCRRGQDtQcVcvRxFU/PBiVFL
8jLfh2LgFOpn0ex+CpVA3kImrawbIA5aJrSgLdBji6svb9Elm3102nzcCmOkc/ovVZvUW7Tz92x4
ERZBYeM9z8saxMjSez622mSCzstx6eenwjB3khnEbpyHH4iTj83oPMSyveftgwYdwjpa8Ngg0e82
XfCcmum+BtXSKtNpVLJjnmV/tWl1jJPqkGTQIQKp2E3yuDeaqXAjTT/dPlrX20HmTWpMa4l3tLlE
khMmlRbvjdzLoM0chrk3yUCd8VTI5f1vCkhD0PWACpIcIAd8ufN5nGjKVDJU5fh+gUZe5I+noU2y
jTRk5akOIFVQuoBtsOmLNERB5REhGD3wAKS+ddxnqBv6mCo39VOm8d/CvJ/ySDQSUATqlCzlEqGa
QVszg7kOPM0IsSjMsCogjew3qh1reQADiCxE0JChB18uoFNF5uiPeeDJdppiChOfwjSFGQca0jA/
mn6POCfYtLrJYQibL0Nnbdz/a98Tayp8tUyKpEuCWVoGWhaFU+BBoFF+R0rSKW5VA1a7fSZXh6H/
CEib+iH0w8t50gGAWj6zgSH6gPs4qRW3gOi4kRevjkJk4FmDAchVM2jqpQGZUj/wUqyTKLoVPUgi
dYq2WHnXx5HyFP+gXSR4jUswWSGV0IllPfJkvEnTA8WlvDpkc9JbbqCiM/eSDk74CVE4Od1Yx+tv
G2kyBEJQcqHsR/Hqch2BzKZIKRWJx7f4SP6TnGQqpCTmyafbG3Zd1hGWbgIkBQD5ulgVJ2kr20DX
vIjUpt+VslJnrl5Z0YuljFPr5j0cqo3AtTYmWHA+dFDHvAUWh2T25QaltCD3SrbxFfHNOtp1els0
bpV2xrN4Rr/enuX1gWEHTY4LfXG+9iUSCMkBDQB1HpF2KN0P36zkx0TJ0y13kOtdw4qVjww5KBVD
1mVEjpFIAsOgcmkFk+RqRhkdCiXtgKCpWyiG6xnRsxZ6UKilCDdf8ed/vKohW+CFViu118OW+0n9
xTnZADS2/LivagcUkAB58ZkhjkTPenEOy6lqga5Og6dIc9btLa21tacqVAe0f4yg+AGFL4yf5ipD
GLAbaj98phpYb7n1XU1WwDnJnSgCIdgHyOpysrHRzckMUcFL40hRdlnWKrZLIiTfDecTWGthBiGG
E9H6ciCrl5wy4BbCPq8c9h1Cy5+bbq68cFal77eP5NVHAECZMiDoI8uA/bG8eHTEN9Qu1XpPz8zg
e42AbeACS4rlPQBZtcBctp3/uT3kyjKCpECeAmAsFpzLnMo3rKLNK7X3ajUuP0bwL91ELsfnu0dB
IY/KKnEZFOF1aWQGglvrCJXSVCwf5HTOPkXGoBcbN9rKAqJaJ/QDaKMLDuLlXuHNlCryrA2erjV0
Q6S+1U8hLoSBG7d2O+3ScIuHKLKPi1wR60s2i2oPlgFIPyzi1lDigVl3YsTK6f5JlSZ/6HtlPKVG
4O97TQl/5LzodpE6IfJze1GvIosYmkewRUOVC28Jv6usQtF8LjjP8CvpQUdP7BvibxjC1tUWQ3F9
KMIkKSVxbPmAkmerNaewH7zON2uYvHKhZYc5TeUPSjRvlexWjqTFSgrBT/B+dBYuNzFAfXxOqmbw
ksLU/lbzVvc6Ev79/asHNwQJHwH6AgNxOQrFFpOChjTgfqbGaM2Eas7LWh+s8gNazn36dv9w3DSU
fSCQoWG0eCel6liGo+5T4kRwez9abXUs/eFtmJHNuz3S2jeA+bFwQ4O5ilTe5cTgHgdZFCejJ8/j
/BNwWPl3H0zK8NBiVBUd1TLOlY2TuDokmEbOIRxWTuTlkHTa+yE30tELKNg/pJpcm27uxMZfbTll
qVsVAbns7VmunUho9QLoSrJ+Jd6DOLccm1Y8elhTZT9NNDiPVGVKdxiCZusGuL7wKEqCP+UxTdWV
5sbl9BjFqsg/Rq9Vu3gXS8RoV6rz8KHjvfs64hX6MW3zemfHWnEqynKrab0WY2h8kWsKeNBVvUAx
ZlSEKLx6wVChWpn72QnJouSxnn7qHW1MtxES22AN1S3riPcK4CK88WlQrKBJxd23nHqJF7uVTxzb
sarG9oy4V1jtCg0til3eB/6/AerPkasHdf4SNE3/qki6W1JwyDey+5Xt5iHGbyCzAXG5FP+bKn+Y
m94chIdteaz6udtrUvSrN/xu4wq5fpa9c4tJbYBH0fPWF3dIFKrQYqyI74fb8FkupOBoZkN5dJAF
3FujMx2sQekOyL0qH3O/76D2SOqB3G8LRL4SB216qsJWFLzMVRwsnFjWqM+OpOElclFaGx+7xK83
1PzWVlblnUvxDR0aGK6Xhxuh6KwkCRi9qsRRN1eK/Lm1uuFAjhdtZAErp4kmpBBZ5iRxXS57uFJc
BbqUBwAvanMcP6lpU1gucLj4acwSadg1fljnLvr30Bs16nDJTtJgUB3TgJ7vxom6/qiIxoJxT5EH
nP7yt5TxDPA2DDjZcv0zd7pvaFo/NsP4vYYg4FJ2dn29+3o7aF3v6OWY4s//SNCnuUrKupJ6T26s
+VACW3xAIvruGpDBw5QyAR1f4N9X5Cu7CaK+y8RlbWXWt7JqtL/0JEY22rf98Z/bM7o+PYLpwuGB
HI1VzLLIqAQ1eQ4KMl6XoCcm68N4oKYt7YbQuT/ii6HoeSGyjL/u0gcTIcM0D1SmleKn+zDhgvFg
yll+HG1762ys7BM9V/G6xy6HqsXimyDPn8YsHHjh4CJzbKg7ntO0CDYQT+LauIytTAiVFjovxJkr
6joeh42WyuPgtRbEhjSHORo+l9jsuCO6+zs931TZWp8XdxkfoZC7XCQhplS1qtyyhO3ATRWhMvEB
v9R4A6O9eiYAaFCwo7DFR3Z5yjkIapYjOOPVHUpWvRSMSACU4Jq1/G4GCkedc46ILvk3jbtFAyvw
ZTtEJZQJdXXnTgagsYoe8uH2Ib9Obyim4iwBxY5l42VxOaGM51qZF8rgVXoPqgaXCXxckl0z8TxD
YnlrUqvDUX9GklTQeZZUFCUftM6E9e1FQ2w/0fsbXppRtf7tZUV6oDZzN1aRRcTmwcGOkMN+JZRu
FSbiY0k/en5F498tUYhJ3MjumvuXkb//3VMdCN5VGqVNNeCuUpo8rcRz4oPdwGfcp3Y1NIw2zBE6
V0pSPN7eu5UjL55JgCTxOIPZLg7rHyGX1jXFlqSXParIQJD96i1C4+F4e5CVE0/SYAvPcaFmvgSL
VH4zUfqrZU9HFvcxNUPzVeU59qhXdplsJL7XyagKphUSsyiV8fxbxKY5mulNBnUP8NhMj6OJQY6L
Mc18KHTUEdIaVrjbGghW4xcQ/Zhqo9/4AWuT/fMHLL6GNO8UPw+73msqiPtWjO+N1kvji6Tgfn57
Xdc278+hFptX9BnoqKTtPbJQeuFOiNFNkmwJAK9kAgIlTHaNrS79weWKTjYJXT31XmLbIyYeGZqj
QcCnjTPcLg+Vv+MudtymNTdOzfrs/n/cxULS+J+xxB56TzHi/rHVquRJijeR/iu3jICKgLThfOLn
slhDTeLW10MKPLoEP4+cN9z7puJDbyqCfyS5992uruz97Y1bW1Luz/cTSvFs2RsKEf2aeptClpO1
6duUdrmnx337EtNnP3LJN7vIbIIXmnl3Y0gFMgaOMtaUKHiQk1x+77LdF36dMl2J5tdjEPRvdl/W
DxH90Y0E8kq5mx4hxjQClChU3K9IY2jmxrkeUX+J9WwUPnAjwIg6lc9Q7u19FszKrs+1xhtSvTlF
Re4cdTt0TnFAuUEbm/agBI59APYlk3a31tGf6y2I8LWylPiNMLdB45Jj0Oi5XI5yiuHe6OHgSWT3
ro0I7FOpU3qwk2rvtFqwt7mj94hMlccUG2tvmNAismecTzL+2t1gx+outa1yi7i8FkQQPqFWQKUO
mPQiR1CazFDqTu69uDSCk2TH4Vc/sYJTXFT1xllc/QBoLTAWzFgcLy+XYMpkOysVlsCaKWweMfTM
ClAQQVq7ttFqT7Ip+cMu3lbGXvu+ueh4wdHpFzSly4Ehlse6NSW8WQezwQimDsLYNUZj1jcaQ6sD
UX4RZWMgTctSlik18qza2eDZNqoRMUrLbk39bCMYr6QlVAFgWkGj50Zd1sEdaHdtr+mMkldx6qYh
fogZtkeRS/QMq0PVzf3dYDeOL9+x2DZW8UqIy6iB4NiiFBgCpA/czijnc6xH0weF/GgjHK/OD78H
Hqa0vmj/Xm5XkMSGBLWHmCVZPY0THYBRpprY74JkesrnoD3cDpKr2wbyV3BnSZaX4JeyN1GYL2JR
05gj/9RPc5q4fZcUWyKzazMDyEqjF8qpxmP/cmYwy3xFHlqeugBaVNdIFFLyTpvGN7Qp9fJYSE25
UVVYHZL0hPyfJ9sV8yudp7GUIl5QTqiEp3ro8i9RJdteHzrap4Y20cYnsDqeYFoAJqVuvHRXr/s6
KcKRh0BW63sMTKdjmcnBo2TisK7bw+fbO7c+GjRXmvYCvrS4ZOh+IlYQgVetJykO3Sg2w2cd1xye
OOb0YIZ1+dftAdeOirAY4kYFKkUZ7HIHgzlXzMh22EFcnBQXA2RqFVOsb8xrfRiuTyp+0PnlxXMK
g5V4diI6e3XTJp8wWRyf0eAc/8tegd8hiABNAmR/OZkpNPu5HGiZKFIb/CWFZnwwbSv6kQ5D8TYk
yVYHdnVWAsAqRKcQnFrMSvFrfeiJJF4z4KB4lEB6jbtmkJtvtzdp7U4T0UO851EhXvZjEhVHaKy/
MBD1Vftg5kl5RLq2Pc+hamzkHqsH8P+HWr57w1Q1ZiOnLIt8YLSjC1TiN9d9kH0MCdtNzeO1G5T1
4/XEg57DsYgfs+OrdVlx+lCgMx+GvMRvt8F4qkdM4zDBgwrchtL5RnhcmyNvKfrYjMlHvbg+1byD
WxLzkdmBkR6Gpg32zVDjlB4CTnDRm8yPt/dv7WXFFyZ0rwCqoHVyeS5LA4/Vfmb/wMGoGSaSfP1u
0Svp99av0s8DzKBDmkzSq6Aw1m4p5fY/t3/B2kLblOyozKCLBszj8hdgcQD2CH6i548tboN95sjI
7maT88Pv2unDFMQf89A2w42VXju4AAcIMNSahZTi5bBSbkgdTJTR64ZAnXZ+kpivZEnxxyLlqtw4
umtfI4RgUFW0b4Rc5OVgiZ85oy/TzEirtv7S9Frn72TJwu3u9lqujkO3GTEmQeJY3gh0LKnNmzV1
7VQB9ZqHxaEL+3ojlq09dGB40voluwYWsbgJYnzZqrJnFCuY+hd7nopjV0145g1VPO+VVisehzkn
ycxMf6OavrJrcBhRe8ESkU7p0gSgTGRrJp8fvRqMBN+HY+wMPQvcWWqy+w8I1GoWEQQtF+wSwyLV
AS6ZNIA8liH4bmkZjpYppseHOFfb0+19W5sW9Si0FwAywglYBBtjaoUVUDR5sY+bkWsFQ1IcpVTG
kU5V+nqrPrTyyYEqhDeOLbswMxJB4c/60GBPAIzgcft6rdg7nyzqJwmDorqdrHe/jdAx55Npp5a+
USVdOZ984YBZuZF0qLmL8CbLfWkrAd86GsPJQ4Ui31OQF+lG0r46ivBwVYRPDTogl9Ojv1RLc8sh
AXaR4aGqBrsJP9SNyLmyZ4K4CxoIko2K/PjlKLmVzTmuzqNX1Ib5fVLz5qkBnvBdanIGvH0+xC9e
VM15N1IWpR9JtF5yFhK9CWrJdDj2nSVs51vd2Dm+gRj4EMW1urcrQ7n/I2c8IR5GEZhW6OKM2Hhg
zrrWTx4t/MZ3I0RZ5w+qllZ4N4Eo+dHzAIrcPCvDbEdpDDf221NeW15B80b/Rqj0vz/y/zijChyc
SqontAbSMvs04NCt7sOqK8Od2WAavhFXVr4IyunvcFsKw0hfXG4mlYjYniAGeEnt9Eg/ho3U7axi
mouDkqhT9VgWcflsRaUSbByjlcMqXkNEbEr6iDsvPv2M8hzejZMMEUjL9q1sxc8YLBn3ItZRdOVb
5wp6rwYsL9k4HkL69oYM7q8uvUzW2yNOamgTyr29MdRKL1l0j9DRFDtHpWixlr3e1Foyt4oXGdT6
3DmkWArEJNjVJjClD+g5TOMhG+JM31ELQi8+93NJcAnb0I1xXN/SX1hbYQKrSO3xjoGjebm38TSZ
IcUp2asRDXS7WO4PqkRb+/Z5vR4FlS5BcwboJZxEF7Oua2PM0riTvQHVvY+d1NoPioWU/+1RrgMB
GFiyNFHn4xmx3EcnrMBvU6z1JgfQwego2a+qmMa/cK5tP8p0cX/fHm9lVhBbRREC8XOTxuDl2hVV
CIpTy3RvmorpX1R6p2k/OVq4ldtfpxRce5RYqERDtb9Ce0SNivOGmudeVETaU292wQczl8LHNA6q
1zj1jUMcGupJq43y7u8PTCVWjpSrkAu8gkT1naVUuZ7XXhb78cEyZprxyLU4X+5dSAHdRPGcZBM7
mqVuQaIZEzTZqPE6s4qPoEmHp1mztl5j4ihf3hOwPjEuEtwXEElLYopi1rUjD13lGZLZ7rPUSt16
Mj6D0dKpgOQHCy02t6nyV7bh1+0JruAcGFsI+pNS0BuXF891o8bLr5zkyrOlAbx0KDgkmW3Ve6io
HQaZbXfU0sLaU5J39nicFV80VLru300gq+SHtDa4lJdgUm2gGDSXUsOlPEejW0dyl+zMuYnLh9vT
vf4QRfYkUjbhGczhvfwwIgtgWZNJLS021foOD62d9mYw2c5uhDrY7eNAreaX22NeX4k8soWlKfIa
4KuXEndloo+SXpVwxuibvADDKqy/6ylOyv2Y0QXeiOPXo5H+QlTmiUSyBnHrcoY0iPKMqPDexChO
WjurLx2hGsmVfLNkvzKWKI0gUytzbHkGXo5lVIGjB1FSePYQhw+mGUNNzbP0QZpVZeOmv45ogNqg
uaCkxqMTkeLLoSLC2cAKF14hV83eKMf2y9ylzafbW3V9PIR0owBTkRxqpDGXo8hqlfsBRE8v+R/S
zmvZbRxr21fEKuZwSkraQfJ2aLdDn7DsDswEc7r6/4G/E4tUiaX5Z3wwVZ5uCCCwsLDWGxytOZTC
Vi6R5Q5nd0mUT0XT7vl+3xiPlzOBhZvHYousxsviJZx7PanORtOZWAIkRj77yhAVTQBeIEuDyIL+
eXp4kgzG+wEkkUwUVycehnldGJldcTk4SON2S//agbQ4hlXfXrLKDnf2//bT/dKXYY40giUN63pR
8yzuKRfTYMOd7VtqdMopmuvpeH9S25uIrpiUIwNQbSNNt9ofdol4SGcAUFHTVgtiZAg+VQiyPJXR
/N3R4jzyK6d0jzSfv9wfeHsGyBx40fLSo5a7sZApI1MPUWihDlKUw/Lm8TD6M621eXgPjNZ4+BQQ
oLn14NbQKwPhfL2UkzMmAl46ZTt8Ns/GnMRBTbl851m7/WD/J7PFWeAQGGsJ5bzOAGy58XIuxyma
DlBbcLxE+nzyHt6JMGoBOwC2B4PDw/J6Okk4Zhgm9fo5nabiUrjxELROXH/IRDceBu7KnffY9lsB
fABqT38ZDRMKhNfjKVaU2lgWGefCVnTP11OjrIIpbGrv2RSm/fHRnYErA8cMdAzFCHRTrkezGvDZ
Kef67DStHizoBpwia4rfulxVdhbyxi1OKkSqDApUuneutbWbsdNzb467czmE+TOdUMhIWdz93emQ
2tEzTIaD6BzlIHFp77O+SkpYKMZsHO9P+cbOAXyMXrEkJFKFWcUzxcNgm7/pAUFk4tB1eaa8sxHL
anZCyvZDoocF0JSETOrRrF+ZiY5Pbm1lwxlJIpNGlE4vEYC88hJ3o7ZzJ2znBJSKYgG1JJg1vMeu
PyPoCq3o0ZQ+G0vkHXS1Go8Z6Yl/f+W2L1k05iS3knaGJHitNgtGTak+KACb6kkof42xO83vO8qB
T1k7Rn+CfksV5Jitec/YQ/7669QTaiD1ECh6vBTgmF3PzrBrzWlENZ2Xsdae2qofnyAOZ8dWZNl7
BdXFh48g6m8ELijuQD65+67H65ysaUnxiGDxXKDZkHansm3NQwLFZie13Xw41H0A3MMt4FTwsF3d
c0M5WSMEH4MlRXB80Ebn1A7Jw868chTeH1DMSLu4xK8nFFuFjXm1Ypx5J/2nubXr60P18O3GIBI+
KAGlhK516ZZ6So2uZ2JDGBVx/WdVOE0RBSm+3MmTNgv736IX3vQWZV1WPmeVkbs7+M8ba4nuH4hg
SgPyCbuKnLVIm2zIM/Xs0TY8dariBoYeazt1xs1mlGLq0gqQiofBm2v1xSKOBgxETz0PdIjeJeYE
TU5T2vad2dTJcbbHaHx0OzIVgK1krxTe6ZGuDncSDhVeG6Z2xuch/o7bj/uxUDP3rRB69mhfVA5F
EIErRMdko0vXWTwEqtDVzn2Dh2M4d4BA4fDs3N03lhAXMPpY0OSwHFsL4SQmBtmJcKxz1trT5zhR
tWASQjlgG1hABjDy0/24tYnENGJ495MmYHEnPVSvt3/YxbM3zq11Rr7b9o6ZUWlU3dwKAoC2OEP6
cn+47T7k+gbVQVGIpyLFjevhPLVGgDjVrLNHxoDVYqNXrg+Rqf7+P4xDPKTtCyAT8YvrcdRkQn8T
Mta519LhfZE0ZJGVaHeuse3HotAG7IBeJW8Nwsf1KGENCbaqcvvMwXtp1KI7KFZ1rjVXOaRp/e3+
lG58KW4Ym+SYe1kyZK4HU0O3TlwxWNLjOjkYnpJjfqmXCPzXeySkG0Ph10JZlvjL1bIGtkVh53qD
PTvnXAFV9HdhOCVOGZWKNnXSU5baSbRuLCONQPA+VE5oC64RfP0QO5mFkPzZpp79SvPLaXzN6/In
O1JBqneNstequDFBFpGsjojBn/WTpvLIoGy7cs+26MdTp6T9KczxPRuHZk/S+eZQkq2AVhfssTXi
s7Nzq1LnkaGSDjcQZNyM4YjwDV6dQuTqTpy/NRoIPAlNoXzNZXO9SZBYKIe5t72zHiKz0yv1Hwme
q8+tru8c5BsDUadA64wPR210nbAmWhPZ6TCE5wK2wnlK3ME6dk3bfDG7SNkz3rs5GKBH/gPWEgDk
9aygneVFjLMhqg52ZfpJ6PZ/KW0OoAMo98+HjxlAOlml4BLjUbhKcMY4UmPS8fCc6tZ0mEQlnhsH
tKzS2If7I21SRp4wlMwMybKTvmyr6AGuv66cWgvPdiPSb8jAaK9wNfOnsp7mQ5t2y1MVefHz/UHl
Ul3li3JQKWiIRD9lknWTbilzG09eBi0UQz9lDv3bJHX3lOa3J5r4IV1HVImPAiK7+mAJ0WnACvKM
Y+JfYly+gqxGZVU0jj8n9d/3p7TdHQzmyvo8lWw4Bas9n0ZurfQJUTjS6vCo1Vb5QkG4ejaWNN6B
mm1XTw4lASLAH6kry3n/1h2zBq/r51GxYGAni3oM+T+nsMdkwn1/TrcGAniPGCSLJ1sO1wNVkRk3
YZ87kMvN+TmPLeuZALNnd7LdgfRRKZTJyhyvlnWcb2hOTZNbOLISkfsYZiLXX/2cdPXF6rwPhed9
vT+rrTgWNzKD0UulT0Vev0oQC6W2k6QenXOiDW992hzSakbrHg7ccPHU/pSYLdJFlKfF4r055RgF
tWPscV7kfrg+AvwI8tRf1isE/9UJhy1GyILBerYRxsPnI6/zQKc6+Vw0MZqZArXmQxZXsx86Q//p
/grc2KvAxWW+IO3BeEFdf9c0U0yrC4Uj92rjg4FRnmHcI/nWZHvGaLeG4qNKQQkJ79mcQdHEeOYu
zjkFGP/q6plNCY0WYDmG2k4ku7FbOVG/CI6A3jYxM61KB3sZVlQ0WfNPAfXnv8apH9aIZPMQTbhx
QEyxeKu143HU2QLbr3M2xdkH4YzxW5P2yk4ysp0LY2B+SGLAyUNc8/oL5WG15FY2pxf0fw2IV8xI
DcxYjNHDi/bL9Jc4yUYEd7w64oVW1sPYmOkFSI2KWoSSH1AJ1P37G+7GdKT6m5RTkJ61m9xqqpDp
nt300mfzFHjCep+IZo89vN1qTAWCKzMBt4cry/WaJcpMqh9Z6aWb2umIfUl0nEyh+Z2mJg/nHcCP
+C9wfgCqG86FEYsZTT2RXeLc0bLXyXbCIaBzsRjPZR0We6T07UVGnMIbl7RD8uPWeqF9gYwuV392
QVlD2P7SGlWgNJbxFrU5yMCCXOvhyC9HlIpIJDRESvV6LTFOiLOsHrMLy9xgeA8HPOWVtpMG3Ppi
v4+yqtyGmQ4dR+uyCzALD4VhOznAzuz8qk7ynQntDbWK+UKp2XDYmVxUq+ou7tLo7426bz/Mztw/
Wl6nK+KwExHFlfixtZ1o6VS89AyGmiLkxaJ0dPwW3O/Owb25J7i7ZEbPhl+DRRUquano1OwypKri
47D5NHUO4iT2u77pqocLHEyJtxHNEdm/XocjHPestK2M7DKSyAdeMczHMOyTVzcd9z7UzXnZEq1B
drNF3olJTAVxMbskxvKW5+kBWvxrH2tW0AzhHu15ewlTWZcVDh2Wq8Q5XG/zfpgLp6RGeRGLFX91
2nYxfB1jFc1PtXY0/KGUah7eNPTTYcmdXeHFW7sSIR05V64UINTX41cqzASjyLMLHHmDfW93TZAB
xuuCgVLSzhG4EYRlr47UBw0RCNjy739LGzssTvIm5Ux3aLm+kdWLJyr44dPDoR4FZVrGFHIk+Hx1
0OzYtace87VLMk4efuFm8jx1w14p88bCMQrPB9gdDmXn1f1ozKpOAUcjAAuUxZLQWZC7Dl1k6Zxd
1tutsSQsRQIlKJ+qq00SC7PIo3zOL0M9e/pRK6ropxOG7eLPgyemoK8El3Pp2PDd6jjM/ivhPWmg
mB0VKACSpO+EYi3/9U3pvYnU9RSfBEI1H34UABlHbI1QQNShGXb9dZde1XolD7NLRh3tB7K/9XEc
lf7n/a9743QCpqLISXkVgOa6gptOSp0g0ZhdZsX+MzOSZxfQ6GHBgjHK9L2PfGvDynyB7SpzhzUI
oY7jYhFNmV9i3RWnuhdSpmIGUfJ4diILqrIEw/2KQ/f10tlsVC1z6/xSK2F+iBF29mMnMXcC9q1t
RAIklw1gBaji61HqeKySrq/yS1IZb5OpKBgPNYs/zNHjzzYqBwApZH8eaNuatyYsr1HGwcwvypKN
h8Jz5tNcxNPp/la49XWkbbqUjZFZwmo+eVnFHUXW/FJ6bXEo5nxAHNYwf/wPo3C9EBxlC2Z90LlB
jRidkvwCGlOcRjdrjmYPuOj/a5S1WhsVZrXSIyW/wChPgnFoSYW7eU/P49aKyc6xdK/hDl0XkJyI
KcYVo3TouQZiyHQiAQrg9+dyY5/xhgbBwB/6Y+tO42iVitmLbH6di6jBhQ4PhuGdmhnF53mKjD2l
6ZujyaAje2AqsJfrXe3ESWLaSKq+tiP8at8tTTsItcw4tImpfn98ZrZEm1A15T251kOJrTxMabXM
r3rtdk9Ak7Pc11nP71oeDzvXmPzd189z2azl0QPEW1ZZVkG/Use5HCpreY1T8OTgFrqsuwzuqFbH
zA4T85gpea0GLvaze0nJdptIxxfbkzAX2i/rsLfkizCByuuvJsbtX60RDcbUglZxfzG3o8CmQvOU
veKBPF5XhLNmalhP7D70yF5OejiLF1UbqkdxZCCbZS6A24uUElnnwopWNktk9vhKorHxQeAA/9Ir
lXZCr33vnt5+MfkglwJ6v56Ba4ZYhL3jPDnSUDAvnMCo7OKnjtTQ+96M3IM2K9rf9mA8jARkfrgK
0s6ki0QRa5Xt6NC65yljfjRLk8W3e68/6DOfLxgSYPrOMAzxzvm+OU9optRrmShF1OsT51bhPGrS
mtxIRtWPJieG+YmNRIN/54nC8eyntv354c1CboFYLeo9hrnpHBd9aOnNiDFGMtnjRRm7/j0X8cOG
aPQKoNyBqJS1fOA81zPzaP45RaEySqwAErcT/dkI1frp/lx+hYnro426G+4FXJCSw7EGSXhuUqqR
goB73prt+EcWG3mJwrZo2s8FOL3kRfYMR79IRDf4ITTKfgyW1ER1zqpVZNHJzIswaLVZ/mMt7ew3
LwHge1bj2hl9wyub/Ggaedf4kAc8C9XDpOgD2APZ3rW1Db7MhI0g++nQt9dX8ILwlTAdZtLWBhZy
WCiY/2HrjK1qmy1iVyX+RsiQLyWQ7pDUwY6tStxe2JdebJXxebEmWz32iKjVz54a1e6THbaadhlG
ZK7Pg2b23heU+8rohV9YaE/KktBCQJm3LAE+W0odGDN+wIVvhfMSIdCojJ/13umVwJ2NsHyX9I3e
vXVZOKZB06qT+ldiF0X4Ypu1GBExwGTgy9gJb3i4byUFB3kfUR3V6OOvgr41N0uttmp2zqqCd3Q3
J6fSi/K3llrd8f4u3CbSXJqwoaiqA9cmsbne6ziuICGTNvm5w3wLatmSH5vGVQEqsHtCsTysKwA1
APYHEEPqObADV2fLrbxMDfUlPw9h0xSHxQpz99BhovFJ11NL3cmnfhk6XJ8xWKUovIPCxiIZzffr
6YV0NWmDMFyBHUdX+ktfG/03FySgc+gzqumljxC158DqMZEc89u0taJgtFS3+oCDPFCKVOuTH0Zj
I54LHKC1T1kaacYlnmrUajDu8MovXpLq06GKHP1fbHHDAuq2VULujwwlPtodBeE/c53H2EkxFsgf
U8zT/s0qB+9f6k116uv8Hu+89LPaPuUoSA8733hzXlBwoLEm8Y9ctPBrrxcBMmuZzqJMz8PUmf7s
KOkh8/I9OOIWtQecjP1KWUayhmnyXg/TVt2SGSa8uganluPcaAg3W6V1Spuw8Ico1n1sd3BmKi0E
f2hhPrXzkuxgbrZThUKMPfUvvA0lhtVviFtRkt6C/0f1QX/RxrD9Q4vj9o/7h2YT7yirIWklYZC8
b6AtX8+099CPGDWvQZY0rA6zO1dBWoT6k6XGe+2ZGxOC/snNDhxSFqxXrxshjBbrDbs5V7n+o7My
E8kY3Gruz0f+S65OCfPh1Ym8MIxvWWC7nk9WxJUbLUtz5ihk5rFaOKKH0Ews46DU7Wi9oMVp2ceR
Usc/9BHxbG1bQ9m7ReS3Wf8KVFQYHhIcM11FPQS82tqxkfsuaiHerGRIn6a0GJ8wiLRABveI1JST
m/+bjba6g2baREFeqVIHED4DyCm6HdcLMFNDNRss4s5h3H8dMrN/H/btF6t2jVc1jfOdqCTP22qi
ABJo/CHIKW3bV5sUPdXQVJKkOyuisZ9D1YDeXqUCAfxEFGEbzGM58F5u3GUvHm7nCVdUNvPR7gOo
vJakQqvPwkwJpZWiQRH0ZXQyplvrWnwa6qHKX5tQ1PVO9Nl+VsaU7RAyYgm2Wx+WAo+5Lg2nc7sM
ZC15OSqIujS4bSWHVq3d9t0QdrN4X1Vx9kWIdplP93f39rSSJ/BiJ29DhIvi2fXHlcog2jjZUvFI
s75muae+mOoCtwufvZ2Le3takXIn1KL9TJZKL/l6KCKjXkUhwkO5noyfzT6d38/gk3YeMzdWVBY7
QJ7CK4YXt5oQjTKlUXOiqD1nlhIgKqZ2vuJAlTmWYpibMyZWTvix4ZE4+CqV1mInym63EYkXcGV2
MGxDFHSup9n3mtnmAloshFVFFkIyuw1EZBfJO1hKiII2MJP2iB7bzygfGTxtELFFE2OdZHooFQLq
bZdzlA3iEPWj53sq2ENIJV8e3TBEH4rgUKuwIoIOeD29aJl61F40eKqJZT8jPtEejVqLnrRqMnde
v9tQgGsnrTs2KCeS1/b1UIDpzDKba+3s5FaILlivtzBmZv0TqWHyydCG8m1UtHjnSN5YSs4hUq7w
/AFurNugVp+T73YgU72xdZ8RGQlnf0rq5mMs0Gu8v5jbzQokiuWUxrGEunXIcaToWl5b+nkpKKTj
U6HFPPNjNI9PtTQ7D6I46/v3tlaM36NRaHsdxBtz5WUiifj/h39cHUkn1DMYwmp0NqXZmDnT7sfw
Z3opsabcOZe8tvlc15H9V51B2l7yMibHuP6c2tDNyFVNxTkthbDfuto2K8F7CK2316gZlvQQaVrb
vhAoVSfQ29hU/szLJI0+1z0M17MJOOHz0CJ9WAWjvajopY1mmbaHzg2X5Oh4UhU38dIh/2KHNh3X
IffbkqdpzP75woOyCWSaGyxTZDp+byrZCfmN4jXjWndP2VS3fwCyUILMRpS4GKK/XDMe/CxBVwJ7
cSfXEI9HcMI3h7oPRG7lnd9mTSGCYrSdQ2vP/9SZJd7RxHSyD5qZaAbeUAPaKJ0zPXtWbr60nRWm
h7BST47iLe0Rq74UEvvStR4IP4R3fbsJqdOqlaGlNT++cT80eYV+WeHV0Rj7BgBfN2gVz3m1MBCF
EYT+SmHo4xz0/az813QDGXoE9/mH9EcPgynRvLfS7U7JCOgJEfrad3st/6PpDF527jIsRuBwlfrR
UsdPBoKWfcBL1rV9JNR+lKFm+J2O9G9oj9bRJVmc/KUq1Rm0mzsBajYWAFRWdUiciAPiopXkh6E9
BSN+JH3QCftkzDkqlWapHlwuUCWAYweSvUzxyv275x/4Yc41ZqFtM2em33t6VgZGGsfpMWv6tn91
kcoaA6Qaq8ofssVznnO9g7NuF6HVPSXRUjQHI0Pt5IhfSKQ9U18Kv5nqFDcHPk7P2S37fuKnxstS
+HGL4ETQmqrSvfRaVM4ndS6WdidubU4VCE4oRxQ/0TeEZ7u6gpbemqpZMSE+tG5M0wnEwR962qam
Pzpq+/l+CNncqtykcLiA4JqI5RBFrk+VF1eaPpq9eVaoVx6ttP+al8UeamNzdGHewB+kekwDBvWj
VfYZ2XOq8k1cInGCQqRBUSYKFnNpmdKSux/V2RVh4JpDw7eulKz8oJSVGu+khpubVf4KDF/5ASDQ
NjIBwhWGQtvSPU+mS287Uun2eU37zqpSHNM9nC7vL+32O5Laok+pYSNHTW1jojL2HWK1PfJwWosW
qRNNyd9xGXrVgRJ7/fH+YNvvCIZavv/pNEs9m1UoVuuuVmNqN+dBL7PAgb12mEqxB9fejAKaXmrJ
Sm8Y4NNr7iRVZCuKCBjnVqS4bpp11MZwBcLS2/lWm7VDY4E3IFRhhxF5IVxvS0PkQxgWwjoreGbZ
QW5m0ZdhMJp/O2tKdrD1N8YCLs0VJpFeCFvIv/+tZz5bYoiHxDUwC2rrJUByrbVf5jTXtQNuortS
L78+xdVFBgKLIgfygeSxJAqr06CMsmJU9BQTo2roKSYOXuirWdGP770wxnZ1TgvvE+CSJHnWa51q
t7W4xfBqFdbQHRrcMux3IiJbe10wpUx2Vn6TNfHr6PRhaSDfqyzM9Wq4TZQ1XPnQNCgDH/GIit81
jToBHFQEpZ7Jqd4VDWSwnWfy5nDKFz8bWCKRwNas1dgmumYR3mH2eZ5i56lovHz8Fk117jz1VTiI
I6/45dFuOqrdZGqUiWluYra1SkWNNMtgyVbKeehM+9x2Y/oKbPThohwlDEirYHmR9QG6tkpbeitx
Gy1MwcljxMJntrovTl+Hb4u365Gz/XTYEOJqDSRfcl/WOEyv6NuudGqPF1KWf+p7x32Ky8491e7Y
HpxODf+1sz1ViO13+2UzgSoyTSap2HW9XfquS6qZZA74cGy88YzIcS0bNSc/uO2szE+x0hTeTmDd
RCGoNjy1qeGClNtGoTpLwjbtI8EFOWThKTMdfOjaxR13xtmk10ChaH4TEtAsgdC2Ogq9iSzdEKbz
uSi18JigyeCn4/CPV2XeZ8eYEbkQofkxKse99u5mYOqqtMNBechnPT/gelFL2hSlaY3e2dK06mu3
TM6zkTRFAPAG+VY7yvPnOsuzn1XZaTvJx2Ztfw1NA0gq2iNTuJpzUY+UYAfTO4dZqB/xpzaOXjYZ
/8so9NKo87Fl4HVfTxC+V9KqreWdC0rW/qiEpt8ie7Pz/baBHSM/biu6TLIe7q4O+KQOXaZ0inee
9FAE6Fm5h6Yam4stqI4/eP2ybAzAw4S6KP9zdQycavKGxQYx3Bap9pOqYvWuLIv4v/uj3NoXiMES
msGjAn6WedZvN5UTC9EtnjzgVL+XHw6eIe+NpS3HH/kcu22gOOS/JxPZEscXilb8uD/8rb1BnOWc
y0yK2Hk9/FyJXhV95HFRhknQFtiiqEs/7VxAm2SRpSRmQh1hDFjO8lf8Nsl8rpYRGRT3nCO/YR7s
2GlBzWVL3Pt9rnqpn+DH9dOounqhSwmREnxANu7ha278CvAoJqkb9XaEPlZHkBwcLiTPrHPbD651
1PupfN+ry6z6sTl6F6PtY8/PU31ZDmiRx/pXs4gxQX54waX6L21SikGYEq86LJoiiA596529OSmP
ZhgiXOaV3c4oN0I4sZssi3IXjLd1hVoJnbHSG5fD6A6lj4/6dxFqia8Z4rs2O49f9HTfQNdzJ8gG
4zpRnZNQT2f0SqHgDeobbJHoGXhu92Y02Lg5ZrjHA70RBGSRn1xVtp3hTl5vpyqLYgpuaXgesNxD
6cC1LumYeL7T2MtO6e7XSl1ndsCBSYwhnuB2CbD1eqxoUhEtwSf00k7u0h4ykgKppoORtB9lpfFx
crIwP9lI5/43CNQO3tte7Ca+0qLGmsf6MASxgYPAYdDGavgqyqytv6hLRqYdo8Fb+GXlzs5BjbzI
el+xvNN7TRRl9LSYzvSDtM4qnoqh7NPDgLaIeumLzhWHbA5pzk24mfeH3sbe4rkYaqSyjbHFfkIf
OMv+UDfd29gpkRlozpJqfub1UfrB7EsHRIzV2MlTRSNjCjSIHt1hAC3pHvIiNMzj2E7l37mDW8DT
EjXGwCE1BxF4imZ9GzCDLv3R68z6oEJ0AXOniLR+ng17EX7t2VGPWr0Mzlq2TPPrWDoI/zoVF/zO
Ht/uAvYcabesHtGoW/cqF0qmQw2z65wkjv2umFWqITDHxm8gWMOvj55axpKCkTzHYFT96pv+FsDq
KdfVfrAdUtm5PEZl2b5WhrtXed8GY0YhWQbkC0cBEO71XqvTqazLKXbPVU8RqKKvEaSVubdu29gA
dVkqjmFtI5WHVldoa9BObjsXvk0y/qXUy8epkgJRBCXfqBEBu79yNxJYqchKZgcNwgMgcj0nHgZA
aSsiEez3+YgMyljSwFWzd32f9MfMNZYPWpi50c6w26WEFUPtg2emBIStX7XZWAPHjjvlrDZe0nxR
8ZnhwI66Uuy8OG7c36STsI+lCgRtczn/33dGXY2x1gzRJXbD+lNRD2FysMZuzp+RWXez2Nfp7Ha+
Vbq183Fw4W3uFIxvzJQSAYwwVN5pAq5ZcXiDOoNTRxBB+z79ImbVPBpisHdqtbdGgTwrleRl4F1T
z6bMxhWXsHceZzM6JvGUBKbZ7h2A7ZFGX4KvRqZgk62ut6bn1bwRWvil7dCUo687+fKM5NEUBUpd
7pn8bXcm6Q7zQW8WNh/IxOsvh0+mOdaiiC5tNPWXAfOswzCxJ/PCiF8o1olveJ7t+f5u1xHaHvKg
gAvIKTcKDc0yebkY3Oii8fYOvK6JSGLrhzHLkgqPoiVVQCmvtA4kGX2YZojt6JI0kfZiFm77p0cH
yI/1kRL1owdcYutpucP1p7Cz1tCkSB+BxzKii5ktgbC7v5GpwTVHdC82Fb+Dq+wcuO0eYTxaW0Bk
pYrMWi4xcXMtDsMsvnijq0Z+lCd5QC/V/OLVPDnuz+1GqJSCy7wCZAXOW+/6KBPKUmNSfLE6h0bT
Mn1D3Ouf0FYHH67anl/VL9Dtda5BlRDDO8DmPIVpAF3vyMlBoapqQuU8urWWBr18qZ5ta4hULtZE
Ub+H2UDkjMcwzoIIUBfq3UDvxNOAOpfqt3GumU9aZlndsaMz9R2laNo33agLBLVE5yqBbc6i+uf+
It34IFJPi99Lb45iiPz73yKgjfa9Y7S1jcQ/Ov/gEP5JgZi9Jnq+81bZhlqqazA6iObIhVHIuh5o
9kglBi+zzx3ADviodN8+kVBNYxArrvEeZ43+PBW1/aE24/bv+5O8NTblbql1CqV2Q1IcGq5/rYMm
7kbqZXQGPbDb3KCjpLUYmKGd90Hif9+BlRMPR14dTWewLOh+/yovXs/aNYvMnkbUJijBJKe0s1Wf
2qy3s9NvxCXCO3IM8hLjnba6xuK0Sq0lGtwzlsHucy9S41gp1h624cZWQQb3l4IjdeDNeaoGvUB6
s6ZpYDnTnzNdIpcHrz+iOvHf/e+1RVeBrUJoCvzyLzbF2u/TK8bIForunk1cNCofbaEyP3hu372U
ltNHB6PJxm9i4J3pk/inAvhZ1yaBaqO+dbz/W26uLSkCFFDev6Bxr7/gKNyyy/vFPceKovHai+bA
tIX7fH+UW2vLXUY3hiKahzrD9ShtEzswbWwmPKSDr9hj95SHZe87y7j3/roRFqlWgD2iqstdva6y
pqExVZVBYwI0ZPNn4ardWR/M/iu6mbrvCt37eH9qN25q6dvKs8HkxiY1vp5ar8+jleeVh19Jt4yS
fFE/i0UDQxGL7g+as0UQ99XD+v5SDYK3sxQ5oEOyxsYlrSa0aZLaK26KelLYK+9GUYija9fR1/sT
vLVDZPubVgUxBmnj6wmOcDLDOOT0LQPt0kjrnKBdqj2vu1uj0IMBKotTiaztXo9SJ1E8Wg37UJva
8VUps/gIy38vw7m1OaRmnjx3MKbWrZAIWd2oKiYeMQO7fSyT4UMSi/Ld5KjlcxSV1b/31+7Wvudd
LDU1POp0a025Sq893r4c9JSE4XmONOvzrKK7aMemcbo/1K/vsLqgqR6BZfzVA2SK1ysYuyg0hYvq
nQ1rwpKOn5N/6L3O0PxlGc0uKBynL96aRmix7yoGMox6XS+KHwkl/YB4oPGlG+xSe52zLP/sWWn+
JTKt+VuFwsu3MhTzB/gq0ffU7FI1EK3ylVKofirCFNBB643V0xjW1vRsdlVeHCtcp5H1z/LFOXIW
tG9m7nbqoXXTDk+fpKC2pmWFuYP820I2WGSJ8qF0jtIj8fV6CZwIzmYfkqLreex6tZ/nk9r7aWMA
9UWLw6LKRMtyin64em4bf8UYsLsHQ1gm9MkEsMNZRXK25KkJUOPTmI92Hahw6Z5hZFTYKzXlUp3C
tk3Dl1Lt2viDmSv5f/c/4427HLUJiFaSFSG1AK6noMdOCSiZSDnpxQLCQI80RCTH6bkRs8j8Khnd
l36ah6Omi/Dxh6lBtZeoCcSYOuCaDKWiibVUlJbProB44qXoAJDJPf7G521P0wisEvkSwLfrKWaZ
BU9ogvg9ZdNCYYwCMAAJve+KQ1omFRlSnz/e3+ViRxQLWSfgoZtWleMUzVJOEcTCloqP3ZaJNElU
/KnC2uz+F9zGGADTxBbQB4CosfW+np6KNXuhYt58SWlRgb2f2yOQyf7FFZNxEFk+7ez6beQEfwpO
WmVUXAvXOKUoCk2vneVy5tNwjKl1HrBx28sTbsyKBgCic7RqKSisP5rQZjWbRZxfrCyZMeg0n+ac
qtlUhCfFnZydjO/WaKDapOgoZxk5ous1HKkxCU8XACa0rD/UapOe9FJD9F2r/7ILqznd/2S/2KvX
sRMFaBgeMGjls3StYplNZPV1MhYXw+j09Ik3MHAnBT5d+xyabpFe8laI6nUyoRH40wIb4DDOlmcG
sZqaP7Bgdt3jqIo2P9pLA9zHaebmbYQWARg4S8efQjVEQzGzSBzKk8VU/Jy5vZuDO/btD7OihIs4
QO98tjSui0MxCS/5Mwapsnwgs5ibAxSVTD3qGRJeR6FE/ae+sbXar8dZb/xiymDnGPW0/BOx0Qd/
GTr3gw2IFMtwvR4+96YJ/dgiU0+fbAFt97CzfHyN1epR4aRiR/osfVxXN8+kxPpiYrZ9oa0QB5qx
DIdCFMvx/ijbuxToLzhZ2dPmAbqWL9PAm1S9VZeXSLGsz7oyuV/CMRTfOjN5mCRO2Z5OKH8oKJEo
yCP326tR9yaCUt2XFzXSLR+5gfRodeqeAsvNCXFP0/SkUbCR6kuc3stBTZaXGWn8E2zy5FgC8zsV
/W6Wf2so+KaSE4CSDan+9YQUxU5QfGrKS5yEy5OCjwiisHX2VMGJ2PlMN8IRBVzZRJJQcTAu10PF
pVcosWKUF4RZ+1Nju+FJmjrubLmbE/ptlFVnksKmSEUxlRcFjfOf/QiupR0c7WnS53Qnvt4aigKS
xLtSRtg4pLRJ2aoofrMZ2u4TdpHY9nVRHEzTsGfKdGvpuJswQqOpw4N+lWlnUzaC+4vEJYr07Az6
IQlyT/FeHz9Hv4+yyjAadFDqFjTDpTLs5POYmKHvZstywTOy23n23ZwQRwjmJU+/DUUhMmK1VnCj
vxhYcvu8NdXAVhL36f6Ebo3CAIDfaIMhabSaUD0MqT3ohrjkuR0eFeyPjk1X7vlf3tgGcFmYBmkR
Be1115KSQZzU/4+z82qOG1nT9F+ZOPc4C2825swFUFU0VZRIuZZ0g5Ch4E0iE/bX7wP22R0VyFAt
R32hVtBkAek+85raqE8VraaQhvh4XfndOxFr5auL5ojHAFoFt0iHn5Ros4MM2jiq9zkX6mnIaJAa
yU1S9P7r18HZMJvVFqe+8h2p16fBLX8auWdekwSMIdJglzwoX3p14CFoTsHvtNCuPX8gpBSbbu61
+pT3mX+AnNSqKLcS5x6IYe5fCB1eGAzqI0kehyrLfOuiBuwry8vObU+mXw5XWYaAStOK8ksrvEsK
ZGsUsrn3aLwhZ7Xee6y+dWH+dk14MgnyQKTitIpwIGY8GW+Vmt2jmAsjMqvMOZV+Z1+KVV4YdJUO
p21FmZFi7PmgTSO8xB+UOOE8rA0H5SZxv0tlMLz/8656DkjApo1KzQqffiLBnI9TkhWZ3ezWnAvT
/SQFWp76t6JtIFHmt3ljZWEyz++xBf/053Ff2M1rdWxFI6GSAM3nfFxfavOUx7I5UTyr/hJzn91j
61PvL4yyHgrnc0fIAn4G1csVarWFOmTuMpYpO/qUzZky35n14iZRa3OnUFus2+7K1+O8fxhbK7Xv
egd4YKgwz1ZRwLU2nbBJztM35kJh/lZV5hTc1UMydA+J2WfN3RIjQhYu05JKxP/74ROoMvEjCPI8
uW3sJamOLr1U7wrXzqXDoNRpiZgSpnwfCACYoL4gPx11kNhGpI+SDGzs9fhrOtqVG+r+nDx6w4QV
k9EOjXg/eu3yYDpVORyW0tbelZSqsLOVefYrEG067Nw4Nz8brRrTXeeNbn/hlH++43iVYJDwR1qx
lNvOgIb6L93OsjnNJYRxr3dV1DtwG4rCbi5s7ueL43yozY5Ly6VTmZ01p9Tyir2CbLYXEHtfvcUY
hd7ziubiwt9WUsQ0occYCG7IONGujNyyohbzmf/BKFS1ublgM2OZ6Z4v9N7u0wwfOcEhMS/e9WCl
U4umxOzmF17a+ou2S51jb71UyH1JvM8HmlhqsdOx1ONCGFHnT3InphHHeVvr+hv8jxfjwu56aUVw
Aq+cXUrL9PLPR5R+mQ2K/Ppkp8r/6Xi5+GQ1qtFDB8TAhdf41MN79njAaTHxIep8xvf0grSwNNUJ
lAKEgzugU8j2YfLbdD6QqXWfeyPu2w/+jMYUFSnXqHdS2fN05cR+9pfIqlYPYSDr9c6vRR5AEHAX
1JGXLv1SQr8IIl9w90aQM0yLhmHgDFGhlnL84NpD6YVqUI5/SBd4BWGv6jl4x8FdzFc2arBmlPSJ
gkpMTWwObT9z7CuVuF0fNhyi/Q4P6EWLktbw5hAnQbPZ1fibJX7oUwzpb3RvWoqdWad58eqrnzRg
7cLSriKk2bYODSvOasVBduoC+CVxq7QwFkYdjbO4lBs+vyPXoWhgA7QGGLk1odCyWeviqepOfWtR
FPf1cT4FcZHdVO1c3M65qfaVHr++lwM3FEIlGlKA+uiznC9AZnl1fFpYgFnW7qnCavsiyIuQm/yS
vsMLu4tW/dp8o3BA93yT7zSQjFzV2uLUzXiklHJAVVtaAwiZRb9ayuT17AHEJJDmR1RstUzeqqV5
iZnSdpvEycnr4vuCZloftknb0W3WMu0SmvyFA5dHW5W10ZhakUznLzJDFMltM0bT9UVGcOLyyEtj
I/rzbfzCIlmby9SwkN4D8LApmQUUrbqCXOE00Y16xy5sPhW9GHccw0U4Wsly16VB+fjnQV84pNaa
hQe64qnQtAk0rHEpjCxjUKeczHDQy55N7v+0q3HZ/Q9GYhkSsLFIUKI5f4l1IKa46X1xStQM3hCJ
DoFYbYXB1N7OuDsv7O6X5owIivlCT55dvokQqf3luY5M0WnRx3hvYSL11giWSwabL80ZHbbV6Xwl
2G1bKUFu57FTtd0pEPri/HDg3o1hKTPcVvPWb4ITVum2v9cIMS8hH56HpiAoCRBZ/bCdOF/O32dh
LDj2jl53Gsyh/loQgExJqEGk1EItaYwiTGup0GzK82IJrcTTujArrNS9cK++tIAgBBDy0H9b9RbO
P0ZnGk06yLI7OUZjH9rObh7i0RZvnSXrbv68gl6aUjpI5LbUilY3pvOhVIZYPzY63UkUwRBfJU5q
uocpRlxh/+eBXjrNMLpcm/orY3rbqO16A3F2x2FWYafeJqWmAHOIQdwG5rx8csGTXkDMvDAgEm/0
n9fdvwILz5/M1ZYF9o8Up9wbQOZY2fcgrYvQT4oMEPYlpNgLU8YhTVUeFAHPt63NO3EyglbgXmg0
Szykhej3mZT+Q29Pl6LiF6ZsvQ/oZq56oqAyzh+szTExM0eOF+B+ILcLvQynerBfP1/oPnL9gP4k
itw2GKsyM0Yap9w+hCnvqRsttLiyxnzjjJP7EcW5S8z99TrbRFu/D7htry9gMxGjcsVJNUZJsJU+
NGX5fgGtDmT8DsDVLxE4F1rsL71KcjVSNTo4ZBmb27zPal6h5/GQi2Z00TwvQRWhGmVcqvG8cKbR
HFpNzkC5Qg3bzJkXO16cT6k81bOXXPeFNA6JPapDb9r9yR6kuHbH6tKF/vKgNIvAt6DluS33jFWR
BHYZd6eaZspNJ5YhNPvYXjXtul1Wcy2VzcUm1XNPbcIxFM0B1HCoUCXZnKHGbOXAphp5GhYhukOs
Fe0NvVX5gNI4aFS3kTXSE2W963SrAFPtu8UJxhVWb5kD3/zPp84L2xLwhAHLA37iCj083yt5AneE
G40PU7sANcS0UwBnowRH2guApRdeNmp+yFxAw4PrvL064mEpuxGpu9Mox/JbZunJV5we21tY+vl9
YGkdd3STXP358V5Yv7ToaOYiy0zIvRXDscXARWw36qTZS/FmqWvvFj55fWGUpzz7fGtSRkBsdq3Y
oNe7fTYzGPH5tHmLrmi7fTUZJdr7nYtMA8amWL3msNbLZVcWmbqlFzrvKlXOO7Os+4OqenTCkF+t
XjezEMuxZ1h72ZRNmeAtwlou7ujmyuuPuk9lxYrb+iZfgvTojMslEtvmLa9DAaYmW1+NjPlrE4hn
bQbossumI4KQWmgGRhLy3e7hVXP5NMrKlueG5D0j6Ha+VEtcsi1vEtNRt0o9Sh29OxAZzBcC4i2S
gWFWSTxYKxxE9EG3pUUoCoXqsmw5WpIq8KkM2rS7GrvZI4WiIwFy25CyuW7t2qr2Lm6o3zJNusNn
yx/6Hix5of90y3ypH2orXdIqVJlyvxTwea29ZdfeaRFNCwBGKyxrLxPde6Vzzfr5eQIIk7TccUTZ
llBo3fpGOzvzsZ5cKv9wMRI+Qw8qq7LKCwv/ydnnt4W/DsaeBrpHNsvK32rgBlRCbV3l1rF1Dfhi
VMg6hINnFEhYB0AKXBTjZJlf5xTNzLA0qA8fcBzTRWSYedPvMClyfkpyWPVxrFo3e5voxVDsbFGn
CKZqyXIVzPPghYWh9Z+UOYqCrKR0OzOsVOvzAjPVFZ8GY9HEznZ6ZRysFKESxp7z5sLDeuf37/qs
EMfX7JUCFcS8zbntwu/N27Kwj1aABgrkl1ztFk1PotKMnYfByqofjdO90nHlaVRWIdm0RQ5DVnG+
6sceQRGtNa0j0bzhhjZQwqsFilwV2vK1oNKnwSinw0oHyk9FcX0Fv5XVHUvKoMgX+4iylsURli47
aNXdhS7LJvBklNWKguOSRUpUvX0kyO2m8DLPPs4oSN7YQ5q8t0rbv3MyY7nGine8QNZ6aTzQjyvz
jf0Ah+D8qbIymJDEQGEgy2I3pAPX3Bpult9YfQIOoO4u6dptArWn5/PpTmC0Qf3jb3mb395irALZ
IKfkHPlE6RcE0cZDS2/npoHVFzbpYryhb74cJALvF878bWzx99C4mDzxTsApbiZQNqYPIxQ/P6Fl
XQgKL71S8fQoEbS6GbO0OnWGk+1awvurIg5qHCcDbBFm3vufz+pNWPH0OaCmcy6QyOAEv1m1qoaz
3FFwg1tcugeS2CmKIR7stLa51LrdpKR/D4UgGtpIq6bVNkEbZKA3i0icY0d4E1Zlo++yqql31djo
12bXH/uegWdV4cSXNsmFjP+FuaZXCGkDDAtA7K3VZQXxoXSUiSdks7iRyMzhii3Ei3VyhWpOm+4h
faNRVPTzhfxjC2VeH/xs6G1s3nbS1UTqHjshxr0yZvQ5Ct15a5utd1hgjUUx0347jHUfSdEnV3by
SgDU00fA8m2VpoIk/Iy1akONLVo/d49ZXrkHYRh9lEpxURJzbbue3zJ0imB2E8ggnUBr7HwDx0S/
DVKg+lEY7uQdhi4mYVUCS8L9kKV6E3roYLahKTPjrS3FMO0GRZsp6gKvUtHiYjp2IS96Pu0waGgg
ILRNZmRu6Z+liUKmKi39KNP2uHAPTbeW9O4INvHQ9pw3ORoFFwKT50EWSS3rfH3PACK21w+A5BkN
S5uXUDnlXtNTI8RUcLpwgjzfTRyRRHMrDJKC/rbGuRSloA8WW8e5d0a8MPrhRoIN2tVlnBwa0MPI
wS/tN0SdKO6mwyUhtxcecr1fV5yRRQy2rVmLeaEMklX2sTEaB4GgIDt5dP8vbJ0XR6FrzLlDvulv
cXu14VRdqY32kSBVv+WtFx/ypPAuGAc9Aac3y5ZuFu0s7jnKndsqVYuzL8pzrXfUm6AcjiIrjAS9
MAHcDH/EVtZvTK2Vzh36hiq5m3M3mEI7rZNHf/Hy+F62ba9zcuV2ATvLkwgCpBGCVc1jPePuda3B
I9OdsOpi74OZG8JmvydzFma6jzaccBwBuFMrKt27F0YpxzCbqWLgu9O733EMrSWIkBR9wt2fj/4X
Xi6HMYAnpJDXMHpzLDkpiLcpye3jJPz6jUABHM6xV3z58yjPgzEuLwr/1ONRxmAPnh8JVOTsFnq+
fayTeHpfFYt6n/gKWvkgrD0N2uHQadVw4dFe2PW4IqyQTzIQTvbNoLaZeNJcsLBtDdVem26l4Slo
WdeEFDZ2bkG27wI/j1IliktSCS+8VTqI3KU0VihtbS92s2wybGsw3sO8a9ihsOXsir66JKn68ihc
ZUgcUyPenjG6YomC2faO0zCXexoc9i0OZZcqnU8U7M3GoOiyGgiSmK/YlPPJy4wO04AUQnOOFB++
KRoQydHAv2jq5EG4efFlKXTrfhr17H3A1H7jmkt3QyeHb4hMz/evXkprSkmJlxov5cltXilKzNGk
hn8kKNJbiut3ssBtx4dAmPbx9CbQrPzw5yGfh0fUfVZGH+wEqD/bmCVJktaBnoteWK3Fd6oP7H02
2vK6tif9woH+fEqZTRrBzCYNRwRuNu+6dxJBGKgdS5ABbjj3XmvuKs/NzQtR/fNnYjpdcCNQgNj1
z8pafjzRY5HaUeum6UtFTlyEnujMj/EYXFLefL4R16XDHbE2QCi4bDYirR69DhafseK89iK9HOw6
rAq/ETsAQ6kMdbvLZDTYwWwhOZ+br7RnIvBxwIiRA/I3gPrt/R80yyITo05OuD77YUthdjdN4vNr
VwmDoGaKlh5NFwqG51OXZpVSNlKMJ0+2bljZnvqAusES1X3qXugFvDR5gBSeQHwc3lv6hmEwZw3q
/qemqczrDjOEg1CVc9ukiXFhu704FKa6BE5YHZABnj+VBdGPbEhBde7rhy6z22tKrh8XrxQXCo7P
Vz6yLoCVV18NADzbK6INVJ4mMkhOSurandKH6puR2vXuz5P0/CLirgOmhSbQk5jNZpL6OJsKdDer
k1f5q9trX3/ulBTf28CRbyaZqHuBkt6F6Xr+aKvUGMfVKt2E1Nima1vN+GgVbgaszwfzA7OG/4WN
5n3/87O9MAzURLYXwT0PuW2kTFAPuLlViy2bBDZQ2tmbniv56vWjgKrjPmAfEeJvctaU6CaPBSiS
uOxV1AJZjMrKuMRreLbsgArQLeT3U3OgBrC5c9rYBSCId/lpGHyEQPtehcqbvsjF7Pd/fp4XRlox
sdgkcOwCWF2//lv6XymEE/3KlCeAPwLYhf7VFh2Y4kS7sPReHIgaJdQrTkEQm+cDIR+70oY0eTKL
IY5Kl3AgMcoCnYnX4qOfnB/AYK9vbqWib887IHBdW4DFO6pBqffW4rRfh9Z6JeThaRSSD5vMg0X9
TOiETH6YqV+gMJdk4/t6QRR2yVx1IS5/tqqBVQDKwjwDcSsinc38SGI0jlakR9RkNLuhTZNdsFwU
P3o+OZQFqKLxh7YWUNXzyanR9whmAaELxSjL2GeLW1wFVWCNO7PFIuS1S44ODnV1+OCMxc10Pphr
Y6QgrTg4ZuOSuje1b04UUetqjkMTUu6Fe+lZPW2111wvPkpcXIHbkKLVlraZafMfHVu4oVvKImyc
dK9N1ed0ri9J8700Gi575IMcQ/QhN8fDNGjobCdLfATjYX6d2gkHz6LVbhR5ahI6ifPKxi6rcFW/
oaxNNYduxjZt0/teDzTQmycLrM9OlJ3a9049S6SYVVtfESK/UolvHXE17QLCBNeBQvqmvpGViaNG
HLwx2Rycx6EM5LesyqoLparn637dU1CWuTqgXD3VDn87l0qItgZdKHFCzMn8ELSx+AsSk7j+81J8
eRSiTU6KlbSxeZYaqhNyVzTfA4j2e/yuKTeK8ZJc2rNbl2o3k7NWg1bJxm19EU8wDBBc1Z+CevHe
Fnom9gPmBbdWjrtT4Y7zvmyNV2IrmSYSW+B0BGRoPkF6ON9lvWvlSdsgCqNb2RSVvd3t9K6vQog2
l5iMawB7liFthtoc7b1Dt6ujHXwyK395L7vY2gWaA/DbsLJdVk7FfTCn5U2hFeP+z/P3PDljk63t
HLJc0k0qqudP6bZNXjap358We1YnIbUBOXOIRRI2L4jIsPRltZ8Gmd4UKZg02y2bXe8XSWT4ox91
HXjLP3+i5ycpQTCdLDpNBlSGrUQmb6FduqkfTwzg3IDb1N56mV/vJ+SrL+QwL7x2IHDAj9de7toV
P392FGKFpex0Og0yL6+gZLphqYYxNKZuPXWCfO+L6RdJzbz78zO+sJ4R8QANQE6IP/yWWkC7ZCw1
hGRO2GLWtwkoqkPR2sPJhwx+tDCv+ZD7+aXW0rNanwnsATlkLg5Kmc9wMiRoSdU1xXCq9Ga+bgIt
rW6rpvCiSkdnfUH0PCoR9A57ADXG1eB4F2VsX5haoubVtAHtqLVXcP6+nSYbZKuSEeG5uD9M3pzt
xJCQvvXJdPPnN/y8NcL+x7yQlM1b6c9bFtEQUDSZZmvEcyqRdVgnneeESZ+VD0axCqdY+RR/q3nK
JewNM9V2pbLR818GQdEs7vLEuTDnLz08dDMCbKI3oImbxdb2dLnRHMGAr8L5z3OGIFKjdhXoVXd1
4dnXfGBznJCi0ESkVMZ/7nZPrx4mbp9Np1hYwbiLJ/RtLbfYzfOkS7QG8+lzb4+DjpfCqNfhQFUw
dPDyutCIM156ZAspRMIUvEfQxT6fbx1Gb1MN7C9zkKDMiiDo962bBneOWTmnLDG+tpaJgFLWTNnn
vBA3qe5/cBM7LcLCl4fArOyoTRA6uMoE0oZ/HzT/68f0v5PH5v7vFyL/6z/594+mnTuELdTmn//1
tn2s36vu8VHdfWv/c/3R//et5z/4X3fZj66RzS+1/a6zH+L3/3v83Tf17ewf+5rW//zQP3bzu0fZ
l+ppAD7p+p3/v1/8j8en3/Jhbh//9Y8fTV+r9bclWVP/499fuvn5r3+Qwf22Ytbf/+8vvvlW8XP3
j13/7Nsfv0n1r39orv9PojwUA6iWs3ueQFLj49OXfOOfq0zCivkg0eG6Z7oRLFYpP6b/k5sDvOSa
2HF20wXki7Lpn75o+P9cW+grKodQHCBU8I//++xns/Tfs/YfdV/dN0Dj5b/+sS6a/17cHJprmk+l
eZXz04kKNndlCrRQS9ife9Cwadg2znLlGhfRkudXw79HAQdKw2fN7rY8XtSEzUYUSYIjW/tOy/0r
ehPf0sm7s5sUY/RiuEfY49dvs/DvJ/39yc5vhb/HpK+DnAahNrn+5oSo/bauu1RquzGenb2uxdq7
xO/jkyOXbxMa+XdTbZrRn8c836J/j/l0VgA548/2VBpVkcyNHLRdq2V/GUGqbkuZoEjhWOXhzyO9
9EbXJIyaNicCYgPnhwENHrxAfKXtZnRnPjW1ru0snBrejAkRx4yjyLWlgwCcq7q8cBc8e0bG4yrA
ap58YtWlPh85WHILCziTmDH3B33X2Mp4jwOBo+9Qwk77C2/02fpk74AJI2PCohQY+uY5HSm6RBp2
t19TxajN5HCgvJFe//ltvjgKI4FaWqXhtyoRasb8sczdbt+XU3zn12W6Qxyg3b9ulFWFndienUbs
vapenL85q24taWdxty8h3NwHg6kdyLbrC29sOz/rKOSzlDUIDDh4NqPQG7BlXSZy36vFCpvKGN83
VuzetsKIL1yN29fGUCuMfBVhRzXkWXBZWI5ytKqW+3kO3ChI0G4bKwBHr35tMPQgV/LefABymwfq
5qns/QwDrBa9/J2mU3wasUp9/eSsMuvU6gBzk5+vr/X3BK+TTWG2QgIuI3BFntwKARde6t5s3xic
VM56jkByBItCwOZQmp3cFvjeTXshAoBdcTsZV7HCmvnC8bBui9+PdZqzdNjWwwFYhw+p4vxpmAQ6
lTAc9jjhYB+sT/IaamfxJbF9ZIz9wq7v/zxJmwgRMnHAKoAZwc3EmgPtfD5iCmqkpzqoA0zPm7AU
lr7rDbyfsC7Pb223/ZbYVXBFCd7Yz6kjsXkoaU+PySW5U7KadUH8/vAejWNKD3wMSgL0VDYvWaIG
NHhDNezHBB4yok/NQC93WLz6Bng7+J2d04KQ3KGPYZuHseiC6lPclon/oOI+ma/QO04eZx3s3a1Z
ikneQTscl8+OyVl333CXVreB1NK2Ca2q43jvx9HLonw0u3faVOTZzuzcMYkqKLPddZmP7b00ChDt
9QjtRG+GSoYTrEk/DFDK+0DuZlfXqSs9E6MlhczPNGc+HbvKhWSWqx7XK72FrrUXQ0bDWY7j/FMS
Uy/7QcWL/TkxhJzaMMX6DqsUYRfvRkeT81EWyXTscweTOt1T1YC6ZYp2S4pw/PwGIemm0I6mVSj/
5NmY+O2SROtPTdagrVUGSOtG0tGbj74f0AzKdNnug5pEY0+PL8NbbO5wcE2KAiUGz8/DMU7mU6ws
vf1Z+1Xl4X+1blm3yLw8wqSm0yPQCY08OGW6lrxK2MehmlzN3Ftj7/0lvc7G8MdUHdwbd4J7g96X
5YeOLZ37wi7dJvI6zT7icKX5IR62Rb7THWUfGk2mSVQnlpnuVvuuOrQy00FWw9YaZ1cb5jLtTTl5
7/TKq7ESm9bfoheT3yGUY8+/tKUL0p1uZ7UXDjKWP3IlxiVatb6SvYNM7tfUkME732qtr1o6enVo
5POAVinAAjS67FEfr/TCNNowy41xegB4MH6RSTv9WuyamxnL9c+9sLtvGbX5GBj6GFtR3CQ9xtTx
5H628xmhZhEHdgqPW3ontwuCIjQ1X3tL2br9UVArTq9zhDcWWPPdXEZN63pib+a5xNAtTQS1eAoP
YdywrEOvSOXBmpvMiQbTaWAWefqbTrjdJ1mDzbyyBjcZwrrLWj2CsB5cUcN1rVA3KWntYm4KJ2yR
byhAAaXVlYYO6VeVZO1nrZrdv0aLCmJ17w8uGlsPWB/K5a4PAK/2e+WZlPfibDSiLDWDd0wZrgSW
M2rZviAsGrF1m4JPbtG3454G57CEaIqb+dHX1FBedZ671IcCuVE3zJQvalBfjsAnr5e1H42J4721
i9i2wrKzMy2059lcTkma5Mbd0BmFir8U/tK9TZJp7JmbxP25mGX7oVWTg6PyomgN+wF+CWENrP2r
NvaOtq9bw3uYm3zJsTb3MjuMgXu9T8dGlCFyuO3bpjEVQbHCui8006TOI8NIhw9en7tZ2Pl58KFI
x9K5may+eJN2lT1EcWVb4lCWtSjurNG3v2jkwHFoUC7H6lCDfh9pHc2pfayp3I16hO+sXVqnzp1Z
Vcajl7WLv+ttL74dqT2U0EW8eT44Rqe0aAya0o20okP7/k7khoFHeLb0S2jEhjcezMaPd1pmItqP
pTaufCql8BTpmWMdvYLzai8hwYh9kGpUonLNn8G/6PUsor7W1K/Rnvwsmjlk8r1eO8Fwm9Jmp+PT
ifkWMh0qbiamn1PYmF3ycw58MXZ7o9NtjMHa9HvDVYYLnPJTXOCcyXns7aH6ZHW2TK7gINtfZt9O
vxaOnn1aDGV9KZdJeFcxvXwjmpPKzXf0Eqb3ZTDgNy9yrbzRF9kYV/6cE1voWYOWgjOjoRTOnmd/
KUdr/g7vt3nnp0We7yw9ViJsxskbwiRdnCwScihX2W4z/kAXKDPhTgUz/Na0wEaKN6z/aIC7iX2f
VGyekl2BqV7iOJQkM+n+IkErnajuBlGipTWjFlg5iSdunKG3rmFQE+YMVSr+KqWXp6HnjdUUzQgx
PHZZrx2BgvlGiPeN8cVZvOVz1RVTEOVEGG1YaGZZRD1dmobzY2Y3gm+10xu/Hewr1rJnRwPUy2/Q
IKUBPlqh7OfM/SCPvaXP7/y68H8FtWhtjmKiAJDG2aLtkqFsvzucAT+1vNDQArQ198EU9NOi0YZF
GCZBoOXhwB20BykoYZDh53VPf7arw3jyEHRoCtzKEI610u+9khpq5H4WZOyNvh/3Wh4Y3R7Hi+J9
zJpPQsQZNIRKujJpw95q+gpgj128LQYzc66UhRhrRJW1x8E97cQvI82sYefYSXPwlJfFYYHZp3lP
pcN5sJx2fFPWevVDTUN7n2udD/qhxdM6XOau+zbWeocqc59rH8ZpmT9Paa9UJGKTpV+ZrfUz4Q6a
b0p9pvySx1U7hO1czc5htlt4VzV4B3Qbe8V5WSSLjcyZSvP7oawLPary3njQgZq2kKzpXByoXiuq
4E3evmumVKA2qafOig6bSmQplmCGLNrYdYRu5XySvTV4B5Ok78FUQ1GGZhwgU5mO7uxcg6Vo//Kz
qRnDqTOqKRSayj5BijKLKPAaz4vS2Zp/2bKznF1f9013ousUm9eaWwZJ2C4U4nZup2cDtCbEj46S
zOWdX6Zs7blzvVtj0tw29GgbvTVUgXlFNVflQ2D1jhvBkbHcO4GRJhz5Rc+RvFMGnst9oCnmJY0f
Jq44xVnb63cdMgV2KIpYfuTMKayQiz14k4+EXpHuDe6j0M3xqgQz++haS9CFJZIZ81XSxP37oUcs
M0xLlRZ3aBpMMmy6uAnCWY7a186uls+97i1tNNu9fBdbmf3WFhNSPcvUcbP41OHnZeCeql3D1Nhj
Rvd1dme937mTrejAxcr+C8KX+QND8Oa6L/HaiNrCNFHlr90sWrpMe0tHzZWhl1npo00I/5YwQP9u
r2AJDEadBkNPk+Wwa2Nb/25I27hH+EY8EtvZKkxoH33UYlHWYR/r8s5MWtntlY/ZKeVUhZulWGzr
wVCx9kGrjMq4CcyxPfWdt5RRP6bD96XyR7HrzZFNJq25uImF8vPd5CkCv8K381CpQBXExAayFQlG
Ity2cfGOBHNZQjdv7fdaObldFMOsXvZjpxeET642LyGcMKcGcT5UVNAtU6DTOwb5DbrEuhFmGJci
iTrlrFcv9v37Eh8eHEqNxm33ix2AyzQcPmRh2OX3yjQqFU6xNO7TEfnUqFis2A/TbkStE+J1ltPs
nLEPXUYpPypR+XedXc7iSmgiLvd2JQ3xoUcgRmIzr8f9tUbckO2ZKolERBUP7i4upGlxh2plSiCL
lOreHoIq4xrCnhNjF5lVOIHJYNnbttY7+6532xQTB2AyIaL9tiDw0HwVQWScPiWW1ypzCt1YVGlU
mAX6gE1AdyxcrNr5opBlfauWJpChP+YEYnOPdhYHbqF91/VW2KE2jdXHHlO1h1IZRhVOCEXIne6a
w71XJfiUOZSdhnCoi+aAytPS7bs4K3O8aqe0OejFgueKJeiVknEWBuZbwYAUue1O5g4wS/dDdKnF
mWGKCn4a8vzcqKO3mNzuQUaG1QbVT4F23RINrW3/bLBQBeEuMGQPG58wai/d0fNC19OGJrRxnTGQ
m7N6fTcvWMLC/s7b+VAI4b0jnuv1KMar4eNAdiD2QI2sGxR/4ik0EzS3wnop6h/g+7qTBvu82eWO
R8fFwW7p0R1huA74pH3WrW76yFurHkXWrhIfebzgUOKl7fdFpt27JMBRFp5BShyMblHwtWko2oVy
7qQTgpkN3pD96OgIuU2d7sYsN4fIn+k6hKY9VXIXW0o3drku64/DMFcfdOwu5zDQhfcprvzy5xSb
iAD1TSJugsHnEC4s5ZQ3iTO7HJvlyHNknE13Zt+By6Vo7b1vAS4a4dpWAuKoZeUSWVlcfzU6G6mD
sp9EG9kd/YEQX6DgewmwrY/ACpvkDnk/fWR/Yamba/X0Ky0HQt8CM+BvrlXSabPI3jhiiwEzJQgA
+cnqvIqTspjmNJy1fP7W9qM/oKqS918W4XefvbSDPrUs5vwzmXSUwNLaN+5qo9CPmmXOH5y8He1Q
dwqzQUtfy709ykr+T78Q1a1lg3jjNjL7r70z1w6nWhKfNFmUb5PZsT7YQft/qDuzJbmRK02/il4A
NXDsuAUQa+47mTewJJmJzeHYF8fT9xdVao2qutvUupsxk2RlRpEVjATcz/nX5S73vMmLBaEz93k2
csHZlmEzV7OHHnPHrb/CzFjpLpuHJo3cvlnf8iZM7ahQm7NEva0IJ27nwf458SSwjRRokiKIo+yj
yCrjjlbK+RdxFKERjZNioJ3rkh/YkJXurh4LyBq19MuzVpP/TDAdb2ZdGvlXwLr6tIpJ5udBZ1PO
KI7WMh5C9ML4QhC8JVrUqo+UodVD6Zh1uvOJjM3iNVuWko7DJjypLlU/qkDPLeea14modBsNK2Hq
nkzWthH0P6sUxiw3fPXTraZLDpnXB0xM3miucU2ZWhG5Q68/Ur8py8gIsvCbjUtn4OLcNMF5bu3X
/DwtIpHTog3PekGYHpUXK6IXKOLo7DQNfi4yNfuooyuVfV1I8+y2PfnOfqqbb65ccn1VthRURtyS
k7Wr5pCir34WPAheO6oyatFvvrSb9B7KptQkRvCZqqTpbeN76y/DZ9jZE8NgU0133Chru+egru/y
rtfftyGsX3ybGNPIqtfii3gLUlbnVY0/7XHMPqd5rQa+hk2NSUAkShWF3tJ9IWA382iePb/h/vK4
MnvLeVoEa03cqyY7WtCLeRz4en7HNp2/TaYjyyjrM1B25M45SVxkoVicOmFa7L1p8LOEmk37elQO
qIXHuC1iQ3eb5vKC3zqPraDAKsgzn+uhcJkRQuUBWfRj47Q7mrMbvau8OmcVay6hFZac/D6xBoLB
kp6mySdwznKKOkF4JwXVgiXO7tqhieZ0cHmReRiqYx/U2bL310Fur5WRZUOC0cREgrVU/siGEfif
PhvOg+kX66dhtOUQS3ddCgIJxDbwzGcmlhXprFs0F3Un426mFCkmib18TzvT/3BKrDSR402ijwYL
l01iMvjbpBbRV75r7LzL44kNho/lj7JO7LLLdHtdhIN949Vt+kJMyKLs51F0qWe9+Bk5qskyUYQ8
kVSwBnmAnNQt+gcwiBx9QanGcufzq29+t5mnnMhbDFtm3/3YKmcVCZkgCETnYuBCDGrK6ONCFuPR
bJaW1KZcrHmMfAtos+0bZz07JX7OneeNxgjZmlu8jf5a/vSsUkouYC/QcbGVKoyKXPG/4eyvKgqL
1bwxGt29GmZncqG3unk11815Kgf0lfHoXV5Uc02Lt7XK+xBcsNHXc9mvX1ZoWL/GUnHRWVqyAznE
bfVRO7DqR3lZIowja3hSuFAXwtKsspvCuPaq5X608/vREA4zd53395LOsgpmeArzQw19/W2dDLfa
mbgKMh4Y0OKYLuTeZY/XubPjGAi5Z4tJqlPmS6/7RsBUYF6HmyJWtoFD5gQcYK922hf8pCKrl8rr
L/frxtnhWGZhUuToLxwt0jNKm50wDcrrulTp3CeXPuDgNJv53E+RG9SpcwimfF01V/YirSjVWfCF
OyfP46Yh6ovFMw/OS7uE/fNa5FNzWyq7CRKidiSopmlkw3hOt8Cdnvt8IYQbIG8t62SrQAAjRLPO
9KDWEL1Vu/r5eJ3reu6LxJT+5N6GcuOhjJp29tI0CnG4GK/96G/Dg400anmnTtmTt1m7kA+3X7AR
+QcnR4yXaOJ8zXPru+3UEcZRZYHBG5ATsIx+TG3FQ0v1mHkQcvTD/YTTm8Vy1GEIDzVSlMwFaTiI
iupr0W5zr+njCNN1ToiXGhodefMYgmxYA4CWjNpJ+0EWuxRWbj/XqQ8zcw/V1PNlmTkyuX3gbC31
IpO9UrfnVkaf70PUUdjITCk/STcebmaFRkCwcS2G+zO3Smc76KlhWlwb/OFcCTZgpFs4Phs3fwEF
QlN0hR7NeG5YDV44A0ufeqqLhqY6jNWUzwjRWw5QwfddufWvYJkLnEGZViCEo9vUn/W8XU4RsDPl
Xgnlh/LKtLpyrKMha+CLyoHv4GfhD8KOlTkXwuKBvgRErVTFLs/u3LgEUqUNuP/9pIhrAyizpJvG
jRCZLWjgKI0J+7ThqOKJy2qoXi/edCuucnoKkQu6XfmiDcK/D6ndBd1V1btu8biimuCb8FYbjYQz
peTjN5oKv0hO01BXsU7B/hOlzMbSESd749kJCrqGGNiuGwV9to1n2KcKasWK3TqsrW912qePUDyN
be3WwQ4lJhC3L6v1pMWwio14QW/NgkMxidGYs2goMhusuLL7KQVDZkvyKXciFNjsIr3gQypIk2+J
AyKZyOYmnqmo8apdxuM/bDvPr2Gh/6Co/i2twP+oAPiTauBu/uzHqf/8G4KC4W/7Sf36IDRI/X+g
GrgIiv/PfxLz/0U0sJN/e/qQ88evpv9n7cDlN/1dOhD4v2F/hvG8GESxx14kN3+XDoTmbxAchJte
DJQXWSJc1d+lA8L5jVgwGFp+E4HjWEv/IRwQ9m+4uCGdkO8KDsZ/SzbAnvknkgXjGPZkmFmHP/Pi
eAwuTNc/8WW+w1Nsb567L+f0eaJM76lajeYD6mM7UiVFf6eZ0pk1hW2dRmjwSjuGHhJ4qOv+fswa
GVMDzKkyOqZRcEWzT4LNuvp7I+AuPI/bJFFett5lgZ/msTm4w0mE45qoQqgX4criPfVs9TiASCDt
yxvx4PaUevWhqK7aps6PtGQsp8K1Vuwfa97CH3QNAe++/6MnRDCxXLDTRGmw7F3aS7jfguzHuMhM
+y0vDJvTza30N1UOrU54y82bHLjbTrqtNh7KXo8PoAHur7ZQvMEhXaXAYEOXmvsJX0YWgYN1mAuA
P8ud2GRztCVZpzEz0OAnkiM1PJarWLlyastrEcmV3fe+8bfr1RLVvvMt570YnTCIR0NWSywdpynj
SrvhW7tkzkdVu/qcytpMZMDdYU06DbmuYWAJFk1KAhRBYIL2l6Ekug7X1gRZIIpzZcIPoN6NrBh3
0rJ7/uqrfSNWMy93qqpMLr/5oBaSVqrQYygLvkwAkueMMRMcYwCsnrdNQ1gA3ZeAQ0F9I6RR3hLB
cu9YsvzVeGDcqB29cos4yOYx9ushq2PXkOYLC4SXJn47NR/NOph2YqEsO44KlbWpx28UArRAoso4
yrpqo7FtL/9OOCuwxu81+3GWjJlrMHYbt6lr9BxW85x9pXbAcmfokutbvFSivx3MEVQrnexk7EPn
fe5BnnNYHehqmgzKMRuufGxxLEGyj/1usZKJg/FgF+2ZMV7tSaQZb4rRuNHedJsxpEKr1A6o2iWE
dCNO7Eigh6Gj2pD6gXnTu6kUXdJZUAzPm19XP104E0BbUpcObjtuIw9QELxtmwDsF/TGrq1+3jDU
72l8aY+jDZEX1SyUQBgWaPQwwtpmPbNVVOauu+9l+TT7RXVYGeMyuhQj9i+5q2315S0sZcZqzbts
MIxPVwwmPXrTR6/Yk+DKvy2WfpCN7cbAGEWkxDxd57Aa3GdMiPn07q11G6X8rSHL7B+dR386Ywfq
cGbCvT/4u6mTix+lbmAcQVr0KbOrLBJ5O+xVOPTIa/zjOoYPQ1rx/y+Feq668HPAJhwHjVXvwDXv
W3dkTWoF08/Ac2oIwkl2vd9sj9s4EeBJ7AIDpImKc9c6Yj0uVVa8N4hPvvWOte0za1ms2NEIyCvP
qiJHWg+NWTUx9vkmCUZR7KzVXO5GkIi9rL1XQBQZjxSX/CAVxHOjWQz2N4IuXR4g4Owi0kHVxp0q
afhTmvsNeOy+n9CwyMpweFa1nWhCVHM2TTcZbali0ZGg2nswCFjnLIi3IN9BSF1SA/Gv2grKizor
sOWuEbteO2FMqiUwqJMNe1BzkhuWyjPSS8Zf+GpR1HBtBK3mADK3ebemMrATW3YpWEBtuMlGzkt2
ay7o9hyNJsuwC5tdV/uPTrsR+dr66XjPDkjAXdcNbzqz06dV68W5b8KZcGFBknJuFD8qZ5vjxSSy
NFyW9f4icnlq+DtBmMD33FdFDvGSCS2OG7k8T1kbps/j7G9HpxrDQ9CPtDM7fnUOzHZISk6NPRL8
Iq7J8H5cqI1niV/rbU9VeYk9chNzrLSCU9zK9W5m+btuVtnqmF04jPlldSDfDcCw9dyBELY1PaPJ
We91WdJ/XFIq8elOlzdsHdoPqkS5M8JVpV9TGLTVfZoF3Vtfry1vsNd6T6pjmruW/hjM/0JC8xep
5eVyuwjyTDwFFoIQ1Ph/vtwspQrtFrO7n/PwlpRSO+q8aWeO1bkurLOXwSdUqjqipKa31bcGkIfp
wl4+q6Z7q1RXJB7F1v9CYvF7/PD/1TX88akA4r2LmpArXPzlU9lAAWauC3c/Gbkdr0b6BmbxujUL
vY1FZ59I8nkW7PHmpH7aPIwAHc2QZLnxXBXeLcaGkQGXEuRGsayFTUjoT11H5hg827Je4m2Yvuqm
2SKaos6Xh+efBpz/Ro8n/qxJ+ePjC4y06DJQif8XR6bX48Sk9IePP2l1IID+vOjhhrSjj2Cdy0i2
6bMXNvcSNUPUWhQdSdM5uSUN3CssHQ6gbE7rI6ke/8IP+Geh4N8/F8afS3MKmuG/SuThycJwRBC0
9yWwHkvdq8xrOxpdinsy39vZ4/yH3Ozfmn+fm5r//HWQ/dPw+78bkQ+fzUWIOvz1j7p8mn/Ib/8f
UdJepDr/81B8pfvsAm9//Fl+e/lNfwzFgfkbGlIUnWR0IZ0lOfs/Z2Iv/A0hPIZYHC2/yz3R/Px9
JHZsfgkREDlrjKmXGNJ/jMR2+BsWLP93J+gfKtx/R0qLxPMvyqPfA0hR+V7McZfOiL86azT9fySu
O/lx6Hu1wkht265IpXFIJ8s62u3gKjZex7hdKWw7spItJ98v3N2l0+sIBN5eLf0sf8nWMu6Q8BWX
Gu8nLxdbjzbE6Cjk6sRplFBN0exN4w1Jsf0XBUpEWla9SBNXSedznuVQR+5MwMI01c5zRSpkG69D
jrERU1Z/qFf7tQt0a4JFpMU90JGS0UBAF1BfqhAUOWH6UxA+fS6xewIlAw10/IFGeqdqIaLBc5kp
Z5DUGgDSFEOwn6S89ZsclUczutZbi7Lqk5Ti7DAsudqbVt2crDVcT90KlBB71E/tNujMhzr3bXAr
i2mg9gfm7nk4uWRwfAu85WsOW2CbAmL7aLqWwxCFxFUlWMzyZ9dX8mw2NsDDuHQ/h7r2KAkAmLDX
/I42Gj8OHW0VSbapozOOP4reAhWV7ZbwANInYJfEXTQghINXgpmU2JK0jqje2GFvnCOq7N5G4+fQ
1XdBgGqkc+X0btBqk5RT5gE/EY0zLdn7YFTubbHdCOeY9d7nMgJiMIQ+6rR9b/3yWzumfmxYdR5d
IFSPwqmLa0JElkIWtQbeblNdRtLhukab3/9YwpbYBGK2QiyVbdnI70Ux+NHWB8YB3yVKCyZ2d2vi
CvdO71HUCS+sXx1S16vQ3eGbRMKwHb3a5ltcdo6pj9IDTKdc5EyClHNWKvu1LGMyl9zi1ZS6cd29
i7Kkf606DDIwrsFMgF70gqCs2VQsg88LZF3Y/cNEbs+R7pWPqQ0Zh5wg8obQjcwaX4GNfzKaan2s
lvwbYVOvuesVEsabxzDK6+CYmvbOuyRwl2W9nEh7xMFAOOx0NJFo7+DLfUhyf9PwkqX1sw2IYYmM
FLa9ppu3mB+M0YOzXOxDiXThFIaAag73rjNBQzSyn5JaI08oLckDAWqYHwh5Dp4HUxa7bbYg2pDF
bVZe78Uw84VB+fyUuelF7sKZb6I3uQp7a9obbuojbegL+2pxp8fCs4nl03awI3h43pd4GK2oqvN5
p2z3ZumdJ4/x+hs9w+thXdZTESqmflRuqeshFUmL8TaweMW2oU5fp8yu30b30c11evD7sTxk0guf
ZkmkJEZon2DLoGBW5ldoX1u6k41uAyKzvvjDjLl/2bw1KuepThxTMZDWQiIIa6dzjxToy0/n7FSa
aTyZ/nS8xBHcmbm5Js3I6itG4oKjsSofwAHbMzjTFgdLaH8YfqnIFVupbRTXFk7NYzXUjwtO6Ljz
Q31Kh867QeeV7d20PUoordhf+xu3uSgUytF8Uf3EPlZ3w4ebsfYhmZEVQhwMgIkFHbdN4W3Pand0
Z/9opGnShdltpY2Mt0RR+1q1YbTKO8xoX4ORX3jPbuPpdzltArh5c3kpcdnEbZdw5OgTn3S9QQb1
VowyWYugvJOszYBjW1z383lYiifygTRiGCsp2zmWaj3nOjipSe2kvN58ZA9LeSv1eh7IEbKz/FXT
GMPOvKS3WqxxUebvxZqFMY3FFFHL9rUo58T25Hn01KeRd24JKeJVN+G6bccLPw4t2VOWUvGpze+Q
W9kVbUHlo416Zl4Er7uPcksglhzJUUjrUlzPobLI+WA0GwkalxWI4camWqN3wode8cTDVs9ZfTNu
La150GwkHcU+nRsHwxHJElQIQmlyiKxAHWvpqniEDDG3NT+a5rNB4/JRTObGaVCc7X6jCZV8RwWM
euhqtD6Ddr+ZxfTmqeqgGXkSj6ZAfmCS089E9+5UxZWhSL+sp+F71Q3ftTGiBeVsAbbIbsvAWuDZ
5xUyFmZyWbJHu9b6iKGzu9v87Kqpql2e9+D8BFU9o9h/q8uqvfbd/mE1vxnN5UBMp8MwItOhE+a8
grWmDcWgQXBjlHVs9wbXTOjdlXPrxlVlqchhb0PQo/f4sMpbZ57Gc93xCoXVO8xxwTvX7fp2Bqah
E+JdW6gliOv9siEj3ldD0D3TuCevcytgpPlbKMgZKyv3PagJmDNS83dC9FtLFpwzGHerV2se4Lx9
dMVhCdXZG7+GcB1eeTs4CAtP364+nRd9ubCOlsPJH9zs4A7LITNpvPHy7pZCgvtNl9RiQCQ1of3i
Ewx5Glp3BXWqWKRm239LzeVqGyoI0CJ7yxfjylvVDoXjQqRgNydpN83ni1hyP1zo+gFB50vdr849
Hsv6futRxjmlG6UGoK4z6j1u5Cruq/FbZ6aVFXHnOYc89U+z5+1yR46XH94NRbNVjIxCx1ZBuW6c
IZ9B9jUci84XxwJP6kEOlIbQPpVQuUeNt8m+ILK6iobGPwRt+yaRv1yrUj7aaACiXttXnjWMh0E3
P6q2e59wyHV0z0ZzTgv4mlfbPs/6W0Xrj23Zd5o4oCSrpN7DTBxKf3DixhVfYxWcoEZRTrWXID4P
IVxAVXPpTagY0xoZaCUeuq6pYyXIO+rK7qUV5VEgl47U0Pk3TetbTySbWnuoZ1bfXk7QsrN5LTht
Y6+E4sTu85iZ9DCmywpgOI5lMqSeOm6w+a+d3W2HPJ92XqsjPJVsSrkPt4ooDsZ/1yKmj9uh3LM1
77ImgJqbCidpvS28qwhIbOplr1okk55T70ITsjM0qu3YiPpgUWK4k4u7J1sgorgGqeGSMw50yByr
2dGHIUsPa8/2mF2EYtU2JOgs3lp3KhNhdQerCaJK22K/etxMVtDeOk7xnE4X2Y5ub4xw5ivMpi7G
6hVQ+2tkidmMMMugGh1nNaXX6XhUKH5GgjBizxwfilwKwDXVcIvLxKl6mluU3OcOQp9G3KWE2O+m
kvnBD9MTsctpbA+cxpI8eJ1uVewM5lNvrNeei1DJEOLWyhBTCNWF1yx4jFmV+UbNt4yghNeoF6Y8
otZUu4x55CbzmJom/7agOxR54ZHko+zkLwwLy6QvaUDzc6q4suqlfp+Z9k+DMaNTnfNHmVs7epKd
q8wt8i4y0LRfVLnmqc3Tnmy3ICRobxBvWdb1tJoheG44CUHcUE9ZieiX8rNEMr4v8sI/uvC7iadh
6/PC+jH5TfO45d3DcCE7HNi83cCEhbMPrUHN4YtUJzCeGEiXGFgR7IIeMYccULjZr8ZAQmjUFjfZ
rG5G2Z2Iyo4WB6NFCiJ7GXtkbI6G3ps1Cb5iDeb9otYTjuFPb5vAyPPwaG3Tez1awVXqYhBa2Rf2
JOXmHwvuvf00e2KvJMI6OF1vPqKHQ8DRmtv7YCFbdvM1RXFlj1fFaOprY2NgGxceqy1Q4iXsvJ82
uq1DRxdotInCZ4JU6B96E1CmM7LxycQij0guVPqum/vvblevS9JWUrw7bgMOXtDYHDhVe1+IYD2W
HsHCYXGCGn/yfX1d0JWD1KvsnurCmXeXPsVfU5k3cU/u5LWB6iaeM4FbYM2aHRAA/a9y2I4uwakq
Gjvrcyxrsl112A9nREtnPYuvIbB/io2M467NrgbY5zTt3t2iSe+bVrY7ZGT+gTyQ5ijdL3vh1sgd
+z4I9NuYmUG8gYEf3aZ5rS+7iae8PKoGxP982fNeOtaPfKiPYbZuNwyJB8ICdn5ZTTH5f1CAlXel
DFPsBjesd53sQEl9c47n4tZbwH0Igv4knZyhfRyOq0NlhhkYzj2CNkSQ93No5zdGW7fo4WX5UFaj
E1s5z7+LcLewnye+7hsiifhv+x6YH2ExosGafom0FfeEjAHfV/oVnvgH8vLHIbNvxcXSYPhivU/9
Do7fs7i8Wkhlj8btqHMWFcNiq4ywamu90sJdzjZTzP0WTNtdpuZtJ6j9vHKz0D6WPrN96xP0hf7C
vJ0Wse/QmKQhMcxC3dRbgUAHnXhWUXxKqNBdNm1L4vS4+vh32LtM5s3NMqXLN7SDBsJjY35mb0T2
1BRhzCI7fdEOmz5jbxCP7qyWXyDqaNjDYLlFjGVNHAae/JH1qXWdp/bU7pQ3pTvdFROT19ySgDJ1
hzK17J+FO/dX0qahOS8ZX+bWeGjlaJ22oto3vQz32VRCQrdfHqHpg+MgnXH5EVSWfM0hlA5od0iL
nNvvjtjiyUDMSdMLd12PTqIu2zSZQywAEVnjJxuyVOc2MnpWk4R+pyJGwbIfdSWPwWTN11XZnqYZ
uoO3brqdzazdO4vXJhmB/2nJ6anSSQAGDj9HBy8Bhc8JTlh8QTDKBrTwVoglHm277WCIFvNmm8Ut
kYQnXS3DoTVq70zoEXKWNIutEH0lXSk7pOZj4uJfvSEk7caS2z4AAicBR++6bPuugGtLRHFed0cr
VYjBatm1i+28oYZ8oqq1PjlTZbP3LeK01PpHnfMeRtmgflVp/+R2697vbC7rEtKC3xpmtPcZRuXc
FuUDi8GpROBp6bipTp4hbwrVnrTrWR8LFbA7NxdveR8c7Xy+ZUXdYroJPhFa7kFtY3+0Lovlxe6x
QXOgCcpCoXeL8LPryk+9q6bJrIQVFMWs6uHiq2GXN1AYOUlfV06drzHdnqiISXLdu1MdS40PY1R7
ybf5BG7Mj8/yjlOABLvZ6hPSpCvTvcjDgZPPaW64cW+YIKOWaSB2X5sBfqcWKH7cKiJ+yb5fdWDH
Am3e2R6J4WRwDm/KiU2zauyOwGf9MPj28mtQaIY6322StQ3FExooBoPlsiN42aQLBBpNv8tasUZi
qdOnMGwVKk3pU6UtxHy9dlb7XI/TeI3ILe9jG436vqr9/NFKO29HBvmyZ5tsDguBx6dAOsuxarY0
mVCbUWxbLtPPId92LfzHgUCJD2l0bopaz+HdxewxR+k4P7X9FlxlwutPrjkypOAytvK82WVEoFxp
Xb3Z7nw/th1RFJMWN7WY+6fOb69R+DP0XvS/IX4D2FGzwnXlL+GVS2XOPGULSWLudqrWpj0Yuplj
vOnl3lyDjox+Ubymmo3bahrjAPM7/3JKZppdK4PIX+337KKB6yTfN0MAm6vIrTdPSsZNdAVt0kpI
l7VQ72uaHcLUiXBqYyqpprPv0QbmLoVgZUfy6g1Gs5/ElMYdYfbnel3DJIP6ORgorl91p9/ylUGN
9tzmuDCJJa59EUFNBjlH3DR1az03erwarUodUAebse6dyNNpc2NtvJmm8M4wAEaiVpiytIcOY0k1
9hrl1cvAoRb03cWRp+TNlP2aPZvLKJvVjkYsdTKRiyVI/iBuK+vFnFon4bmWMIAuqtzQ1SdThDfL
wEWQ2yuq4BY3EjoQ9vmxDA8C/Qjjm0PbtGi+YWCb9zovTbaOCc2m6OzDhhjN4rqxyhC3loNZjsDm
28Yz6xgd9Y9VmvVeEYuwMxFqRCUUjQE5GxUTGi3cLzftYvzMUvWQGsPnJCsEzdmz35b5ax+6VSKo
N45dr8bxshXWAy63e2m64StqL677RS4XFKxGCGu5CS4I41cjjPJA7vEL5ewCU7Fv7xrT3yMyvLIJ
r960CC9aI51op7qq5aXnpiiZdbLsSczWXd2sNwWJ+LtpEI/MqZiqhGvSexC8dgM45VqwFtvZdYp5
ss4cUnra4N73vW9wAY9IaE7c/Ld4UhC8eHsXGr+1nOOA2Ta2NMqjAHJwg47xludU9hc7jrd2e8QV
j36HU8VF4Wh6EPnRzEXBK56zz9qMaNmaUQOW5R+pswIdju1a7pHlZd+zfNLJMuSaenuR7QcbS8A6
1kwWHjlCcnsUQ2Z8pLLMbzatkpx/OHeL6Sd5arwK8NFPRK3QzVN9Rp6EV6zNVdzZdr5Pq1/Uf59Y
A0WSDZoNbN575XJRw8vXqZyPADLqk/5JPl6adXFjyGwvlbNXo6Geiz6bce0F/mX4LHZFOHGLWPZ4
u7qrT4A6STPoBJ/bGoxSDf38xl+xOTU2MjzaW/CZZeAMvitjY2nUIaXdfW9BZJKJvDwqQIi4WrnA
/NnYX76RpAMwQJoBoDBu8/PSAlThxEk53/05aaaVVGQ8UJBPfEcXF4rNzxuESj+SwwswmA/zAT3K
oVL9L5CYfCek9rEEjvMO5UsXu0oAAy/V/N5xHMIkNs9u75y8QT2WfvsgZ90eN+13D1bFTznUzhu8
472RgtXMmKySfLHTQw/xm0w0zD5OcHOPxXI5PlVxcJb0e9NmNxPP76X2+nFKc+vKH7b8wd/G8+i7
8NClPi2bgiFNjTgkFzIuM9xrQ2GAedVql4v53EOnurzWL0aW+z/aBeLSzvDHss6iP5zCa89c+rtF
MbVvqj+2RvsDm0SsmumAL5Is+ZT70wrPi8Ts0dbFO/jxi7LXL454XE5h2t3CxyWBj7isdShl8/H7
ukhwH5Ql0XdmaRdjO+24vVDCxwU4yq4vw/WITHo8GmDBRUjIGgL65b6rmyvCl8YE7XXNJrGMpxBz
22lZznVVnN3cnSOnQbcwhdR6CX9jKuKwj7IUsKlKr/PArhLfRUdrDFsyi+7d6FS3q931xEhrxA7s
wJm/4Xybsj27A2h1j06RVWgJaBbZMjaV5lGid4jWRRlM6N2Ct6adrsh8PUPfVVcNwt9bBsUBeLl6
yRdgxNy15iQMV/956HlsjMq4ptK935MCfyzm8H1bZHZvod9PO/e2CzFZGt12pSvrI/fHe0vrr5Ap
dy22cId96twRLHhh2dl1gZ+/iMJ4GHpxNQJphmabx+6Y7rs6syN7+HImP0xSg++VfX1I7MF8HB3r
rtkWc69DErFJC5Q7snRAzK0xMtExXTlmJ+985CwJCmP1qw5gMSz9OGZZTBCVRgosmNj12MIKUyec
FDgkvSU1DzojNGMjV5WXVwW7puuve791Dm41csAtBifE0LgXX9sxy0wsPc12Vym+di7VYt8sZjz6
30e/aa9Vt6Rx2Sxx+h/Mncdy5Eq2ZX+oYAYtpgGEDoqgSpITWCaZBBxaOdyBr38rqtq6y8ranvWb
9R3cwRVMhoD7EXuvrfWuCpidE5U8PPuh0T2y7nW2yJCsbY2F+aEaMIVD+2bQRSdTNLepFwakrJbP
lR3cp5SaumVITh0l2cFUpIe1sKTT8dQEuuY+Z3JXcjKZ8hr4D7nlZ1sUJtmuCfp+E7VsZ93MeTT6
oT5HMlp3vmAC0jcw2qmLbQMZi63s9eRi/Y7Zavg7g5+PKgddgyPvxsg40qMyZfGWv41T/HUG1KqV
XV65LyuyVrN915ImVgX9gfDwWDlvYW6bP8zVStqGsMQ8Xoi/oTQ+UsqgzYDw4Tig1cJbTZzCOFMx
lGIPHuxqeFm3R+V9nEp8qghhq/3cBUddPBQBMkvZXkJ/9BOPGfuEk+Xmm6aBsESz7/IC2Ygl7oa1
ah44xTO2bWZ+sL35RpPxsgMsY2EStoMdgeDeprCzk2SIw9dQO68dHfwmd4ozMPA1rvp1V4Q9e4hp
6i+0F19+5TxngoUab+vz7Iegup8tLDYlFiB0bdP0lFvTHLNMg5C+dEkaDkOcwwNIFIVNjoA86WSR
/q6JcN8u3QxbIuKLZlv2dLAizMCG0sOb1FXFXEy5/bO5SPnCnvSCTP/BnkTwl/byqa9X605OStT3
Xj+NlHJeXvwWtndsKZ30bZu5tNmlyfz0aelanwCDfGQe5K0cUrpxNqtYhn16WxX0dWU8zVn/GIzm
FyayaotGumbYPx/YFKC4793nLh3OjCdXjk+59yIkyJs28H4brnkfpHZsWpcQM5pbh8ZR9xXdydCw
AJpLM6JP0n9ISV63qV7f7bVZ9tNQPzGc5SyQzHDFzCws75+I2R13XV0/Rjf1XcmsVDlBHCKV3pad
c4jKV3IEEiZjT5yJRjz2aHvGLHtpbJ4dhLs359w8b+1w+hZhivIwdco3z3dpWOdiN8syMSdkUqNd
X2n7oJwhXHK6jG2CUTyWhSehAM3Pc4mxzYEl0KX1TpOyC709is1ofljogWh97bi9CfxWYkkBcq5f
IWUbCZZf1jRkO85Br4srrViemN39MpbG3jBq436ZEKes4o6Q7OjgKpYJ8A4y7P4z7INConovB8Mh
Qn29F+Y87Fvt8s9zHJUihddWUURtIKftaq+/T8Pxl0ls/MZaPC82xvBFtuwfF+iEm6AQyxU/dLkn
+FVtxmjwTvmq48FyozfT6bMtnAQ/Lp151waPnRxOc2tfJza+IMWFvYVxwGhwnTEDy8Ci/6/vyM65
70L7oZTMtfO5QOzk07xkCYkoaaIc6Ae5uR4s5eCE6ZDEEVkyxqvNiGolsJrcBwcPkxs6z6lp+wna
s1OeoeifgzpmxChQLFl3dPcbrCr+waeH4byRkmzOxbo4jfNTj1jETE2FUjXsRPxol8o2RcQZrvkR
JSz+mUD2425GWrdvKRLdjQiUvcOW7B6iQVuEj1PosH7C4bZQ1GeJVVfl41TgFgz7wn5lAXvOSnvn
ayseg+KRK/OA+T7kS1LrC1lfS8m4JGgrPG8jj/9imHt6EV6u22zrxuw+QFjYz15Wv8/dqh49U4su
qd1w3JYttK54yixvLyIE9P2MCG4bLoRKFkQvXI1CPOTAm2ga7CkptGs/pqpbPgef/n3sUhPgQv3G
xLZLKFGNm+VKnB2BA6LyFdSRNX/CsIJ91U9/24Z7b1GcqOadTza+JVErr8m3hZprfgU2tEK+Flxt
yoYZECDAlLV3oNIkp+22EpAnw0evGNXAKfAiURTohy6tnhZ4JU+9NBlo1LRLk963oDijykNwsG4K
s/jwuZcA0z9CCXiIlrLELz/pPl5U9iWd39LvWSvj38w2TgSUYfry3HtNOTV7wY4YlCvsrxifmHOq
h2g9RNYoNnk/34VgGzpxEmWwy53xDsveWct6Wy/BlAgmXE+itb9Dq1d3hi7K5J+/crl8R2uVzO6Y
VAP9KdHsnEhSPaZplXOUQxTARzkb+Ven2l+Zf0BRvLeylNufzrW27I8UqVPSReq4Li0QhcBS0Q6x
E/VD2tDnWUwAo5kFhYkzu3SNY1S2/b5xOMZQWrKdrSICAdTT0HdbzAL3ldaftesyx0ZJM3TlSUzN
Vq3tU6HS8OSmMtq4q4OzjfcDM4xzxhp4WNv+oVtZNf5z1Fp3IdPKyHt0e491E4jKbWN6RhIAVk2w
bHK0RgL+kQjl29IoXOgqAr1Rp80bqRJTjPY2j22L0AdvutOyOYR+9aU859pNxRoXfWOcG4yuhHOG
dPYjbp98xnOjfHEihkUykRnwkOcNBWdA80pqcmwU2YEFw7QNh5aGu2+Du4Bwza1pjoAUgkYwrDOq
9bvBuJSMQzbsHEQKL6vKayQ1AybDsW+RKEdahUcx9M4v19YoKRZ/zvaZZRu4Um7biMqr/CIegoUP
TYZF/VEgcP+l5UoOed7695ieI2MvrJ4vUm28ASkKrksaNHfFyEhxB/jjrtOOw7cWNsg9EZX5JZO+
caN5jR9VEXgPODOj73TGSLhZtSovDBvMHZ4hVhZLL8kk7cqW36vP6yPLR3zIQe6cR5GGDvuS1H0Z
cazvrVkH7H6Dchug3I4JLVpZkiz+fsFh+u36q4qdNGCK02O827eFE9KWRrnak3in7qVT6b3J124H
8dZ/qLrGec/s297WVN194LlUNsHgfWktLtqx5i+GtjcvSr6rWA8BMD302rr32r648G51WAVb59O0
FvNxxYK8myyn3UIfpaypMlomA1n7bGexKEucPss0bbx+8Z6cUFrfNbm1W6tp8U4u6UKxN+5D/HUU
DtmNWe//irzpDcWAzRo13REr3u96d3b/QNI4BuadGem7xU3ZZwRW8Vl4C1VE8Ojp+rkx9K+5tu0N
KthgjyjU3EQuXjrsFE9pxcix4K9yA1vG/GkylT00BcbDeNbpJRrm8n4xw21QRVgCWYME/Q5+PoW1
+Tp2YaaSURu4uHtRxIi2xljhuo2Xop/ZkuRsHXqrQGXi04lUtT4X1oLZCNcUm6HoscWG5LVcXY6R
w9hQt8dqvIlni/7btbEq0vujj7ERGnARJAW7yk9h087Oelb0ceO0tcvCuYYL8wYxrHWML+EgRTYz
nTPAh5CVemRcH26ROkD694nYeMlx9wKF6PilOY/ZBthguNjGheJv3o/TwzJa1nRQHepOqxkKBjf/
Kqu9ZKxy92P29IwqpGN34Llfcx3EQe3Vh/A2asnXOTvhU28Slmv0w2ZYndTEIiwYmOnWU67ImuyN
41wu4a9+mOUWLxRr6mAxTmUZ1FeygNYpdmtjuR80TzjbgOY2M4buMVIxY4zHzLjQ42zkNDQY0qTd
fGVlh3Tc6Oczgvx1hx602leN456tbhbbcFxM1PS4L+TwGTjRsRfKuzB94JrvHcP/vYgsPGMVbLjQ
luaO4Z7PfhPimKEzMqPmXj/D6k35eCODSYNrvRrK7tOE4SzIG9m138WyjAdouDcl6ORP3MrDOVsl
p01jFO1d5wQ1jtZUfqOKLp89X8p3bfceVjAsdGvMcJN5va3WdE6yjpApbfvqIPCGHBhXFQmG0qem
UsMV3qx17nnwj/Bz2uPEsXxuAnVLMncRG3leWu6csdZ3pdkY3/mIVmsoZfbHJAj0IOwO+u1qaofr
l/whDF2pfiL+s09UsUJAq0adPpDbYe9qUE4b0DEVgt+Rawy5CI1W9WAJPvmpu7Mpnrc01wGBoNmt
CgzEURFotK39tLsOXY+CxUfv4ga99YzlOz96Uz2xoqK/2RCW2j1AeRcAOsBW+OOsnI3tZL8BiTOz
sBrUcqXqUPO61S/0d33sYszgdya/FBd37HV9d2da1nC2DCd/dSupgn+6oCnE8geEWXig0f+07DqD
bAaiMak/gWy6FwuZ5V3bLirO2jtEa3zelmnE6epUj2sk5o+sHdofE4QTcjuvqg9Ob8s7B/EOgwZs
oe9iDJs19o2ojGE7MVJu5E8Obec+rVZzyxBXb4sBwZwHoejJdiERoJVGJIJi+TpXHq3kVNaQ/KRF
v497Ob3aiqNoBMKcmPhpLzxfCNpDM9iUKzMvQInu0ZGT0+E0qvjERh3yCqLsw5iC5a6JAmRhzEg2
gz+IIxl1605MZEWQVC53tufKc6gGg4KQTKd8Tnnd1VgkvRHoayfS+c3oRX3lJ5VnOjv/j+eDE7nB
E6CQVENtvaISKJg61q73kIf+Yx6Mv9xiIqwJtW1S+bmgwAmjQy6t8MlkWjbsDdMuH/I1mu/qYlk/
iVxm5Vuu9Uc0F9gES8gQfomOIrCwuYwjMh+8P+bOKYf6vmtbn1HYkMWz6TP/C6b2UtNXbFqnRjlf
tClKuTJ/vOVAIkHq8gOEkYAhgqyvaWrovcrqYoenhA3C2gb3JLGJM5GR0Vb1KXC8ERk810OMojy/
jFbI90rPXlzosDxZFTu2TVS62QPEC/WZeZqp4NKTPjuMU/RnTnX6XGf28AoztUravo++MuF5P9hg
56t2lvRh9DThkGy+qgMbhajb8G2PDsz+b8VQGFbXgV9ZkILaVd/1Oos3gwXdNjduasJoKO/Bb71h
MYlgdlXB70LqNr41NHiu+hAXvtXqi2P1NSPvlQmpV3UPi4NBdqwH/hnQ6R12U/8YWYb9snqzMLFI
CMgZUvuWjQoXpRU9bRfeibV1D61NPEbmzNNPA1Fwt5gtpwm4lY4jkF8hyLPuUDdCPEAa8HHR3Zgd
dsWA1EK4hyHNfKB5zcXBYAo1bJBmBk9gUuZkrO1pV0xRwHhtoZQTLRPFOW+b7jT7gEyR0DoW7X87
fU/hjOneJ87vjI1HgT5preNq+DKJMuR5OjMG/LTGugHh4p185Pa7SQ/ZcYmA9btzioekl97Msm5y
t4bqzPe0i5YtWzNWb+PVGTIG+bSwBt+eJBP62ofP1uJkDx65uy8LppLLCJAtx+fl3nR4TX1dKhfd
5txY54JNw3bqUOO5BrN5gW1t12ZqPFuzyh8b4eDiTynsZiIrmac1/aGshm7Cmedl59pjNM86GRrM
xOYHWJP6JW7Owk5F5m25h+JJmM23U/jhdVmC+gtPbefHN9f7uroMUsba/IbFaDOwq8MFa0077Iym
+VmUbPrNCD9gppyK2i979o3EYz2buL6DRsWbq/dR9M3j4sn+D80/ShnkhFlnH03xhfkjbh00UQvk
yR9rauukNeblbul92FWtH/VXwIEsVetBlRurmv37WzqiyBTzWKd7jrIUySHbYfO1YKnMRzMZ0c3P
iba2M+vtohDR+H7qmRvuS/G3dmy4ABVgoWeBYhNHYq2/OwdRAuQS8w+z3/yJ1Q+D4bVtUFm1xi8h
OWyrdMkRl5DkqO2RWhO28X1ZZ6wDyHr5ayrbfs1qJXdZX4WXpZYUFX67nvFQuwdzHNmgQdlIZpOl
zkY1HCGswQUDlaItrwav8IQuw944pTE9Wka4PmVG6O8wqZs3qRf4j2iowUsacOizEKpKtSgqIRA6
W4VizWfxNvHFnbXLtWIM9EDFVWsnMRyzf1oERTAyoYKXjLQuWfHaxIOLVvys4C8y+A66x5T2F0RG
ZY1J40imonxD8g2jQPlsC2aioOlG7xoaLM7AmMhXw578V1fgb59XDFIVnA1mCbrDakhw+gEl+3hy
u6H5ki6lp79MGNu6Ue4bey25Fvrodail/22kVMFpv+yNFrAqGVNTkuGgOlPfIe83RsLkfYOxEF1C
/mSWQA+zmoFMHgjerGjhmwwY4h3tUnahGWmfrArglZEVt4ITYxf2Nx1ds7A0ri2x7lsVIM/LqrZ6
MqceYAFS2wWYKIWgUW15+KMYh79mlTKJS7FawXPr3labg3lb5JPDhkwLDTy9VOHt4PAU79non8AV
DHf0KcXF6wz/Y8b1mczlJP4i8NIuirBsOt5AQ8/FYBkoiSeQdduMCegjcIbpjFDAuFRVWjEod8bi
IMTU3kOtwRXsRSt8GqBRINRGxmFUzKP94U5+/pVjKYU7EWR/jEUzrptoo/JKpLswRGTk8qgNJ9dm
pMmoV2XvDghY3BW4XcM2HI4CzyePXACY06syZzxEBtN4Tbu3UXUtdyS4F3uDP565peiXh4ydFnBN
2e0kDo6rw/zx4sm1vrcbWyZhWuGo7BbTjdc8NJG9CW7IwAlf1aq7T4NZ3xNoteHsjwiG6xKE0Maz
rXAzNZRmROeFL1bHKMoQFisF/i1mgiiqHoq0Glmvk1IBxdUfXyp2PZoljhXMJ4nF1WbGNjnJqHS9
LRYXUV+fZQ0u2InZJ6IGFjGFsqpXmWUfwUpTvVsjT38gnWX00xa06CuAaC54uw6TssVEWAflAErD
z70LD0T05o1aPuIvtXiD6Ec3BjjqlxzDJpNtvwhRLacy3E724J5A3IyvKS/9jGlGbty+mt4ZOJco
wCRiZAcdZ9L0mhEtnpZnhyChDYy2JoZRoRko4N7tVf0MvO/B9oz0LJVwthqI2zkIzPoXML2UaNGW
vwUME8fCDhKgoiZKA5ypHWuW33wyso0nICzs+e3iMJjeuLW0KHYAr6pDyWzopfKgtErPW5PUz7tE
G6kHes8QxwZh8XkR/OglX+ydXFFs52OQxmuQ0z+uCF3BEwlD46SeOkiJBqy70bFfQT+5mCyM+hF3
Y3qR+PKelx7ERTvjWILPOYs717NYB4+ojLZu2Pi3NZWLLmrNzE8HGdMDIbYLMhBuFYjI3rWwXBkz
7Tc/i1HNF9etuSgXaT6EGTBInoP6wYmm5rEfdPGLVJ5pNyLAIQyoFg+K+uPEip/JNKQVY+PQ1XG/
sHnPQlNsGSKE2MSBsUYq0Emx2NlLT/H1q+uYcoN+SS9zBris6P3wuxJe8eGiS/6rGghKQCrADUFv
o8lya6Ah+JI2FeTPe2cZg0//ln0DVBcmY7+IqEAD0+aHsAjyV5HVMImHlNmxoVDxLt7YxGwmnCNT
4/TDjIrqmjmh3ndDId7JCquTBif9n6x3biQ3dzoXhgoOY3MTZLlrtjB+noE8gYTemIJf3PCM4qtG
0vrihZW8zJ01nJbW6U6wtagUHG5MQ+PvXnFnJng9gBBMTRfTIk5/FXb3s3Jl8aXmKtvqEo8wgnUv
iilqBOf+GOXldnUKmnKJbu9PPTge/4Vt4R2ImCp23Hu/AZiJ70GUTxSJ+jAqb9rUrC2+EK6P51IW
QAVF4I/I/3hOuYlD4B1TNOe/w76d9/ntoInGsN0xxptOISOnmCOXLXaK6WDEGhM3E9LH0tfOUeFk
+aTcz/9GKB9fb6kn+d6oI+9khhmXWNSzjbj5lghuWersJSsUO/7JMqKDE2g3WQL+RCdwQ5aHSu9p
5Ns7bWPI0cOqaGylj/nmhqvyau9oLOVgc6Ot05ZmJXi2+oI9H3a0zFHW79GO3LfO8qeDlnBZMl/k
L5ZoGRHo0WOUWTLA6dscVVqXzbyhEsvyTQ7OAz8vJZKIWW+k8NYetnBT75VeFD1GeuIysNm12+mD
QCD5Y4Q9k5TJygHNGQozUt8LvtuWXqcFS/+cfwuvcUGtzOHORi7NziZqDhZ5VbHHI0RBHvn61POA
UinJujwOtz6M4cty8oZ+/kojO33Ncg+wmxux1dNB2H8P7hrsvBwVm60H3gxzsZ7WSjNPsW8z40EP
D/9oZ3awoLcieKl18aCC2VExfhfIk0xcX+AMAyJmPH5gvv5t55ZTxwEHGTMYm6IzTXPIraYgIHY1
5vpgF6bBK0S6gkawT/sTl5R9dcKcf+dZwn31e1m9U+OEcW8S4/gP9trR0Jp5RohoNBzqzpl+ihWF
DtpnDkr45YjtOgM5iqXkFqM0Yi6ZrlvZaxiccjD2DRmhxxEpd9KNdsv8ayUsZW7v/ahB0qlqxcpH
Nj4VY2g5rF7dunoBfGtWW2hwNydhwxa5ntyO5TCrIYBMVEwX05PVAZKjexnUrdcuS3WqYP0ciskR
tOMZC5ow0OLXGnTsN/kWstWidLpSbdzBpZN/rEXZTzAHyjcxoVnedgGLeO2gdiycXl7qHi1+iMYs
mRuejRFYw3OtjXfS+Ox4gnV0CiIzP7Xw5V71mmsMHbV7zXASnZrBbZPAnPSuKJb8+g/MwbTskNQO
42qVsdMb0a7zgnBHnAVp4h0SYJgUXE0s66ebC2JKBRqvwVtpRox++sqyVCSVVWKmcLoa93bW8OUK
Anv45GBotnQ2645AHrhAC7DbzT8EahvdmsrfF5Q7+yLPUX+MdML/mMbcD3Onyg8aDd5jkSI4Nvyl
3OLOV3tB57KXWIk2//To/o/MzP9vTuX/Nh7o/0O7MhuM/86u/HxjEPw7veef//2/nMou4T4kmOJw
Mm9BH5FDfsv/oveQ32MFBCSYrue46Jwsshn+j1U5IKrRojQKSIHG4v+/rco2OCAC5Rjmer5lOiAA
/idW5Zvn+d8iEjwfEZHreCbBp6RDUAH9B0pAhXLI8l5QR1YzGq8mM9R6YMbrO7Hsan+/gms1Y4xC
aDOQg2nJPnAGl5OVC0KnSSKz2xQ0CKhAUy8atm5V3xJH2BgNW5iBIKzbZUhZMZoBfVdUY6d7+rf3
+v+GE+C1/+eLIBrJClySkmybG8/+jxdBwTyKspp/pAeh8cofOncc1QqgIzvhUW0CJA04bRakAowV
10vKVbEPle3+5cSuso+UisrZ+0ONUbENV/SyqK5XmJh2A3yoXLC6WLPjyN9EjEOpQ1ziY7GCre8z
sAwoOxkASn9nidUenjvcqrBrKqd9NAKSBve6Fv68ldr1xv06p+gL9XrrGmy/B3TYrNj8oJUaAe5v
v54TUa+Mr4TV9Y+GzfUc57axWAnWVDA3+KUhBSERkG7Sp53xmjOKxWFXkyazx5Lb/DjNmDsTs5ei
vxeW6D9Cu/RRPekl2gPgBhyKeyFC0DPRvcWMWgB8SgkBibyOwK6SrmXOt+WHXNIhc+0tCZHLkzJv
8CYHWM2HYSN+T/Q4S+N57bO23BXeHPmnRatbXiSpFy/Cgjuc+ZVQe4SGC9kz4cD7OBglapaR9a3+
5P8G9iQJGFAveQTa7Br1upO7gfmCiM28NZ9QiFje3UzNt+yoOxVBBGtkABwa0/4DYY4tbwhU+Gj5
Mg/ffY2I5BkGogPIwvO6FcW+iTexUFp9eI2osDVx0+B60FDhHyXjtnIX9iQ/sqO6qRXR5uOEdikO
Th5AE8l1FQT3GcoG5ylYgeGj8AeUnUyF3X20ss+jY6lS+6pwubQYr4h4gu9DGo07z7lGNIbIOEYn
rPv7KXe6f5J13IVZdtTXW+TYZn+sfL/F6WrW6ymw0WxS5FfhuxxdO0rmGRMWEkmZM4kO0mBTuV3p
bj1YlOMR+iCSy7lo6v4DnU7x03Ys4DZt42bWd+sN+hGwOUoUbmADi5vduL+tPuRDCm1PMWkdbwrW
KVzEsh1H2p2EOsLJt9SYWf7aeaX6Y4MHARVqmxNPEgPwlWwuLJWxx6LDfsB0yA/LtMUPc0U7QrYb
Flh/2x7UTc3mhRfGuzuvfnpudc8BQvUV4lxC3PfYkEZjJX2gZuO5cqfQZftp8bBNVriCdq5x4O4Q
qZO8ZBGn/qhts1zc+F+P4jQN803lXDD/STqvGfUnKEHPPeRAshFvt2isAexMTpvX35imq1VRHUtt
EPtC33ZbPnqQb98gO/tUsMKHmJCske4+wrGc7IcKunS6+9fXlSF96r1LS/KhszPhaPjXl25g0xzt
YPSbkBNHHF6XvER/ShIghue4GMPfAbMOj1AZwFLJMGfeO9LaljxhVzFqyJbAiTvKySvvya0yyBey
Iaa0vJBWOj34ljJ63Ci5+0cbCix5k7KCKivzYDtkZOQZp+48IsaSI0I6v+nwP2ehPR+yuvlh4gPq
srF96DxGXd4HVJVkixLsikChHeTCompyMK2Znto27Ad/6Rm2iVeV9pbwi+VDd2Fw3xJx+xrNYXm7
DrL2U1VmdK4WIZwYrkWu2OBIm6iItE6Gtq3eTGazR/QD7Z1Hxak2ddYVjw6bQcmmNHQOGTwOTP0L
DVylvWdyIQaU4zk6Nrx6ODGuGIklk2F+gr8ZsqCweX+YKPFHQEiIfc/gjb75zNFJ4FaNyyhjaLV4
fZ+Q27E8IYQx8sReZu/Rt+qWgNOOz8Ax5IvUEQJvSGunBWhqHA4hrstuUsz+6EFRr+UlLo4mXB7W
RvYXCDTlNmSVw3E8vcKfLe4Xe/kxCzX8Cq22hVXvpUYR49FvWHPWbQo+tXgGGZ4dp14OF149ApFQ
yg8dKSQ9s0jBMdA3dJVESwlkCedJB78pEEVzWl0eaDHnk4JRHlqkuUQdhhTERwVM4pmFw1rSqZgE
5fxI2AvPnNjsg7o0ujGSurFns5/d5kVBnT+oqI9KliH9sPOysUbYhTYAwTB3go0Qoy4ua+Rm8IHz
UX4B26fKXMkYMZKon9Pf7YopDHqz/SnJMkWXagT9HyEM39ymqbk896r396bIeoxSnh2hDWa5H0LW
KOxtm/n+/VpVTCOBy+45SairoffGzehm7JLDHlxAsH7OC8u/TNqy3vV5R9JMZhbtH67GgtFaP4kD
JOXpULfdwCY4B2QyhSiXToLyJQADVxjoBSWf2EZP5fxtoGP76+fzT2quwx2TSJSZVFOvC8iSjxBw
/icTSyWQknV/pkY14OSYysSDmeJxz4LZQufDioo6JgrORdEV0RmZUf/kukuahLgbBQhR1ZH+NI0/
YTH26GnJyt6EPHv3RNRNX+zRg2eIpDIZlEW/1aZrcIEYunYJjQNkzdQOUa8uwe96WPprAQX5iQOz
3jJzX3+VlvLOpB5YnDYdSXNVuX6N5mr9QoBS0nyO05WQLbzGyxRtGnMBWOjT+37QNTScHwCGx/va
zteXlW6tIAghvJVjI+Z3aDIMHaAnusx8bZB8yLRKC4ughRIX6i+y/Lu8Tf0PRBo87PY6R7hYvYZk
D5eBKultsvoJJ+W6gOy78S0cfO5+joOwQnu6MmCwiSdgDD7ZMPLrWcY2UmnJTcuXiPQGuvodjnAE
ydwG5a/Sn2Z/N5XrfHa9Zg6SzowqTP9jmGNLnoEWtD3CUuJ3wvEwTbX3ty6y9rQi3NYb2Jfax5Lo
V5iyrQC+NSZsgbOaYgwZo+YzCF9nfGXQ/8m+BHVcBS3HHCzz8N3u+aVjbXqFl6Bc991DartZlRA5
RIYWRRAkOjiI3DMWlu2kTRvjr82a2dypMBNpklVLBJ7WYIc+R3ra0V1ma5wjO4i47jrObssIMOWY
0q7R34yRvHReK5EdpsMoEYXbPmy0QLAJaOkNs23IvTlCdbDw07bCtT4l2gj9iOWM+JHFdbs9xlbf
4A4wmUo1au7z7bDOnXz0qZTExUo1Ji0GvPZ0yjwZoT3iOC8vURGN72JxGQFbsOpPiGdafGFUHZiW
K8HNhSCk+5aMj6u92ZLQvS9RgRLAoh2ujyqynIPDcCfbFzPOYDcnbSqe19BlpaE8H1ulY1K1uqzl
rCtZGZjGURzOj54K6n5T5la3l04ZnesOPtvWpsC70diVeUBag0zXNYR/hoPjmQiDdHFw0owNutTc
q27nYtvtunsfHgZ24NHuSTNx0Crg3MGPARw5GlkjZMKod6w4GLBhzjvXAC3dvSlTWZKtPJbuua01
33/DDOFvRIbCBphTZ3wE2NBDJn2qvy+5Q0nC0u3VTfOazDDouoh48E4T4TU7ekL+TymGqMNdnDgs
Fx52uGMw8bORYh3BR/57QG/wjFOUaxnFSnk3WNL/m1kBSH8DugBqOA3buPCN+7Kqu8/IyohIKfKK
/x+Kg2/dhEkKveLEwhwvf4P5YaSjZ9qxQpPY5COiYlSTrSRvYBa30DMa/3IHEKTH/x9kpGqwQjMu
ZoNyPFnxrVpoGKvJjztHijf28ONNZdmE74o8ukR4LmsLlYvwrXfMvOaX5uyB/h11x2LOnZPdhWGH
9DLg8R18aMjI01v7LeyKhimw5v1fHBCuMfMn4sjIM2bdYkr31ZnK9sOtunlfAlD9dAUEflaKrf62
J6u/Moos4Q/1OVoWafjOsUGArY5mZTZl7EFt+kxH1Ar4/G9NAAwCbV+Qdr4VzG7TLUJNpPHzqtrw
MIUK5J5ruDmS7zRV3kZZ6Y+DNfAM7xszCrqco+WE0yWCg1zE/8XceS03jmVd+lXmBRABb27pSTnI
K3WDkDKV8O7A4+nnQ9ZMlxItivFzbuamqyq7CgRBHLf3Wt8qJcRbK5D0I1USOg3Yyh3y1QI0w+Nz
oIjxqVGGRl8rZjPeW62w8Jw6SHTxKIa/VM2bwN99b7udzRu2gKFFm3maLAxFaMiz6cDthOqLe7bf
7QSvBAYwdOGuwHMQL6F4En9HwNOVo9r5vgokQb3JCvZBEfwyzHpCs4T9nkGHDS2xfbIOhJxO3GrJ
3E2QjQ0gyOBWp1r+IfRU/920hnSXOqF4BQDgIA72fGIcVWCpFspvXFMjVAJZZJZrMnw/PFLN8GBx
ZHmpG5+ydB6MgUaDv0tIbxGD9UMROdlLZiXTIpoePaZgk3/ObTpTreog5QzyeoOwLtMXFJ1p7/at
RC0r09pdq+rZgXZev2Wx7JBTKhd2YlloQDWfUpIp967MzmMbOeI5tCz/EbGCeUFDh8lC1tTdmPY7
dm/DDRox9cUoMJEt0rILLjCEjBqCI19szUHNXFTdiEJ522N/2+t9s++HpMJVprSPfaJYW4v8qqdS
1jZ5arQ3Va1iMvUqzbkcE+tX3k+qgtgLZIYoTb8LHGDRrm5HxojnkxWIHVG1DyRjq3tWn4+g8/1f
Juqy3UBVdW0zqWYrJ5fMSzmCgr3CqBLSCzIiR1nWRBvdMUsmV6mNWLij5MgUAY4N6pXnUNXXSPvc
dENkvuCC95cNxN+VVmACd1C+LfFApcCOWuGmYYilTOvaq25MPhCxOJt2qKW9MLXkQo8kddeSwBKy
oOnrUpHSDzsqNPCSFR7vpDJHdni5gLcs0tbYBnFWX+t5Vd1mnhdvLTpKB0GQQrKuHHT6UmMFFtEV
Plkqoi6B/ybOqG0SUvyWYMCRSBDgFx0QU7S39IbfRr/oD2wv6l08mOKSSAfy8uBM36hplTxh8mtL
umkiZG1moX/u8GRuyY7GxYrNpF4S1RF2dHRD3iXez71Ho0Pb9UiH3/UszO+ySq758TUP8KQgK+pC
IYlDWnRhKTu0/6L2dyJKDi4KuxrmSScOsEyCu+0oX75bnZ7cVMgpGvAQRutWlsQgCtSR6V4aI/FL
7tFQLuS4xjSQ1tozAC3kmQKw7DbGr/ruYbcic4RdB6N38HNabxIHFF7jkT250H0kBX3Y3MNBQn3N
Rj1aBjL9QvQwdHVRzxjrQstIK6hoxm/wZ/3Qy1K5yKIcEmqm1DhSO/SFvSS9yj00I7W1kENEUY/D
RfL3PeePRVxLwJyQKU3iDaQedqx4+3IIOBvQ3Bt2wtKUx762Qri1iObjtVlzzwh9lOfCzrx6WYPP
oxzlxC7VX1gYfmYmnM6r/GHovQdRTTxnEDFijzyMgWPFtKQeRNamxsJyGhkBHjZTF0AHFL/BwI/R
itZ5ymTA17Ypd9uh8mH1YBxEncV2YFiVfZTcsR8cNzgxSNKyFEO8x0Ym3prYF1TM6Hzgv47FqtHG
9RBKGKrSRN+y8yShk7BF/dC3aNartJWuWQDL94Y8WDcwcLUKD9I/zcBOvVI5+ueYzIW37zCJ73MO
Sbdp224sK7FHdJJD8j6GNRoJll5nrwTpRayRDKcIL9iRnMpE0YzBDi8Fyx+b9WYJU8L+EEBvqyVm
yonfaw0NewBTEvW2l80RA2jbvJQG1KocqF3tDiIeNnlQv7Icp/eRTXSVHaeJC0du3/Btt43UMNBt
wis/9M7sjMMY1aN88C276tbQUqTXURjli53W10UE8zinfrvsNSt8wT8u3wkBocQY0Y4AvQ5/OHFV
7CQfoX5kSfc4T8C6USobduyZCfCqNYndNudk3DydmSJHRfLBcZLOvPDMVykNFcxhcEYifqU6byH4
1qZHK4zYQ1ACqlFjXVaHfRPo0l1FA3XPnsdgKGh3itU0B4p+PgYySWyEJOlXnl4PxL5aqJXVsUaL
hCMFM+poK5NJxWjCaxmm+g+vYWfXIQ3z1k0s5Tg6CaxZtUX2in59QroMvxWwMZtSTcInNcEtD5oq
XNWOER16xAtXRO+Z16qVPI4Su/+szX5ZuS0/GFXFCKrSKrtJnA4nKaStWs8CpLp2Vj9VuiEdysyu
f+AHg6hjaHGuuhH7iP4Vj4FPEdZq5ATzeRNhuIrJFzrYXehDXitSne9IqS8r3XCkCbqyElaeVSCX
1YOVmuwANSBeCG6mSpCnh3K5DbSWwmWp+exSnTqHIUGnUH4cSh1VAEgrHP5Bq8NHk/kXJnqyO+hd
+sCKK/BxZ1itEPrkvkHALRE8+5bDSLpSCrwbFzXqg2CVB2yqFoEdd+Ha6BXslexMoNGXNXqDda9b
HLr4Tcn/TYM0bv/p1UB69T/yL4rmX1XMDZrPbChluhXmhML9BO0vc93rVM35AJM6HOy0kY3dMJK1
tURpgUQ7b7ycgr4Yrq1YKl6+L9j/V8tBA8I6Gb8dAMCW/QcP/OmzbbOtSiUf3+y8yq5CR2u2+LEw
f1F0XeG3gFmoJc2d5MV6uowaST6RiP3fLQ/bYsUiul6bFi5Tn333AD+j1COGogymQCIg+dSigOhA
L/pJaKvRPhS2rsjM/A4/QS/J8jsGAr3akAzLjq4TDfUZ9vzooEFD9zTkG2lILgg089StEaipBEmr
Kns3HxUbQdkQadLl909Q+Ts9nK4N+w7dgnFrOwZ/0WcNDykwEXkoMMdVuLDmNhABdXBEhHSD25bq
3Bpvq5KwVYrp6ZBPRjPGT5SpVUMa3pNexWm6HZE5tCvlT9cG2b6ZnKBUf3WTNsnmhFOSpq5wn3+/
Y5rGZGuRfkVkloha0lAkM79IW5/7YuG+xS8QfjhxTa8mikce8p8uEjRqDnIqwhtodZGPLrq3BPiF
Hvi5c2IQTF28v5pf9JpB4Ki2AaNXJ7V+Fl1BYTsg7BgAad0QN3v3z6ADcxD1W4UgUPOaecOoUCFT
r19ZuRjMvd9XY3LtEA4I1qwcUEMg3I7ZPiQlvXL+XuNN8XDNDBcp8sDOR7Bam/YJUrU2C90wuWF+
dVI8TNWAbypP/OFPY6iIyHN0AmQIqp7w9mrxkNiviV8W7VoaGNhvRGEpyaqTAj2+QqzjK1Bt1CC6
9gczBwJlab6xSzCf0cdSgzDZ0AKr/BVQA31cQBti0oymbhCVgMBYdvWgPmFAwFjtiMSEDVVFsb4h
EbLtV2nKUYO9dGlvJTtPoX0xBH5zYoruNFmj1hqW9EyWPbT8tyLo7O4Wnob54PSaAQqwBn1zYnSo
M744D0eHDG3rMlJk/s6YDfCRxkSKOQH04JTheC2FNkcb+LDQGEL2TDm+lFzXripRc6BCzagOF6Nj
+vHBkIFbXugc2m6o/lfh1iEHi0KmYugFUBErji5kc7D1DSxabGh0dtVqVcYNrRuU+vynam/nITuk
TIZ+aIsmst8KM43HPVWXiGA5Sx4evp8K/p5MLZWcSqqRpj69DDLT0uwVDjplgLSCZZfs0WzaQftA
G3sc83JaHMxQUA+Qc3w1tV6ra2KJgA9/fwMzGD13wEM2cebJmkM2jfOnOfvpVUQVgdAQISe+jLDK
N6av6GwiR5uawj8tHR6zpe8B/AQvoZTXWO8CMc2siq/+hESBQzMpUPeuVIqz3lLF0UTJgyz4V8Kf
kJ9onGv2Utt55dpwHCgJTQyrtOSwS4iFMUopgcyqJ60NnULl9sSXmz9eOuwavFFFMUzNIkVH/Xuc
GbCSZc+sf3EyKa+otGS4tpqEu6dC4FxximxQnCiWdoCnGbwVckY50bJE7K1lRInaunOyWlnkQPBv
Biqjq5aEg3u172sYv5Ji3DvNAA+A6MLkmpQc0rfo3mRiJcudchX2trWkJEzZ3B40bKhFljXk5zIl
rVOI2He6x2Fo+f03nkQHn+ZES+UbI1UwVUvn78nzmc0siZQTd50nv6BC0VfT6HpwhsirqXaGKiFb
2pSeEJCRZnyVtD5OCkK3ZJJPBceautSCfv39Dc2a+9MN2XCSFE2lvW+qmjWN9k/vFw7XkE0Esvq6
Yznfo52V7qPIIZ3UbxSi6nvNHB7bsgWjadSJhzbZGGy8fSiPQqpNddWABCspzeBmcn5ngR3hF0ll
85qwbWiaTRGnv0Vo0KrEfJRiCcvK5F7u7J7z1dTgZKLBhV1UxoPRUK9fDLJM9e7Pn+KxLyjWy61k
EV3ehji8JDtONpUn8YrkGAQWcjvZVo0qJ0zZgEEQwK9VwKN1tLHxCYKPDLdAkSreaCRIVFzYlAdc
stNRpDGL1C9ORsLrIvnTgVQJlfd3Gab0nYZdbGPT9ucgaXjA83KbEy1tTnTXay1KMOxlVuro+2yI
GCmNpMaXAy6sx8oZqAiDc2TbG0eg0hdt6lwluEwQB6roD9dajdqUriA8rUXB05Xwtje0m/78sP8j
udDD/0P2wf+HOiFFYzQdjzW4zkUd/K+LXHy8fVYL/fmv/lELKZpM2BfbO9Uk7ktzZF72f9RCbFCm
iAI2fEiGGJom/8+/YiGZpW7a0qIh+ksspCEWmpZCR1e5osX//k/EQn/vOiWVZRWYgqFOh4lPI5BS
NLYp6Ad3joXDDWm4sg3sUb7+9Cy+OJIcu/pstbZMT5aRdEi3WWT8SJGuLQYgh+ddezZ3VAoRkioe
oTvkhDcQkOxVxT71zIvP97dYiMpUbb3bLIleC1NVsSOCrz7vzmfrutZWOLE87rzqUH/jFL0AX62d
WLv/3kX++4POjg+OMeoFaWL+HQYoTvEdcW0JW5aVj496f979zxZOwsQLaRz5CE61/UXexYSqyN6J
bfCxV2Zawz69kHbhgJCNbO+WAF7sc7r+1NcyY+4/Q/OL1/HYs5mtfxWG/RGtg3NrtTkCa4EMHc3s
1Dg/dRD9+wz+n6f/53z66e7rvO/HzITQ4VvFeJV0RbFjSVewpYY1GtcJhKg075JsxSd2M0celzIb
vyRK0d7CbHYbNc31CLMME5Y+nHiXjl18NnxJJcwI7jStW9mnJJW0yZLa9PP3v8XsyP7vo5qN35jQ
kcaqmvaWigGHQtZ2Os+2t1frJ3t8zAURAdPp8SYuozWaRYBsu6T5yX7Rqjf8b+78hEN04ovOjhf/
3sxsvBPnxeEIR/Nt45WLDh776F9IZCREV5wdYE6+YzalXkAQsbpv7RcLDxAyykVSIsCWL1Pazf/n
L2VLEJm6T2EHBK2FIXtYS/nvKTjjxGObHs+/OVH/3uls8kDT7RF02La3kAf2mvY+ICg0eSJafwFf
XOkI0wDkLgkb4s5GYk9JpsrCSvqlnDlY9csTe0pWma/vYzbPQH+MJKEOOP/TiZnqQDJEQZHWW8Xk
CUGDVjEhYO28hRWFBxYN+2U+LMn3xd8qlp7OIaGGXWXu43gDC3iBXvr7J/SnBvHVE5ru+NMYBPQS
h41UhLdlSuKUKqx918svdqkDMIK2VSfykkhoFQx9cY+4o1kkVQtD04ieCMK5rOTyN9nil2GRvjha
eKcO0lXjhC995T9KVYP0PSUMvT9QfV1SvLiwFenKQmgLBr/a1572iBn7PSayscM9xPGyf6U6uA6S
cuUEwQXlpGXoeTthk741jtdm3d+zLzhAZto2jXUhBVRtJfkwPbGQrB+MRtfIMbejrqAyqV7JobzK
CgKcKdbvHJBPnO9vQxPhaimB0k3IkUiSp07qNkkfr4URYZOFtqEm/cGYcg9Jrq3aku5ee60p2R1V
go3fxhncJs/FTXpi9Tw2C87mcIVGWokwv3TVlgWOckqPQBfMUpOo6ZVcZTpWc6RqVHNP/ObHJqr5
xN7jUTMGHDyIITZqKPAmpect1iSq/vU2RR3wdRJ5C5cS8ItDrxE6e/Hj+1f1yG3Ls8lbz1NK2YVW
uiUg4QWpmde2Hd59f+0ja508m7tbqYKAbRmlyxmsguEGQeU2gpt6g20LifD3H3LsC8zmcJrHA4LI
oXKHzrlt9OQQybF73qVnM7IlKsWpSguhdCk1C7JV75rI0VffX/zYw5m+z6cpQjJ6mxhxvwLlbndL
sssxClWxjOQBffT3H3Hs0czmx96wnaI0FeGSCeCOkoSgx8zEmc9d/fv+G6o1pPSMwu3ody4cwxe7
TsTBeXsKeTZ8YVVEla0nlUsg+uQJXZim/3HeU5kN1NQh2lAOGuEq4Dyxno2uLkPJOOfiujMbqpYt
JXXbMe0knqIvHe58maXWWWOVTN6/HzmF/iyfjF9u3Ds/xwSdWB7KJ/ZCX78rujMbq4kqhkjPw9pF
/LTNBLDHCmLEicn42MX/a4wOVRnbXFx1vE1RqSMg3GpYnffIZ6PUM3oBgt5mlilFsIOfbawicpZP
/KDTD/ffKznJf38/87TFBt1BQHOdSRFIJNqmTeL7klItFvbfnR4eshp+nIHt8ua87zMbtZVpDqMc
Tw+riH/zPk0VylNV1WM/xGzQOjktG1TfwlVR7EFmI24k1/Xd9zd+ZD+G5+jvZ1WrIcLGAjZsW1vZ
W5Ya0o8R6cMiaT17PZa9vIl5zQjLKtVrG4kp2fNQ0pexodyxZShvstbwNiNNdMxwpnadkC++yApS
qCRTMRYQf7pLkAa/YuzpMBQU88wXaDYhwNWxevpwtYtc7cPvYbI2bX3i2l9vQ3R7Nh94TeoJB36R
q9Lp3KWGsAiTsJ5k8kvMLhGXyP6ARBRytf/+NzjyA9uzKWKsu9TJsPu5fQLlXchUEmtSgM67+GyO
sFS4zKKRWGoH01tKwqoXlc3c/P3Vv14QdXs2SSgatGXiA2oXbHuIRttIL/SuTldVoyhnLei6PZsq
moj+E+IK4QZSzokBzS4ZUGCZvv8Cx5799OefVnSv1Ar0a3aFOwbNpW9Uv8wBDcr3F58V0P/voYtC
2d9XJxxyQNglStdRqLrKdY7pqgt/WiopB1pZjOsIMd3etoP4asDvDHpAK9dJgLv6+xs49u1mUwdl
e2ZZUwh3TKs7VPQXTeb8Pu/Ss3kDhoUuRFrXbm7pPwtZ/wXk4Nf3lzan2/ti/p73G8CUaY03xR1G
OVo/pRxMrLmZw3lVAvaLdqJdFcBLV3FkPZtBoK+6EqVwzGR1kOqxIWYNdqszgoEmtqK5t9JMusJ9
6G06J8053QwSKXNeuiSok+XYi8V2VM1knRWys00C4wH7A8IMFMIrKbXVdSuNJaqMwABNRIG+Vep0
V+OqXTl9p1FvJ+VEl0s0roNR7AOQxouaBLBrycEiDfWgWqXqaL/EYEA4+cFR1MCT3+dDX794cTcc
CA8vVniAh/Vgyz+bAYWZ3FkoCVACLcZOSfEzm2BUTefFalOgNECHF6NoyV7t2/ceS9GyTMMzVxtr
NiCqjtT6ARGZC18lXpETAuelTk/MdEcWZms2HsBi2Hobt4VLDlu6hORgTWCkD9qo1ByIGSMgoPAQ
vUWcPMY88E9sTI/MUtZsQm9FoFe+bBYuU3mwh6xKT8RJy32vtic+4chAs2ZTOP2/JDZtGdSP8C6l
FPxKruJoOjEevh4O1mwKj9Uu91o47S6l+AYYm0B36FgSlQNp2CuDFJ/4dY59idlk3o9xWsiWUrlV
Ud40wnuVs/zh+69w7BeYTeJ9GMO1wjHkYpTTfthCS+/Itifxy4zl1fcfcezuZ3PdMJZxZoVD4ZJs
etkVAw45+/n7Sx+7+9lcJ5DjRx2KZlckoXpRN6AXByhYVwaH4xO/8bGPmO1nGk2NEQLUpquGMkl5
ldTuNEsUeH0gAH7/LY48IHM2CpApWoMYVNM1oWosen14jJzuhM7i2LVn7/9omWXYFlxbSkhlbiJx
VVTnVfb1uS4tBoLmm3S/3ChZCsTN5x2G9al79nnpt2JbGgyiUtykrfep0735mnPensWcve40881S
VLLpWqEDecrzY3xT6KHP+yGnH+HTnkU40ugNqMDcMlBAMuN6Ww5YlM+7+GyK1jp0ubAwTdeQ8gjX
Wn3tDdjsvr/4NGN9sbD/WfA/33lfIs0H9eXidS+uO49GCnYYwKCOQgqWo0Mst2Difv9hR4aUORu1
aBrwcrSa4dq4y+GTA3xE9CZdQ3LLNt9/xLHXfjZqJceJVUNXDBfh/7IzyydJdT7OurQxG61+CBup
EAM/MoZ0fJEVIZ8G6KXzrj4br7YJlzZqG258QHav2Nl9GyjnLSNzqVUcAAmH2CZcNPALRYHPGBT6
y/f3rU5P9os3yJgNWoRddoCRz3T76DKrra2MnS/pN2r24AVEoBVXfWisZAXAwoeqvSfas6yPF5oJ
QBofIP9UonCOyd05Me/96Zd9dT+zka4HfT7EUWq5NsYKs++XNtFIcATQDYNg9C5pVOjNjVVG+7i9
zjIQlx7zY6lvyaCKyqmJUeLc/f7hHHkbjenPP42uLory0TST3GVzsMkTQwP6HDVnXnw2L2R6HRYc
JXPXs40rUiIPnYqD/vsbP9JG0w317zsPEKzCjrdT127qDgFY1EzxLm8U58NNMcLdBJ487PuweA+8
9kFXiicC9ey7fhgn3zxmHzKtCHmMSUFpTfpWeauEK61Qu5tW0f3byU0EyMe2dnle/Agn717aq680
G660EjHq99/i2OOfzTf4JrkVT2Qu7ODfqgrS3QF3cOLi0/v91Xs2m2nGNDdBJCipW/bJFcl1KCI4
2JF7lb6pfnfeyNVnc05HBwlCfJe4lt+/NXCkze7prGejz+YbEHfkJ8Khcr3eQagWwR9CLv/9tdUj
E/1cvB3CtSiJHUnchp7lPoDfcF9oeXSlSmRNFUS2EXQ1qeIcuxSr2pf6a9CQyd3YgE6uuiLZdAAl
V4Rjmu9BmLeXtpbJGz+kdFhzEkQLoTwYaq9uvLr76IVGMksHWRX/MKeWFCPS91/jyOujz2Y2PyGK
uclaHj7qQAS4W04Uq/MuPZukMGhnWiL82GUUbU0re0IUd2JCPnbX059/mnMs2+DkmtSxG9vZB87c
F8U8MbUeu/JswpG7XrHkJo9cXxgQVCpTAE+uznzYswnHsIStW2MXusBk07Xil8qKdNlTg3VCMn01
Wv/8+aenomUStBnwkG5qYeNrkUJDXx5vs2ZPyz010JBERJjkb9q0tKN4t4jm0x1O9vupbRIrI6mB
WJMCQhnMJzzXG4MoFB9vstdB0FTuGafQQB9isg/s4hlhA3vkRayp9x5WvIrqJJ9UY3niT8m0/udj
Fd9anvc6zeaiTpZUMJJJ4vZI9PFeL6uJLXfWtbXZFEQ3Wolw8cSuaHN65f0mD9XzfvOJuvX5VQ2d
2DfBDcWuV/qXuVrdFM1586Y2bXc//9x+F5FljyfM8in52GS6+33yeN4DmU0LCRNMAGQ8dQ1z7+lu
eeZ6/sdN8Ome8zTJlM7sY1eDMwjcOvX3UPuszXl3PZsWYlyVKQdOrp6XV77XvFCXez7v0rN5IcvL
FAeLnrryGKNkb2JSaMGFrs67+mxiCIzcNvtWjQkIAMyIRPda90AvnXfx2Q6hyFWTUOYmcofEf1bM
ANbsFEx03sVno9IbO1sDCZy5Q4FY3oeqqFn5eT+nOhuVsS6jf2NX6ypgJdZtR0Zr6hBFeNadz7Wk
0ErQiSlh6uql/pxG2TsJ26dagcpMM/6fGrw6G5yeX8Rxg/vOlVVpy0R8ybA3zCfmWqO0ARCIRZju
qx7rd7cC+rkO6meTWqw6qOi3RzJrOWKn0q1PjKQGEU4QfdtVv7T4gSskFIa1xLhUuQr+TGbrZkft
d6Gnw15TLuGUrSCvED/xnHP6NJnbtZhw5ZowwtFlAi8yA5fpvgUvwlRdWd2ikKMtfzLyWkidvGf9
QD9PkDVMq9xaivqK/1ONdTYIRI/Yw7vt/ZLtR8VTFrp+w2H3ksVAG+1fAqiAGayY/SV+LFBT2MyD
aVkAUwbQXN/y6aVVkyJWLvC9J2EBXG0f832k4MMbCn7fn1WDP5zP4ZIKtWB4xvDFrvjXMLlgV94b
5FvbKSXc9J/HWOGzFtq2xt7PxxegjdOWRPRN5H00bbHhgbCatXJx8BJ91YQyabMeBOryUMsbx/P5
x820xg1wQdM2uckVAvv68tnDqcMqB98q7vzLhmONkk60YfOZe/Cpr/hEd6jKi6hA82fGD4DqF15G
KAsQPFOGf4rRqaqvVPPSooEUwHUzqaA2VYINRln3o4rqrdlNj1DpZbhIOGI3jTDhyW/q+gepmAu5
Gy6AOK+SAPlgsYoLYKXKQm1e7Ni8oggAxEFelWcWFf4ckj7NzOAH4s4haNWt8LotMOO9AkI/sXRP
L/0Xx4g/W+hP1/ZJ3SU7gmOEVXcPxLF3dKCaeq3l/JShCGqydojIOG9Yz9YAOyelpEUT4saBf0lu
1aPumxfnXXq2BpRxCZW7qWIgOAGsuBwWnt5b3Zk3PlsDChBhJjmLnKOl/CXtSNep0xM1WGW6w69+
gNkSAElEMoxOC10AfijcgqUiugMDLGigygBJYsdTxbdkL9ZtsAtG5Vqpn75/Zsd++tn6kPQYlfrI
i1xbS37T85Jcz6mKh9S0499aaDjXNgzZE2vRsa851zOLwdPNYjRD19ad8qJzII9nlQcKCsDtommk
/iqzo3Dpg1WHOd84xALBD9yDV7CJhFGaPfB95cTycuSLz6XOFgSNRCRp5sIWK67wQyTXkKaSl1DW
ARHpg78GpVyd9+78sZd+GmCEIcBYG6LMNfrujbiKl3Tw377/Aad96hevztwjndTamALCiFzFJ680
hR5FgA3k6wl8vJdj4ewkJxlWqqKeck9OI/WrT5ydGy0cq57dx4mrZlG7ROBCtxFGz/df59jF59OD
Zagk1w2JG3f5jwzGfiqrr+ddejY9aIGoJFtvEreMhydwNq/UO0+8TMfuejY3DI0U15GuRm5tyU9e
FT2XwjhVBjt27dnckEe4T+VcScgLlJ+9mCDIsj6xgfuDvf3qp5yNfsWzc/zMeugKS00P/SBDHjJS
AgXJo8FUrYY+XnGb7nIOimcKDL/FDAho3zHgYgUwF7d5HqhAKKV0JQ1lu+76nIx5yKUrigrKTqQE
oeqtb25ivsSqU3FsEnhfeie+wLEj9VxPK6qh7ZTCCdymzxaxAeCdmQSL6ZLYskWf3bKfGRBU8BeQ
g+Tg0U9gq9WZz/ia15HhTjuqESMRq3o1umr8UKSHqIddGJGyIm84VNdmuo6tdM1uLRD6eto6tDbm
U3ZbofaaxndN1a40nZ58pYMP+iU3L21zYl048tPPFb1maskFQCFSSwDqDVuQcN+PBNX6o1r64pef
C3qFk4uO6mjkJvjX74cQoi7F0/FRNzt71xJfs7bJo1rHSkoWI2nq20wiCmfK/NK2ii2DJidAmh2O
yJYO8ejqEplF+hSDIV53EjjHRVYp6SqsOnENY42id24CibFw92sNnnEaa+11nxsxaVZIw8rCqHdZ
C9hlUZi1sqmLLr7o6qxaCj9VD7Io2IkQeNRuAjSH/EK69Gjnzh2gsBVIjJugBuyj9cT9kopjLOpx
SMhRKgBRB8WUs5xZ+SLLWqKbw1C7lAJHYyc/kPTQpNqjPgFr4EmRDJ5I4W+p6aI3WDTmR5u3xUdQ
RNXNSMYF4bFwMx1Ycxsk3EQ2A3x99kTorxkh1qLsrYzisq0uIRrKlx4i/o1Z4K/WIsle5Zp2ayvG
exRow9ojymNJQpiATh/0B3R2VomhMrrETORv47J8g4kN9qhr9StbTz90TfWf4IX8cPIieS4hT1xg
J/e2gBerjQFweSmnEcKPTOvaG/A89bar+2Y3mI25ShCoLEcltA46wPcV2gp2qh0hvmkePiWhKK4j
ifAcKfHKJ85EVkZ5ujDf9FLRb6Ja3LJcQxcK9B08E3/NtbOFItfDJh4ahX+BrjRB0t0yKgCiQkfy
b7y4Cm/CoiWboaklshai164nmHGImUaGlGzdNh1UEM9Ku4zlqrqXIotxWui/EQ7pW1v1sxsui9JD
SI9NgqA6hqSgL1q/4VG14bAfxtAjigN43ntUO+pKw+u88quw3oFqlhb+qDWbMLXUVQV4ZefHmbKP
dIVfh1AFOJf14O9xX1tbU0v7HzIZtJBNdWcfZb28hbAlL5JBI6gRMtdaFqbhSnaTvYOn1sD+Iwja
4CuODp4Z4TMm5+62s4bhIckgRCxkKaC+T0gSASGJaVcLwdyKfIxUrwa83NIkRA6+AEgdc0GMaJcs
CY4eLx3W0FtR6/4HUJ6c1ItEe9d9XaScC738PSZtd+NIhlgrjSxvc2ihq8GRyuvc7okiHWXtOTUq
jcwJyavfokSz9llX+OtqSIZlBJYKDmfTVr9BFPKG5nJ8sPHbvcH4bJf6wOmymRJbBkhL26YkiaY1
/YgEE+KZqOASemAUDs7fpq93I4FMewF18M0zCPUuOgvEUZ4UPSOi1g+dRcqbaDnwAqFFyaYsavht
JF85arAX0JBXaW92uzK0RqwyjkPSWpAdMihjP2AcaVfK2IBcVQYnPDQMTLaeCUFvZBndBlXhrH1W
k62Mnb5cR7WVPiltRiSSpJNUTrAsHbNksBaOlWgfRmyn5jLS5GaDwKS6EA3lGgqnoXIdBE7s7Vol
g6JYyH18AdCUpBi8PMreJkX0xi7l2Fmrjop21DDSpy4zom2Ko+axrqZEZ0MrcwIkArtfO0oKdSwv
Qxw0Y46BagxUzmalSMd78unAOZXd+KsyRhwrdlIM5qo2ehlsVJRjQrDtVEH8akssPypYtlsNbGuD
Dryvf0YSwWlcyGieGiemqBWL7ndBHBUZtY3SozZTtebWHitz3apqOq4TcG+rRi87Ys7LTFv0Xhot
u2DEOug1xXWppu12rHNtbRQN7irdqtLV6KvZIQrVkZ4F3yabSLqi0ooFaFDcPkOgXaZjVV+UlSKt
01xQxIS+VK9HPZdWptX7ayfrmluZAuEKlKW8rmpUbXHbORDpNI8atkCVEVv5R1TX41uFNm5hDKNH
iHy4bMpy6eWQUcfssuhU6ObdiKgsm0zpiy6WrF1UNeoK/Eu3GkyHoJDQ6PSF15oqaUD00t7ttsTJ
1MmGq/mKOS6YKvQV3gK8dAXAWc0gM47kz2Tdq5pYNwYwRwlGyjpRghEqms/+tSJvtQjqZGGTiCJW
elTV5rVS5eoU4lK/wmNpnrtm7C59pLi70mp6yAWeHd8TW+bdBnXYUjURMmmZRWKvGriIcOImyM9C
z+R+kUb0bAqpJDcUTDRUXVN50wajfh+IJ1zamQLwnQQntup+etD7PtsDRaCCoGTWkoweAsiMspjY
WuaNOYRAbmMzZ3sz0JfPPNU/AJACV6e2+hoAUfYo/W+Ozmy7VSSJol/EWpAMCa8CzbI8jy8s27cM
yTwmw9f3Vj9W9a3btgSZESdOnN121SF1XHVtFqv8y1KPNb15vvf7mLpF9fY9v5UNpGUmATJelkeN
yTkcmkD/lJnj79ZFG+/E2hvHaWzsz7G0Cp4uoKRwdjnbCBoiLdf8slT2a5byPs1KhxBzy34saqJg
nEW37L+O004V8fMkuABKB8Kw31crqbhuFnlEiPLkAYYYR/d7dRZnQ1QgCapiLnbAA26bs8ZKGi7Q
Jmxyw31fTsSerpSVWtvAUO2Vmssqy21hCzhTrE5smjR1t51NbdfmBuyrAotmOsRuOEoJ/4+A9KXk
3yf2d0NkhgFTzmI1PZy4Mh6pZ37NygOR6RInztVk3LE53x1L3LERQSM+Ret8S2jeBW1xXNKO/IXu
9hslQ7LrUsvak8zZfJqmX+19Z5DXzoj1Lsgb82nyCmvL4C7f5k5s4+o1c3uvwDby/9+B4Kwqs3kh
Stgmm7InbWmbjwaUX1uKNGpHbR7jlURSNS/dbhy9KRRZ4O0W2//s9Phbj0YCM1vE2wIg8d6jdt/a
pTKiAnw2D/9cnnIz4I3gHY23QhBILPMxZUOudoZtLVxCJKvkPx0QkJeQHkiCJ6F/KlQlaGo2J1X3
QnRNw2FVOlFqBXFI4kO+74N62XMYoeE5vbnvCO0Os9tupiJI82RbWvphM7E12nRJcNRFa1/wrj05
qiBXV7ntZnUMsu9ZYMbp0P53q2yvLOqOGxmLydykciADzXfoJGqRgIVNOzKJzXwMldu4e8MmIra5
ZcpLEEjbcswADXGTnMpa1DCAPONcGMEHLAPi85VjXMpmek1MLUITt+9Rt5b96QUZ8Gwn/+sWLQ/5
UL/Jxk7gLloj0mmOP6QjM/fVAcb6jQJqhh3ggF1FOfdeLkDd3C6Avb3sUtcfP3t+wLB3rOqqDNc6
+HUbv3ojEOaV65PQvuQ1qJZnDpMpGojPem1XM/31VZ4fF3dej+RWtTsYtn3EG1sTXeXPvBx9oPZ2
0Qf7CvhnyJI9Ma3GbIsLEc/1rq2Ihp5tzaZw0A1hYFvPcO8oFAN2Y5teepe6lMm5ybwc/bGyTxm1
CcG2XeXDK+vm/4KSmP9w6pf09pERGrAxHAKULQ6ITeMUk6SiCeihDJ/Iz8ktrsQs9xevnal+E0uP
D6s/+y91143jJhHK/k2Fae083SVnkJT31IziJdP6TfdZHE7Y/kE9Jma0GKJ8yvKaSgO/yDab7OC+
i7vxP9MB05QE6o+cYXNrN0q8rh4sUmJZnfowJcI6pGCicfZn8q6o4UK3sYnyDntuucQtLUVIjE57
u7PbDVnIy4azMuaDgTxuTq1pgJGX1Se5p6sOvTzPI9NR5GQquNZpFvi7UfXXpU3keV1q9QU+FATj
2HibtSwLovfT5TD75R8aPv3N2KfnnHP3DCTC3M2DZ0ZxXP1XuCTbYsOYicQq0utiC958i4qvEbrD
dWotu44MrrD17IAFiLzbOISUHyzb5lh0Uoep7TQWqF8rgMl1AZ3nZzP4BBWobe4OHKNpILpd0JnO
EKbOrFYG3qDe0uajJKL+AjCa6pAihtXc/JeETcjnS90ChE9qnigTmvhGOyub5ZVJddEF4jylSUl8
ZAl65bbbWxMtvjVU/p8DIerRtrtlOyLQ7uZKtsNm7I3yBeJgyQoEyZkJP/e/sSk1QMvE2GQik7u5
a7w9SRHlsS1kQL07VrvADLC5D1Pz2Xq1/dUo1w9tuZoh1yfshlhBKMtJ/yauadyXTdxfJiBVh0yv
1d04W/WhGzQsnZi8do0nPsy8MbiO2nZeu3poLi54j7DHCrAJBh6phIWKjZ9yvAEZBXPRk9ZXE5dP
it3ScUrVyTUf7ds9H/uwThp59OymeiMz+lY3eOaFDCyO01552M+piL0FJuVcFd3VSpOBDpbZWev0
w9aZ6zQC6JViSRzz52zhJ0A5l0dWaFLFd2cE7/0As5Kk8Oqz7AeHqOA68d/aAUgE2XSkvfmuOdx1
8bTeFxQfRFpJ529FV1g3IoVNTh8b9y96MUXom7P3L4lzC1Kz7MLcA/fpzxIqdgI4hiSij3qciGU1
yZ9wAuPPsU1zRyCMDUAudjhTA3nLoPTFS5Bw60F+Kc+JM5KxXt+oKHVASnphVwd+vXUHN/s2JBq8
k1lZ2FqaSvzU4B67ipWvjo6B9iaz7qe1D4yN61TDwVX9jUX87eauruHIF+kWMN2/KU7VtrTSZlMI
azz0PTf20DR8UGNvXumEV2zwrFTmXevuFsLNN/7YEys9crotDcDrKUuWJ1qp4GkRhgrTjKio0QDR
UJl8QWw9wKKGGswUahVwgCQbGI5f31W3nsQVY7Dt5so8EvHubYkb7061L9cN0f/uc+HT0nMK0eQt
hiaiiqfvqenrdBuz4IDjR0veBM9+ruyWYH1aTqB5Xc3GGkl1oY8pbzdYkLJ1zGMlArt9g16Ab4OD
fKNT9ZckyxDqoQH6N/lWxJZSsbMCUe2zatR7clet7ZSxGVyJOdtA/GmuWnSq50hu/iAtqI8iV8mZ
i1K+1u2QHw1X3Nr11iEzvaeCT4g9I2mQ7nEd6yNYwOVaBwXJZ8Xq7O3AXa4xfyuJtXo9UBu0keVj
g4xv0MJmXGpiQq3pkRktH36dGodei/Xf0tpeZNwi7ssmWB/UwvhHV+VvWSjj0Su0sW262nv11zI+
NJTf5xb1d+OvNBNzGS8bf16pOmxf7ZyMHSmWZd2XsoESvhZO/Kg7Qsq0y/5DSXlClV+k6m6sLfvJ
EgNMIPxNx6RdO9YBXf3KTjNdBZ3GUTu623rt9EG4MGt1PamVZkeEe03Kx2HggrphesZzzEhhoxb4
S97EhHUk9vWuN8fqMszuxMJNsIwUmQmh3RaWg6p0QCKZVbUnCliEXqLVhyAAkPwrVz6gfjhkG4xf
sYKVyjVQfjbwwXdVVz51mlxrDRhrXtIi8geVXcmgTTeynsSDl7YPtU9Q2IZYf+dkEthK2F9iSoao
ZOTuhtZ/82ppwXRVH4BlQmFmQ2QO6390YB9FGn/mfVH+EQyowm6UkZKzGY3zKJaNB8syLLz5y4xr
9+izBr7NYZ2GtrhxmbjnXphGAzRByNn1qsm3dTprloK0uiyuwRqSwauceEO75WX/XgRQFDQLl3cq
+C+WUiCVFQAwB/rY0e7VCaHrMceFdyNzVluVy453dfBI4qMq2o4pURbFWLgvnejEqa44rZxqOixz
Oz5Z62zsCvXTQKnizKubfe4sD7RHksh6xB55iycai/o9S5N7B3pS6HREIc/Cm9+H3pT/8h4NjHeu
8Z9yJs9nQb75U+oo9ivtsXzrgIw9xENnbqTdwlwnKnSbJqCzltzyTggn1lW5NMi1CUO3N4OPflyv
duqcY4c5PsDkOspnkexyQg7PcZqraCKm5bVEbrgzKU3/ZWOGjmQQXKWHJdgMaX+X19krnxm0Raf5
V0AsQE4Kxu1Uegyk6+FtGfxnCrIHsgRomy3xrYLiZSir7IiZV4Yl7FmADq5Pmxtz1cwTKsRiX+lV
hg0vy13J+RJPWbVdyXc/dj3v50aaMrsbldFfDHZ60BsqCKaFv3yBA7gVGR358pmCIQHBqa3dneqD
SzBmziavDHnKdDzy37gLHIrF21E+mYCvARtnwZi+WUEamZl/GQphb4fB+/Bc99Vx3PnN5nE9KKvu
Ll5J5iZSv4I1nw57b1BiQwqjz9fpRvE47uveL/+NROpBqpYTmfe2WZ9Sr/B2UzWYB6e2vZBmoAVg
5QEOnyrsJ/ApsGRPjf1o2MbGJGd2a1eq2xsEpJwMuydxgH4+qkuV7BCwmshMA+dQdg25JF3p7oAY
N6EE3baFtDFEnmFIgLok31ntXL6DWPNOo2DeO6ZuhE6cXVfRLxspM5oGMzmZDWSVrk+5R60JFk2x
XADkGo9kd2avdsanzjcdnH1RtdsxgABAyXovfYtO0XV5vXxo1X1FB0k18OsONcp27fQhFf4955YX
tVyed+3qnElDvkhLWZcmaTFXVLojEQ8gaWwv3/Bn07BsKFJcaeqwnstibzi5pgJYf72bCoXb71l2
IyyfIZMb6YMVYK6kiNvofq2u/TDSmy3RVFc9Y/Vj3LGiklqPc1GeQVKQT5DYb2spiW1pgk0r5KWd
WBYS/XjpyBMPOx6TTd+LS1872SYPdL/NtfVrc7W1cwO7oCQD39QGvcH4pVFTbGpQa44fHTegaV+J
GzfLTr17Ev06a6v0vqGhOE5LLc6EyrnhQDBm6AUBm2hNepKrOHk9M11h7Vvb3VuontJqX9NW+A9+
1dccLaZ/aoMBSCwZoGo26PiEobmWfTPKPW/cEYd5VCk5hWkqOG1J/92a7tQ/YjDNfq1x2DiN+coT
wRVoEOIYu4PcWILU8YGULDJrqPUOni4uq5l893Z8aov62pYeIajGDDX8sV+9SJrzXqWEsWo54fZw
jSTyXa/bOY44tGIFoGvAPWqrW933gT0YkngFdm/hpF/KJ73GJ9838oNMgwYVYkQPyddtawfEd8d4
Rfzdgjc4qVa9hWQNxaTs7qE0XDqjAhpbjq8MTx/I1jkD7XkEsheE1Q3oZ+WuE5Zg6Q5aTw8JVij4
6Wq8JUlXD3ke1FCGVv3sJx6KuFo/kko0O2V8d032vdro+g5pByDRGIxAZ2ZvdJFq58vO+3GhCNaL
1ocUov1GZTwqKWVaW0PyaN5GGAAFM69ukK+FU0UtbAqyqqpPmbf/JX2Bk5rLIq5A+7CVeVFc9IZU
1p1RJU+MWMK1XB/JZy2PQnRlNAiGaWtLJqdfpm+zMf5lGoSQh/u1CWYaoO4JuSDfZ97kR/5apZtk
1hd6uksxmUNUrdZhxgcb5oA6QtkH+V06m8ZVpvz41rRuncw8tziZOXpKiDEV8JN1MFN8RHxmYNYR
QsntWAenCNvW3RJt9OyOSxWOxGGGcVBGQYeSNKXNQeUJ7lhRemiQVQHRZRzeW79ftk4ak24A5TJv
zYM01w+2qsztZFEmUeONgHP7INRFjPq0zHdNg3nXmn86ZzhQSBobQSO/Ftmv1wX6tA7piA7WHfy5
2leN+sxadaE/P7sLd388pM1LbNnnVv5zXfFem93JBqHZzfeUBmTHI4Z4Qa6gkA24gpHm6Wsmc1oh
0/XqHaDWbz9xXARWvuts9THFgzw7M5wnf0DzE0lr35WifkLLdTdY1l9yFPZNN62nfugGHKqsQRtQ
BUMhp08lOF1ae7jLmxvKbXhwlvrU18kn2mcN1embtFEEMJj12ObbTWeVF7Olpe6UZR3TTgzhZN/B
t0oi2HYj8wNxLwzs9kkHH5azKTu2I7sawfpeBmZPiH9DFLB1rci1CkdmaaF0mpbnTDgnWJm7JHkm
1ORsGQ/WRF87+18c93ex/d/UF80GWzXV3rgOd7OECe8U83+JE4z7tOaIWBzjL7eNgwVG9ciOypGW
p4KKWGSMWsbiZ4rrwjhpa/HdPesxGUL2msiOGO+lYKIN8YdC3iYbdixeGyNYuFd8O+HIlHOAl012
X72Y/vUGoymmnPZjKvQrBFC+aMg4DBEk7ZvVOBQrhsbZ0wQItDpW/4FN2RjteIVjweZJSwVBu5+/
oO//ZxQGuAe2SlsvFVGRN4/mTPsryMHOYaZuUpPkf1t7n0jjXiQa668vgicP+6BVEQ6XwEsht9Vr
t4CKyn0b/yhYD4sx1pExdz3yY/6+WMoPYfDeVcEF/7gZmlpv8553FlZqspGL+2Qw4tJF899I/WcK
Ms5kbLVUskQbJ4vJ5Md0dgaWdWOQzUa73rkYTfimNFfrlBas6JRnzUeklzGUpoJJb57lxB9lu1cf
ssJ8vl1nop3PI2ii+9mbn1iV2ab2sJfO+C4DJTeVHIJ/JH3uTY8LL6YRYib+m5SWjKZp+S/L+41Z
ugjSfk0+ec/C2kIUmlE8+F3yZBInTixtJRlKzufMi3cags12ibMDjPKYOJ8qvXOVyPaBGN6mviOb
16vubtnNHEOMSWxNsElMQY0681MXmOFgtrFdREhu0vlo0dknUhfamAcPQaC8I+O0UW/YG6/W1dbz
QH2tQ/lszPkL6fd8Pv3VdjFIxM3XwPMZ9u3wQkK6u02rcWXbdP1qreCnUPmXCPofZozr1vBFE1og
tiIuGC80shqMpLhk5j/L6SQyqZsdQJoYl3HKi82aDG5oVIHzOlOsb+0+PVmk40WVz1AjM+z2aWld
N2qG+lCqgdYpVZrRM7p4nDE2Mqy2+KdmssCbwnxvtDFERobo0C7ljUaCOa21uaCkqJqnMaVxSkjs
ppdcune6wKeYFKl93thYPOWccyotzsGPjS5Ukux+QsnzgzfqN7c2ekKsVbyFGIIV1a2GHXiEGchr
m7+lOkMYdtL+2ZdIcWmaTHdM/rwt6EvvWY5aPjb1+NmmzkL94VsEHqT1+jDXQ3xHa+M8l4YyX7gJ
7CeZQD4N5PwYMywg8afzd0KMlCheKj/AubV7CUSEz5qzPDYn+6ltgBv+v1QNWngpEZs+46XhCrxY
ihhpp1/qF2DO0HXd7Kn2R6JTCKTd0JVU0WqNwePkrf5ZtBUnCUlUG+Wob1ZZqz2MIfMGryHKwGKM
hQNB7JksLIye3eSwtuXL0qqBk9vWjwVcGKpDOIxkfl/7FNSNnRTkLRj93Y31e/YaqUKDvYVDDfsi
yq0RUu/QzAdIaDtSwIvNkmbG1uvs5IMTG9zU2H9NK9mbm3pgpBKwuhu5bi22ppe0ZytvnKMxC7FV
I6wnghjORSn6sMpEcC2SQKAEgnLZ2KzOvaSWU12EWBX5JKRSynx5FKPEBZCbLNzZVkZKo5txUcZk
5hWZfY8xYX5MW+PmvjH/7IHvK69c+8WxqyJyjYHBI5yMaC6N93ZmNjANRUc3wZB+CuJn4BbIdpqD
swGLtUKNUWNGInpTGK+kZiAszTcMczVkVIe9WxxGQeK1pdEMUBc9kAK+v57nlA9RL253TOKJJxmb
TCIihys+6ntHvVR5v5xq12iiYnKnh0neJAdnkhBhi4pCylBv00gy5rr0waOYphfUBXPTMUZ3OM/j
8bBCerzOq59cxDCUu3gu8BNMU7fXql1v1FrIkItLThYsyPhuHubs6M3K/m6Vs0YraPGLygTm/MFh
ktU4t0vBTdP9oGhFcmZse6a+Nt8ZfJqzcmKFDAutsAX18y/uHaKBdGlRIOIjETjEVzP+mdo4P3qB
K45D26/HSYzOhTjp1SUYMCt/J16re/5w44Rpa65vnh5IbyqG+m7xevNJ1kPx5eTCPs1TRXeaxs27
40/2D0MyDw9MXO4yJnkh9i7uChRTCMnrkt6hfCbhnCTiWvldAHnHLFGQPcRUxQbsRVTzvGcKlm4b
JVmfy/v+2I0Fct6i/T1TaEBcpWk9aL6Uoxiq4dxR3bzkVPJPAVTzf4kWi2RzXtmRWZrDbdiGH9/C
4gIBLNlbU2tEqzGmDzOi2Z9jpOXeWpFbwzmuJw0YMEf4LkCwRTWkZOJiWgMlHzY9/RzHDPbqbJeN
2BI21ljL06rz7Do3cv1nr9XAO9KR5gll87szW/qLugpgn5mcjBCj90kSQ4lvy/GiE6fc4V/0n1Y9
9KFv88AzZSqBk2T4fD8TkaZ3XedXu1yvtPgWCO1xw4TWYU2rHuZ0DwGZn2FKvT5aetVdJntOH4Yq
sS6yT4yoVLLeZs6wy8yMkR1iqL9v+T3x5tgS/1s7+9+j45UHq0e4ViOAw/BGtjcQqIX48ry5odyr
6uW/uMAbyrSQYWlSJd/E00NfNG35ItsiA5UqnSkSop+Z13DwMpBG40MN8EzNAwBW1IcI+Jfx5FpZ
1V8zyZeJLc7xv11mrY8MRatvobzprw60D4w7RmADsvIwdJKDvp2Tv9lz8ic1lDKSo83YD3TjKUh5
9YquZpJj2dmudChzE677S+H0bOAs07nw7A4ouoN1Ys699n2tuXyC4idNZNLflJviAIx1Cqe2I541
cOJDLmEe43LfxvNSoyoZ7A3UE/zGxU+vzMXe8oabM8gdnhIzfi6CrHlduyVhTQNVo96Wfen9OsmE
tGTwtyfTXJwCwTmc5UO3E1ZuXSp3MEMxMQ6SBTaeGLX72zSC5NpIzZgpV13I2Ffej7ZDxEnbwfLu
WkA7dCiciZC4/nPKQrPehs6SZTrFiaUk1HhqtGRKhhvPVcEKwpa3G3uRPvd9g0VAQRRoA/40zRpH
/c24vesB5OxskGxMvJP62LCvGqXgnbdG3tKqS8ColR+n31nOENJMi/ekroxNxUlghISCuSpqrar9
kolXv098JlvpztwO7BcTrIYFaNHYajbKqPJ9m/bfU94ljEK7L+XLec/udP+Qt1MfUoKLgyC58gpi
2n6T+dAfHLWUTOFspKm5odLv3YX+prN2Zh0PW6kLnB5uMYXl2uBWS1Lm4RbFbFsvX8JdvP1iAlpg
iuPTOvtyK7MFbmVm5bjxmRevwTTvAt9gXjwFw12/5h4DE2ZDSUwEM1A6qJ0Mbv41Mf46YJdBOGL8
AdjFTssa+OnejmeELjMBhSNdXW4G2072wnZ4KFXlRl4fvLnK503gfi4+U7vr7uvZ//UGs7uIKeFQ
6CuTm0UUr5z5ept6aJ7Di0kI1LOzNEgFgDXhQMFScFKZnxc0skslmJoPlTZChJ6/svRKgqiG8jJN
WUt5m5HJOU3D84Q/k7m6O725cwyWdjKZbxARzkJyjlBjV3V/t4p8gdQk6ARjXn2vIIZPkEx1D/Pk
k8dfHtdmmSM6tvIwl735CQ1an5Z0Ypws8S71Q2K+Zp2BkzNvnijHoIhMAg52nBr3MH/mSEhfRjjU
LBq/ImfMiBlWxQOEldqhrwaBi48GS2fnrF9jMq0Ygjyb16KrtjKFqDP4Hf1a0wRXTP/ZbpBU0wbT
7TD2in8pQPa9DhCt0tQsD7apcUV4Y3/2uIZqJm2TOOt6yi7N7IgncDzOca7neG8b8UccD2I/p7lx
mdNRfMdtxz+2gOpyqd1jypr23gFvf8y7uts3tU6e8hldYKMn17iqVk+ho239O5TZUvO7Oc/BLFry
hvWKvyZVzV7GK2P8Tv/69oiJmG7/ISmypWGy7FsXN5FZCHpKsJplOScHsw982X7svvM6nvkKR/qI
Igh+cyCT56J3vAdyOjHm58bHCLHwMrSMJYUDCrCNEZwMqYeTyfLeHtVvua6ZMUZJWVXhsA7rh52k
MkpLaYe2s/TPZRd0Ly1E2d3U2c6RSE4RTdwNn2qqdjjeNrqrNdJJGjoKl4Vhjk8I6cjgve0A/Oja
+xswequEJ5INA23+7rruwgGIZ6gtcc8A6F/CvG7rgC7ZNWmLE7g8MgiPJn9JwSb31alZCUBKJ1O/
6GJpt4Ze1ItaMY1BIwYkj0aF6LZ2p3Zp3K1cYv4xUUwgqCHqjTs7b/yn/cnlzj2Q7Pyb4qLk8xz0
3otV8b2Si/c6Ofmw42CIL92oU2iaQ0DghB1svZW1h8XKh28LX8WX4fTw1Myyj6NSm28jv9WeT9d5
isGhPgMmaqHfdqPatvXaRvHcR8lstNsFLtfZ0kSNiUEszyxKLmTIOXYkl6J67KwGK1Te4IkXrZ/d
J4HvHohDo/burPGEcWF+Wl1gKoBOhwiMX3DXM5R6p1Wmw0wdu/w15pSVu7ihDwKahbQ9iuGSWXq5
p4N+lXa57AlThRdlJWN7SazptVnpa0W7tqG2/W+tXHHuyMPGBYOwzOAxZxSJK5JtwycydL7crP71
b9Bsj6ki2gMq/WbymunPFCujn7wcFw7VaojoVSsOfHoM0vrMHyFjG7iMmx2dJmhYbWNkGG9Ektht
qHoxd8TA86+LojYOi5vkB9/25NVIqy9jWvCArmTUHbxA1ZdSLfiifDYdZdNnTJabivmr+2jnnnqw
YvCnwPG6x6Vf5xcAkm3YMK27kadKhNF82ueZ8VXMfhbixHIPbsPoJL9lR+5JTUzOhe+mEUNRO7IT
DgdCR3V7xb/8uhhuve+cpjhW5GaGulpZ5F7dTxfrylmV2v5wfewoWarTXTDHb14x/yjC+yL4ds4W
QwTLgDWPVBfb8VOd+wfTvU4rhgtPNV+GV6pr63fVkwv7GppXF2FesVZlsDeYrmTU43pPmF1svMK4
X4tGoeTbPw0Hcsjt/pf5YO3dfdI+mnY/XMVQ91eP7cR19JJtLHEn+kka3JnF8tNDmI+sRiP29pnP
3TVW3LbodkUpaXGq0vZ/g5Ykts0gcVOlq+NtF9vsd7NqyeVDp9gOLibQPsCNx6bVh+7rIqT6J3TH
jKURYfr1nj2OwHvR5+lDiwPiM1P1+ieWunoRJkYMOYzWE8aOnINorNDbDbkBn5u9u0bP2ie+v5Xy
2AAkSkZT1gMhjkejORkBHSDANFE8DsWMlwjNtmXsF8v2JxDsx2LXabYNJqyDxQgWn7YiLLt2EuzB
hRXig+X6mGpnv7CbyojLaB5SpLnjHAh1WOqYxzm1+gu54JSUAAnifirP4F/FzKgL2q1Okul5xHi3
x+zFjQUuGFb0ol9asy4iqvoF+jbQMwut/ZIqMwmxTaD4aBocj3nK5v8htbGBLJEEeYBEa//4Q4zQ
Ji0DGTFfjeB+minEpyQL9gFmu38tM1ba8RWjk9D5tteqems9p8Z/CEh5DUcTTqfrtWLPFoHpn4F4
Mr4r6C3u8qUHAMHCpcJt47mPSg7clWQ8gFFXfz0y/nV0MpVFiaf9P1n5WNRGfDsxE9F9XK7eFdwa
0g+E6OepFJDhxwBVcsiWnwBn6qk2WCdscuRD7bKOE2c6e9UYpxCk9HQeugYjRBzU3g7w9rSxgAPx
i+AANpagu+txriLFZ9gNkkI+SbPEUmJosclm3HxUKua+Ee0H4mO6Rz3lL02wkK+p/kemSPkTmPNw
pQePX0t0rX3QrvWpXvOZ+0zRlDQ8oB3c3AMdkQgtu+xOwVipaKQxelvVCr6h1wP3kEWYJly1k1fn
/Ul3EAFDmeHlmIWr9+B2k2sVV8G31qh6ndfHW1nO3SHNqWZqXc/AK5hwnNZJiwMrG5ri1aOeCWjR
0gUP5QxfNkMe9tvPznXW7cxZuPEyNV+kYlGRishLDy7lA8AEppu2pXAape7w3yCMWYVOX9cfyNXl
09xj+6iVEZ9b4o+20mbWu1qJeh6qcbrMI2ZKQkXZmQFjHtqDDpiBFd6TtNJnyLLx3qygT+el9YmR
ZszCnMvQB9x7wDFb76spto5DI3FwOYmdberEc57txG8vC445nv0uD1veI7QdN+BVZ6KVxh5KPujS
DVQ5dJWJhyl2MJ/SJJdvQ0DiwEZM3oJ+4/fpNhjt6V60cfKV8L+Hma/pijMuz7qJifFY1HiySj/b
9kQEb5sgaSKyJ5OwcFE1EpLZSLTizEWvf3axtkfkZzJHTFT704PMoB/IpkOCcTu0jGU8a2tle11N
+bEK/H6n1mD+k27MuxBwg+65fsDRc5UzXJ2gaRg9ZGxWf9ZkyzoO53KvCqSaZHnvfVbf0Yd/V3Mc
t9rGWWnayZKG5LYbB8drv1LRMrbEYLTFuAMSAVPKxI4I/A10UlY8ZDv/m9z/sXZePXZb2bb+Kwf9
zsYiVyKB0+dh5wpSRVV6IRRKzDnz159v2417LbVhXQP3xXbBUnEHcq255hzjG2u9iTLGn4Md4106
JfGx4Qn8KNIVt9Eg+hdGxvm+ynCErhxWL8Tim8u89lOUBGH5lmX560ja4onYnwR5M6aOsFpeHada
scYojTa8c7Y1et57MrALLPQ5j/Kirc5QjxBWY6KBx0E1/u9e0//fqWnH9+rj5+K9++8fUtL+58cf
u99/JjF497n//MMP+5Iu1HJHVMly/94Nef8///17tvD5T/6//s//ev/ttzwu9fu//oGAuezPvy1K
qvLH+DPMu/8nmen8+//9985v4F//uPq8fs7irv/8n3/p98w03/5TEs/o+UK7CHp8F5vm75lpyvxT
BSgzrTK+Z1x7dib/OzNN638y6BX8JaWNVt4Zp98xNor/9Q8l/qmNb2iCoAs3ylfq72Sm/WhEJgo9
IGfbVYLM4UAq8TORgrD4Yuh75JsVvglme3OYvbs18g8agg58UV3ojyqZkr8H6f73dc8v3hrpWnsO
kvsjpiaJaRVOoVgPHYngHLFUeODsVp+8KTe/oEeef9X/NRv+fimEn56nfF/5gMl+vFSxxuk69Dhg
RqxDlwR+PwWcZg7euo6b0nNu//Dt3/7+e/+rHIrbKin77l//+NER/e+ruQapuy89yWV/vNrU4OVK
+3k5cJRCy29dRpGCZiOCA/hx0zRtWaPcbWGqh7++8J+8TWO0K2iUBV7g6p8M0slErxaLD9+kj+8w
7oz4Pphi2Sfp6u6xwVS/cB3/2fUCQzydLyT9u/+w1eeLgZU3rIcizs9EqBRL3S5q1/HOUO4FB9pK
/a88/D9aUs8fbsD9CpOPG5YH52f2S2d6k/qIkQ4jChXG9wgb/Mr1j3/9Sf58FcMcU5BhSEPI5dn4
mZjltIr+YGung/bPjtS6j09Nmv4Ke3H+Pv54W3IVi+sBHYEySGh/wxX8wZ0PBppAbEPniLMUCHmZ
z8lzWjNk2eAMFb+gQf3ZxWRgFVuCG+j/uCv72OX8aqL5IMI6OZp4/hR57Igy8V7/9mdnlVCe73EW
w0T7011Yy7QsEwqigxPYm6zWLb26YP7FrfcnX5BFH3ZetzQPmfrJQM4dbX2/69GYSvVVKsas0Rr6
v1g2/uwjU3iRtGBVFEb+dBEZh4T34UI/EG88Hut1pfMTVNd5lPwqYupMLPrDneCdH1hWDMV9YPnn
z8xA4y0TzcM8vxL7cvOrCLGffrnU4ryzCO2Tjknc+c8E1IlOElqwIjvEJGmozZqIsL2XJnX7O7hb
XXKae6+mpFlDOn4jHar6CWFCON//9X3x0z5zfhkeiaEkMUveoftzHo/DIc5f6fYcejFl6wuYlMbf
xInXVSiwMp/46jKWbzMKLvP3bv3frsyyT0OGD4LB3U8Lsl4XmbfrQIR44ufHhYbqYUmxmrTcXI9/
/02ybLDLIzlDTH7+Lv7wSKsYb2gZCFT7MVpqJ+rar6xpw8UYqhWsfzHcZ40//CKX9M8+2fMjDdJd
So8d7seLhqknGHS3OIQTl0PlYPv+eWREBaipR6w50wdDITZW8v1vvlnWXxMIhKE+3ydFxE/X9URV
ZqIu4CRF/YNjLLCiuCxfu3xqjlM3VLell6vnv77oT0++1J4rhSe0waniCiqWHy+qJk/ZMnCLQ7O4
/t3U+1O+k1Mix81fX+enh//361BlGRXw5FNq/XidOAmDqcODglc/Cj/obFS3tWf1XRzh3//rS/38
/QVaEk8uXF/xWXKHnvfZH24ahNaowJAv9dv+LflFCJAnf8ITWwT4CvcF2wzfF47z4KclWQ4KDyjx
1cexj7Xdi2UtL8c4E8luys/eu5TZOyKAtuDAbqvUy3Z56U8gwJhyl5vJRWdCvKBDSSgVRjVbk5Ww
mdMoeFG9Vs52jDtgYvCtkUSNvo6AZ2lU05iTG/taMe++zNFqRFvpzzP9K9lhUZBjAjZX9nZbO2Vx
SidMZtsua+XlsLad/pB7q4OL2Cto1alEMqZ1zPRsGY8km6T24vsyC8xL1pEQxGhNfXTTXn9FPWS/
iVGUd7mTDjRQu96+JpmOeroskrELJ28AKe2KCHAbdxFz9LrhlexMXy2nPq46pMaREhj9rGseeIjD
j0PXrt2u034/HhI0enetWeW51TcqIlLkGF3ovtPIotw+6XbKRfNzonvHeMfJAvuYj/iJ97PfzAab
asTHzxlhVqfytxmyDZzli6Qd8RLnktjTpXSLfBMUGUJrFXnNZcrSfiY39LrfmmGoatTREVMPO0Xl
S5SEXYGFROR3jTU1vCzshleRRhYMSUSv4SnsTSQ3jX/uKbYYqmmuOGM+nDLd0D6lzqlwSUy2ewwz
SM1l4rtQCRagtZuc5B/JhNmk8wnPni/o7fUEkkhEI9QnRX5hI4cuT0MMSnaYcr/+FhZ6vdHJKnBB
L61kcJ3V+Yea/oS8ZVQ3ARrET7iFKFb110OyljMr/8QIbFrasjwRJ+F+WxNTdcyUmHLNiyffPDeZ
mBnHPif9iHvQ7vqxBFUY9U5LInkYoZVG9sCsMtOIuGlPjhMKcF/iWzRxL+/HLGuxiKAF/x6Mae2T
LOszzYipH19Dm1RATquoTm/bVMxXjcoD5yhRCZqtp+filaLPlccK73F3KCr2sFMe4XZnOBUX5UaZ
jlc4y6ndj0CdnVNPWc7RH4xNeqCVjsSzXzEKV5khObOtGkdg84Heu02LZvjK9MhlTEwzudyi5veu
auPF9lC7Q0bQ+TCIO15OimtNdCSghuEgHRw7jYsSwayo3dqmriPmxHV9NnKa6WYtXVIwPSOXN4Qm
NT7nyM7dHlB2311n4dIDp0waZF8OVsKjQNNAGoxL9Ps+Skl+P8gcXdUFGoC+33ju2kV3SPdCBfVB
AT8x7pLuM6rUKywAZ2d8NeCMhPORQ/wLNA2QshPlZegu3HLrECDMXqu0d+hLBRNLiowtcwZUs7Tc
sR2MG2cIWncT910TnOX6UcgZQkldgNfFQL9dVI3McxV99KVtmZbtiibXCvsZkqFtk6OePcJ16MvH
QFWDvxvrrPf3ah1DgcfFd6dd3KLq2MS5xc1TLnbdahkPzy6uH/1p0rV9SpJIYMyQ2fLNCXrtYRUW
vbro1oXIsdqfK2ggMuku58Zqjee8Mq8hg5f+IgLUGG0ra9pnTOh5thudbvqWhLqU6G1yA9ghyczA
yrUgWbfNgFHdDnU4Hfx8XZ8Vlf912Qgcj7r0Yp/mFsHcjLNEpA6TKKp+W5omP7bL4sR7TG4LMxDj
qOgQ1PHwfRpnx93SFcw+hp4u6oPu8vW9bkr+mPIG/QRSzx22flVyC9SdRE1nbR9/HoO4uh9twrjY
RYzSbvBxo/XMTFmBWEC/v2xKZVoUrTXj3WNtYgaYURg4437OGGZsStx4wca4eGg3a21hFnWM3E6F
PxPSTZj2mNPa9US+zUiJvOin3261rmgOGPX76iLKhtHbeagx6L6iYhlAGBaht/diFd4iqsi/jtmM
mGex/LFGpAymmzUDhpY4qpfsUr1+H4Rx7HWkNXc+Y/og2MM5MORF0zoY93wXRM8mS3mOw25HDCH5
NBi6p+hQNRL7qDcntwkyfVyof5mlVhMmaNh9qLHXhfWo6BlETh1DhqyAM+TZWQOFzMvypW4BoeRp
wX2uAczsYNSVH5yxT74wc/nGWWFCbRiKGwh9QIgSZMVyzc+YDioMem3NvaxYfnZVTnAk0bt+/fpb
kwUjcchAxXKo5ZPNOoZ3lAq8JrxNV/mC6ucILnyg91yMlyGigeuBcoyFodoPOvgMHemm00WwL4vi
W+ng+sEBhfDO6b/poVsfJi/77vn2EAvvJBP/IW+GCoaOeFkQSMcie2HsfFK1d6+jqtqK5pyx6qfp
ByyzhEytmHT8HFKVt0CVcJrrJm6Xq+Usaq4SHq2FXW5rtVMi5u4vFQJ43oI9BsartvlYtNctKuUn
2ffxTkET0Wd2B6C9cIPet9rWYzIwaUUg2locIAiBusuUhNfNUEYHp15JE2qL+IZp83g9QdPqYEmz
8BFLdvb2Cc0zj7y0eQf4Un8zXTHM+xSZw2MrxuaysIu/6QpOd9vzSezYGZehsQ70126tQI/Egntt
w9DWewDr09+rQlLHJsHymODRo1Fb0/BKeSPHYZzE0Q3K9EY10fqkOvcNlIu9lsQg3TDmS6It/ZXk
Jaojhk9u6ec3DbNQh3pqKsjh6Hv1rTEFDRK3GELx2AZdrFI+EBN8msYFpA3CjEXfmwFraTb2n1YH
OSK+k4feF4jjutm7J8JQowIOl+bCjJLBSDLJ78PYmV1E63kvaKYzJRC7dWZXKlGFDVvpYgfat61o
v4SUsikMoS5ctn42I0tbx1bsdUaA2LbkX85OhpP3JjtJvLVHltrGMDkDPNLxNFRTd+sbFyYKfpKP
DsXPl5S2+fTUF8sk9wnxhEwThypPmak2yzsOqPlymdf3StthX01O/yGkA7Abq0I/j5FIvuXJot+7
0e/xkWUUFkNcPc2uUXezTzvk/Ihwu6XCTJfAl+oSHo30XmsxDhfBpMR3EiLfZjADdx6+loelX06U
R/nedVznu8Oo+boKwubsznuJQew/K302PQ09yWYimjbZFGE+CImd/Thl5UWKd2BrCRe9axiJrViC
UZNMUVAwava/jzMOZxImGX/NqbfPervuO5t2u3pw6N8Pk7c8ZoHCK1vKaC8VqokE8fdWuDEicaXx
G9X4q1yBoCObiKo2yXQKxHrjO3gzNug37GWjK6aKUWjMexcvJdto5RCxW5Pp/XlCJzeencDTnqpU
bAyTosNiRmBnk8h3iScPU6gRCHuJB9+gyBGZt8ioMB4zMKCYw02uZxC3a8Ej6wJMalC77cbBBLts
AKa0rTvhfVEqNNsgnp/CwWQPdUW49iaqg+WyEYiGg1CAf5jC8lWiIXnsA1QnfopTcclmc5sOpXwE
H5rci9TD2cVRHiFD0rvY6Klub5KVIQozIm6qwp+ya8WetrFtPVzWiMmOyEamnVnRIc7QryDa9Dxy
S+rqk8NYK0PNt/fHcdnynuPDjLUX0VTXUa/0TGo6e+aalAv692IoL0XUdTcUge1WF0WH3kEbvrgC
RAfFtdMRD57r2xQL6JOqu1lCcknONCCTM0ysm/k1WSt/4y/jUu+LnA39sK5edEM3d8VMIIHnbIJ0
xMLiVQurRu+vlxPfEjoXN3a2FIE1z9FiD/1IFbhpy5xRz7R6MbQt44QrQ8Ip5hwCXuIu1RTkJ7wa
+mvhVmNyVWB0lBcSlFTzATxR3+OAQBp0LQvfrCg7hoqKxS3hKHEvdXu/qag//IwtL6kc91HFDlpv
n8IWPgBM4W2mknXa+q5Yi8OaNIrfV2hvOc/tcPbyHsCYpf0NKr2qhY5m8K1PQTNcNKZDuhb4bfyI
ebca7hqS3iD5OO8Y6TVmLgZHsgvEthu0c5CyKngZUf8poMZ5B1A14PqA9XEfUdXtK7JNbiaVvg4o
k1DbZTeJMzRbk8QumzRlGZwkUpG2E0rNAVlzjYgPV+qACjGOcJMMFFybJQrm1zWD4LETnSyP87Rk
h5lNNt8ubVty3sThXzScX8vEcXY4yFloDQ0PtBUAyWL3Q7mmz5ETqcs4CrFGynRvKH4u87i2H6yA
vj865fBgnBiejgJsgvutiJkcAskZs7ZE+m3IU+rzJOlu63ypr5NBZXseHu+2LVrM/qY2jTq0IsKf
Fhj+v+rMRz2jw3J0exodSrs1jQRj+SSKbjlRMfnDFbqhPdOcEMAv0C+nnExztOgtVICjtIv7FTHB
8qRlFnMq8TgdaQehPnKY5UqyPtkdfaD6wCfwxKxBNAhTXB/fChMOtPjgctQGAjt06ihXAQdIiDIX
lIb2KNsGE2alq+ho0vi6Tf2v3go4h6PLB1UuhbeZ8/EMswJudrKJ81wudf8J1s740Q99cRvjXEAt
nAGDWecvZm6Km9rVxU3bVPM37qwnOm0YrRBHVxtb2/gaLpe5LBp59EU83jMdubBTAl5hqSI+W6R6
4sItowV2V/WK5+K8b2KMdHNfMsNw3fUutLSXNp5cxVUa+cFJRlgpFIvitiwL75niIXns8wGBTGvo
pm/AlET1Pm3DfDoG3Rw9AmUL4J4tY4StIMy4Y6ns39gZkYeXfb3zWUuppAoKDPwim9yNbmZRhhd+
a5qXqW5EvE3hFX9ycpxHmwmR1pZJYviA8Hq8RvEFqCiwhTX72mWGH0vMRGbMnE9uuUDjyqClJNux
KNrdNIgXxc8PeWXaeTvl4+elcz/RYVKHKEOZRpZxinpdj7ukbN1sM1FHYp7Mr5MRu0eFeZ3asrJz
sxEcuFG4F+LR6ZvpHUBhcoqK+rnTA0Y63wnxtIoahAkgNFhDJTXHex20LOwyRgKCs2Wu50+ibRE/
6jo80AcuX3Gfqec+CiRxRWB896Rh+1/svIR4Jc6ujs3aC5cQGzJLD9EocG7ashCYjFmTd35SvQMn
TDa1Gzkf8Or6xaUZI+euyc9nB4heyyta4DMsnSLiYwgOYjzSVyuLfTEt+lNCngrHCqq7N+FHapcW
S/7ukfr9AfDD8jTpUTxItz4TEhzcMpXuwQMCJsuxzXrVeBSOiwh8TUsfb3SKo7PuJX57slsPcbzi
CrClx0h/8PGL1Onq7OrSwUgTrLGl+OTjQMrS9UsL+Ijw230R8+1viwT1TCp7D9SgXqWHqnREVE/e
Yv80+BGl/lzV5rLrrHlWcYYuOx4aM7Ji+0O77wah+T6juSx342qbD3ZuYXhxg+TTLsgLeGN40pxN
jecAG1k1JJ8HiJ8gsUBf3JKqB0lNAjMRFE+um+4KOD3jbnJX8TXpWNR3wVwboOwTbZRNjovmMQ1E
ThFaC2/YASNBBmsmJCd7Vo/I3VuMpffTnOZARDpwAVtbj16x9X3rfnf8s2di7XoXJWZnGwNZNIzx
z2a5SDflPKYd9R31165pVHWkpZCdfV5n/l5ubf09ZE487cKxyPFa0m/6UDGMvU7JeR62aWpZ1X2y
Z24DuWbuDryOe+uMQYo7Cj4Amuim5ShBLTf318EcoabBq8NMjF4vp0Iv5XBC1pZC4ol3A3NtQ4RW
O6ase4sa1hcaNuRtd1PX4+GVAzYLMt1H8GOx5nMdNZ4TNvD1WIFBRFOIHpLKvSXvNU2nNWb0MZTu
WXGUM01USwgFvFu4TXi0cNK2aonKi6kY3G6/Ik0aqB5dfV0hew3oQ9nhLmKrAvzPJ1vvFEvtjH/Q
5hk1aG6dqwY+ZLq3LSyaTRtX7WOedzgbzezQqbJYdr6MLq1b8DAJBw9afyMdbZmTHIdMqr4RqWDT
rOqUFQmWE4LFJqFbscs0UTyUWGPxlsihYQGdx2LczuOgv8s60i9NoLBvdXWAJ8vNNeJx41SD3kop
lg8KsTMpDZ1sbuxqMZvj5oq+8BvNd8jKlJohbsxX7fX+907O61nVWs4H6eAX3aYGfdtxCbKYg9/S
GbUpmTqSQpp4Tb2vzETPNhI03/AxoRA/BIOVLwtGZ+LRjCP0yTRlS424OCbdBaCxFhbJYQGu1Lj9
uQlGdwNsRTTu6WyNNxEJwP7W8YMZ/EHgQLVt2qqjX00Mkb9rqYp47Eks56jWuUFzUQ5NBLmBWvEu
Rv0pLwzgqxXsTVwedYh1ZbvOTT1s3MrJ7C3eG4K3iIdfcvCeFTOpoEnOeiwvBtGXYxl/szbRn3jP
wUPiLxkllicjIJtJ0LaX8HV4Wz6vkY3T1pm6Qg6dzRd51qsX0cSc6nuOsS9jT5WxX0Pj4ZudB/Pg
px4EoiZCWrENCXFebiKw5s02D7zhKREtPDoT9KX6svgIKD4CeJqWD1S9WNHSIqnfZxcQBvoeZNKb
SQS+uu5rWuSIdgmNAeZE60vtsI+LDqUc7ovFHSWXqFzvokjXWcnvVKkOgHuRpLrDyh3OQBJuo8xE
eXIVdIj32TOtDaZqj0AaLTRWW8aI2MszPlazXbWtnOhUVTrHejDWebVsJ/A+1a3PZjxt8ERGnKbr
jCO7J0rwWDlDHWSjwZoJmKcYAMD3UNuDV0K4tqtbIUEcV2CbnoUsMYYDXouaY5Q1o90OwZyHO0aG
nbs19PVqbBTCH3dZ1gxU3CzWvPPeFf6mTXPwfB2Ze+52zM7eFFi3Ng2viozydR82eTS/jHXjAsPr
Mz+l88hRcxfPlg615xCetEcvPg4FtLAa8p5SoznGcpLVc6/SifoDp3nC7Z+W3kUMgyRGxQfy9Eoo
d8j3Te3W1Wf2kUFeeVlVfRvdqEHt5yec05aJrKwdLWEEDLJDfbyda6raY2Y6H+xNm8nomd5BG4IN
8wuK3WoJMCpKgb9Mc+6BK5Axx6dNMEbNe6a62jkSHlbqfT0XMnglOYBBata4HfUVrCx0xryj+NKU
6fCcprRHto5CMEf5NITJznHSvrhyFqzFl2MRKujH9nzaulnjgufZj0K/p3el1aPUdX7+sDG496MW
97VqTbWBiowBOMzD+dlb2l5dTSMYx2Pozpi7FTmUI4tabC8dLWe7T8bRAk8bA2Nuh6yK7un7JizH
8dw5zkHUIUBFHflRwD01TCWSxyrwNiOyzeklLB0RXSs9quFW0VPIjsaGzgJ9Q6Fnq6Hqfga8imib
W0kYWmYoBPYqSu33dBpcOs70NgJxoJAgR28eRqN2I/eJuCRYurF3jYEywfafUWJPrmEaLvoU5HQl
S9/Z089Oym0eRnNxqnkke4yWRV2eJoR83ym7E8Uegwz2LplA5bwlZQTULapdMe/QdZTVPnPmHkZ4
k3Gch5ltZf7Ni8J8odBZcBHQy3TOfvIYkKAzMgnbMj+PH/yV8mnnu8u6cJCY2nYby6aO39EXnb0r
lewegjCGZgpMGSKjyirYLVXlPKwR1KljVZpxBq4S2e4ITQR7WGPnPsX1JyBr4BhIkwsz9dkO1gGp
GJ2Lq3TTiVXeFqpWD7jcLCA8UQzfgggR09XK5AwkDNbF21qOE/svjqEHxWH4s/ZiAg6XeI2+S4FK
d6OzqHbucUuZe8xaAHuWvguC10Xic7qlnTrBKfYac4kwtlmvAmXr6DQunCGvB5jf2SEneSA4SkyF
uP8XYCTobPPU1zdNluQPc2RH99DJRfSUlW38FJxbQhyme+wuaTh8o0fGCXxt4RAf55YGySFktSw/
hvEQcZTnThshYK+4JeNy1WrbcXffrF3YfqQOKzgqd4jucW6UfnZMxGKma9Db7PBohQj0kYkDEyji
KLt3w4bTp89RlmeyScOvlC7DVVGxuW5WP48WfFdtPB7mSMUPUROwMweloH4kxJ4ueeMoUr1WqtN9
2UTZp6ZLkYHO3tpSpAwCbeoMM4hujgvDPEPb9q2GSQ49NcbFvtVIwJJqp0zolFesqZn3kVMxUxFB
q7bnQXflQfdz8V2ARoiBhwU657ZEKX1oPTEWu47Zr3uRLWmeH/RQFziK8GTXBHmIuBhP9ZrzUoFD
4969lmVK0Z/2o51vMkcAlJgrMpwONkma6qEcXHBeLe4N5h9LKIdtFUwt8EmvjF6K0j97yguG1FjA
rTteVWXBMRu6JiSAzNMZkBR68GQNdDp9C+a1dndtUwZvBbhVZy+yHsIfnkXB/efHssh56MJk+hi5
BscLT0Msrvqsp8eGmtq861VotLz8nO5C0Q6gRHrIHhuJjRuMT2yLy35hZrqTQs5fVLGmVwzyMmZo
XSauQBLXPPLT3LwK4GkcoEf61pSFU/zJFTycH4OYuTXzgWzBcKKY3mBDiM3epXNod4HTraekzw2j
fNBpCzbnNXD2QwEh9brljVBdS0X8L8Vw29CUiSEWYUCXxXFF1ptu0sU1/XEeI/It6CvT9Z9EzQm6
Y08EZIrR+c2bCibAzD5os9PtoY/CiNMRsE7y9VMV5424DAArT5cq5AB6sfqW6jACX9nuI/yx/r7z
SRe4PM+/EX2mtEchkNLtm4WF30dgRQ7rsxc1oyc1de5mLBPIRvlUvovOQ80YI+dENt3E6bhBNj2T
StGkcFN1RIVMPP18HXJ+xp+9DHxjo+8vFczGWdFK1RTZh4rZLTQAWq8W0IpaIPhjUHO2LHLihZCO
amUBKdfosmDU/WUJIoBKVaArGlpdf66/6MIU+6R2jfshYXOsDyhYV2pR9t57D8ueD+qbym1HNEhp
jr6VcQA5hsWc3b+W020+Ekq3EWPauK/Mar3HdmA7kgL/28msGmIYCP/cYcdadbXr06zoIfHVuEXc
sHDeV2gd6pTxki7ysvGeKEoyvQPEj9NnTnX4SVXeku34rM8H0jVjcYB6ogaIZaFa9n7mLeEJW55a
dnkyuwWMelHRLPTdJO5OGffbs2X6jmu7o4m0R9QBRaUnA8Eg4nbj7CGxFtMn8WIecMoEhFd7WCej
889Tb8L+TjciuQYmGNbXg/Tpta0SPc2mcbxkvqKBpN/KbHb73bmYDC+aWjFCaKghxwM8eG0edNoG
N0Bfxmmfe6q797MUnKGt8xrUVl4Tjs68sZZMrs30mLlimY6x6LW+bB3lhycHdWBwGpqJl0h5g0+P
6glR+8ABGnuWu071TdYkKS864iT/ccyxNO6CbMJRzIBEEgIQDkBiB2d2abku2q/weZT2Ggd9a492
CLvmrW4y4ZltAfnN3afgUbsXJAHd2xyPFqRX3DGwT+0ZRbMODa6XMFVfoyZKH1e+vRmcDYhPda0N
z+ze7eA4EoK4QqIyS0VH1x9SxDI6LIZjMtIJvMAIYg2TfU0HaC+XCfwcBbb90vgKpm+Pwt9u5rmA
EU+yQvU5wglYnUoUP8F2yeshPSLVL5pLL3doi6/YW/XlGsVKvIVu3Lkkg+hBL3TsQmm3ql6a7smu
Hk3iawTG87xTNW67JxsXVCKYcqMZdjx2CUjYky04f7leUkxX8QpMfDOCZRsOgzVNd1HPlTdezhnH
vL0d1ng6Gfa0sUBoo7z3ULNQ7qZYZiCAxtxNL7DhTnjJfT/9KvOJASmQLI1UeTatuZoo1r4B98rb
XdLkjBrzptX2bsA5ox9sN03wP/D/xRvGAtn7iERCMo7gHHaZna/WEyMAazGgB9NOzdScUKkMuFvn
pgUvRYluIG7r6bKdW2+4n7xxfmX0F+d7X0ET2nTj2NDCF7H63mWZ43zkkco/dfMoPsXaTG+2T/D3
c/airB2H+gtipjTfTNK22PG1Lu5GST2wM6qZmA/YtY53tqY9sQlDRmebxHPn76ZNw+jId2y7izTS
0FnKmbn4h5TzOn+wykP2qN5Vb5Rh9BsqzdT1mlYnhRNymybZ8DAXL97i8J8Opz6k162PlXFJkjlm
FNE2gIqy3EvB2/GBm+vFOqkPCFm4eJ+kT2wBWrHW2wCLpzcq52QEAh8EHdSnYiDuxG+ytTmg50uH
o1Nple8h0fgvDahuJEpk5vRbaBnEaBjHkyU19TkoY4G5YU8iijAPcwRjo0tAIATXqLaNuyOnJHdP
FM3hC42Gjqogc9x1bxAUfjO6cJiXTrh6yGQJQWVnRZccDLKuz13hNsttvCwUzo5TitaDKKmb5ZTj
Ll2vwMdk+Or9nnLCwffHkBT3fnS9eF5xZgZYHNVrHio69lNdXUW02M/+/FHdBwB04VupoLzi20+D
rRNH7NtZOPXfElidhNa71LSbuSnXepsnQV0gHcUFtS0T2oNbMsOJJ1nzBqoYKzfnP/huRXFFFgt1
b+klIVL8gb99Ea9jimO/ZJi5zb2hvsFOT3qGRX9IiFOT5e7OTaezqWjKGkgVrc88PxA4oKaYHJSd
8HPQ6hbqAeX0kD3bbqHKb/MOV2CXMtXcpm3qfYig0HyN+NA+oY3Q6yZUWf7dVahlzoRWGnXTrPnK
IBIsxISUgXeDBJc+NC8rOSY9BIkNioCONBXtmNt5pALc4Uqf3gbaEcCaqZzuCS7K9aaCfhnRWJeg
mzTj1nwjOfDcjlFpPvbMLp+4jdHFTOmEydqJ5iYCSwASaEMrSz4q1VbnqBluSZZ2ENpYeKvyVgY9
iPgWXDUlTY5ocNOA4XgJOf1XBEzUERjhKOhu4nHoZ/RhGTeY1+fNITFq+Sq0p++szORro3PGNalD
TNkmoMd6k60zdLIoKj/T0bQX2TTMy/MIL+LzZMiksfRA4XdWvSLUSAxiV+e5dy8ArcU3Zd04tA4H
Hq4d1Fj91VEF4QmQcRKOnFFhvupi+V/qzqPHciS9on9F0J4DuqBZaAA9b9NnvszcEFlp6G2QQTJ+
vc7raWimGzKQVhK6Fl0ol4YM8917z62Nuy50ehibFm6onZtFHqzb7Eo5cEq5KXBIYYLSquYYNtvp
GTIOg3rJ0kDKsjSs6DCkQ96+e9IB8WACqiLd2eTzuMhquMDLMo8kCca2nxGPtWH6t1MesY3Hko8R
+iqYPwwmeAhOCCe+hqwoDbWiKrLjXXVVm3OOb8Q5gB0FKzX1Od7hKuaQ0ek+/bF5hRXZZN8B1V+C
Wdrg6wqMfUeIju+xTBnPEGFXAdSH2dxlXL9hG5ZMts5iQgNSmPZCChx8+5RkWThu5jCx7+rSMn/g
9PUhC+pMONeOZX0WrqtZCfSkf0SZ588GJma1yJjqf7GdDbgpDCIMi94dQR/2AtQTdoM+654GAgd1
spAidr46t8jak75OoH/SNDPTzzZood6XZZIT6XdryFxFGaa/kEdJ5Q7jUE/7OuYEvPALhfkqCaeZ
eOrc9it60LNzi/kJBGRm1umzPYDOgtqRCL31myS2P3EXqGGdMp/TF/5GmLNUn3DNiWqfqSfCiCqW
eqyw5dQwkvGrDACSqlQHgtKpop8JJZYSThifB7NAReK7BoQGWg/kSsRIvxQxV40Fkd/WsZc4nPGo
SZcg79roQIgsmO+hv6HaJMNSmMzusSlE3qXxolK8QVDJ9UnmmhIwrXyivBk+n4UQ1TiBfwPFt4ep
V+eP0gY2JCPlg9MKKpeRMbzsdmcOMPB2yH4wAE3fm/Od5jnLb0JYpRQEBCHGVZodmXcI01ERsb7Y
hAuD6mGAgeAcyk0NsFOyHGfm0w0jX0Zp0aIgVx+9A8vXtGGFsdm9KLOp7VtOOOSwMnay8jPT9EIc
ys4S3dkgT52k57lIaxRQK6+nJuJmVgd6JWJFHtPIi8ZeB9zZg1PZ1nzMGPXq6mTEAek9dATy0ysV
GfCdrKHHNshRKSBM03imQS1fGJhxAAbT8Aebm0wVs0kSRWXd26DTZe5S9fCABacIo6oxWXh8yz4T
t836Q+NoODQLOY35SOHPVH1yFlHdpptE9tZOkFk2Q6PRESYekKdSYRUBCjrMTOzBKX2YuooLuABR
6K9HzDrlMTSStMQRN45M/z13iu/neuzG15SWpeE8V3Y97PD7Fem6GnWE03RKa9PezrkpXjOABT+S
p7hcApyNplVc28VVlIRuhckDWyTsYfbDjsXKaIuHhlcxW9q4akdKnh0hTiRIswuP79RtAcK535BQ
U5gQsld4M2dZMfotuPDtowyo1YbP0QPD7WKpWWaj6+aEibllfpRTHLgr7RCOWSYYoBPzCuVC9DfK
hv0jBUUW37iOD341VlF/wch2xZBmOXK4i9M23kXwvRnLErvHRBZk5fBLDCUAAAsujoeXIvGoO2wp
xDtUqN4BhVDoTXKn7eaa1p/Iofv3uFJKxhLadT4j5r7Z2sxc12S+U/EFZpQRp+soqaA7LM0qF1hI
C1xdzSoz8XhtXF/5r3CjsShkJWaATUsZjssg2mvUQRSQjzdeXFMlDp84KQ+xhS6yI6AMaagp84LN
3sgz0FYTyDQGdEOWgkmcZnrCodQbw9bvCQwcsRU25jLRvajJ4c3gY2t7QLrs424Mt1GIverNsCZO
MNx/5m5nz6WZHDFnV/YqmVtYkq5MiQajLxFNxu0I4MmZmXiS/OaifjuYPfCZguEQVBq+7/Ls2gJf
JN9qMztO9tjDNsQiyzJDznN85G3IrSfTnq4CZWEAjzI6bdxHdtN4J8uITNq0O92SQw3YzPYtFdHW
wmNHp6dFByShxBHPhuK9SUA1VK+R1wHYq7mdMsBpSyO/b+xoTrnJOcyAarsxyouUmjk9/vdYfhgZ
KuFd3kS1fOlqDKKn0M5mwothMzXF0qrdNPhKO1CDgAQTBuIW57GSMbU9ukSYQVVV1b0ca2u4DDFt
QhXxD9fAl6Mjv9dry81z+eYxVuSQh2gfUM3m2AVVOppDDk//aFn+64jrxOMQ2NTUedl21AxPPP+g
eJaRWYT0meeQccobl/RCAVWvwBBkJMMcYxpi/KhWYWp03T7LmzI+zIWPm2Numo4ZBTp+8FWnQZ1e
fKswjT20BkPda8LA2FcA1iXWrR6pkMIhIvXwVve5ZZ8bE4bfCkiW3+qrXRyXPGfYGA24yDPdz0cC
8XGeH6GEycq+VWGhdIAz3og6+MFoJNvGpdnohilbV5+QLMWVYI2N5pjWCb0To6xx7FVlSK0bW59N
6ZmZQ0KSEvS0RxEEbSChjQkxzDIHjl1DNVkRIRymnOJwgnSYFUk14BZcmNyKPou+wTeocm7Gi5DZ
7zGE48ARU/ELx4FYuU+5GUfDmN4KW2ANiLYg32J32kYjp9XmMcxAvPb7jIojUe0QQuyy+wjMtOaN
zAtci1SINBbRAC1UN9wr0xxsZkmiLPz+RTFruRITyzxr5s+S+qHE2bC0eWZ/cCeVtMFmnHrGZGxg
wo1XDhgTt9iowk4sbA/pLCn9KmcPI2jTROEV9NMK/ABk/+OW1dNGD2Q3jjvPwIWblDNg9Ukn6JBJ
r6jyWY8wTryHKIqSrFsgcQaO3GMQE9MdrV0mW4XiYwsfHS+Nxl2HsKJhCLQxc9GiKrvFOMpg29dO
9gJKGxkYTod5P9Jx/JOSihkWIhvFN9uacjmStsHF11X0Hl4LCBYNtuKnbAjC7WRautuVtpG/W10r
LpUhqIaSVaIIxJQyq6nv4miwUL2YCri8s0WKJa0hplSo2/+LHP45/UQKrX/6P8bqf4vKf9bNTEto
0v/1tvmuHvvu+7s/fzR//p1/iOf/X8njk3D7z/P4p49a/jG+z2//WxLfMv2/eM71qaMrFuP1NXT+
tyQ+qem/mAF50mt0lSSdT0bq9yS+bf9FEKkOSJCHFmaLkMjZ70l8y/lLiDZPDM3/W7g/+J8k8f8Y
bTOIC/rX/654gH/MfzW1kYZQE8O9q28xvkjzv8mXkSS9RlX/HjD9+1/9p4geXffV2A1GwSSoItIA
cNdnw3ADIj3A4jsnsR8ochGUD5rh2coy8v5pZX9VgFZjSL06ZeDBtBd8HYpBvnAgtbQr3Tnzxvfr
a+Va1eqFOQkXlltUfHNXnO+kVTBWkQAOL30UBmvTCdWt7vvmjqaR8dlp9fRejl73BoS8fmmtBKmr
Dfpvil6ghxErAMsfOM19ZvThY0Cn7oM0y/EVv+V0yx6bcJ8forcWrXFPaJbx28SqbKK+p/kPbJv2
IfUMZ0m/nfMoxAAEiKHpqk57CLR1aVpLGq7MeeFJSZUQrLzqoEu0+G2WwGktMely32eGttYCCk3B
MThflblfXHr6MRamJBG0mvMy3EzWyMAJ88QvCvWGdcguvamHIW33mWGla0lt1S18K/qDudl/TboE
5x1NKacI9g43BOxBx6BwARXa3q41ZEsEIrSY4nQutPQsO1L5SwdEMTkx/Ptu/HBjXSZLda1HrnJ/
urliIxC3saTcZEyWl3mpvBXeYXsd9m10xiBE51fqO7dei7JJLGiePkfmxm9D6qKA95m+AzyWr7lj
igfs8z69Cz36FnVoj0CfwES3tgh24awi7uoo9DObMFD51o/3g2HO6ymlfpwiFmhLjRWUez4gAavb
/o1G2B+wDFPtgQsWYqzVyx/bmBvGI1JaTxhOgmeTaFe7sAvJQIjvYPw4DCLaRnbu7VRuM6syXRAv
vsrVpuQFecLX49XLGajWHWSK4Zw2E2dOTY3GJqC37jGH6wUfMUh3fArZsXNy8zRwZSxWWhR0Rg4N
mhFlrOatyOi/4KoFyofZ1Rj94N/oN3AEzK2rEMjoNgmgwQUJc/GgH+8xeXarOEwEdQq0/XhjIE2q
h4voWddzS6sjF1cintUOE4X7klI7cFcPdvqeWRrQt3SDW3u8FiEKJfPdVAy0XBH4ZhKEtfzZ86bg
10gBA415HIspMM+bczznyY8SqUt9SIYeMgFyIZ/V1v7dDP5uP/do+9EQ439KLXnlBXtfpXST+6Gr
0tsmKdMt08lwS3wdHI5PG01GawKeDYHRtivaexXygZcGdJ2aAyrkudCgXx3wTrfxMX9QcjDjGXb4
/L4C+nL2wK2xVhIDvDL3bZ8WLwQi7AIVZ1HYTX6TroWG9UQr8tXVWRY0PwDaege/F7+aRJ9OnDjE
0W2t+jk1kSeR78vbLCBJU+O8vPR25T6Hco5vslQPHwrjq8WVwZMbj6/MQdHn9yh4Hu9aGj4/HOWX
BvpSSsqoVQ0j4sA51Mg86zY0zce4YZv2Kwq63bl02mNTDMRZhqBvHwyyTRtRDMYZ+17IqcAsFeev
SoXAcSjkJDfElfZuxGV55FHgHtXwfnmzM93b2HnIlOSh82aVPr45PBs2/4LCOArvctjzN/JKoWS9
ebMxPUcG943JGaanofH55jEzBnJdTB58PD1djSjtFu9TwHjYHG6UJBzY5rnzasK2e43d3Nqm3SRp
hO46sR+YS20meO8rPnVJu0Lpb0Qzgg/NkuLgZ2AECSmOryGeipWFgrphjgCxX2ljPM6c6Vkas0E9
9KT8oVj2I6sc0IBHPZnm0+x4TJkgv7R46i1OkVhM/X2RMGhYBKY/3WW4ME4UT/LRoGrF32Cssh9Q
0FO/KsDtrY3Iy4cFVbLWNi6z5p62QMyZpg66B8wpYtWmkBBVTKN5Zhnynlys2vfD3O/AdFVffDfS
W/JN4qw8HW48Q6kLDslgQYtjM987VizJIJFhJA042bWJv5CxHgd+GYHWZw3taBWnV6OIm7qhN7rO
PoRlq46JRYRdkvaP27RzcUdTkGSjrDMz+jbS2sP1H8/NVqd5w526yLp7oFDdvp1c8Thlk9op1whO
nVnMdyYe7IvbwpaEklUCWaVK4EQhMQ+4UegN0pMJsHJ2bplBIRWMQNhOIQvBfU+tJn7FtNvwrcVS
OeYPHD7e05Q6phmKOVyRK9cfOJr48Yxs2hC+zTdWVoZPlIte2/8y2mb5v6PpYVhehQPLTKO67LNp
knHfMwGEwZ6VbwkXomfgWvIQD0RZ1xnWhqckz8e7BFbuXslZ/8KuaayGoA7Pw1ThF8aKcC3Biwl5
sOWNRwtJc+s6zsQCnIa8rDFVHJgxaYEM0ovFwWmt2q59HIUf/kpsm8WExyl5LkF2r6zWYHjOYhaf
+rlWtHKU+lu50g8XJhjcc9z54WrAF7wCpave6skxthl+9jcj6Of1iP2U+GeqjaORIb6BERkRioSJ
D4uIVYn5vBpvmXBFHGNGKK4ce0vkOmWerg7AveJKwG8kEGFL5TD7yawbxxyzowHJ7Q3747V4SGPb
C1u64zxzJiLlkkvt15Ojp23YlsE90MeUTSxHYG2GZB+Mnb13jK54HJvJOYPXcw/IqT7pkrllAsDG
Qy4s6bEdENJY+3FlRcvaiYh20tP1KlU3Pzijj6o4R0SeWWSq/GhVoxORjm3CB9E72b1LJfgTa3O7
xS6AsXxqqeWzUNqaVWSFmAoRKXJ/JeraPEZoWmdh+s5BEso8+TOydGSgKHMewmEc9X14jlzu9Nj2
4SH4oo5u7UhkByGz/hPPB86EIF23ykKWB6JLqiccvEsyZepzbjznDNPdPWlfBETBCi7cpbIczRko
mnZYLdDE7PIbVzZqSTRIoM45tyf+yEOYZwr+Oh3aTDKC8IEQe3a9m4t13gCFIDdd3rZd6R9mGbRE
YwQqJ9lb792NAzTqqUeAGmHrL3JGSgABZHfJSy+DY+SZR15cva3iLOWENieHPgutH3r8aO4WdQgr
x4L0iI2ug3/u+eTVPFwEb9VE7KR262CDuaVe1/Ecn4vCj3Z+geqO+uCcJyuU+z5REiTylaEbMt1G
+IdO115HucWhEMLgfRswhmNwh0vgdtbLDJ7o5HTW9ABeztnnjXQvokts/MR2c4/XSOzCmuj0VjSm
cWFO23PkMIARYrUKtwlrx91EBO2hDIt8g50EgDbPdPso4A2uajchO9ZIsmSiaSFU0gFfrKLGpchp
8tRHP9Ji0JbqpuOIsWUFi/Yat/LIQdJxN1gTLLrcyugyWeb4AtkweDJlGD+N0ZieKgav70x+2/Xo
VWKPjZlcbt5431EA+XZy5QVKwFo3hLdq5i2rhjptseSg6T9AYhVbxYN6CNKeiSaemvBmzEw6SvD/
3QSC12Ed24olXgoaseJheM40EIOlTMrxiSodMJMUs3+K3I4/8JdQp5LrPGJMbOt7oqblesTKe0MN
WviT67Jt+WVJ7/hclEz0hNcHC9uBtEqXH7v9ok5K79BHmOkW8BwYC3jVOG+w2asXW/n1i1njw8wS
GyM9VzpyzjrIms/O8KJz0c70pnTgVEGYR/a8s5lJ3OmqpUUoQM7DPo2aV/eSGpXS6itogEa1q1LE
EyiKM3FH3JwAVKmeH6osuEFSHI/I8R4zFyxh28SOrIjEHKHsCH0CTLJDqx20enVsKhEcm+76GVEo
5y+tmesONvUYbGXS3bnXayDdYd5XVgzuY0IZ624qkQYXuZPUxloCer0HnZDe5K6m+ySCBYpWFr/M
c8yr6oyV/8S5itgfuZxzldiwzQo8kadxQGWrlM3EmZiK2k5eAWMXVQWTNyDHcW1D5Id260jzC3pF
ANRRtZQdgtbazKMuTw0q8NawquSQYkim+jjSdDEMjn6ywjTeS78Z78SMUypM7fq+K0dgHGHAcI+K
qHLlRF2/tVTLhFcNsj0AdfF3BqTQY51eWR6+DdsXknH9VGiD0CTXtGUtsvgUGiQxbWXYP/6Qyi0N
R+1r2gjcYz08jiaP7K8GafKhdSuYuXFC8TjL5qzXamrKk59P45Zw13CBtjuxVXcxaT3bv+sG2TyS
Zklxk/bwmEdHTKvczdw71sX4y64z58XWVgY3Z7Zni1vIlGzagILWpMQSQYcHSJ0KX1G/QAQM17IT
xtmSCIiLJLfVEV+3cx4yGW5dMApLEuPUfkkdxhtaWbmCOqZ1led759WyWsj8rig7GJaYp2VMDyid
TPkbOmz9gurPBpe5prOwXIJwtSfwHXKoE6SLzIDgSul/Y9eetkFj5kuGitWNji19JHRt8l2esOJn
9shImgjHE25EAincW8VWw2b7aXD69Ivp6jQMEQ0uNvlOqJdhh7Y8i+qpU+G4H8IofI7oAOZWmtHl
2gY4j1geri4BLIARI2gxoFSSjcDh5Fl3szT9TyRl4mO5RXBccNK9gQVAtGn0mvKukOi8MTG9EYvy
vBA8SRy4p7J/oUg++AWRMuuO/RzbBKbwlDHUjr0PiMDFMWZschckPOR0rqBfYHwNVjkfxTWay5Iu
dTSc6A7LMWv0HCyMiUKypNfx2abRd8/VUZzE4HOQZi9f5RllWBChvDeQBNmHRccSQoPwHkBjxaux
DDsbhSsWe0cGxV1NJ+82R4P6CiyAtI3NMWMRVOp1QAIrHU0Vet71NHUlUCZwIdjRc1jTsulp1z/j
2DNvGiaDGzlq/9ameqbHrxe6t7MzIOR2IE10bVrPOqi67YQ+DSxmkI9eZpgn/L0TrvM6a5dGOoXn
0e6qg+1jQ3YVN+cxX8C5gftk85xme1ET6RDdFH77+BnfyeljfNaUiuH3VM5TFEq5N+MyfwSmQjZA
hGRbhKU2Gm3qxSFx/wMWR2772E9u5hH2BkQn/NAArN9HF6Mi9j0DN4dsyqPHDr8Krh13nAeKExpX
BvkgGXEn6VAc+bZoWDuh/zFxCVBcvWeG1USL8qPNh7J1J3PYhGnovDBjosQjjY0dB+cnVAj9GFSt
C7hmoAFXVe25Yv27burDhi5JhGOz85u9CvWMdYBU7awdtYwxQN1g5WYrBKpBjiXr3nwBGGLtdvbw
ljCXXaTQV16ZNnBdrfrrsw/keoWWU70OMnqk31eRj7Lmc5nW3PrY8+hqx7y9k55Bos6ofGYoXk9l
AZX0hv7l+/mzNHN4tw5VQJveG4x7wC3Gua5lc1GOJb8zo3K/kvz6QbdKkrmqzWhjsldRN21US5P8
AsNuQJRzM0Olr8LDZFE5pmuWDE4F18/bLVVzvCpU7AVhsSNNZZwFTgF3EVchHAWNBXS2a+8dbSbC
f0AycEy4LZWqK7c1Sucmnoz6pm+9Yptlw3CWpSpuFBNtyhhGk4xmZNZ6o8l0yQUeMqTuwGybO4kE
im+pDOSOk4l14D7OgYukdPnYO3n8luQ1A562VytequqhUH745ZPuQNXE0HoiPIOA2DVJ+oupnDPh
j6cCGymK65eP2n2LQmhvOeNhVqAuek2V+SW+OgVF11T4t3p1dOoKfyxOiyneTIygLLaT2T5Ys8uR
Ka9J5nNArtsHB0D8liwJ0X7JoU8sZc+X1ZqIH25a9G57Ubp2Mm+45bAW2i7b4aof/WwnM9AIULkm
MMg+C3PGBR3wQWyzNfew8aYrPOK6zslokRJmu+PmGh7DLqkwtZhVs2HE3904veGdesQHk6OXM66h
ZwwrDk0F4jU2E28RNCnkOcp0vfIAnsH6adK8uMBDIdqSxrnRg6SO5Lfno90uAGi1ZypegjtnkKm1
mpK+1F8UQMx3KvM9ujftDk9ki8cAB3E6dvXC8T2epSwV8cPgW8xwbC3SrYQ1UjEbrN0Xt2jGfYUT
7GpwhpHheX1/iSO0SgtF6CisvDwAwUooYk9IwzSUutw0LVmpMHUNRVFzKtSmYv/AloaJ8ZIqPBo4
kppryktQoVa1kbAWoay8Z8dlibiLkPC3pZWJExMHn64sB527xAd7nytU38Eb5RfVDeMRy9s10Co7
Sv38XlQbz1Pj8yQGY8k10n0eDc/4Csi+bj2UvLNXWiUll3HbP+GgwAnqljUNBtH4Ro8TgXFMBVeH
OUWgjeWqe2Go+GBeczqc34OK2FMYTEu3ctVDG9fpd2kTZs+1n9sL29MWbB0Q1l1uILOn4Hw/MEnD
Iqp9BEByHDW5zYj8DKly/Zg0ssdqkCZY2SrD+GlZ4Gi0bMPqICY/34Qlb36Zo3r3Mwda0nDcAu2U
kFBt1sZNjj9hDwygxqYpkYWp+9HvwZTw3vkM+3A5GxxCK5LKNmNYTB5zoPfgpKJH1LP6bQD38M2I
0n/1XBXv+qLqvvRguGcTo+67jjVgda+Jtr45vgpLY5NVmdOeKinc95p+4gckAaBi/lA6h6IzigvA
o2ELFitHQ8e7lmaOxa27kbGkULJFya6Ktr7Frd99uh72UXyOdn9LpKNYgeAmLE4PmQs9ipoVv7WD
F/K4QMyoNT+Phi3WysxBMMzpLpfxbYQJY0Fl4KqKkp2FMtEn0avdp+lXVgfuhrZu9RjhfdoSHKLP
vlYmQ66GZOY6lTjQzKYILlcotsvKVaIdBgFuZ5wHdfBad7b+UaM1Pc/w3w/eBAKb+WnVb+Ow5vEV
bGoH2xxBnTPv0x9DB7abJRafZ+ijrC5x/RZn5qTiM+XFVIt6GKMVGUai85YVkQP2w23mTbrdWrhP
52XJ57Em6ZfVy7gchzW3PeyzhgkRaOHrqYAjMffB0SCVwepKkm7TKjd+g4xYvnV+rB9txjAPIU8b
w4kqPqdJiPWG0dB27A1j23DzoVXL4k7AzYnLTDtDOhqoU6Fw0fOHp8E3M7JIhneQ1y7PmQoyxoXk
Hw8zQdwnoVn9aPAlVdfU1TZ11UyNtfRuZTv19zOB+qVtYmn0VUuHc1fZiMWZvy4iZ7wHkQBlI9HG
boxdZ4MfiLtPpIZDmVf1zchU9JKZ/cB5eDCqfZ7hOOSQmryQ5HduS5LW3YZS8W7j4fKSi2Ku3Q+8
GO0OLvK8zt2+eQsTJ1iJRHYEPH5L6VUWeVJ3yNoVXzBw/VqROHMjUpdjWtyYRYRzMR5wwtuud4MS
3O1iSYsBG4J7winbESKdzZdCmIjBQYymG2EL2nRIJ8diKsv7ou6JMSR5zF3YIU9jUcoJP8cIfhUz
t9Gl5QWy3ULBzrYD/qVvbLnBmeJcP1vh0ooJMLPGfYxJoajypvvptbBU8FR1kFwOVY2ivCex5lG3
WNA0gics8F5m3x9PJWm9vZWM6mRItzCWLrYo91VWI+b9VkGy2Vh2PVZ7xkrqWdNxcMapKJ+UGRuE
6RmtcYhrHHQuhTsnWXO69xQpR8f6IEE7vDCphOGXztEpA1dxoW5UnDvlJkyiyVKsTZACzOk1xreF
7wTEJylp9INNHxhUvXFj6kPSZWmxI2rPkZltx6D9gDzrYzZYYGFcq48MCqj68QkkpnVDz7LxXrkO
zpO21wwavdYdQ/Q1p96xKg8D67vuLt1UipFEg83vwGlouVt87PBpDNHkT7XbRdbSZaX97KNZmYse
xzglKJSGCNCEAFhYvxxoRZRdY+IOyUGXy8mDFwPVOgrvKevFpT/XnaN2rGXRti7yMD7ye5vxY3at
MnoX0O7UTkqs1zhWDM0NlycrlGqZEpVi2S68rlt75XW1dkdRfqSjdrqbxLj2HyahtvHUJj06h648
X7JVWvTaAOmgI7czCBZxg5PNWgQdlzQ31E64x2+b1tRjGhD1x0aO075Pg9KhQoz1xbf8NNkE5Pwe
yoBj6pq/um5xiPgUFXUB5cTbWtvZZjDRkZZxZVhb0+Ql0QbILM8r52SX4fOdNnDYOzBcyil2zAvL
B+rjKZQuEuM5TW3j1srJUSw5cteXyg8yfSQq1Dx0TZF9aUIuW6Kw3V2bxQ1SZlxus9SBw4chDA7f
PPrTURg2TbxVnemfMjNq6BEYeJgUU4HyRuAu1IsmrTmXmZ7kolQQkHoWcVX6627SvrnAVFeyDOln
X8N6XLRZ4xMCJ/+w80cSXShW6XAs7Ek9pU4llonZeXsTPovYyJjmDafgcDWbgvN30vfboO6HMz4L
+8Q6N1zw3HSbzAYISEAvzI5kdNoLSSi9572taLuLkx0opYIycxEfkrBlKIPf3X1qisr9GcyyfOsp
/IqpzRXEsBxGUsshDyWdNnZrg2JoSX4UE5UYBefU755VsgBPEGIXmy35mFp2tiZzRVGmFpDB6aZ+
LIk9kAkaXGMB/2N47OYhfQB1NC8Z+9YPdjJZR14rguxBQpue15ZLJ+rVUwF4AXJV7p2kY8/7SWgE
uknZyzzXBc14hGtU04gfQSLiJowr+loZ8aG/pTFSRaaD9mUGMQK9u80PynSoSJ5m5js9XVnLNK/G
lz4tg36RqjbbY1q6QiMq7wPXoI+XrpDWZoJtcJc6svXWvCnGpc8j7M1ROyRw3+JYbRwTAJKq3Yy5
x+i+xH035CsJNu8WLkVyDuwro8gcYwcB0WtvgEdwgyClYKwrv4CpRTwsdha9I66NYMF0S+BnOM0D
vmm/wrgblJBKFrjZzLUaB73EipCsrgbsNxLdGKepD1LvWTTnwRr5JzhY/HV0FpZDgdIvrNm7xU9K
+XZhtNZXV1n1CtiVfsL7q4z1b+6Rq7GFYom7v9kkcLbw83/3xPzpp399qkt+/Nkb849/4q//nwot
rqjm/9xAc/74/Kj/6fFfAXx//9aPsf/6l38m2/rvLhpsLx6oaYjTjuW4/hVY/LuLhl8RxHI93zdN
UOMOf+bvLhobpwySoekw/rNdXC6/u2gw2FimB/3YchzP83iH/icuGutKZv6z1yVwYN3/0UZDmUrA
5aVVR1+56yi8yWvnGd1mjK+hbi4la2Zcl0FtaCGqTlcV9x++Rr8/Jf9Y+/AbRvw/+nf/hG/Geyd7
KObqqOaNBnVsPZpjfVPFz1ZCb0xrL29F331ERbPyYm8l/Wnn1wfE3sF9aPsda80SmA8lzd8moJWh
qNYh3X61dztCUx6x6vghhff525AvOScdryjRefr1X3/sdvAfGYSuX7Q/oaH9cFBlFifqmKf7yfzO
xK8ifees587FMqvoMdu0zWdl/eA3UZ+Wt0vilR7vzGxehNNNON+NbD9+cWO8pb/42XVwUWvswCfL
PtHKe2jLR+YkeciBpdzYUAaixYisIZGeDvV7+5MzursO6vbMWXbVuXqX6CELdwNlZtNtIfutKQ1f
yfWwnlZ6RbD8xCBnEa/hSK7ool5mq3xd3RqLX4i7C7mO8kVyyk72jDl6XUcXEbqUhm/s4skebyb2
0HYfWW8exaDFczUdcO36znOOhWk012NxCSfm4JgOg2uVNYlOitLVLfHSIN4ogs3F4V0yhz2QeBJX
k8UCO4GzxP7sMduq+QGIFcZAdNPP4PWmBYOK1rnP51vYF5TK+t6u6J74BxVOj45skfSWkJcyvNck
ijC29i9tdUASdsTOanZ0QFnublJ37XAbxCyAW1PtHfXl0Q5oG4tB7UpQnleaJ+m9+YHOMqbFy5rZ
z46MYvMrWQ3PoCVE/pDoMzxtkCiMQtZFuMLtQwdJvWjWeHf7Fy6OnuSiP6/c7paSV35YhzpB0CXq
w0ApfRu9a2/TQn24n+bnwKrOBQqnsgdnBEUZ3BqGd8SapfUw+XCKIURBeftEfQx+uUnxVm0lX1jp
UWS8Gx/T18nuN21oXUaPHSS+kdF2lk+oQkuCJWASKQ0DbJPzbTfO6QCvAHJHhEnig05TwqzdthAr
vk7Jevo36s50N3LtzLKvUg/QNHjIw+kvgzEPilCEpJD+EBoyOc8zn75X2O6quheucruBBrqB6wun
4UylQuQ537D32haVK5BOChgvTDe6tWcLqr/O/MtZUkyRjmZso+m1Q4isJyeTpZHz2vSraqWt+mWz
1Zcs+V6cjbYzVs7KWKlLx3vAvOQ6+cqjfwLpF49j4B8dD38C1o+MSsPWdrq9ck3P/q7aiU34pJ+M
o77LT+Mp3+VHcc72//0LLR7M/3/01f6EracXICwj4avlh+61OtXn8Vp8wB5YG8v4VJ+y9+maL+uj
fSr+T7/in9SLQKThM+CY3YsndefvzNd5W63Dp+RoHuwnY0fndjA32pt90m//5HvE9/dffJd/kjX2
UH3FKIxurz9V1QIzPBIKuFDizTlFu3FLTtZtZOHOBvt12olttTGX8yrZ8ArsCDHe8b+tak/fNrv8
4HyD+TvU5/apXEX7/BwBVkjBoW1C/4hLagTjDrEFYp/H5loOKw3blrYMEibCi4gkTEo9yBrZEhQ6
CxHmHtoRWVH3JcCIXqLRY+4AfK6aPKYO8ZLYLZftXa8uDqdidQHNgdqjm0DIL4x7edDWqNmr8dD2
F7Wm31+V7doAWYyo4+QMxKYekCazaUsrd/o9MSnl235FSDj9HhHmMStgxvobkRxzqWydXVQmQu5D
4vFZPVcnZ39r1lia6LLx9DI4To7thq4GanN3r/GJniFz+quHsIocQb7kli/wxOCK4d6SDYTtMWmF
XAudSXKU4ENqN12wsrV1le266pfD6VuUvx2g/N9p+d6yR8t/B8xFrY0db8Zv7TjslfdEWRhASOC7
rdniwv3oAJn/Ur9gDm8RKUGwTr36O/ia3wfLRU82Ulp/jWf1gq6OQ2s/Jh99x7jFq3WoTTDvPHCu
NavodKOCSvfBvi15IBq2hu78HZ3w4G6CTfWqVxdHPu4RpKG0lJtmP+1hCQxvLH2e1Uu6DW/6vVsm
Lh4KXsn0WGy6Rc1L1Ho/jO49c4Wj/8k58+mLgeNx5bSLgHhUnhXNKzl7cY9sdS9dJet8Qwe+nF25
mFfaZWDctbCXiH+WyQmtt7ooDxBBVs6T+js87wMvdutF5PGDcge+fLxAeXWvljjwSQvl4XOFF+su
YaFHLr2ttSSG2rV3fIvlFuEaTkAefo+bG6rd2/QkTsFHk6xb5xLAT5xeG96D4JbT7xQpm3tzMeVf
6i9nXz2X7/U7D0HFP8lSxut69upmg/VWMrBbGMs6c+lEf6vMOpbRS7o3gfTY/RZbRXsj3WERPolq
cosXsEb8Vv4A85Gj6YpndbraTLwv6tlmApA/G/ZKf1a3yqX+jE/GpbqLy/RkH5QlJ/RSP2jLaoEY
02vd2Jvdm7mAKfWs3JG3HR4fprJg8777aLcO/2/sQIvcI1p4lRzRibjvwKBW3Y2Y03W4REu1eh8X
3+PSXpG+/MPYI3pvP6NzevKv3R09GKt9A4HIOdnhfH38aTjnd/OOO8vDKte48jPR123kxeQDVB6j
6mZYii+Ih7mHAdl0pbknV8UtJ8nWh9dzIWfKC9ecnnnuRu5gzGGSas51XGeVr1hiMBz4wY9Q3NUH
f3Bvm8OCSnEhQNshdzFXzbU8mljkpjVzuMxT1sWBN5HpOe7sZRnSfx+g9Z+CS6S8Fh+wZQ89w04Q
pZk3/B6IxnC2Ew++Bol83egrlUQFfTU6K4wZRrNIPvDXblAtrWKqJXMr3sSbvpHLdks+oL1Omy0y
wROj5VN1wor0quzn83DpvzXDxTnXhIu68ngj2dSGPMnsIDGFfsO4yy4EOWKsxgCcE1sIvTjdRuoC
KnwEudI52Mm+YxHVec14MfRN3ezn9qwRCqAiKW5cMD1W6mkzhMPTiHppPYrlMO7Kt/ya7IN9i3Fy
V5SvmngvrS8n+TCVN+sezMk72+UNG0k/gsgJI725BdNvOJd5vIxf0ks6trcmT7/YdCxb6PyIRhAR
8/fYxMcxdilQQ3c07SXbC4Ye0ArCH+Xe32ASvvVpmS2KqnqMxw8WEsRSw9uoPXhz/OATt/qV/bLf
rWftrJ6np2we3Y56D5Pvd/sZvLfP/SW4V3BFhnbNcG6pjRWKJDgp1ITasquqDVHyfvQRpGsjZ5FF
mV8i9iW680XW2zABI0I8cuHWzzjvFu3V/tX+4LelamaQmPSH7tQ+yXfzSpHTTXepmFtw/qy7NAjp
sJU4I8DbTJ9R9NT366DfOhoxFSv5XPyAPeuRJbPWudqvav+VND+T2Cr37LW9y4vKE9cbbkXOAcUt
lkLnCzu6zoqfz+cRcJAtyhBO++vcrXxU0SVuZz5Dqk98oFY/HkpKYVxQR6f50Z0FZlVQ2OWAgxYf
5DZ8KVOQ/Ih92jfpWUfwkPPkRhzbHLLGoiKFzHnOxCr393p7rsSqxDiH0kRd1nuqZ7aY5gHMylN1
Jeqayd8r6H10Nym65W6RT4ty8lhFtCWlHrwemJ6MCL0A1mW/J4AJrOgglyMT1YwnjOH5O7cb35p/
kJ5z8b+Dn4cgG/oYKTTnKXs32UGF3SqdFsq07eUKdA84H6rMIVirOmNQEGJo/lwUcDQZ6LvE8+xc
jHaPLYxzjp9p/Bt+V3LWDszWefbKTVh/6vo+9Q+Z/EJe7NMAGltmGfR2on6Jasx3gAadYZOgEwGw
jwdyJFXDM8RexyWYfgn8z6bG9WxmwIIXYfKaMUw3R5ImblybFgVMu1KeplfOxgsmjYa3Xtnr3cno
TslFLqPn5NN4Ku968ZGCvHOLt+haPOkv/hy4on1lBVhsG298Fh9nzqRluyhfIq+olmVFpwW3OsSi
CcYkWbKIMYIF3k9sV7Bd7IHYWR12z0CSwRt+sX0ghKv2/ULdTtx6azyRZxA/6bSZvoLiol0NbNWQ
T4BCgNu7dVdSGhDQ2G/iqN6qM9qZcl6w0afrICue5nK8DN/6xDHh8tBV0bJPt2gN6kW34oFMvovl
Y7e4kG/WzV4155RwjjVOYwwbOOOSa/ths7NVV2yRnHJvyVtd7oG0oQRjG8l6ttnEm8yrviSG3xfw
Sfa+u+aX9JcCj+/IE84m9sF9Rwn3Ff2OD4BIELSwG34JD8mbfwJLoOhMoRYi2LBwnX+qN4eaDDFH
+ShsNA1yPtorMkpcpuT1Sn3mx2w/li2L/4HeG1aSn/T7yI8HlPOTq3b6xrTji3Jn2v6CxJwbIAGl
i/YQ/topbo4K+Uv+rqZdappXbfTIpChXg9JjS8zJv/BUdViXOHml8i6qzy5Nl0OXHVOUobTTjrjD
jluOxe+/lt//0ljsf89fdvrE9/u7+PP07P9FZ5lGd/ZfD8Z2n+wBvj//MBZ7/I6/mcsUy/wLRB+N
TDQb7oH5V6PY3+ZiimX/RUd9ilNMNdBBsIj/98GYsP9iaNIhL4652WNk9h+DMWH9BXMU2bAW+WDG
I6D1XxuM/XEyZhiGbavC1HRLCofxnPhT2wTusu2cUsSrWahVj49Fiz6hF3KwYSKXvIRFTlXSAJZ7
xguDol80mHu8OVE42UhlwLYh1Z4KGrx+OboQlyU3YTj7xxyzwKFVwZh5mQPMhzLbbtkEpQoMcWzG
FAP99II3YqZSLyvs/lPTJ29li2p6aZCCEPrkWU8pIoxF1UI8QIhhkygxGCnu72yWMkV0PDJe0ioC
bJY43C1e8cBAQVQzcfRyXeqHFITkvUpLx23Kh1NW1XRmEGmB2DMnwA3Wi9k58boyGnFuBjVzNiAe
xleTVRg9E5mwKH8TFOcL8rIZ6UfNBMESD8CpCEQyer0mxl+BALqMmCgbX0RsqxsSDdNsoc4i2fJL
yEtazpkYJJX2ZRE0DARBtcA6aya5OpWWBGJhQBaKlm2njfSDc6e+IqKVbwlEj2gzzImDZKaq9qiR
yQqDCoLoj6X34xbVY1w13WwrN4HdREHyZyZ3wsIl+g6wcQ9ZecgPB1VFfC+tR8z7FDpUerMGtw0P
lo/y3WoFLB4T9CugPWwdFFM+oUrB3NvYAWvrs1DQg4JIjgigzvTw2/d5PhEflmjJMXhHaH61WvfC
2Wk/RKXrVHWmhqe1tICIAHtP4rtimySjmT141kgknNNhgeHVi3ol+qilwmWiZLiiwD05+q8eKVK0
eGCuHjzROl6xvYnuvebr6dIMFA2OIfYULBTakK9kmwCor2Hh+oveD0Eh+F0vLxBaxgwjcAjybpID
iwmFGq1c/Kd3/R8MeB+j0P8YqTzeHii6/Ac1PzF30vlTzCJSJAQm2RytDC2kJeKH6PJiszR3jPif
fKk/zjX4UryeqvXIhXUYieMt5a/ynxIB0w6qeS2seFUa1Vmx5tgDMQnW3agRAocOzVIV9YeS/3oW
sToc/2+d7E/9r7rt6l//hnG4+bdVl/98toRn//9w0hv/7Ul/LAjcSqM/HvWP3/J3H7Fw/gKhQINe
9O97jr+d9GR9W1InY1HXhMauw+Q0/1+J3qw5pGM4ljCtvzuM/74AkeIvhq1ClWJ34sCAkNa/cs6j
PfnjowqUWVd5cqSJ45K/BXmkf3x+/FZBEqpa2TGUIfAaSxIltICrBnS0UpNmODbEW0W6Z5YVupXX
UXOoKvBBhWx8G1tTypcYgKf6ywyFbT9B+iCBpTOn4QvJVGZ9Jo5fqBuEjdL8RCY0CLeodBLEY/AJ
8w5aSdmdAaIlOQAJWXsNjFZKoTb1UWTzuGL3RNcWoH2sBZrhRCe5EK2q2aC+V6Jb2hj6ApzakN2a
BrDV2cQcmB0UR6bPKANNlYS6GT1QkCfNBY6qfAVhFiu7ifewQFkX6xnY3LFrNkTIGCwwEyWjue+g
++jCzYcmi44iqMGQmwhR0M840A0rfHkjk6ixi4MrMbksk90BPNePWeIB02IBSxemJMNvRDA9RX04
kLzYixQ/ZZ63+bGBusd0qjcKHcoNWkWYPdDnzD0iJRWrdVxk7R3BkGadiC2Lwq1WG0WzCUSpNT9s
o8pgC7KF+CalG9KPYC7RHyWRMjyJQqe3tovQil7IECi8TDXgm2o2nAWO/mbdGQ15GVkLN3iONXkb
1NaqVnitcVrJNN2yOWWjbgdGCbUGd1muLWJ/UGBDG5BvfkWombndc5mPXk7EWusGWQNNkwAZDQ2h
GXEg8lDUlbN6RPmcgrZDzp2xHdQPyPVi+BxjSPjUssTn/FigQPynEI9YFfvgZ2qgPEUO29RDfWg0
F9x3pb+TYClQ91Qa9cEYMx0bCrprnjzGtOlD4KdZYyKrJcgVpbtmSNindWdbEdMXAg2K+mzYZYCu
1cjk42FpeyAMHpd5R5/mBNlMM93YzdCeUjsTyVulYxJY2JUPN9+W3FcbOzRDR4Uc09n2D4jHRBKA
E4+TwYwrKSe3HwgNxofHch9DYmZYHo7ZdqCSt9vDLPpBvgueBP1tQHyPKCevM2y9/Yirhn2EiIwc
z0Wi6S8ITlXGGcQtmJ7jW4wtjD73sy263CE8g8PRieZMkloh0qLPDIxleSDGD6njW0D3Qz7mte0y
2rApt4lXcszAD4hZkJhFBnUerY3jR2iDMDwBsB+5lJivqDlpIFi0ymHRc8kj0NPnWhH32u6gAJDV
5TC5FHznkzemBATwI9dSGR9Vq0aiSjpkYE+Zp5kCNq2JSUmB/VWijQs97sWxJuQ9J0GDjLeka6QO
gXjkKHDDgsrxzelVB6cwRsdo+mWFY2F8tZYcEJhAik9U4cZ1AlvRpQA1WqLpi9J4LW0ENCD+J8dO
GJsmpm8dQ5x2ig0On5puVWYPM8Uu6h5E9V1HJZ6h50HVZVzNObLH9TgNtf5R6hNzK91BAryw4Kqb
Nx9KIUMn0QKhbzOnT196lLBgonO9iZYpbieIiXPrP/uqQdcnNV9mmORUROm+jrx074CxZxo4GRFD
Q12xnHNQAF9bDDGBp8CYwRu0k1SQNoZKtsB2qICTBv9SsfGT8pYpuc3bk0cx45NINfA0WU2k3027
mDgYjaiu1t2Ex/ZOSo5SEC+iSiZWfjndTcKSonU14pa+VcU0MYxAEU4R2RXynhWERFSjGLcyCZ16
7yfknjVjA4VbBzt2IOkOYXFcMeXKA8rktVmQMZC45DgrFS1h1D+DyqNYDoL5pBdR7gqcw3sjlf1T
4xToih8yqSeJPJ9JL0NkknIiEmw7wQglLPFQo6hS3oNZad+ThmEPmCzdYcZcW/pmGEz7R4WPzOCT
3+uqiKIZGzT5zhwEE+SSetwWFJSgkVGlIUkPXu3JCmjMU1bMhINUy2ick8sghuwXeWLz3RcR/goQ
0lO5wlEx4uOYa6RRPg+xjp5RK9EfhiOq0GlCbsKEqDaOsCKKr0RJ1Hsyophmp1FhByFsfLpqKCWP
JsoSF0P7VG6nHHEYjgpJNIbfdIDaF+Rw2C0m0CZk2Vj6inkkaLcrnsw26q6FcLR0WwyNyh9l6M+T
XlGLakj7O2h3TKDzEnz/VGTMplQwwGd1Tm9J0vGRTApGraAVNtqqvwI7YXQQd0cDOCzCWmleAk0B
AWoimGnfpmpIXoMHb2fJ96AufIdwg0UQyPJYlWJ6z/Kp2g5WUj0Fqs25ECCWzQIRPo9tquyIhAkO
6M84f2CF7XFK1f5Vyl7ZT+TfQZBS+EACoyaCAldhuh18oTVrjOKM9ZLcINJg0pV35JnsQTrpnKGo
IzVNW/s4DOG0qxM0XmFDchUhZvJuI8XGbTRV9R4+wsx30DQvPbgC16wn5WgDq1pog6HtTdleG4wZ
PGRaAhpnsgXL9QaDQMUltoy6WuVZRu4zkBb0YyrlJooVgOpNkFxqq4mvCebDDYkozLF1hcVLVzPr
x1xh39GHpu/ahKpJtSXPDoylnT+Vwbs6I19zu3k4aWM67f2hL8EfDOlWplwgA63azrZQXUdEldE3
aTggVSvtCvgKNG5o0K1nk2wwsF0mHTGuXtNt6o5tv4VW1E3kGH/K2JbYgsGiu2pGj8LoquMJTVXn
iscixhqO6g5Uq70f4rnadPnECqydk5dI6UnTzXxWTFbsnMwByzhsJfHpo5h1B0djAuqYKtmFfeLc
NVINmE0F4mThjNrCEqYrb2dymwvdORG1aH8GGNyTFGh66bfWBY+4XBMW0u3LTGP5bKnOpVad5NmP
mKiC+2Nh0WuK/tTrRXZKoyokGik9V5GkC6fUZMZHVgQ0A6ZOAlxKl1sOBvEw33MYE3mHiHqNUExd
4USEyIczax8L0ntQa1X23inCaDNavXVrREDMDPrjwygz66LEfvamITvbOTyWHJcsPIs5Ocsc5nVJ
lPTKLKR8C+YWIosKx5XMOZa9qiZuRTGfplEyM8U8j7YCwPzRdChJW4y2sShBu1fy3Wj77xAC+jow
dX9lpTGeD0EfDW8YJqgafLcwUG52jQMq4lrdxFmcct5O2rIpMSijLtylbaQeypadsaNn52keIuyO
zNTgi5wsnSyUSkF7MNt+uW6soThgvn4YjcLH1q6qgujMM6EjC4l0J11bvjD1cxEn9Ul2fvBLWk78
oRdd8Ux4WEWmWltsejOcDrE/lgxguS1GDjsbb3KG5fUnn0X9WkmoESrdKR++es7Bn/Edj83V1h4A
XE4aj4CKlWnP4YaMADCVGbuFbB4sUNlO9qHP+vCAxCBBhWQs43NAWiPJNa1sLyU14UH3TWNfzB1+
Wj4ixClkExhVWhtgeMPeZh9QO3t0mvM2R8/OMNd8oe6Nz20DzCzpuzTc6COYGxf8zARsnOxzre2L
I9Q2IuJjnlgyO5CVITXsdaC0ow+wmkTYoLByOHLhb0Ux2/UMHuyRbD0Z1zZuQmi2vaJ8dijI9n7a
dKdaBwEIQa/sVtyvLOGgGn+HExIpyQwG8F5dvfBY24t6tE0qUhRgTGUcL8NsQDvUIPgZLe3UmDGR
TiOr03YMimNhULsZlEPrIgZAq4X0AFHixDiZNHQhOl3LOkTJ6dIPURUSP+QGIXbeOuxwz4SRvW/K
JHrrQWFTYTv+Cs9qfhx55+pRYwOSy2arECm/Ql7d4KPTGcCrM5MRxNU+HQiNhatopvER9JWP1Sfp
9pPkjBn7XnvHf9Nv1Sbn7jDzzMOmlP8G0n8Ckzmhsp/qY5anrRdaJPRqsstWdtWMezFXT60U4rk0
EOHKNLG2mTPbdzNsXvIQKBtiZES9YcqqcbZV36uU/FBQem0DPUeJqjr5mjSLHMeqjyl5tsO1g1jo
KmR175LsMVuisu8a5jZK1nHgjHnM+1jnXsMoyqXXqp+DIE43BtHB6L6wZAPaaE4VvAU+pMGfvBqy
/2JABg8SlTAxLXD6XVOiQmjJ2r53Q/tROWG6N5LIhM+Xmbzk+XuL94aqcFbXDll6qWtDmB88UmZU
r9XnchUzfTqQfSH2YYQitxcoi+AKsgJNeIi1WLsmjl3e8gj5dYDG/s7x+5FjGVwHUYZJyKS2UQRJ
UxX4cLO1IUqYzScP2LRRqQ6X5iSL56koLdJq+axrnfXYaPrJWTgwmro+z46yC6VHMQBpeSyvEqoC
ZgM57YyWlC61fvS/mZS/Ux3JxywwGU8zqyR1YtGQ9Q1xYArXuDWyoqQeBsbJAeYGlRHv85Spahvr
82aaWZ82Ez4RV9cyYiCw75yGIQd9iz/TX9lgqXcCLiESgxnPaopJl/w8qyaStMWJb43l0S6HZJs3
5rDUU6e60uWThEaZ8Xish4zWCBnBGE4XPS6DS1DYyhVKnlzPiPf3rUpoB/DYh3OYs5QJbf3SKKHz
6XRDeYkK+kQ6VFpkvMrFwp4M5R1nUwKTwWKVobbhtbT8hLV82l3hbH430sHGp5UQn+KgKjq3iABC
GuAl+bBIRHiCpMheywnGZwII4CHaerwlqyh/odnt3yd7Us8+oMV9Ikt9yS41e2pCM94B+xjd9JF8
y+mQrZt87E4WiB/WbOObpC94c4oo/LA1LMvoiqwlryYiHa6YZWA26Q6iqrwURXcr8AWKOiEEso/H
vaOO1Wdi9jPT66nbCLWU71GHXOIBJX8K+mJ8LXlZ3soe3SWxllR1YdiRD1MrrxWBfswQm/SIzp4Y
TvroTzOkILAnTCmomo+9Jft1MZnB3pxHtnAqjXZuh8lOtywcpJlxycZYsuxvyUPNNBIZfTR+jV6Y
dzqU8Tj2gogmHXj1uuUc3pWEDWFnqW9MbomEMDTOzgCOVTRiX3LacD+SMH9oMUBvu6Rk2lEQsE22
U+eVge57Ti5OvWj8ZWjNL6WeV8s2DzROKcYJUd0+cWAPv+baJDVJBCVuo0C3t/AFukUpYQFJaYit
NbZnmXZizaakf40A7i5F+bhUTGcEjUtkbGR31drHbXcrHPNC8KJYhLkWbMlKG134Q/ZCtwnqjkpQ
NCAAxNHBhekWA329oqrdubYs8JdxbCDjGiYnW4SiNhH4B1VN5FiaEtuln6wCQHJN5tjSFOpnpfrB
JrAjAP/8JFwt7s1NXEf1Bmcgep4KBS5j9XzLfd7tMTNNlxnsyMW3k3oP8obeU+g1hUZo7Pjm8x2r
Eds19LKi8NRuWND0paN2OybhFqp2tbsBUUhZGUfKDchF9qyq+JAhy4OHDir5MSTTvGANUxEB6gPD
kVpjsTw0o01lB8FTk5KaiQP6B8NvuMeTPhElUFpIHRr9F1Gf+sMVm+DMZ0C4S7N6wARA0eYVBMUs
GVrCreNd3D/sl1Sbnbxr9lx+pnOF6sFm0ugxt2kIYDarc12X6HVog9ieWMlDZxHJYGMFeN4IFDK/
VHKB2FsrxhJeqEl5gxvYjAZsBNVU9zvcuuqihczqqdjWFrSu+Q73WfeWxfWDSD2Y5yasxDoV+N5V
y/BfuZJ9hDVm8hnrPmLeGcNugdKcWr6I95gIIIKpPjLgCGtDZes4WtUOqRsVMA2jkacH4G49mxMT
jhv0LxRxs7IbRHxEsdMvc8JR0LfOwyMEICdzN0jnX+B+VPI2fT7fhlQ8kgGCBzwmWDXQzJapYGKH
oszJztEYCXQbD6hN3EBJMHXjsw5LcbAHIg6rsaSHLmYdu4LDexvFVX4nxno6qmWXbLRaVTBhVu3Z
wPF3nKacN3XMcerkE1uNh/G4wTX7MclwcggmtNAPtPb0NJIC8kYSK4YzIrZukqg+1h9qWh9TlNv4
fiIisSZ9WnOBII5Fy/1jgjv13TbLdNL/0MwQYDY+N7H941vafMjGedhqIWMZtyR6YG1lgb2KCDWG
AhKRCk17fzRrFD1wbvqVkmfDYwlj18xzhgp3np/by1hXlAszU+ZgmjlcjHiKriGhCy5TZ2OttnIG
eZOb0SLOVGL9TB18HVl3lwGu/V7RVPs5hH92cBKT+AYLV8uACd8tnR6mgULU2KrNuQ2deABAQN++
GsuePAizeOibY5zuLdSxJsZgqAGRITGm0rn5NJ2tuZmLhP4UFjTT+W6d2O3wIrDDYPnRdbzBvt3B
L+9C/4Knf1oqbTgjWXQeY86EpSd3Em7An0Lh/HvMdplNMNDBoYTBJ/QIWge/0RVdvdCxe3u98SBx
QPO7MoYfq01jj8g9eX1JLInVdK0FtLWzlrXbIA4DmqOwXmpZF80rtorNl5mZj/p57MSn0rThDcg7
uczcNMNLSHgNo6jCXoNsxH0kEH6rRkk0sMRm9chfYPjjjwZhxPCzYmSI0+cQpNqpG6g3tUlSUSr2
eLU7NV1mBLD8KnCz/qiRkPw1LPGBI0J5vDX9RZqlc4BJpwgad0xothkar0FBpw7mWX9SK6tHOzUG
W9NUGI93koGxUIlCI61YX0MYBzDQmDWhxM2FRau1kjyd9KkGCZQmyQCmr31kJmFlZUTR0Qdq/tb0
I0YmPLBsWcn1bKv5gFGa/gTIEmNGMmIIZd1Q2v6yo+6gxFDfmBp923V3AqqfYH21anGe9VIi/RYA
JJNhXoVxoiJsnROPqbO2I3MS6ynPo0tdgCx2IjEaqBGjBftVjhzoI5crNUt5kVGxK6PHRZEqFw2f
sUvxeutNVIa4LIJAeW8KncqJ9Lv3LK5+ApBqDCtsQQUSk8kgtexpEiUCIMknThlRuZJhJqosvb0C
DEC45BR2uhj8BP0rVP+VUrS0vGZCX2Vm5e82FenbHEcbzeDQNPHjeSHovm2fhRgciiii7c9ZzGJI
EJ9TxXFBY26sObavo2QeoRNa4zFMO85tRR2oNvCtCTK7RD32twT7MU+yeq/zYHytQr31apXsTgbm
ITGaTDpqZY7O9RCWh8Aw/KNp6+ayEvKZGfpLhapnVSrKizFhQ/PtCgkXGFDepwjY9mifSQrZ43gd
T4xtbJ40etGx64+J1aTfreRA7KxyJPuAiQIuQdog/H/bMqAj1SbyyuQ49MuWuKJnO07sDyFY9Q+a
Q+UGQ2M7JmPzofcaLhhf02i1STKEx5Jf9YQwonlKmq1aV8NK0uxt/LlQHoAmbcXKxDmbgUCwamW+
S1yW9ZQbziP1pG+eVdgCCBDi4bmQvJTDbAs3lEH76sfI/GiF0jc22ByyMgEGlomB6ZqRCR31Hugl
N1J4iStNazbqBKmaOIRhHZeg9dwuAHgRhfLDFgxYiwmx29CmDBtErnw1jAQukO9q0DI8wB3UtV2h
ls05kNm8boIpPtq+MdzQFijrhwUUT4QeMUWbTH0F0fav5zmR9JUTnwc77JaYOusNzHbjxiKqWJcM
7HatbkWb1jHxxDWGsc0Ew2C/SA6D2QTr0WYiLQtQBELN/EOdDvOu6ykmc76tX7NtobzGCw9g3Gpc
Nk1AdkXgAOtW4uexCDnX4s5cwQD1X/D4MKmNK0SdU4iuUcz1cLOwASCHhXe9b1K9pZfoeRPw/aKh
LQXnsS+NY58ak8pFNyAOJXVvwiMjsEs3vYm+OS5NajtgohrLmiNLMIYuJAee0sTQgmWJ+R/1d/Nu
tTqMKegZOoiIFLwGt8pSjkyREKYw5m4666zqNocDhrOcpGYnhjhfHgldYRYHZ1NqydWHjHc2Gl/s
GUj4hPbhpN2QWxOdmOuSqVx10a0tQcLWANM4xBRiTHS7AhDTMV139Ty6RX177fw0eyqAYgF0ENRH
jfCptdMRzCcSj4ITFVlJH0/Fuo866TptWhwfts4NylI6ePZUR7vP8rPT2vJTCxUmnow8xudYRjOM
cJt06HzoN6SUWwe2LhkVYKczmXXCL2XqPvOkAr+r6WH9ymAqDhaOboZPrYkG1wCCuCtLrkIC+oBs
JQUEGUAUNQdZ6Xgzwhiv1gwUegx/CbwfYtB1PeK8gEpoY1faBZTQ8F1lxLNNvaMwPavvjkYz4qpG
RYhu13yRmz5sae8mhpEUSZaTEqPK3rc0iqNmUO3PiYW2Fg0QAeD6PI1LjQAy5MV8IYY3dQ3Bnjzt
YcZ0kz+Y6Vx+flleWCpnz3EVUP87idRvNPamBKlYmG9TjFM5WlRBnxeLhmtToCIdDeQjGnzp76zt
mKgo2sAOxjZiC7KRBdH4nlddzk52qmW1IdSmpMEC5dcsjS7SvkGKOCxpW83vzxLGXemGvvZcS1sD
8ZZZA/SZQgzlajQgwy2cyGjVB+uEZAotJT4+GDT9uWmrtFg1xJy8FDU3PJPKAmIfcqUzm7h8VYxm
sFNYgwXbqMqjFmElnEGPYC77A+9wBrpkGvh13pErx91DZiE/6LeuDTASzP+TujPbjVtLs/S79HWz
wGFvcvM2gjFKCs2S5RtClmzO88yn74/Oqi457LL6FNAXhQQyz0HCZkRwj/+/1rc0daQ61t2yZFJf
MBTaaw12CdrMKr3XpiZ8c6R7C6zW+TbRHNqYIZiyOlc3NQNpZeSRSr2GXsddlNkQanzdny6NYi7p
hRuN9aCZJklUM1G/hzKtRXcpU7/4XuRiuNV7yazvubENB8135G2dBOJLFA6WfujiMr6NucCiDiVv
CDF7qsjCnN2iPwmwhvNRp8DkPiRC1VR1QtaGV0sAjF4PBPg1G+GSuk7uG20F1l+ur4Cu+RE7Kmgh
W7dIylMTthoVKUy/92QwSJtAP+Rnj6Hb1NohbUUQvrWa6LikaYweCTaJKwo0fEiEIt7bgt91tsz+
up+CCH4XR7O90Tf5y8TmtQXziWw4ayWa7CLHg5gPXURaSxT1VE41HOq2Jrf8YCDRNb1GCQyByk7N
dzGwoC9LoqxJVeLeV+2VVsmT5KpwGNuh+8aRl5A/q166zE3qiSFpPeAvCGNlUoMBo1pczIO+h3M1
XxUROTe1KdCQ9db0w2UjuM9MAGRrZAX2o5KOuE04VL/p4MQe5mFQzzoRmfDGI8cGpEInlwzN8BKF
GRwf+tVvhSxBSpHRwsrVWcNuqmjV0nqXMF2atLpEuIjCK6io/K4UpeYrpx+s976psn1f0ZxKhuZZ
9B2LqVUdZVGB526ypnpoRwLsgZqQeRymutc0y/FqMM2Xohhfg7IpLiLbMBDkyxZNu+pvJj+kzhMF
nHZZoUm+CzlsmnFLSbge7KPu92pX5UzZoefUmzGK1oSYFLfkvZv7ULOLK+CzDGGN1DIIPG3u2Qay
BZOTwVXErDxkjvGcjqH5tbJN41tsM34SrQgfRsDRJ7dGqVy69FKqnMg30jahf85x8uAk/XygN3PP
sdvE9oS0Cr4QqR0J6VBXUCnoYnX9pC4gBKg9o9+574iZfLSxINyqAmJqkZMJvIpyq/A6rQSjEfRo
GAjCheUcO/oJ1YyF4bXon1XZJA8BgVFXOtQDD9lDcQVs+ZEVyXxoK5iKHXk4KIdb7qwmKXP0DK0l
LTdeoq/NdkCwQXl6tmWBi7Y76oPj3GtpJ9dTP9/5lf4O/H4IVm1E0cGg2nrM9bnjiiZd2ouRsZHF
5HszJYo1czdHFUIhDhliv0KARuazkZM75ah9o9vhIYGdwo3bquztzOK1Hll0n5LBn7etU7zNgcmS
weIYrFRvm3cEIRZr8jOLB9iPDpyxHgMaR5tl0iXpqSoQA9h2WIKcs5hegcVhPxiQ8lV1GF7VRmVu
KCx9q60AciPyGGOdqnpcB21Pc3fCBQZQo9kzvcw9rWoJaI5DfMpAJJp0VneTAr4Ih+k2EDYmW6vr
nsI0jX60xWjAsLSIL3T70bxqy6r4NlazdT+wBCDcdo2HPm/7H+gUxh+VWzj7TIsJO6clLqwOWLju
j5eIIJ91UuPuAtO4iZ1OPkauv2FXgNFtWukh8V2E7ajYlVmhLeczRLtcq8trWlHwayT6E0uzkpU/
zOZdHE/1zZiOb0DdX3sC3XTiBt18P6fJg030LubiprqhbglYhkSF6MFvjMtAAezYCPLELtxxxC9S
icLaLlXYlebQYo3YP/e1mcPK6J2GbvBIL2AcB4QPAiJeYhXhRRLEX1QYhmQeJHH7lMBUwN2ayAeG
BsLzSiTwvW17T1o3jty+4iP1s3PZoR+j6CdNuPozVqcM9b4Owape9ZllMJ9c0MEmt/IrV7jWTZXF
O9U2tTdZ+vDKqNe8mRPafVz0yaZ1UZyE5A2S3Ezwiiw4fhhdK15HegZ72yL9mgaQAcCClvl9oCXh
Pa2i4UFSoz9EjY+1qu05IVQJ3kYJCREbMgkVzwWtBPJw3C9649tHx3fFRV1AfdeSIPxO9YN6bEju
kbFmE8pprhSDDN8LkWGC86Nszi9VLwjASepDYTBnL2d+jOtRC+bmEhWOvUW6OyXbBtgZ0uEoXmv0
WT1GGe2qZq7uGS3+CyxcctuRnVrXdWe3lPMQh3NaBPnKzSft9mBknIOxULQTTdh7zSYODrB1e2nb
URc9ZdAEj/ocLIlutdwlRCluGtfEGdy29VVuEEC7q2m3TF5U6blxJAkyFCQUlkMAGS8RmOlpmMZE
2Zu6Nh7nCuXGlg4Jhh/bmS/JGcXTYgAB7LftbFvRS6xTzcYXro3RsGuJy2x/ZKrD3O0bqJtWw5RW
8S2h82aLI7ySD06BKs8T4dwZvCUuNfqTIKNW3RoOgQ2XGtAebuo0d/to42Y6MF7KVoTiHItglNrD
YEVSXXUJqqMLkVmw2C0txZlWJ2HWfmsnU2jXaMnS4JZW7gATpxKifZuE2yfIwCKo0V9mrfLxzxkK
Di8eHuryer7qyZF0wle31I3kR6gNmr+h6UsfNk3mveQEe+xkNQOiKSlrELSYQetp5lNujvNaV3hs
IorL99RjZlwvSAsvCKacTsDj1D5UTR0eJp/MH681UM+MbhlsjAravt/hb+oj3fU6Xfj3rWnuc6DO
uPcqgCTJZUyr/Ae1pPqrQ1zAq9Rk6lA8M+3EQ509fqdCMb3P5WAcW8Aar71htc5xyIoSwOjEZWub
a30sjmNRMeamRoK3jUJtXRZY0ByUUbRsfADhSNU0fZfJYfphh1yXRiF8luuJBE8AUb0rN5D0Me2N
ShrbVnEnyoKu3Ev2knGTFbVkK+xoN9y1um/+UGClDzUIwH0yEnJD5mM9+ZQoEGIWq5mccudWEqPX
EtBqArhZ05SQ07WMyiLw2oy8GNIlxyEyv3QVvFewfejko3dEnyHVNNOO665/0BK7SK9hieto/XNr
crrqpoT1q2GITkWKkitVVeec2ggY01G5buJug3KIOGIr1XZ3wix1K0ZeqEvcWehEAkr+Yeejits4
YVTspmBMn53abJTXlt3YeA5MwBMl7aHRuEKReH0XWnW7tn2y0wl7e8mLGajXECx565ZLFWnyoIjT
aN4Uk8iCZxbHNHluGi5fui6adE8yJVgk0uJ8Ys57F6k913qnRaaRFgF7pmZZQbvpVVH31zEByckD
GiKrxRNW+r12878Wz8n/B+PN/7hgJwdown9tvzl9b8Pvdfqavze/WHCWP/UvXbbzb6bJNEMMI51/
ya//g0xj4b/h1onIGoEIRhqJZPo/dNkwa5b/hz8opAOd5j8NOFL/N0darukaluLMBi7kHwmzFxTC
fzoIQOK4QmDmgX5j6/x1+iL7/yDrN9TcjBPsX+wplfawzPFu1bZIhVH8VQzbpF3iFUXTbohsCXew
n2PUmE5N1C3XTHo8Y7cJ48E8KvB8L3M85s/VOMLjl62G5ZoUMUzKQen6D5xk6gMLZI9R0pm2H371
PxghfnUn/Pwakh8DJTtOiEUF/+vX0AUeNkvVagVgDByy1UMp1APwT0wCeIlpVt0Vowj3g+aCI591
/RN3hPUrrObfP4Ai311K0zKZgr9+gElUBZ0tTJbk3sSXdaxDMhgi6p1txZwj0LvjykIk5LFMFAJj
uvZeGIDfsIMGEuq06efaWVvuDPY+bK4JWKiuTXdsdjDK3F3JFnCwhDAgyDQsEGFeao9YjPDbYNd4
AcM2iyvqBzFeeoeNSg6tf/zXT52xofz9pzYWpf7ZkLFdhM+WI4UlIOX/+lXzwNF75H3+qouS8i5p
0Ic1oy65sFPIsbdhMY+nQbGGkbqufpKWxxaVlfCJn1RuiBx3SF8dkmlrYrpQxnIHDAaYFIHsSDcY
aKjkq08+sn7mPmCY2zh8DMxsymQeSqbnx2E+WIIw+TaHE9NV6Ymy7vc2odmq8QU36Gn7i6wYfFgs
I/xLMe+dbIAAGLTy25T1GSq0MV80XUVGimdIN7h20pLSP0wTMnGGxxmhzVvQUJ7bFHMNhZOluXoU
c67BwHaH44RSdGvZOfiBqdjGXI5p+MfVVsta28tLkDhjlFTfkpEzluFaRE2Y3LvRzml3lZGRpRO5
uJ390jyVGo0OUQhtg9c5WdP4by7KsXGuFVrsTdEN+b0je/cdncNjnaj5qeiq/BkOe/6kOSix6KYh
Vw/SigtC41I0IzAdNSmbWISJpkGbBYJoju1TOZXNVTHn+XVtVrju/d56tmrTv4TeOq7ZEO+cfm5O
fhsNCZ1cwgUSKrj3loVS00NQdOAEgnMANGO8cvppuHIc7RIEF62nZo5OY9xc9ymd31rOxFwEAEn0
FxPGr7mK2WFxHaP4JvTVbDcidfVbI5rIXhnz3t6NRJN7ZDPEpJgDO7c5/6BBLZjbdoFKvkKPAcSt
fFaT5m57u29vKjjZG0x0xyrB0g0Gsth8Mr7Olx+D6qSDBUsJoWim2mfLT2kHXP7lhB5Q9UO9sscS
63nR9NXOxFHyoxtNfT+1huZpcUTMpp7UV5PtPLeaqUENSfoae3Gl2QCYBHwR2wqgPdG42ffL7DdJ
V6L56RiXn3zqxVv5cSLzqW3LRuXA2dsWunVmyUG8j26joO2SlUQfx6WlcH4DEjAhFO9HRpCTRf13
PAXDLg0AcOloxDzUvv7L3z/I+YKyfA48EZz+XBcg9/naSepOEc6OSZDc2FcP1DMBkDhVtDSdjK1Z
V/aDKI32s3f2+1PZLBwsgLohDMc0z5ynusFBmJo+LJfJDPsN7eLqi3Dq4I1jEsJuOyOncCfjOX+k
DE8Cr04OOcWmjqC/vprwPmJkfKm6psEGhKKvtAx1YVcEN8AAnj9ZwGz7t3dlsLuxveG6JSBEX84X
HxeweuAySpisvYrcPl9DOL/mw38LpxK3IwYef+eGykN4MlkoQWWxa3vAINSSsI9TBF03oLvBA5mv
pRDFDWzV+pTQH9nYtRntuBYY3iD8+ltuafuIDt+x71vCq2T+bE2YFYRRcV/PYdLbtpkd7CrTd+DE
H2stGGgoK3/aCW6DaL1LdV/7IezVITBoPhDCuw5bpzspnX9Zm+7Cy2o0sXOD9JIqWbvS0N3CKVHT
aq767rkxrX7jC0yEkrP5CpAqkS6Bb6vtrM/h18h1JlgFSu3iIq65mQb+NgmSeiZ/q5BbbajsewK+
9b1Whf4uyRqiWiK7Ru2SszNXIQrckFv3ek75y+fYsL+MhTan3MVBbIopGS5BZwsN8WZzrAGb30hZ
YejS8v5dBJGxZTlLTnppBhj7BSKrLOwIn40J8QA3po2eM1bWVSjpVTQx/nfTKr/YPjgbDDJUY5su
oj9pmUdO+dwPOfwdRtpb+ODhHRHWk9A4zsJjY9fzsU7tfpdZbnCdlUT0IZ4JSmCYQ0EvuyRGaW87
lvjWVMQet1SrFB4tuJcytnoK1micdgCFBzCulrXGC9Lsx0ZNGyLgI5/eU12+GgHp5a2F1USf4wMF
v+40RehwVUSpKW7VQdlRu818+cXUfesCL8GTHQBWM2uqgE0fXamJk2KVmTPEzbw5pWThXCLhaXeJ
nN1vGbvNLrcrBPQ9kOPUGwlC86we0PYsCxjGqn6Ex0okZNGqa9XP7rrHMkfdN0/WvlFKxMv6DV39
r2ETjXdTDfOJvjvVshLlqRdWqb1puIYz5E3k1SS5NLH/JaDEdLtYPa5Te0Kmzlno0YeU+sQx2jwU
QWxd6EFysKxZ7Qyks+sQE9dDVkFADtKyvGunMbkYcwXII7afc7T4iEzFcFPb5XRDzyk64p0R+znj
OJuihfDhLq/LrlVYsRQ51GXfZdQje4XtjXRiMILgKIJmbL/yDod78Kxf/TKNjm47mjdUKMj/IJb4
yDbnfCHrA/WASekNtq7voR4kuLBLv0/cSncZakFn7Y5Wz304T00KK26zzcLRp13hR6u6Cr8XAk8i
Ancn2o4JYoeyN8hrIx0uCubqqtM5nW4xOGiI75MaH8sMUa4IrsAHjFQR6+KNsxi6o95dRpCy1RGz
kXknQlkD7627p7wy7yn1iWNmNnoFTCKD2CUZyHNUxOQ3l2HrZZ2c9ikv4JRroXhFcq+eEU9n+yUD
9FHR6bsuGwzxHFXDzWzFE7DZAMxQk2gOtKYYum07pBgu8iYKAdpWDkrnNjbIaKDF6H/RWhtHQhxH
32unxtjfIrS8itB3LnEIwyENTHPHGKu+aWP15lRUIlVt4uJyJm7poWvvjCSYLpwgaC+iNJqvsYHK
C0ciI1HO/GxF9o+CGY9UFyoZltZtoJOpSAbtDY01LPju6CI/NOxdB2wBwoS9L9wUVmaJxYvTTOI8
OW4IorB3c5cDGmGTT47ZVZY3ujL1pEiNCjFA0l4PVRFQei26jSVAAOFXJYxtzskoID8TMCWN4I1b
tj4sjykkwIQ2cBjaOjMvGbTTUPX5fRjndJjssol2KWcHztd6gOYA2rpl07/AWoXYQSEYmXCDXFRw
FK60SCYlYZIkbLbEyb5HdkkeVj1nzwotBngdW3zrkI3eh53Gwg9Syke084oKarhCfVdTXKqMEwHs
7mbAKBCseulo4ENxT9nHfoQzhVQKplyQo5peRdjyAP4PhLpRdhHFC0oRGmO0KeqjwToGG1iYGjNg
mfslnWG8TtFIo0vPrqM0waVUSoOCeu/DI8Z8Ra3sMbIltzs9z1qPSAbQUq2lG+/Aegvjuo8bzAU/
nxQPsX2Fvmoh8i/TYFLQKrNq0lFPUTcsCcaaBvO2jmy7eCdRKF0XfOJTX/gWzCWBUgCEkD5fclAH
ksdc2zT49zyE8WzAMfbSXZl3482QT6g/K7sgB26cMb+oUlFn1q1DLFl8u8zOMmTkxniTO4XJQuzX
odyUZVCX26YeYdgPSBIGT8fjZZA91eEOUEh/NxwQo92AvY3wHaUu2cfdJx6eVncYO+P4mz/mgXUj
yC4BOMNhBIlRj8VkG9W+3hAHoUp0yhQ03/sSi46dNcappIy2//lRwZKLQ1m30W4yB+OhxBi0R6ho
nLKOYWzUuHh06C048tiMsQ/WKO9atiqfXebSyNBlkwPBt4/GAYKOSCiHu5PgzG0W9JrnGaOJif9m
Xlkkoty0kl+LPrPd341aZpxCVDEpYBpDvMZVwdAwRmx2K1qxvrGNuVAC/kgG0kL85S/S8xTo11i7
l1I2YF4tK30hip3PQRrkvHL0Gmh/V7fVui5UeWeWLpIPIw0wW7p9zIAtQnEA8M0XwQHJ22jK2KHz
iVsT6lmJNp3XiUzHVLyktOZG1KXaEGymcKCTQcbcNTFIQOTSRUPPxukWcPt1Wn+O1NwnNyj46cYk
BkFOqe9dFI77NCFBwRKEigc42zTK19Q39GfD7UGWFcY4ltsS59tNTEnkB9yM+EogxoLfEIC4KtFk
I+z1lEnftPbJ4upC6ULNn0FYS0di8hJDAfatTYkq0sIFYz9tQz2/1etZvKY476/kVB8GLTc2zdzk
t241hsdAw2OGIaQnyrmfaWqNjv9gpYspkHSatyJsDXwR3KaOVgofya3T5NqhrXPbpaa4ml29xVKQ
8+daqz4OKUnSg+suN7XGdT3BSWIL+cT5ZjQVqHWrHIp9RWrMhUE53XP8KH1vHE4dFek6oe7Gl9ak
OKmUHXkKBo6RfCrGKzI+9IcSKTpAJvoCiPTb2ojIcSm7l7mFU9xaJQV/aB/sIH6CLjTKKlo0s5VP
u7qy9lRVaMuaTkmoEbXUdG/jq5nYQREtmRXbtEP2w4Hirot/vDQQrxX4qDlO2Ia/18fcuUgabfwu
VAxOKjVJLQT/cTTAkaB9qckrabj57wtBepdImNnrtJ+efFM8c8a8d8LglsBFxHFVWV80k46EuGvp
3cFqkQSTU/yp6c1ZxZqupVyFjPjrcuQgNclMu0X3ySldRcCFZ+02HHR37YbcJTVbYqWw/I5nsdG3
phyvaUWi+C7i4roBJ7KniqC+WsjRb7LWLdb6kFjXcaByMqYyAxX2T8l5HUACSEgMhj9wS+8pfuw1
67ksdLG3cDie8Eq8ar1fPNXY8W1MVcBqojiKvHSCs+/6DerLyn4h4xmEigjq9zoS8Edn1TAOWgrf
sz0gDq6V2IFp2M7ge9gz2/YWya3erJiZlAhR8e4IoBa8fes9yuUj0h30gWGxGHQ3/zsqggL/MmQY
2agTl5dgUwyCyMRWPeYcO6NJv9aTfsRUzo3NMupvjd3eqU6+mYnxjK6AZqRewjzs7pGFP4ThtEJF
hoJJf/x5V/1Hle6H4lPy+v8bhep/Ep/dpqT2X9fBr145LvTffy2CL3/k34vg0Nklt22pY1+wUCFz
ff0XnMQx/w26uk0R3HAdqqcf4CSQpkDNCHfhzSBapUbxf/HsGkVwnUgr/qQEHAWkyvxHHKpf0cSO
4CwneIqrdGoCyj0vaUbTOEV20+oAge5c+459iSw0FFQrIwWa5tR1dGG4n5Rflorwh+qLcJRBXV8h
+1ao4ExxVjPy3THMoR7gDqtIOTJSxPNTTr3rw2v4Q2Hc+eNjBM0Ew0FxYv9E038s8PtlZhGDp3sw
hFgfrY3l7xt6dADMp5WIXorkOUn3JYiA9FjNm8pdR9CdErwrqyk4VI+gdTXnaKeUHj2fBaxdtzAk
DarrayWwLay5eyH8ajoPrQxKjpR9wtjglWOTPnFpcYrN0F8s+ArqYhALQ0C56/g1ebdegchT/dO0
jW4SlriNgWO/TW/VwB3AQ5UsgCXbphfNF457mYNAIelvHNAfkLTJ6RrxoOd/Utv+bRzwTmgaQv4n
L0BI86zKMtR0tY2ecVCZeDL0ZN6EAykuHPnuEgn7S87BuJ5m+/bvL+lP70g40M9cHm4L6+yxaV7K
qQh4LOl34xa1DDo4tyk/wX1bZ1XKnyOOQhdfjEwDht7SC/owFPrGnMZK4FYJnUNfe5XjiXwXNleD
yyrcv4H3LEkYtOvXLH9qqJLL66wgWoSeJ8N/guSyHle1OBiwH0jIvKnd5wRSYa5fO+bRcJB/XEes
0MPsH8bhZbIe7Qy5aP8SdKcx+dbnn8yfP34dRWSR4KejfPeTxP3h69RT6BA5H+teoAhKusb1CPY/
3obB5TDpgEyhSccLqzpdUyv3xsKlZXUTS/6VkYxZX+268jrTt2F1kc6vMvqhhYe+EnCtxnXdoK26
5ES4KYdDUm3CznPikys8aRGMVS+milu7w6RNN7c7/H00nBUmf74mZTs6ayGD0FBnCwP1cR9UiT17
KeSelVXNW4Tt1BXVkjHa9cyWSnwy7o2z8uLPZ7q4R+iPONKkafTr0LDknHGKkDMyVGDh0WsacWAI
pYDaQdlJq/AaR0m3XHeXK4EV7tTseH//2ssgP1sPBYhCmw6azfX5fKEipbx06twevQ5X8no2Ly1y
uLIxfxumVt/982cp+qrM9GW6u2dfV2hOp+P8nZdyF8AZeoVUijEeF9iFB73f/v1pf5h37GJsfdTo
TURsy/T/MFCp0RKkRPqTZ7bWJcGpMEhwSK8yU8JMT+unxHHWcdLg0VGfTPk/LCw82RF0vuTSgWZD
/vjkcRxpebSSrxiDWB9EG++m5Wz19+/3h6ewsbs289DQDbBhvz4FP7hJ+lbButKiF+/yClm7sKZP
xoex/DVnAwQwoUufnIa4o//c6T78jAlxXrnV4d+CmbNRmC3wz4YbqzPgWCNNp9V2TUkEKsCI70pr
h08W6T/sDdSc6RewcAqOK2esvdkd0PfirPXQai12qteKdiFGwh60SjNNx0BGHiP4k6f+YTGgP2Oy
DAidp56fTNCKYtNOg5nu45iQ5W2g5HYBuBA9gR1sqf6Vn/Qa/vhEVlVHp40OAm5ZKj7+zEZFO3bE
VBMXOASEMbCIhz6U4pmCX6lhOZljN/jk5f5h8v8M6ZELJY7/LB/qw0NLPwNH1Y+TlxnXcin2BjZp
J71b/Fgui38frn98loB3x7xnMi5RQR+f5Ysh1JKEZyHt3w5TpG2KkawUEKElJBzjkyn4p6fxJN1d
hB6sNmc/Jw3SNEgZIF7SPfZUXPBiFbgDSAfFYi8++Rn/NBMpgXHSoxGzLKS/fjVLD0a6OmiHzAjg
gwnPi+QInJz/9Ac0aRbSkGK91vHnWr8+pQvmIdBdngIzWGxk+rXvk2+TxGxjWtEnO9NvayeBTlII
VygpaBKqs4ERVa7VDfQCPFew/XFFHPZdF4DGT/SnqXFXem3Mh4ZY0sYOj3//movI5tcFh2fb6GdN
Bz4uC/fZ6hlOU4lY3VwOGNHbXOePTQytcAQf4DUFBk+dEFbQLB1Qgm0foDat5+YRK9xnk+O3Gcnn
cJEPoVxwFSfTs7fqj+A1mqHWvWFu301mx6bUxW7yk11iYi2PNFwL/42vznGUg4DNbQidx6+vOK7U
nI19p3tWgr508agOlXtrA0NCaivI54zM26grqBLKSiGxFj+IL0UtOSWffZLlSb+s+uwr/PTc/pbe
sHDPNhddU1SJHEguOC27TZS1CxlOO+pxBbFAyetFaYdaz1JbVydihfLAhij6o3TDkyb68JND52+b
ABdOLonItiydzrF5tgkQMoWXxohn+vFlgHuAzioJRxVpeBXlcyBN4TErwx9/fxvit2ntopB2TcG7
F4SILffqjyuWGdgjtXE1ebpRUFb+0XNBCIIvRfmdOUPPXq6gCflwt6kI2lt3fsrsk6BR2XxN+6eu
O5i00YihAeQHDeo2WiJwhn1ARGaWEH23W8Li5XdwMGQECPI80ns/hLC0KZee2VM8vfQhotzbIbka
m+u/fzXj5/r36/vlpLsc/FBtcXiWZyNtRvUQQ6Fiu6n3Qj9q3D4d+T6pmwyfU928VDnYC5uEv4ci
vfAVt9YHshxwP2UhVxh5qocnA0JHUN0KPHwggu1u1zpfVLnPudYWO0Qok7utqh3+QzjmvVema40Q
AVp+m8q+CYZN3R6KBs3U1o8PqXXJyM67Wy14N9Or3rywyldaJ6TsvIzJ3kLeiYjGvrWWIGzP+jK+
pOa2a5/78D5NT1hCZXcJf92WcNpl+GUEGzzTQ8Secj+Lg0W8R7QmewdKzeBvprsFbLI0UEFptBQD
b9r6wiQpvHosXHTpjKuH4S2GtRTd0WeLgl2Srn2iXx8dvEH6TTifOI7D1MId0cw0jDxaVlyzpXUB
GEWRO56TlEKJfXh0/PuqWyvn0qGrjO5JHZajKEa7yrnASg80un8BcTei2cId3NLN9shWu5T0F7tr
3dxmCRT9VQnJTTui94rhfBo3oZ9so/Yw99+y8NuYbyZnha1Rn/ei3qIIgoERE8SFnt961e2r6pBQ
JYSCSIN/vCBmzpA00Q+QllEu/X1U/b5gMqYc5jylJUSU5tlFV7E7ZTlhxl5YoGkxDJIL6iDeBFr2
3Mc07OiPWJ/siX+aojbnX/RlCh3QAlP/OEXhfhR1PS5nfP5hnfXo/lUK9+nvX4x0wt+WQ06+KEaV
qbMzGT+Fbh8OSou3sALXN3lDf40NGa6gbd5a/pIFML/RmlH617J+mLq7Ubxb4jtJn7gD9grMm6kf
wsYDOpRjwgJd13ud2mjlvo020t0NCwElXBuNZ6svMdzQvNv0/ZfwdnGM3GkXWUPAxqrYhLdcWoSJ
9m81E4sSHJ0r8Nchsr+L9qqVHkDHgr+8Wrs7jIKn6t50VtjsbaIrIo/s+eKWkkLhwr/cBac+vSy7
fWYRTr46EEyTkw//1rcPKrrPiS+Yfsx0YDe4V4gAgUTJpEd6vpoq7FlRutblczm/QSiT/kVD8kHv
qekUNQetgWb1pa5PZbg3DQgj3tjfUxFQzqrF/THuutnrhyuLbJ+cKbIKq61Qx6Z5wcHU3vrzc5E+
ZlDkBbOsN74qOKJtNhxbAwcszV1be4W/Isprq6Echiu/rm767Fh0ewfTz/T+9zf+2/GROyNqUmoc
LJHL//46rlq0E05V0YYcbFKoZdS/yZrAIE2Ki9nHR/XPn2YY7DFgohV3jvONxs5F3+Cf9fIBhK2g
ijdUhH04+JK9HGLm35/2+42Oki+1KOWCg2bGumdnY8SLi0p9mpAQKQxnGVCYwIKiAVMBVtWiVEyc
EWoYkpDGuMc9Jz/ZfpZf72zz4ZjMWVYaxMxiBfz1142dsqDlxPcdZ5ftPI1wZptu88ms/dNT8AhQ
X+awzJH57Cm13swqUUjDUL68R9ipV2BfP7uE/2Gg8JdbyLiR5fLmzvZRM3V7S+Db9zJHbtNFTQzy
C8yQ4QcYmWbzk3f3+0FoeRbFIliMksLG2bGM3q2bdbSevbqwsTBrR1enjMZthyglQpVzwCSOCstP
FvbzL0k4t6BiTtmfqj9y9fOFvfTnSsKe86x8eCmLAT6jujLnbxUR4Z98wfOLB4/iMSbnbotj928p
pDF6hgAcCmVtw+2u2F4RblsARN3HxUtl+keSATzHij5Tsp/vXUtXYBH20xuwOF/+vJR8WOANDX8w
EAfEQz4rLenF8QpctI1pBBirg1hg1pztP5yHymC3dCW3HY7ZXP3PBqgV6pCXe4fCuixxKmn1FWQv
zxkQMndaspkXYTC+ml3XVSSy0kH++/N/f6sIG3kwdR1Ot1z0fp2FUaohnkvcAm1pRZl1oglecGyq
J2oN7eze/f1p5yOXL8tcZJOmWMVZ+vxwQHnJ9lMtLj19vG4GUIE6UAZV0V0uWydE+qS+tvmPvz/z
t5dqcomleIVlg1PuzxSWj6cD4IwEeZBP6kGMqjG7kvXmQHzwKng/67rsfiRZEX0ygH+Whj4ubotC
nxIOipelModw9OxnlY1mFJ2feYW6ISICD9NG9y8R3jkVqVa1ttJLTow4dWtMuC6aN3yx2SX/gj1o
Hr4myXbWCIwiIu1r2D9iZ8OEtY0QTsrysiuu+O+piGkBc+XtV07dAUMD7XDTGY/8HeCT+Ask+FrO
1mmy/FEty1aGfzkXj3//cX8bPnxP8igsDl5U5mgF/vo9CZYXclJJ7k1lfe8PtbauSgHjDVnlStrk
lv/9cb8tDNRwGDlLG8XFPOMu7/rDBB2HcrLHMIs8DgTehFeaA4QL/qA0N2ma/pitEBCEHt30ubj5
bzzZ4PEcbq2lXPbrk2cDM3tbIIye4uR7OBrDxhkkqWV9qO1wg2wJZEfOCdPC/eTBv//CfGUKgosT
SWD5OFsfOjNKGquKI7qU+m7SA+BwkcNlC13Qusw+28l+a0Yoflt+VwMxvW5Scz1bD1JJzLRs5xHV
SUOjqvHqGkdw1owHOdjTqWjG7f+h7ryaI8exfP9VNu47N+hAs7H3PpBpJZWkMqpS1QujXNN7EjSf
fn9Uz+5UMhWZq3m7MT09MdPTjQQIHByc8zcFKOh7GmXhxsracoMM3ZXT81IaPz09tIXph1Jt5rfQ
jDldbAOQ7Zg347gxoA3mWBaoCpz6J02Sjep4HZvxVkUh4KBq4Sep0D2lwxofIe/si+zIhp9LKBtq
ilLDdkqhIIMS15HTQ+IJijYHBAQfnSmn26nWo1sfedjzDkWIstcCCJZQPZNdUH+n+YI7IYeJP3MI
NVSZ8VuRODPM2ech3nVIopHxgLphsLuAf3TUkYu+uT/EJ3nhoRFHaFLSSzhdDZloTggYWFKGvo81
qBmOyLvbjIcI+liaPxSqh2qw2DSheF92LRJYIoqufJKzwL00y4ERUEjFR0Rz1rWXQMQoc/EU0GSm
eDP2DqOD7Z/8bI92iOAjto2hsrt85M53PjexcIT+0hcmjp7OO3OgHwNx6TdzN2/6HotFdLGQATYp
i5iqd3kwmhj84042HXBFrocFIsGw3FKnww1FjxagMnQb9b3xs/xAbFE/owVuTds0fI8qUDBt+a/K
zwJUKu3MZlP2oANBJ3qQgcCPt6anPs234XEsNhq+V+jZi1/8uR+/9O4DLJ+k3jsaJnQdARt1POP7
IjvKFgICJyixHnEQB1sFIqfQP5TT1xGzwwVK41IiZ+P5OVwAslf8YlFqt3xkLJPeM2u/zTdJtIGg
XAPgAdyl+3a9cYqN3R8WZTysx42DAqiPUka0Qyq2Fvsg8Q1k/8m6A7SJvOLReJgfO+QHEy/7ZH/R
oAYgn4YLq3LQigNerq65N8NfhYP4HuDtzXzv8qSTPv0Pilr6RyvclNYBGcfMva/Erml2TeJ3jZeo
x6rdddq+gIIz32Pq10EScpG42vM/IlTsFvtZ30/dEW+YxVFw2CXf2uTBCG8w+wSCGPnRnX4/Pg9/
5bfWN32v3BW/MR6RqdiG4iF0vGG6K40OfY5dio/h9LOpn6r0Z5y/zxFYxM71Ebp2qN3A0sa22VJ9
91f0br4Soc8upWXj6LSnXJW0lS7c6cZRMg2WcDCzcVqom61boUpqU9QxWjAsoxHdzJjS+LGthxuV
bu7xysZ9dd/S3WDzLtXydZEWwsno6L3WbYRabMsm8SB0bIZJ7hVkHvlagl6ORA4PuQsAAjLP3/ou
YPoWUABqPrbpUKw/nb7GhBOrCdlqSgspAyS6VfcfkRClKlKMVwY7i0Pk5RR6BHeTuoSjVUxw4sju
7BbdOoCB4aGdgndU6HfVJEC3TNn3EFYF8n7AuC8vsr684FbBgXEBCznciwtl93SSeRrXTTNYoOwT
VBg0CenELFB3wGnI3BO189tYGAsGQvPBD4wPXWZh1Csh/tAjnTc5adq2zKJbrNHbTdHrv9GccG7I
28C4z0JGuy5WqC/GHVjDxUfz8s8/XzVSCDbnkuGbKiCr01+PvpcuMUmrN1KpbxvRI26G6sFAzti3
2SLmWX4ZkivP++VLnK4YY+rYVCxQCgEL63RMtAydFueVmjStxgFUjHvL6m9krd/SyFEIq/k1uNXZ
fQGLja4J/GwoZbxSV7OUAeIiEIPIq3XR3WTKjwyXCGfoAe1P9ae3rujSCwJGtmxD3BNX+zAuS9na
cVNCKpzMfa1SjUObmziDjbXdb4rQdW9Ii4srV+L5orL34MwtCKKF8ihOF9WNF0G/okQwUZc1HC9Q
oJOq7jE6nBCnxdgkgYNweabnGaHBhllqnrTCaT06q+JGIVoNtfa0hH4r8bvtqDIOkpqmNffBsdDR
4eisbMATJZde1+s1EvwDdEItfXOYxQttQWnxVnVNHe79Se7fVylSwDXEEzXVcSgQOpWcDHugOPeD
esADgy08WjjGivn95SU431inI69WHU263kbznZHtjT06wVa6sYtQIYaMYXJluc8vk9OxVsemov5s
E87yTVsr3yaH937UwyMDpm9093N3Z+pwlzVBG/DyHJfVOz2ujEtYJRRQJQPxebq6ObBgt+ojioCh
Vvn91KLSpxThlffbaytJWs8Tg4sCVOTqiIazSEIl0osNIpqFH6sWIkEDzilh7DsiugY2eGXruiYo
IzYufHnOqX46qQRJBXcGPg+lOfuJIMBfCPSglKUF7wZujjKotyU5dZTZ9pHOY3igFXq8vKwv4ger
deUnCAKggdkfyMbTnxA2NCu5HFHclt+qaCmnF3ZE3z4p7tAdRbG6kfFtCdvN60ztuzkp6JHSCMBR
I/DSThvuGgob2KxCpOx7gbtcQs7pRHnlRwpqBPDH33zDsma2vkBQeHqxbKc/uDfgMWrAYjdRojxU
EkpHaFY7q0k38Pp2lKsGaJ2NduWGOtsYJv1lSkKAcSm5ixcK7h8Pe0cJUCJroa936FXu8PL5pgxQ
3U37i5Gnzr8yGKLM0Hl5yVOjOZ1iGThmJ9soRbW2Cbm9U3oaqfa1r7BtoW97eQeczwx8pEt93aLQ
rZ9BjcEtqUMT0fDAwehHU7fFoXLcfZ/bm0LDl+jtgy2Is0W8ZKnsr2YWtD0aiXCON9QvD0h57QVU
WQ8J6NwbIdhdHuzsMjKJFXQRyMe4b8316ZqUEVAbepIbzKIoOiW4kteu830RGtRyWx7zaLCuRKm1
/gUk/9MxV5eRgkWGLSFIbJwA7AOaxvuywjk8LXr1uW/h484jbWyUBlLNGn0tag4hBK6blNTdLxBW
nnmcWaNi3tqBg7azYV/BrZxlWvw+wALUaWgYWai6nG6tcUKclXIkgsiVo2z6zMge9O5HXQY4rvXT
xk2jRycbqitRZvmsJ0EGcI+51OUZdnnDrkbNR6sxsOzDaoWDdMyU+Qe6tdfq/y9t1H+OgnaHZkBs
NhYywbKR12gqSLZo/ul4P6VZVO3UuATYG1GeVvPhPTpi1Q8EKt+jBacd4M3iTOxqv9q0f57M+RZO
CGDzYa4WsfnvBN7qOCwOv5VmfGwb1Jwu78zTS/TvX4qoDkkC5Tq2+epF1pdmMwRKlFCVtN4Zbn7f
1QHq022YHCveuK7xNYrDu9iazCufXzv9EoysU0Knor5YtyKUuC6nR0Vo9rSDOBNxd0jQefWgNxya
Ost22FTqexVUdCtAFAdaGG+nMdrG2CKVx0I0zbdwmD9fXohVl+/l9yC9gigOxwbspFhduGOiDLaK
w+IGkXBrY9QGIJONEtrNFu2X7RCW5X7u3GeQN6qXp9SXL49/GiL+MTxFI9yRVbLkNYIyDnpVyoTh
ZQuqASHPTwrmVLOiPiJOB/VYKuOVEU8P4H+PyCtN0LQ1zh5q1YhjDU2FxXUoAaEmZvsxNvy5dDCO
iSbjUEtUw9Gu/XvHvYma9L/jHf1/J8K1pCwXyUffMbj8fqLAtfwt/3RGplVJr5KQ8VLD/m/ykev+
Ozc+OZFB2QIK0QJ7/4cCl72Ic6FHwlvDIOrwf/kf8pH67y8f1nVxggQd5yy91v/3nz/H/wh/l49/
B6t29d//rejzRywru/b//h9xGjiXNxyyW0u6w39yXJfL+4+0IzVn5JVl1e7Nfq4OjqC8OIdYVWRB
kBz+WJZ/DH1tKFYAuBX4eh14zOlQqFDALwE4vR9C0ISjgRgrLjv9phmL6EqWfRr+oHoxK5peJDjC
QLLoRS/rj1lFaVaOxOF2r5qzS1mmm/aOjKutrdjtrqR48QHUYn2XyaZ6znozfbo803Xa/ff4hBva
qKa53EenU53zVuhA+du9XSvjx9nt2x3S78kOA53gScRFsp+DOvlZ6FN6m2RNcKjVCTkzfS43V37J
aTT4x0qQo9A7oWWtrUvnqJpUvaLzfbk2EfLo5qp7j6cF/bbIygGr5KCdJ6uKbqNAa+5dzGreFUEU
fQgGtUfdcIqArCGz+Cm1iiUh7mhcdkP5eRKpfZBD6f7ttH6yPf/cI8se+OcN+/JzbZt2N0kVP/gM
yCRGuPew2bu9OzUYzOkSzysMhpEqTEb7prQRzLi8QK/sfxtFu6UfS7tFX7/64hSdsw5LRWA5+NMV
ukO1NDAtjIS6axm+fno1/j05ivmuA8fKWQqGp7tickF3qH3DrkBRt6WQUCTHUlVlt0HDP3+2bbvY
WtBQFw1GLcckppmdj5gH4GCcQzV+SHWkSnjz56jjpKEVfpkL2ByKFmjuVkQScwXN6MwbK0np6yAz
gmbSNPbFNsFPkDpyks5IKINwya9ssvM1pJ6EtzoxhMmRhZ3Oq8hiGU5x0O7TFuNCZH6lbyZURYK5
Da5cbqfX6bKEDGVRPKZF50DIXeU1rSJdIDMl+yOWyn1v4vmyCLpLL2gd+yGyRAQDBG3ky5vk/MOx
RRAqhKWpwhBa5/kRTGQROSQupBLmMVQ72ze1Pt69cZQFW4tRDsmlDTnAWM2taFDb7jrZ7KdRHW7a
UbgbDYnjKx/rbC6MQheNGppuU39Y14+rojV7RGbqfYFn2Cc3EM4hwLu2u/KhVnkgXwpQBed3ecmC
q6BodbopGpyKk6RW6fi0UMeORqOkv6iGohkRqBZ25loMNnSMYAxsUM+38BBK8Sj0yFMwjpgA4qTv
kj6kymNmAtdYvBsBEF9e8BcI/Um0We5QexHGZN86AM1Pf6M7IYWLeAcYZKjzW+D/xbEaWvNHEpbi
MM/I3czRSNJoKWi+SbqNizYWZH992FhIedzkGLTczEVZ33YlMieXf906FEJ+wUzWAZhmLgWjNXtK
y4cG26Gh2I+onXiIM8M8RzW6S0LMx2ddubLHz+6sZTyHdIQmuw5MZF3ldPtOyxtVFPuhjLc2Iki+
NPonU+afm3QCooHCUGqCU8l1mluzBqhVvL8843UcefkFFECE6lAs4oF1+jksBAPUuraKvezKfNu6
U45mA3rLBEBtf3moVxaXG4ZTRqUcmO66ZYTqf1zxksn3sSXQbBeKF+Gr48cSCHRd21fWdn0Jk/oD
M0TldEHu8yVXgR8R3MJO9Cnba3YClNVUxpxCsUZXnay8fsTYzDmoLdKi20SvrilmvjY4PV2+qKCN
DhHwdFUdByZF51TZ3jBTZRMNPSEF1fvhRs+xNgIQ1qJr3zW5l1g9mp6X13kdr5k5KKCFX87m4m24
igLhRPVF1epsP9eOeKdZUbqTjiIfqhDQLVSk6XOc6M2VfXQ2KH0eyk2uzjULydJY7SN0wp2wNmir
JoMmD5JdvZvZVxjTFb+DtIUXjBr3tL0807NlZlCbxpjJoYWXtGZJBFnnaiiM6PuxS5y7pnHiA30m
/TAJOzlMuaPtk6xIfw6Fkl9hhZwdG0Ze9jGBzCbJW4Mhhzpx56p16CIrhfuuK+Nd5Rqo9JW1c+Vr
ru8OwqRJ1ZAh4AYjmGicbqU5bsOKVp1BWltFW24RqPbdWF85my//mD/D8jIMNQuLgwkw9wz82DoI
+cLLMOjfBvVuQFTXQ1KGrlaIWodvila96bNpPOAaWB1tbGFvWxSyUL2BqYuBfHaP3HWfXbksziIG
7GQEK7kkoO3yIFvt5F6IEr0ES9/Djw+8dqCXnSkBFk1zuEU+Nb6ync6WekmBifvkAUtv3V622x8v
mDnFbdhoIwTFwhQ5JYyvDpls+7feMbByyX2NZQNROFtzzOCSSquOGcWocals3djeqzFMjwatlEMn
AUNfPiRns7I0rC9oknPDUHpeV0PIfep4ns1sX9laesCszqZABQ7+8ihnR5FRFtaWwTkEJ7emkyey
CHtARNm+m8vxVzlr1l3d5qWKuKsV3+D+1dyYoa7GlKBQsL889vrlSVcHLOkLGnDBla9TRbJriQTg
iIdOK4Pa6zs86TeJBvIqKA3I/HkoUi9awPuxjlIUQMwqv9ImPNupy094iYAEb+GskUqd2c5EHy3b
pyQl752uMXxs73O/cTDQGnrUsi9P+SzcMh5wOWaLgAobavnof2zVuLIcJXfKbI9eKzQmKCgeeFbr
o5Nq2S5LUvcwNlF3uDzoWdB7GXRhpC11C8hwp4OadjNPhtLhX+u0YqMalRRUHPtM+Eap1FdWdFVE
RJRlNdoqNV/gkJZRttm+Ruu39se51X71yB/7nVJVn0vLzrUbgCXOVzM20G8YLGwyj6kRpVdmff5p
dR4h8DBQ23Pg1i9//Y+llhG2YCQPiHsuDP7UQecXRzx4Iij1K+k1YeHz07ocI4KeQyyiZbkezVCn
aeiqYR/Evb3D8tama4MH+OUveR7uF52JpSQEO4GCiaqfTqrQE0STTEXuO9gaEoNizd2Z1SR/jA55
OfqmdkolQiTVIesLBxhoh2pM5ZLB0foeQphexmwvuLCUV8Tl33a+ArxnuVsXjXoCyXprN32GNU/U
5ns9Y5kdmBQ7mSABdXmUswPEq9HgRQPbnaoAnJTTBTBrjJjVilE6h3J5XwKDS2beReaEnlzXWJ81
Bcrl5THPZgamlroUaFpzoRhoq2871l0xFJhR7x3y+ec4EMU9POdrr8BXRwHISmJC04RjejqztFV5
w+hTvw+q3j0KOwh2kHysKwnQ+fpBwuWpCf2N/rJmru5KokCE8bja7y0F6X/FyGoedJN+3wjCPelF
9zDX6TUy3CtTQ2h/iXkEebpPq3wg4G6plJLCUYdkzybPIOG6JUCnN38mXs86cEyN9ilvh9MFzCxM
X/ij21e4ndUeIH+gtlpif7g8zFk0JXWkV0THjgsTHPsqmg4yxAe9lAV5AE27KQHAXrui3+RlWO8u
D3W+bjRldWZk05eiVbj6WM7Yj5ke2PUeaALY/EhYW6tUfv4Lg7g2RXVIitwRq/nIZs6cEL3Q/SAx
oHamKLhDrFleyZ5emwrhgbwfWycSitUZGkQRRTOqz/scdzKccqj34thtXHnNnH8b+mhieb8BCxCc
otMtECVC1kNLHQDneeeWwjoWz4kt73vZ1Fe2wfmEXpBOC+0e+C/d+tOhNMWYIvT7yn2sNRMmQOn4
aVJm9Xj54yzLcpLe059f3ma88k2Wb32tRHTmqaVBBc7CERVG3VF+omkY3NAQHD7ETjFdCQ/Ljjod
j2NBbEXFwIDEv04H7TCwex2ZBM6QzPcN9gkf8K0xEQQrtfZGGR33JretxB+ivL+SGp1/u5Ohz55m
+iSKKckGdK54MKE43Wy6ydS2UTtmVyLF+arCVQCNh6IblfOzzWiJtBDINhMpbKu809scV+usH39r
OJYdkBGT1/Di51FXaAgiIJVEkx9KyLKZ/shFlKHUpzrrOkoos3VjIars4Hnq2lsDN+3bJIbNk4n8
2rtoDScCibd0UeGL0SaAabgO9nXQBJgRoRprxAgR8xDLs+csLeQtRgZu4ycIOj/PWJw7nmoR10CA
G+m4oxkzfuqNAjOJ0Q3nD5hR1b1XzGphbYPYKcODkcMQepxqZXJ2ZlY2rY9dm/heRBNojssH4Kw2
usyBEi/dvQXOQdH8dOnwz8YTckzqQ6eI5qM5VSFKQvj6SgJurt/A8gZVh+Q0PYAhBcS8i1Cn+SwS
GSho7YLQ9xHH0a2bbk5gQmM3B0Xgyk9cfV1gA9RsFtEPEj8SzjXUIShafjmKxMcax8LaQ+4sNj09
yaZPQROWvykVhb+MMCFjiIpEB3usu1W6mftUA98+VhPody0ZsDV2SkVDNEwP3veqPX0pgaRh76lm
aPJd/slgXc8POiTCJRZTPcCPZ7Uj48As0ILSiz2AHQtlirRx8i32xt2vGuwIkP6qRHI6DmBsbRNl
1J/rOER0tTLiH5hpGtDIugbZ6UIdFqPkIinqrVknoeonBLEEsrac7nMVSWFMG1q726pZpEdeYOGQ
iZGjyFJfWH1wWxlktAg4mmCfGyBOeI06aXlMR4EPSK9hN1IhUP856fGx1EPxRQ1ae/LdNpO7vHUU
dJTDMPcc9LorSD0IguFUqSrZFiVs41PqVDgGiHIG9BkGKJ56cUUJ25sSi9J6iXpZ4FliHsw7zOmE
dsBboLL9qdLjR7NV+w+9aQytr6hz8bMt6uHoSupT/uw2LTIFuNvm7+uwUMctTm6A5Qsy48eSJ32/
KUsRPppaHmPA1Ku9cYt98LyP0xTrQ01W+fOAHHXgNXJyNej9shl3CMVG94gXY6rItI18F+DescdP
wIDIHmkjDIUCKr2yKVQzg/pvzzrmRdRKmw0IvCk6ZO0UVe8aat/CJ7SkC/esdr73VaPmXm5nHdBt
SUkq2pptjXhg2GAc7Q9mmH3tzaK7rZ2BgpyJruJ8CGe7eZjh9bS7fhBGuHN17GPtSG/RL3HG9LOR
9Mp3pc6M38Y0UhnWeLRjfNd14X7ODIymGjqmg2eHRfWUyRyDIbNGuXqrxx3c9MC2QbjgN209KwHm
c3/hJWCYga/Hc49dRRwKPKnKof6uVu6s1p7RK85PC1rjczaCAdphj5jX+w4Lb/XOmqQDHjMP3Q65
R+Sh/LyR7qIBKFPM8ubYxZcP/ZvmVzDN9eTXBq6/+xAJ9M5rBiszNuHYdQ8NytuwQvJUf0c5CQGN
NDFA0bZaDXEAPwtszyV697Cq4grJTQ2z6BEle6qn8LbBv3qZqsb45mHe91FNRNx7WLFq79UQHiCh
II9HD0WC6ZkmtopklhuN9yaOGR8nDezmNtZhRbP/c/kx5ApB9SFPxwAJwa4b8BrO4sbXq3hZ3Jg8
ypcYGppQzRD4DQNX+VappfIrygpbx77qiacjGhO47vgNVcmtZUoMW9shmt/3TsH2qkXilJ6pltZd
0czFDipVOmx0jAuMQ5CJ+klrhrlg0QV+TzFqqx96eLoWFS8t2JvCHuedog6u6yWRw8uadAQ1EYNG
6scm1fD1arWpusMxwE23Qxkl05ZsEjzVWICh2wwxDljYyGcjhrF6QHcGq5oK8vIU4lihI0qOPkyU
3baJkXxipyWPaaiUrc8d1/deJUsqUSXvy+9pgznTxmjZVSgya9q3sRxsFwljbULJHJyIP7UqLlua
PcSEplBEtyA55YQ3ZxaFGzMlrHqj5kQYgwJUA1bs1Em1c6NUPEW63hkbtdKU5zbQq5/trJewNVQU
Nc0w72t/EJiBorGao/zSc4kuHC0MQW0nsCN2wnIL1pY+PWAekaCpzpty3IDCTA81ArIFVmLzgCKO
HptsE9nB2dKBiFt7aTUAdzX8R61tUgJS+WgNOVI4qW2gkGIXfY3Kw9xoT6UdcyMrg1EZXohT9TYr
hC53WF8WgzeDk2k3rU35kNUdZxwT2n5uQJSOEsPoCjJKaqhD5VEIDsQN53Uabkca5V+wnOh+Glxx
NkhhYf+w8c1CN2q05o8IpKDl4Say+WLOphi8rAatB2FpHBWAlUb+W0VJQOdIhEmzc/maCqY0sJxS
LEtzOu6i+RkzC9vDxATt8b7NKfP10ySyberWSurXcdLWHr4Z86cpjqsMHGqMZIeM1HretEbeoEUb
9WoFxbTIkYE0Z/U56+RgLCzHNNwo0xCa6KVKy95y+evI/vQtPzTARaCl0W1kj1Ukc92XIx4N3axU
1mZEbaWDj1gjLC8pW90OeNZaN0WgcIXpTlJb78ZY60sMr5NO30VzZDEBJ0bFvAmjIHgoxzQvtvpQ
2CiWBARiH1F1SvD4QNUcoQ4HmcVo9IOlTfZPjEZwcekSHU6ESgaT7oY2guI2FJrdPmFBYEyfjNyS
uL8YIXuq11rnr8VY5jOR3VB9Fc1sEEfxKD+0FGHI37o2QFKoDQy5SSCbGYjCRNqd2WKE7Q95FKZ+
MxJa/DB0uHDTcCTG2VPsQOKrsTreGCEee23KrYZOWZVpO1eb22YxLoINHoZtbm7Tkc6171pR+avN
KC5t20rRtVuzQwPUH0dwk149R+aPSuAZ7mkpoe5R7VT1C32Rwt65WYYs8ZiWuXFbgphJDih8FP2u
4ppH1ka2hvrOQLRMek6o9OZdVBj5fACZqOpXXlK6fprxvGRplCYNjSIoDex1x7Sf7K5QA7SdJvbP
O8JbbtPWayKU5WsTKm9aU5PFrLzuXM4NIExSjxJFrmIYPtGLN+BwjRXJRkE9fvJi4BfaFqKH826q
4tDdoHlpajgnZ/aPRnGsYpcn7vhQTFgX+Hrico1dTuGWBO2Pl9rf01maPvjlwXFf85fcMcEGri7N
YyeCHu3cBihzNxhXKhCrNPFlFJqxJOCg71D9XpXbROGKyKwr66hm5AjmgHK0LdPo6LjDtfbnK0Px
KhO0snlPw5Zavd0Bdw72GIfWMRhofODaa9gwFhyHHB8r2bfPiyoRBl2LKjng2+WF+MeDTNZSq6s0
t468oXU/6RFVUqaGaCFgFVz+UK/Oi1kBw7HA+677RpNKW3cqO+vo6ChKDOaobjIBl4P4cg3Kt3rX
Ll8LaikFeLY5Re81lK6qjUbHuRYjjcBOn2akeA5arCvQgpUw2ikLr+Dy3Fblgr8HXNCD0Pb4Y635
yD2Y2iCnxXHMpmeyp22Xtk8KPd22S/4aRl5m7hRfIz29PihSL4s8CFCqVeVlaFwnA58njoHqRLf1
3GIJ1xnuNoFBsO1DheQ2VlFq6wPzjeCml/mySamLwOQDBrcqyLmz1k4I5ojjkLJPrK5t9pmwr3nI
ne+YpYaJniWIcIoxZ+rfUkGDBYuhYxEs6Y5dq1+XmowfcYFcOQfnUQReC09WcgJQdnzE03MAWafA
w0UZQTfyajLhye6cTn65vEtemQ9ajFRkbdTQKMotkfmPwzbNcVbpLYaSOHlCoKpcnVpm5T60nVFf
wUSuGyR8IUiHtGhBNNBmY8jTsQIc6jHEdPqjTLroJghL7abIavNbU3bKzYhxyCPu47av27LcOm7o
HjLT7T+5edofu9HqDjT/xJsPCWvrAOYF3QERc10wDnXQURqOQsfcwuQ6NxTtubCU/l0lsFLNZnu+
6bGJuc1SR1y5I84Xnp4U1X7sEvgBxrqFHGqYD3VTJY9klqM3T3V/Q5aECMesVvvL3/h8IwHeZZCX
/iJ41FVArYpSpJrTm0d11En8QSrASguvxdI1s5rPa1KhRmYW4i4QknVFq3W7IK0wYDu6GRiZMKxi
37KUDjPhbtxR7NKPlO0dpAZs/afVSLy5gq5ByLcvb1QXy5oB16Q9L3fNS8YIhI8Y4qdxMFB+nKZo
J4w22M+VVnmFFdeLrYuy1VSIjVe+y7IJ/7i7F4D7AjAiXtKShUa5OhCaUcPPx0Fzr89W6Qsn1D7W
bUdSTe95b5pzVnpRNgxX9I1Xn4hqIGARuty0uSE8WGsclyoHySsPqHoOGXlj5DHPqkwtruz2V0Z5
we8TUuiEout4egBtEY0jNpftQS0GDUAyT50DkA0M796+4RDAhyhAgRwIzCoUdzEIk87ANCpSu/p3
pfVsAozjfl8eZV1+fNlwgArhGuLLQQl1lQANddYCKRTGMQKsH+9Fvfh2zY2hdzeBLiOs5fqFeWsH
mRcYONUbPG8038QxsfQKW+KxNlGcpMDKxfwXHSJEQS//wtV6Lz+QQv3SL6SYzbt2tZfG0EmSmarB
0eyRHawMdEaLySwObx/FWch77B1wlmvod5VTn3SWiy+NcPeiOG9Ayu2vIQ3P5yIQHICOuFAgF1TK
6d5BXdZpAAsbx0Y630AP0OEtCgMQyFsnQ9IHLx70MJVb8Cenw8yNq0lrDo1jmbTqJ71Tgo9uElyL
Va9Nhr4x/8IkAZDJKiKaSoZtKiC3I7AAeRSJNu1mKgtXPv95iBfky4AV9cWwx3kJmH/crU0lnVjm
Uj/mWi7uEy0YH8WElAhYpf4KsmNZlj+iFjsNPBfJMqA9OhkMd7psXaznw+QGGsCcAQvbxintnTka
48E0o+4+rYKpompU1UgZtkX39nlCT2Gbg54n9Von7MBzOj0qee4galDfFRL9OZj/040F2My/vD1e
WVKSFGd5J1LqOMui1bQ1obmYzHOmiGZoTeDJyKTImZba9vJQr+yRRSmc0ZZ/07M8XVK71odmrkL9
CAo9OWiyCZE7Dv+FPYLgLUx9DhbKa+vAnwW1aQSjaRzDos92TC7wR6lKpOeRBX/zhBgK/W8yDtAF
6zYvTseO3ZOjHSe9oGhpO6iwlsF4JWt95QtxfYGWpTZJY8tYLZuZh1XjYq56zGE43FODmjEiqvoP
hPFrrcLVVb1seoZ6MXZY+srrJ1URuWPcpp1+7K0heR9TJk69SRUDhsD4Th9csxmf4lIq6pVN+Oq4
KDOA6eS7AQo+3RlqNqe0gxr9WFTR14aauKdIlJVG94dpTo2nSufT5S/36pouql1LSORZtRpwFGbv
2kGic4+47Z6CJL0pwOy4rKRvH4nduDygln2PSujp1OTQZ22SxQbs3l57XwsXbZLS7h+oBb4RleXy
wofQSvMQtJDtiheC+B/R0R4CyMlsoKM+hCOg4rl912LReCUwnn2rZRRAvpwtxgF4dTohp1HqbsrY
9BjzjHhwTHX12Nm4ZQmzMCwvo8UheIJH2dfLn2xNQyCZ4xBQcl9e/LyD1dVKanpm5xDoy2MnpY00
PJjxT44o5JNiVk2/TXHoo8gqteTQqSK0NrmK/NWtE8mQcmXRQBy4/IOWPXJyQ1B1gDEDWYa3BuWi
1bksCXKqO/cF5kzZ7Jd1EX8aRkO9AhRYlnM9CngVmKAAROhcLp/jj4+qjIGwwmkokYB3g62Sw52e
xjLYaWHylCWjeiXYvDIprgF7ucYX3ukacocxr5yFOefHDh/5TVsZ/S6rg2vKqmd7CGQmORxgBJO3
v2GcfsrLnwHppLO7mhonSRTqlwvsinvzdI0cK9eSoA+iQw1Q8HMb5PRGIlXtf/cyrX9TQp/RrHct
CI30R9rOy01sT/2cNsBjGw7K80Bm8zTABf1LjJaW+2oypth1xsMYbLmq7HYfGYrYVEWBWERUmBry
GELS/akirUfyZ1aNd9i7T8UmxY3+gytpT/n1kEX4bQcqwmdqXVQ3RmnNqV9VJgV91Ov00MviqOFv
HyH+I1OYUnl3wwgP+9Aqy2DbzLUe4PwyTt9HG10vH0PpRN1ichvgKztkDe1Jeo7fq66aAkQb5sDY
upopUb7LIwAPrhJovwSSS+kW7Yvqc5jBbfGThO6+J4PMeC67YS9jLCy9ojE6ZxdnDhIQwzCJDxW4
y8yHWtWhjpGqAiiCpmSoWSCRNiTGPH0YAXgAwXQcbFz6KQsxie9D2hbSNuVHKLVOhAyCje4eYMMc
j2HQhsfZpEyxn6Im+lD0oBWwq9Wj+9GKy2ybDS25lE7r4meOp52XSoe/3MOHCdMWx70gC6A1dlSj
/Tmd6o+z1hlIu8YVAqs0620a031tvKttBfl5DVhf7alJU31s2wIOj4KZw5c5Krv3IlJMe6skCepi
TTgJ16tMq/pVhub8PgrQi0MyNe6hL9gj3ZJGFAjgUmYBWUHLkYL4PM1Z4HUynQ5KpA3SizrT9TsR
Zn4cKSPy7XMcbpKeH71xyO4bXkrC/uqGNg4IEprPiOJGLtHib0AQbEgtsjslndAfrKrA/jjaiv5k
VA51mbTt+i+YaEzJ1ukG/WtqJtnvoAPfsGljEX4LzTGzaOknQ8saBRYbVNrKwnYo+bUSqjFjEzET
Lxo6+wiRTVNY1ij9HOK2i43EwOMOfJpjbkF5yAceKR170mJL+1WXkH1CCS5/lSUmXZtEjRM+Ao+8
AwIWzk9hzP1tpFuy2oxGP6M8zUvK9fXINQeMToY08HDk7fO91TjZ6KUVHgR0gpWQWoSrzuwqs57Q
GU0a/cd/sXcmy3EjUZb9l143yjAPWwARwSApzhRJbWASKQGO2TE68PV1kNXdlgyxSKt979JSmUJE
AHB//t659zq1psSuY9ZMyHJJvGUkFoNQ4MJq5fmQrO5KBkVbXSira8yoMSz/p7/28nYIGL80Uylm
Ohhky9PlQKW86xeo87i26uxJT4P10jBrBh6Zlg63i5vJJygCAMa5FCAa6TgqPlGt8GpMV2P57eVr
kF0sbdPbTMzT4sgobMLWh3YQw7TJUkGEp0eKSYZOQnGQ+owaTX3+Y5BrjTHVwEiO2XGGmUTlaj1A
HjvWsxYE6y8zT+Qb+fHdrTDz6bFiH8fSUcvrl6Iphm9KInoOAyEJO0mF8p4CFOFunE2wRlGpdVWH
KWuW//aKNLUPja1X5gW24+tTWmYkUvupDVrSqBr+IR0C/7XCsLPauWvrH92G4fDZikP2qyg7Rsi6
VE0RWpawbwiNVG9zbTHgByiSr2Mx0LrLZoKzbUPIq6Z21mJnW51+veDrku0Yha73jpDYzhJCj3Wf
MXdGGcp0rd96JA1ZRAZ10R4cgptpCgyQQVHr0muECUNKpndz5oRaD5pEoIuPWLFJ3c6K7aHy+OTJ
MhCuOWGbGA523zJAHEVNHnHRewz5EHwq/nnxr02e6I710yFWmanJsAKk2Mv1UhvNmbUGQ7kJ1Esn
VshkbxnpGhkKPikcrKP5PhepJ/xXs9HZC5jJ0UlYbL/CRV0veVJMR3rVbkpHWe3WaW2OAUHIa1xo
hTTOGpcI43BdZfaWWsirQztBmBsZDjUH+lVfEmRfZcipTas2v5ut5C9PBse/dYLGZgkfu3SLNUl4
v7OsXrHmlCzVDnHYPzGL119nv2iJjw5E+o0MVodcPE3b7g1hzBvCZvdWLNc0UFHT9zJh9JqTwNIC
b5rf07boWb3s1X2SM1gCkfW21MNAn9wnzefVCAOaVEydV7/+0/Vloki7riEsmrFzxH5ZDXgE5tf1
i28peSEr/GxjzHMpBuxlLcifrt2VwAsS3euzruma19L0BI8elgsvzVyXmJSOPTRhbgSDc/Cq0nBC
mI71KncX7+cydQTST8qw8aMORhFPzso4MmPY7YZkKfc/O0ATEj97x8Go1NF+5EgHRahSxz1z01Rk
0TLn+e9B13gJGRGkdWzrhfTO4HHS32oU8ln1a02ONRAdk7vCzC0SDRvmn0VR4hK76PX0AkfAlxig
1NKYTpthREKa2nQxecph48imvn0oZeaaZzRZLS22W62a4n7hA0YmXmRlZNdd5x00NSH2hQRZYe58
W17TMisNNPgu6V8pHqP6cQteKUXUTHZhHjn94ErtetK3omYxRv3BnQ0xnZH2WBRxYaf+mzIAeUNB
FHZCjK01cRIfNO0pr/LeOujlhNkB/p0FrVofC3WepSa5Ew7QwqIG77c91ep34qQpIA9hBDg4lV5P
pgyT4IQo7MUi+4T7RSoWUOETTQ3z1mw99cyHWJ7t3l7uClsWf8AIgt/TXPKgDYznL7DF5INojd/s
RlcRaDSW2YsGJvHHmH3CaId+GyTPQmherKk8+T0nffFYNJZzC7jo366jSqlu8kbHd7K15zNv7IAr
6EDSaQg6nC3izWSfKVZmkVQIbAliN2id7hPn4lg/ZD0u4htG3909q5Tu7ZrJHaGRWqazO2JnhoLw
+HF9wyJu7A+g0lOD7r+rg7DqaxicxC5kchhdUkOifM7acW/IoHYP9lKYV7zCyRwzVMjzHZPe5Q37
bjc7zAaqk2hFTvOoD2mOOYa/EmqY2157I51S/MiTlE9ZGlYCnkfWWRe2TFtG9MKzIG2Lzf+7FgD/
xb6i5+aORVBHKiXvGNEG4A6pbGN5l/fVfElA5fjaDSCAfI0lEOFcdfyenegrFVmBUhgfV36is8/j
nTvP5mpFyVz3OXXg9rYwvaNUrOlDExIoeiyn/LJPb6V0JqASrFZvfJ79jGxYvAMI3SMajOM0ZFlM
SYidnDlawRQv3pjzGPUby7MxN/fDTGQ7bTWSQULYIfFn5MigHyld5wtfZlKd+VP/qqv0VeR2KkKK
FM5+Izlkh56C86GvXMxuEwdUJ1S+01wVloBI5DHzvknHRqi+5KbwYnpv+hjb/uDKyKwmK4lWQ4kr
nCKIp1/HcU35PF47RrYpk/l7ZnrZD70r9W+rnje/Jk2brjTK1jeDAFjjjDj6FX/ABjAoakpD4fu/
rIRDu7y2eZQbGndVVFXZxVaO2/BZX5p8di9o7Tc3Wc2HFEy820u7nc7zfHGvJva5Zeet0r9SyWhA
Lxb5koYgrgP1PXxOsh9FNlaAH3nwvBplJc67ouFuWT47aDyNGrbs9KGM+SJYsZqNO7NnkZ21THtb
0jmNAo9+r9NUpXUuOfhOsczrdn7U3HS9t8Z0AMuwTbK5MmO1fbxFXYqOYvCQSaY9Xte9ZXIPsdLq
r4VuTa8JQc34urZBz1BnHdpv9kCWeWRP0nOjQTogmiNZhU2kZEetN+R5C4GZ27nctWW++nAdQXam
jCS/BFg0wf0EwHJUeXr+Wjim9mKDUVHyUtfxVBJAZtyPdeBF5WJeaOXwIq35TOYL1gxgwWHaqjhd
NB73LOlDx+tuWmfdO7a/cyHtl0HbL4ibHhNpLSaA8JJhbyI79mRZzj/Ro3zrgnl8Kcau22UQtRSB
/FPZB/cOlcB1rufmC2AqQWpryrB3P+aNf6uBJYWNTP0rrAKcXTf1u8Jr4rUYbq2ZLRD81AGQmnJj
R7cCTi2X5+3s3Qu7dGOc9fdzgG94lfDORUDgHKI05xLa51x1GOvXA/hvUl1ZXg97mxB75oDi2lDh
kTGLIEw8+9rsJehn4U4/jMRcdx55LQ+Vlnkc2bz5vBadfpNjgXtjjB5x5b4pzpegOc+9od9pwvZu
Rm0ciTe0mlB0VfDk21BQbfJg0QiIhUzWyyBIiruFkPZYlz+x7haDmm9n073KQb/kKs4m1sdNb87g
Ew8U/efMkuik4/W8Fj8TExQU7csOpjWSrhZ5stuBH4Z+5h6xHz0bq/na89YYT747Pf0GORrnefor
5ZRYFEfdGCUizvmhxO91WssWCmoia9176CgTNRMnuwKLVHwSZvrj6VJHmWWF4Bm0lOPcFc8rqenk
5HBSIZBLK9O9BswQcvyIM7XuyuySIN0gHixR75iJkqQeIE1tuQX0RidqATXc+J6iK2mk3n4h4sta
6+JCs6p+Nxjtm7dwtNCYG116uN88sePzJoBhY71r5C3nZtfIloNTqnh1XayfkuGsztbYZk8j1JVN
QJY3edH+6qxi5ycjoXjTYN8I6VxW2fImyopoDY2kOBdV1yEY5F3lp+JBb4V5MY29/muUGLaDxvmx
u2ZDVJBlWCuj2QnPHyJndm5dVE5xpSEsycu7zLW0iy5v68iqrBeDgjXK4LHDtsHOg0PAN6Oq+2td
dsGr5zU/LZp5seGWzm7lTB45XfkNe8mDzz5Ltv26hGMnfmx2qBepVFVU+d2Zqzf3ppXfLawMIIpz
qDBZx0jo12KKB0t+rwz55o/rfrCM89bXATmHOFjwnxf+HVDnodTTR91fE+A9JBCTyymGVSHA4SNu
tYDZKn/UAgO04bD4P4rMeiGa5EdWWk8WXU9siLdwcDdLp0iNnB9BMR8XhRJP2FDM7aNpp69e36a/
03xfsvSabsH+VSRxOWPyv5b1LTNFgPfmOdXa5QpIW93bdeZdGIVTh25vRLy/h8L1aE2TBzQ5/bEz
Wsq4ql/CZGrlndUAI5teNZy3Xn3GAg12UBb6GjmprXFg9H9zpGN9ccwYF2O8+vNh71D4hHaL8fjQ
7pts+JGLoI02Us7h5JhcUik3b7Zwg7cp8fN73nwCkXQYVQR/zwlH8L0KrG+lld4XJrZHGum3V4nb
bEG0a6GXEc3RnchB/inzL5TmXSnTjiz4QeU1P2q7Jz4jqyTxnf56w7a2tyr/Cj3rWUdJP0LqYbag
QqeuzaOXKRkHvjL+qGAVJG4GiF3kPpvna56VX0tD5A19EKk9tGlJ5d/Zj5g1X6da4gFMtUrnw7UX
tjqq3E7YLXUGDKMxuueG1Vjngf2D53yNgeVxjUBnOLFT08ZBM3Ery7wqQkJuCX8LBuPclL0bxK3I
gyjxLYgo2aRxUqXLFAeVNR6CskktZjC5VHsTo9e86mqPncYIqID1gX6LTs8hssuR7lg6UULt2WrL
o4cvnhtJqen60U9YgzG6yvK7QFdl9U3vc1O7t7FJIwsFANbVX1jWei8yOs/Sjl1JUMt1VsrhqQHA
5QdVbe9e0S7Mtf1c1Wb/sNRZQ39kbeVxpINR7tAKISRG3pKPB8ZzKQQu/6JBQOpl82vH8AQxQa/z
YJaBA1ldty0Wcm1S+vXjzJ3ofll+u1hssFiO2uMsftlmu2h7/ncWctplyZ7zV4UVegGNscvyHlrc
r6cZMHNUc3boM6ut90XRNb9RxuIBCRxlngHwGHRRIOt/17PLljcMuDccprodvps46P8Kaks8WXU+
emEup5nuC93p5zWdvTu2AVQS82Q3P+mrmBYu+qsiUJP2/sOgg+sTkyLT6ZIfqmW/wJfVjmzbqW/m
zOKewVLZy7E0UVbF+tjk6TXN0KRkbSu6+yzzB3xNsmzHyX8uj2YfjJxvZYP9mKJdOkVYyBXz3mTt
eU28XvJXr0pD0mEocgnstm/vzbkSV6NLKECqo/0Zq1xdSdoZ+0Bv5YuJhqk9s2ckDvus14DCYfnp
62sDdWY4rbyBkeUs60WXAUHR2l2n+aYZM/EKf42OZBF6wSnTN7KeHV/0FLvjWL9ofUrVvtrbO7Cs
fvvMfXSxWB7GALGBJSaw2NWSv7wu0a2oL3yv4NZU1LCBLHXayb0GDMuwgbYTzz+7ZGGM7Xe2hPI3
0DGgcEeaVrAzSrP4tnpY/JFCj2/Hb1t1Lo0zB0OdzES4gkhuVK/lUGRGWCwlrZSUfAAyVBPymvKu
bkf2rzpgBw+65KHsyvnFWOokic3JNd8qmzZFlCfWIqOlKecqLmusd8+EPvgzypyyuOtX71tKy/Vn
PtbzeG2RPnFO5lqi2Cf9hZWr9wr61IJWKqufEDSkE0v7PZAr/2IVi3VpZJbSdrrSqc/8rmiNXdcm
bo8Kwl3vRLVo91MngioaZ7ulw27gFRK2njCe3HH17oOklvXeNMrptkwAnsMqN/oXM3Pbx7Zbq3sn
ccUQ0qenOLOGtN0ihdYNpUxKhBU6uq0D0VJz+cVY5e85h29DR28aO5O5yunoduVF7mWRDEdbaQnu
q/V4vdpu/8VV/p5ZcSoCzsMiAWUfCSTvBx3/uxQLgep6px8XrTWmA6U7NsB589yBLhCMWxj43LrJ
mYkvzz2AX3k+04nbW7WTfDHX+WvgCQAMnmQxQwNXY472fkSS135DZVzC5XZZ4YZTrmga1lo7X65O
9pXT898zK1zdN3th+MfA9E/HyCorjaLAe+/Y0s47DBzjHme2kN3iOrz5reM+fDEC2lTb74dk3E1u
JqDcZut5CskaI88Xx9nx6BdB0r8ave3+xDMP5q1uy4E25GgQ41cJe6ExPOXOfAh4c8K0wSzx8Pln
+evBYp6FTd8GvOGtycD1/Q89ynnyJBmJR3OyWy6j+kNj1l+ZfX9wFSJt6AgT+eIzSNvuwL+mgkZH
tM3iEDHfLv10COqivAxqxlKff5e/xnTwPNBPHPGwr3Jx4Hh/lZmUKSsXyXpMpGtceRz7zqRrTY8u
JBHHrXTcW4RfRZ9f9IMnFf0hlC5OgdjlnHpewHRhzF5767EXJFKT2oFI0cDnA3Rk/eKl+OhXBMEi
dBFSZGOX3n+/QmhdZ43+elRmtf42hta6Sn27/+KJ+OhXxOoVhzdevQ0pe38VP6FZ1q36enTtwrpG
SUnKcTmRazMOXbOvLI6SOkGTX/yM/zCo794JvtBmHgLKRzAZw+P3l3UyuXRa565HJlaZHc/JQoXp
DoX5Rjd25gSF/8W4jbPUo2PNy9NC19TdjkVBQeustxQjiXkro/XCvjS7VKOZK3VmlL2xia0+v+kf
/EYANMAYmEJyXDilJJTvdXqgZiDwmY6XvUUskDAcd6tGdJRQEKIt3Ovn1/xrlWLIvbmiAady+/VT
tYco0f81TIWPGRO2nizBuLJy5nJZ/lwz/v38Yh99QQqlzbmZFcr1Tx416ctZUHHpx9paMLhr0ilL
Q6mJYTd7mX5Xo7d7WBdh/Pz8sh+8TJD7GFiifcYB4BTozOxAoSH26NwNZXGRONATdcXpoMGs7Yuf
84NLAbrgOIdfz0Y1br/Av5YkdynhNaWpjnZQdzsZTKihrdQbj1VdF1+wIB9di3eWxCZk3fAu25//
61o+buU+8t71GAx2+2I6C4NUi2ZSWJZL8AVI/MFjgv0vFj9Q/fgrncZ4UsNndu+MLIKN66YctEvc
c/2qOE+5nT5FHG28z2/aB8sSwmmMGdnQNmPZk2W3Z5tW+rYCFklDZJBNhCPTXOvu86t8tEDgkgVK
abLywZecgKGT1sCWG3wxMnS715Wn9xppFKP2IWvMJ82d9G+VQBwMDFvfBmymFwx33Z+qgkIMTUuo
yyQRajeKBJiClmF6YO68fHGnP/otsLuj+nf+wV9OPmQv6qbtbG092oBpcb8SqjmMw/jFs/vRVTZv
XX6EjZA9dYWZ0yVQUxcsx2T1zUMlmJJII/0KK/7oqSU+lEWHr4MX3AksnlXGkExJtx4XjwRbs7Ln
/cJEhmM/cMk/N/f/e+7/r80p5b+33N/1Q1O/d9zf/of/Mtw3/f/YEnQwZwJb+wcU+r+G+6bxHx7e
M9BzFFVsBxth9H8M9x28+NEPQC94BrkZYJj/z3Df8f4DRNLij1j24MRhs0789T/z2z+F7/UN8GLJ
IOgZ5SHtzK3I/deitpqtOXQiJ9F+1M0Lb+2f29TtD5qxOpfDugTngnbgBWqg4OAbpXewuoUWDO4C
2B9nqxcQ456M53UNGPavn/Dmv2qGT6zXtw/GymfywUjq2er59x8MTlLL59LWY/on8oKxE/mfZj/z
QQus2B2NtJjPL3jyOnLBDXfD8oyhEr5Gp0qeLRVI4INjxl6bwLN0fnfeYen3/fOrnFBj+GlTpEMh
+w6sP2QtN/bfvzeOBFXqt9029Bj1S0ZH1oDQW+gi1CzzkQTD9JHDtXnTLmS2fX5pYyu+/lWccW24
QRZfKFvAfHDG99emRSanxlPpzlrd4kdaNeV5v3h4JUyKk3VXWvWhGoj8DNycfnbv1wOG0yNLE+3d
K+a67vVg1f4Xa+0/ioPTT4WBKQXKhnZy3nz/qbzWTgMrSZM4YfK93yynzqTRMJCptXoJsafI7kBs
rpHj9xftQgc/W4zszGWneCowW4gdI7jVMGzK4s7yqu6Lp+Kf48ZfH8+lWkdqw2Hk9Djir56/pl2d
IO4P/P1QBNgWoOH7qZpRnXlLYTzZldbAYItGx6QDfCvonOyQKLe5aPt0+MLk66Qw2O6hs52pSaDG
VwY9yvtfC28jtWR9R2JZTjmAQUQ17tou83deq2vPmRMsX8RGfvTUONRYZAxzrHbpwb2/osl0IhcZ
jrKBbMr9qkY8MIqm0++7bkEwWYNIpAi4/0huQUhrcbhaWqxlGtNoz7Uk0x71GXj880f5pLDdfgUe
ZXJMEOOiujulYFXfOxIPRLFLcOi/7Qb6Gp1u0ilOE3VGD6CPiBUIvvjpTxcIC/qXl5ZTosn7w4J5
8kOMcKlBIhiCe0nKAIQz8ApP/cXv/cFVKPhQkdHIwJPp1Jwb2WIXiCIpdqrAeiB0Bxw2ytGq7v6H
vyB4+KaOo+bDMo7K4P2XqYkfcoqcs1dBDf2tMVF51W5ScvYdBwR6o3APuVa5N59f9R9p2ru3icuy
3/HVNk24dWq2NtBUdKQu7LipVi0BZnS0P7ZBatW+WWS2r2ajT6OF07gez1q3dLukbqqeY/hszpHv
a1vAJ3sjA8CgG+5hx7LsgJGtB3HS5E7UO+ZMExQLq7vOqz1AcRq/d3nupJc8StZ1PucbDm/1zq4d
aKSEckn6y3S1DIVC3Vk2QwI9+Zb5MJmHkeXg0DPwbXBwRvPHGDdTu6EmXlxq5qRCnB/o46dBT8an
mxnD96xV7pWuVXPN9NlsznlOcmYEXoDHUWFnwDCFKBCEmNjr3Pe+KDEOMSRiFHqk7US7m/CbW4Vf
8FnrNqV/wHWITkexTuWPwXFWpJZk6n5XAQOeyC/gEGIjzwyMg/XBqiJLm71fSLO7LtYqnQnYKI99
GyT3s0jk99LOPTiEru7/q+r7bzNS/noX/7mlWKWySOIscSrYRmiw4jJDYrZnVhrmPWVywFEfG0U5
VrG1lhN5jv5XoYgnVS2m3zxHdN7oNPB3Ia1+//jOSZICU7UOp+fO3a0mBi3Qzm1sal92vT74ftQE
XMyik2Jhvvr+Uj09e0qngEvxVlwYC/btJNJAq1qtfc5zvuyRx5bR5y/KRxc1iHfDYgDdg396TCrT
dErUWsAKNMHwrVjUdZIhvMFEg3kIduKRO3T67vNrfvCb0g7hbAY6R8/gVPLT2Ba46mLzRYWw9xgy
ulGLd8Pekql39vml/trFkEqhHMf9kG44KoaT1aeHi2owfQE/clWFRDjojnotxC5H28D8uVJfXM/4
4PfkqIUynOtRV5/290rPkbDumRdXLn5PQeUHf+DIyl8iW8XDWFTms+3X43zQG6aLMZT0eqcnHuHq
euFYHiyEzzRuLqYm5v3Sb2RqtBlzuH459rXm/w+VeNvTjRcfknKc4/iVTpVJCQneCAMaEillHVyO
I+Zqsk30yG179cXb+8FN53yN9yXyFlblU2HNNE19IOvUi42MAd/sa+KYa5oflazKX9yEj+4BLWre
WLSarP0nFf2Smb2fT7nHgdpJLke8M0I0DPRP/B5+bR7K/IJe0vTFVT/4gjhJ4AwJ1eViarPtt/86
4DRBIFSmrV48MnHaFRlcEzwUE79UmYf/6VPNCQIt2WaFTT/+r6O2Wr2SzrgLBu7bBKInw06uY3cA
oddjoxjKL5wY/i4VGKzYm8CdpivNlJNFMMmsAvKzcuPGlc6+15bhktbUV2rzv99V/maLhh7Djk2k
57//AclN1NqAZlQs3CWINAOTZqtiZG+5AZBbIb804Ha3Qup9kcDagrYR4T5aIKrd91csiyDgHFbr
ZM9OmhXngkCQCNR6CvbGoII6rBsrS8Bjs/a8V5DJ4TgP8PqYsSy4HOE4dUeaKIBFjyFHGSvXrR4a
MeU1GI2V4FBQQkU0vaKM0Ks1OSvSfPpO1Y6fFAJbgomTZjlkwpr/gJk21+k4lOZeeiM7d2mRWLJv
ZvbWsPfhXnceYQtXaq26HyrXKVs0zyb9ru0ChNVOX77IXDH3tvWUwJpc78bfSGwFogzYCLhLy5x/
JQ3lVxQkjYd75ZrLCw5p+qvdtQoY0zWqx34c5SOYS/EHaXhylZgKZHNiCg230g3YHgmp1RXuSl6V
8TIZJHY5hHn+wkJtSM4RbDrbj5gsN44mvDqy3bJM9n0hFvrxVdZd2VoHuZtro2eEQ7HiHaYNwruw
EAcVYDeYUpqD9DjvMyT+6bYDiLoaSWvisDA9lcWypFFRzkZ6SbyqSsEfF/UrmTq3DPsWjAa+Zy3s
cJrr4SmbvLrdM+TmHKcasyr3hYDtJxgW2PuAAsGhdFK4eoV8KBYk1ZXV67r02l0LrkuIpEz4ILNT
8BOO3eLamDim/BtKQue16pLsj4tygu9VCAZFHX7sdyVS+jYy5dxed67Wfqd0GzDfTISzhmJacWbF
kMpc8S1lPL/pEawUjzUzV1FqA6Pjfd4PGLDBZQP/WLXuXZYrYCZqVX94LBuYUxLB8ZIBI1zq88EE
GA6RNQd3pJ7I4CCVO1/oRlnXYWXYW9JdEJB8F4i+F6EApL/gDiojovqcyb5bq6IO8Xbz5u3e8h96
rSHWbdgOJOM3wwgc2HkPuc4YNRZNAQ8w++SVargWvpkNw/1D3ljJcR1md9kVuayPwqprGU2Wnt6i
yTcfuBA8kOq75vus6vWO51o0YZK102/ZdMFIUAMURWhWbHKhQ67vtdsJr/yi2tj6jn+95CiMGU2R
xcOk+v1LLiAxSgP/qFhmunOQtdvA+dTmt9HV5h1lRxXioIdYK5k7WhP28fOl+u9TLcUcYpdtlqkj
2T41lK1NQ0qsOkz0dVpWw27BFHUlXLi/ELdeDU67H+02pUDR6rjtu+A6sBvv2uSGo4of50t0TV9Z
xv69VfE6kyi3VSlUYs7JVjUQW4F8xnBhnzhdYAZT3Gi+xE4yC8rbL77/B3sHZdf25RlG4Rd0cq0A
Vn60PTwYaT/OR9VMC2amTX1J7IJ9sbiq/5k5Ht6A+USMXye0HQeQJtpcOHidie/zxoWFyrfr/ecf
7O8iAa8F55/jLwpXOImTx6J0597Iay/Gqn+41McZpYHlttq+8dshTMh9/K5hSfjFw/h3lwchPU8E
9RZnb4K6Tza5NW/xFsXcKq6SKb1qBQs+bcD2WI8DrZ3EHferxd7iaoV34wmEbeWKvyJjStH/0Nq1
ev78V2AOfPp60DBmxkRUL5YMzNK23+lfZYvR4fpoTRZJc+s0nttZuTr7wuVYGEorwZJHV4swD503
jldpmnMcMZGM+GFCRcWMaDHepoWeaRSstXdUhaHzTJcZueoWQlt9Jzvqyyhxiq49cmRmrauDRJ2n
LblqcUdAVhu1qeV8L0ZdP4OPnAnrNiR4EuL87gzqKsXoN2kwYBnR3SDRM1kkoW8d9ylzcLqP9GUx
+tgpTOD6CjnVVWmaWR9OpLGk8JkFIkDaZu5rC6gKxlnJWR0tt0SU4znd/Oj7XWOFiz3A8iLfSI94
z4hnizH9EFnYK/Uxcg5/4T9GsvAq08Yud9Uy6v45QUwl+5rQfKNXkYe6pbH3lvDMa8cC+8YWdB32
BpDV9ci6i6xhcI10b+eLvsaCkflD79FK2I2mqoyzGanYGg8OMymAwPpmYk0ZQqVgfKIGOvy7HFMr
yhReGnjlkgl1jhFmX8dSY+ITNmKQaaQWpOmRNcrhRjWD8wYvXmsH9sWy+l1Niz48iJWx3CMKQMc8
kwuSPhDmDs2thQ3ieM7G3R/XOZFXqm/d6VJ62D9jgpisBSYxCsFkPg+SlMZsKMTec6bOuDULf8SL
zrZkPHbovsia9zsROTiHtGgU+uwaXRp+s8CP8wOgqOPTv2DgwN1MXXRpY8fcGx9TQ8amnujmvrP0
/hU3zvmWjRp6lodIoEsQzi8AaqJIgqBezLCxtfYZhwA2yjrT+xfOkyPNq7xL8ihrwMiP/jLDXbn9
DI1tVwWdgmDAvA6hjWbvZpkND33vbku/Ip1uWBq/3yGu9B4aOXtt3Hcl1ulCNHmECTRmtXqfFBji
aWokUq3mMYVSxQ01zOzJu85x4TSjwsmrJeySAdVXbQ79d6qGHgI1R0UZNh0kWbzy9hn7rhTVI8Gn
6BeTeXYo77Sp/Y0bS5OdtXY7zlFVG3haC8yCy7Acu7I7SPIiLnPMbspQF6lvgsNs1/EWrT9D3ZmN
qCwWc2Ep711wzUFkm1nThA50HVR7qfpEf8yMmgeQOYj2C/sLTE7rAPMoIITeKc4aG/v41FHzmVYF
ZMEKsA499pgGP6/14r4wlFw0svsw/Y7MgmFCvPQoBMJBkV24nVo1CL1FB7iDilc/Zo1GYmypUj2v
2mqi+STXlkaRbjcH2amtskn9Z61BGRuOPfqhGNNKEOOp7fXHsR/SPhI8VOcKTfVvx+u1W6jUiSY9
kau/cEbo9Gj2Sv2lkIH2MCnhia2q1G6rwZqtUNCmuedVT4Z4dqfypSD/6nky8YZzIBr/oDOZvnVp
m5vMHtqFBB2Sox7xcU9/lYPnaQh9xhE5VTHYCgw9Q8rOezZWu6WeNym3NHzq51bhQM3BGksy31Wq
iZJk8RzAVFUG4TZo2oF/o30zk9IQvJalcV1SVCM7F7KpDjVl/4+pygrkJYVczv1pRhk5OimuHRqi
tHo3DnXBJMpHy9krJ513c4GQ6sIrkaDvV06WNwkIy7OqaheHerf2H4sxdc57KQ1Q5HJSOfv5mn4z
Joh93Fw3bTnSE0Rj7dyDZBtF5cnzvl4s54yNpcuiuZnN+piWShfHdvSktism4NWq7uQcdQMnwMjy
S8LvOgQ8oGaGm9y20PzfjSzTXaxmbbHuTHPq3yxNYz3z01y7nlglU1r6SOKjgR+WhJUuz5lCAfl/
nwct8EOLt7I7BAg/ue2mnX3XE2BBthR0blGDqf6hEXoj41kvGF+lflMU15491G7sB4NaDmsQpH9g
RAv3bG5G7Yk73UnmAlbV8hPMlNno17eEpckQQLWYLTyPnBHCVqJ+2+V+vqEVGJtnu6AY3ccpqdmz
0rEp34QBo0m/0yue/pO9M1mO3Mq27K/Icg4Z+sas3gSN93Q6+2YCIxkk+h64aL6+FiRVKSJST6qs
UQ1qkINIMkLuAO7FuefsvXYvR80NvmDGP8pQlqdmTjCr4VHWDbcb9Cn0ethJq5u+l9oAPWCBz82u
pvfIVCvhqtTNz6HSLO9tLIViF1clb9FeaBj8uZnDCcd4xYwJm6Xs9pU0WwFMMn+0Wg0Par9WZ0M1
KM9F29ftDqWpGfk4lEXop2Ey6p5EKB8d4EId6t87hP9/2P4v+nTfVUv+W//2y2fZJ/18fis+/+tf
58/6Lf8h3X79/d+H7TbDdnlFUvIihlviaPxk/Oz6//qXLf+K2ErT1vAibY285id/DNs1+de1B4kK
gySPlVpGv6Grhj7+r3+p5q9kYtBiNtYAd6Qx6n8ybOej/Fjegm2mXUNDz/mpVcMoZY76MW13HMbb
Gw6cw3Uch8UeTtoSGLYk3chqRUPA6QXgxEQCy7pV207apoiZbquMSAdkcE0QtkW4S+KZaZymDl9F
kTDBMebsfdQGsbPZTZByp6n4zOPECOS+yL1qHJhpR9W4gVCibmVTj+9g5HXnuBL47eOyyYiP1irc
zeN0ZRdhdIcHZgkgE8ifGZnqdLLmlkOYnFk7nC3ZjSNjOazEKN8vdUrYAyWKfQtLSdmbTm8/C0bg
+7TI8/eFVJEXIOakyzRS02zMCvfb2Bf2UWJSKruRnNlXeCxxKXVl5kP5KQ/jZFl7HYv3vili63Z1
c5xpujRPDfkfK4TKySKcAgpHBKXXtc3UNNUn5+jppmGIBSx+iKUXawSH4Io2rM9EAjRXpizI2EgK
49LbzIoqOTp2SaacIZFOOzye861I6/y5UI3ogfRME6lR6uAqdGSSQxjcLK+i6vtjUUgkDucYenDc
ZM0U0HK0t1mu96chUevXyRihNsxm90W9J53pcg/fMmJAT2nnTGyiEYWWNFE4ukMmlH2D+fFpMjPF
b7tFO8ywrxNmQ3GUuzMBvTpHY719CnFp4wKH/vpRN3PxQdek5Hjf1d8yo9YwvktCc/EfpID85Nnv
mNNsOk1vVxvinVISHaH1OHEcClJ4I26TVU9TruxMzHyByeyd6guL2lIP6W2ExaTWHWzj92XNbBDN
shUQuldsLUDOrgSD28yyTRPF+o5511lTUndY8IdF6JJvic9VdmE6ar5UfUWapmwTLck95jQN4oYh
KNPl3Zy7neIU6EuyFtIKxYfI6KmP0PQG/bYrKSubIl92YSYFsRMF+Bvf8N+TeWJfVJTcX2mJCd1S
Jm1y6ZvL30Z1CH2SX7/qWoyPdBq6oKE/yysV+L3O//ApvWnTmOycPH4aHYyGndZmR9In/al7N1UM
SDosd954W2u0JA9PtSurr4bCx8qyJWCCvU+ydGtJTvmqzpOxsYtbepH1ppSwnHMmyuX7AexzVcRX
MNfNPVYyN0ssDyc4A8hS3DAPRV5ajJeR7qPb9sM26vKdGpcf4JtsVyEWpsA3aJacgQxYFnGymCth
ElGcjaFfbq51RJuHGKRoVBkvdhJ9wzx+PbStyRvM+Ews85Il4egWIyMwxeoxAeGAcfUpJgMJswrc
EQnvSnQqFpzYHRkSuLYuVuwEsTV6KGQB5rS5xGdMbpfYuilCq32ghquJN0iybTuk2w7b+ZmsGW9S
SoYoder3JFiso00/J9x2RPfi9pad7mqFJ5FTdklOdvEky4VHskCzqQYM/Xlt6PtCz+/Upvwa8ge8
/DKnUCrMFoGqq7E+meoTiYG3JZAJVjwA/6ccnLW9o/QyZbyV3VtCtS/Qj3hApk8T+eqBpsQDqXvl
ZZgkvro9uTXWx40DkKVnj80sTDzFAFB+0O7KBvhHG93YFjY7qMzyzdxG1lfZLyHCkjAYRDH5Rptp
Z0bHb8ShyimoW2zHzJTBEsWVw0EqjQ0TuYpe3JhtO7xNOjdNmcr2etSNaCv1dXqW1ZomLWrR/lij
QfZFrYSHrMKr7krLojxUgpyFmC32CLflWjfG+mMeF+1Nohn3scRO+akVsnaJ2g4eY9MQZOowLstt
Hb/MOD4avYTE3wyNnSEpj3mFQc9Rah63FMX02p9yTWdsDwvGGZqhU4UHNdPNL3vSjuQlkXjURbq3
2HIVdEP/mgOU4aiNqVhapqOCJfFQ1lAP8knvPaXvzqQl1F5fCP2+durhRtWnY1la9SWZxBsdgOzC
xGPF1std7FpVeI0so/gIq9D6yHE1z642lPrZSVmq2W8hQcT72aWnJPMU2GAzbqa5TNcX1zzQxL+X
RjFDLlBu6EB+LDoH9thIlI0BH+NeSPUaS6XIEQEPy8R2lk2nXIVSHiJHeyb++a4p5FFx6aaHb/RX
6GRgu/fIydwCSz+RAYRPjdcHW2pUMDWBS3IYHSXfkQczU6mN+HPR+ChRp490BDpD8ecYmYYXxmb7
XpsYCBF9jMde6AjHc3s8W5VUpi4vd52HbxmVOmAbY1ab4FJ3s3HQKj/jOWvbKyXpe/4hsdfVHC+D
cCLfSRvDxQjkCQTvGvKr89A/53VbvFdtrXHaIZ6N/nAYIM41gp64DsUqOOegrN5wKwpexnAHUsmC
OplKO24itx6mYBWr0nU78UVdGVSSCwPKhQJSvoZKtnCu02WwYNPoPNE70mwXmROvBmeFGtmS3Xqt
0+G1gl/n6b1w/KVuA/JdLpFBvwOmNw5tCusoL0mSkwZf9AZJFSl4ArPbLHb73Gac8Sb9y5Yn0jxo
bwex2YVcHfHAaYaX9NJYVwkNrsZlKdnYcCWoUe2h1iR6NxRjR4b+gulEpnpmt8xeC3F1h58eVUgB
uqgJN5X6TbJ6ERBLBKmMz2mWxr7STe7hML4XWXMCnmqtLHAmQPn4KaYRp3orjQbby0igCLuf0Dm4
oFBQd5DWKjebQF1bHPqyEQt25DEPAcXSmF5nqiSJhLXjaVrUYmGTyXRx/DjJ92UtHuVZep3MpsQq
bBleQs1wnAVxVfGifTEGv14AbzATHA+apO+cLL1K6fH3E/3DegFmiHfuw8qwLCfzQswN3R1GE72r
jFoTWFr3NaO+m6Zr02hfRKFdJj3i5KVJzYEoe5c5lxtbTfEJOg8eku2zF0F/iZpXipz+OPQO36PG
8efYteIv2ng1CCO7iYajPIeSWzSTioisPlokqWVrWJfSIS5orjosN8+JGHbadAtRS/aG8ANEjHqK
FDPoJ9vvcQ/6scQ4CcUXPfSNkC0vIjSs68unmL6pl5TFo2IUHu0tWKUXe9Cv8n7eyzhmD2mjOC63
xTfi+I1sPrzGuulVPWboTFtuoA+e5qQ6k4dyET25enGh7wR79M5Q86cFdMvGnvq9kXVXdmIqYkdy
k3XQhXAbfYj3HI/xnOfRwSrjxy6X9Ltysb/UanZz3KN23Hhlnz3XE+5lMmY+HGtZAvIBs3FKvSkX
7+aSAG7g4NYUPKwSfaVBL17tMUlPTWN4mczJFHAR6DbjbOWZ4opEIzVsep4LO7muB73118tkgKHa
mIXRXOm6pJ8z8w4p3SO4u73BjKNpkvxWG6YvvHiYUqtKdkWH5ny09fablBjHLqJBMITlg0jk+5Fs
ZKaV3YlnNqPoKp5tJ8GtWo+2N+f2wirLNjriIl55S+GRuXYhIUWhAWWA3MhTOExSZnttkb9YOVFM
4KMiU+82ijGqrkKPEv9NKdGQK2LdI9asDrIyPY9ldSpqitphKm+HyNzVPYmFkn2vDSOVBi2fu4Hk
dBA3EzVGCSKuYkVXszck31LbuAyavB2hYsYr5WgcC2zCs3NS6gUEe+ObynAxo/yYOcYVbmjw3iJa
aWSl2NVZb1c+iXL43smlg0JPQJBKdp0EPQJ9YeqLkZahMWUE4IgPkrDSjWHVi6tOZbwl927f2nXM
uWb+ZOOXiug4U4vuSUM6qJFCTbXsCmrThNdKpwK2wlhY3+HoAE2RyeaDlGkH4giNk1xXR8dqFjdP
b6Gczr6i57vcaSDW2MdUku9bSh610d4b0XJS6I1r0bGJ1kLz1EW5psNOhZtWJ95JJzmsHqVpaTxE
P4eITdxGVFLhm43zPAZK11/LyjU9y31nzjcrm4o7YiKSGFQWq7qklHL1Eaf/nS73TtB18avUFVfp
gjBtjNg3epf5Lvt0W9/TYS0asGdOecaWbb6EgHqMlFk4Lu13Hljew3Mbb5M8c6V4IPdWtb8MA4Af
r8cTjdOeix2dpYmYKlt+pphCiYjvkinyQOHjyGNgteWdlVig2lSFbbXKHoUJVWbQlXVPSnkcllwH
TAxdl0SwqpSavdN+a03IRwzYwAnEyx3NIkF/7lFSxMEyc31X5BBHagrXXIJtIvNmQfHiQTxhwpCp
sT9GxuKVtmp/lFkyvQ6mc06kQyL15CyZUYBd5aTKfJy+F4CJSHLl3NtQAPV67scp5Durp6GVVQ/S
RE8KJ3M2EItV9uSAaBnNmkbflnX0UHZrGeI0G6fr+71dGaRHakShdW1/V4xazBJrbK7noG5S07wp
Mya+xO5dV13yYfXSjaUsO2EZYAhVDYCMc1BaNdo2A91Rk2xtUsWUeBMngpksF6IQZzVVnknIajxN
rU7AID4na0nOAHVSV1fL95lf6UM19wVGjk0mqVvJUeicEizAw9zdKlA79pNc8NsdZ4QkN1OXLfKV
wDM1qKZIXAq7WG4w03SuQl/YbA3s5vStGS6Xl6rpbxNUWp5TgNKvRXnSarPdi3pAR1hK78UQf4M8
92bpGUmNYwv+qWLkA7To2ULn8FyO1nVhT4nPOaL2wQDyNepsayr5SbbGlK1odcgXun1r0BVupHze
pWFtuI1hH0en/mzjfoT02E5HDf22F2rdmrGnRNsVHmHU00Eb5VvuPFxBw0gCI8EO1ZHpRQfH9uUO
Ah6PZ3HV97Q+MnUM6GdEXh/THzATdZ/TCC5FA2ijCO86fdqMbU0QkdRnZHuJYxMWOzON7pW2qLcT
WpdtpxYyDUzrBv/8gennR5fAhnCu08im+Wh/RClbnNOnnyVcBVdt9QDROHgrjDujo14KZ/SGmZLa
ovKadYJAUMlMUfUgKtBJING3UZwcmzSP3DYmSg5jug0qXIGyheBfJYnPHZl7QUmSWaiqFdTp7KVt
486xw4QKOKm/yK2yW+hmlsyCUESAGzNnwD2ib4NZYvCECU451ZIJP0s+FsYiAklE18QRbpZuXGDE
JsHMXXXb5qlll96PClGvsWmmflSHL2y1Zx3VaE7r3W1SekeIO/iiIymLbXxdheozDOYLnuMsMMex
O8Whfahr+T0Z7c+hSlZaqZJ6AzpYiBLTDfMN1bNSm2ID14XLe3UjiX64KbXmSRHagx3z1jWnftuE
QxAPxhaxBDAeolH7HMjVpN8zQAzwqXjJyJARye9eSpKLrnbvfZE9pKDp9LS60C0bvCizEZXBREb0
cQML4Qud6PqkQEwDUFqxySaeRHDehrbvqYkR1JBO7EWadKtJ6UWuF570QvEao0J5vQaiLrz7Mp4e
PSZ9QoJuAhMx4gumBNAtOcTYYew+OmUM/cLQN5EaU48azkZe9KtqJjguajehHn+lSrIZe8OVlUk8
RC2efIlitKa9QvuY00k9N49aor7n5Gt4TFv4zS5PkUOq14VhWtu6wcSZT6G6pvJJ8Y3J+NmfHeoH
Dk4+ZNVnPrGnieK2KBoSovRAaooWzWhdHrQ+aZ6EZqCZ7myaQH3ygvv4Ms9VF7SaeVdFXMRFnfw5
oQhQY+NxFR6l2WwBxKHpM2TNXRrnQRwmhOqk0xZ04n2rWFflMl6lieBwUFzlxoOOw9Ynq+8pAame
SfMnTL8TE4RrBpMB4PNmo9kSyEx76ANJ0l+KUkcspaZBwvXA3E3TPmOMw6NoFTXAvWqvGtLOSTWZ
B10LCkPDaJAzeB6j8GDiIgRDZwPPABP21K6bC/OW0DCeEqbSCgFqG0uqUWcup85cNq2d3Aob5tEc
xky1UZoD4dqQQXBsGnFWBmUzKs3NEA3gXWLAcRFuVXvhxDGGDKCj7ERfgOtaHls97zZOZgHEHDdy
7lzESs/g3elZqgR+pIabacjVmTzVa4cQWOrn7DrUyTWBLLMLy3KT6zRreT9lcnybL+WTPsHTNsWa
rmsxgIFdiXpJyTy7lBmvMQtN294Dsz5ua4mtR4B2uJu6JyRHu0TbrPphtEMRFmJ6PzgKZWB+HzTE
gi6V+2CIFeuCXGp2l8rYKlG4TdXQ3tgthQqP+l5oMHvSo6TbJ8uprjl4HtC+fAsBgMSZcj+JvCNX
WHqMK1pYXYWCvJyfhijZYcygBqjvTEtqfKt6cjIqbXC9btfO2m6c7mToiqLl7D+ECaGqRHOk8tC9
ovl5leTuKEFvgejSHuiedl7FnGpqB83nD5cexo23xPM9PKZrtFoHltRJW7IHIZhZwzN7LBNQrXOb
wC6pjkZpn6vF3prmyklbauVmrgaV89XsGaI/sij8RBQeauvHkDMBwjJpp6X1JR3b57SmalOsdtgC
JMAbjbTiqLbNMYtp8xn6dWJod7Ka7+3Bvm7A4rRq5k8AkS2Adi7tyMxT6JHlDUc7dT0rt691DY1+
MGnLquO2iLayOp+NuWQX6MoD2BvARsBw7FaltI+MdmV/NRiK0LuZFJ/LmJwtHGFKQQABfngvbgCt
jNnBLnVM8VpO5pbyIcfSIzBAGVFwD49Ncz7hAVZu6/B8y4K9TmT5fDt0QxJIVV8/0VvU0ir045GT
TER1DmLHb2bjxRL9C9nBiZ/DTj6FK3taXtrojHZyZ2TjwWyWdEMmiT+3FWWWWBBtdNquIiTc6A9K
kn8x2IsfTBmKlm5Y7W5ZuCkic8RNuQA6nleJYdsBezMhw8Cl4LBqp8MRZRIKvDw7AbPdldYzJOos
mLuu4jAO23EIFp3mWYEreJrEFlOwJ9r6wTbCl7xwFJ/+C/Fzb04e3ctiOtki3BTLba5SODaGLwv7
K6JS15lM2Jb2qubtRynXRIsmwWRA5jOkJ6O19qaKcWDMd/YkHhfyFpcy/TZzb2eDcqWP7yT1Bk4V
taN1lM38RiVQ1+1N7TTY0SlM66AmgCmVTUb6ipQGWKcqt0tppyammI/IAfSrxEwY0MbcBYfG1PyY
qo3q0bAeefM6l2pJ75c2vzAfoby1GQqEtI5ajncbQRi3O43RvdnShrYd9hQ6Rux3RuY3urodyvit
lzPK2HBjAaHcIOh/MMN2ZI6iXLJJIrlWrzUIRN24AWOzwLcdqs1MSzNo5iuV2fVU37aDHls0RVfB
QvnB25sjIeBR4gx4dNU4OvfoHkkufetHBSbyaGwsmdwxheaI1VGX9KBpi3gLnAsNTCWfO54s9Px3
HOCuDfYJfmyaJ8OGZaw2gZNQuxrArU5AQtE3TNLr0GZXIqHVLSXfKCkfbQZSQVbzzGTUb3tpVqzV
YxMGmSof4mLtgSIQSlZCdYT8EQ8QigjnUwUH71pxupviZEXdDZ4qFAPAK9Ilut+0iduvnl4HIM7Y
F3pSHktGLlM++AkCwBuyy5MdJ/766KB4cWlEU+HyvgQ/69QB+gSv5ajtdYpsbpnZIXkSQDwhzVey
dKkHmW5LF9JfneRdHKrmJm0guCfqqzawcBZgvnGdHo2GDB0G+AVji57Vl6sVdctsSvKVMIxuV0DD
PIh0Me/RjPaVB0emvkxaZRD5bTuvxEbNVy1eqDejo4nG5hbBc+gUZdgMZgES3+mgbXTZxNS+Ijld
j27GeXRkf8ASPtHsn8z7vJZF70thUV+NQwpSuJJD0W/QVTfoixKaB+qwURPC52cZaq/RXZyhYqpu
ph/ynJ8qBVRcWqxkfiwako6YK8x9FNb1Gc1y/Y5BobxMOXR5I0/tm0gXNO6HmVZabjckGIgoT7d1
n3OvIrV9S2VRssSpgVW8tkW3CYnR9CulXA6k0acWB5iJAqQ2m62I9JiU10EG/AV+zGxmeUO4goJO
KtWcb7WSSoxuaFy3fWofKy1KgpyDF97Aodms8dBrmaEECzK0U4YW9BzjT0NtgdHN1Q3kImFZt58z
6bIesM8+sAY+Y4YfuoJaPfY7g3PEYSRsABtYIt/CBLPQkNsGcIZlFftS2Ye4tIZONeEnDv1eLOaA
vqDJ96aVcWh2mgXYSheERs3hX6KkrCFmelUxjyeuaL9B7maoGyldysmbuLe7njpH9UK1haNPu76Y
NosFjdor83bayhBVr2dtsk+htBIeo1ppvyYyvQEc1ywZB2zZwyLQrnv6IOgWyYpkPRFdNgaoo6pd
q84crxecrPsCYsaxa6mtNmko8SYy8HOCNu105dREI3WTKAh9D6McZq+dvGZLIX2TwHwvbtwO5kZr
lWgfKkW9MfjPlVTaDlnyPLFv0QQkkO7HcjbqeNkwqbVQhQGCeUFYN93oS636oXDaVQtOzzcNw247
m319jGgE7bKpeAFestwrilRtNYdTBu+r8ES+4nS2qWcu9DDmfVrBTtXIGwyUHB9WZdT63tSG+JZk
Zv06HqYskKE/bkXOIR5NWqWP15x1GMvZZLNQvAPGX1ZtYURHndWPCCS1zt08TBejkpxbW+PA7sl4
Mq80ejtBPSWIQNGOJS+9E7dXemzn16NS6UdldNoXGKntfMg6A/B9RVV8osfeQdW2Eql7sTKr9xYx
UVVWcl18wZbUAOpKJDdF2HySnR1FuBDDOhU0RaKZ8WN5zEushXEuAK4WWQ9ldMEoyLRcnYwLG4hJ
jyaDE6yaTRLDmewRLFs10+xRVLBpVfoX20WXwlu5lm5B6nALJJttMVTK4rD0zvS4SKJ7sunlBg3B
CV5uiWhPau90hUZG26r2a2E3xhbmZewggVecO9Q1BeEDWo3pTrbqwEDUdtNlomEPqnoCDaq2yLYD
W/xtCMrvMveJWW1Z7WF00sXIUXBE+l259jiaNbQ+4ZAxEy7HRotN2owohBQPYb1YNnbXX1Qzh4ib
DvGVzTGSTCZJmgNRQHrVwtTJv/H/1doHMREA0gnpabd4BmaaHOQWTiBEcgQO8tjfR5pqacxkR+Nx
4HD11JgW6fCSNY+HQR+mE102klMrQz5V8xS+QnM0aInQP/eqcpl9O1bCq5a4nKDK6OLTqaaKkNPo
rdCH7NYxif9cq2/7GDm5/txMwNAF6lZXLsvhprEafafZq3y3nKbHronv4DHEN2kkoo2StHQ82T+t
FwQD0bgZV/m1Q/Nio+MFlS9SuwzSHbHJ1tkarRc9b+TPgV4xQseRSZ+hM0FBCsB5rdUdeItW4eyz
yazDC44D837R4uWh4KVkQjag5zY/MK907kSiA+kFvVS6OOoZ88HZlZKJXWEq05Es+AkxBJ59HV5y
JT0l+ow6M6/AKdv92qVKUQkXmjk/cbmL06g7NPQkKcyOMgdfuMy0cUqzaT0BYPA0g2sFO6Xr2osc
287Twphha+jFJk5pT0XCiqCjWcbT4BQW6V+GbO2dmGvqymgkAljr432RjsZBoHgJMrPiLDMYSw6s
T0/vtWqgs90ws000cL4WuUubNGU81BV9iuzAmgbfarLCR/HCO9yBQ4rLtjvOWR7edOoIjDMGPZDl
fXEVxjOu2VHNONNONREMpIJktK/wM2MLYUSQKsI+15kKFXrCgpS5NbBm4S354ExuxPNy1ept3+7Q
8GJBMeVCXJYZsTyE5lq/mhctpOot55GQKGsBBV3XnDZMzew4LEz6iXNeH0Rgb2htoyjNHbqvzqCC
LNZCOoHdHGrsfUxQLIR/76FEaQiKVVxXeDZXjXp9bVSi9KTSMHKfnXkGMqHU1r2ocqb0jmUmMtqV
qH4zoZtXgaZTG2Gupt8qRTky907BADXKvI80AnoS8JlV9jTbq5MpRq9yNbdCvBmZot6Qv8ncijBa
fWPywDwD92bUphkoVCM748TP6Le4VvXB7Haq08q+xiNG6isaAVVy4jPKUYwH6VQe5n5sv0wGVO5Y
WctFNeTupE9atMcppQdAI8je+E0s9h/p5u4rDF/F/1j/zkdVc1CM4v43iMqff9p+VqvcrPv5l374
O5BW/vjvriq1H/4Q/KZYuxk+2/n2sxvy3//96LNaf/P/9Id/6N7u5xrd2wePcr/+axGp89/r39hn
/04vd/eWlP0vR0bL3S9v5bdfzp8i6f7t7/+un5NM9VfCLlUMjIQYkgGp4wv5XUC3/gh3BDMd08Qx
Sv451ow/FHSK9auu2JhJyK5YjYirY+8PBR0/Ai7DD0FBon0zwTL+B7gadbX+/ekaMvBn4Au0iPOV
8SLiIv3JQ5rWaIwSO5L9VOrTKxN99K1WasieCitSLyRo5dvYruKDUSUKnBMWBIurg6lN32AmpwDb
A+FO4ahwteNkI09K9ggus+SFVBnzWe2VljWg0hqhW1lIRzILXm34KO8Q5MzaJyUj88hMbj91RR/8
727L5fdv8T3x5icTym9fjnwyiGmybnF5rfXLf+f5cMwqIixlWvyIkvPNARn0NSmmdErhUSANlLCn
k6ai7CUCzu4cm6OwC60cvHmDooDxTP9/ITG9rj/Lu779/Oyv3uqfF8MP6+dafCJdaj9/4Re7XzZD
+e2NhODy57/z/+ACwoP23Z36N8Hp5a19+/jMf9l3Oevnh6Xz29/8felgVfvVkdcAOwSkNJNWC9Hv
KwcX26+KowP8sdCbAApF/PnnwlFYvqw1aJAcfld+3f9aOMavJsZlsDNA9IBxgAD4DxbOTwb4P4Sn
PFY/LRjUx5gEQ9Ed0Nqd06zw1LA4ZL18zirdXyaLDqD0TGF4noyB/j7zKkeNeJlGOwXXkztq9UeJ
iJpidffdNfyLp93geny3lP/3J/o3TqvRqxWLsTvguTpgUIigLtbMqB04U3bMgbYi4w6dayBpGJpt
I4XSoWPZAL/wjXHEY2P3qjfpy0ERyptuNZGrSLblW52K9oI8p41S5vdMQ60NagMqmoWIKrNifIsG
FuEencOwkA/5kLzo2nJYlup+KdIzy/dxXjCAqlM77kriTHZFKwG9x3MZcL6NGG0un7gh93CTfOKg
L3JV3SPlvG+K4WwVmUWzJSYzyUifNYJpvEZSPsZWflSGydyWuXw3G1ifaGvzL/Xm9UJmyN9fUO3H
vfHPC7pe6O+2DQiixLM3kzg4KRo+0djegJ/Ci2IblTBKqBo5k5nH/pCgLA7r01ynLxW2MBr/OhrB
yBcdWjJ0ANs8rHZFZH6SzOQW4nX1A5OSdulTQ/JJdIk2djkW+5HMJ79XUcY6qSoCgGBrXgquloxs
OG8hYc3NdfOeARjCCEsQC2P9g3vzN77Pn6+BP7/qT644pkSyQAstDnM4XpiaH9syRYOnXXGRd+hE
KGp1kXuxEVpPocbzC3T0BTFWGoiFM57RN4x9aWnW0R2ngy2IkY/BXnk3HW4SK8qftUrlgFdr5Q0+
p8sQMfn/+7ukstj/8rH/aXPPaHAR5yQ3hzaMdvNCc9g4JISzgG/3LQ1dth7e2kx3MfMxy89fhCk/
mhk0qSL2s3b0aTfmeFJ4fHGu5ozXGffyBjg5Gnl6VnUbTePd33/U38gmf3WVV5/qdw9UTB6ukVlx
e1htIUpS+iVM8QxPwywY/9Of+GgNHh+7us+19G5pYcmGcSTvOLJ4bVWfCpaKO7X/BHj+0R77503/
yapqUnYrhoE6zNYGd8AqYgysrD/qwv8WY/Obs/Svvu16w777tsQPMwCW2/aAwvNEN/7EcHl08az3
vrF2/3Cs9x5GGjrZurLlQE45HJOwkONmigoGNKkcX4er1qoj+zDKs61mAC238uRFzrM7Re12VWp9
/v29+UsfgU4h9OOHtUD0TzNBHYepRGEYfToAzzKOcQYjk9yy/mFL+e3t8FfX5CdwrMH+lxBI2RyU
atyvnW2zKbg+0RbtrauvB4+2Pg+MqR1j9v7+m6k/Ol//vM0/vanCMurKKS8b1JjLnT4jr8mQADpY
X91uNL8IOQ198qSkhyzChTenu9Q0aO9haJI4OPFg9PTMBc37PJKf04YOeteKdwc9LYZTcuzI+C3+
6bP+9W2AVf3jbTCNWTLD2a4P/SheqElV9B/rtFxHaWnrBPElTb41I+dBVTvEq8vk2Xrx1Krg9u0I
SSqvlwDr53MxSH4Y0WlXOBQ6oY9+2Mti8zhOyUeTqLfk2SwoeVXZx24edIX8DwSR/2Y3gjTz4xdY
7K6BMIuVb0k4WmaotTvASapm3suL+oQSiDHVAPgv80TU+nNtbgaaR4MhXaNKuZoJmNM080ZCK7+o
w+1YoTPoLIIe011YJMzRokb+h41TW9fhvz+L5s+I37JEMVKEzv+k7sya20ayNv2L8AX2BG7mgotI
EZIl72XfIFxVNvZ9x6+fJ9U10yJIE6O6m4iOjqh2l5OZyDx58px3qU4xJNGt0unOw9yCcoV+2r9z
h9neBxRtYOGC8AZ1iQGQlnwo7FJ9srTA3mQSHAcymQptYG7cjC6RBRt0k/uZQUe3aY6pDnx8iL/Q
jPo8FcZ3F2UiHvzpgfLgD5XSF5lIZGyjUS0A306ekwmASZb5ycjXJGEXsgT/Z/Mj+XT+PfxK4t1M
CMRwq7d2Hnm27Z8yG1M8C/vHvHuX1H/wuTxrNu6oMXjUJO/yNFdWDrx9/fCReJ6Pnztt3ensTCDq
qbpN5wlP3YykBzho+FySUmB1g2ddDjhCUYc/E8P8q8SSGztA9COpjNUHmyKE6qCJnE5ADdzu7zGj
RoDKAw41TQxlJ9O6YFviP7vBPybbgYyHpZiYxzHYCjRsjLL2srT3TCWnR5uHA48tx9rjxOTe5Z3+
4JRDcsDK9Zj6+o9ZVxxSsx5LDFjEJIBkU9SePs9Oem80cEO4lOinVeoH/N0HxNjq75akW1aW/2xN
ISiUQnnX5+3nJBVfEVb51hPEgZ2BdgyMYxkG+3GQpmyh+W0luskodm0XLy4xoTYDTmt6d1JHEtom
qD41PRDIEr3+DShJSqGhTuGlxoFL6Vpjkw65vrcJijtu4uTOIRXZguv44YbUeKNSls/8gB4H7fF6
GFv6ZCTCt3/rwuH6v5txcSNCdQqq3uj6E9CVd3X/KPp32MM8m0ZKrwCKktlZJ6Ar+m4UkE7JC/A5
oQoHi8YlYWiC9DBmAE3CGbZO/ZSM3+YgfRSKc6golJZOdSxHrLrQfGqEeaxn45CaAXP1T/T3SHFs
yP04qxff6SMcMxTZtpOoP+C3RG8HpAi9/MnXsP16n9oPxF4qjw9Z//eoi7sAu9wIqMrtddB/980W
l60/E+fCoa9PFr6KB9pH6ScUR8WOIkF0rzm1wHUI/k6hjjix0yhgZ6L/M7uHTrPmH+j8B0cznpHn
yfJ036iV2BkVXB9N70F1mHComgn7sZUfK3/UtQ22uLKVCamTAFTpCYskC8NidwruIzueHv089MmV
nSfwdLizyAOoGvgbmAANIYAXDyYKCFCvoqwBjB9Gzw4d+I9D5gBHmM36EXdKDD3zAgkmSDdbzmy8
t5uVfMb+XXRf3PoT0DjJdixOdE3a3WxSqYFPbR+TBmhu75bz3gjLFqBSDHDUBN7cZyj22B1Y0yyo
IN9HH0Tlg7mejhaabFukR9sttoIhEkWQ4ntciDYRAuuYncUtHrDwJGy4oBtdj9E/EBnuY4kY6e6C
inKD5xbPJlB4unmE3ZUcDTr2sMwxm0tD/qDSYCOB74fx3kIGqqf4g+WT9Mms0W/SYhcmzbGf0m/4
nTxHg3YoUXl45BTdVz6oCiXfxz7Izo3ABnMfGJLDDAb73p9QMah7mdWr+Xhoevtrm0horCiCfQ8w
eKunKZDbwTHu/t1uWarvaJCyOx6v5clXWtar5DHRNANOOkPmj7JuH2yDQNa6iu7naEKSQwQMlSYk
KPYuOnn7QkpoVoX2VWusUzIb7/vYAKMTVrxODOtp1PsHMwdtlRvayhX1m1cJYnXnV1QxlLkp4jI9
JYmDjlT7vR35BpY64J+mh8/Ctb/quvia6eHTCED0kELzQrNMoZ2ZA9Cs9Oi5ybQfUxx9uL2Iv/1F
i9eoQcgNR5FTyai06EmbgOth+Ky3H30jP4aKDU1Ld5HQKCdrH2qmtoOmOhzTSjnVZhGKAwEGXPxM
zegx8OcInp0frJyr39R97KWGmt7jwNu0ankKwnngwENUR/Y0OBgpllckUeN9gi2SUNB0Dng2416N
26ttqXuRafjmwfyif1qod8rQ6dQTMJ8q2YgrN8xv3hdInZ9/Sw2IplN2wL5zM7kHKH8YMG5TFedR
gBaxOerSHpCC6TbTwvf/8mstbuAMXK+mp7T8/Eg7tGiPqJmFz23keABYcexVD43r7ipLwNYCkBP7
n5vGP+jQh6mgwGGYDSgV4Zqe84s86pV4vTQfkSLkQ6Vp40n0/WcjTu2t0SKlUSTjsx9jIps01FGs
JP8JHMLDn+/eCIuPJq9+HIFna2+0gI7wo/yriEzQPnX8w3aUFROKFxGoa7/t8uJTyw5VlVMXgm+i
hhN898mZf2mT5p7qvqCrA64e20/jLop6L6EaljbNd9UqHuqIakBPj+DYO3BkqRhEJ7LL4X0b2Bgt
a+kHCx/Q2Y6/CcGDDsYy6M52RUP5dzf20vDETxWLyp/TnbSq/2y1rgMKctyMreJsyjr7hgbj9yHg
gqChSRu3BdOO2B2g55CaQvguo8/fREFBgiOMu2Bmv7MIOiC86GeQk9Wu7ET5Sry2vIs7DzWrOYSH
1p10DUqMq8aPWjUmEMfyvw0UhUhOgyebh++mnmGxmcWDVnDdIVfML8v4eUTYT7PDhVX5X0VNctYN
OwUd/8PL7/unY/X8n1/yH7OA/9v3Wvzj//p/6JQ9Rn/VRVP8av8/qPTTNnr1jS4r/TD2orKM8p/N
eYOMf+ufKj+KEJbrAKpFD0LIRs1/q/z2/7jI5lqWZdtI2sma5T9Vfowe4ABoqHhRxzewfuNf+qfK
b/6PTbdAx+eBHpmBe5n1liq/DGH/3VDC4UfRPKLP5tJSUPE0Og+r5H0NTdpcfcBuTbnTRd/B2kRb
99Wa/LMtXvepLkdBI01Dht4StPZwmDsfRYsz9JDGDE/g3jL2E+zkLSaFw39232/rcddGoWGIwj2K
GQbFmfNRpr51Urd3p4ccMe7t3Crz1mmscXt7LudHUK4YuFTHFhZkLlZuKYPnuIpT2KIcH4yhaEje
/VDHfDIA/7dxnSb4UUQ28qK2H0B+suwUQ8VISfRqJRJcmSvuUw4iTyg+s30W12FnNmg86SFzVXse
sqhdUOA2iv3tuWryCXC+PUCP6IjbAQpX6cTKxXhV6aSGNyootw0PUaskKfbUVPg22ox8+RacSKlt
g8HQ/U1PbRF3sMbJvsxzR8XXQDMiBE+pD8+3f5Gc1/kPklYmcI2l0LFAHfX8B6GPgDAXF8ZDNBd/
CnKBO60u/u6VuVrJc2X5ZDGQ1HUx0PE2kFc0FwOFpdHillz1D1MQFn8hrg1EcLYz+BnG+I5Ctrsy
3pWlpt+NUZQAkytjweIJHaRdE0cqM+PyRHIthBsZQy/9ZhVF81XJfeArStaLXzB3mr81Hi6/0sgW
W8Wd0K+/vcgXm8uU/UgM54g7zH/pBNcg5jmVYym8mKixy4J2QhJJmCsH6XIUTipCEQ6QavQTXzo2
r/aWFiN3kISuBZUA88ygtH9pgPqPb50KH48Z4Pjk2ig6y8/8ahDo6xrbsqRMbxX1thVa9TkSPEJu
jyKj5NlmMREnZyDMeujimsvIU3ddWVSFnz4YEOtmpCNynOo7LlpKTlU8fCsdKd06+zh3rXyqBQKA
cMTQbE9pLuZC9FYX+1SFsKOB3CweqK8XJVQlmOJUQxwDuYERZTlrFs0HDNBr/YiBpoPQhk0egXqG
jWu5m0zhe8TIlfbDmxcE5Ae68KajA+F4qRO9WnYYArXe56J+iJ25K7ZGVU4G+ZSa/0rBWjl3+Bia
v6q4bZyViHVxbE2qOxZ6TSbgEQe8x/n3DumLVUMaYTPph+YB8hvSI52D8rOqtg9VYgYrx/ZyE8vx
sBNAEF0iTfTz8TKb8lal5ylVQBQvhxE2Ia01Y3d7OeXNdb6/gBvyjREDAJSB6tT5KCbkwbLLKyDV
TWzo7xLAYLT8ZrMd71I/KByvd6vxExIq8c9GtFRDbw9/ZZJkIdzcmBbI/yxugSJPx7TOCoimtcud
mijDpi8nbSUeLI2l2MoGN5mGgRoHHvjDYpaqLUhVKyd/0GcF1PgA3QMZ7DlXvueJY89P9DcjBVfr
ovrcuyL76toVfpvBJJovyMs44OcapZD6HpLWkMQZ/Lbb63DtF1ITA7fDtuakL62YNDE6kZJr+UNX
ucVfAOvCg4458E4MYXQQbt5/KYFAfy4VTLXD0PppxHNyD2Qj+qq2uX80sAbd4ehr/lj5XXJlzvaH
0PG3wVAEjy800LXFB5oGtErcPJ68HLrio4448xYLnBwTaKSgTxmL5wU0j2Qn2z4iOGLv0QNL/r79
Ky52ycuPkC6s0hoMVMv5Jq3qAKxu5Y5eEIruk7BAjajA/ta+gTxRy7niA2jLDAwPsWUGgECRmmjN
MHr+ENGsSUGjpDhhG3mwHczB/QTxMP3WqbnxsUwm06drEIl6q6uxc1ckc0w/eBzhdN2e+0VaIgj7
WMHqZPokZEub5rZOUO0cx9FTRkltadzmfkIlFyMMRV1ZgCtDYaQBmA3hOds2Xi6EV6FVzwzJQ6g6
L4beCK560jxUQEaUlSP71+1ZXfmiroHiNf4EaONdeARb7Cng5lnnuR1iY4ZVmzu3if6RJfxt2n4R
snkUWeAAMcziCUK2eb5v1DlWM8Mc6YYnbXdMoUpseO9Od9Kn+31VG/6K2fXV8ZD0szHZwzTjpWv4
agHVvEe022A8Vce1dRzLZA9sKN4qPkYmnYao/O1VvEgOBJactvT7wZoDZxa5yq/GQ1XdH/BDqbxg
RDHYcMr33ax9aQ3n46gMz36u2ys75HKCQAvZIhiBcmXoYrGgWp3kLpaxNSekN++QGmje45zhf8u6
qLiLxiT/cHuCL1/o/EhKpzOXCQK0xHxhMcOgngLft/LZo60uZcgjrRDUHQo4U0NdqROCgtOMXpur
xdG9GCmQgA7QnGpLPmJgMou27ScdXC9W8x1A8W1T6Cl+em2eI3qQNwpmAZYPP6tM0xa+opXb2kMN
fb7elk1FF4UEdc43cT8izRArDvj7qR8LKr3WBCoz6vQJf4JcwwDVUcu1/tzlIWHysOV4HAFy1e3F
rQX0AG8xxVW9WG9KsFBzemiK5s15hnygq2RSqL0T6pd3I7SRAcdEU/Pcohp/AmwzgSwZ1ufbX/Iy
tjCKBk6WwwHGcJk9mROqG6U5a5LgMzymSAfvgi7r937arj2jry0bL2lyf0Q3AT8ulm0O7BTE96R6
9jTCQ4+ims4GGJnbE1qUi0mP5brxipNFFF7Ly2hJb3b0ITOpXmS01rbKiwYdJcAYJr4JoUWDhNYL
P6V7R3HU3LalD1Cl6fKVsui1yQLvBRyGf7f0qDwPAVptQ2tKCs0TqGPeJTO2IEnhDCvn/vItwGT5
y1WH9yPWoVSGziKNHs6zmha55hlOW6IKNKLUGzvN9OTbdUzPqQWOvRlwLf/sAMDWt+asqOgIxVWK
LUvWNvZ7I42pJt7+BlcnT+Vd5z0A+nXpF6qX3OVD62serK586w4wspGOX3NCuDYKYQ9OiIEhlenI
KPwqykLDM8q01TXPQQAPaKjwnxDHM95m6Ce3ExGVygvPLi4PWRt8PYpPw68zR6f1hJ3kXxWqBCea
TGtn4yKAA4wnESbBJNtXKWedj2Ijy99AQpg8s0jCH2quW9/xPHW3Cb/vQzt0xVtvKIfrwgSqgy82
UrrCOB8PRYahp9YyeEoaAY5y0XJEYj7N/0D+sH4ojAnltjqqVg7F5XZ1oARIV3tgzJqU3j0fVhV4
Q/RBq3lZNA9eXuaVunPrRn1fp1N3B4wGwm4JGfO97gbjqdaM7guN8NYAK5SVRxVa2f3tnXoZLcie
SUB4x7FPZYZ//ot6HQaNlaaG5w4mXLO8N5sd8hjme9GATaxUO3u04yp4bMmm7+cKw0jYL4q4u/0z
Ll578lcgA0stiJ1GKn3+K5osjjlIheHBlVZRJfTpRc8lrREsTxEI0XCeUULD+hMJ6+St5RI5NEaS
iPfgIsxnOR/acLFH9YPe8ATa+N/9cQz/zJS17ufFUXX463mnC3xEOLEvMO9XR3V0nWjK7Vb3ZlAO
4B99Vd0WEJf/vL2MV4ahkIaBG7cl3JTlxVzwRpgpk+kesunptxTQwD2XkbJ/8ygCRrQsYpGUo/t/
vmKjQFWrj3Lds5s4/RLXVXan8sIq3hpEZS1DJZ2jRE+pbbkzdSUpcwyUdS/2ExNVKyPaOqBLdm+f
jI2vCeUM6nEQcM4ng4eOhhlFrHuV4/dbrAYRIkiLeeWeuvJhZMlKPhRNAwKE/PNX3z8RVaG3omKU
2ETWLBQt3gXI1t6ei1z4s6SUFXO4C+W9S1b20uZ+NQrSuG2WZZ3hdWhHfYixuf2e6SpiDzHlC/A0
wWOKs9v724NeRm7iB5ZnrCDS4ASS86nVAoFAXUkzTwujyuu6xP5CsFKOLb5/h0AoSDLcHvBKEMU1
jbqjoGKL4e4LSubVNI3ECoM+DXNPNDGqnnZVPIKNwnZMQ6MSBccEbfopsk7tbEITdarmCZJCf0SB
tbpHCBNNuZUfdLnu/CDqoNKGW+fps1gC8Ljh5ORV5lXgrlJYu2Xxwa5z+6Ho1P6now/2ExYMKUrS
YBdgHQYIfWwSdGB/1EoZBDtYpTgHozsUlofE7cpsK1O3j0MzxhqCDHmerP3ii+qJvINAxGJniAcf
ScTio+H3MDe+nUHdqppDZEX+AzT64CN9G8sLygiJiaYZh1+Ohpudn/WKtuuGFu2X2ysnw/r5huUJ
JT+mSwFHxQDm/Geg3GVDVc1Kzxp8bD9QuBR3LQIt977dAwCMbSPNAWmp9SOq5hGiiR1W2yvR7OIB
QJi06PNgJQQlj2LG+W/oAk3tKnp0J/jO3T1+BO7OJTXYdJPqr5zPyygg4xmnhWCDofAyoo1oUXHZ
lPpJSbGrkeYam4KU6F+MQvPKpTBjk2tc9DebTAmbMjRO7HdxqMK+uvfjYA3VfW3Z5A1gYFbJW2NZ
BR5CFYeZCR+lqBbvVM39S+lNHML8ary7vUeuDKRzdVK1sAX0seWi6QYJoYag/8nMg+405C0S2o6S
naI++HV7pCufx6DcTNdEpX1CPeF8J7gpFmKmmbrwraL6ACUpByfpBG++CqhgkQcYPDcp+UqLhddX
wURygYA+t0DY2/XRaiAOtxm9k9tzubJqZDVwVAnMRKVlPl1Y0F8gBjunqNEA51VReYxyV9lqju+s
TOj6ULQmZQTkJl0sG32NulYm1zkVPjw4jAr/FCwxRQgTbZK3z4qMnftT8J3I2s7XrgWM2Shh7Jw6
uvZ/mZUp7sAGxg9akhoroekypr/gEzSKWLLyvcT+mXMRIB4wse0SS9s0Y5a8KwylzHZK0yr3OBtJ
cr8VrAH3JDRiERIZV/AM4gZ35SzPp6jAmHessPBPQxWBLyT+FkhQz7r7A7DjAKI2i8A3g8D8PpWm
id1Klyg/C0R47qPYQYYdyYPxS0V55g9JfT2C+e58xMoN2Dpxk1R/2rUejVuTCeHjmwXwvbQprx9a
ofcoR8S6Ekv9ppn/OdCHv+sYd0f0NGj04eTJudjwt7qfEdmYrd0EtvwhKjoHBFqvhIck6QSkf4tc
cFdWbvOh0lWz3Pa+CN7x/w+7rekQJPZVW6ofsHbSpz04WesHv9ZAYbupEq8IFAQ3J2Ry3H/xPXlW
krZSsuZlt9g6VVkH2VwiwmgU7ue0LD65EephXa48Z7H/rIT/4IJ+W+K9EkzAuXCvUYmRm2jxHY2R
Ri/a6w4ifOSV/eQMp8yvo5XC7rVReEhSf8enkcRP/vmrVMhS1UlgXOqcBjzTd7nvWGhcZOLhzceO
p7IwOXka/QexGEUfrTxAbMQBeg6lDfHM4dnM2XvIbf2bY0e4p2j0snQv7ahXEyrrurSHfnAQ2INa
Zptj/o4ah9rhStVER2qi1l3RlP9qGcmcgb9KTNDS59KJgxphH0KYn6A2nEQhYr2o9q98rMtsRwJL
5L0sScyukIH01dzmeMYjpcN+zxFVuE0at7ubprK7L4e6fw7QauLUoJyi45F2bDsUTW9/xStPfdqh
PPFpt0GXRrjgfPw6t4aiHnP3BAe02fWUlg/QLPUtJlu8fOapPBUuHKd4yPYlrJ4nF42ifOUYXtuw
pkXNiuK5xnNFhr9Xa9B2hQ5gKnFPpH1Iz+lNPXxPrCF8e9Jg0gunzEanWuohnA+TtoXf9ZPJMDOY
XqUvs3mTiMh4EIrprhTIrn1WCOsvTxEHL+bFZ7VgRuUI/rgnvVDQ3tOAcfY0jX8irDQeDaP1MTzp
/gzLVH9Sgtn+6/ZXvbKgdEEp9vL0kG3QxUct4zxIzUFRTmPfpLgLli1yMWOMFcO/GMchCyOg8fhf
FsyMQK8sIxGgsst6eqd2qtiRQ1kf3j4KnXAUACyK8vTgzr9bpLf89ShEwfBC9sVukZ8bYTG8ueQD
+BDwCkkYQY2m2PkoY5gjQNw7/qnTMmfX6XONuM5o7W/PRe6x88cNT2LgRCBxVMuhVXI+ijklYKc7
W5zyiGR8Frn2M0Ik77nKm/BTY5SrXcUriRhNSyoAzI3JmYuNmKtQ7sDtklmOsiNDZeuEEBbKt7ay
1pK+suvALnDA8OqibPaC1351jHvND0OEGp1Tb7QIN3Hr3vOcXSvSXpmQq8q2nuwyX56sMNAnPZss
55Rbs3NfVaX9rmpD14uKIvn85o/lqrxjeMKzIS46liCwg64TrJ0z4+Crh2n5USVTOEw1XXbE2rpq
ZQ8aVyfnAKnUVPI8fdmmSXu69FQ7xcmdzBymsq48SvTSr6LRtYfEqcRw37ci+Sg6TShbTBxwGMk1
f4TVWDSGlHy0/6C7D8wSVpMuJDNl/ja2+Atu6M362rbtUvWLAT263EAjaOEcJhDhdhRyNOwDWwv4
PF6IFroL4Dsf3Elr0WoCiW5vtCS3vxljXgLlz8cvimEnf+iEUBPJxyBDlqqoYJGOAYoyt7+CPBKL
I8P1KGsCDnGbouz5kQnHqfNrY3JOrdJlBwfp//vO1LP7PKyVg44s4SmJgchvsiKyVki+V3Y0Q5On
4XctFUUWQxfZmOKRpjmnCQLXphKJcxrToX37vQRKhC2GVImsbi6idSK4UnHMJAu1MuzWsWncxCNa
7a2J9efttby2v2R4owHnulQdl0GuKvIywRz3lHfjfITu2+2R4TW2qLpaK/nhtbUzHFCjtuDJ6ZqL
qN1lherkfidOTuqLJ3Tkrc1YifJwe0LXRjHJdKkySvmYZe/EVIo8TnjknIJurI91Hbt702m+3x7k
2qoBMmcD0OnC83z5gRo3Qo4fm5RChObe12Lr3qr07JCMuvb+9lCX8FcA8oDd8RanHUw9SD/f7YRm
0sFxJAK0ON7nDVsAUNtDZGMjFY4I/KNviAC+mR9xxtzN8+SNZfHlX/wIW6UAh5gS0XwJDSmzoFHw
LnFOgOJ5QVRxvDeRgt+pNsKlwm47jyKQvkU5BbJKpSv3lh8kB9/pEZu5/VOuLT0gYDoKlMk5gIvl
cEywTMoc8bhHi+xg9X167CCAbNF+m3e3h7pyNZP+Un2h2QgM92LSmu/OJWjgk8GGxSfRCj6GQ+Ye
MRCpPTO1o/vb413bujLOw14gT2PQ8y+Nd0ZmR1ghkAVY7Z0LQW+HpeWbMczsJ6GBKDQBLpJvyFm/
upQttcbULrDEiZenOJaQ4k96ptcrIezaXGSMJMvgsNO0PR8lsgw0JGl2nbB+xpcuMSMeENZaj+lK
GYQZkNHSFpbvlUXypMT6FESqYp6EU2kHXffNbWM68Ra+kfS5GuZ9nuXNCiPqcgdKyTYa3uwJrqEl
MQqUsBZhSGCfRIPMZy/qEJX9pNlwdtai84LRxvpJeThCmUbDDjaMWOx2pR3geuuJhRl6X/hYJQeu
fjf7tcCsMKV4sCkLN/lUJz2SKhpUWEwwEDh8sDpfFRs9SKnL62qYHQJzUA24F1VZ7Z0kNwv8kfDp
28BC7jG5Kytt5blzeXYwWif8ktMC7KCvef79FfwJQkD75snSA/ql2YRSspnNxyGxrU1SW8pak+By
wzEglQxaZ7I0Kxa9ijTqSrD5lYkMIhDAFqfM+xGP0JVtfeV1jCQdj0Xd5MEI0HBRxkTRc3ByYt2p
dQKA40Fl4f9o4wprTzWPYh3x89FW3L2FssUJnePhlxvV6cqvuDZXKqgUP0BUwoZaLK7rx7nvxoZ5
MjJHxWrF+mtqhrUs69ogkkhF0gmjCpvv8y/Yq2rldjwRT+jPOtvCcuZda87h7nbMu7ZPiEdc1mSf
dL0Xo/hAfjBU0exTMKDJDNLGuiNClpBVEd3lLbnWLr52eB0VdhJFRY7vsu0Raq2GoatvnWDp+hRs
EzRyMvwlgD2kK7n7lQWkKU2Nlroe53gZAs3K7sagJEmgs9ShM14NlddC99JWbsTr48iHPQGGB91i
S6JsXYVT79unjB7MY2MCCYmV5MPt73QZafnLoQ/QB6QoZUlFvte3Rj6lORu/tU9G2Yg9Kio0JXzV
fmhT39i1lh6eprk2V3K5y5oJG4IHF+eZ8waJ43xQUSruoNqVewJuMUP96dXuy4ygxZ9ItWKJgf7p
8KQMzRTuzDp0v6eTrtfPt+d9bXElQYaeElOnYXb+E2zHj/BvnN3TMPXmxyrU3CcL6Z797VGu7EoZ
VMiJSY7puMrVf3Unx3FdoJTjUogazI+Ogs8hRo/BXkV0b3d7pCvzgaXHYdMQSSRCL8IkbRjUxc3c
P1XklVuImRr6/0JZ+XDXR2HZJEOMG2yxJUsd98EqDn10hnr3OYMjhsiylq2kxtdGAdYHIlOlGKst
HxRpZKJR47M9bLfw32E2gIx/ikHc7RWTX/j8tQnKG3CpIAkHX7KE1VcKgtzDZDtIM0z2XeZY6YFo
m3g2VhJHXDeRvM7RCtQ67A1vj3xtfgCVbR2eFtS3lybQq10xzM5MwTChzFU62rsOVZ9oUw/IXK8E
kCtnmwCMVIdkS/HolDH61TgR3WYcxjHEc6Ko8IzQN/WNm1SoJauAg3cJShx7DKXsYPfm+bETVQMo
Ep1UWELn41qJnWPI7RdIs2v6PlTQf46hqa6E4RdRq8UHxDIbkgwkJHbKi07Tq+nZZjsp/ejHHlJM
s3Koc8xSt7K+j/24o5WHFh86dZMHhv6rVhzzgzoaMcYdwzB7JY4b9nbq8zTCn3MqMHelL2tsbbXC
q4acrE2OQTqHyW6Kp/m7YiZtsI2qUjXu+i4dxm2S2M4nMBIYL2kwS/zt6OByscECr9XuWicrMTrk
Dgn3QxfqX2Z/xnMIc9wCRxvC4S8FmEq6o3ho4fgV4ZjAFwmT4bmi223sMD4rknueSuqOXhnVu1hR
ZrTrCrVFP61Ou+BrM5rqUY1V48nEg+xZweuYiqySqd1RVcqkuEefr4i2mOxYIPBtpED2YLozrNJa
qAdbZDm6aS/Gxs83Ot4e3wOr09Jd4bRVi/5lMH6f2lL0TNPEdk2MQ/HR762i3Tm+QDMMb0l4KCM2
NxGa3/kmwkvxSUF30t0EuRZ/xTJgSLcxpWnpRqOn/Z6b2R6eTJFbf8QCj2TEPAJE66C+qtEDdlGJ
gSZ3Vv4KNee9AFvm5AYsusTFR4HLPErTY2GnCK+2Wuna25aHGu6mao96TID29lYLwHOiWZamvwwM
6L25tvxxB2ok82GNRf7X2xv8JRFbbD2J5QL34EhAx7J65wwB3nCx3Xl9X+cfijIM35U4IHyMu0ZF
LCHE4MKe4+EoFKW/s0eluTM6xX5ntDUWb1Ya+BujjN2PmpquqqNdCS604bhcpYou984iRKPL1rL6
+eg1GRYQ09zpnlr1s7JVCiibYJ87v/lVgxDAZTbhHzYNrgnFk592CXtZpPmfGARrf/uZVtQbw8Vu
9c3RT5Im5L3P4w5gh5zAq2NrDNxhBQRSL8l8td52FPjfWVaJm9ztj3R59zIOar4G6D4YscsitdqV
gTvERud1FUKuTa5o77VSx44yiewvt4d6we6f7wfGQlEa5B0sJf7rfE6lEzbYlmPZJUItwRjbjvpP
uCOnSP8VaZnu3cmto30ftggC6Dqt8KHp8eti737WkeKecEHEnWZbI5bwc8y7AtmvvPORhuMVnO8m
Z6o+pb3ljhhAOeFpDtDI2QDbjp4MrdRMuvIZ6vooL+XmduSbJVs0uMbvQ2cjBkCjLUAXtJl7d5um
fW2trPPlLUMDQKLfhOyfwr45n7s9j11s4xSEIGNj7PQsyX+VURsdhhlLrwG6ylYg2P3mxIpBpSA0
kgQEiSVB09DrKCZ56DApyPWTsLLoAUTPeBdHgbLy4r08UFSJIPnxMKT7xZP3fH5mHhEttbDx2NL1
tpl1/77s9f7NNSJGAU/lSBQqafjiVMxQ9CC2azV0F6RDhxKrO9+M12i1V84EJGWuFZn5QHpZZL0d
sqQRPou1VwYEZUyzMySQ0SsssL3Y3T4TV4eCQMt0dEewQ86XLUUp2G6rvPaUwsaHHj/ozajCS6xy
pV6JKFdKqbxkpUAI6RQVtmVbGcmKKsLusfQgDxpYZsfO3hpxYS+VPvwwllb7np5G8wBfE/M9ACn9
vEHNK95j41ne3Z725dOGLqkuSyPAKnmNLlaY6xbRfbeqgVbiPm7FlvNOgZcaUr9J4YgFU1XflRk2
hynxYq92rbJyN137ARDQZS2XmHdR3NT7AoqBq1VejQvZXd7gbYXplT7lOz/Lux+KIpi81iAYybm6
CwH8r+AcLs+LLA7JNgoJIA2mxQWklPY4oxA3ew7Kbps86+b9oBjZyjpfGUU2OdFxMWCJgQk7317x
GCtNrQPc1t1OA7Nh1Uc84ts3n0qJ6KX7SLOJwL7ETLiO2+sTz0+vUDtlb1P13qruagS9MhdwanQB
AG/T7ly2imFeJGE82YYXm20hMajdnntEWcmXr45CJKOVSlOaJ9z5itGEpOwdJqaHVFN7j9vk8CEm
s1u7dq8NIyVp6NBw9MWydJu2bmvVro8aQ540T3UfBo/zGIuVWu21Uejfs8P5+AaZxGIyRSmSLlAM
b0LOCtBZmj8hxqV9vH2YX+6u83vdla92cCSys34Bpk0rt+IlGJleqeKwtDfVQXmvW6GLyXCr4rPe
uM/TmHU7Z8jGfTP15d+mMuCNl1VRsQ8SvHm7LtP2WGn2vCe6aRclsdjXeZ7vSS+VrdkPxT41zfBu
qP1yTx1ugMxeYX4m8UCaWoWHrM2CXQb+eSVoXsZnmt284A2adiZopEXBoBcGWbpIdI9ewgR3Vbjb
JnJw/6BatLu9jFeGQlUFKSRK6yC7lsQE/I57wpAG42lwne9ubOMXSxj/rAfRmjjvZTLCVKhMU72n
GHhBCJwBajYjbx92X5jj7FlqTyV8tU9JNeJWnDv2zzmr5pUocW1+gCEoJxDu4F7IkPwqo/VTrBqK
yGHQckqPc19ZjxYUtmwz9Zq6UrV4ATyfbUman2DVJMHnRRNosfONEkPJtLYHLwtL+29mNM/3XeLr
eAMbOX6nbVsZ9qaQFol73x6IJYmjiH1UzWa064d59qSxzXe9xbTQa1yEPNx6xv+9wTsFZ0RuWU9N
TNg2wEn8X22YVNqOXKzy3CRRVPyYi6baD2oqpUFzHVZYPPGsww+zQwc+YvB2l9VtEG3zoandrYKU
nX7X1xiu3d5UFxGAJw6lIZAC7CyKDYv926pUy0Wi4Igu/OgZSMhMdrtakb/4tPASoB9DqLXhmF5k
Mb6ixoh+I+prVaZ2h6xX8FhBWrgrbHOViycTycWXpXJHTRRcDXF6WcILhdq6rmJGnplj9QtOqtlp
qRYdIuxMoy0GUMOzWg/9fZzFxl6xMPUKUcDBolKzVq7wS44NVzjQcVq7UlXsojcdRnONf3kUe5Uq
mvc873V82YH+epnQEsSpFSfID0XeWH/VjjZ+RpbbRVNe7yGcx5VjPislel1vDVj8phf0BNkrDZLl
O6MNsTUIHZF4tTYF+7Tt9bsUK7Z9QpHjrSm/HEoGR9hadC+WcupRP6HknjoM1c/9Ju6mCEFJI1oJ
i1d2MHAGiPSstHwPyz9/FTbgtwkyMitBJiEV1BnTZNuIbE3s+DI5pkSG3BQXGbhLldfw+TAAW3i1
VlPscTHH0V7vje4R2VOUvjuHT7zx3XQWaO+7wTeU4q0YDXhH+d+cnddu3Mjarq+IAHM4JTtIoiUH
yZbtE8JpmFMxFItX/z/03gfuVkMNLWCwDmYWVF3FCl94wy9Vqu4R3oCy3xq48XPAw9FhBeJuIQF/
+nPKWvKsa1oZqx4IRyfH+riM/bUOw6W13T7chiciFLbPkja9rgfNT7oyTjB+2pNjy9seH+Yrl/G2
dGcnlpQD+yEwcMFW8DybS4CCBt67fQyoPt8F5PN7wPvD5hfURI3TmrvX77wLtxFkZYDeQOqI8c8L
x9iv6mJ1EdbQM2XcJkhP7MWyNg+2ZnZvjRah2G0JNt2Ejch+XqWRqzb5ctWh9Jmo14sE9ekK1Yor
l/ilzQkZZkN82lglcumdrqApF1IgJPZibowAytdg15/T0lWAT1SQ/jaDFgeaVEwwG8wheBgFBakQ
K8FORLYsjTx8fYFfhA9U9diY9H+BhWwVhtOf07ajW/XVUscjCBxkpa3Mj1TZjsfeCOoceyNsxvHl
s69lsJfG5YXZ1BLA18JHOx3X93Gq5u6vYn3ovFvfSssdosJ61E0rLJDcQOPUwNLn2n76ewzONjC8
fm6GTT5s68mdjpvgvYqHRdXEqSkwwSUzBpVdJYbxyK7GK7fYDEZx2h60L3jnVr9Qi8DGElcM95dW
9yi2I77bxEbjYruaC2CGkVVmFXbitfbk0Hv4Uk5rd0xMJKCjkaYzMAY0Kz2UrnLjG+j+/IcYcLoK
afBVO63Vy/oGBUbYQ2PXrvW+NZdCYW/S4LdJkFX+GmqfmhqE4eYebiWCVMag38295nyemybBUN6H
NRP6SvnvwRolt3onUWp+fY9cuFpIbek8AEwlXTsvPVVGqkwhZYNWgZNEHhXWfevhPff6KNvKn34Z
JEJ4f4B20z3EE/D0y1TzQpPebIo4L+E65RCDPgMZyR+Htrb7w7joGGxqfbn+LmvbDSFn9l9e/wFb
oeL8B7A1NjoSSbZ+HtQiSyCMRvMLVF5SnnzTRcg7DHLZ/KZTNt7VCBneZdgApeHqatdun5fngWuH
wA6HP56sFxxzw2rhPOFfumlbVNg+FDe2ORiHFVZmmM2QmWpU6N78Xdn/jEWdEDEYcLBnK270vL4O
72RZju4Hq2ihO9VZkj2/vq4voT8kQMhY0dFHUIP79ewBbF137aYyE3E/5sHeL0SAH2k6T787SjXr
rl/cqT44mp50kT9vB0sflFVHxTr76VFrMZreVwgJ4p+LIOkvPwvwg+OxwGclm1zUBWYeiR+zDUrq
za8Pwn9wrsGMgBRAreN0gZKA1NbsaHrkbAl85offQW59Ii4yr4QIL585BiJM8DlkNC7Pq5TWuFD9
CATFXbj4U9jgobxD1zKJ687331pIIBLhQyCYwF4jyDl7wp2us7MajY04m309llWm3xq5jmj+6199
+zOnpwn6P3E9IAAAgESXp2snRZ4E1hDUcVZoE1R1aHJhoi3FvqsBWuYFvpVXtvOFRdy6P+BbIGKA
1ju7QERRTZ1YnDouCxRO5sCZ6UIs5n519OXK5F7eiEzun6HOgi187ZxOtdDJdacX+FN0WqimtwtP
gjn8dxTzdAlVNjaGlXl1XJOIRvrq41qsXVU8vPihuPNwUIXfTDH+dBQ0dfQxUSybIQfr0JeGvcvT
xoqguf43tFe1lS8uHfV4pJXBHkJ9OR0ONC3Bns1wJvYDt55Wiz2kSf/KyX15l7N0/4xy9oFsNVUT
FfQ69iZPPxRB6x7aDlPJnhrDx9IMih3QkuEWNtGboRyEUxvGAXw47pyUpE/nlxdQvuo5aGMvwAyj
Mip3Z6rs2+uH68JW53NtsrBkz4RRZ9PLalFaFJiY3hzokapEgWsMftatbhb714e68L2QKiJMQ00S
OST/bBPWjtCWDsBGLM10+FkR8cfSpwjx9lE8vjilbfYEvITTVZN9OyQiZRTVTLxCwDi2IKv1nt4+
DLcRJ3cT6QPQdjqMV8MExCEJVKXuG6F0PLlD7LC6fX2UC18HQDelbRS1YeCeC7lhIOF3vk1/sBJT
9sWYg3VfB0o9Iin99owaKSOi6I2LTm3oPG+3egdXeo1sok188ziNvtgnCH5cOU0vgxOeJb4+9QGq
6VC8TpetIxzKYNd3sWwb53nyp+5QD2O5W826pc8q63uvnsYrzIQLG48Mk7DEhk0FaO1s483C73QV
uF08p5P9zq1NFXl1W1xJaC+Owqb7fy0PNHFOp5Y1WjFWpupizTK7QzYA0/R1ec3E+dIC8ixxvW4o
BQBYp6NUrs9tuhAB+UOdfyzlSos7m1RUVN74fmBtj7N2VZHuQqq5sW6BlXGfbtT6s1GVky6tuwag
odhAd64pix6XW5zCjMmZ36dumt4aYNrvjVnvjyn9oHtP9sNT0SfXEBAX3hiiAMJ7Z+P6c5eczt/D
mkvTh6SLh8SA4dXa2bEvpvw7nqDiAO7CvxZ9XKjn8S1BqzAmsmfUj09HhPW2hb5LG2NnFHva6OxN
T+U7tbjdvtQqX+Bx62u42fjBvi7xhrNkVxx1fzGnaKnTK5fomYMf4BQyGtsn5OJX0Vo/rwG5Rq9h
IZw6cY+Abrh4djKEZgvyCffC9F2/VmPkITX2WKSL/ehKq96VPcp+We4vTwDP3DBbA+1tgeDf38Qb
TLN625fUyU6XqDAdyeefnRiLsCwsc8hfgzlphzddhn9HQWUNwWDQw9tCnI7S1VhqCc9w44oi46be
4B8qdBJ3yWgZV+7dv4TPf2LObSyao1yGQELpiJwj5+tCN8ZVJXYMvz17L6fGJFcjBBaYtdj5Uz4O
ZMzoNPo/Z2sAAN7bOIihujP3abRMa36Q/pjlkaYtvgyFV/e/2kZvsAD0bIwDbS3zPqjZRJO0ScYA
62RcCu40R1R/lKnpT6kwnCpSYwaAvVQN3qtgcZV3GLy2pkvB0yejvjODW99bEH2Tlom9i4ly+RpC
DK5lZCNHgTHzVNNAawbLwGjL9tvv9eoLnCiSZb2T1drIXVki3+lgX/jRtKfB3Y+jRQMtByByLUM8
JwlQFebOp85ns0os7LlETF37ha1qNMnsZmlBUdZVcC8qMy1Csgi5xwU3vXU71UeL4nRtqlDtYa2C
a3CjLWg6+bD8DLBG9KRpcm29oNNNRLUzRTY1MOJGmMDNOjvHkUIabacdEGXmyKa4Yo50EFzAjI49
GD/h+FtvRHn+XQwwDpQHedMBHJxtZWQKsjYHAhFnStofSivrP0yoN1xpRZy9SP9/FLImkFxwCc57
46A0xhFLaDrwi98dPBMmKB6jxfH1Y3l+Qf4dhu/JruN/MGw5exywby9mqzbNWJNqyY9BIQ3nOEtr
+AWuRDz7/mB8VnwWESZKZD9gPArQlUrmz1yczSOpMZaBr/8mmi3n35lrkrb8Ju1BO4YG9Ol3zlAm
9EGbrvEwz8N3jY/wG+5y8SgBPwTUupIB6eEgWfYucpF1WLV+Woe15jTNMWnqeg51N83TfZJ53UrJ
bbDmQ6nR0KaikIFErVKqjpFZzlob6v2q0+fT7GQJXbtfuSMsb/GOhqhksdOdBTyq8tYv61QjWTub
Y3XjlYv8iEMe0EJRolwdOTA+3ne1jiVeburw20t26RR5+SLLSGZBnu2FLJIHYFZ4pwhrGN5nIlu/
u2JJ8TG0ixzsztCjQwadSYP6v65TsVO4eqJg2/bao1r5s2FZ2bS+pNX7fxKHis1eiBRkzTAY/q82
kAhE1UltfhRM295bCHm0IeCKpMCTIejkTmwNuB1fsnjGssH5Wi8pN5Teug26zEsnFWwqu/jq+/20
Ifa8USNR94f7WgflB5LFpeLVOcH0pDXUTkMyj/FQg7nooiDTGmufT6Iaojyp60dLeli01oZggfvR
FlNkcR2KEFbA3O5atHimyM9HKlmOjpVGUAXGw2AuyQ+jbf/IwTQ/Y6JNn1W24Et1Sw6HVen9oV7o
NoQ5PjiPduE1D30p5iccLJvn3h1964i4qXEL7gD7b9tN8hvhDtN/WPdY7cF11hGD36DKVsC1o3if
phPeDU1hoU1d+T6Zk62Vg3HnL0WLzJFjFsemzqg1Stmr5Zg55vzLV7YQ0dKv/bM+r8FN5g3it5uu
ixkKaO1gW8dG/HB81bEbk6l5rMQ83iamNfzORIGzmBtUPnBFZ9V/Nauh3QvQaLhxLkLdbw6/30aj
6I+0SLnbqMC3zm5Dj2f4i/ftTzrqlBe0vPdiyspyPIIE1j9UlobQYe0E4ze97YuffarW98XUrT8k
AgKfFGYmazgUNujmlQUO8bdt0OGs83mf525z29ml8dTnw4izLIybzz7nYA3HQR8rtoPpxKZS0o+k
nKv7OnXbx2C08H3O6n4uwt52ui4al7V7L8tCxyVysr3HCqLTtNe0PNGIodvUvhkrJ/sSGI186ms9
+YFOm/9YSyg2eHh65borfFN7HsdJV2HTiVZGpjZbbcRGNuVHRYvnU+24Xhq1SV520cqUyqM/WNNy
n2YAF3dNK6f7uhT289qaQH2XocEfDZZD/mfBZ7sNO3hXw01aCqN+rOzaGO+l2Zo/sRWYnxwwavnO
UD2KAp6R6mlo1FkmPsyjrT+i8DxuIBct+DrQRXMiuna+EZnzIvB4yOWaRcprg+ahrAej4/2WFXbr
xaL6e4yExw9ZUfP7prnmllrK0eNGaVoNi2y9QfUcAQKiDJnXbjg6HdwS3lURQRKSe90pghVRxGrt
kaFaxWd0cigLitJ5VK7m/kJQuNR56y3vqZzT9nfZ2+yDfJmwzTAq3BNDYvgxvxvbPP9dzolMP6VD
Zzzpi2/neyeFWRWWBpoPd8awYGZcj319j0BRT4gpCn0O1eiXWUSnccwjiX7LTxP8sgq5+swf4BrX
9GPuGHW5TzAEDkKl2QPYrbyu3i0G2MIPm5KwfjTqIZkiMQxeHnZFWv7XNEOQhFntLBkevoX/h2de
9uzKWd0ME6llpLvNmkQpF9l/xiyn5eDNkwaQCNJU+2tJHESKnUR+Kw2tyHdT4fRtGDAxMhoz6X6M
8M2BqsIA3EHOD/6UQ0kbpLbyuo2SbpEyTEZncMKgz+A1jKh116GnhsDFIq/J5rBbWt4BK9dQBrIQ
ErixvX4UIZuS/VhPunVjOaIbQbI3/tdsHZbIhO8hIqmn2l3lN/NXCLze50GX6xeQKZr/oMxA+6br
VVkclsUcswNYlWaMtKIP1rAxBZ7w2CVy0adLmTzjqRuARJpqbuYxKcEzK5i5n7EO9r8X/bjeV+nK
mzLIggciQwqQ3HEZk+7JVaqubvpMGs19k4NG2ZlFuTxMYoEUMrVa8RW2S/IlB5se26kzwH9JUckP
N4XKb2ZeB3ed0HiGNIFnLq4vWrrPAfFQDOx1C6j6uNg7dPeQb47mvunyeMqyTt5osJTFPecbe5rZ
yBbnXTlMKggh8hZ4MKGzEYTYqPjf1mr2l6i11554eU38Gzw+049jYwnxfkXBv927JXAW+P9dikH4
ULtZNGpYNocd9B1OcCoafwegoGFnl0R5R38qNk+HnOdprw3NkD9gNA0WJsWCttiPzMnkQ3blEvmq
WD+lDqQJgvnBLqIML1Zk0PNRvasyqwY0DoS22G0yP0VYF0bxHxao+PgWWpPDJutXg4jdH92As5l0
z6tXiv6oZKI1B/CmvPS1wPUhwphkvQkSOrsPDeSuKmz9wrAe7aTReqKNqs9vg67Xb2oK04fed7Ns
x79NEHAd6dgfh8XrdcBHw/y7NfriPh2npAydFA5LNBEMjySoKft1LmU5RLg+omGHgZ8jI03Y5rOw
lz6g8tet91iVA0yyxmB1j0ictg/1MIv2UzZQjEJQ2EQe30iEhnknn2kIk3UGIUU/oHyfBRLDFG+2
tCc1z/n3PkuL93CCLTfSkYrBnaHO3CqaM1s8NrYl9B39lgz32NRYNcB6s+HDiTHnGyS+7T6is239
B2d1tPeTh2nDcWlV54epZ7c3g9NuVslEKO8aY2qeA6rn+Dg09sp5Sz33Pijtgr/ckRDvhN9nPy3N
tf+zPY2GDzeapn+a+VQL65Fram8RiRFsrdhxRZ0qkzRMuJiCsJ23VWyTNrAiiDzzH6ys5/8SxxZD
2G0d+hCYIEabhesvu1wXw8cFYx38o4O1+t7ZWrrs67zwoHi3waJuapz3viiSxCWSU+Jk3xN3aOS9
p+jrhktQcdrQzOkonpAFhqlf2k9rkifoSkgPE3lksDuxtwMcEnd0sbKPsgzKnwr0D5yIbH7XArT8
UaZwuJAVFRgrr3nxKVkdvKubXFq0TpJlasNk7pyvmV2Cs0icUTNDrRqNd1M+pSLUBsTVdsOYbwYA
pZpuKYuIGXWzvLUOa7YpH/aELENoN3PZh6NupM7OxTbsSzUE5Xirmkb9IjbCyHvG2e+uKVKD5HgD
ZuAxNBbvUVqYxnDpKqsM4elKAzJTq/6sCBfkoUZTt93lE+boeGGjoxE2g5s+4gqZFbuiSLXj5C6W
v6eQ6MROM/CkokC1dNFSjMttpQssRHS3xN1j6jOxn7ExaiJIR6Ld6UkiH8o0UOWevya/SAil/ceg
qAns2hEFqEgWGtvZHmsEZv12wbhVVnOKbqrmtIDR/eRbZgdmjqwRInthkqf2x2EK5nfp0uVDCFuP
agxP6mCHWWuU9OLnuvgDMb8Wu0KYxl02gVvaJZWVcFzUSMCgaR06kfCG5+/AV0abPF5vPpj2zN+n
jdKhqNOUHLQmx6np0appaEYYbEgtBBkiUDpJF1nfdJWf4dMW5P5318odL0QzXaH0IFX+w3C1dgAP
0AfYgNj4IYW2QJc+8qy5HmKntucP5aJIxEueEgorqQgeq35dxaEi7RN75Pya381Cu3tnyTxob1E+
Es/KKNpuV2VYDP1U49raR2vIeETT3q+6SGQokIXB4tcybDQXcykUKWhANwuJeciT65hcvwPuw1Yz
fUQWSSX7KuuyJ4f4pzvW1awtj6NRBj+aMUj/kI6X3wyn5sSpRaF1n6be56yQyS9XzMGxCGAO7bPM
x0+mXvgg98tcKnyrMvShd0Pv2iqsspx7DsBTokdLOazQixoWGdvlWTr7FK4WWATKfP2+QxIi3c2V
crv3k0kNMyIfnO8pd25CkZOrPtv4YXW3CZrh8t0q5/n9LL0N6dNbHGGXl+6D4w+eDBelGSlQA5El
f2y/ZOaFvi4PqVb2I1kdunihVSBIgnGBk33mBqdjzWnACWc2KmsM3cVwf0+JUR+J+hO5S5XSvnjS
8ot3iLRgtFD1w/TeTCTXoEa96pOZDV5wHECWZzed3Zqf8YKzHywROMMfD0iXuSu1Af25psibz402
sLsyKILWXmYYUhMiJd0frWmpaUrRQohqQSTzkwDuunsN9SNxi/CB2+5GgUryh8qr3W8w+NUcdUTD
SUj64z+rimUPU6qYX7x28J6cIi30MGh89Zyl/mpEWUlbQQZLObEpVmJ+rU9EjVSH3v8ASqO/63x9
zHerMvQf3tD0vzpZCgSSTeU8OMKFahqYaiNqE88lUe+5zU+f1OEBqA9BIhSeGUfVpk/SmxXyxs0w
mv4QteY6/rds3mfYx9RJcauNlHX2FsYV+s5BlGOEOtqM1pVy7Vn3cKuNAACDTghGcUNkbOXsf3CK
Gn4GySQ6K175/9013dxthXNFOUbWa7nsA7vqHaK1McjZODlG7q8XQrbay1m5C4/JTTSSGrYBAPl0
fAowCOm1AJddV3RRgcxwVKf6+FuuXfVGGYltrtSAgA3+BRYjj3E6VjrUDWZxrR7rwrE+oZfgoLPi
uDecqWsilWddgG0oJM+ZFVhfvBtfgAe3qkwFxjkeO+uDMJfmHbWLfA+G0/g+Bc2V8vbF0aBDbm16
hwrhWc3QBoE9dKljxElnvq+WzYpKUSDtqL0cRaeeX/9kxsvh0AYCFalTfqbtd+7/M/aj2y9jvsTY
6ZrlzpnqVDss/VweYE7rxU4b05QmtDZUBBOeO4lI4859zirb+moQxspwStxKvxd+lgLG61f51XDx
aQqzJk2ukQZebjAwIDR04WzpaJac+/XUvlowJZtXPjo8eUXSFi3JQu151sy3Ndj46MilU9+nnAe2
gEbD2f7yNSvbOlEx2n7GftGWduf4k/Xh9eU/a7D9HQUHCJddzJSAw52OkiVe0SpNqNiFfXqnet96
P9ttGzqaKZ6wYTJ24yCvSSy/rNSizo6BC/QEwE2gDU4HhU5gDHXXqXhQuhElxjxFAWWP3etTuzQK
oDiKog5tPHhZp6P4SeOvlJpVPHt+SwgZ2Dd1tn57fZALG4JbALWf7dYDgHE2lWkTbbPzQcU8BnqM
VkO2nyFQPGMzMR3+h6HQIIHLBmGKXtjpfHqlD0VNlhUjGJrdOO0qn3wXl53Joi14paJ8aVqbvBB7
kG4/AmenY61T7+XIC63xSMa5wwuQEle3NnuGKq5M6+9GPr20oQ7QgmIv0HOFBno6lvBzz6qzyYjl
nBz0qXi3iPbb6Hf3aaXtRFLul0SjyOLOO23NDpNnvnPH+sNMoujM5sfOyj8op/hIsZZ+04AWkyfk
oy6CKx/65UHhNOrA4/nOIC3PPbSW2SmgZeYqpj4RfNDXoXpKQZt+AUdqf8vQnHjq/Jl84/VvfnFU
lxsfZVOwgOYZkM5Ymwz7dE/GFdp2CK6v+vBlQn7nuyOa+nvhdc3NqgqQuK8P+/LogFYFqk6nlwkD
yTn9JLhoZc4g54k7GRdiY+xgfNXiWsPm5c1PZ4qHcYPdbwjyranxT7QgfYn2dDJChQc4ve/JAMkp
yJWeKDjZn2SSvFE0629LlVYqABaYmizo2ZNtlgmRR4rXi5HXw7EaKUYGojeuXKkvFm/rxcDsBX8P
CANq7+m0BnvJQEoHNFOrOjsY9dxHhOflFdDepVHQywLviy0LwsFno+Ch07TlNorMsM/JjE6EtSim
/2UU2wcPwLsHonPbn/98Ij/1R69rHTsejKXfV1WnY+/itrdv3G4UwmBj42EA7ALsz9lcHKL00loN
L86Bbu/csqyjuQqqK3M5h3Vsnx+oMMgi0Js6aIKzF9Wu/SWgJeTFc+OYnyxR45rZrQGht90eHR+x
+GyFktFI29wHVe4fe5EkR1WAPX99vi9PNWhpCquglmGhY459uqqC+L/xGgT3CNsVLmkLQrLwBZKH
Ti9o0XG3oACzzFdusBc7hpP276hnu1/3C496X43RIpJ1T43ZPwVD2v98fWqXHg4avLyEm2/lC/AR
HfdkpI6AF6ev5I3p9PUxGbTku1rW6b/Xh7o4n00zLsCO56Xtlxpyq6Gsa8SmZszk6o4TJcm8XgnD
Xl5SrBriEZv8ItyH828Ft6RslIeRsJj1er+OTnpb0H7Lo827Zw57U+F48T9MjHjCMcAP0DQ/26ey
LsQ4IDsaGy6u9f04fzG9Idn9D4NseRKR318Cy+keLJO67VMsLuMe04aIWrgWZl7ZXBnl4nZg36Ez
ylxYxdNRVNNW9MAMI9Z6nfIJXaUdKUe6d3OnvRJHXPpQvJBsCCymicXOhipxkzatlUM1a171qCeW
uishQr5nkn4WprmHr+nrS7gd0/PABYjH1m9niiQvp5MzW07bILH29UvDRQtPyCNV8YDUWlTJFDoy
r7405tqYUWOQGl8Z/cIlAlqbADewEPMnODgdHUPILE+g9MZGWgzfU7S+7YO5TOlBBzaTR0LUehV1
tttfGfdvnHk2bcwhuEw5eibMvLPt2QlDdK4xzDGeqtVTLjJUFPMuyfP9Yli9fmymof9WI1uzkIFn
JeSTYGo/2k6DjpamNsZz4aYwMrOgqW+QmHRAbFh2hyiTE6ivaO4g4jb7xpjtBtseHitAyN+L3HR/
IpZBD1U1qi1CUcxpct+3GRJlqU9beWdPeoWEU6/UF1Prq7upoLy1W+Exq8iqE/unnkpH3oOG6dBp
x15Phdasi2dK91q+q/RZfoM8QWGCvoBp70SqKIeuaYbKYFKCRo50ocZ3dbuoBUi5l31D34qSoONn
aGU3s4Uaot1TQq6oSyw7epnpN8+oxuqQYHuEQuhQWJ+zuZ3obDBdN5ylRLTTsofvw2xnN3698aWQ
yGvuzG5JvN0K+OG+YuNosfIns7zvZy34tWiJdd8hFORFQ6LNnxErEe4hX8meYDE63R2JEF5wCj3k
/L6bOvtr0OfUAM2pNJ4ts67HW5PmbBLJxug+1qVfF6GOic7PcrC8+mi0NsVLX8eRJuw6Q34mhvE/
4YgzFve+ajqDNkot30tVdsZ+0pA62IOMsKxwpDV8zYfkwgXPM+JQiYDHi1/UWWKQjxXtcQuyfMGW
OOSDFE9SDWyB14/xpYPEWgabnQT3xznQzk81hO2mWsXdMlOWhf9xRCis+lC3s7jXGw8QC6L7V56V
S2UP9rMHiRCEH5j7s+NrVQZd9Wxe4gp69q2SQXXoCtH/sqTZ7YdpKCMoVfreF5a6p8vtH9DBTG8C
q3E+NkMtEVXrUIrwdaND3Hxtd7Y7a79fX5i/yqtnJ53bhfAfihUd4HNdLE9Pu8ou+yUGjtd90zVl
PiiVpj81cxTROue/CmvRooRmV8zWS/eLtKeHoE6C2wkHKtp7vktvVW+iNG3N4+s/7sJ1D7uISiMx
FOH2uarLkHuEczmFC0BDxvtSduanVDc3OQx9/JpZQff1zeNtEDZsmgiF0aw5u/XkAlRR60yip67C
ctZsAgu8jkzegZyYWwCHaXoF2n/h7aSISiyFYNgmKnI2IjeKM1AkMWI7GX+Xpd+AV6z6Xe01xZsr
fiYbEV7ERuDbKPOnT4lu1gOf2bBjczJ8GGJlEtrtstzVazuGHuioK+O9RPWSflHw26qaVDKAJ54O
6EwpxQzaRrFjAm/p0Pz50XU6FX+Nah9ZvGYcOiO1Pdp/hfcOU8LqTkez4mfWL+IZlGRLR0q7qqqw
JdNn2x0ALDRGFI+p9J9zpqUOVMiZPZsIwmSxs7Hcu7iB/RcUw/ItmHzrkzYb/WFIpX+L8dmIN8Pg
ABNqrebWl5Z46JO1KN8eQfH1wZJupqFAUs6Wqp17gUVf5sTlTJYgGtonnpEvIdCBa/z/CxtuU3pG
ggsSIE732338T7LHzK2JN86O+8T6pTuVezMFzrM9LMOVfO/C2UVpdCtvMjUqDGdzCpbUL0o0aOM1
X82vRaeae9Ms9zlw6v1aGcmVo3thXn9ZGFvJdkvNz+bVodVuzfAmY3+hXpvVdF2RylnpYOtvVJ7Y
yqlMCBQmd6ZOaHYWhKaJXUMrbmQ8KbAW9bA49CrnbD8YybW62farT3erRaBLloB4kr2RPU6/Vj5t
65Zi84LIpxML2lC7vJ/ElWv25dpZaMKy/yjN8b3OFazT2VBcQssce6Cuju24BDfQSoZDsNTtlfz0
0lB8IIrdOJ683OljDvCH8ca4XpGBtUskOx1sbKIEPOgVqPDLDbih3RkL/O5fM+/TtVtaIJaiKdd4
zQbjk2MvwQFJkvxY2PjXrmsHuP311+PC3P7KJ20cDioQ52oBqoXDUrS+ivFVzkRIVUU/1latvnUZ
KIrXx7qwMTBYprZOVrz9s11z/xxj9KYMLUeqNu5qmT4Zxazu5rzzr5zhCwj3bUaMAi2DCuU582xp
nYmmsaVoSkkTbEZffNQn2GdB1hjRQt+IZEh3DpuV7l1qwhUb9OSN5qVbIXYDlJMp03/DZPzsIpnR
knQrbVnjmQrqrfI8fadqpKwzgO5vX1VizQA/PAD1gMzPTrYVpIYnQbLGydhqn5p5fiSoEVduqr+G
YmeHGrrLpiRGzAvz6OwlDmSeEua7Kk6HuT0qvcsfKwAXd4Pvlx8cAdBvXdAT8PxFAyGdOLul7UwU
WarpZqFjPYcZWp93HWhcNHWt4KvZlfJGWrr4mHR0/1VRIdqy+V5XrZle4Z1deNXR5YCCSJyEzDKs
2NONV3f5ihZwKeHFLHT88a9HDxugcfEb4jm8dAhHIDjaItHl+1mAWzvCITP+M0Sa+rdUCpIh7mQB
3MT0pTs/vn4qLhx5x6V4T0RFUIzc3OmPm13cQ4rVVtBnXdSt3Lw/WjNAqdxDZrFIPPNK9HYheN6a
NJsYIJuTIc8GRJUYNqNV0a4Z2w7VK9cFuFbAv7mBhDHV0TT5+Gitogz6D4oeSApzSbZHKyll+27I
EuOnBj7lD317QJhqkcHX0ZMkkm9fFt5iKPTchiiknl0WALBsCv2BQvk3D0JzTvPQWNSTmkqxNzPj
mp75ha+wlSB9nIyoXSCCdvoV8CrS3Qy8VGyudo/UPWLcfZrk91ZQ6J+MxpTR69O7cO/Cu0Q/AQuG
TQxt++//3IWpFBOgqkLFxrLUkektatekeQuKfr5m3XNhqI2lCOOSWiGh0tnUvEKzlyFTdoyzYkcY
4/XArMV8qzUyuzKrCzc8QACudnhQ8GTPWZFST8xOJKYd+335Y1jRWKBfG5g/X1+7i6P85UpTOUfe
6mwDQ/lyk8wmSDc6c7qxSITvRyGsp9dHebls/Gl/az9vyFn77zH65wtBJKgLwLNWjItQCcglhbK1
IZytpPKv5NwvJ4TbEAgVKDJ/pQzPJqR3ozPhoWbGTZvDfaB1i6K56B9en9BWRj+9wulhbkd/U8DY
uHunW85V+mxPi2/EddE9+1l2DwH3Aa+bgcoS6mCV8rpwNK8R2y/MjbCC0hLv/da0O3uenGbVlgqF
57ipknYnlkHt5Ozqu9fntv32s7m5aG6Tum28Nt7B07nZYLjyxqDRnSx2QSba3eWuJZHmMivqAca+
8P23FsPpn3F7AkfhUeTqPofZyIKwwSzL4LbL/4+z89hxG9nC8BMRYA5bUlK32NHZ4w1he2ySxRyK
6envx16NKEFC3017McCUipVO+IM3PlEzxE4bQcIbJ2q7aOsoHtkvUBTQFizc6cRigO1C0/GOLKZs
AaVpi/anDo/xpdT1jsqkstgvlS7Kowlok5JXf4uCefZ48gvY/iiDw+Ba36jNL8DD2yxLJY+OTmUL
CaLLgMYaz4V5RMIdvGwXT3cubKunXo7lZw3jzowCnGZ/BSE8QjeRzksLS+jGghMUb5b87XcR3606
sDb5+iYiqWwlRbNSi45RLZVPFiyx3h9olEe+0BZpBA4SLG3oFCbqTTmme7BBugy7dVfKBqJZqcEI
zbsYV0kAw2ay63szRSRrknXGO99bfRAremHvSoRPfmZe4n1SxDh5dwtavqGWW3RPJajy2hcJdWUY
TZ7ylKyYmcACpNn4cEJUGB3S/plbmp0jcJ66doCgsIzuiSjUI3QW0zuosSN0KKzAHe4jw1Gepi6O
AOU6BFBgcOfqCz4Enu5LsURAh9UEasyApNVOnRQtARIpljzIItfZaYboqp2heBZsNnWutWMhrPw+
bYzkY9tI7UNt1vJZz20YRZOZuUFX1dmfWqPeQc13aYWf5ggG7aNayc1d7iEVQsWjtaBlpNKjEVin
2afajABELk1feX6hp9yO8G3kWiHsx9BBwzjDgURDkh/qiKN+tguRDo/ukiLGqXfm+CVJGysLitrU
Zz+N6/QfpUtl6ju5rv10ra58MmL4MRADdKzZBrdoNRr8jT3Bs5+XP1acG09lktXozeCm8reBbgDS
vLKGp0ZftDyo7Lp86HKlzADnYr8S9KLH2AuXMjfwyll8B3BZf1msOfpRRzKB8Bcr+UGHphEd8pqM
JIg6o0zwiIhdw89c6HK1GWsS0Wt6hzvUoOd/nMWw/sVtaua6jIbJDOx8BNOcOvp08IYyGnxoGTAM
KMXnH/IEyGTWG95rl2Gmvp8sXflVqZE3+LBjDOgjQ5J/6Xq44b4h+7kLpirWOt8FSJftNChTL21f
i38n+pffTU/C8DOisbV21aTi8d17iowO/WKivujKvhkCTarLD3RzUN4EFd7+0iBUIuZbp9OXAvgY
Amlr/2QXTc7yY0bTTvhe3uUFERbBM25rHnWuJhn08UC2aeQgO5T4lWhxoUGm4WC5b6siTwJpZNWT
dLPq82ROFgzJaF6gVkRKOgRKUnY/YzlBGeyyIX9t5naB69lqyb9WJTVrD6bciAKjHdt/cyRXtJ0z
msYf0OnVdKdpSvmQ4J5X7lOva/9kRRH/7eJs9RDAcbjyNaFo34QZVT+s2is+lbzOSdCVuf48FeX4
HX5Z/7kfaB3AeRTZSvIDucTNkImaEN+aoMu1nAlOzlS0flqN46fedPVHATCj9a25gwVbz46y7B1W
YgjcIhbGQesaZfGNqQKuqcAt+Gqmaf53zMxJ7gGEq8+NV8xl0Llm9T2OmrLxKa+47REvaveX2zju
s2nm0Sd6SFB1KJoYsEWnSXY7w2gy2M71NAqsr5sspmAOOOwRs0VsK2Lwy8+qOk7KTq09/QWHF665
NGmdf5xImYd9oWjZi2y1aNlXgzFkeGAl9bRjNWHkK15pP0V0GP5ZBuP3CO685pOV/pJZqwQe++on
QJ1JBLNexp3f4RHwmqpF/IUEfQCYrla64uONUMUHBdB9+Wg1cfoKTyGGpyCjovGBOFPzbNBw/d7m
qv5nGDzR7tuoij/N6coQ6o1CxjCi5vgblAYymrlKNHhjpqKYvpQe26XQXPGiJApKiKndx1+sOrVq
SKkp8qtV3sbfYjPpXrWMTbMrUw8LxcKT+XcZpd6x5wLu90PBpeZrNmTNyp4c6CtKWld+buXNl+tx
xjYoXB8dkBoWW4YAihNx+hwXEVSRSRWo8mGeA4rc8fxkgPilCnErI9kGTtuhNuEaPY2iyAAiHe1q
mXf52pfWjPyWZekZ9mQdBlGNlZ1NrkUf4XRGcZ1pRYqJztHO6cn6KkCXpymbU+mzJKt8HLWSNKhm
Mmc/N1t279xZHQh6rYdgCfa1Lm6EPBcm7gBh1ZFcIvgBrXD6i7h71Mr1Yu+Ywkc9urOrfcirUrmR
X76luf8NGZk4zRK646sTJBi/dan/E99TztBqxemdo7f0dGkjVPLTQz6nuN2YbabuyrI1P7Z9Ccze
KmwEo3ndjBdDBRVDvpbFvypgK1GgmhbWt5juGsg9NHCraa+D7T9quTndCOC3Oeq6VBTb0YmmJULN
ff1w//nFSYJK5KpGcrRba74blUT+6NOi/N1QL35uk0z8vb7Zt0H1Ot6qTs2/kFBp9pyONxamhHGt
IW8B1fVX4fTdHcyI6smCyWP4c9+iGDkCdL4xzQvrzwEDlrFWtVCJ0E+H9fRxQbiz946W4PoxFDH9
SNiQ70wimdRqzkpk/VbVegsv//Mx4Z8aCeY27lFpCnOnjbOzm3vIYdc/4flc6FoRuyMxQVrCpXE6
l5SqFzdsbR2XKh0DzMzSIK316MaJOd8Y1C5ALL5VMGgmbM5wC2W1wHkcyru7PM5ebn/t7KQ6JIYu
j6WWOPfXJ3W+LxgIxBbzwXruDOE3yVE34giGvQZ74QUr++gxb83oc0blcIeStek75LG3Sqrnn5JR
0TXwVukS9uXmvAptHqkUGlroLFofNtBVDxLRgncvGF0/tgQJ65pbbFtNU1NVnarkWqjUEVIJouSV
0rL8RsJ//owwCliVtfCHQvmblMd/Np/ITRcZmokFg6rxkHj6EhDlgQXvQfhdX6yzcjiPFBccf9FQ
1MAWbvI31Asiy20zPczhej8bqpI+QAQ2v2S1Q26cxnEYexZ8LYLvez0emt2AYu6NvuqF+dJTBcmA
OgmooC1sN0MUtF0roKEsId4Ib47+7dIiDkZLKW5Uqi/kqzTC2ZVky2u3Yat+mKkCLdd5VkMrU3mt
sKOdn3FbNv3RiQDf9EN0r9SpOOiaU4QZyuGPk62XAfIo5YvXZNWzY1Tun+uLcOGA0gzzNL4B7IKz
XLXEogSpoVYN9UZOR7XJwag4rbfzoppytA6t9fp4F7437EyKfkQpXHTW5gm1kSyUCgRw1G0LFPi9
wvT7eRF7QopbddoL7yilgRUCTq3MYk9vXolSjpmi4cIS1pZa//KaBtG1SPfu9ImdBkQ3DeZZFHv6
+/OTjYbPU4RbO2oV3fg5xmti1y4WSfUYi8+V7EzERDyDzHK8paZ+IdChLklCQ8mGniGV5dOruBeJ
ksMl6UOyTniuk7kf6vyTIrW/ClojLkYvVjt9qRL4kkqvPSmYDN44ihduMIINg94o3a9Vnvf0F5QJ
ULM+scawzhEFcBzYglMEKu/62l/Ya28VSyRhKY2eYXiBSk5iMZopXMxIvprGUn8gRtaCdqrSQzYv
04277NKs1voQtmLmGrRt1h9wVgxWzpjCSmTKZx3WIizd7L3SZuv9xfMJQJp2CEWodcf/58ZcNFHX
1mRSY7AXeeytZji0dSc/Xf92F+aCPCvtZFJg0E/bFZKoD+mTt0yh5ZXWDl6mE1Twlt+/Dxhl7ZCD
kl/Lh6dzUQ28H0XEChWVLQM76+tDp1XvxWcg7U29jn6gsx5MIJGno1SoSAqci2TYoMyzQ79HvXNS
swwklZMb1835ZwOesnKM1u4afzYbu8grsUpO6GEk4zKcYa76hbSSGxvt/FIDBLQKwvGUAAbawo5Q
nhnTzJFGWBM0PgF4ie8ms5F3DXZdd+/dBwyFtTi1V3oAUGRPvx3mr52HtIkR6kNi7wa9KgPEw2+R
Wc5PKqPoOuX4FcaAot7pKIY5Re4wM0reavaE8NCUvqSOVgYYwTW+bKv06fq0ziTC2BMcVWS70Qhc
242bnWfqzdxFMwvlUIt7acYuf3B72bxi2jg9IQ2j4KqRpS8NIuV/hmKmZIhWwA91lNmDNebi4/Wf
c0awWn8Ozz4tMIDY5yVcMXMZznOnh12ZWK8lrb3HRG173BLW+phTu/a+bZppx3OA15vWOxRgGuuI
AVAdmKUukl1uGIhLqb02PtdKW3+Ph0R/Tksj+2QYk+Oj2NvtWjW/Reddw/bT3JEfDj7MWlvifM5N
WO8omTdNiD2GmRXHO9kb7T+8e+4rBE37TheWHXTKCnJWqlvYu0t7BmACfXioXkTfm53ZmdZY9Sib
hqSkjusT94lQ5HrrI+lhPuXNUH24vkiXB1zdxWmM0jHebJnaXUAvp64ejvGoHnNFUXxVj+S3jCLa
wUBz7sv18S7dJfSKyCuIlDAo2EywmXG8l8aghzPaiy9D5GkH00tvnYQLdwlXFZEoSRkP8raO05ol
ekt2YYQi4b0q+jY5wCWjqjx6735S1vsK3MH6D2CPTfhtY4tRoPOrh4gY5WGuUEMvxHALuHjhq61U
EIaBiQ3LYLMhrbqo+0hF2MJq7OKQpJUIPaSq7q+vzYW9QLoPcIBuMrfIGbLfq5KopJ0WkuOZD5SN
ckRLavu+RL4O6bWmv4GGurBKJ+NtnrCxKZfY6slrq6Lv9yI250BTEEKQEquN61O79AFXGg22GFSd
0Ho+vYvRSBf43SVaSK1xChJXHwJQ5bc8IS5NiEBZRQgStiy2VKejTNRPiSsLLZyKIgWQPAwEaP1w
V4r6vX1X7lY8UWCCU0oj0NiG5QJtjzmF/BKOfd/uVJRPfFEhVXb9s73hFDY3IWdoZYGvFQFqNqcz
aiHJZ26nqqGKz7a9U5Gz/0l23XUBV35zsHu8voMWbZR/iqbOLJJpW0G6CwtRPaDOrT6TZkONVbox
nn1dy2fUKYGWTwEafu5RxnnT7PrULX6bS6H8Xvk16JVE9Yo1HQ3+R7iTKjtSGxoDmHQv8v2RzRo6
EUpBziOD29xGYy0TONaWG2amdHf9PEDYwZX8xigXzhUnZt12a3pCMfb0I5pmbSxqZnihoszIQtKS
4nr3mmCuLYQZ60jciAMubEPIhqTi3Ah0NbaQMbtSzBoUsRNOXCoHtVOGu9FO1GDsbOPGlXFpqBU4
RvAO+pSQ+nRqKa3+0TJTN0xavAhGOhu+ScPvEFnF3+tb8cJIrJO5SiDwcFDtOB0J8Pk0jL1nhAh5
wUGRyPnyJiuPi+bK4/uHQvN77YhTpiTH2gwVi7n2aAOG6lj2P8pO9fwIhs0PUaXOja1xaVarkgd4
9FUMYYvub2xdaa0kd8IW9Y590pXiOJW0X+bJeKe5KtUJEMjEFkS+BKVkj6ezwgppqRu7UUOIg30g
O5QHLSCMN26MCxNaJSqcNd6lbb8V8ei70V5MFcujDIhXaGpKts/T2ryL66Xfv3uZcE2nsbHWQFww
macT8nLYVdCh1bDPi+zeo8e4H7zCO5jR/M/1kdaH6PQWdEnlVgMMrghO1SaS7/VCVyqnq6gtlMMB
+EF2HHU13leKSh+YS3pC14uayPVRzz8lDAwQNSCugNdAADmdX7Z6RghajWFp2tU+Us3mawl295uD
1tmNoc6fx9W5hNyLWdIM3Sb53qh3dAjrIuzJXAl4a/qiHUq91yd0NgoBDNIOqx40ryOb8HRClr5Y
nZztJayjRcIryvsHq2tvFcfORyHko7yL+AZzcrend8qakk5nE4WRA2MOim6JjNps3th86x1wsiVW
ORywYwSXeB4wqdO5GLrA9Fa0XthUcNFSb25T3xW2tYO0m+9bREJz31DL4slODftGpnz2njA2CDyS
ZeBkZCmbmD1aJQ+tqojCOUXwrYi91re19puuW5+nXvt4fdHOduHbQDBAHMQymOhm0eapa+RsTG7o
IEP1oqJM9opOuzggwdjeeLcurBwSdwQZCH9Q29X102+KbSwuopCgwggYtd+mSh+YcKturNylCREI
UpWnD7+KjJyOgnI0V3FkeWGWRdOx5aZ/RJOz3Y1WOdwIcN9e9s0ugSZhAgtaF+yslTIuwh4H5OtD
bU6m+yZGSVTOWv7Y63b8F6l2+x4xiBzBBt1+RNts1Yn1vI9Ogpmgq2fFS9R71rG0MsT9VnMNWKZN
/CdCITsB61C2h3cvNV1HKj1rVZm+4GZfAR8qcXx2nFBxlfne0po6NPg93912XP6PoWiNWOxge23Q
bZ7YqWuR+2sbFgEq+C4uRuce/A6+iW5yi5aAlebZWV39s9Y6BBVsw93uKzxJEuASZhT26uhUrxlS
TchQqisAoTcz8QsHXcs48nbCSR3rtnXQ/Kv031PWjt/sacgNv7bnUtyJKErKoMfx0PMXJbU+RqIr
6BZDBh59BezQtwSBuUeY2UZJMDlHUaglSgauPEqifodot7UEVs8TjSxt4nyZIFV9sCccvVbaW/XC
hTYjDT41xSe9d6mfl1WS+hMw+mcliTWATGptA5vSi5Y4FUmRv4Dx6u9R3abtjtKPBdBrivVnLRnK
F3NR+kez8LJ/eqlpma+hU4DgctlY8U5J4+GrPZL7o4jYj99oIdUfbMUpf9RuaxZcZ7HzN42LRuxH
Wjv659rTqnIHO1WtglzM/T2dte5P6bm9B67ZUzAJA9ySE7vMZh+urZCXsbI6Z5cjBBD7Be4ZddA1
tWRAcyhVH+ZAEt9PYGMQl8GQ4a+TGgoEglxMAGSrlPrYDPXBr8bBHQ62Orf3pp11OsLKnWEEaTop
HxYd1L6vm4q1A9uajgejkdY3Q83l54ROFVjR2PhmoMWWgnJq++Jgi1RrdnFrofHsCr2fIT976lMB
+AUERun1uu/hldD5Xl8t7i4WFkKldhlnHxGNjbq9KTmJyOgZHYLnaoeBtGzwiQmwo4mWR6cxsn/s
fgELqGRL9dkWZvpFEJX9GU1EbECNlfq/DgJhzS5R8BSESGs7B8do+ucKJ8EVs9jYbtgbdQMQcDC8
Zh+Xdu3tQe4a6gfFylephDFRf0+6wobzrAih8ozgwLhrSuS0A6c0oQVauQE1w0i0crhxc5LEnp2k
lfuF7gtEVF6D7WMAQAVk9owGcetmlr2TdOPmnYxc+1fl2VkVuJOqPCgyhwUzZ7YSHSl6OuqjGSM9
iGK4Zgy+XgzltKdFRlrodDkaECrPizgYbqr/TCdcgGHal8nPFouV9k5PXPkVTKX8leWjAed3rrJk
r6dt/qsZeoGoYdzFryhxokSF5nzmfiwrBMS7BR1oXpBFK8IBZOW3hlQresjjSBXkDlbzpzC9BtAm
MB/lLlUrQ+xR3lSz/TC6IGGytoCm3yhZ5YaGyMSrg7ff4FNGs++KoevELo9i77dKpSf25eJU3xtb
KySUTESGd5nlNK+pVjY/8mRGN8mAQn2nzunwU7fnEQig0PkQPLi5t18MVFr9Oc+7zDdKVYnubDfj
Y43Ca6d7NP9NOKcNmpu+5hbu42zhUOXr0gLAg3IrMK+kigSamBmhdkBc1Ysj6rfl11pOmDUThqCR
KpM8NfwSq2QH0GsnqwC1ekSaqXwqr61W2PGudsdq2lVz5SbYY6fm74EKWow++wSpn1ko5X08cb/6
nZW3nt9EoqmeyMSwuS5aBfSlLbwpu/NQY3idVhOoYNLcEjKr0Shfpgnbx53XK+63nvX8gTtAkgSx
nS4diy/az/HscIORJsiQyqFsnuK4HWjjxnGDv4Gh/sq8YZxDL43i/q50y1quLKO+PA6asgAIzajL
3khsz9+MN9j3Csmx127zJlvCZy5VJlKYB80pXdwijAV4aEoeciNfenvpTkMEqoceQfcazYEX2BTB
tAy3QwVX8gdD1sZPbejj5d6MGjkGsWYl8c7KUmF+Gm09/h6NXWz4LsIeaJ4urfxaWfnwLcb+Aolx
OS5PiOi2bpCO8WT6JZIK872nYRbM0rv15z6fIw9pc4qJvhxsfDOQjfWlWqywumWafqMyJpMAS2X3
H4RMje+Ct2EI9MQcP1GXFE82NIY/leYQUEuUAD5jjoYVqUb1ePL7TOmBRnn49vlaVo/1Y5x0S78r
+1j8WOLB7nYWb9XA/pm84jmurXTcVY1E7d0sXTsO7IhkJ5icuM93osqGX5UsFnuHMrT+3OqN+2lO
ms7dqbOcP09qBpdhYicidDxpcRGY8NQQro8ynD8M0L79vgFlVe4Kigbek3SaPOXcetqHKlbSb6NV
aK8q7CP7gGayuFfNMn3M6rj27j2U4R2/71Mr9QdV5sa+9MoFz2CvYjbS1PLfaoeRL1BY12of0hlL
G59zWI4Y/sj4hXey+iXnSgHF6aW65iMRjT3sbOa24etluiS+XbVSrtCI+dWe8vjZmnrzmZ/UYetR
e1AVVXts/vRNjCCGHNEh/5qwEHNg97X67XrAt+6tk71HDrb2XIHNo5B6prJVG32sSreOwyLt9bsx
d/VVPxhSj1Og7597/cc4F86NHX82KHV5hiV7QRwRW4ZN5tSnWUssUlUPXR+boLLj7iupgHnfAhrn
aswoifGnfHfuyaj4Vru4q9GQ27Z+p76rh8yzKtxz0uFQcvV+ROq6vvFCXngfGWWtEBBnOqDCTnML
WlxGVFpdBZN/VTKhSqW+TKkjD8Ach0cJpvLGtM6TGZocqCVS5gMH5Gy7wBZ64yr/oXzAhALdeZtI
NPez2sX8ljdmvjHaOcgCpCAVOJYDWRTqLuv8/9Omn0D3q45XtA9LX+ufDfL5fM/dINHyRpfgH25j
yvf6Qka6cxeCIF8QrIq9NWQKWXhVoLBzfQdfmD/GsSQtVLUM1TI3Pygv5dTYatI8IDE2PwC4Lx5i
Y/FeukyqN16Ei0OtcnEUnNYXQT+du6FOqHtwHJGLtByK2/h3LEIF6NFjAPx/zAoghOet5WLL2gzV
FjXKO/bSPMCYxarMqoJFrbC2nkHbXB/pwjMHpIdLgI4xXWNj8/osBsz3fErrh8ayhmNhLw6WZbby
3oIq22Zt960VNCLbLT4Mje3JgZPKsRCoUbf0BXwNo6RdBiH+xqe7NKG13YyOhGFDqtkklpquttEQ
ufXDLDUlnFLTfapU+/v1r/a21icXJ0km2fz6XpMWUps73QtqriMDlXXJg7pk+ocSjo8VIPWzfLIT
DEyg0lAg5Ym2xEOTdRGi2kabfM6MXqvphZejej95Xol2TmUO6h5vQ7hKOq5VYJDHOg8bfOuR48fB
jczTad0j3PLqIY/s8UcDh6W4wRi+cGlZAMPXnh/wgTNFmxbpkU4f5+QB96j+t6Emhu8sefHRgDVw
nFOg0de/3oUlQmFutWVDOprG0mZ3T4vXLfZgJahwiN7vR6l9p2zr/Xz/KGjvelQcqZBRZDhdIhcD
wZV1lT6UQkn285jjc6eiG399lAuPGWpKMJi59vH227Z2tL5XhyzpGQVDn3DRyDd0OzNRvZ+H+qAD
9/hKl+6Wut35F6Q3sSIEVnEMA6Gk07ktyeIuoo7FA1LD8iCGZnnktr7F9j2/8KjGIYy5ovXRjNyW
a1OLdoRWNXro1V687yLMh/rIHEkqHPvGZzzfglziiL9wmuB3nguziDhGT6wzwi6Jzd+FM6vPvUW0
CPe3wGLdHr9eX7Y3mMHpAUbUnB2IUAWyQ862HywqjCoUtKZDgwf7niI7pRHorUe15uRZhVcd9E5r
7hrsNZ6V1J4/elYZ7QpMUF60yCRXy4rqs5DVTbjlGv2c/rC1zQqmnAsZBNn2QYvI3ld6oXiYoOx/
XaLI1ti8RCp+bphGHsgR8bh9ughcLoUtzb3jDG7lT5oiX298o/WEbH4KYQXwMm5RoMzOZpcVFPIX
pynJTPLUZsZJNH+lKe3+tfqp+F0Upv4NjkT5hN2gOcDbGvE7clTMNHxHlcavzhgJaT1A/vfR4Cy/
c4GE2y7zhG0EVZ+b3HCq1rvoPC2D8/v6bz8/IKAkVAqLK/wIWdDNs4bX4EIlbInCrBTsItVudqC+
jXc/nlzjBLBrj4YkcRtTIo5fcDOXUehGBQJuRfRbje13OvFSNgYZSUsNTAGXtLc9hS6MlRTjFDd0
Ewz8aiN6oXWX+kvqfcvL6sZTcI4gA/9BO5JhSAeo+W+ez4yfo4oOutBcVDkFgagVQdUWxYuIpfiL
Xm3u02CM9hV1k2MPsX3XSUt90b25iv0c55rs8M6VpMHHLceHhtTOJ968tPCho8mbpXVM8glyork4
D+1YRjfun7P9wnxpWfJcrFwhxFZOL1SpJJHtSfDjkZ6rd0uiw3sYlFtCwJdGAba9aleuyhfb6Hls
6njp+ZqhEbkz6mJRHESjJm90h952xMm5XbM6wpO1TMd1qm4mMyWUBy29jcMUrLbeT1+SyQvMsX6F
4hr2nnlH3fSxEuNdPtX/DgjhOzHO4Eb3nMjlubXMYDGyYy+tA+pfxxbVsX2V4WdYOzfigLP3Zf2d
DohiZLFpB25739jHr3uffURs7x3qJc32pkLFta306MP1XXT2vjCUxyWm09/QyRM290FnwYNbZBSH
Q4Kio4NLFPwAUYAyNdOvqYlX3o25ncUF64BEHbzOBFYg9U83VBTpNJYi+jYS1TggL6bnq7N6gEqc
+ZiFhEUTvVem/62r/58hN8tuVyjAjsiehmlafG8LTd/PGVSkzI1vvdbn+xi1SvQZKVwRwIENP53c
7ElDbcqJr7loyzGPoh9DV8sbnJLzXBOlNvCBq1oLlywP0OkosmlH1bWaLBQjV47fmAnNhzFxG24b
Tf6JNC8f9/pE9By4TuS0UN8H4ziSg3xVczA3u+tb6MJuRVd6hSZTK+Ex3HzeXiPoj8UgQkpDMTUa
x3uiQEeHp7fzP9eHuvB9CVrXZwt8zgroPZ35bELiyY1FhGVZIAsG+XvfN+JW6eDiKDasFdr+BEDb
14uOmDFNuSNCq8vmnTlOJQ7zvfZeth9yeyiokIqZZJcUU0/nMta2FhVWKULqa3jdOh0Ka/Fo3XiJ
L5xv2qyQI3kjeI7VbU3JTDF/zNwsjFOTx1GdYuV+NruGtKpq6+O4OgRfX6NLI65BsQvQn4G3FC/6
flC81KwIAVshbTuoFjcksn7goCW4WTEcro93YbWouNCa5VWGvLbtvHSIVnpppSdh1aciSBfU22aR
me//jkAmVmYEx2Rt9JyuVl11TTGna0Fw1NKD0unHzNSTfVQ1HwZBC/P6nN7Qg5uXylrxE2Dxba6S
LVMiGZTBNlD6DZNaz5P7uB2bF4zroq9xsgzhIleuPjgb7bfVKjkNj7Yb/8UzHV0Hr4yrJFC8vNQP
a+m4eCiXGd0PvEs77Z6Rug+rHRrU9M5W04CWb4MB+9A0QZTVkvadtZLHKlxowHfP/XQn1UnNH6SZ
qlZA+3Syd3Bsmp2Bd6O972bNkX4iouLHgMLoR0vP8/nGi3FhQ605OLgVG2V+kpPTT9+wr8VoTyJU
TE/cpYlR+2Opc++Vc3Q35Lf4see8QWirb4BiSFP6SvE6HS+pmkrtUM8OXUFMZdZe+w3A/vA7apCx
KIxc3xttlWGfFylK5lMXj3+CgSpuICTWeHKzA/gVgFgJUwhXtixtr8DszGq5VRHKTBM6YIP1o57s
/BdXk3bgmcl/9BTdcYDEJvsG3OT8i69dFzAgoN6RQ95egPSr0144kRaOmXQCxelAnZYgQElEEeBG
2vvGET7vnrKqlEcJ5akFgUDZ3OtLmvSYbXpLmFZKbQb9YBc/0iZqqqCOjXHydWesLb9TqkHbpYZZ
m3gQZ7pxkL30YgC3ibN2WPXmVa+FER0yFWNWRxe0u7OEJs71w3l+4fBj1wwK+ArFLntTP0kzWZMR
82NbJBUfpSueujKabiz/xUGIkyjSrOC6bZ6m632PIIyyhHTBxM42MITXpDPduNXOn+4V2ruS2Dhd
vBGboxXpFZI1jaWHmZDmDmPU+h4p2OFlBeC812JqJVHw/tBSoaJBqL+JNFOtQltklmY4YmTkp5Zd
7HQEg94/Iy5OFMERbKc+vN26UoqC6lbdha032vssznKf6rSFro24ZTZwTriFaUtREE4eXDOwqpuv
l8AANMFJoJpXJK9NJ3CZLlMy/XjCi2KIHjsHGR6zehB2/hUxdi0QRpHukYvEBhwtpHfvStiV62tB
TriWx09vLbKUTJul3sJNt91vLXFnMMXi3SQVpsyVwENIcwU8mn46CgLfs91mdhuKeVLv7QKJKVKt
4v+YCyQBzyMJshEa21wHdHOS1lCiJizgefqToM3cdd0te4oLFz0a6tTDweICquMsn07G05PeKpSy
DfvYio6o6FdPuFvbdwmAkmel6NI7bZK28JHbiQ8LufiTMk631u3CEXQoWAKh4B0jpN9sImdo5wa/
gybEYcAKbD0pjgrClI+aPogbzYYLiYNFeA69nxSMbetsXrbG0CvdTZwmjK0ZGa2y2NE/MwMjEs+4
uCpQxgUITUWjod+YOfTpqQYJPfZfrm/VC1NGA4D7BrYprElve4HmrkS2Rm3DbgLMDfwntQK3H6M9
D91Ntbrzd5RjsUrmr4wnYvrNYIvhDpYJoDZU02h4BSCh4RODSLxdNUVoDb3xuY4a8F9e69qv1+d5
4Q4Hvs7bvUrY2Wekw6h0kBdKGkluPRhYMFfFh6K0rbvro1z6mqtqA9BeDj/3+OkuHnk80yq3Zej1
Xv9UT+ayM90ZOoVjNreyiTe28WlUYhGImbzT9ETg8G52EJWV3LSGYgCdWOu7HL+JB5nRpkO9VnWe
VmnxI1VLF6GlATQOGm3IdgECV77EyHH8KbMJh2Mr40z1lM7Kg4lT2vsfgDdAKTZcvJ5kpaefA3oA
HysbhrDtJ/qeZlbcDTZwZ0xn8o/Xv/yF9YU1BUwAkDNxwLaUYVaymvRJlSFCheW+Xtzad0CE7q+P
ch6MvTVpEBQ3aLFS8TmdkMQBa9Fjow0R0vwQYQksyi7yl9Y45AVqXtcHuzQlyqmE2dwQ3Iibwcza
lS4KKm2IA5f50iuRe1cnRfv/jILQPOD99T3ZisPgIo9+oa61obvM88fFrjCLMmV/I6q8cDCA7XPq
HWQGqXysN8N/WvKpuSw9kANGabwpyJzpG0p6Ytc686frH+18IJu7zAAnAtWCUGozEIQ3bLOR+AoB
JudHMS/DHcK+6gFv71usmPPNwJYmrEHEGO40up+nc1Loe61A4DaMp7g8oOE3+baRgRDTlnzvyeQW
OOTS1P473ua9Ry2tnRa0EEOMR9uvJnIHvmxE9Hmw7VvN1rfY4fRusVe6GaX1dafTejqdm1hmddYn
0cGNqdT2RwZ66tk28sY7ovLmlSBr8a0GgdrxKmVJvvxbQj01EbJbouwuI4NN8NUWWEdLU1EXig7R
/zg7j+W2kXYNXxGqkMMWYBBJeWTJcbxB2Z4ZNHJuhKs/D3Q2JsgSSv/Gs7Brmt3o8IU3iA40kpYm
j06JmvG+QzNuEewzm48W+MRjNxSeCERnTl8jShmL9XXvPWuoWIFizq3pu14X4pxB8sv82baHv8O4
UGMcuKviG67A+rg4Cwnt3YeDvG/Bxi99Ewck0PUywCqo83LivDeuER2zpq93iqZsHcHbZ/FV23QB
xtCn5668HsWp4xxvAQoMVhMpoMts7GzQyf3QueJjP/Q42MtenqK5jTdO5e0NQ1y+uAnQoGXYNQHZ
iAdFjeQA+lTErCXqXbtRms7u7SN5ZxSyGRw6FtUkuJHL3/9x9sG40BlSlPzc51kYuHOFMmgHsvjt
Ue6cDp2VWeLhRSB2XZnQ8DXLtUwvzuB8iqd4jvV9YmOhLXA03yj63psQyGIdgjhVIVQnridUizab
6TPmZ64F91hkYtgJnrWNZbstzsO0o+5E1ZNuzw1DqB70KCtEVZxzbTI+TRRBPy6m4JEfSls99q6a
/a5AfX99exnvXGpwjzGZhMZIL2Itt4YNQ2vMsVKcaXVj1C4Rh5yBbkvCVb8tva1O3nJHru4ZLhlY
oK+Chhyy66WMMr3y6tIuSHqj7JFMEq9jAK0fLU/Jjn0mS7gmKIIqCbS5rhP9OcX5neZEmRUbR/3u
xMlxEMF2SELWzE2ih6Ijzy9ok9ZoCqZmbLykgCj3fSZKBwCzom5so+VYr+e+vLo09BZk0/p9VyQe
G1ZopBRaWNw4Lf7OuvG5KSwQ0v3fLeIfvu6Zh8GY319AXfAmHJWlc77QBa9XPVRxE7FmkZ1tS4pj
MWN4hnxSsesR1dsjEBttnM07F9xi1bjExQuUYW1lS7ZGawl3BRQ/tCIJGtpNKAdO9o+Qqn4ZaEUq
UB/G8uZl1KZsY0ffOa1LZYiuGuZFy2N9PdlxTEJokEZ2NhBr+RZBAHjU8uzdkm3kFRb1B9Jw8n5S
4etRCsWZhdkk+VmRerxrmrL60JjDtNE1vTcX7h0Tmw3IQjdgl8otM3eA63NuwfHvu1AzHmNh1g/v
vwPgTUCOJVcC+7RasciW7ijbJD0Dc3GOqjnmJ60R2iGhPvvgdam3cdPdubrZGAvelZKUjvLB9dp1
RjsLHLwoKr9Kztgyq/zcAUc9hZH9+f1zAxFKM3eRcGK067GGMiTYgQp0rmsF6HIFauUQ5WExcrtZ
0wktN0Rc3x7yzkdbeIk8TtQnCTZXy+lR0Ohm2LlnQH/ezjVabyfQx33/KCQkFGpoUS9bcVVzkrGA
aQIQ4Wz2hfJRGsI6m1X28+2p3HmTXuN3avHMA/Lj9epFzqwOSUNKohpt/iQMTTn1ajd9mPHb/kuv
1fhRRfrj9Pagd7YHe2NpOphsMMoU14PieswrKMv6DOpDPpDaUUEcq2ZXhObWy35vKIidwDjYkIgT
rLKHoqVPG6VWeU69hoaKWfy2q6HdxXG1BVK+OxLTWow+ePvWt1JCSxhN96g6o02e7yW6AccMutkx
T7otQtTdoRCtJJynuYn7wfX6oSfqDm5nVLyddfjDQakKFlJappEvq07duKHu7RCYpBhHsYq8L6vB
NC/S4dF15Xk56DulyaIgdpqP3ZAowEnV6aBq5bt54Qi+8bwwP0ZGR3hZgD8CzHJE2VlNp/Jc6ulz
hnZyIPrJ3bik7sQHvGCAkKm5Lv4Oq4vDmjr08lKzOitDk5+aeKIP5yrqI85f2b9p3ImNlvSdiihN
tsXliGI2wsju6kDD5ybQpS98tocig1TLVf1sxFJ9guIUZTulmpT4IW1gahXcYvpJuvFY+mnvbUE2
7txfr5AuqMh0v24AQXDjrDEe7Orc14b2iPy784ju/LsJ8YsQ6WLit6glLPDr64+ol8mkSDw6OOWt
91AbffFgN125f/suubc9/xxlmesfW2UqKyP2Kr06O1NkTz6snHZvqwmFsSIzT2KC0jxAe97K8O4d
QQItqP4wfJdr7HpYCfoi1AFznqMln0DqCTJSIUEZVOYotnpi93aqQ3F5MYyh2LoORVQEs9VYpfsQ
JxDvR/gPpOhD5YsaD8maaH4jcr6zPzgO9MfAR3FvrtOhBt4khoXlcC5Gz2RuU71zlXirDX9nVhRw
SU1YRfSnjdUroBuN0whZyTPRUfOQCJClsZ1n+6SNUQafNxGNdz4ZnZVFcIziPFi41fGzOrPokqqR
gAyIziUWAg+tGecHt7Otw9ub8mYBl+cNI8HF7X5B0662vuvKpDNyxTxlSP5lnHTDOggVXvV7Q4TV
OKvNn9Eeb6fGZZ/XdXqxc4AZYdKFG0dsueGv0hpGWXhFpMb0y29EMgujwJWTyPGkOkVuPVaprT53
9thinKwV7aM0OwPwctQ0XyarTTb24r3BF0XtReQHiYB1TRz+Yy5nmZonN1KL71Y/4s1YN3am7fpE
et6DTHTtYZSj1z/kTd5Xn97/JdkxKF4tegqkA9fnXEWpXaKhZJxEL5C7VCfFt4zof/mOUDpoVJFs
0GpYbc3ahb7ONWqcSPJEYMaptUes1NjYLTdXJecMxtKCC4RDDXhoPRcrdLzKCU9WpYrjFCXOk+GO
kL7z5tW/RgQyS/qXtxfw5tQtg0KIWKzhYEutkRZ6pBsh3YHw5Fli/KSUSh5QwRInyNpbvZpbdD3X
MYEKlRUA7ATMqwm2jZE1xlg4J2nDacVcUB7BSqVftMJS0KGM8r/CJhUfUKUvj1nVKMdE2PYx8/Lq
kHqq8lVKLe6PQ2y3Gyfo9j7gh7GD+H1ULhGTul75sJ9iR8aYAlR4luMEn1Qf58neEr68s9QgmhYA
wIIopmp+Pcqgm23vytg5CcpAf4tZ6x57ekL/zmmvb8Qyt9oWry8fGl/oWS9EhtWONaTjLlw8xhLY
UZNewjbFgn3ogqHCpNUflELvfBXEyY8yUpsnC6/sMUA0K7QCOiy6w79Iog8YwNRyh+Gx+Mow+RM8
ygom+OTFvzEZaeug0x3U5WalQYnNK/QRtZsyFP3zPDneXukoZk0RZaTDaBlp4rOTzTAoeDwsBBr0
8BuVnsjwRZ73jY9BCLWgBKKD34H22Goe3IZ3LMmCnwTXRGoIaGG1/JbHxkkN+zQrPWrPDvWRL303
VYnfW0Z3cL00f+CRMz9oYhh/zZpez7tB16Pd2wfu3l4jKwDgvJADCLyuf0Zi9HDIcwzEBCZBi85G
AoF8EBuj3CL2me1SZ0YrSke86eY1rdueConpnZzBm/Zlg1IAZSmj98u8bjBfiYuDyNrxcwgfH8hR
5T2hH51OFIrl8O+EVPW39097UURCLXi5Rtd1xyxLVG3IsH3VYwD0wC/1fTO8v2PDrN1FkZgnG/mY
NcZdZpmIPWvCvhMgcmDMNbp6tdsFSe9thc939xOPHtoxNITp7a5qepM1Q/kpsAptMphyfl5C75qG
yTp3UsXmq42sQJNTAVnI9fw+dVGOcHqnfXh7Xe9cKouEPtEn/AwqfatfoTSKXdVhQZvIqc3vuE7I
F2fykH4AJxZvfMObiHDhHi1yz4yIscV6rCkLMQyjE0jY1HTonbnaHs1kM/VFZ1iBOWdy3HgS781u
cUuAkIWUG6Cb68Ni6EPUeohEnisXNZzIqvuHLg2/Y2H0bsVC5gZbDxARopagUVYjoagRudibKadh
7ErNRxpDgVkrDQXzoVn7Hz7aUvimR0PCzvG8nhZxkTPNma6cUHcznrqwGPaFIc3nFAmXjaft3gou
bw1PPJQDfQ03MXNbKLXpRecRH8iLo5jxcSCd3Ydh127cOXeGIgzkaqUOwSO/rvR1CyAiz7PonCwU
81FBsklHJXTXlH39/n2xVEpxOgCLSIVq+Sl/ZJXGMECk9GZxVietepjc2Xx0xex9cAHzbgS4ywG6
jq6XQvMSHKHiz4W62hixa1V6YkfxuZcYO7uNcI7IrtS6X6nK8KlTy/InQFEhg3Ds5RchvK1iy22E
zQ+AfGTR+V6EyVfJSr+YKcyhHZ+nuQsPzqKNIUwEwxDl2k0KwxFrBIQ29sbOWd7D9cSJqBcuJHsV
tYDrNSZriKCWQV/VWnf2dqbRefXD7Hk5CjqZoX8uvWbusQ2Z07/fvtJeX+KbkQGlIcS2hC5rp1fR
dE44EOudRzvVdwMY7/2s9QjnlTLcZYn+O+vDZ245tJWmJ+jVe8dV9ggtAm7SRHGYrbjAsDKSh0hH
tdgrvHgjvLq3JyghaotKBh/k9Wn4Y/uRbpWmMRhcS16jnbNImD+Lwci+2b1Uj5H0at9FJ+eCZkb4
XMUIAL29QHfuYXBj9HAA+SzdglUgmbNZDLUuw1PbqlXA3slesKtrH9G7Sb+VVi6+vns8hyYBp4DC
GDqrqzcmdzGEIjkKT7mKE1mBePYeqZn0KXGH4vj2UMvNt/r0fw61BgS2GKqm0MNDuBk4crnVhPYW
Knjvv6kYhbSVTITK8xoc45Uj11TCKI7WRc9jrrq7WVHKj9OIaezbE7oFjVHDxLoCqhLfjGd6OWZ/
7JWideKi04vwlMxKhTcn2C+feNo78fsy0qzC+ze2KHiocVM/lLk7HzFy77AC7R1xilNdv4RVavoJ
6k9fnajxnt/+fXduF2AnqCdScFkeiNVeUoU9NKoyhqesTw5mCQ5kKMtnZxzOKoZA9EPDp7ITG/ju
Oy8FQGheJYJgZHvXgUTPMkW1QaY7Cdw7e6OwX2LAJI9O0pj/y1CUJgAGE2zzJa6Xv6Wi5MG7UU70
JL/YVoqDGVDIQ6eHW/f0vYCQ22pBqSGJSXl89arPgyo7HPPCE6Kv8z4e8vmDVgDpLJwc9qIZdU+q
W3YPoajHgzsk00M7QDh8+3PeOz+LiMJCecKUY80lHb2oqmqUwk61gwoc71a4gyy/ZYJ85wKCgAaF
ayHhgV5YPUlqmcHPSF3vlDkTcCG6wdVDSxNwXxocoR2KmeXGZ7w7IquKY8brs7B6jKyC6lKvcOVV
WZv8TKLGfNRkNHyZZqEcQzdtPr+9jvd2KPQ0MCfY9oArW82w12SvhF2v8C2NH3pcx9hnd4LSSKL8
DzceKuOgIJZokMGuN2gfygRgeQ3dFTT0Dn8wrKGEssX+vbd+qMIu6S8KVxDFrkeBPVVMM3jv0xDC
xabfnD6qjkxPY17HnxJbbqlK31s/IE68ubxQVM1W64eu5ZhUQAZPKBsO36OUUk9ZzPrzgLTJxgLe
GwrW9CIZBaSDdbyeWlyXjavYjnKqzal8tKu0+O7gL7LDRGJrqHuniycQoifPIdnlalYtwqWogaYR
+gGxfe5F3J6trNjCId0dhdiCwBa2HYns9YTwIKqMAimK84CRD2QJQ/yEYpNu7PDl3Vm9tHA8GUIl
aEduZRXXqgXyhHhF2CezcObHVvG8vYOIIOL6pTk8I8SgBwQ5+dbVcfO1SFR5dOHvLmPfsKvCuhOp
mY9opAFC3I11ZDwkSuXuC+gUGxvjZh2XnJh9wfUDjYJb+XodyVCSsBRKc3Gz0flgeMjC1dUwbPRf
b2LBxQGBlgVZMQBYcH3Xo9gDesSpjJpLmGkaRTZU7apgEnod4ySVZyOdjMr4q9ISNTsQyiYaRFel
2apQ33xNfgWx6MLM4gG6qR13lOY9nJT5FbY19Dui+hETKy11npKpEePRSBwPrGFso7D49k15Z/4I
f5H38VWJctYUA6+s9DGc1fYC7g8tzDhRdQQvnUHbu5OuP7RuGx4sNbf/M9NWcQ5t7pobmLbb70zz
0gMrykNELL4u+lRx34SNWRYXrai830AQzU8pjI6NnP02kKOctpSuqN0iOoEWy/WHjolYqqgei4tR
ds1HrwyNfaMO9TdwNoZv5yLxiNwmScxEDf/nZLukhJ6GkdTUO93B7kuQkqnSPEIOyE9xnTkby3BL
cOEHQmxZ4nRuKPQ6rn+gMWRaq1pReRGwUZFvwEV+BxU//VQJfkVqTNZFVqayk/Qy/xoVx36cdDEc
gXC9O4p3eKgX8MOihkV8sLxGf8S8qYutvCuq8tK13fxkpb177pvY2jh5d747o7y63b2yBNdvGpLq
5dR1UMwUp941rZJ/aISxxei+t6xEHRY9cq79RXDkejJxjxLVIIbyklra9OKKRASTjJVzVQ7uwZhL
ecxkGz1ZHgTZ2jSHz3nUDw+S1Pnd99kivEQqzhMONcxe3TRdpen5JK30QgXfRjEZ1bkfmlV1394+
0HeWFYkFkB0g0YA33RLDSJtQV8kuTtZR2rdrD5GcTfPa23eA+PEViQkqkg7y6vlJiNkqNy6yS1pg
x+vDxNSesnGyYF8X2fjj7SndGwyJPnbl4sHILXH9CbNU7axpRhanmHTnC4hW5QPRmPcwVLPcOIX3
Vo/rgW4IsTH89dUhDEHxD9XglRcPCW5j6upAcZsti4ubaG7RRqF9AItkKZGs4Z3SLVKntPPq0lIY
/m1GtnboxmL8L5nnaKeabMmN9bu95BF7ov4F15MDzcjXCzhFroNzjMguIUZkCiwPTxuhoBOlBOlk
pIWP/ivqfWZcOI9VqHt4umczbkD5MLRIaAnROhgr5dolMtFC8+eJRiCsN0TAg2ZIrX+mRPbgJbra
+15TbD/XzWA9yGbo4p2m1Y0JbiR0Ut+sx/BMA6VWfdEOyVPv9vRHM2FSsZ3K2fiZlBIeEj5fIVXB
TK0R/6DDiFZG6jk+iPg42jVo3SV+Kq3E3EVdX57qoe5qMN5xBfOvm/tpVw71+MluDT06GoNsfxiL
0KovgJU1vtoPbopHuVCHEzKswFozpCYrZLebofddqVaaP9YihhQWDnXEBZwXv/JBhtDfMA7fO7le
7VOT5tlh4xvxCa7iOYcTS+kaVudi+buWzzMbJN5FjMJhxZ2JWjw6Bo6T5rTV8i185Z3j9CqZA2Qd
hiQQouvdoJBmiAFS+kXtE2fvVRBTrE6FQ2pu8SVe84SbWdFlQVmcuPsGH1ijNjbMLUNZpN67Flrs
gxwzex82PY41RuWea2WOfru90F4sL2z2emmaLxFqBT8qt9WCvJR6iyxEEj0gaJk+oSyWB0WSO36P
2Bhh7iweobX05xnRzr3ppMY/KE+YH9/+NncuBfr51G6xBKfRbC9//8d7GJaxa4rQqy5ubIdBFGnp
DuzrFmv+3mcB2c8XobXusA2uR2kyRYOgrHLL6UiujUYm/bJ21YMSllt09tsSrQMyDVE3WKxcQRDB
r8cySFtnq2laFCIIAHw3cqZ013aF9xLNs9bu3bLqypPLRdj7lTe6R9UT0+CTnqo7vS4F9a4sTJ2g
c/rwxUP/6HeLynh10met2fdWUve7tz/BnSsTQVP494sSDO/56gkow9wBfNk0l6R0x/9o2Bm2r0s0
BLm61PlDVDibgcPrrbjavNzNUBvgitIRWSdyiCI2RWFn6kWIDGuGuotBGHED6vNjlAmj3lU2bq3H
lFU5OoUI+WiRa4UIuhqYt+V1xys/A2VmA7fjYPkSlJcHFcOK/0ETLj3lRT2NvmmL8C/FTsbkqBb2
9G3WsUTzw5FSWm1jKEFNAaUBf1Lz4pn7bX6J0rx/QVu9h87WQpI3rLiin4CpGksyOIrk2nbbz6aV
T+CwxuWnZ/ogn23pyX8qI5q1IIPG9MkSFBb9ei6H75meJT+cJBTzy2ArScoVHKafCuDZ36fBFH8h
zuN+rlu9+2VHZpUEVTokHwotSpR904ferzmt7DgwZBShjlyM8t8mctrBz9FxeZnSHGCKbYafYMW3
uANYs/krgpjEe6NqykVN4vCnUPui96WYAG5qYZQj558MMvfHjJKUTwvY+lJ5cZXvqiaSnw3RI6IP
ZiHz+1iwOIDzwQE0McQfX6tZKqTPG3wfZs1pUSjOPTfyXVrKehA3zfzU5U7/L1mfU/tFU3RPjqpE
4d62yqE/pkMo2kNfjG4fNGne8tnK1ht8CbGv2zki1I48Muhy5KODvGSSGHSM63aYg4QfNKDhM+A0
ELZy+EfJJV0dbvK8+WBFeTo+YUhQNsewxxcg6NUk4yUKTXcOyDRVnQeu94qjkIAsfRtLGHYVurd5
ALUw++EOqAf7Rqo5f2XpgNYNaCzmr412i2L/7Mb7xEq1H7zV+bQrzMTuAp60rgz6uoqrQHOrVNvn
0k3q3WhIKw8gEOaPbWbY5S7ErwGxd71T/usSyWTbOFRsiHWlHgciHM3fECjz3FdCXQ0fxTwobiD5
T+8Xrd3+Wvgwwq/6RO/3YIEy3Q/jpLB9ClTKB2dMp/iAeJkMD4miRb8svbO7haA0qQEfD7F61Qj5
nyOb0iXHyZ3qGDM9U35NkAkbgp7Qjw2rSSwl4hK1bz+spjA5gQTpXhCBzX6krpP+I+fBkj5RRp/t
37557lz+5MZUBlBPhAKx7t/VC+xH1Xr10kD0CmpPJI9huXnb3Ln8YSJgNE/ISaFvLYuG3CU4D2nO
Fyoh5Z5McN5liFDuKkf7HyKNhakGrpYAnl756vkvDWOe2jlXLy73+Ie8RADKS9vpIfJQb3977Za4
cnWDUtQgEaHZhrbHWlIOGVHREs7OF13P63NGp2AXuqrch0UmfzmpC5Vpsuqfbw96ZynBkFC3pNNl
L1ih67etKinjz1xul0RVq+dCAQTrU9Apv0UTvZu3x7oTWANfJFpjkrTO1yTKmdijnepCvURjo+2R
B8RJZpCT/FcbQUbtctgyjxkkk1M8OcNZs8O23ogb7y0xDW5SI95yesyrhzFEu0HmPY+U1Tk7w2jV
gyvaj4mZ/mcVWXoALLZVq3rFJ6++KuUiVCmoEPA0rkUbHN7FLm/V6YLnT4hGPK8k1zoOJI4/z3kz
BeDVlKdZs2J8J9w5mv0YItZ/iq1rky9Zr08d195/ZtYWysZq3B5W8JALdAh44qvTx/W3lzWGsHCg
50sOSu0XSVj4gH8MN8Pbn/02GoHLs0yeU7SAIVe1pMl1siiK3P7S4ggfmCb99bLMC2S9U3dXCR6u
t8e7My3GI3xGX2rpeq4+sprC/20ozF3UkGe1FobYI8ezBUSmsn9zXpkXWnRUyVAbYUddLx9OG2Ki
U9xcKrrjU6Drg3KmFo+jlqYkWbmfCGTo4w9e0n5IdRGdOweBG/jlodXvrCaM8wCocFbtPKsbx4M1
avrFtEaZHICnOp8LM9e/tEilOjs1q9rZt5IkBI7Qdnq7i8CINr4hbfGC6UjD4alimlNjqo3qLlLr
sApizyx/21Fdqb4cejfd16UifoWhpFbXGm71WXemUA8UtfKmQ+04iuZXXT9WgY3ZZxuko+KO+w5j
7B99GqmC8CnX6ebGNvDFsZBIvHea1bw4mTa8FOS45JlTbxiHohnbhFmmxl854cWINxDw7J2OJdJP
N4rbH5ku2nTfzxg1+DIxXRySTC/Ndh2dminoiMwK3xpd+6XG4SoNuhwk5yWaFMp8YRa7qS/5ZTGM
TvxJn1JvbvRPLDp0ByW1u39G4enKsRWi/j3lXfwzqpq+9O0magAqjHlH3BnWaA2Bu0BP2lkSdyjk
0bBLa6MsAwjqxfNQge4J6In0WZBiZgGvvK+Ui9DM6YsCCubXoFnDg1lNUeTzAvd/j8SI+kH0uAP2
RadkBy+2+ASimVFQUwZV7VHV9lBl1ObOU/eCDeUc40F26ABFijZfxjRdkocOlejdAGrxd5jpcYuI
9JwM1Fuz9kE1+r7Zgdks/ymsJpZ+ZnckI31sZi/EEn2zV2U5fa5i2/jJrqr1HQouih5ALU6LwDZm
cmQNGW/+TKWHAo8iiQLfPnk3/fXFzI7aCRSKpX5orh7L3hy1TvPEcGlEPO4EdZMT2VRS+5GMyp3I
wvnjEDYx3pf/QxUWkB4YUw0eDB9mrdDVONmg4cc0XIai1nyQrlGg1t0WAeDOVYbcA/nNcpXdFrxk
ms9eqrvdpTDC+BGCQvNsLEWQJJ+yHWjnbiMkuHOVUcIDSkGUA1p+XTjsbWWaTWLXyzwMCqoVaac9
SKXaUgG8MwyFQtyLSV+XytcqmVbSSMrKSBgGX9zLbCyIDBOp6bd3x6uS3fVTSOGCbaGjmEttco3T
rl2nQdtL9Bf0izByzMNO+4q/GB5dqBs6jQ/ZeLy4St/8UMuiIdIedYIeTkAe+YqT2X+3mRN+pz1u
9r6p1A0cgUmYX7WcMD6YLTSH/JksrAhMtXRiSPVz8lsPG9GeTGwWfxR6ncR7vKzmbDd0CtlwG07k
YLmiIpLaF1MyBmELxpv6WN/0+8wZMGXqkhrddkVGT5GZu0+Dmna/+2wO/zP7Oj2wEevWh1gcTwch
Ma7wozj2sp2rotXr6/2MZQlPXO9hzEQ5ICBs7vGlgou2xdC9DW0WdA9QjFcGE5Hc9WtUY0DWZkLt
LqL2kJ93e6XFWyNOTq3Q9T3CGfl/hdm4n97+prfhI6MC7ia+WaBha/HCBkflWjYGB8JMw89ictpH
POWtD/Apx41o5e4EF+4x3VRaAuveG44sqe3NY3chtbaTg07U9mzi2USp0fKocXrlksltFeXuTRBW
HXhj1hWMxKrEnaTGkIah0l0qyjSjH6pV+GHWjeyLEln68e3FvBdREBxT+YP7TE5vrs9h1GT0cXnt
XKOyxmB0Q9OXFPqD3s6VADesqfIVo2/9RI3qA8+H+rGbxvRDT9YQ6InqHcJa1g9pH6s/KGcp1F+y
/GmIiuxn6GXAiSOv/qvGsPDZsUX+yNnQznVl5htf6s6aEd4vkpmI26AjsArADFvGbj938mJiyHYh
F08fSENH/L0j8fD2kt3ZFAsCdwEWE2BTD7ze9WqDSeSg9/LS6hoNWUuNc9cnB6YkolKws9NQ2eWm
hrj7+8cFY8x+AI8LoWh5KP4oclo1BfPQY1xN417uptI5WA1FEDds84tdqvJLqRTpxv54RYCvLlDP
8/7/kgZjt67rdTQhYjcz5SUqW/WXnlgzN55S2kmglYP52ID8/xmbXfuSVfOMRGVylFPq/l5KLZR3
SgTG/JSKwj9iMNpjE4/x9KGxZfUXPu9YUNcAf7/mIuyr/Rja9XmYtfKpixXlc9O14V+dJrqvuZFm
v2PbaXRfa5Svdkx5hDRfy8vDVECrDN5e5tuHiUtxaZ2BVydTWSuJus4oMnNOh0upeA6WrIWgzaxv
WcncvuoLlBvc0wIZB1mz+piR3XeqkbvpJcvlgRZ/BathaL9GnaWfStoPG5O63bNolNFiAtENaAjh
huu9w2msLMD2yaUPxcj7Mh4SNawA/GaZn4TaF/ADW0CUW4aMQxyB+P9SnIVstG6YRCl+PKXtZJcK
le4sQFW++LcY5xlP9UKV/cPQy1jFIzyig2UiAP0dRhVS83oxwKLC/FPp9/RH+nc7VUENAjsP95s2
/KLFfL0UbgqOkOJ5hyOdpIYDLWspsb7/sF6Psmpqaxm+herEtcoD7h77XJkS8q8ovejkCoDeenkY
vD7fOK13Mn9eKRrpwAL43lwT15PL5ymv6j7pLq00vqW11uDL2AMxt01RYPCbDCejc7SH2o2nb2qv
2YGUands1d66ZF7qfZwyvIffPk+3N/Pyk8jEwUC9EkCuf5LHLEfHEd0lBZoEvF630BpW+72XNVsG
CXeHAvIESIbEH4eh66GE4dpJkZXdJa6gWZbEQxS7qw4Gd6NuHKg7u5tp0Rp+BfUux+p6rKIw9DYq
CMtN8s0dhdfwW0GHE/+SsUQgIkEgN/S6Pc0QnT6aTPZKO4xfmtZO0bS1640Pf2/m+iJ4xi9Z6gPL
3//xNrSRglRKoZGzilm5QD6TH3F+aw4jYtUbL+3t/UhnHDgzWFH8VAiNrodqGpL+aMo4P63R+fyr
NnDKcWvX3F5Y0CKAwNKWXMK8dd1Od5MmDzXecyHV7NjVzX6wpenPHWl0Wwt5qNu53Uglb+/k6zFX
Z3YRIkrSmgcWaYzuF/yaHuHI/Anv0+RDOsbaxnt+B/jC9oFlQEmHt4DW//VKSiyV28rx+gssHBRT
cJ0tfUfo+UPVVuJrWLQjVQ8xOsd2sIvHfnSKC7LkTaB2fb/FtruzgQCKUycF5rUILaw2kNM00FFm
q7+MDQboSjY/orFb7O1JTFvTvrOBFky6hXwmJTq0n66n3TWeLDs37C6hUjufU+j0cdC2DX7tTtPZ
lGf7cfjU2qOZBEo/5V8Vx5VfkSdBjjQ1KCgFY6WU+X4i28HXltbGlhnYbc2Y78J1RZGNkj+sgusf
WOTOaPQzxUM7soBbxKZ6HtrYeaoGtMxzo5bkjlpz1DSvCSypzZ/evjDvrc8yLDcYpUT0DK+HJywo
8ESqJAm4JXdRmBvHqYLo+/Yo9z74Qq2Ezkm3FrLhapQZfJnMPXmxZ2wYqrQacATONL+HsrFxru4M
BSKaIvwCkoQ6s/rgOClkRUi6f7EyZFiNKPnbnBpnZ9Hx2riV7ywdI5HFoBoFT24tzBg6kTaY9A0v
w4y5QjFUctfh4r0xyu094VK5IAHlDwBr68u2xvQGy3geWVHM1b7IlXDfjKZGl66Lz0ahNBuf6vYu
ZEaLaAfyZfAB1nWmjgJ9UiVkoQrgp0PbTwK4aVnt4nEazsaQ2y9NqqgbhIDbjwYTCc0LgCFcTTcS
nmDs6gR6Fg6vyvipq1Boq/XyOw4d8cZAN6eN+49B0NFkdojqr27BspqmKct1CzuIRv4ddpWBbhRQ
Hl/PWuVznNVheqjyzPkrQS7lUbRKvbG8NzOF1ruUEUAgAlu46RXUCuVTWOP1pa1T129SY941emsE
CdH0xs652Z8MpS8gCQMgEWOu5hqqigdrPKovnTdkQTQ6WjAPONe/82jToqQfiscGfyDHtRploEU7
eEoRXxy1sw/Q5V4cfOb3nYg+vz3QLUqFkfhm1A6W/itay9eXiMyxZgrNJLroKVAhPMuFU+EjNiJ9
UI5TWQSYdWcUz+cpjQ5uE6fPzVRan9PIND950WDaC34gccCd5U6OA0cf/WOVclrIl6VjwmJHJOO9
2fuyrenRAqvh+MLLuv7JKZ6TsRm5ynkCg/ETHapWwRrcji/C7IYnrPViO6jUWm6YntxuMsrToGk5
vwxNl/p6WNsbkCYpo/iSGVaBUlLTB1VcYDpeimwDDMUrwf/sz5x9aXXCkqKow7ULF2X1WcYwGsVg
zgYiv0n2M4Zp8TwXI5m4Hll4b3uZliUP0zxF5xDClAyA187591bO9YvWNrrybKCrY37s4yg+pbGS
V76qT3axs8zcGlDBUWqDQqmneEGC0GeHnqrqdH6Yqu2/SF6GT4OVgH9Qc8iGfqJM/8fcmTRHjlxb
+q/Iag89zEPbkxYAYuA8J8ncwDJZJEbH4O4Yf31/USWpK1nql61dWy1kqUxGMAKA+/V7z/nOikJR
ABVDHKEI7DXMIA+TshaVmW791PuXOuqsk1JDchYDoNzX59rL67tcBkGb1FOXkb/iV47cK3DL8Iq7
bUqXfB68i2hV65eIotpKjcHPPtRkr/euQqWcWJojj9IryXZRZi1gj0gx/Nr2k2GeFQIECg9E5cok
KHOviSdrLMeksP3GSwix7o5zZmYEGOVDynPjfBduJU5sj1peklWY20neiD5LcAR5C8xFMsr2E9Ys
Umy2EtWKWKbwnMjQ/DuDmMjb5/7clxxqMa4ljVq97FhvBuqUkj7RdRuUjNqoOQaVDt7m33jZsOlj
RLb3lnguGoqdX47Vc9gRPXJEhu2b+9VqemIp1ajbe3eserUz4PJ8McwRSaKEvsxHqs3RTE2HSRjf
uVQlD1vhfc+iOeMBw20FL6FxKysOVdcN7Mt28dbgJiD7iSwVmF7GRr5oJvT82gihinSKFAk96+IZ
z46ow729KetlgCcy79cGn70pDWHsm1I0DwTUqf1aeuG+XoVZpDME2lu+aferVSr7fBiH4MyO5mg3
jZa8i+a5feKc7O4jVYm7Vi8I64MA81nf8utBjvmy+vakEuB73Dq4akD+r+47wCMWGnPTrwHosa99
gAJZEltU74l5phXZ2e342tp+se0NiIEzbfGyeBaFrt5omy9RbFcscGnbBxLj9dg3iQ9eHVlUETpL
stqycAlSFQi0BwAVXWq3KhTENzq+iuvZlu/DqT+FR1h/9DzgY0rfqHvdwqJ4ZgDb8cM1XqOd02VZ
GRuEcN+qSE67RW3DKxNV+5tLVuErX1heM5jfvAenKsN2V9vdjBy2EY5IUSVVflIMlnsxbVUeJWVm
2wdrza0OtolcWi7WvGaxqyKG2sQ16Oqun3HtxUPtmjruQ+xag1r7ox/0ZrMTZBZ8E1F/uuxdVy+4
GOQYxn5lDFzrDgV+0oRhu55lmORQOY2m/Gb4Q/Mst0h3Kec+DimrQbfz4OC9vKXkaWQ8rGiGkkFm
ioHuVoklqazl9H0veqzOWqQWdhK2Yf5W1qWldxtJynlCvTM9WSwmgqTYbLrODbd99cZBtntsUflD
WW5tmORoFaPrHnHwdZQP64UtHGuOCxRaNrFV0eLHbUQSdBx6hMbsvEI4F5woAWWoLK+vZiqjDYfz
zFR8cjtUTIM71V+KBTJlImC61eccZlVZxciigSp4q+Pueh7CMdFWM57VtvIrDFSLfS9D0PSJbmz9
RhKjN0I1K8D45JKaaK/4SNEhMvSw7Dg3NTq1+qB44EEczePGoPpa+aVgTcxBGcTdKMZbd83WORV8
qChWalVuMqxZSB5NMU/7nhNSEXtDFQ67pfIgtfcYT+KOnPJlF2hnG2LNaRWKcxbmdhyi0/Z3K6sj
HG2tQjdevMKaEHtVPY/ByOobh5FE+ogBO3+c+6q242pEEJRsCwtsYm4i7Ha5cJAaFxVANVHUlptE
hu99z90qfBjYBbKraaqmt5lb6M7djA36sccENMmcSl7X/Wq1DL3K5dqUQcc11Y7/UPeTHlLQHzV9
at9o1oMt0cymwRpk41XfgJu50tWKptzILHZeNPD9ddRa7cts9ZufVmXfv2rDRoVOOwAcgkQrqGJN
SAjmGgzf+Ccy1aT0MFeROKLqNdN8SbBa7WTFTrM+p7m95UUy2hGS+IDUu5cptNDvGos34mY8zc98
gV/9IJrSvPdZVi8cIsraVNMqvUZe7woCEGi5nHerbdasN+7w4mdbd1bytDNeJ8CjiY2iW8kdaSBt
JcjkeN5HO89u3LCwzdika3EwV8qOpJhXiwdNzc5d13ZclqLpC50SG9v4MepCfT/0tTPuqbNtFfP0
ee9s3/0tDdzNPVqsPTLmq5l/RWBVyf2Y0Sy9cceod2M/qnSeRk3G8yzDYOtSaSr1wejd5y+NJexP
abMIAspxa2a2WxRPl+EYMCv3PF0bKVr8LjxUVUDuW7AuxkeQrfzfdsV/e3oi1pC2mxxHhqZNWdwW
FQzN/ZyRJXRYW2urTik34ztIPLPaD2PUeQnsQ+0d8Y+xHeXTYAY7cgdbuZPU9l+lZ9b35ejOH5ah
GGZs6DLWxCkN9AiBhhYw5Ev/bbSb7g3fRUXudgtDINaDXe+FzXbHd5c7/s7yirXd2aKryrSyeo57
0eAaTmxC4ELr2y/LjWvm5bqjF5FZR4fDNYfPZpAHkjtWlkhmFEM80f9w477rgWlbW31j+M7YpJ4j
gje1VdFLBWDrazdvg59aDKHavcaV8DiUEZIp0YPGKJjo4oSE+r6LiLXY985ES6M2cvSxTbUSQDtu
IjMSkiMcnTK4Fbe4Mys72UqUxbYaVjcZSaZSyYxGskj83oGi1XjS8cAe9cGLY7fuNQqdqrqTqGPq
dKAKhO7pGtuSCm/IkAP4VY8eGaDBNY4QtjZin1gK+94aUHoUDHKTLRtgEJQD67o3h1OL0WOIbk0g
oi9aR8aT1yhviHtDWQuaINeuYsPy+48RDtKzqcLGQQTsz5elZ/HlLkob18NowldvotX4ZtW2eWM5
wppTZxnXLHFshCa+3OoHe7XBdqjRQQEc6X6zUwaS+Uc9SetxG836u2GWYbRzJFF+sQ5l9+HTWXXi
jgNhE8ugZnqPoJmohYK82fcSiQ7ha1O5lnGbjUOekLfbE4amV7EjWCZ00tbjZJLMo8MN7nTWqchr
WIpTJcpsgRfQ0ESbVrt+aSerezBWOeZJ0Jx4lXlnGd9F3iDFaabMP6osUN9F5QevK5sM978amZK6
pWqHZJSelfFErLKPoVX5mBTpftEYDcf5vZhkJ44zo7MPnCMNN2+mJ/soy4gIEW+NtIwtRL0PhpjX
HdEHvMZmlm2fBCJHBxDNbYe/VTgA2K2+cyl2GlneRBgOmJ3NxM91u2qZtnPcLyBZAP6Jy6lwrJfQ
WO2ckmLyzsx10EHiNdp4bM1lIPNAz82byGaypTszEt1BchK697QynaRvWjbBTAeIhOaKcItjA+fs
zh3t0UlGVRcvnu5mHZOy0Mu4BiF4zpy0emvHrQjSElzJa1WE04X0qpre2EZrLw4wpHq37TQTcLBk
vVfHOTDXr6FyxN2CdNmIl4UBYqLsfDASFVCeV+tqkB5GWKB1pPlqJJVnL27qhqqyDz7RYt+7AHLJ
bsQl8bUeG8oitt/sQkydX98NmcsaUKhNq8TEJvh1of/wuBZiDL82fqk+urbVZWJlgBmR7yKvSdYG
xlgccHeWYIdK74ucouDV1kEzHIts5iiKY8Dbdm5Tq2tVhWsIY5edEyXVpr5jiABAEeiowK2Ftuw2
WEMDodfUex1honXxaOdlZaCLrqr7ZiRPNnanqp+41qb1SK/d+XUEbtLvBzvIvV1QrLjC6YtHP8Oy
/AkQeToYgrSxTmwxhpyfWda1QafeZH85L4u5OJhZrr/QCbWuXCmb21mQYxPPbjCQNFXm2ymKZjnS
1Oq/BW41ndKevTvJyJSRYeutP5Ed/aal+HxoReyATpczMn2uT4fWTkzTVvqTc04rIU/yyRuJlV3Y
4TNdU8t7Vu7tZRYSl167w2HQ2AKa3sr39bZGiblU1t04TuP9EOj5vHJLechNWKKhyTE33ga57Ae6
ArvfGiD/9bb8r/y9u/3911N//2/+/EYjSpZ5oT/98e9X5ZvsVPeh//v0Y//6Zz/+0N9v+vf2Qcv3
d331rf/8L3/4QV7/H++fftPffvjDjvtSr3fju1zv39XY6N/ehN/09C//X//yL++/vcrj2r//7Ze3
jubW6dXysmt/+cdfnf36t1/Am/yhF3R6/X/85fU3wc89lOTO9p18/9PPvH9T+m+/0Nv6K0Ptk24N
Lg/3HP2O+f33v3H+SteU6IpTLjxNDxowbSd1wQ/9FSs0pidCNdCFnXqPv/xFdePvfwUGndYnWQBI
H/CY2r/887P/cJX+z1X7SzuK2w70j/rbL59VYfQ1GUaeYF+QC3g981MTaClLd12lATuwzeq3gv1Y
yMllJ0bcUNGn/GL7q/imMYNVcRU5+DqWbKIvLmhRxp5SmmDcICN9LgvX/MybZbFTqEKZ+QXjIpNm
DTilDpMV7PE73Cx272F+yc0KVW3FvSx7I58S7ur2RjZyu40GdKAnT0X+UK+UKMpRXTpXtXG79AjS
4y1v8iYxo+3GxAwAYxskfJNk2XawTE75ceWX/nMzuiEtGmSPTkz1ZST1HNR1rAXOpRhGU5809bCd
Ecb8M0L+bz2zPzy6fJ1MjNAK0kJFzfAniTt7ZKBRfnaHZfOOfoZDTkqvPAsV2W5kEmZsYavYS5r2
FOArSWaLum6N+rtEkx+jg/22aCM/Av1pr6XrXPiZbjCxNO9d7kU7FTl3zpZxDukmycLZb1cbSoY0
qMpxjd1GQgSIMAXFmbv9pDV9ug3+9LnobmI0PiXZfr5NmP92ajHn7tDOxvcIDRSKQOcKL06bWIXx
WLWUWVk9/Kx/9+/e9XSzW5BU6SucxgF/mOV6RVE1FVLIg+FM9FQxMO1LNEVxJBiAQoKwfjI7/jRe
+O3qBSe+C9NsWB6fxxlSTM5iGF53WF17vUV1aF7a3jCk1pwXHKw2iUXI/g+9lH9608+rPZQ7Xy5h
d4hw+sZIf0Labpm1I0Mv2P9hZfrH0//Hp/1z/vPv73USv5z6vieU9o9fKGKTPg9l1HMZ122Pep7z
h3OuwMttUWUB0M3zdAXhuN+i5rrWOk+Kdqregl7VqSgMOx6F6K7aDd+TT7H7k+nY6ZN+vsmQUDIE
Pg39UFj9+NtJLHljHlCHjeGzT5fuQsttozlWzUdCd/6zAcRvXwUMeEb3p4kLXfsf36zPmdT3GAUO
YbYVZ9yB+X5ump/RI//dHQUvBJ90SBTzn1LY5JopV46qQwqWuWeyyjXH9H49NKKeEm9BBL9Z1fL7
XvzDVvzHy/xptvL7RwOWxSfDAcz7/vjRfL/sau3w0ea5qpKlhdffmdXPoiO8T+Mq3oZpPcIENMX8
x1Tux7fRc1cjwve7QxGc5eN9KM8yadKniHZdZ100st/N4n5uj4bxPA5r6vZ4cPsqjYwP09hbMtoT
/Zvo7AmjQNx2zp5kxcX6lWbiiQsU4zhMSs6Ba7U35540yUPm+Efp7JpcXQzmr+7o7lYG3rn6JrLt
DPdH2AQH1/2qhx3Iu6y56j0v9ug0Na116LI7J4f2PK2XuCjxD86JEF5Sb2Tc5zSw9LzzunKfa5z/
4EN+cmP/hrb78c4+5aAhC8bEzjjisxhJRioytrIeDhWCvj0nmoLDqufdtRWhXFUfrMngDNu+c1j8
6dhbcRvOCEZD2gSeJ+SZOTfldUkD6ZAZq3kYqgBNdj58GwjypevnFhdkfZeXs9eUF9Mc/mwd/o2n
+vn3J8mGuEj8hRQJn9YowmintbSkPKwhDvfYBczdxs1b8OR8CBJ+436HBfOZ472iA5fH/sG/v/N/
J2H+RxXm/1g7/lBz/l9r0f8fK8yTeem//lnF/anCfCy+lc239tcfCszTj/yzwPT+ehrgsTkj+MIa
wcX5vcCMgr+eqkqikwA1nVjK/6ovbZMCkzX2dPgBssEg7l/1JS/Gkkg1yP5AIg7Cpv+kvjwtNX+8
cdBaAsxhbA7+kiLz8/zNU6joCLlXx0kY+oqABmHH9YnJXjmF+A/VCITL4BVFK8X/nPTin/2FZWuU
tm05wxFLgj4J0YajUS55yvAoP9IcouH3h+vwb/bTzxvW6Q1hUZ1KcQaMhCL9uAJW1tg5zHLl0Y4Y
xaEAK41ron2wJJhNe7v4889yGz6XYbwhxReythPYnwfxtPL/oSDqrK4gTYqjOIbqisNc7QcXZhG2
t2rCAwcOP9/ToOh/zT22l//5s37eVHwQM6eaFk8FBS7+oh/fOiqMrLXMga+0YqQI7tHeN/hVf/Iu
f7pfeBc+GN8m0lycfZ++UUEeIpUz7zIskz5nfuh9Eblh7yU5qj9LLjy91g/35um9EAqyd+ERpRnw
4yfKoB23m56H4zx3JEEup2a6ehhJaY+LOmPnyn4SCvnvPhwgOtRQVB2c7T6dtZxZGlBzxHAMImOM
s6IojuYyG4c18N7+54sFI/10PX74dLQrvBAjGFeMrNLPAiBGRpoWHHyeOpynK7tujFcQKu2WMCLa
7gZR0ebhtOLsOncJwSQUeaorTouM+VzjVxh9xtd2neSvstrYjaOmZk5lyCgw9kzRS04zxTbOew9U
QBYbSDGLk112eihsVaJLs5qCHpE1WA/5oJZre7PNLh7x6bzAp8GVaHZOoxHFO9ZdPahqjFG6Ow+m
Ll0vRijtwLfP6QFBaLKYudPgbIeU+AcxpXUEcueyLiyVH5vKYSOctNqoF2aYj1bB6Japb+DjdmBG
1Gh+L2IAXHIoykmExfnGNLQM4ojftU0Eup4Xe8i6+YgLKVj2bOC6frYLu8brsdoB9RlO+mJq0lGi
pm2TSm2yuBkCI2LIUjDSnJ/H2R+oNDanzuaLifIH37/OwkKkk+sLhvR1FJWpg9riNQzKkpkfYwIO
zM6AQR/VNV2717YCEkxnZ+oHhsWtHBdOOyIILmfTVcaNWa3mdNk5EbgHhjkBhHDbNh6HhpS82O/F
uEF+sAJ3jz9xvLX5LssUOmCud2HI9GznVX1fnHt9Jb8Omekxd8uhiXUt3wlj+H0JgnFlaKJacWHY
q5j3jlltJXoAbDf71estdUGXVMwJlD89xXLhVJaaIEB6Rg724DP3EiYDWTOX5oPZOkEVl3QGaewS
GefEFbk544u9WOVTF6lg/JLD5+z3QeGAn8j7FQ+XBBmCwhUIT3g1CoxWh7oY2lNusaFP5725NWP4
8rncB3lurt/doh4aLHmtAa2cF3ZvJyMvylSYwoaqJEomeRjcl+2OaXXmPa25RAHXFmUzMVQGS3Jh
edsa7MIRBQgQiWgOoq+ghmxDx4N0puiymJkEpGFeoG3YPHcYD9MQFNG5mUV4tIslyvJrJZyQaULm
eCOhIghUQwYxmWzTqrAWRkeF3dpV0jp9WTVplIeUtuaAVzixDYRAMYW6iu7qogvHS1ghs/ml9azR
4N/Y0TXBISv3LhZEed8gpFG3zAsCGx2G1z7JHkFKIgbh9PuxnGcCdJt+fHZqHHip1doT0UFtLYvn
sHDrq35RQxX3TRa0R3eAMnA/Bbm5pQuPB6NCOFPumSsc5+qUE8KQXkis/yWOA5x0C+66R+726CnX
DILiHsDZU1fSUdwZxQabu4sIdMGa1eYKd2uFSCogR8csfh1Ah42JWbMgXiv0KxC93ACKF1qOeYO3
Mnjtnc9oZ45xSSsr1YuFDwNdn8vI3nJ6azk6k5gDPmdQM8TCaqVSexJus3fpdtvplLvrtVZ11aeV
DeUlIaFpFjFoEaM6Zgw27bTavJqeuRAY0FsPlAqDUTWP106zmi6W7lm8rxpmJUNUA+M4IqHvrTnk
G+DMQGZQSURGgzUwxltgLn23L1Wp31rHz76bmDLClGP7SjvKFnSaUOiUVaqCULOwVQvgJUbm411v
VIp4jswy3r0um/sDkNXtuS8qMZ7D5NlGaF85pprcWuHu1zODD1Q+M37MrUI5wjQyvAvFUthJxqJU
J43bjrfKOLG9a2Zfwc4xtxk/cpH3YQx4t56R1WTOGZCgMotnxthtsoB3KZLSyfBonmKJnKugHQht
15CAnsxRLw+9LDL7AMNUNvtxKlrjui1rA/vnFMmbItLwuf0yItnEG5doTnqEOs/O2OV+AnfFevPH
XH6bNjnne7NbA7nn2Ds8jJRMJwtdcZrAwNZp09NUqL/KlS52iy1qLBkGgIAkmBj6x0Po9mel15jj
odgUDFG1buT4BaTanQUgnNoEXMaIj1wH7rfBDEk0ZyG1i8RRJJfGFewYcKA9Et+kRXp4Je25RdFl
o+BuN78NMGsZy1NpVOJ9q7rmO16jat+6enmN/KU/sPeJF69T24ulIsxAKiJdGF0Q4yqu2cymJdBs
LWdOx3Eo0c44BzyeFlcbAkqxn8ADTMdBz8bHwnTwhto7V9gflvLVg7X+2jhSPmoLk31cd0Mlk84o
MxT8GZFiB7tc9duMfLZIcuHnfcJkrrojviar+Co7BxkV9tl322oZNfZhPvLNdar/Uma5BxKrCL2H
E7rs62rmO6dEnTL2OtxtU5bDKEIu9r0pnfoS/SLpVjiq6qyDzTCLPnzq26F+NGjkXYh5Qc3dvvZq
2du6KdNMgAiotO28inIwnk0Z+c968y6hAY5XRl8p1IpzrS618kDihNWSjnatZCLbDUASZLriUhv9
vJPGKO4H1CcXwt2ubLsbU6Hs7gqQTOQxKbe323Lw9dFjJonoDS1dn9H6ijzDebaFtZud4r4P++BW
hGsU7pxm8T6Q2VSkmVgE73bW4iUiIrSFSb9Oxy0SKerWLhFm/cRNYXEexV/26DQWLIfVuxPRPJ67
1uS6iTJaKF3+BR8hP3dQ1rPibsGrsWGi7VzBa2rRuucGSMI+rjBPQ/xrRtROS2i/GUbtvtsj1sd9
sE4h+9nyXM7BB2TA6dyNNudWtY15hAbWpgSzDO/eWpDSOCuYhom/yFwkdiA5Lvcj3Cuv9YH66dWK
4snQ1nOf9eZ11QPV8qSnz41wG/O4nDcCVUZtGccmCtRuc1AxxqVnro+OnrbiUPAkvpfN2NWHsI78
u4Dv5boDPX5vLsUbOkOPhQU+/AW44PyqZ8q23cpeRpcuLq293YS0/cuBEIG4aVbnmmERCZOsiOV5
ZNZEuZQkZx3RjzkWnXWxhajv7C6LJeihjugjjYsd+zcwhdEFfXEgGrah/Oi9nic4ZBQ5F6O9m7d2
u+sx7LtJA7ve2jcMIy2OaetaECC++hNwCzuXSd3p2orp+3g+3J/gBvJCLRJKLO+lt4k6WpkKT5du
u4wvfV2p8JUiSCIO7Ob2oRa19V1oJjdHVS/zvEevtPTXhZUjoWTWPt3l/gAcSmxbU90EQyC3wwa8
sTwz3GmcXi0JEeBXep7KOVt7Z3mRNa3Jlw7F0/kyWHh92sWwGOrWJog5JGHbkvRTDtgMMone95Wt
HwAaIosyqlLGE4EZweE0diQnyhTlS2j108Lkw0Nf7TlGtKSZ5kMlBJuJ16x35Ib9g2xDwfREJ0Nn
Dx9C59NVVTjOObVOf++gkbDuDS9icy8dt/lgSAyaK3QKp91FLJIB+WeVuDXVGr3YdURv1+nb/jnL
RLdTg18wyK7d8Ul6nMUT2x04+AAfwetcTwvYQsbbRLn5WRRBJOPmwtmPUY1HPavKN4yZ492g2ukY
1afNZe10if9ZiAtM/OhbOeMlbZbVPP5imL7UbrW+qTkMAAU2QXNpGmN2s/U2IxtFv1kmQL+y5UKE
GSUhAtSs+kbedq/T0pN+DabOqm7CqjIefbnm2DZDmHbxsqJhvmkyUeuDMTn5C08s1S5SyPGZOUoI
88Kuvw0ZOnP4KTK77TLmUAgO4MlBJAfCNjqXQzRZWLqNIbrHoQbFpQ6y/mkNxwGQRTu1+zpzxwso
L1FiubpXiVvP83HtrPlQOsUCGS8Sdxundh5pPz8X2luA2CJcKAEwYoGunsF/cYCyq/XLUDK3YfWs
L0dQ3nFn2AXDsNNJbEaH+2SACItXn+oiQLNEETRSYC8FMozJnv0vUkR3YNrAm8y22qHUHD6WVvp8
D5x/juQIdNyS/RCPSDGRdvbFk7M1hzZqh7NNdq+mlV04xF7fhMI+Q5YF8iYQrONtHRuRvuw5HKa+
X1/kmeV+wLE9Q4VGPQsrBAf+HsjqFBthdfBy6waGA8tOxJYatPkzWF3Y8dq2kEFouS8ycx8hdPaK
Lrg2tNpnC9av2MX2eVJybAwGD74tvlCpu+lkWEynnWKfh6tK8jDbm5V5u40sQF7udhRBc/UNh3Md
W4G48Gr3kby+4qmYsLxZfc4cCpHrIY+o/im6hrPSDm9Xk/UadmEH7Sc02thy2+jLOK1e3OZU19nW
3xSyvmCfUPFQquU42DBvEGUFVy1NtJ3NSD8eZ0cnDV8O8/dlvq+1hRN3KI4yC7wzQ3rzwRjrh4Gy
KxZtcU5YE9dlrMZkmmf76KoZ5ZAzfHFaex9W/GzWgJ+ascvsNXpbWCLOgyLVnTWTKg/sn7W9RsFw
bbnA3Odmzt94+XUHmQOlaYHsx5X9u2VWF4vKxluwOZFGNVpfyiDaC0dbCZYURBiNiog35z0JrEOT
1BXf/W2yzwJv8OLSBG7XNnNmc1HLHchuLzV7dWe280NeGjgkg+BqDS19pSFGPuhmWVRiRDB43d7O
dqOszceGroaTVg16Iu5jXO87Y3TOzDEfYY9LA/Ep9AOqUZSB/aEo9fxcim0oeEOF2liuDSsMwuU4
i5zretbNo9MGEzgQayp5ve17aNXvpissWg1K5Wct/k4mmiQ7glmKwyzbq8nlsKjC4esYefXVwrE6
3coJCqJT76rhFKmpo7pKaoOBQ/QFh/MLaxTAknKJdm4JEFeT5nRuYuBIhBxuNjxL8Uj011XQGOIS
BZ+dSjoMu8GYjXeHzSGeEaxfb4H44FG77MR6X0FlT6jpiFyhjLWGM+0HZzQHHzh9Pw5mE1xGnXiq
CaWNR6ef9rUGpZmPnsURhK5gbzxrVezIVx2/iNHsql1Wl/1ZY8wco3vnuRqhc7KafeSnvIcujPac
MZi8LWF0g0+we7BmuzmvRdTFYuU5yUeUaIzpyNog0xRngbz3B5trYM0wGSwxd7+epAm3wThRyeXG
8wQg9qJhmPAY1J65H/P8WNaKhXGQE7P03G3vsK24KHpCO/YCJvGqexiK2vliRMVT5Jdhik7MOQ+G
5cIb2axJsUUWgCL8LigQLtMxat/Q+pzlmeyvm4GZimFx13UZ7Dkjv0el9LXbQE41VgciUWdsucFo
fbUyEb10doXhyXCW5ivvcSbbGrCxGs03RdDAfqbonWNp9euRO1YdamQKHJGses+ODPJlMrP5qQbg
eNZaY/u9Nj3hXPlwteSO2zWL6A9kYZA2Baoux9+sfU0DC36yPZAvaJ4EoZyfIPfW6s7FHVCnvS+R
3YSh+OpVvNQyDt6xzmV9N5KlckXdHyZaNw8jOmQuAtjN71Zp+tdWpH2+1Kp9bLpo9JO5l82B8Fua
xCsFP/5JxRRK0hsvOFXYfKYFhemOnry1z6NZHbXvLG9ki0wU1cAOCfbxz1tbymPRO92hbMwNjFil
1fnaTOaaklQzP0+DtJeYOs27HTxNKOU4FuIWUdBDThMunldfkAJLIZFAt8s3xp0GAlxMFOVhHRlw
ox2NyoTHEzTaukZ2sDNlJ9OhFQXw+ZKk526huebnlXiiz+a9CkuP17nYzCHBvLN+WOu8pWpbxwda
LDNwLb8lANSKvBGcZjO0O3YnKB3gAghXzLVtwijpB/1t4DTwKky9tskEquDOcRdtcf9uaMl0zf2N
fSGrjHSLFMFNXT7KBBC0BsK6Dub9BBQqS1y6udu5d2q7wmtBV7cj+b15UOCKoAsFjgrY3JaoSwzm
r6gAN+XaLNghvg7MaRENNIpXtNctolXUzK0b641s2r3X09VHZK/wpXAQYzTHIKC63DJou7vNLXSU
woVqowvgXM3pmRDibFbKnfYkTeIRcftSfiw6Aj23lLPyD603caxQ+Wxzhl2sKDH8zrrplxat6dpN
c5tgx1AvtpLF1yG3qCetam2b2M7EQnOWwxfc9dUW92U3dS0n4LmG+OrkUNJ1SKMKMTuqy3gwBwPB
ap8BxPNx6NupZ6rotROVhCNuz8uzkfljc3R1ud1hsu4dNtwIXabyJg2y2vYMeTa1/5u5M1luHGnW
7BPhGuZhS4AESUmpISWlMjewHDFPgSmAp++DvLe7k5RaNP2rNquqTZkpGEAgwsPdv/NZmbdJFMyR
d7lbWFQXJqL+nZEOuR3Y6NEhP4mCKKUbkvoOifjyU2vsZvTnJnGLQzo1prpTrSQPC0fSwirdPLuZ
Qfpo275NrG9Wkk2Kj7ppKQ6kcemnTBOhg7ptATFsWE9q4Vtu5oxbVx0Ng//rND/mzmpuTCThtR/z
pGncp2+cjQ8kYL0puqb/kacRuSg3t9KnZW5o/jXtgehGqmO1Pg3LZNtZyOIATmev2MgGUHtA09+i
c/GIZryG23a8t8rSnYi8W3I0/Ihs8Z2pcG5rjTzptmqxXd0w67UXBgiO8kQqUdxPxqAprAgy1izd
tJl3zpKlYUQSvSEHTAKCjlFj+NKOwpYsaFX2a/hRU/vtwar7adlWI0hfpUv3LrWBJ3uuaMD38jxb
NnVXLi91y1rZcIs3Vv1Zbv1cMO4utoXo9duGfMBvPjo6SeHL0cyw1HpyzAch5sBBvLD4bmn2btBP
on9UItM81vqoXZdO53JyK0ZS0CnbuF9agW4A3RuNwl5XT4fGLutvHvk/P2q6L9Oc0omVt04k/Im8
iLOJ9Gb+ak9Ws4/tnpoQbfaJFoioppN/5s01AQE3+aZsTIdPi6nTKg0Hjdq7nNaUVDXEtrUlaiNF
axV1am7UMbX1AALt8oOyenJDPiz6BQtAR+NC48aw0dvY0zYFyjb2KjmT3tfHYv5qucb4A/XYRJew
rBAQwUZoeanLWlfIF5mqvoTbLzYI3hZ6nlXFpSWLo1XdjZPUtG3jFc5PIkQbx+reKe9p783pZeva
pt7klTc9AD23kEWZ7Wiz1drjbjScsd7T0t2xKJGTFLRfI3naaLGp2nf2umeFUZ4VhZ+kOVflNikR
zxhyQmkzerIkCaHVGgctDpTutlOV7MsgMr082uQIXwrSug+tDcg6MFtLv8U53UU0EaPd82MVzDRp
3UUQqUZe4u3SZFBptB+ctSF87ruf+NEBy4+yddyC57tx3IHPMJodJBp6o6T1Hn5RpW09Y1xqv8P7
85ojnShygK9mcsHmfNkogPd+d5bTIzrRtYL7YWrXzX4aM+2waJ3+x2l6E/mVNg3DbyjrtnUQibTk
MfJSZ6/kk7cErHqLq3wmhz+i6NphN1YNUhY5wxfaFIba3gnRqi9kgocffNk0drgzbg3oRyiVDY4Y
Mm5Gcxrfcq1KbzLp0ufucQCxbeVa9ehWSv2SsI9oG/jN0CLiRi1/kc6OZt8CrICaH0fuq7yk1dGP
h5xAidwLzSHQ2Fkg+OTUt3XhGkWgKw3JjWjAbg4xViN/2I60qqBMm3HZ9FTaGz82teUB1DnFHb2Q
gNbbxXBacrwqfVEal9I/uZH1z0kUiyfMmMuU3ThBHFnqif1YpxGHYspn/kVkqVb79WSn6SbWFWyw
+pFU3sZpmvhroTucc4aSkUJoZWPqYY9m9dbKYlZeIzLImZApBxUS1OJ+hTZg/kSMWtFfY1TL5NcV
6agNpzjKKLHMADwKb+yMEHi+Xe4sM5q4pJnxd/QYlthV9NJd480qohBei3tgQkDrG8sYf+P1036O
84kFN1Hf/k1MN6q+PqPV29Sz634nt+9d26RiYMpWtYegZJSzuoHcpVZ7ApGYpH4T08fttl67Ay2i
hc7kEv5MmgLUHXhVS82lVpUvCyoQLaDwQWe8tdZ/Qr2wuE1UWm1TSRiHefXecPM0sMnoG4HSD3y4
iAS6VaVTrLInsPV09xgYuzwtkyleRjO2frK6qtmftV58qbjLPFRRy0kzpfXCx+c205VUUwnd06Gm
uEWBKO2j1aLX2JXg3W9F77Lh5FavLeQkXRJOMu5ZYd6ER+ld6so1rzL28c+mT9qXcULCi+hVn5ad
rbVcmkVSI9WwDNl/MTNHJW+hcem7i6kGT9/zpo2fSQvyIOwhmectcjzvZ1xwLfjcmZ2bcbLWpIwn
oavTdvSwUA+yThP6rka/24Vx5pighGCjG7t2jNrUhyNPrC3MkYO1rozYQG3emV+5HkoMpvN5tG+S
NtWqceOBIOu2gvJmsytzh/7ySitmIg2bDCVBd8YkRdFOxdWMaQq0+pHb0a3Xat2PUUsKa+ehMn2h
nNDWO9GjcdnGVM5aUk+cZQcOidlhnWOpeuReXFlkYxiWywJnCNUOYym3PavjW5vozRL0SDu4s3Qx
JcpW7wif0lafbpzEwmeGkDjWNktCspVwGQvTu9kemEE6aVGPVk8Wj1OrOS9lDzRyN5UQJNd6MNUJ
nmZb7ekH7r94ZT7V17kOjXdb6avMem7qCl2phW5xQ0pztIIlYyM9cBPVI5xcIIUHNOlqLIrJlfVt
hKrjV2+M4/RQ2sri7TrEtukOybzy1dYTV+5MHXIIxfIEXwISN7Oys1laP5KiNr9oHIQKMaSw4wcK
AHznXVY73iPCPJcoX+rECamaLLelOqOedt3IQbrKyhigNkUWcFyLlHRg9mh8fFsV5oEmz/QIpR/d
lc7qPkaJt/yIdb03Aooj1pNAp9nsqqacBSpnQWqIy6GKEUGPS8mmtaYCmRchNMdRbCVXokm67JbH
a2m+0ZMYnmqqopvJ1bRvZZu4uY90nnxELYXxneBTpTxa9uujjpUagQns5Lt2ssgQRrHHxRnZU0xN
2zXnxs8KPWJDoc56IAboFh+7MhdRWd5F1caI7UL3iYj0q6xQFRkwo+a6KpTWZTFm+eeYM8QB8zqR
mKFarLkYXMyathOeFoVcDTx7k8yp/WB4tLci7C3E0wi1PwrapdN/xgnJF277S7V7v8viVfsPbRVc
g+hPxosPbcpZs4qlKZaNZza3tWGyvtrqMAMa6+UX4XKfKFMVzdX7A553XJLytIHxQcN3gAVRBT/t
WCkpWAlHUfq9GWkDRhR9n1C7hmHcUPSloPhJJ1XAh61x9QnTyiBLUw0FSvT3f8arPhZ+xgoB1QH3
0dN1jh01ViUFxfZhrzba+MgqV4JmQJ5LHq+6AIt41XX0l2vqMRQd9bSzrj/ln4anUhj2THTR753V
x2gT91F2T+6v2H90Roa2aoHIj3MtowX8dBi7rUtl0tR+PyLN27mqgv+q3ZXhmKbJBUPv1w+PocA9
0ae3sn7P+YPssD011LTfq31VBVRd9acuBUpvI9Z6fn9W2vqzT3qAeHo6cRU+DTQ56efTyq3WcVJ9
7ve5l1thutA6Osmu27X0cjHiBIia5Fl15czWTAbeWgJdG7uj0Bvn8/s/5fWnwi8x8Rk1+D0Evmfv
sWjoEqAAPOzLMjuoVv07qaev8MTjXaP+B0vGsD0AXgZ9XeDZTt8lJdMlBqvR71EdZ/tVZ7dXSkv7
mCMgfWOIPFZPNM22NNU6hzYLk2Csz0RPHorOKT6y4cqpNHFhLm89Nudv052FAALD59O5JFlGzDMk
/X6WaPRCkXtKd7fkFr1CWkOYc6VYE4Xe99/V+QqlYZOu7hUMYxuWxVo9HdRuVK6fjVRDrjP9H8ey
6VYmnZTk22ZWoq/vD3bOaSQXsbbf0aIKHBNPiHPEmDug9XTdToYU/MrvVdcBV6f3JNvS/awePBU5
qKTV/UnvOutnE08EcqVt7KMqz7aVIZtrndDx4cKPOv9w/v4oIlT2Wcg4KE9OH4Gr0upIKkaG8eza
flcI8RkNMxl+fZl9LhHNFgnxeGvW9ICA4Ld2fdVGu2FOL33Cb7wLA546uyybLQXH8yMGtbdjwUQJ
LdnFoZZG9R9Uz9M9OCP77v1Jn2+1zHl1yaDpFy2axtRP5yxnp5pob1tCl+qGX3eDfijQKF4QEr01
IV40zCE2QNVxzxbX1FOdMRdPhqmtkokcgRUTdpXeHNNbPmnJhQ7dt4ZbB1sVRCadl2fD5fpCK6I2
zuES0dWPAJIeNmO5wUTsEnfyjceHvM9lf6NTlqbn9VP+56SCAVQpzgJCVHdHelkMlRSAVl7CcL8x
H7DHfJQcUx4932ebW6kR9nMT7UOzL6Y/ws7cvRer8pddUzr88Hqw4fLSRs0u4Djn4itjmiiQmZRW
VVNdcLdbXoyyvkil56n8e0Kx6CDjrthttlDLOu/Bxf2mInrxurBdmt9ZWnnb2ew/6Ga6bjH4sfHH
WXAIGM6JU1avz7QCOl24KCQ4K9NMjlXhiQsxxBsLgFY2xyFIoTub7/V0Abhkh5A44jlOX1wWLNBm
juzR5u79t/LGAnBpbcA/xwAKShn9dBTwLV2jiGQOu7nW71OtFCAjdVu5zugb+KB3zPrgXEix6KOR
Xq/84tPBjKpX0YELGRLIj6SQ6D/EUw9nU3mMh3n8nEOomS4ceW88xlWchi5htdJmqZ+OyerOBW0n
EvqGPX/SknIKs9l0P2hT83dq6LI0gLyr+PXcwXhJ65KkL2XccTURuG8oPtm7sVMr9YNN3+sz5F8d
VSHHG/qM0/nUpUfiwoum0LHl+G1Srf6Xxs3wZzo6ywXh+Ou1oSGeMxB0AClHOnz2ukhukwQkGRqW
rmWEhoFr2Vj1TVg3ZKfeX4av3xKXkFUBhp4JJK11dli0XiRHimGAfiY7KzYq3bMFov/f74/yekK6
Smy1wuJUk2j57JNKPRpMWmfWsKFTs7CsK3mlt7YNWqDsvvwnQ7FJsOWBJjxn+fZywBgwsrTQVJoh
8NKS+vCUj4Fj5NaFZ7d+oqd7HrOCSuciyYGbrBqnK4LExZCo0MbCGmTdZhi1QQaeU+jfRUIP+hYk
7GO10LcQUae4sHu8fm1cAviagTuuF4NzVDO983YGn1kLBdajn70lmkldqfqHd0LaKzkIkVeuSo6/
fIN/jkIqnip2SrETliSB9tXiRNc6BLELj/GNuawb+iqJ+Xs1PFvtprTpmigSRrGiMdDzvN+qiAg+
HBVx/NGmZRIIEqGqZ58vraW8Lqk6PLE0otV3suGCjUk2f1T54lgGdga0shE6cCSeY/Dp5y06KrJq
mHReFghgfYEpDbBWeV59+P1wcJCz0GEPrMfi+RY71aNTmbO1ln1xKcZKeacOQGXe/6Jevx9zpely
shtcXvTzL4rKewPoWVihuVYl4xkxMc2++odXAUqo1XpotSngyDh7P5pa0mnn9VY4aNkEWbz5FSXQ
FN+fyut9iGTLCrqF4rBqy84OXUxyEEZ7lRXSsNrfxuDerg3sZrmJFBj2vT/WG48NOe2q2WPb4xM9
eznQrhqKMY4Z4nXS0FRG5JIGwjDGDy9sGEdIkzlrSQ1wyp/uQukILyuD+R/i9D5vFseih4se0wuv
Z/0rp3sdgR3tJVAwHCp19tk5YcTlQDqkYTaza111phKTpk5Un1peta9V+UGsLCftaiYPsdpew0lu
bqezMoQw0aioZqhwSiLQcZc9Bfzowjt6PSto3Rb6NEyviHnOLzFsa5x/XkY/p6jq9DCBoqh8mm8i
1afTfh63dJ3C03t/Yaw//fRRkmmDLcsaY49gpqdTK/VhdCm+W6EuIUU+5N0ykOobBqfcm3hEkMKO
BULzIjKQs7nk0827cqnHS2j49Y2d/wwCNB0GhLUqEc/e6FDYLt06jRWWSPSPtGppt5ZSR7s5l/Le
1EZ52xpYM70/99cfBYkIBCd85DhOk9E6nTs0YkqqeWGFGQpE36IV3deqadi+P8o5LZZn6oKy5rvg
y+AqbK4/45+Da6k6JWtTtQtTMdGzKRyrAWiYy1XdU7nRJ/CguesrqRmZQZpSPwrpb8h/zsJVtEPi
0C64IeuszMAXrVEguq/RvTe9I83DXMr+ue9TKf0lN+14axmrXgb0b6X7AoIHdWiAp+NBI/c6XFiv
r98ZYkAOL/4hlcpN+HReed+1VjaaPVrATgTICq7ikohaOrN64Ort+kM8pxeC0dffCGPiO0kkv2pV
Tf10zDldveoRcYZemS0PxPKKX6mz910r3fGXKwbjwr3hjfEIEnlt5EnIyL0aD7uxRJ+VLhy48wcD
yrAduFxlO6uWdXRpn/z8/mJ5vSQ5CJghkyMzR230dH6eE5UDO3UXdlyNv1C8FofGaS7ZmLyeFeJi
jp4VKaMhwD1b+ETziEOVghXZiv5PUcUqGLgq/hQRGgVpbJsfDg3IaxJQccZptkkq43RWgzNS+o1U
Eaa1ah9RuiDlt+L4Ulrm9cPz4H4bRPQw3CllnE2rIIO/pOkkQquXxReJlMbP3Ti7sGO+GsXWuTlA
2yeB5hIknC1BcJIy12nXDtWujq+IVkiWCM0+vL8QXgUHjEK0S4YBmJNJXeT0kaHDWUu+3RhSOy32
SOOSveem9M8Uox2+P9RbE6JIwRbAvdVG9XA6VLHEwtYSfQxlZOlPeemoB5ixdfDxUfAPoykbOybC
+PM10NEci7ZzDCOVzi53GM1n2ZbikhfCW5OhqENeE7wtCYazyI0+lsFpFHcIaf4xtzIG9lHIqPpg
np77AQw1UhgUHUADaGdrAGeRQVZjMYZ2XJOmxaEtcHt6Gz7+yBzuBybj6NDGz16MXVdgv4G2hxoZ
k9vc7tq9S+RzIZh664mxjC0iNl4Om8/p65/NmR5JusbJAyctrVqi02/jVBa79yfzxoJeD3drDW7W
cGr9Gf+cgtGCzYgpU1CmYEfrI/00OvpoMdOzkDplc2G0Nya1pucwj2BZk4o5+3zqPlo0mhKHcDHc
+Eahd2eXSUdeiHbXCP0kaiGLT9mN7Bzdpav1xumcDBWNkFvWQwgsVct2sZFo2TYpq6a6kXGt3xWx
Ojo3Uzeqtq/nVhN//Mtdb/vkmVCC4MJ89kyrESHShII8HERTf4KLPJJhv+jx+TedfT5Nus5sjRPp
77l7Ok3k01LaM9OsCyM76rGZPueVog27JRHJfaLDfo4tN3mpAUdshYi8rZWn3oVnvT7Lsx9B7t4m
OUSaiej+7MMeR+zOSjudQgs0MPTVrt7RMxcddIkGib6Gdrpz0LtMF76ON5btmpIiJiV/w0l59nUw
74jP0xvDqhrj6xx9VaBao3LTo1r6D4YCacL1lpdKG8jZLcMqQZp2Qh3DxKJ+RZPL1P2ckbBed6BS
L8W+bz3O1TaM98nKwSDv9J1Wc95QYtLGsPXcbL9wGl9XYoZPoPdas2vSlhfdqcWv9zeBNz5LlhGp
sDVNpHGIno7q0tJJDXQcSVuW2n0WDdO2wlH747vzeqn2NC7WKpmpswfp5LE08IKbwj6faDlq1O4q
QR994XWtb/58QfI5cM4QIa575+lc+BaGNBeCM0C2855wwQU/qAgd+GhDg3hQ4RDy5+OPj8YdzKyo
8eMQdjYxacwtMqJlDDEDzyFc0c2KyMB++U9GIcpmAO7W5/yZnnIDqANO6hmZ8cFbzDaIiyK+cC16
aylQbPo/o5xlP9JS4LesUdhoIhzQa2Idf5h0L3h/Lq8/X0OFYWStWxdFh/OlgLpc9o2VglmIcD1B
kYaFe+ZAjzdQ6n14KHo9yMFyiUcJfF50Kla/QtEaYygg3dG36wZzBckgj/MPJ3OoBZoUbwHa6RQ9
z9semrzsWzWXvKA+yZHUDv1BpTniQtD++nCDysgnpK/FND7Ysx2iELPVOVEO6kUutkmLpyCFjSAW
ei0Sx+rFjdS7qBwjBBpFPV14mK9Xh0EwSowFGpJ2lvMOHbfE4DVKiBacDvV0rEBqGIB0X1iDr1pZ
oAGdDHO2u2ezToUQpGcIQtmkGpnNiMpI8WCpWAdxnFnbMvcAwou+3CRYEKCgobF4gZ7x9f3F89Z8
1/4ndi0sl4mTTjeTVMSs4DQawhyI8QbduXnvYQL79P4orzd9rmHIzrghEVZSATkdxW2kJ9R8HkKS
OlNOX5cC4WBu3ekrR4y8ymZldLfConn5wuH9xvRoAcCbab12rmvqdOBOVGXvGkMfjlPc3to9Dr6G
kTsXVuwbH/tf6hizozGJTfl0FMWmOd/DaC8UTdwgaUaX05ZmF9L9f+mq+dZQlDXo0SN9RhXpbKi+
WMxpzNn8IVihV1B6oOgdvf9i1NyPpjxIHlG0pOWIR0h/3tl3GHliHEi8jSE+OTdpTqO9IrXfNfEm
6DF9+/4KeeNFkcGn4YB4Z/V0X///P1H6RMsk+Rt9CGVeN7siatBDtUPSPb8/zBt7C0VLwqn1xkGu
+Oy7Q8wFxt/kljYvOiSALOm2dNDagTkq5pdkjrkgNs54xDksvVA4fWOClg3hmLQxGRZqtacTJN1u
Vx6SghBYR7Mdy2r+amQZWKf3J/jG+uB2SPMmj5F62/mlqigWmuEguYVo/Of0oCt0VG91lNdtUKPr
+fb+aOvjOg1FDAp+NKexdfz9tk8nBcvRGwskMmEXG6XfiUW0vuO0Mwz7v53yYPwj58IMX49JJnwt
xrFnURQ+b4ir9C5TPKqa4ShoFyXtI6BIur9q2U1HU+aXDJZfvzeCYrog4LjR8kf/yOkUcfFwRduS
bEyshrzV4tTYhcxO8P6DfOOqY9kcreQGCPepd58NA0VeCtXhquO5eQjt7LsqReYDOfgdx/bWnNIf
poercce9b5Wif/g+t45OOnVdOTTinI1uKUo80RbG/owG8o/w9O4aCtP85f1JvvUoqUhjZ8vFhvrg
ekr8840Dc0JyMfIJZFRtfRuz6m1n0vH+8VHw2GTLIidHTv/srKm6vu6w+WMuihFfAZXw9sWkXdgb
1wdyuvD5mImDwOyRy6R2cjqVSXhp1lelCGkbSPw2q61fXVbIXZSZ2f3783ljvTMUVxeCSF7PeWIp
7dXCcrJBhFi0pJ3f5LJ8xAJYNfaWPjoPZSua7++P+ObkMJdbiYUG6eez1ZB2qqypCwPab5zss5dC
60BcMMwYU2Jn1F9Y+m+MxvZBccsllU+e9mw0DQnvUqpdFwrTElupziKwsxqzis7IPnxOU7olqqOG
yz8EPKdvrQFY4QKfE2HWDyYte1r2RGOoPPQRbnDvP8PXEQ8dbZzQIIvX7+q8kDtgmVUpkvz96Iwe
1okltP47XFSGdIfiqM1uK6mrvyY1KpYLHdlvbCUkCKmEqsT9rJtz7HfbalkbmwRbmtOIO1Vth+sJ
j3LlOR3z2EcEZQewmhq/7cYAHXL84Usww4MbX4deA8v1CP7nK9cTTRfFAvUKnGiynbtIDdMku3Dw
vF406yC2i5iEHZ5o/XSQngJ90tkD6I2EUiGmm2CEMg9NdXupOPp602IkkiOQX/kvLNnTkTR3QqJu
L0C8wGXt4o6se4uhxIVD7a35EDhyh+NbJ2/4amvENCVvCH9mXVuFlKtMMes838vG7MLW9caEaAOm
KkICGTL8efpAGEqntw7nJ91V+bc0HazDOBXl9u/6/xDe+P8JLT5BG78LQf7/Em/MEngHb/w9w+uu
67+fum6s6+a/AceO9V8Yq3JwkIbiukAm938Djm0Ax4SHJGzWCAAfbV7d/zhomNp/0Xmi0ilJJpAT
2uXP/Y+DhmH/F8RjssF8Ddyt+IsfIRyfsb2Jp9biD+2YVOapNhH7nK73GoSmM7eLF8520qHjMl1/
jpzipZhH88mxu6ncR66i34s2ao+RJeS8NTKVdl2sLUq4o6mXbDFrS6pNp+oq6LopOmoJ1lF+HSe/
Yr2Xe9SFxaZBr/GIvGcJ1J4q9e6fZ3733yfxv8z4/2nI+b9HNBMhZ8w9AmC8TnT66qYELllFrC61
UMcuY487ZfPEA3QwQncQ7O8idam2Ea0Jc2BHdj/uiia6wgsVrMMyFz87gTSxHlTjfnCXKXSl5zx7
mBt+Vj23Q8JWTQZVdCtxEcml8X1Se/p+0o3xHk5ZWW0GyxJakPRmAsV0keOdBnryRxSxEWcFHc9Y
BEfXjbuUmwH0Al5RHX6cifhhw4rYS/iLu1V/8l2SZSN71E+ow0ac+jYCrDlQOFlO2dEDcKVIOJKg
AdDQjyu3LunM9PPYR8YVLy79QyhU9Ic+LjVY51Ms6qDTh/Le7Gu0kMDUrpspim80RdBH3I9gg8CH
NLdGJhGMF0PT/vSmpfmc12S6gkFrk581qvGXNourrYPyJ3A7zYt9s8d9lky8OcRbSeJGCxpOhydl
GrsXs5jAEubFsqKm2NLKTRypWKNJJ8tXJ6ryGXMeIHsozlEUO1O+debSvXFrWR0cLEu3I7vzPgYC
FWDB2/uNmJV9XufZ3ezmNZ2UcborVTX7g/BV2VZDQltDlAljY8b6gPjb0W8QECoBiU15o3lR81g4
qbKbFlXs8yjPUQXCBsw7yFhtjfvIZprk194CSQKhcyx/yVwWL0sUa1ezOpj4JMbjbs6M9tkcIL0Z
1hg/IeJCMZYuMVESzbMbqWXIeMmz55scleIvwl7rNjIF3nAL7jBYxDQp6s86DgqFjOcmU8VRoS/n
U7M6K8xFJAN30Ptd2qTd9971AoB6nzxVbDEGXvwKAs4epUh3IGBs7/tGN24rrcUoLuZwLxqMlg1P
ORZOnfvtgo1SUqn9VaWU5g4qhnLI8IJ/5p7abaza6MM61UbkjGr5LTd7575z5vlPmRrwHsx8Tj83
cNIWv0vnAZW82QeNNo/XC8jr4VjV6vzVyftlo0LxczYppCJwIla/bA0jKndlFTcH8CkHCAk/kZlG
QGGbOuDD+NHyHePNOGe+YUAvMUe03Zoy31m24v423P4mASjZa169tUbsnSz6HqyO/E08ItpZeGRR
i+QYJWcekHqxrlqpbbXYFmGSRMc+1h6azoRYVi4ICczDICM6mJrhOvO6cleVlb8g5PRyHdTl3I5f
Jl1D2q//FFj4BIYa/1a0z22jAElCfLk2waBfvZdF+lz386OwxTFKjUeQdZ8h8zzoSbvPBriPWLq6
2RTaQ3pjgHiLIgkwN6PVoOz5mPIKsmksHqsK19VsehYOYDjYArTFQo/PY41Gp6fZs5CQjj8Sw3xM
cv3bnMz9jQ1Q5RZSdeSnVm/cdXr2a07iNN70Un5qeuU6n+3jiCuZ1ml7c0qoo/6mWSrbFKZybMhC
ggGPV+Wo8O2ie1Q9YHo8AiOqWIQDMCuzca/xegV7nYlHcy6ua8/cGKrcJhMKRXx/1BZGUYr/a2cm
qS+S3tiCG/lZ2HaG56Hd31DiSA5FXeZ7GBWPZh5ZRyGhZ0ClaH8aiYLGGxn6TmpWkOczPKL6BQaL
+1vxDGVvC+uYTdPjZKXmlnZygFDWCLSsiL/oEhRgN3o+vBeAD8lxLJeNmX2Z6r4PbW3Y1hA1/Jz9
E74b2JRv1lgB1jUwGcuz35XePgA5avzeY7fv7U/zVAgEgjFM3fKJ3qnHxP2EbfBjZoDEKfPqVwQY
AtAnwBYIYTeUIzZmr8HbHaYHpwS3ZpcomgdfazkTXSs9FlB76X3+ttTqrZTqDeE2fJDxGhKYcjPa
07id0+aelxtI4e6TEbqxKp0EsVX3AF8xyFQHdE5NCspOtjVsuQ0GzvAa05tWWBh4aL6VuiRUPJls
hnb5pLNTTVl9ry9gmpUaDKBOPtOx05c4tV/0BmKHx7tKBdQtZHSpV92DTLrNhXavDXThqm52FDbe
k6riXWdKt1qvjuAeGhiusUxJh6W3maHc8lF/pvUU3Rp/LbZtuK/eQcsBS4NhAFgrK79bdPTuo3U7
uvD88HK9ncbxulGGr81UfYpcCyeU+HtvpD5EFekj5XbCWU2vFhdX9haBDFf3G212YAsL+yEehitS
fp+qhd6tTHm2jOpam5RNlpjLJinH+5zDwtbqIlCdedslvYqTo3GYYmgK/eJt1Aa6Ck6kBcmESsp9
bz0BZQE9pDiwKeRAXVi0GIDFXrTvNXEtS+tGNnYWms1vvq8Ez/HU8BdDOldRP1S+FWf5NmGDv9bi
ovWzWdXQicjHpJnMADN0vEVrXa3uqrqXjwv2t8fKNh8KtP2wvU0V0CKjLZkxBx5+xyz6idWjlB7r
W+UYdFisce/us0UFWFXbkS8JNI6pWs3kExJt0w3ztje+N4gRgtlEqmLh1+t7HgSCNo3yq9RVbpx4
Vlg42NZiclztxryNPyspewwpArl8H53hIarLZ623bxejNJ6lU0j3GiPiJ5eKF/gjEDHOhuZtusl4
UoWFH1e2o7LnbcpM3rjGdd8+uw1Op6PJa+qU9K5U12+aHv96/mTGRTBV2rOjOE8miKFlpJXQM7Ov
eklWLoqSHJg+FQVHVuVtv+bBJ6P75tjibpFRsqkQ0c/CPsYLJ9Ki7R2tf3bbCFxlnH0fxMKupbu7
nv5nnLirjePkKx6hajfCGtk4G/PXWDlPyMOR/Ftwdrqm+OGUhQ/VB8hmmbV+18vDooiYBdUSbsVQ
zWL90Cj2vmrTuy5vPidZ8lRgyxQpuEA6CTYJ4Owcq/hUic+D2u0LmQWyhHUHjqdIqscZc/ONRsGQ
leKFsF+PuZW0nGPtMSNvAxDOeuIXf/UAr41RfdCFuoMKmPBs1Bdo6kGe1iCx+z9Z1Nx4fXsUZhl6
wvsqs/ShURSm5W61zLJAq/UPRl00AGZb00+a9Bt0gW5Tm0jxbMU5xs58pQHv7cqVy9iz8rHVjMJa
VfdtEtm+WDS/wZx9kRKf8TQA4GfhYFdddzISgaNEi9+wUDfmdEhl0m7brL3O3AHwFjuY3eIDacOb
2LSKuIMA8UOoPW/LrFISQmIIaCqFfTBLKO3ycyxo+CTGx7JetXfu0Fzliuqng60/x5azelGnD9nY
j6uHaLPHmJJfXUNHAJ660adxP6oY0appa+5MBDE46aq9j9FAHFJneJIWPES7wA15gJtsDVuNzoAQ
Aj7UXF2DVOXGuAF3mr5PS2zwdGLvbTknL3QShElRHJWiujcTQrKJHWUz9M43T5QY9skksGcolHED
IU4hvMBfN213lIx5yGn8g1oYvg0FOyUdWFtM/FSfWvwzxo330bJAeramoHZarueRzbNvo9+ysQKl
nO9rugDB2ThKWCjQuGedByzZE8m/sDeBpHspuzQ9TgYBOGsLbP/cPZeEbvs4dg9RCtFpFGKnNjh9
J3XtY7/6R/MyONqVeM5XcLujP5Nz2ccRLdqAZiWQar9fF6WNC0CbQIzPPOdWFq5f10l+ADXZbqi0
3gB3cLFfb77RNYNxtY7BgSpI1Nd0YeJOBeaiLs3Bj2sIzvCK7pc+fc56LD3YqPGY9C279fHmZdN1
vuC60LK1jUZID04eFLW672T+hF409Q18zEHomsRW/bNdzP+LvTPbkdxIs/SrNPqeAvcF6B5gSKfv
sW+ZcUNEZGRyp9G4Gcmnn8+l6pIUkCpRlwP0RRVQqlR6hDvd7F/OOd+VzS5auuu+8qYXqKoXUNWt
OQb7XM5PCsSAXWg7MTgfi3tK077AtbaQsq7W0zrNp9zSv8venzYXGgK12clMhq9WT5kTrPWJnCIV
oe+DmCynvdU7/Vs7JrHX8TNM0mSd2i2vjSSPUBXrGz/rm6+I1e31a0hTRA0RQBKalkZwWjO9+3V1
Zy3ZueuJvNU4MjeF67QEnzhQzozO4r3xzPyorcYGNPthsI1zruthU0g0s/MZODaJwjJ9bNwl27H6
n8MSNHTWdTJU9nJF0BHpVoERpyCLKaZH8o44XFN701v3rEWPnQfrwM3XLfEymR27JceO3rkc9MWj
RTxghCp+szrWD3QnxAxNWCSz2DWXR013lxg66s4S+XNnwVcoJXU9R+44lJuxl1Noa8NWXRb3I6nf
j5WV6s2mrxzwmOxrxV4FfK/DMhtpGGv/S+DV/cHIRmLu/EFtBSkSB3L+3DtJ2R13s9eRq0lO+UFf
kuagZ169NfM83QEusb63g2OSWZ0t7GaUt+4bke69DFIEaGhI3/NshMasJzcFZlxJFcP4msRfXTtm
dpB8cyrX+oLOidgjygzCZ9o2yW/pqMhQbWZJF4tgMI2qhhiN6OILfHRBMW3VVNFZBrNhfS/pNDgz
cqMKqRq6H8odL/1Epgi0dDLjIGxNxqptoWA7stNuZlJCP4RKxGkSubbXYA3G5VSogxrWcS9Xwt28
0SUPbG7KHlroXN0zOLHgf86UjUI27hdSeqHflS6hvQCyxcbNdH+LvMjbLp4vPxzO+rPQQeuiAzGT
J7eT0zcTs9rRH8r2C2EhLhm5xD6GerXMR4IvpjLKPE9EnjKavZk3yUMxCH+bB5q1H3XGKOZMujhp
/B2sZ0tTtb/PCeHmQAvALSKhnX8MZabdEB1jEgyWHOd5UbEImksEiLNygQbk//vTQlHeDzr12WjP
t1QWYxB1IrOv0wveLaSFcY5zCeMlc6mTh9K1ImkQbT+Ygf2spGa8CYvPAavu97UJvAeC0IfY7EvE
tXJOrwfLOlRZ+eznekvETa7vSOsgPEr6wowtkYkrLVDzrpOjT7MF24cUsMucQQv2CpU4z69wtYeB
UKggSiQkCIM+cyHjLHCOSTuaJNF5VveUB372Xa3T9Fq4MxmrTj1tu3qheraldrWOtXalJ6SWdoka
jllgCDJJ1zwM6Pd385RlbxWHu6QRWyjd1qny9pPvlbdkyBYHQzj9KRjTebuojBw41prhZEBPVsT3
Ev7riBeZ1urN7YeXfuYrINQppa3aNZ11iV1O3fxdtwqO2BY3a0njNBI0ZkNdiZayAwcxTwicZnss
vtmZKE62sJW6RC3z3UeiDQnEIynIKpJbVx/XiBlEe5z6SV5J2y03bO5v+LHnx8Jt3F1nDHJLVEgX
9a5zLS3aOtHrcBHM+XpoRpdvuKa8fZ9Ow0m4SmxXUkDfNVurNignUFFOxrzjsqnu5JQmXwvURgc3
pdjnP+Z9D53gSpI7TetckFkdcJLsO6xDRTi4stAj5oVQW5feow3znOu5VPUSWoldb1kHEg1D2n0k
IMWEghCX73XuFF/pJvyPMSVWcklUchatLUOZZuQOQTl/TJRHYHDpeDf2oPw480lBba2hj+2pXKKV
LYPGIWEgEqO7PALtzW9IkOQAn51+23Vz8WIHQ3MLub6+Ab+NsNEudEIuPHVX9mo6Z966vpYGl56b
jc5dZvjLziyN5WRPwXgTiGV95aqwKZL9xt2Uwh5jlRGOynVa5VftxEIrdFfRfIx9SzVJ+Xpuiee6
dYIWZEdvmU/SoKrLzKE9sU1bHnWv58Kh6SPsLiAoIJpWUspYCZvbNU/6SOj9dKJxQfvmte5N4GYt
iXzauqkdEIX+qpuPbZNVgMtFsZW608dEwBb7kXT3zVTIUUSDbrRvGt/rDbeqHvf4+zepx19Nhlly
Qd4nwL71+mWBEnoifcGKDUdLTp45kOFbP7jSy3dBQpC/51NfmDkDnW6s7YfV66fIdDJmpdi5aJJF
ykuk6/AFcdIYBlOQnzrRDJd1mn00EjLJNKfwaSF9ajGmlovxmGh6ICmkZ2NvKH+81XBZP6dz55wJ
psVOy87P2K+i9zcTmhQ3aogTQ3biMELB+Dd/bYhkltspTb9adV5T+xu1dl6NEmJN0wCS2+V8fx+A
EtWxrsgMG1TdmHukfug5yjEFB6LDynysO1E+4X2F0LIEQXUjnaWB95Nf2kLSmUI1SyYDRivvCODw
mSzw/5NvfgHDB1l38pTjkNE7t68VE8Bnk7xskzDctdCcEEttv+eehO1UlVdOACiDCCHAdqOmMGFX
bc1Vopln5t3GHYbLdmtzyW36XC4363jJupyERlPq9COh+GTA+ppQ0WB2dr+vpavFlWds3TGhawwE
fNKKCKIrW86KSQJ1jWPm7KWmrJq0/eRqhzqzLi2CntwaUJ+25bQ2iOn8gm/EoD9OVvcdZT8xrEOb
f8tM1P6CcAIB1IjZKQjnTrNi4tYbpmsaE4yVJzEeYRQMx9bPtSNk6kGPOElJWfW14BLAxOwX1H2V
z89eALJqk6Qc8cxTOr4yyoCEZY/0q8iLyQpdXIhsfpWKt77IqvfEYFQaF0Sd7acgZfu75ENCH6mC
fJ+VVfBI7Ne6HWavz28bfQ4YW3kpKtTOk5yf0zLSFVYg7g42KR+Ut2kPrtXJ0zGmv7Z4Kma1U9ri
3GaF6RMUzl9P/sM4nhukTFvlUZRiTQ7ImGVUXuy7KQ2eXVl6gKgsY7syi3cxJ8qZE6htp+PqNDUF
s51JSbMuEjPGk2GewJl0+xn2HqDwRu1gbdivF8j9V1ubRiC5RnO018IxoxboBFNMWOQfqTH2h7kx
khvSVu1njeLnxunxIYY5fz/SwNw/9KLg1jDa1nrC+pYT3CPX/PECC9+pjPU81I/CjarLM1gVhOcT
obYzGsM+kJ3L/bG0Tke2P6wwNlI6IWokM950a6td5Y07f8M9YDITW8VDPrfC34BSMa/HtlG36VKb
m0Z5PdiAuhTgyavOjC7ZMAG50WX2KFHiIAGtxidiubTDgrO8D31GtV/8YvxIp4XwyFGgYomWIm7V
xj1rmhkZBa6VqblN0rTda6C74oAA9cNiILC5RGnPyHgozrWS8X6iX5du653sGQYlE5y8O8vOME/J
2JP+pbFrDnkmRKTLGYZbwXSJI/EjHVvG3cKwrixn7h77VrZPItUZS2WaWo/rwKgv8rRci42SSRlG
VA88xmivN8pLwNQhaTK3jcIR2ZmKUsGmdmvQJxIHXmabicHzEw1jcprcSZxoXrutSTLFg4KbeYRn
CTtiwrN+x2hOHK3WwmJf2vOpC+BOV4N96RUzIjyNvuapsJh7Zq30HlKR4IeD+jk+tsJyX4rU73fw
rsRTF2hZtrOYJr9Bd9Y0AoQdYBdOVntrpBpydbulARMsSf2sWHKFtp0Hl0LFl+HU9aUTI5w1dxZD
9PmZKFz3hq7FaK4WE6XVJkFWWsYrwJJtrTohb+y8Eze+3o4eCYsNicacQ93XXjjFNyl9WFJuk2Wn
vO2HZ7OA50UCPuNmLNDf1qJtftRm324pacYnkEx8FarA/krmPUFYXinIMM9csZ+t2jsQj8pw1yhK
7aox0+qmr8bxOrFBNPQO6Ikqt7MbQXTpWY5Ej2NQALZa6e0NgyseqCEw33K/MJtdNSwUizgbhrhM
p+mJSVsPtDBP+zhtSivyF3HRwAX1NtXG7JBzGJ1KaqcnHouPvnEpMBhYkWodDPfaEAyPaw/fJpzJ
zrirOWGyjbFaPAFVnTV3fsAmQ2cYSkYhNfgkuilmr9B8sJiQO9XgjGUNYyygJDS+Mr0cAz20O1Wf
q4ZFAJk6d93IQM0gr/JxyFo9hudhHlk89kuIVrWKvZ6PPCP2eMsZ1+2wtclNbi9wI9DUpe+O8s0q
NnMByJ140tFlEEXmbPeNz9Wiy2uH7x5Ihc0waPqtG8zr9aB75hajnbnxCBq9apROP2Z7/cDkpXKo
+aSgKFPdLYAb7bbQ18cgDx67IpnvazygsaO5wxzyozoprVort3jP1qfqIgikT1FqhDOAEjBKlO13
JFf72mFd2blqvZFsDOG3953fMY/ovG5T+WnzWud+/8rZos62u6xXOqyxU0ardM4be31KTe6twXPb
15L0dK41TEwEa0/vVSGMxybpP+ogZfArsmTbMqU5mzZruVCXVgVFoGZfNQLAOxl2Ut9MxWy9kQux
x441H82On7UqBQbodOrlgSH3fOs2vk3idM9QMWI0WFb07AXsDJq21Z2r24LgX3zQdXuqda9V7Bua
gVpAa79puApJO0TDycLb2dGtUaWZ62kxfLHRL4DurLE+SoyUfjiRlszCpbS6OmJnnu8trqCtu+ZE
qzaiEs8aVv/vrsds0hQs/+akWrZ0zOoKaPwUFxc2+FD3zXHuzFPlFR2Pifti2R2J1NZkbZfSSG5z
JUlFlRi6d9IiWDMiyae+HtF7hEiuryu4ZN9SV38r/Sx7DgSjtC65QMWJ+XJqJoO0bu65LQPvii/c
C17D/mLDX2zgbtBTQpcPm3H6wohppZTzWwvTrvSfU9Bym7RcvWgeisibxoOlC3BXqrlSIJ9YKWj3
U99Zp6lkxEdHrcIsuYwERkgBfbu8NAUrGhhkKYHe/Noee9gNLCTeamRvXqfch9lMDy1e95Cd/0pz
u0YiI67aq5+gcjzJavUPBX7CA7XFcbHmV434fX72atDu0sK/qYr2WhVNzBj4bAn9NWmaky/1cDar
A9CC+2Ju7grVXcEorHkrrGrvB8ldOnbeM/lqZJ03UwLOh7h7rXMPBfWsG+pq1l+CmonpqNlMkIZ7
5WJRmBxN33ba/EjTwqQAbL2rqMxxadTfVibYx7VYLOK63W5SoEQ9+z2fIZBRcwVepM252PW2Q7y0
KIgU3zJeW46zZmFzV337ojj6ditK1GjNfeslyMshSrM1iVjrXaZXrbq/yAXrqBwdFqvoupmP96WV
hv1SEG3qB4S9F0lxnl1F6v6s6sMgUN2hfq1f2ZvTm1d9t5WWw14J0XDIXXyt06PuwHe2+4D+bwzB
L/wo2plfQheoe8VK6QiYkVOyz6q7kqvumtaW+XEXLM3OcJP1euIs3MFnOnJhTS/FKKBPsN3frOXA
doAOHzddljzr0qXAVQHLyMG2aT5KnUlOaEJmJIDbV1tYBVxS2tS3dymRvWqPGzsNMauXvEmCfR34
tV3hFyshi0EwIiTkaI6MVMHbafWhe0KfvUag5crTYvXLma7TJgaSQWtDy12FWqbGLwEryY9SZIzc
sIwOr0D2xD05FDNrKAPk5lovJ6bLjb5xHOEc6rXKHb4WhMXqmmZAW3D6M1e1eqq0vjvjFxzfXG0E
CUpDS9/vGEP/IdthPs6Fm73koulPpBUKdshL7hwC9te7RrdJqO5Re6TRlLcWlZee5hwUo6hBMuEt
D9cc/02kU2wwqFmU8cA4b3oijQmyQlCQKYm2NmjOy2xoIk6H2UyOMrU0CTHE7uot0gBCkwv2uw+V
PxVHf/XsK8+HEUMzrR20Bdip7c0A2excMpZoVgKr8uSUuabmMtBM62Oi520VTYHmX0GD8lm7LGYe
45b0n+Ej0DWx5xR8Y+AIPVerWxJgwEE8SdncGbNhOKG6gPnMNTCuqBPtA7NwLSM9WaDMD4ROXZYh
BgUIVSk3ZiAskEHb6BKqwEQiOvjeUW+9x6rymXk5WVpcd/S3p9xBTJRoBqstumRAlDYXrK7v3KT0
fphdmd+upLCzNu5a68Ya+QJGk0Uof++51SXzFOBAOsibouUEZI83bcmX0DZumZsRNza/H7tKFAX8
ermyp7spaVhOZ6nUYt9Ty2PjjOLJTZJ0D3hYhH7gD9vVdZJreGXtPrm4VsWr1eQvjoSYIWBdhoGj
Tw8Qs8Qe9J7xxYZycQvpbdhQe02vPcw+/ISFdm6bHqBRqQs3agE73K5Dlj8s/djeTYAlzJxBYMwE
sWWIBQgJ6gT+KDwbecECjazpkhJpLcpT05TurbRLb+OB5/CiFEX4NwWo9FAsYmKnbhssLjjENKlr
Pww+xEh3iuy5dudly3lgHdIOPFyZ1lYG6mDNWLka7hVkjQxZQzAd27GmZWk7473VEm/Dltg56+wh
joAkm+ullv6B9WO6Tb3mPUvahyrRRR229IlMbHkNSSAsU0DBGzBaDucXpEW78+u4M4Iffbmuj4UJ
P3b08+9WK/uT5lVVTCu/XPlgRiEqpP4j63j9PvPH8W5hU3SVVyUj1WQd2JewbQszvQweLM2Tdjh6
RfBWrTVtE1kpdHlD7d7NZsPwal27LjLNgobS85dmnymQFg7JP995/lGRtIP93KdNuh9XK2NmpQVb
+tB9UOTrfnQI5At94XrbSYOnagUNC7uKYD6QGayYnAFELVCIOrtugiHZMHx37wC6sBeloVt3Xp0T
Nw94AZyEdHDlGqPJFLEyUufANMy4rRtf3I5FNl4DtRBXhcosxZcR4QAxpcYhr2q2FgrBb17J/ket
59nLqDlLHvIOFqxPlObHoqqf4K0YL4z1mMFJYZ/hH9Egrq2MhUJyVKU1aedy8s45hPMb8DbTtu1g
iPiDM35LpN1uuhyEx2qWzRnmRnKooO4cF7PjmA284X501ubaWop8I4mLifS6Maaw7Lk/Lb1m+WFS
yalVGhecwp2V2csmDyrrXrTlcoH5eZFqffnsqViid4DXMty6CXzmEQWE3hIo1aKXisWIjSmq3Clg
NhfwllGfJKdmtb3NuOjgDgbLy0+VPVUndxqWDSmQBfKIS6uckuOVQGg6doTzvTCkRHaTFmz3BN8U
Bj43iKhz7C2yfFpXa7hZHMjMACHqrwbd3S4Vq/yS9Jn/Qmq++2HX3aWggDCP6m2O/NkxoHQbFYRr
8aT6mjGK1dz4Sy+Pej1516O+MtVJpX1l2sMM+3qUp6UX2o41P2yAahK37BH4XQ1rNsaNh3TgwIA6
efYKfd6Vpd5mG8owjetZtjfjyvHYGRYjWkc1400vveAtSzNvb1hySEOL2RFg57J4sDo+LxjvnnvF
jkTtg8GoRx7yTp3N1ATcIzg7QKsGufWBi3vcsEC4CoBVM3GBJY3A4pIZbF628lq5OMdxos4cesUu
RzntGJKl5DwaQEVbW2viSeuS97KeL2cr/IAPgSTodqSB9zdGpQPRA+Uu4wbKBqLL70NNGZKty+ME
CWzujOnI61inkpFdnGSEn4alK+RrjzQG40+6Mku1zYwAqSEKaJtjOHHt1dwwQ9x0Nb4MJ89QCTiU
dtcdYQnXE5qyGPunjC1CbmQFrClMqX/Yv9s2OsoytdECaL6hIr4w2s8Cpz7J8y+6VAb3pK8FNjnP
vvk5WHWo9TnnYMr3Y5KlOPjI3DrkhclRM7Bo26J76WIb9UIsaNvOvj/CZBw7xH7/ng4c+w1xBjZ5
0Bg8ELc7nywsOSThWejK3QHhsaIyy4Y4t/pi97868GE5fPz3f+LT+XsV+P+t3t+aHN/N92bI//nn
fxOAm2i5HQ+3LYJ/7HME+vyPANwIfjG5XnEvBVjg0eb9QQBu/uKidCWhGvsUaaiXvLT/EYAHv2Cz
CC4G14sLlc/13xGAf3IiXOwx2JpsxOcm9g3E03/Wf6NxAeaDeCtKigzhVcPJEnpToXFZXEhdf3hT
/kqm/Wvk++8qbY+MQ8b8ROgzQOWtADb36eWgDtkpecbR0An7yxoM7MuYuDDNZa565Wv2yObab/IO
eYKp3rFJoE+oUnO6XoqF4PS6qZI1xMRQ3FCUQbtLs34MNsHYFnf2aLsXEbaLqiKxgprAvqFmWNq0
YDtGvWnQtYFbCmesJl/KhPkb+6sEstHkmt0SQY4VCJjMoqae7WoUll1h3ZVuJ26B5Uz8LJJSIi1z
b0ICze2y0dBcf+mSNj34rUTb6emrGUS9fRHTJIjkcJwilwlAqSXmK+JHcmyxEmbPPWYsI9IN7k7W
zDWiCAdLHioxbUBWiiFA84A8t9N12lWCPWNSnwTT4ntoTwyr0ZnZU1QZDQfvoORIN8gGBWbaKOXt
NHlmGhvwRabvhVdKNx6MdXhNReDc0ISvTA5YwXxB064tzArB28B7MZVLm9DIZ10Zc84cp5644st0
uUMaCGMGXUsLdrrV5FeTrf0LYQcVEw/Hr1iWNTowdoa6coksXalXW897I8QW5L+YACARaM5D/V6T
Ooi0wF6GHG0jdNSI64A1+gwI7U5pFJd7m0bK2XirMdKbWy66QTVS1Fgj8jfmQ/Z0wT+44xg1qvOZ
wjZUvn63BI8kWMA3R8nApiolEwekp+a5r9ns2lyqg2m/aXXPHLpCopcitFgykFHdIm8XNUzvBUMi
ysJgxYEs8nGGxm6zcWVp65tPZJpQ2ZTr7KPHlxDKByL8daBXankakD7C+W1swIuu7U43U5JVNLoT
ZFYUkPBpHS3wtg2AxHlnDXb3PW910cS2OagNIB+vOsPdVUFkdr77kRZaAR+qWvTHJjX7fMPQrlvj
BUySvjf0ro+pK6bxi01l74bmkqGjsjiLzLgqPfWaZvPMTnt2LQCzAgVXlLLcS0N7ZOgbJrYK6kNN
xkt1cO0KTjmPifbuF66XgQzTMPnx1DEb6oc845PNkoJqnLoF5qFRAY8bM01SRTgcDhZyqmZLgWIz
lSxtEzUBGGVALlLN774KbHTosmSb1Tq0X/G0WowbpZb3JhXcUpbhaJSIN4j6Uz9ADrc1iB4Q5jM/
xqNjzUruER/0XmziiCCvQ4PFGCl9CbQIwd9gbM1AjY/90FkBky/ZCdTnfnnlOaK1WHjP/nU9N1oW
Z6sjP1ZrYotugJuBvytZ8cadlw9vLek/KFX1VHismVX1qpZhEMwdWoZiiLK8NLbX1PquLKcerop2
8frt3Hao9dfMyJ1joK3pY1apVsUmDOvmQnsavlXZ6g6XWaRuXRF0VcpIzBOTnqrLRoox2ARMYYmk
e11dDXOAVXTmDezd5dnDgcl2Z2ruUzQDtF9dNbFVrkDurtI3JSJxy6s3/3tR/3bx2qZ+CU79+8ua
+Ki35j8exvePnOck/zb88dr+x7/929VtOb/4tOPwCnAC/tO3xT8lMoSEC1xdGLRch9LgH74ty8LS
5SBwwCtMkivOrt+vbW50n4eWe/viAfs//4UrLv0u/nFr9p/+95/MTr+GD//xFqWdR+tEWiT/fbFc
fjK25q0kCIyMmAgJLbrN2iV8LsBD0avxMCH1Zel5Xj3jxRnq286mZmExurBed/nbYjH0J6d29zWO
EbXWN5pGVOJkXxMMcmIg9Jy32TUgr6dpdoGySu9YjeTMd/3eoPwPGvN90VO0rPq9sJkxaAC7I7t2
PurMDeuprEPL+OH6KQYC5Kq7CgTkThTFu1eW7vd2gsvGWMI0nuYmGHcOgs9r8ledIxKcAX8QzGQg
vQl7Cnd8HkrJkh1GISO5xNywQ2ojzWABlTXue9m/EXgjblIuaXYV7reWVmOTFXRgS9fXR6Br07Zx
vOyGbMqMjFl0623L0iisBqSXLgniUTd07j0r7odUd8Q3LwOMbaSDsdEAPlwP2Dy2hC81YCMlJUqU
SYDUZePjkGjQRNaiD5cx8KPCHqao9qssgkVocgm2t13qHXBVgRIrZLnzxu6B5smjzugzJG9J3An+
TO8pONh9esdQ+TAAaqUBZLXSTYjtyh3dV1yJ5aAmsUn07Lg4+d4rT70qT37RHHwLE1X93A/DQfgg
MfVme3F1cQVe5zki4SVLoiLJnpd04g+QYwZDbhN0rICqtn93Uu4lE02G5n6d2xV9HAMH/0sryu1l
0p/bzWGtdr20Is178Goov00AefYyQkbNNPQRzLKzkSHuSefxtpFL87UtXN5ha/KwNRjIfr/11ups
CidbY4OcKoJhm/LZGsxhUzXJdd2Wh25F6Ts3+iszJuMpWdqHPl10kEdFcSPLK0sTRycpvtvTqc+K
LV+2rVdowLhN4k9woD1MRcm4YP3WlX11azqAklg6HovJicqEH7GWk7ZRoyoja1q2QLZxuRjNB8+B
Fq1MOhFBteXW1BMWPVV1UyVsWD3kpqzwnDNbl/pg2axCch0Tlid7L/SH9MZeV5DlJRM2O1BfErTG
0b9/LP9/55C9pB7+/XH7+JarT+7Yy7/w2wlrmOYvRFnRIBm/2Vk5ytT3fvjv/2Qi/AtJRfQmhHh6
YIT4d/5xypruL5j/yCdjFWiyCLiYbf/RHJn6LxyKZA9Zvm/41sVT++lk/Vcn7afcJo2HihnLJX7n
z23KlBq+Rry3cW7Pxs189m/rvYmOJnRPw9PPeHT8Hn/Ilvj9Nfgl/mict9NOh0qVQi69G6+z51Bt
tZ+EPX2aPfz+V19e8g+efC8oc40axThbZ+8+OU8v4iy2+nv6w/5p+MBlbPD7VfT7S1xiLP7wEgpF
wrCavX7usqm8HTz4mSiXu5jkii4ePIxdmzro5mOlNPDCfX8YlzzZK7ImtpU54ioppL2rx9kLyYZC
IF1dNpkEgW1InMvZTFo+ivPa2S+ycxn3SwMJSVtth8L3Y2Wb/WY1izYeldEhSir0XaBnanOJkY7d
NvGZoPQSsxYyCoNZyotvAPw0Bz/9ZuiD+KGC0o281rExh4w18QiMwBhp1ZtgQbG0FA0+Ob9qu53L
odDgqOReuGfDuB+CqSX7OnDxUI4Z/rfSD8tJk4dLQkOcznV1q1f6t8HHbImdaSwezFw6+CQCH+uE
Ze8mRFFcqmr40GFvxwmL5h1IrJSNnilw2vrWqe+6dmeSk0y6pV9eJxxYzCdrFoWl+VbOiunf4Ocb
Np7G1ZS5GFXALcRamqsTWKD2XCJsDrUktaJ06QNegmX+AAz8m1eO+DHtSo/qSapIZVp6KHUPJZ3l
yJOZJSoyE7XgbWQcUBdIkoTF3K9KuJWxwH6tjXy6KkwGyY1R/wxAdXna/+o5uswn/vAcYYj1Rkib
xtm+yvfuRlehtTMxXf1s8nBJr/qrv//TwMFbvFQul69CdwEehAxAx3i+BUNPv3wMpk1xnzUnO8xD
+neU8+nGwOedHxsNafD9H469299e7I9126/pY3/1M3wavRXaOCXdLI2zZ5w1fk/v1K37i5ZsZo2m
eSfXvVP5wQ8OKVaif/2af/e2mn9+W4OkITVIq6xzbSnFzniCzryURdSN/OauKU20VvMUa5nRx//6
FT/F0P9+InwqSskrkPjWgvXsyzwO0v5ReXW89sEmk8UVCqW4qYPrRljI9YpyU3reV8e+xNh2qzh2
sIxZxefQopXxkl22Jli58NTgpvLEV6W1J06Un7w3l0P8rz6OT0Fn3jC4ld3065lNyQa3IcLB0N54
dRbmVMYf48+AMublN/+LF/pMNKIKttzMTNdzMe267hEBQAKfGAHtF+8CPt1a2B1ZMYns5B1VFeVa
RKinfPK022Hcd/VDW/4kHu9vnobP8Sn9wI5hXbTlbO8Q/I1q01hnt31HGx+DtP3Xn/+v6Xd/9dt+
unQM5pyGUZXL2QoZHpxupq12XiKcUNfl1XRwtn2YR/Vh3IiIvWXMaCLUt3N0jbNoF9zJ7UMdNocl
fugi//rIaCEcTz+7aX/NFvqrH+3TZeXrYzNCYFjOhr/TdZaHIRvMGuen6jfihyXCFf2xOlIch/Qt
8v1fvyN/V0V8jtmaF9FMq1Os5zQn6TGUfdjPQSxqqO/9tXhCZ7yeXL/4SfLc3x0zn1OaGenVA+th
voC7dA8CNsSSFAWcptYx3f7svfw1h+qv3stPh9mUOlXmB7yKu0t243NzQPMQoRXdJw/BU7Ofjv62
jZI4u0pivJ6/lcd/aoX/dIRePqm/etXP5xkNOtGjw3omdDJcnTcWv4UVd/5WURNk14otnec8ZnjH
GR2POj4oB8NLaJs/ebqDP8/L/3m6fU5ddT2EG7in1zNk+mgYq2cYSNcsXLa+U4SkTEWFd5gCVPGv
fRpsBAHnTWlvifLayQzDDzGEcc7n4qiDXgxvVWf54eB4xH6eyuZrgODHDxbs4uu5XV5XP48ofTes
cbZZN22taYhlf/DHg1ace3GP6970JizyJ3AH/4+z62hulYmyv4gqctiSQSjLcthQtp9NzplfPwfV
1JQenxBTb+OFF2poum/fvvcEpclsIr9W5KkJsYWYY8C9hkMDKv8VHV2ZFI80njCjOi0KSM2lvRM1
7JkOLS8wSobgG9bzSuVa7vjWiEYc0Rsqzg4QKrSHOtz4hAu0dI3WmVGPoioCAsD4B4+tLcjvqUEq
6FRgedW2Tnmz51q5705Id7p+CxqWkrukxWUTx5wdwCc88+g811Lz0bc45qoOuhE1t2M6/9unmm0B
F/Xn224p7HKzlAL2BXHdjAi7ohFsOJQdt/GGMqNNEyjpgTJrbfwUv0mnf+Ff6213pp3KfD7yUpzh
ZslGAFfBJvExskccaHTEO9g1BnJpubHGXzMaRW9PGxN7mqmh2JLMR08fnw99c1B8sEHm7T1KqAE9
gUu408fNFoRlZSRZTQKEFbXbzijF9gAkuiUBo8K2V3REVBQxAbICykU02ObiVcVbJZ3GfpOW1Ycf
DTJQDVovXIB5gvu6q5NUoYeRJ49w2oLYXkFqcQKWU4kFCQJeP+krFxEImGDDQwhB9Hw968ItYq6N
EohcgvhCAU0jRLvRcyjX9spSdqP3sndIfu82IPqc/S6Wk8wc2EIDQcdpaCSstJyjYvx8ipa+ztzL
kASeT2xrxJCmgmArJMlRBPChKdKlJGpVWyp5ryMTMyVLvC2itS1wUEAAr5BIViTTFmLIVKW8z3Xd
LgnKKsYeB2FLSXpA7R2GIlZe79ZQfrQCpsP/LpOOcP6CdFbQTlAWKKqE/miWYDdrdZu6cgjlTgAt
XZS0KLB2y7CnbcFnKDumIglvC7pkxI6RQsdYtOIYBTrl8iCPuU0r56xUKvAuhkJrTkD2E64UKBPx
oEfVVHWigbTFEoIu6HfUdhADeP61FgI+N8smxoTgUXDBXCFhGVr4UaDKNwpy1H8///2bBOyj6Zrl
BL0YNymLFosz2N1O0sF41giFUErEB0r7Jf4EOnxW146vKQA8Gmx2fEEXhGKhuDk4vgerN/dDZHmN
TI64e7nAAXQnUBzltlYBaGHLTRbuIWj0/DWXpnGWlAd+R+Ux6ExOkRopAElAvmXEvuzXcmlmeoNH
bzZLplFlzWIvFQcn0YoPUhPfvyurUy1K5q96YgubUEfdVe410UzlAxAfCq1+U0ptAKrzFX3h1P7z
/EVv1qcPHoSdbS6+zWuJdIXBiagt230PmU5lJnrZwQfKpMc20HkDtBJQNUS5NAgbpNHgEm7hWFii
DkGqk6LOb/LeeiYaVb7drKAvbo3tR48125WtV3pEy4aDA0ozgJofkXitobsBbf3xN4og6ez1igTZ
nF0Bx4ncHhs18A0annYQxyBcq+pVrrIBuhtAjkM3k1tLFhfuxVN17T5aFB5oqk2I7zbqiAfEZ6O3
WqLSrzyytpUvsrDo2dkOoyV+HJOWx6J3Kq12ulO1BWMCcLNNqKamtOXfikNoplquNDJtoOuuMrKn
Uyt3npvz96OZn6UBKCCSKQjW2ODxq4TOLd3LWVTK0F8HV5+njTElcCapDPoWgqj6+Xdshu4VOj0A
BrOWCLpvcWSDd0Bp1JKXqy+xUPAuzUquwCzNzvT/u3DN8aOPzj8HULJLgnKxrfc1V+/GYQNFl7Z9
AYcAdE2mFBS/1evW9gy+BBgRrQ6DDHYQo+t9XQSfO72mmckxdgWVT6ghAaZsxe0WRO4uiSDgcKjS
nV9C+gPNnuefdWnHs8zfD54KKXjp04Ojeq+KWqggdKmcDHypPKqIYSqYAwohu2otJ4pngT5k8aoR
WYECGRIbdwMZ9Avj+cMsfuRZYG2pihsAhUDaE/ibku8NQXxPIKokHAPSHDpSaZhdmUkyzOG1HKS/
AXyyKpDDmgY1Ffo9fa174cfY4HQB4pODAgEgqsAS40bRqiMDaIIAeAWxpv85YX4ehcu5dHxECBPz
Ztp2yD0UpPwUrsmeOn4VO4BgM5lk0HeX0x0pvAD0XUgq1a/Yii0VhedOLDXhQpuvIVAU3rsvudp8
UubwDqnfdBdqz7/GDOXzf5ckZhaD3RJMJCnCEAMwdrvgyujFKVcrOzUGE8hRa9STz/hAbSD3cyW2
/CEzgpdeaa+S7cr+zlOQi+neFlcmKzuLa+t1YcqZWQT2wWkjeh4PlfUmD6Z+YWeuQkk6asY57A3l
DGmuNhC/9IHUuUghoF3jqQ1aaQZLaeU2bHWp/SXpA7Dy6J4G0lHs0XK18xzyKsgP5Q7abL7pQcEi
kcf35zN5Mxt+ELymhsl9dGASFPBALaGcRuF0sJYNSscFTmtePO0Vp6jRG6xO6pRdbeKf50MuXeyZ
WbgWQGLxyhZDhhYLXJKTbWKj11uLUattAMaLXsu4X0ONyBoOlAbSa/L1fORpdTx611mghphdPKbT
wLzNOaiIqL0Gp6CtsJJ1Ly38WwS+i7Sws56sLPH7aFASoBIo0im/TkArLdwG6vN3uBkXPHqJWVSs
U2mQxhiDSGcikwVcmnZw+lYk8KTfSDWzvEO0Xzs7lgpLt9B890agovot9EExGGisl/4MCYtX4odH
WWsbEaifrbzTQvLIzJJHH2TULh8xjHfNPrvTaHW/vSOY/Jn8zi6EUenjtTmvrb+lA3HuP+E3wchT
OUajDQLX0O0IycrvuNnUvjYCc0+FSncgdq3VhxADUktOHs32BChegh6tTF8pK4rfGaixRCr8YnCj
09Gv7ryd2B0abPI1/z9qChsPPvQt/7yb+wQUZYJhXcrp7AF6hRmtVyMPD5c3GLoCb4xT+7tpDwGX
Whm/iSHfXzCHxppgTomerWSVS6vtPyrVXdZXAY25ghcDKalsf6Rxep05JoYULerK+8Dpi40ASYgA
UXVln074loevPgtKeRz4Ylh6tENKuwZArlBxRbXAd4GuCSGnIMsnW4DF6kanESv3UrklskPHywWy
2SvdnT1JQ3cFDK70CjEE+thTwEOCCaIJhd4RhFpFepDobPgOxJhXgd4NedHDiEKeZPaV2U+6UkAa
on3w08BQQEA47KAdqCbNwavRO9t7p6zQRAZ6aPLzHXCbz0cfexYTRYol+AR6CE6rRlpiSzqtwaNY
z3VIPRijyqu87J8Gq96wauHUir+tDXLDHQbjI9byl+cPwUwh5NFDzOIj39KQrUkw7Vyh5kDcvw2E
BUrXYDS/dK4wlIa6m9ZzcnEGoFJ6/0RpRdyXL8hwQiWh5fYK9tguhwwkbvEBAjsrKJUIzczL8+db
qqvMMb0BGvIC2EgIEwFErqDqq3blFWpt2x5MGY22IEpSb1CM4EHn1J6PufhhZuE2GRtf4CiM2UOp
XR+gV5tobaWHggoUU6iD21sQMn8exZfIwLhc/4pyeK50P16j0GZnZWCZV8eM3xOQg9mla2XipeR4
Dqee+mlCROK5ICBgZbJvXCkdwUtrVVrxcR74Onpi8g+Flkelwn1Gzo1Cq9WXXssNSqksXz4/n6Fb
evNo1cyCd5LHBSSE8CRZojYmyFa8Mtp0ooKSK4FFYmXo+8ogcV+r12jHmqGB4gPIngn2197TmMFM
Rj18ozZerfXnQePPyTH5dXc8ccjDV6aitLUEbTGizkoIXtyDnjWdZr77lYuQKdqiYBUolUrXsC+w
GV+N7Zo4+wZ4HaCH+ltiNKR/PLdvCdhdOCeZHPo3U6KVyZ2W7CI7UyzuqMHwTjsLazfh6Tby4Fvc
3vxukDGOyoidVmuJxdA6jQZbIDPXIoNEJ8xVpW25Cw7sW6nEW9/gDVFZ00df2pu3e8jdyAkDUQjo
t1OohTPqqEKbTQcrR2FsrId9pKa2r3ErU7nUAL5V2u7GYgFyCNPpghHsaou1OTW+5I5oJ6iqEUpy
AYPSYGXkj4fI8i6A8m0kdc1XZyGFvL3+3dB0R0KBEmocjnik1Esvs3uI/K2v0IViye0Yvv95GBe3
JdRHHEaPTFL7EQyIQBiEtTZ1S9dCahbOOpps4mpaILUOoj1OlsrgVfESKLlMqpTi43ZN6H/8tei5
cJDPbdI8F9TwksVwtCIavH05QWcc3cITiz+jSul7yO/uPQWSnWqiVtrVUyEktTL4wnXsltPezWUI
x/BRKjF2JLNaouAqqK0lrLeryqN9NoskQF2HIj99p1oHGJI1Rl1EvZGUC620Ei05xWqleDp0tBTO
hOS+DLgSTvIDL5eftJrpwJ3uoRS8QV8atSKVXNkYt+vvg8eam0OyTDDC/AiP1aqkluq901xbubUp
Gd0+KzChr6CxRgMBQ626QkpG7n8zx903euL0Wm2YKPtZ0PIwaH3Aou5M3/L0tdC0FHzJ2e0YHjkQ
4poOb2o/Op3GG6yS7wsFClAybVUqGGuWcCwOsLlbcbxfKryTsywSGH2I104j5h605IV9SNijfGBc
OK4AjqR61SeF9BK8dyXSRBaIpZXPsPiqs2ROaD3IRPYi5YzfxNt4QWMLVaDyD7KFT+iJsPs8gWK/
PFjMubPYr+L1+UG8OOwsfQMjKgdbAe9bqslp+B3VHKHfn1Yd+Khqgx0WogDqqeXaBE8//Gi5sfj/
/Q5LalT8wEoEBNzkf1zm3BRHILWxwI5coyLtQLtBrkuV9VXpsvKSS2POAhgNQc4whnmPMxylPfLU
pNL9Py3413IDZZ1aZj5g+itHwmngt8Ga197SoNNxe/eiHXQyJs1KYMf6D4q7SgA+x3DWXHmlKVF6
NI2zBKomgC8uW0wjR8kJKDdb75Tr0ZY9k28g+FDX58MsXCfJWcjqe0gwgRSC/GOIBVzkgHAufPIt
r6EcLonQRc5dXJH6cGW4hS4hN7f2dQVImZEhxgPLGmjzHRSYrsU23Ec4d9TmUpqVM9qBBTLwb2XS
Zm7TOlpWav3i42bz/JUXIgAnzWIO2NgjRESwWLpfTnW3qDYxb+EBxk6j0UNO+Zex81O584/86R8H
nIUcqYfOLGRDcUPZSd+Se2k6GQPxjNxJMvdDv9LnoAF3QAENy81VaqWIt5AQAZX89/r0UyGGbgtW
0L49Z6d6muPqJd53amKNv5LtnVOjxcLaZFo0yjyqpMUeumXm85d+vDm4G5DlbnPU8Dxu3BiqxQIJ
AlV78otrU3Erm2OhWHizLrrfekUnFfXkGgcUEG3XVqBB+kqeCv8jiv7+5+cnaY7aqE3HVb4Sv2+F
6v9uSE6axRjoaXkgFOKNMJeOHzosQJSunKDODJ3oQ/JRsDIyS6Xbk6/uq2DXopLm18DiTl1ntqkM
xM2IZnaAhwy2/S9zhcR6botfkGfrXiHVRW/8Y7KyxJcmfxaZsnD0oPGCRwUARYsuwcpZ8jjN5aRZ
SCKaBio3FX6W595c2KYKH3198t5JVxUjhRqM5ytnoZXKSbOYBKGOBGY+U+T7Dk70jrIYnebk0AL9
1dXSC0PL/IXbintW9l54NZZxpKA2vAN8FvnKNtMJ9FfDtbbFtEcffPW5W/0ILTy2qLDSBg0AYawv
XyGVWIdqvsyrP4xS7X0t0IuVXbMAHuIm4637hU0MQSX2OYaDw40W4Ho26r4OBRydVw+5zCjQ5pIl
FRYsKqZi662s7YXiJzf3yoxBzSSEAV+2sacKGi3TpBkESrTzYYSwkU7tBgZ7G/qdvkDF8UCo7LH8
rjb+BxTrLBp3Yl7nOJ18q+1kW+57zd2wa06zS/M/C2LgwvJ1GtRYDPVbDFnMGrAfGnC7kCTRGVvz
O+aXhpl20l24aqBk4oUgzzsxD4icH7XKCNcL2FBokfDt8qMshOIW3o0ckOs1JL1D4LXFGtWC7L1s
zzUNcwxALCHExkeNSQZYrAAQ19GXACK330KzNAa5q94FtVrDBRLlEGjSHQmAmRgYWYz+F0vqCdSX
UtQ13R6cr2LgdGj2maGoT3qGkdalEOwn6c8YTVhIa3KMGXpXSQD1F8/GXfrhowwvJayFePKadpTh
g6Y7Nm0uQ+0PYm1GGL9GxT6CBgTU0nSXL0Efb9Ft4gLl+ba9XRYf7ZRZ3pdDh5xqugqp/DcLHbBc
Jb5gflOeaxtGg8k36SojVMFfV0Zb+mCzaJw0MfQOoI7vlMRXD6E/otcAc4EzRQkuv9anB743q23M
ywT6jIXVwDIOhckYOIuQ1p8/w7QEH73wLMqSdQnar4tHaCaZ0ghngi7QUCsp0pUBFtpw3Jxo2XdZ
EsMDdSrctOqgRSa8zba12X4RGmt9h6epYBcb9Ia4ADb1/KUWSjacOIu+bNL5ZQoHNIC1YX6z6zfU
Jjx7NvTWbF6vDXBFhk1qPB9sKdzNiU4xWMxjLoCa0NHDhRtci/H6yzAGejdwqhROlfVwV/isQYkQ
oRsYrXcDqNP8GcRRZmrGzLtGCdByqcsPFuDQgEfrFvSV509363Y++MDzXgtP1xwMuRAVQ9EaJYuj
f2mIOIBCH2kZp5CQlYuh09lBLg7ygXLB2vRokpGV+3IGDysYguBmn6hR6QTow4FFjbVoZ50PTTcw
MwUlotUCgKimGDSfcID1COt3lvlMMO3o7BT52/PXmBjDj9apMDtTkpQtwMNnUPJAjrRl3gWTObf7
ECVqlUk++MwRULuGZICDp3Y5rTkDWUxB904ZX1yg5gFIhIzfyr6dgsGDKRWm7XwXZ6H1EUaNi9Ul
Dp+leGngiPL8LRdyk7kTeSBmWdi7OS4Wg+JSdonCOpVeW86qpBcuyLSk1J4PNM3aozeYnRRJiGpq
3eMNqgBUHfh6QIxQC4UNVGGN2N9W/e/zcZbiqTCLpxCu5EM3w95AS3effRZ29+IdBS3+FN/Ga/sR
rXyRW2/g0QvNIimA5FWRcJg51qh2pRNbvhKrojoqErINHnAa3IygaSGTm/wlNtHefF1LO5ZijTCL
oC2AEQnUwhHfDgyE8YCVRn3K+xBOqdnb9DfzKULCll2H8S99u1kCS5VBH3LTq3YKscdNVxvV3vT1
GNUmyJ8agfoOgTql19ba8kvjzWIprJmGDsxiFG7RjpHkC1TAnTVq2QKugJvTe1iRaDjoE6PaiMr6
sINOjRyaPZgra82JaU8+WBhz2o4PhwbQtbAA4/iD6f5wx8LqSNVvVzCAS8H/lovdxYKAzerOm06a
Vs/s3iz3iQ1vKzXU0WbftJtay9RuD98yzbdhZNBtwmLljLv19B+92XSi343MwQ+qDiGx4OCrvMGa
jJSB0x9dI+IglGyOkAmnYN8gxyYMFTjUq2KtgjjpO2RGJiWDDcQuCwjMAVU0TB5xiqAGe+awsu0X
soo5a0fowiJ3O8x6Acy6zitI+/7AHYU4gb22kY602m5bI1Eh4bEy4NJnnsUZOOKUYgH5KCe7jk70
ASuDAGgbYTsa7hltW8lC04vf1UbwnqzlNdP6fzT/s5ADmZkqoqYhC809Rub0tWHlZIO38Y9BjZ9F
liKClK1LY4TYQuGxO9ZWYjOv6AirkQOCsJmbg1oqnA2pDtQISEO4rJa0l15uFmSEABrVxZQWcgyU
5i+ZMUmpQlhy04e2v/FXLqYLB+l/2ATR4BJSgUty1NPKAM3WuDOfL4ilQsecJxCOBF2HAdIeOCCG
7/DQik4MpZR7l3lPBgPWTWGmNi3MZRSuRiH37LEnqCjhpiK8tN2FNqGFGO+aPViWDaOER6o2Rlbz
fqsfmGrBFzJwoWaj2CFKNibUr8jy/Py5lwLijZtyt6tZz/WGYYq2sJhDMcgzINtgAe9riKd/HGHa
QncjJCGT54WUTkWtbzdRWSaH1GkBoVy1hZp61QChdl2lJi905bgbDuZutLjo4kjMOnwH8Fi19k3Y
4yp3qq1Uj6zx6F/dc70DmDT/zFb25cJxNWcuDRycbuDYMNU6CpuCuJTGAYn3s1oHnXbAg20/5yfB
lmKkIPo6SQ5gSb366HjlW1JFUJP/rHyhhWA25yGFLsRDWAKRfbKFxlYPNQhiyTFvpLg356gUSg59
FiFQ3tk4nXX2AFM64H/McmVbLo0/izvw0mLJAnYaDipW3W98bm0XosVrrZWFs4GbhRbKIwcf4juk
M+77vfvZWh2kvg/8S3fy7A4OaAacLMDhDUeF/3o+oQtpNTfLYFw4MpEiPBadtoHeJaxG0TjMLEir
Qg3234qVc+ZECHEEn8gxZbi2f8Ubn5WfP/rCZLHTKr/bPiLkcKAyj991uxGuxJXcEju/gBPz2sG5
NMAsGuSklEt5L0KDAoa+u/QiHj1UbxzpCAkdh7IJI9Ugb3Rx1/CQCyF/Tmio4CgaDJFEOvABU6v+
WDCFCq1qeA0HPqQT1BE4NQqcz1128blL2hyfz+PCkmZnFx6KHuHiNs0j0Acv2DDbYvX+v4Ak5djp
Ve++ESFydNK7mEJvN1zDQ3Zl0J6Egcn4Ge3XrvFLcXTOGIhLuCIBWg+Aj8Vq4LdvhLfeimwaunkF
yscwr/Y3xR7np+jBknRl9S3EUnYWCCBGMjYkiVmrLfRdshdYbpvNl7D280sfZRYJBhdWE2SH/EaQ
UGIjOQV8HfarEVaefunyecsN7j5MBdH7HlKFU0N1KGXo0LcdTABkgGagU31y4bukN5Ta1CsxYAFR
CgmTvxcCHD6g2gclFkcgttQXt+1AwA9lz/KPbgIsLaqgDgDMK6MtFETmkPyhToWWrHAOTdc/AIlX
EqeFbzIHzYtkX5UU4SI685VcD1cChsTcleNgpbyCJb9Bnx+coHOQfJa0pdRFAo4XOweUjwPHLbDr
S3oQNsDo29wxVfM9PAj4TM4VEmwXXg9UH1gXINqv4qbSILtsrUFplpq5Nx7G3SJBlwmCi+HUNQCk
JdVJmzYiFCbdS75pHLRkFBS2dJgg7nizMxuTUJH/qSzwZdz789C0EIHn0PrA5WD41uEGWQ5wLFTA
sO5aWOFgTzz//YVNfIPE3r0gjHSroCAylGBkxiF2EEmRiYN7ev7jC4IJsPv9e803WVvjAMGvj/FH
4Pj1pncN4aMtrlCbg7khxDzJxpfX2mpLxZY5nH4goPsoET2uROD5jJp4DKEcWlLW6CvoQQZILyNR
JcGhUuKrv9apXQokc1g9UfNkVE1d06L7+mRKvaP1ltcLK4TZIAQSzKZ8dT9wvX8+pwt8R26OTK8J
wWUyyKs5oTMChtVLcnYSdMgQqeWm03s5v6ApisoWf+h/vff+M9hXUKW5Vmu394V8iZ7lBL3XC6EH
WSin18lrc212ns3s0KpUOS1zQhsV128eWNv0RKrxP2aFt+15t0r5SpJ4YaqjTFhfbpPZgh4d802A
FmWtEO/kpj7WhrtS/lxCFdyqzHej0TCiFiGkOI12bXXk8tv6UhjhKdhyX73jWpnjm5kFHD16P4an
hLv/B1R34Wo9h3pLVceMbICTHLBSk2pRO7fG1IIh+Zgp/qAlkE8qhn/L5G/vf/eeFJw2JEgkk47P
wHJWa89u/N5LV/r1+UpdOCzmSO0cwslCVWGhuB0cRWEOCVWPEzh3w1rjdCk638pudy8AjSkopJUc
PpTKvowW/UJGcmK4B+Z1yk5RQQKCdAC6E+Br7As7nD6W8ZHi6tCs7MaFhPWG3rh7AniAFy2shFlY
ZoWtDEOJbVa1K0fhUpXi1jO7+/HE5UKW4/B6cH+GI5aVXkhax52ItRhJrSW9FV/c4sAX1y5VR0CA
c604iQM8t16z4iqO0CpJYBto9YLduAVakzDVaWFFYbeod+A2xTktByVKqzc6SfYIk0YPUUg2ealD
fVEq2pVVtnDCzKHZGZ8GuP8gzxr3tffC1KfJMiPQGeijhCtfYSnJvuXFdzPF50THUBDgd8irf2HM
GkWwHtdiOd4iL1hpvywl2Tew1d0gWcU3QtXUSLIb4dgw7Dflv9Bo13Mm9Dv74ZeVIlh0+RoaGu9V
kExOHdBLPsAsDJa02T6X1o7Vm0TDgxzpdv7dPUkDiVT4NiA1JqMNN4BRScIK6FI0J/ie8vC5IHwY
zr6yexqkqCCE1JpRDqOe7fgcMtl24kMGa6zUNJ6EamrsTPAnSDPcJ+xPHsY6pPrCEL8JJlCvS6KW
ZKTsA7RGvDYSfNuMgALUEVqneK1Y8WCsTv+QIDVQMCFl420ooG7WBTLD2mmwLYtebTwVHDeNButB
rB2S/XgeXhbOoTlkPK5GictzdI5JpTzz9k9rpzYcr43nv76wsW+H/d0UD+wAsS23RBzmvsn63fVW
NvVCPjcHhkNJ0CsSD58OusAoxMPyGaLZsrcqUbVwfszB3yMPl+mUxXWzCy3OVZOX1mZsSkPGDuOo
tRRgKmI/Wn/T4HeT0/RwRhVaFAlbHZonMpTILcpMrFB3dVTrpEO8suUWbjFzWDcPh2iqhG2ZMzLA
y8fvcDWWYYb3/AsvdQXnwGwp8yoSqwgLCNe/PQXVSKjUIY1KzNICKmmD8rmGFV+a6RW4Zbu+lkZ0
WUVdLYTFOUibFsvaZzMfpU/YYCrI4tgrLPScADz+qTEhKYExar4GWLH0LqxcJpZwoeS0Ku8+XBbB
ukrksKpjq9VdozJaJ7wEm0QTVc4QdUjxiN+DI/zjOiFndZVhgLi/l2KLdna/F+1oC0gReyBOsQxz
hlfpMJyef8qFzUrOaix+mbVhImLRszF04AGZCrnL819eCvrktAXuZqyvq5oRPQR9qmm2EVOhkuoD
/+LuBQZqYlyvMZWgZO5LT/JaMaKF7DJwJQBlMqlwRa2dnGU0tv1deZqFjXeTLb97Gheaq/DdwX2q
VjutOjXbZPsD51NQMESz3for6fbS0pxVXiK/yLOKxmcrqcghaXiA9pnWFjA47yPYFSVWWvUrm3Dp
hkjOQknHwtIH7fmJPsXa4O/ZwP3IDmFkYItwK4MswEPYOSQb/p+UBFuCqRlKa5UxDeJp0RY20ioQ
hwZosOUGLErDO8dG+CIcCMuX5AFXCmnlCRYaN/CW+XsZAQEEoMP0msBsgCJTKLAml8FZV9ZisoQf
+m9IZqXZrWwQw5YsKVSXIrhNJji6TVgjVzoFBmRtN/7KqbhQxGLngOtyhGKu0GMmCbOS3dsnA4/E
BrMG2iODGu3XcFNL7zMLHSMxxhJDIzjXlQbcRg6CbWAFh/K4BtN5fDthIWP918bmXBe+jPBCgSZC
JSM7PvbbNWD40k/PYkbdwiw0zPDTjPDCsNfW1ZkIKiD73F+pVz/eoKxE//3sBSM0AtFjgIEympML
TRUJiKwC1GyFd1fO3gVkHjuHQvdjGhK4X2HyEw3Cek326ceKiBqpzcDTa9hRuGBUkBvyYAkD2nHx
S0sq1JADOG6tdesWah3wW/j7RWkYbo0dhWeAPy1kheBtCk8XwB4F6N1FckdeRTUjrlnQqWFvNPWb
OJg8hEWSLdxk0G7H3SffEg7Ep/6sBOBphh9sszlWenAD+Pd1eKDxDHeiTbajteBoUPBZkMGnWClA
LE39HCJd+jwRkB2uTPXwymVWOWxI+H7W0BMc+Y9CHGA6Y8JGBvc76P9DUIe2M9EciI3QX8jPtJOD
aA0ruUBDYOewaSIVBA/WWqTDdfSh8Uo9eA/gtC4JvNlyesB025DZBgxcIWUeSUV4hbpfQllkjavE
NiEhLbBxU39lTS5sLHGWvjR55ktugYchhlRpatCdaMicCyBUQ4rTXwHtPM7QYQPy95rDbRVGgj5C
XC6YI5wQXO5U+Kj1rBwF0888WkGzuNOMEeS+c7xD2oCNRBUyAXVcn1vroD3OEFhxFnvgrwrD9emg
AQfTyJ1RbjfMrlVAuNQAc0H54/lGWAjP4iwCERKQo4mIYVq9+YSytDzRE0hnraG1kJv/x38F2NGW
pabLHdwJIYd6HpR4H9m8Krwln+0r/SZAgQHyTt6Wgi+LAs2LSPWgzLHWHFpaA7O4E1B5nDbt9HqA
hUS9BVl2yU/UPFxpzywE8P+AguHg3flw8YISC28XO6QDiojW88o2WUha2Tkctho9GMwTSPPFCMFB
7q6pLp4h/a6Jndyoow0f88uAEiZ3jM3n62GBgwny49+7phn9Mcum+zLdqSICg0mZGSHH0I0J5R49
GtosQ5WHtbQRHYgpWA4rIy9g7Ng5LJZOazLIaIzcf4NvF5cqXDF5dIs1z2D3sU4o4RW6IXhTaRtd
InDzkXppa2nKApOHFWbRQgo8aYjALEe7yvuANbk96qziIkCePdNVh/fIGLbNFuBSFeSd9EQcx1KG
CvY23PB6ZjawgpX9n5VvMOXnD0LLHE7r+RLr0wwiV6ekaqq3m/FY6bC6Nip7TUlq8TvP4ktJsfC6
54DdS3bSG4zgokBpHWzFq6sWCuSSHVfnNFaHPBAH9NPKdlmImXMQLZ2OFRnC6dURA/qXqAHaEwdI
Defp9/OZW9juwuzCM6Di72c8Jk7a+yBjVs4a1HEpgRFmgSTqoAMbsriwpQ79iSI4dsZr/c3oqJfl
TnsotsELlqgWGLCxcujSjAMltrl32hlWpm7hgsXOMbRCAZXgGyC4hHjPJ9SCYVsB9kFFyHCVUfof
EV7bawX5hfoCO8fTDtVY+CWHzkkLEK0ctkoO1P0f8iBU8miPqHN9Qym7eu3szuZX67LTyflg2c9B
tr1AkO4wLcn6LbkWoHEgHf3mVUZ1rVojN5G+SqudvtqjkWb5R5sz1Fj0QDw0JwJ6DbJg9DhZ022B
MLdy9156mVk8acShpcagRi9WTBpTpGGsDqO7cuXYXrqH8rPsQyxgpxtSWI/eJ4TnCA3+kJzsKS/U
GmpjKRzzswABt5fBb5qCdISzd0L7Nbx0v+wVUB7YFAQBqNfgElKHwU63nRrH8qCm21XPnIXsfA6J
jdjwf/FQIy4BdqmPwj4xJC2FEEEEbyutVIuVbbUQMeZi9RXVh/HINgAqoRg+kjAq43diQ8lEuiaD
tpBhzdGvQiiU3kBPrXNXh2h3SaiDD33bBFAeIlVK6ASFK7fJpUUxR8MOMBMaawHhT+jOfaC65Sfs
vxUBAviN9068Ef1bsKZtupD4/AfA6kpczHoAsKaByoBpCl+25E8j6b2g91Ws/lM4nytbswkF90C3
YByX8qlPHg6YStyHkCUpO7+R80Rq5ecDLcW7OX619WnXo/JmdHwl7IDHjUI4nLzFrgoTVSlRIf2t
MlB2gvNcllrsqLbte1r6KrO225aO4zmeVRDFKhbCdnRa1+6yDczZ5RSSV6lGgigI0V+3BEXSKOyg
txLXGr4R9hvvJ4mdPCFXls9NWfVBVJxjXt0a/nXQ5YdcbXkBT1Cm8lDtxncS1p+ME/ba6EKnURx3
Tb6L6o+hcJE0sAqVvSWB7haZ0sbFS9fD45AEc7NI4UAvnMLYZKDMLPWeVjaF9j+cncdu5GqTbZ+I
AL2Z0ibTSyk/IaSSRO89n75X/nd0q/v0AXpUQEEuyc9E7IjYq1Rap4x2KB2YtxakZIGO2bBUHuSm
8crsc6YSVck4hYqenD71xvc6+v/HV/zXeZaKStouOU9YOER7+bd6ortibzirX5y7nfRQP1W5fcue
/+W3/cOu1/7Kq1JrrqRqgv0xOvFOxMFp9qj7+vHdxwePy+QTrReLb1yt7X/ZLP9gqKb+3XFbS5EJ
v1XBJpnpb/mp71GSquoixxg8Fc+9zoxGfFU1PH62pyrTgkRnOr3KvSKtjrqxXdr2CVsSQAVsAQyJ
dd2LFboVErvMFgf/t3F1G7W2J6mCiLDYRuKp43kd9H/Zg/85pf6n5fdXiGVCUN4MZYYBFA3YTVBO
2VR/03Z5ZqBEPJmMvvQ9+xKJZpTXQE6+c+Hc1N035uB2XPzZ8s+xloI1/jGL10pC0ApnVbA7dTdk
r0J2GXEHxzPaukV5AE3SSXGy0LL5ULLLdby9ezqnosJtpVedQo6oVRe1DpoGXLT4oCQ/uJw4TYLV
WiLYZfW2dMVpEoLC8npAGSs/DkccS6lOBqBLo/N0Rnjn+l9KpP/QmgTT/P/PyoTUABSsYYYsogWA
3XyUdpWLYPvShgkNa8K/FDX/4VT/uw8501d9bDV1PZp0oqsYUdsxGIy4ZjR7fbKm9/99c/zDsKqq
/pVjpiyoYtbwxZ7c+QQ3xfLz3y6geVPbyQF3L2BmLmPJdMYgOxpvk+RBtNIMWwYn3djyMUe89B+F
O/qo302JM/aImfhoTGd40aX5Lwvyny6Fv5uYR0lSYUOwoTiQ8+oLK/aDetk88W5FlL8ZzjAwCM+Q
iSNl7r8lGv8w76X+3cKsRfogxksmIgk3NMr3D/CVYYs6sX5JXxvTjZvLJj3NzZ+x98WHNnJW017M
N1Va7H6oX2VmExn9+jNGm6tQtRJTf5pP6+okhVsi+mmnLNH/JWP/p5Tk75boTGYeWlAIEaV+38ab
b2U8E4zSsFmQvD5+t5jap1O6exfbf5NE/mmF/nWKb83QLLnIr8Qa7LHw41Df9dd/S0//Kcv7uxM6
W6s+r+79/ROTCQHZt3zWGp5wOH2pT8jkmODjqXhYD9qT9VD9To9d4WxXAKlLUB/+rcr1T6rx387n
q65YddHfN/uDvs/eYQ0F2UkKJTffT4fiUp5QPgRsMctvlT/lf9+TmvyfZf0/nL//rY/aVGnrGGQg
BGX2pIrWg7i+NUL+VU3jQ63og0FXSCLZ0p3puuFRII1vivSYaiCO097t+upUt7ErcwpWD2t0NVO/
7h6m+pZpcPQqWOeUHUAn2grUp3hZrhHWo2m5fifRuB/i9dxp5c6sqc5nDfSfDMNeGZvmvCcA6kg2
rQhQLRjKtDts0YAKM3txEXsznpdF4ikRM7Li8ChI1mp3lo79SO1bsuS2i+rCD7BNOazKYzG2p9m6
tUxJKmJIT5s3VGbCzNtFirxhMR1B/uTKc4do9kez/hzTUNQmR+LjauZ7lqm05MCcEO1o/CprKDBF
8b5ajVMZv3Fv7cyld/INDjnXTT74zfIqlr4woKnXZpc5RYwtQj6lQOmviVrcAdDNOS4TfP3WmT6n
dG78bci9YVz2BEtmF4LL2qua/hHFxQFu5+uUFa6VV89asgSNqr4nVuEsffmVLPNlWJJQsoKxwQl0
qMTdMFg2kwJynx2btMNISWUXrnJW4aCkptVo97XGwaXoXrXBc8DiSn7P86CU91n8Xfejq+IAJJqq
nWQmp29lGxMzrurEKMfYiMNDO+sfvamcrc7Kgs4Y9dIzSj37M5Vy+zXWbYktSwshorIWniBuWkCd
hKVyY+iKoRBD9CjvsGCe4mpPncFXTrLurepkawqHFxPyHuRr2pi7t0Tv4jetrl6z8mMohumo5Vog
LZpbT7m5K9T1Q+rXYlcrWv+WJFjTW2r1u9VtsM09xsleNtyi5DKPz51+SZIeSLOHKf2KE0U77WAJ
ENEbVXJNOoDIlqfEQS7BhN6vVQkiAsh2a1ojFZqwSwC2PuTtyozWd6TacnpVmMNNDlkcltluaPZL
d+kJhZM8cpSxcSPsnhYbz7xktsXBxa2VpZtwDutuKQQLbIEhParjUVydUX3AkLpQdySiGMCZwuO0
HJOelhY90DoHAdvwIPkqTpS/iNsJxkY50yXZiW4n2ZGwHgqxPUWYhpTUUbBCu5pb8mgBbFyZ5Kib
85zfGtat8baKIMZaKJ43zRyPdfdTtj8Le07tgIrIn83CIlGmx35IAjNXXynXMVplkJIIi5uqGe1+
YoJ/9eiQpTsJe1xqnir1ukVP9SzXoVGJF8xGLkUnnTq581ooX+E6xK+jZPqxjp64PebSuWQibJk/
trw+8DHWmdqkgHFP/xK1mzNZwwF2Ol4T1n5WIiscKvmmrOojTFvlyYzmfleCwhUSV1CW4qBliBJs
3qasADZVGFmxNFQKWB1eT5nd1KKjFq9Km7jLmj3hvj2vvPMENG1r+HV7nratdUxDDA3FK6GJLzmg
lc4vl+11apnsBvU2WQKxqL3E5/G9WHUeanmZZhi6An5SyYRUnmKlARpGiClkDZ7AUtGK1Cc9Y9oS
kM78tEiZ3xmbW2uKUxs9L0lsQ6l1K9kT70NSuL7Ux0qoYoy5T4LhTqgqIqbaHtQo9/5zVKiQyxFS
uzvIVpClmuW3Yl/vlAT3Dktv3ttGvTbyGh3L+DbPl7H9GbLOhjw8rEHePpm8dT1FLYIsvtnsjlKv
HWMUnV456MIuNavIrcbzhje5mbZHISnCErE/FvPS6VLrKQIu7E7choqg3+Shx0JbyPc84DloixPK
kxV742B3R4OT7SIiXRvXacDemZGfpHgQJ1soPhgvNq0bxBVx+tKtSLMF2jU+CisQ1x3kEcZ0M90Z
Ckf64jvbLcwGpwFIYtrS7Ei0MlIQUOwJJ3c9Pc/wi+qjuNlx+VhL1xTPq8obSGDi1jelwxA9CNtv
UjLbVv2RSnwvYIYYuLDnY/w8dclOyIpQT4rnIWtxWs9rOejLfUKho+3LwJwSw1cYX9MsCMCLHvTc
V6Miw7zInX7sFifHhhZbTo0rTeMUvFs5HmLliZM8XcEprVgWfWiUEmLtYJFfqdWMd4PROJq2S8Rt
cKq64TfEw3BqKyP9km5d6i+aFxUMyemOfC/P0m9ZBophBExRYXC7GI6kpzaLx4t71RFqOlBSBnji
66zJ7mYMtmCCUjROPYAiM+YQ3cLyt9gwRWFe4rGBeJBj7h0Oeu4MNYy6rJrf1X68LANu6RiSI32s
XlUcQcnlMnZlkOwmb5T2jeIJidcq1IxxtRn4vablJHM6YCfDU/tM83OPU3dOWjQzvHiqtlDJySXV
H0VkRF911/qcic/lJtg1SsCwN3RP6imxdM9YRwVaf4xVN04YqGvHB60+N5PXY9mlIgQARi3BYg23
7WGiwScbHplhrKIOcl7l4dJtGt6YAhlRn9eV86hafJ2Z7V4enWFdAFa7o/hhZt8G/IeBNMZPf0aT
Q4IR1JpzioYXmmYxiJfC2lIcWfYlybO6py5+1uq9cj8qbH061dWBalRcnvXV6/D9RaFW7dpwmoZz
7l1YbuX2VJO0qKM7RaHMMNgYVMPOgvyJxve2xQfqjyqbY0s+oW/5pmwdLb09EeXB7Z1R8g1p8Ma2
5BzK1sdm1cKYN9rE4kUlCy2adDhm4I6qrqMcRXnOUdvNs7Zln+Ha4cVizxWz5hfdRDeSEi/T9U/z
I+m8tNpYtJmj6PIu7osDVlT76f7wUXTNOfdHCKHthtN77U8c9A3vAuVmWJY9hheO1I5utZ4LqvRT
a1y7wbGGfZEMrry0wTpOldN27VFDB9AhaatKe2mHoyzcIqU49PInAOlqjRhrH6arkgpXRk6cFoNQ
XCafRgNNSdjrAvjTFovJZZZsdXEyMzvNS6twPFU6jM66O4yyUTvWthJZSTs5fhsNJKNRNQiqxJ5g
j6AskQ1/LZfya5u48DNDcbPSp3kZn3irDtRY91dg4srQu+Om2CPqP6KleDIa9m8ecgkYKtPX9bZX
V9OXK9JKWQ+Sdr4s8xv1YrtVe0fEO7ArZ1eGwbjWqpNoR6vQ6Muu1oO1teCJ8eLgYkv1WzP3PhOJ
8COhyaIFWEIJPllM3qrICIToU0QyQG2zN2tvGQ9QTgMrlgGf3hczg0BRpdrmQ9cFWhntG8v8XZVY
cadMuJZVGDXip5TBr0p51drUBnIz88RQ5p8Hyk5bYN5oJNc007aMAw3fLVHI1n2s6xJYHf5I00tp
fcjiy7C9qCthndcUDxs4AGnwV/g9WE1HYYJnJaGAI+vZ4ywrPxODUY4IQAPft5GutPLSps2pnizZ
Vioh1BtWrNDtjMmX60Assz+q0XqJNWChey8r1hvweOCsXaV7c6FnNmPnC5yp+NBW5Xyc9R6YYDUk
YbIu+wmgj80U7ONUSyd9WJOdIk7vNXf4jqFFK6i7T2nLvCqzfpYFxmqdOZP+kumE77Tso7OnV9Du
QDml8ivPSEymEmjgjFXK1Lp9QfvWOu6JZsM2Eg6VlO2SJgrAjL5g33dQVSFYZ0KcqUp/FQsYSgyj
TwNqb5gf4moQpLHsdCjsnJZ0SdTVmcv5oNBd3HfHLftIrXdR46g4G7mV2DkbvpqAemLan3sNIlOv
9Z7QcpRMC/40lLsP/baAd2YUy06tMTkug7nrIuXSGN1Ro+gWN+VhWyzsukgGusgv4sytpYrH14g7
dagplG/rcYlLP91SR1tfRVX/aBbSNKk6lBIbCsU1036y/j0hQhrKBpw6kwBeq2neNvYXOR0cUfET
+aun1msq1U2QHhtcR7r5GSbqsVSL6zLETBqY/CRwOueR3yD3KxiTYiVoU177rn5fFWtX9/lLlcwv
MvrMIl/b8bhUyQ9kEJihEONgi01rxL1I/aYU8KWxo+YphigqsQJvA1wr9kLu5c2ZE7auPbk/5BSh
JX+1grK4WaQDxBr3vas2+8GSd1IF843bv51ZJRDEn4yxDduUY7fV3FWgM1T6nMUnfXXHjMkhVfqR
i/FNm79ZhC75GOeHE5Wl1yWZG+WLG7V/dAPcuPJTT95mtMeVQK6f06OkiLYw/OimYEtQqatnxXwo
U7c0cOFG6q7xb1jQUpXqXdGyqxVJID2EPFwZJ2n1lTOOEupcu7L+tiXFfjXr5zale6Avd7LolCKG
1gzRFJprWHuDOFH5k8UuZ+uQf6gGD8lJGcPIeHLjrkk9NX2KGEut3hLFNXG+EIWjKe7KLwqMnebE
wH6q91l508yQKGFbgrxHyZD26Qzbo0/2huVrLTc1acpBW8brNpunGKcJ5o3EvnIFyr3DQEiLYeqk
OxM2UEOOZyox0fC9bJCTwF0ob9EaZPjGd8xZp2XsydlZbT91xpfMKQMoSWo3+aJ+ylFuMcGE0zbk
fmvs9frM6dlxw0zZUcGXTnyQMZZc2D/N4JoiIBIYj6rpWuZHjBdNBxlbDjVqkNHn+pzQmNDe/YdL
2Te2l4WRvr5wBkQnKABS2LCh2nOk+Fp0Mi04ZQ6ZTkPENwjuaJwHpeQsOhQDbrebdTaJgtW89SSM
lBCExy53pXwEYMaRTZTdl3EYk3EpVu7FZAtyzrYWqak9rhWi7+A2a3zCIS7oBzKKZdgLQ+JbEp6Z
6V1ISIELtV48/ETQWNNi9dup5oyr7bQLpjjotAInyOdOxZwmKCXPKCI+RHfIititM4XYOHV1cbnM
tRFqMfV2VfkWY1ycym7H1X4VZtUXCj/CYXF5i5jf6KoiXEVP0fd1+Wtw9CwVaYcnIZdGWSjTWWmb
zDtTyQnH9sNQw4nm+nr97JurytRHZVNfGqDOcQIUNtF3PnnFalc/IIzsttZfyj6Uk/MgvEH3DoQZ
SIXJdD0ubDx9c3Dh35rWSSqIjKKDxVU71QypZU2NTlZr6ffdGpJs2TDGh6Se53etFZd3NWp7pEpz
VPeCUPvKvARZNXjoE62TJLmvQ4eOBjJfmVnprP412Wtx1WHIPqv7olv2c5wGsgUTSd+umyQzMZX7
wzqFldR9b7qengiBnywxrna0mjhYHT0NSvPYlvNvHJO4qfgQRFFiBENSPTYm81ORaT2Kq6Xbi56Q
vawR9F/hoZZXpwdHzedyxXX8MospCeJI+hVMyavH6HudH/P2vPVO86G0f6gRjox+kPOMrlI4xR8d
Z65s6rx1vAdwxnCoXwUZTgU2bni7mcG92GKSkamnJmXAzzMEoHmuNNtr5UmLP9Sfdcpfb6vSk9rb
ReMk6n08IWTHqrWXFntT8rU+dqLOhymExLCWb/hTEghWtPy6g3iQUOyaFhh8CCnMsq5ljTXkr/4l
XdQX5V1YfeDeUiCNrqS7Te8X6W3MTqPWO1SOtevAZa3FLmIFk6z4YidJkNfnjv8t+HgLapvdF6cx
CyusNyenyoIWx0vromSBDjybpuLK8FowQ2TB8V4g0KmfddyYoseplb2xtKf8T6r7EV3nUqieFDoR
6w2bwi8jy+0iouT50jK11u8y5VCWTZjpARB4Rl3n4SsZXTkNo+xHSD6j7Ske/kz5FjaS32Hj1Lik
fhUyYdxhEmxD8u1bz2outbFxnNLOFqOB5XsCua2p/cz8tKbsXGh4Cut8GdtDA3TQwBlWK2fJWBp5
mN+UJiYDfWwzj7tkzVy5wjsqS050EwdtnxxV86hftOaIY6aJAw1tM41r/RGmlizbi42XEmWiuvRT
KG0Q4XNK9fhttTp5+KHL9oQJAvPuIpwDhiqt59IKG+0tkRhALOZHXf1jYNCbITABqZ85zKo3tYOJ
Keie2h7Lyk3E717G7rf6suifK3+b6apR/VeYLa89HDIlDYHjJJfv6ExDcomasNVuVX7qtGONUygt
4CVOoTQ3iYLHpbd2oSSHBARb/V1FXgG3vChdA9Fu8LBDtWW0qmwZ7mOIOMInk+4mv1xJEWjCRX2u
epVj1h8FhBbYzeOJcKRhyuwPMZ7bNjsJL7PXsrbNLy6V/qX+0Vo/bp8KPVTxH4VzD+FjYLIDS+NB
saZLVNYPkF9tpeFhAqoXH60oAPyZmM98FqN+qG5q8hIvF7yGhe25U4hsktTJ0urcDOTxJNV6UtLK
NAa6yIfbTtFrJWyMTANv0UIVk7W8Qbk5FFYRGFXGjsdbz3Kl5CrsVTykK5zDj2Vbv+jckgVBmJyQ
zBYvWn2NV7suH6KBJX/SSWcqlTdAS6CoYv8Mr3R1YvO65jdr2wj7TlTWp+5Cu5ptGMe1vlbKcxud
NQLamipY4SuRO8m7sjikzFmPCuJh7qNbZVXYP9acg5gz9zJLlrzm1lS+oX+M274U0HiD9qPPdzOD
v8anAvtN5NJkbHD54HMZSTCLYM6kP5W6Q9y0i3qvpT7uJcADLcMff9hlguUN6o4K6EwEsl1T47mp
fsbiU2/7B/R2uhCU/tgMjprz7t74W6vsfVE6u+0oGRqPNItavL7eEncJWkRTPyzl+5qeN6w14re+
iu1SeciioCIfj23DelYXF9nNOmcdOpgSKFVId5ZjcFJNJGKIQAXkQuNVag86bUd5cpgIZTlHdKfr
We/HjHt/1EnnJc6UTXCRhggpuiokAiJZTtmPUPVYC9HCRLWNMzuql8Ugm+VH3HXxp1r/mYu3vnNU
Zopwb7EuVV05WPTqaCXSoa/RUfQLTQxTBa0vMLIruVMlc23qhW0oLyZhReTUmyPSEds/tJgwllwe
v7l2VeprWTh6HMTKt2YVrqY/5bFTZGHSBaO6o8jBNTwZzgzOoXnGNzgr8PsSTmt162GQN+cxuyb9
q1Yh4B56YfYmZgay4mOxQkX8JaJrhdjRiVJk4pjkkG+MsOWusNCD47QtVAy7Ys0TvYjEI3bSmeEc
qbehjqmf8PlwOIFvptn991zv2ClN4mZdYGa7riN4eeoBw/XxT6Qf9Gi/0QSbuEYRTN9tRqiG9RFj
+pqXvCzwixdX7i/MDRML9iR48pOF4n5UwEebpCiISyJ7OeUKDHRUEiEL27hwi+4l16HIlxQ8DtlI
0GiEQv+5mYajp/sSo8C+dkRjV9HiDGlD5joNjHO+eKr8sv0o6asMil4g+X2NGJPnXNYrRyx5+4AR
3bhyDU6s8kQriaB998itT6tqom3b5R1mwzlaABQefIGBSSixVASW70X1hgNu5KtECxDy4hM3kBFh
/SbvZP1Pvrx115qLJdmlGJ4QpkU/evE60wmMlFVw1KqOMkQuPTqTTniO7Ij+Yc99uNItqRnvsXLq
Vaxmcn9OeEjLszwfWAlFi0boKIzjta7Vn8WB1k7EXldWX1PEB+M6LS62SQp5pPQiUO9WUZKFVnen
BUmMZgzDNtqfOjrP2Epbofquo+ckhM271bzUACNHWzfxHXiZhdql79He1u+7HvhO268hHsXlYaGl
iNS/qYO195rMF2enFtyo9/ohxLZaTD/MKcyzyl1mKmHi+KBMkb0ZZhDH+Mz3D9XCDiP91CAb0KV3
yZrHePK6ZtfO++65hQWMw/wvuWdEK6T6GtOtaHrRbaSh/N34HXM3kZxaxKF+J1s2Uz7mvJv2A/WD
0ZO5o3+UbC/9lCrO/bjwxZHqjfGHObwt0oP6pGBDIE8P/ZuyBjV/keJt64ZU+VjF0o4YBBSnQxYf
pR+bIjoKLVuYJ2iVEXIlo8uQLfAcgvwu2XH0XmLtU0o5Kb2hPCDWW/JPErtF/5UWAUorZHFzeZaE
Q9+5+bKLxICET/9Vc8Pp3jP1uxk/EXlBbdvZB875wy2vTBZZc+9pUOqgRHkvztHShp1+oo5tF+tR
5dYVRlRYv1HQBxfQpJ8jDgDmg/hb14+kEoW+U+PabpeDVnNNL+StoZH/aaVvRXu86/84KHGyyeX1
P8LSfcmpdnZMkx3WMZaj1TvqA3RxiQhDyfalZ6EI0lB8LnjlM9+8MSCd39CbbWqtRnQTb9RNeiCH
+hK0y7NW3DLWVNLgwo3H6/yohkNzbpTAWN1o8VFLaAgDBoB7dUl3I7kMuwtjoKATw1byWW/G8jFy
LcTHQfOMyBnjIGoqFzJ0Pd+2BMuDg9XekIrnP2PcOvWbqt547WLvFlh868HU+UjVMyMPX5t+yCKw
Bjpawui0BDVCy1tbXzTKM+lLL/xsnSOzcIyVusfhDiJQ731sjhWXjtJ4llS7Y/mN24MRe9l1614V
FX1F4ibEev8NkzUh3xFFN6s30S8lcP0HnUoLAKC+7guKtaUdCi3I8l0hORaxK4gcE1uuITBNzmi/
IPXlFAI3L5S7fAzYmnrpo3ALUAyRkwpftF6Sz3UgUy+pTcnOlOw04yzR5iefhnZnyX9m/nMLJyNs
crsSXqPmufms5GgfZc9UTu5JjzXSpN/hj9W/9ScVSb9bFEcpHjr9IE1c5hJjy89W9LokNIXUDi+B
WE0i0N40N6MkxkncEznrVMgnW5zuZu+pm9f0dvOvtRFRNU/qUh4WnaRN9WfWVs4Yqi086Qw7lD+q
Ir3XErO3BVreQiGD6apOVrg5DmvlDnpzMv7f9Q6xoYYAtc6zk0BpqutPFf4Bkyv6g9HKbwIChC1o
472GXZdO31G15xoyUZ61MkclglYT90+d0u77NQnlqnb0sdl1TfQrZs2HNZlfgpwGLaVlO9dTR+13
ep775ax6hunJ+sTFYlexr5LNXmlkooHUNiW3Tr7l5EumG0E+RGZACg5Ft1NCqTncZbjEFfVfSvbl
tyUou1TBrZqZvfrS3sY29sb1d5wUlw6UnosLzXmn8pNFxZM2ZQyWoU0cfM/8SfM6yd9Mv6LUoo3p
76LvZUonizm+V6pHMt72jmrOp7zFvHiYDuvAJi7RxGTGaxCp5fRcP1r9e6yJfjbjh9bmfmzkD0gA
fj7e8V3y4zTdE3uE2gWQdtPd42QRX3yuoKVbvLjleG22E5patE3vknlLleyhjsKMr9Y04VEVbphy
djnXBA7x1yQ5cW/Oq79ZxFhH7Teef2Y6rWMUAJsAHwsKw5XUw0zrogIZIIYe4HDU3oNeKsPDXX1Y
Eb6H6xzvqmm/osRSrKKUoMQPVkX9gjpPqEmHTUdyl70m5xTc9vWKTBRuG9W4E7dwOjqm7qvLrcKo
urMj3asZ0IygmAST2If1eq6/DXqucmO6Ii6jUkzTVRj3wuM2HMFZMEM5Ge+aGfN03UIOSmNnNTG9
DT86Vin1Rb4tSljmmN6FQO7sHCw8p940+iTcavekWo90u+DDTDuBIN9klj5xMu9oVt0lPmREGSIB
An4tJh5kFIxijKSgZ098IeJ1/1UY7+O8M+RwxakIXNfyPdETWFLAu0yc5epItFZ6OWXiaMGoW0l2
/XQpsxdLP63zOafKitCr7dWBfjvE3faO715avxhT1P43rHGontwI8ghRJIwNn6f10kq34df6LlLd
HlNPj/40CwJWmt4WfXyXuBlWvnlMXuvms6ATzJoP03+4v3PqUxRVBldgvGuYHPPYThKhxHtO9EgY
Wfjod8piWzsLUlV0KfKgqG7WdOwmTyguIrXlMT8ALjYV83V9a1E9f0RybXTPoPmuox/NdHKLpJ9e
5Vx0eO6idt4WV+N5Lw6Ws7qzqgSuTvWSztCSpNJL0vemPYlfJl8z5t5Sfkf1y4gVqppfSQEpQlI9
UtXTVmfuoHJ/MjHYS/u47g9qRw0QRyJKjKUYbhOZBMoxUp/PXh6InU568ZJvlNNpZxlpDih6X+Xx
Fq9Y3yzqemiJ42TdtYbjJl2K1llm3JIDjDZ89RAZd3a36q3t+yJS53dU5We9t1PQUWN5ZB8KbSst
wcY9v8llAgu6SAqnRvEjZKDTx2LQN3vvnyRSk8YZlN2yecqjdZ26l/Y1sxzWAyIoYoUUU9wSfovq
A1eypvSt94pAU3rrkFnibCdWlrtWdkyHbOkqht0koitf04pyuHuP3d7X1Y+iHZNAovnVAhK/oJ4z
Yk2l6GJxHdQSD30O1GHfjGQ0FtAM+dCOX4zkHg3MstXNFyhjbl/RRLdE9TS/C3cnmOEo0KXRNQA1
Bz/l0BDDhVSp3nDIO8UKXbH3e4aqgtx40Xja4nO+vrfpW5x4lvghUqJL1Vc9twLtuIjeolN7PBQo
8BblH4gXYqo/W5L4NZbCIW65aSIcEl9MtH2hedMzjlk3GT8l3MOnT7zmk9wl16joMjSPq4bFlc7L
oVFf/VmifZkJgUj9OolCceYBZbdxan2rzIPWoIZD4W67NPTSxRRAacSejk3EORG7Olu7qf9kyTlF
mY5jp6OJJO52Zlc6K3Q2Eoak+9KEJ6WcaQ6a6cln3JMdEhsE77Q+VomfbRUxBLq2zi3V6p6Rz96q
0Y9TxAgPSn4ZitluJOM0UtHHGFlwFPlhjG8gJql1xxYNUjbx9mR0pPf5Y9LgCDAVWkcPFIqJ3Oxy
HbiNSRZeFn5CrkjlGcVkeDWbT1MKWJck40iKwnzq6s/CYk2kCC7/xdl5LEluJFv0i2AGjcA2gdSV
qrL0BlYSAa3l189Jvg2nh802eyvSmqIqBSLc/Z57nepUyOKoCd3LxUVp/Ntb3V/M9pTxA8P0nf+b
E4MxiktqfgUlMdPPsQqer9GA6w8K++OltRrnlpgjml3q5AAqnKMi22g/OkN7V66YjFTTDA4Z6Kaf
288K+9bdfclROL8X7kcThrf/ZM/3P4aKsUPahIPpUHdHnm7eD6OE/MpeubKFxjjRsRc9iHbmJG+N
zQg1Hcm0eWYOgk0HgAxh4EVt7nL506DDT3S7/c9sNv5foMppto4d0npIj1ZxJqpCvBSURFH90qfJ
zhAwWTLe6fzioXD2rMXcZ6N27cgkGHa5+RAkZxOWMQye1GZo/NnVTl3bB8tav1WbxatM43W2V8ZX
V2N+DejmdbyU7ily73W9X43prpnRqYJLHjJRMi5tuCt0lMN7TdlYYjm7gW/333WxlKgrtrM1M49q
18q3kfIY6T2V9qddfJiMmKJ2a5nILYu4ZuNkzuQ9IUo1u2+H9hhn+n1KrseC9WUy21nEKGafZg0u
0U4qqjPr7PP5fWi4SKV7Jf+ZZ26sP+wxelRctPZytla51qM/QT4adbGtOp7wtrM415zPrmVSwg2s
DYrYdIl4D+S0Y0/fQ9jtRv3RASsusBBE1bOlhJeGoXZNgxE5Sn+IUPcZpwnVyyOE3YSiZWUZqlyV
unXv2GF0NUwAoSqkps/nYmu64bVw2HpjAo4Wn3qYLHXL2CoVNGM2P8/qbQTEkROqbF3Xj6lEyQWE
MoMbGUjfaLr1c+aySk8R/c4cerwA5KotzFzfdK4MvCp2Eq9Tq34tW/MjrJ1whRIKtTDJgwgASEyj
Z3eoRnWfnwJl1aYbU3Pxt/n4DgZjeFK43wPrPPUPtJ91vHcF3okq8nOIpPzDsk3fYYPAvLBq2qmE
FHqBE8arw59IuTfY7kMTilXGNYYLu40Q4TTAhkTDYza2BmsCq+I+Fcq+0pTBE4qxtMjl0HlQXV+0
186KfC3fTMa7JdC/9HXa8m3Q3+uRFj+DpihztBI0S3ET6IjvLQzPIchoLqtjLctn29auIfdm2OpL
YHZzF2vWqSd4kzHBRBUrGGGx050yeBPZaAXGqynJqJSy39ZNdtcPnYmqFaB2kcwrxbqqVD5MDHOe
I7LAC5TGXNSVqS1lyPvtuMgknR5PPgLPocnrc6a7nuAUUcbyaDRvbsySc4JGqr4rWH1k+aMLh2oZ
5Zel3DlFto3CDm9cFzHfz9ZqcLL6Vcz6EBdblsFK6kk5GYIkWJIC8mNsUDh7VJGOtmF7g8FtMYYH
fEoRVeeUPU72TqlXursrrHU4XnuxN7sbCLXgaWvL9sLXOly1bLpAzjJnZvWxwjzSgAHTQLO0ZTwa
zP015xGTPNd8TkhTNL81Y71jvkI3WrReVj+UrJsI6W5OyNuKszflvW0tG6ImGt+NmDMh9EbcLB2d
RTpv6ABcDFJYWoVYdjgajCX4w6pgWVc3Ob4R8nLLbViJbTfJVQeB0Ok0ltWTHJZV122q1NhWZmui
vVEyxTCHQM+cv0/VfcE4tROfDuc2xW/bv6etS2CN8VrWXwzOgjo/tmF01IpNqg93s/ttCobdGR1K
re8mq1lNNu9DqWyF/DBMtp0oPvYz0qJ2qdaUnpur76q7ZuWjX5fgL24dvNd5xeaZOAAigcYbNdNX
Cvs9crSZyofFgE333GrqRo/ldQoSL6gE2+5MzwoiSIhCgcPtm2nd1A5xn2PRuV99XarLTp2Er2hh
tNSs4Fsr4FF5qI2uYaFk2YINxyqLCjLLKPgHyAey5CafMxWks2GVlhO6exBsw0cB5OloumyVxPGm
q9y9HEeUPLbGQDENCPLFGDIbK63Rk02xYtRWFCbIWc/4RvR5vI/HirmUPFeY2irGI12SHxTEOKPX
NjMk4tgVr4PmriKRnMBzj0kUX4KbQdFg7tRR3s/4VjKoG9u21aXa5d3KLm+E2HG09qoZi/sZtLMY
bHeV36BdOHdvkOTLB3Jr94tZZBsX1N+ioDLpTmK8SQWUgnFteeQr5KUgqynZWnVp9+/9/GZWG52+
0wAnqyFtJOUJHj3FD+37Rj+OjkutU/pstg50a6G3/Io/TUn0X2DfJRAINYVy7lCl2++JUtHBKLY/
Zs95mTxqYrJPEzI3s4SU1vxGb2uJ4af9ySnPtnxSaqbUOzUvbg9cHpE7mdkfpc0XzXiBaVl1CXY0
FYJYGtVPCcqfeL14icJwbUSIFRVTuEQ1XW9qxZZ9O6ws+mnIhGlGahz3CsJR96c+/0qCD9kz7uQR
FtM3kMFAhZ3F+PFbphSTqi1rezV3qwZ3hHruzbUTXALtaAStPCc4Nw0oxKs1zl9R2Q+7uHkS6bpN
7W8ri9hP0q8tcDF2+a0g5QvjZA8E7vcpworfll7SPkS27tnkwzqDl0LjJka7aW/kHUHRsCGjC/Mr
llGbMmI4F9VhkgBP0KtCz1D5M9+W9caWkNhL4u2ciRUIfLsWA+FSt6I2R59QUfaUjZsqmCdfuHzB
TkC4aigQla67fItI9ss0jldzWefDcR62UbDXxamxYi/kiEn6p76+R3RCWh4yhNSVmzN5Azp1seV6
imatepVrDYVG9slbr8hTQjVu1vtReesGd8WhfYnMaqUMj6ZhEr064E0w/DxRrItFrZel4Ax9w0mb
XkJbWJu2nskAofxfFkGHbqpd+P/3uvSAmCiQeWiLpL2L6MSybD6EGlsJmVMYDIHaPkZWnU4itW8U
k7bO1E1avM8TiR+j6dWz7mnaaxsUO3dMeR24YJN3x4Gd4j9sbuNAdEjtJ+sAYPVm4TCTb/FqFEYa
+QzD58nGcsqkI513Lvur9dnPSolAwtLCTIQDXAFtb6x8Z8KGIIVuBLSP4rUMVyX5MAUD7CTa9OUk
6O+2lejPozrhbumbqCRUFUE7TxGuzZb2syIQxW4mZg7Gqu9/ZOWIe8iAatHLvDt3kok+x/6IrhVK
bfJVFZ+Hy6AqvlO7uPL60nxywFAweBS2dS5zYx3hc9nVuJIxrij5RmTsQVQovLtJ8MDOQJSjHkj/
luj0Upbk/k7zczL3CvDGRmvVnAuQ6UgdtWs9PIysQCodUywqPT7lyjIFEOkKAuYMg3bRUVAWVIHr
Ma03eq+AtI7MACnELp0SXsM+9afREHftOL2PCnNDw1JrX+jQw4Xj3lcaO8fc8Z6Ja1I/17dOudHD
n8Ilnj3SzgaFqFkOiVe4zllvUJXTkx48QKmnyyR+q9jUMT53NZdmWV0DcTEIsIYn7FQi+MXTmHwG
NF919SyHV43DTYqH1n4eLaa62qPK0DC+EUHPsYlYbPBzfL42R3fAOxDIqrpzJkSmwEq1jRNJ/T3A
rZohnIYzmlwRBL5LcaX2K+PW3HUI58FcuUxSne1QJ+Z7O1fLQa8wNAcPY9RvjMDxs2TUHlTxFXSK
x7VgVVH0BCLFQgMbIKM2SgcieFA+ajXEgRK/N032Hc6SKdlzOTfbKg6eFMYLavcQjYxkpQ1w01hp
spHOqPP4QPUWqp/x9VtwDgnL0TAChHemvUnVz0mynU8YcMXGZxaJA8OLbhYqcjK1CbYc0DfOcavg
wHTWef5j5DYCY0sk0ah1e3WUGmHBn8XwbHf4hJjJ4zTlvkvWzZRtbKZ4YfdekJLeyQecWODuUIg9
bzfHw/DYDaChpprTrcS+xURFn1GHHDPatJTRTNCZTQ23VxPXq7y6IMumdPKueG0c9T7M3beszCig
mV/aU6bAFtzCHYAe11lWP7U25R0Dt9juDwQSx8oKbjxsx7WDIQqC2UQQEX5d0+3U8Q1TZ7fEQirI
GwjamQH1Ytng32VsBS8MfjnAqm9bLz96Plk4Dk2CjhK2l5wJMmZMotwr3VGwz8Vr6C/8qXom1xGa
xQi9bGDKSVpyh61L6zgnaeaywrpk/FVL5mXbt9tOBQKZxZ71oAtsxaMG1FILL22jdRRM7DFmPKM8
TyGfWKUdSueOEeSh7hl8C/ushcUGfDoLh/plZI9s3hX4h6DVSHh2Wv4+R/2gWZ7mNYlQ26bmwbKI
Nix/hoBBXjG6L11SIz1Lum4Fh3Nmm8xlzHKFOWEk4/QI1l5tm9QVm9mtGL9K8y6PmfZRC6l+WLjV
weggzYRWAxuru0CnGI4bP44turqQb2Gj9tSlOFEaCzZduqiFZnCxB5sBkmMdFUdcnaTytOBYTPWd
TUVvCLlqBMNi4XGM7ROXegUBLGyeqwQ4ZRg3hWmc2KaHdPeIDjnhsVgPw7deOfssdpem4BNG/+Ln
PTDdrbNhE/bVNuLX0hoY/v6x0IaVFb9x8G+mIttHrrMJmjXNsewO1mMAs1OW7PaGWmkKzQuY7c5O
74Fh72TwGtScjnxRgGtkNN+VobVqUbfNcWQUKx5LIuKKgXUu9tkG9cZujfSsetX8bUJqtUG3rfI3
lyVGxD/cKqcBNi7/crtnxbx2zhccmIzeQxUhBY6t8yPlfSCn27RdXioTjZo1ucnkD2WPiSyGHkdz
Y8SfmGcjfg2GM+Vp0TLDKnmKgS4UZ6W2ylUv6o0rjVVNfLw33bQYYwy3dOlrQ0DAT8WmV56HKlnb
JNm60V4fn0rMSHrPQjRT9UTU3GQOW0trL+0VhpG3h37gYI8JbOk+XWuQG1MPtonlvEkWw/ZVuh4d
k7XiGN5yjDcZQJ6e2FBmgAm2to+og0zMm0ETHpr+OgzRupyw/tnlzsBCgClwSaDizQffmbxTSo/Y
CXblmAt65B77fMG0jDYptMZdAu1hMaXL5LW2P5Toqto+/iLwtddJ/9DLTwddXqtIde1ei3zGAxoP
n9NY4K0v81etiM9lRIhtY7RnbXQe5aySX5DNXulOeyXdly4Rcw1r4cRWYyoW01Xe3odQ8ms6WBBr
PicMLWoov4CSuI/3zI55tjg9CydZhwX4eYKUeejKswyuNDOyQBTeZ+HNNrmqunjZWvGnxeB0uE7K
I/V+VAXn3kK6GgkAUMMB2Dpo6TcYydP/79oEDtwahosKkjpD2rpTv2lpToSI0oUu8qNeTf5sZbtJ
Wvo9i6ZgYo0Wz2TUjkvRQeBqWsjZnWrr0po+deF85Pq7k55n0XlprQC46A1IVuaGR2GN7xDsReIu
+wCIPBhVpsrFrToqguxRq5nm0wL7Ydx2fC/ymxJ+S3egshnLiV6X2A0jR8qa6InL0NmoYqXVbCeM
oEvzI4tmVq1eew5PM9n4hBfukwxxuRXBbkyMqxnLVWIZfuiOGDHWZbzWFMhS0PbO9PV6ncdHRQT3
mCHa6HMYnEs4vVjhF1ZfpHy6UNtSfF3ea9YlVoxzw5y9dsqjMqqebYpVYav2vTMmkFDSMVY0cQQ4
ZcMKK+JbNOC6Gkhoy0RsvjtBQtpsX7FFMx3+r1xXUqBSLaE9EZWCcFZhBe46PidrXM0S5gjD5Jg/
C/EO+TcbnyVigQHy0PujQg3DgVI+CXt+oGfa2tw6uYY24obqsccEpbQf45wcnXQ/VSgdYeFHeYq1
wgEamjbJOK2lCI8KrEE1xgcrLnd6aOGRGa1VV+q6j/9nmVoVUyd1VwVMDaJSPtWJuiQmmLcA30kE
MVw0qzYbjmETeCHySjFPcPlz7BvC8dNigKFrKu29nF1bMloh4lV5bpza61xO1A0bHBhcb3XgtoFt
ADZuNT8NGdKejOGVg7fTnsW0NQM+NA+bJcX+/SyJb4Fav6fALsMr3w/TvcBzi2br0jIH4qHMbdSY
62yvxuKupZLQKoYGZrseRHDl+cpV4vSU7wJI3hgTrzY7npK0BEx0S1CpuFR8zRCtF4UNb7CWZ7u0
GciiY8gbx35N5x5GfoVeUw3Dzinte7ZWlX5jFZemuU5ybRi+GRn7kgmxZjy2VUEJHdIILIs0MBZV
hSWtWKmoroYYvfSWvkS3YuSneOwwjj9jadu6ar4OtURfz9r8Odr3A7VZOZ9d5Ssbn5HDadFvjlCW
4hDMa4nZC4p4hVybThbcpthVkA+i2ahS++ibEsg4240MYvR8J/qv0JjBz6NPR0+ZhSvcfS65YE9t
ER1GQsDZ5CY+5EyzFhjz3kTBn6kluvGE34UpyrScuMink8KD3asWVgRtEXXjC5ah1v2KjB/N3sxN
c86sE0omMvGE31ipjrLOfQNHfmzVh3Q+12a6ZlnqskY7MrJLnb868dNUcw/iNRf7dIBlr8HFjWNN
NlVSC4aUN71iVThYpyI/vVGI6LMWRSsUWjM7h1r5MYjMTfEN2zU2mBuk1EUl3nyxxEEkyaVr2g17
hrwskksk3olVgzqO2xXws24LL+x7v5iPpp3zL6PIBQgiEXerUjFaBETFkpinm6m8y/Q7nfpGXbfz
jsxYBvuLmRwkZ8TQOj/dhK9wWZRbHLoRU0lry8DINNdtf6o6L2PMFV7NcFnlFNnQ2eZ3dVsqxWBE
JI8KdAecBKSSvAMmXyTGh6B/Rk2Ar1J6hNcah65y7CQoCntjE2A8l6ZcN/iMUAeiE4qmYnG9QlZU
QeZFTb4apuGubBA3DlG3b6bXyfRj2/L0ZN/Gl2Y82ACjenQqVYWvpkxey8zcOkLw7n265blW8p3t
oPLWLlQm1kjlg7JjS1vOuA+jNnOkZZNKf27FrnBd9ulh3KLFLVp07dF6Us0fK8vhuuxdFM6PcfXu
al2GbwWrQzVoPu5Uf9Jb8IdkrcQAsmIf3l5R90GbzicPL8V0GutfZwbLvC0f1b67i5BjOofg6Hqv
9CE2MWUp6/AhjG/fiuhiudGu4p3WA22F6uIZdbdtjYNQJ4tEVErYOGxYk5ds1LY5YjamuHsQYfGC
UQMAAEFgxf6yZaxvg4Sg5N4CKpnm3J/6D8syGBd1jAfCck0uFvPUms5/6EgqdzzdnbaaOk1+NZhE
cuZ3RZySzCKpwvK+Zbpi9+G4CkTLkrKKtrcau/VcMIBIatydTJ66sXmM6oKnvQlVVsNZZKyYra6f
Q0WzH2+5fapv09/7YW91W1djcBC6zBJMF25TjGCiWKCwpCjTczWfQDsT7SWpC29uSCqAh6/Qnl8d
rvYxvFaIQBbGCbdeBXH9brbn2sYsMeEHG8bsO28wO09NQI3aQfZr1ZPDrt466yi/hvZTGvpdXWk7
ccuCKLNzSXaRXYhoU/SXmsExmtqsJYuQIZhAOHY0rkUsM6NlrSr7i+VG5BzF4zYYvkMsyq6kgZPB
xe0pk3Ixlae8BlLDX9/TebK41cLbN2in4NY9lkghhvqaatYL0UdK0W2zNH41Qvy4eTbdO+wSuDI1
3VB6tiYzr/48pIBPGq6GZcOzVnf3grgesP1Ifk7tVo+UpaovhdNtUVfWJUFPZZpdJXlZ1E0zqBrZ
gpTobGaA7pvMtzA5ZZkfgmdDhUYTdMN0jkg1X1Bnkx8A+isV55zNs2cMgRc3S9k0n3pbrnmW/L6R
+47OyUgUz0J9dFKk6ypY60yG5Hg1Jwoz+yqYuvpNMM2ek6WU2KRjKVn/k92+cNGKtWVrw74D2KmC
62CyzVBU6/JWXjB1q8o3LL/dsBIRbjb2U9nMyHmtWA8qfQVEJApUavKMCuekwvDF9BdaQpizjf84
qMeRUgLLG/5FGaX+nOfc43NzdAbl5om8MN0p4oeqWmG8xYt/jhBDJ7q3R3hR8gNUXvUY6vjGGDKs
wuxBdMtgutfIZFG2PJZYWkt3VStvQwtYE686yxvrN7jvkMW46n0T7OTwMGnbPtgkoeKP0TmI71LY
U9cf9WtarabhK8+Wbv4eocrbb5GFOPXUoqJGr5KzYnhS06XDEqrhoDPgVHLiaXL62bmhv8/OY8bE
XGg3yDO6Cx0Km1PCoeH2F9vy8/Go90+5eRW9fVJC663k7kzFkRrYV/sj0mSjdo+V3HXus0GxXDIH
T/ugWDauHZxEN3h6w4cW4fHodExgNCsVq0mGzjm5FWGHDZR9kTrm3riZaqtKEPmJLO7VZJxnWkMl
2hxdC7Rnjjmi5owZY2ac2hoayyimTacIlKii2QVOwbHQTfq6B8DyKmxXWvZcqZ9pPK0rvCRTyXrb
ep4JwOkj/iVrPxnBVovrbV1Wm1TBLZUqaw0TgCARJruTt30w41LOX1J4IohPatG6jJjtXampdB4a
9DRTza2L6N8w1iuHV5mwAT7XKWBstA1tbbjOtS+o4sGB97VFQTRhx6uyN3Ln7qRKE13gCY7lpXdy
jt9pLcjIGbN1a58M/aQbW8FICAVSde5SWvVmOghLW1hVVe9MRwZ+LK0XtAkCR5C5a0mEFMKi5BPv
NfMz1MUmxuOVzCjaCQQ+KofsDR5xY2HreLIIyFLjj0xAvUqkmUk314xvS5OiVsy72kgOmdFcIxPk
V0kflTDaB7AZlhIerSYyFqLEhNbGG1fIjT5jiCBhbSwmn6iNHgEwv5D9szDqpzLGzzAsC+Uu6IiM
njLLK2/2owSV+NLxVe05XI2bU9lOOOiqyobutg2D19neM91Gmi8WAd2i1EfMAlGTLbpKfVGq4FWJ
kYVRpmybtANpfdlc1nW61ADz3WY7Ris7olyR008Yx/vchWDHqEAFZRUM6aYb2ZmvO7dbOmBsUsuX
gX2RYXRoYXMslSnFrT5PceDmtrvTakKdHnSHGDkHFihhsIuy1lZ+jCee5d8W7sJGeQr12ndRBtpU
AmxcQn4jsO7Yqvx5RtvNp6/KBQNRkGQIfeknDFEiu3OYGtYApl0EUgQVuDDQA7M0XzZmdR8U+clO
5Zm9ydsxE+eyO8QDoUpd9w1IEysboZzCxPKJ3HjRArkPMlv1Eok5gSofGdJdMMM6JAGMUzwCFP97
HJV2y/P6hzCqX5fsJmE+Z447YLdZqN7H/IzheXGLTLwMCzyDf4hM/E0c9a/Ldcsk7i1VtyD4zJVU
Hsr2vg2e/vACfpPhbfyScVeZUp1SQ9f2qjqUN0BUrw+TLmNQRAt1SJvK6rVLBqyxVm1R0Us01+8u
FMhK5iyhD/7we/wm4Na4/fnfNg0lrZ7XvQudM4/HW3xuip8dCXA1+/Bd+JT0ZZV6LBpH8wyUQ8y8
Qf3Dj3Z+9xb8EoFct4Y92w43w2gSrEt2lx0GKoa8ccksD1r6mrCeE+0Ge23Wpfve2A7a1u7ex5ag
g4YvmFKtWxevIm6QqH2pUn0ZK+4Xt1gjNzy/DOZy3k17UTF7MJuLbk2ePlGpubyo6l5OzznHcPNu
VNomgv9QXUzmcWi/y+GROxTzE5ZMT+AwC8qR1RPdJraUXWo24PUkv88dFS3Geb7YBl78bGGHD2wk
cWoSziqe7He1x1aZb6qu3mhJu8ulAotksqSVqvArpT/Qq53On40pzjsDFfffP9LfbMs0//rzv32k
g8yaPpSVsZdDo0CCp21gkGiZK69RoeIoj5g8fA06tIjZO7SZtq4ya7WI4THbFIOhY46fdZLehvdp
ubVJfSSjJ2/yfTuA5VaJXl9Gh4pFL4LmYXDtGAV+0JjhuYBZWJEiBMF0xl/aiSb4wwP/13PxTw+8
+d/f075M0iLL1ZntkvLu5Ge74Fyso8WH/9RsknahruFl1MWz4uEXBABe7IbFtfPFgom7F65/Qu8T
Y9VBBfBe/ult/t2j80vWoBSK3ihOaNyFer8heEsFXFGqF3LzX2pHX5Suwcw1XDKPvCl7oLqgsFE8
YLsyaDbIpESSSVtKzl2HBtdTT28qUvw/4uY5ouHIiGm1zpU8u1q6ccDXu5Ao+QnpbCCVVbX0I+zu
efhUy8fU2o8/1nT7AQ4pZPMmy+9j40kh+rFcguiEJ1USxXVjHo76IHBtPfdAh7m9w8RrdksYzgv7
p5fOlVH7LB8na6WS+ZGQgXpQqNI636GuRVbnOdmFr60G5g7jhONyOZsYyVf5wBx/Teri/c0jyvD5
Z3AAePBTeqyrUQ/GJ7l65Xno3g0uGy5kvvFZsk9RsebyhJA8loQXKDso01qMi4Fktn4REHCVM9Rh
VDY8Oc9o0pZxZ3A3UwR3/QY9BhdfM2xtwpC65HiLHsuMh5GEYNg4/aspebJp7AMYCZapzUAgw4dl
AlnLbhVl8xHfJdemlPpCVW2e3vCc1iFGJ/Mp1c1zFB/CAtDHPWUwlaQsxMy9mmU7bRvdBE69Cv3Y
Bd9s6GnHkzFWS6v6mPM9Pink96caY5nNtpKSU4d0KKw+GuM5/ZpwTmjVtTajjjhxcdXL/lx3+Yee
OL5LI6dRx2Q5jSvhewReTPvEcj3ao6hejsQf0EFTli5E/KEH7Ecfy5VEOGbzdRlusuC9UY853QGz
iNIUBPKS56UT0QKrtUlSjlLjyMU8IzkY8MQ5v1UyrEFmYQ3nmHCWksrXYPOb8TzhcMCGFjeP9bTr
8r0ONlEDcAMGVjFe9ijmUrC6H0ESXaDi4TQHz9J/7JkRB9v/MGY447kzD1l2IdpGC7euTe5PtKT+
Hdjv3mCuS7D7ha+NHr0IKZ+SfJOrnls+Ju2lzHVf68N7hWI263t83Ow3y4UnO+wyjSHXY5EsILpL
uM4uK67//jwbvwn9/2up3N+OzU7T41glX+1gdzaZQw51ZbEqiI4CBvdYccyQkVGUWr4pEDyWKA5T
RFLBdAqN6DZzQptqou+8y65lOq1NsKsMgV+yUUuwFymEnanrbjPUjKRw2wx1yQCCgConYtez/YcV
vP+cKm1Yv8QAt0qdh04Ucc79mEvlaGPSKA8A4X/YKnA7a//3DDb+J9Qd8i3UGFnzynWIjI+0+VM1
9M/lnGH9Ug0FblPYaVOkB0tfFEeaDno/Ugg6Svmf6cGk2bD84Dn8w+an371Nv9Q8SkGyYDTxOhLa
mqf6QblHHbplphb/zx/wS2UzinrITTI3DtBHM6ze0X7VH2Di53frDxnJvymADeuX+zCpFE0YMT8i
fB8/88/kx/xpLso9HU2rrcVne9D+9JP033zqv1xzmRY7ugFpfhh+2M7GPYeUCL98r5tEg3v1Tn53
fwgM/l29ffsN/v4EkuqashFKvwsShtyRwiXKuQ0ZVBAW+O9Pufjn7zBOtP/+Gbl6K1JSZbxDJsKt
RBBgTUAcaCxxtVYYL0Rj4lJOV9AuhxyGo0zulOgzIB1dCWZwstHP+uMMqax8JxVz8CjZhg3iU62s
RL6TCaesxnS6hIFvmDpmvW9lrm8A70Y3t0GVrwMkSPpAcv6SRtzL9FPTrjLufeZ2HndqrR0a4sqM
hmFtEr12+bEAISfPw025MrS3mj2d3bhyladSfmqJeqlnpMc483sJI6iRBu3GSAZKxy69p8q89Gz8
brMjwMdYsohhfCsjotPZydAh30zuTnFhjai474b8c5wf9RrZSGbHesREQyeKUhsjmkVp6Xj//hH8
tTLpf48R868D+G8fM3dxL9ypxBBAlhcmR3J/lf49apiSwLr32CBseBFJuz+n2kUxT3wF1xW5w1BU
g6wXIJKjgW89YWKeBoehcn4UE3dM1t6sfO8l3x2VoSRToJ5lHfKCbYV4nb3EDoMzL+nA3+3awwVQ
OfTC1CHJVmsaxP7DoOza9KCIXZ/tXFsDzntI4TVS0Mq0uZTTZoqbc4+ckLoIvWXXrlNkv4Ul5cWK
3M8isLxCfDXBPgAWVTGHZe0VRXFZtuMlGYcPI+g35jh5BukrY0rYvB4ezfltzLdGe3Dm+Q/Fsvab
zkr/5R5QW0Yult0gIrVrqRBhiOv6RTHDRzPEqrQLMhKFiTvo/9Bx/PN5auq3MO6/faCUHMMEPKPu
27C0r06dNCeUSAwjWVG45OznOSExqeOD1yUE5AnHOv/7V+l3Eez6L/eGqswqR9Nk7JWmRsWdg3yV
TPZV6SgMc6jA3BlDrJInS22ZgX5nlbrslQaed2Bs0jHlLhieumok/nS8/K6I+OVYHk03UPXELUiY
GtDCAHc89T14J9Y6Rmsga0UYWAzFxjKYTvmwlyVA+Ld1Lf/D2Zktt61kifZXOuo9qwEkkAA6uvqB
syhRkyXL9gtClmXMc2L8+rvornvbh22KNyrivBxLIkAgx517r/UQ96/Ds2AvwKHh9+GWtwcVaDtf
C3Ki6PEksLOiwG0Cjee7amB77NzklaAoFFtr4b/on2l2QxY7X/c9wwBP9IYZ7aXBFcJS4I21oyCt
Y1qod/KWRLtO9y2kAkqokd5tSVXXBSS2Rf2NyunGWOT3wDA9e522D9BQ5igkEfGamH1xQVjwy0r1
hzHAOplUrMmsyxl61A1U+I3cpXvOQW5I3VxE6KrF4snDNWYv1R5p6zLa+GRdLgSys2qj8D4p9nXp
KliwstwRyDv+1SpfUmW5gseytAkFvco1VXTbbEk54x11E7fZlsXuDXhlsnG3nD5eZdtu111Ha29D
7daFfnd2CXkygSkvDBpV8q3QNi+p8d9aW+OB2lcA0+jFhxWcprW64jEvxoW9Ao66fP/6HK7SDeuQ
a8rK6wsTqXls/396vCezXDx36cjwbWGI45hzRbnK8viI1IL03CUkgUW8iZ4v9MHjl/vTtU68HA0R
gDQ9Xis4iE/FFR6E++kNoveyWP+LgbhfJPzfBhhfk3nSWJN7E/hkpdfprWeR/leMqXXhzZ3Zyv/S
7vx2AW30tTemg3tjimOtZYdap05KgOxi42f1RcfMmdHh1+v67TKF9Bv47jNBDI5Xq6Fb2dMz0w95
Du5mUGgS2muPZbV/abVzZmD+NWz+dr2uHPo6yMiy7zuY9aAwRb3PifRCsYPWMqwqC8VJcaEhnFm9
mcd//+1ikqNcO8s4oiM2tJ2NV0lhubr06M4s28yTcTW0VTWltsTOE7oPfU0NIDTGjxvwudDSryX2
bzfuurlXqqgjBNqUIJLShiP8NPKVXlKwAVd7VLOzNlzqcyvSee7MkaPl2IFqhS0gWudOxOIRgSxU
bQmkoKs1kYvSDxfjbHQkJFtQSCayL5HjwGI3RHytWsu4yrzIuO5AVKxGTb1MT+k4dKvC+2pbQCFR
+wZktcWz7954uQlQNAhgbmWG/6ODarvMqpFagcwuASXAvvv4SZxZN2Dz+esrLNQQOJ1t5ofpISEb
EhHAe15tLE4Rjmn9S1KvOLn++Fp/bi3SOxk13CCqukJwqTKJzCuvaDbk7srVeExl/fgK5/r0yWDM
4XEzk56JJqOFIASanBFxCYRhYTkXZrEzmzD713P8reXEjaOoS+ISkUzjbUOCITDzyFn3Lvl6juka
62F024PVV8FdHDXdPsspzINLm1ARVs2rhGH6wtb/z8/T/uV8++1WoinntN5VI62wZpka7z3ywKa4
vvC6zjxM42RFKZRUiTGG042oD0ggrHHj+QBvLtlF/jyFGCcLyLYP7HKU+AzirCHQDsK2PfSWsf6X
GoJxukjUcZ7VpPLeKA/wjW3431qorlY7fM/65FLXOTO0G8cH99vzp0I2mq3Z4CIT6/4uIdE9L/t9
ktsEiKJrz5/vZjm5C0DtK8smh+bj73ZmXDROBt0aIE5dB9ZIwd5zl38tkwsRjOOT/8OkbpyMt57L
gXFT87mhuU+LI/mPRHKTwtBorebVv3bv8q+PTMW6q4vyeO+C43RvE6fFha5/7qmcdP0GfIbb5Hzy
Ee2m00+DcUGAda4bnAyQHcrTPBAmH5ytoCJP5opkaEB/Hz+QM33YOBkTm3YIQ2Hx6Y4bLTB0BBYs
++3Hn/3nFyr9kw5MHtEYJsc79ylLNShuOhbSF4+evSTP8+NL/PnhSP+kF0d5EM59RvaNbVGbLjnp
VtAh3thof/z5f17NkL7w1/YSF8McQuktD4ps9tCYg4XputaV3UMARN/n0VAZe/2MBIDSAlX68VX/
vJSW/knHjjJyw2a7KA9d3H0vU+kQp5f5Ns0gQJRpR1kG2N+PL3VG0Cn9k96suq6kOGhODpQKpbfG
85xTPb0UD+OzXFwK4p57S8c+89tAVcWxVyFKTQ5almw5ijoGc1t73xOXdNWKAv9LkuBzLe6ke2dj
7JsyaCHFkndPKVAWf3bHazFRN9d+6aPqQvDhz31d+id9vc5FZtukpB56w4ufa178deCXwe7jV/Ln
Lin9kw4fhUnoh1WTHOxw08dPSX9nVBd65LmPPuntHHZrEdhZchBgRHN3BOm7rpsLM+qZvuKddPfB
ZX1q9jyV/DMg94KiL2BsJtTD5QxL9tI4e+4qJz3ekUlPBunx2XPo1m+bH5zIJAglgsUIB+T941dw
rld4J/1+8kzdTxlXScBwNaukx9oA4GFBsV4n9gHVDfWFEezc9znp62msU8zJXIncY5L3iaNS4Ou1
a7D0DRaJC1/ozIv3jv/+Ww/0EeMGaQl6cvJf+uxrlrUQOt4+fljnPvukd+vc8YMxznPoCvc9Bbmg
uyMdX3g8Z3q0d9KjqRFrpUXm+8E+wJHvqIEjAH5v1Gu7vDACnunM3klntnXX933BFTr9GVQaJYQX
bv3Mc3FP+sNUVF4VDYKqinkE/vvWUlSqL4xAZ1qNe9ILCtEMCSk56SGxVkAyDLAV8OaOtQyrGgjf
JQfwmWfjnnQDO6umwnPn9FACdRPWncyuPm4zZ2YE96TVk3tmNyruUgoRc5oLgUfX5lCADFOnsD5/
fI0zWyX56zDgt0YvTSI4XhKnhyFMYI2rop/uTFF0JAczHJkR0ck5PHKe/TJZk6o3rP25kDtWLN9T
7YmdGfbDhbHx3IM8/vtvt+I7QdQVqsoO7Xgn7BskSBca2bn9s3vSQdpoyrw6y7NDBWfC59yA0gGq
6xfdW/ClpcgWc9ml9JNzX+Kkp1Sz2UVeXmeHhKz02v2s2wsjyLnWcDLjdWYxz5Hy04M3i60NQ6Yh
Vh5jAXAvzalnVlTuycTXZXYjqoIrdAKlgAbOch+In7oBxyqT1cft7cy3+BV3/u0dT2FMSpLDSXhC
fXZnf0oDEhjIvSjnS972My9AnfT6VJWTMseI4yIr/5y1mhRj8fXjmz/zgNRJT48SKfxmTrPD/NY/
md+rn8EX6mU//uxzt33S2bXUfUYReHbQk3KAxFkvjS0uxCDO3ffJxKZhyPx3+kFH+gHOyM9qEz18
fNvnPvr4dX57n6NBnmKdhPQsnBccW5IRadmgbOZE4YQDjxxk/r/4hE46sVvlqgs1T4jyHIxeHUSJ
j7/DmelTnXTZokbWBiaPFqNJ77kuNsa9X1xXr5fmoXOff9Jz/a51Ci+kzSP9NJ84oz9auBtKkhcc
d378FX7FW/93XECqk77bV2UcGccMk85Z5Lfta3UvHpkw5De5DL96u2WwJof442udaanOyeNKhKEM
LzDSgyhIUnPXvhQXPvnct3BOnlQ0BNaUHafSSEDAKUNMba3Drg6yHFmQrUHtdoybosgJ/A7Uzq2E
dqu1p9ruVrelvS0zXe4ZKIP1x1/1zJtzTp6qrdpSy8pMDzUeWfLTvoTPzjF5bEGdwcdXOLeIPjWE
t8ZA5Toyw0PxRq032YaZt8herDf3IfjCluDjq5x5Zad+cL8uXQOlQnZwI8KsRLHLprnwBc599OmY
WBkDOe/cv0GQPXdRmibBhbs+sza0T4ZEI5dTQ/0P/WammRWCyn7ZVyOkyKFeffxgzl3iZGQsDRc8
xNynhx6aF3XyID0UEf1L+7BzH398aL+NjnlXTPh0WXfkOcdj11O8HaILQZczA699MhrmhtQoJfno
4QFkN0KdZjW+5p8+fiznFkz2SR8f69gR3kCqDc7G8am/J+flaIO+09/au/5b+/3CZY796A+jln3S
37M6Bn+R8iXwu+GOmY7uiAUYM3MbcxiGtFleaKVnOrJ90pHHOPCDmLzVA7kHMLgcDWxwOwSL+K26
NIGf68mnpQ9HebUN7Y7VQYTeFuEKFT8M9Wu32ZBuDePfu3R8eKbPndY/1F3eol3msdXICAOx6xj0
P34jZxrsr6O43xpsYpjjHNQE/HsByg2tsvhaAsr6+MPP3fZJf5aD6GafCugbXSGWYAYMzMdfn/zv
b+N/hO/l/X83mfa//pP/fyvBqsVhpE/+97+eypz//vP4N//vd/76F/91iN+asi1/6tPf+ssf8cH/
vPDqVb/+5X+ono319NC9N9Pje9tl+tcFuMXjb/7//vDf3n99ytNUvf/jb29lV1Ce9vgexmXxt3/+
6OrHP/5m2fT4f//98//5w9vXnL97nr+/p3GrX//3H72/tvoff3Pl3y3TdpVrO8pwbOXRJYb3408c
5+8+zEvHsE3HkL5xXPcUZaOjf/zNdv7u8A+ubyr0yabp8qO27I4/ku7fTc90fE9RbSUNg131/725
v7yf/3lf/0Zu7X0ZF7rlbv7S8ZXvuTZX5lLSkdyhfzKK6RaOUiRhg+ZBTEKb0PV2FPWwDd0pXReQ
5J6GUHb3vz2hf97E7xf9azzgeFHFl3ZNLojEELLMX0dlVtq+m9guafxdzqFJTZkNhVha4WsrzRTx
QEZm/yGVVqgwH0ctTNsoG80LU85fh6L/vgtLKtORps1LPt1toU0b6jIzkl0dwc+k9iywyAAIZ+uo
Sci/5db85GMV+Pirm+pX3PV/xtrjdUkLdS3lGp5hOubpyVTcTGISTltuBey9Z2xhNxOkuOmxJ6WQ
AoVAjg9Kd0F2HajG+RGXVWvDMigxTpuwLRdpMk5vjR4H+xvUR+slTFxgwXEyS/U8RkVCoJ+SGZxj
yimaXeQkVvbJSVVn3ZhjD7SvpjpcVnlx2/tNF28z6aPIEJ26d5Ex120Ktj8wjdFalZZTDtdBnOql
mDr5UpDivXTAupUgYbBk8e5q3GW5j6wtGQcPrlw422Rvlwmb4tLQIWUOmZU+Qzku3lOmGbJWhY1T
RF3NEPDgNw3hu6+MgIpnCTV+oFqOw35/a83pfeV39/4QvaQTJis30+IBllpw1GzoTxT+1leTaVV3
xpxSNqkK42eGkmQx9cUnUozVp9DOxC6ojrX6Bnq2PuAiiZtYBG8KTET1lG3acb5T9UxRV4RFxKyb
73UQfBGZZGWbK2vrV9JYUcXSLKzpyIHWsMWHVGewjwUFkb2Vk3OvSG11ZKa+68nbhzmVvzXFTEs1
m8V75SnnzeurirL4sTce+9B+yd3kaLWV16NTdclmEMpX67gewZEUVGvtukwWxPi6oryzXZQeU46o
1qzF9D7XlUap6it7pEyjNwHZw8bK7rtRtDhmKVe7o47S+VlmDmXDCuMYwF1lD3eD1A5Yp2gCPMbO
3P4yRhN1NpHXJS4W3W5w7yInhwyr0xSrBGpWYX9tRpPsG/hNef1oxfPQfHJ4UeMuS/vwe+eLtj/U
tYtE2Cl8a69SeyK9zAccsNZ0NA/AG1bh5TwOVK8QK3MPYgSQtXSYfLrrEDzrE0cR3WOUJlguTTFT
bSOCDnBxCblnHVmGj9jYivOI+0ysYutGMWUfJAm7j1YaKblzqfotrsYe/tcmpbj/zR/d7jmbCxjO
YS5I5QOe4JnkElGpiLijywZAFwnMPSoYTHVnD94EXF3aMahYL49m7HJ2CjWBdjwQmTQboCaLwujb
TWClGuno4AzZeorK6jHVduWscPwW31yG1iOMscoE3NcqMbd2HAHhUxxhXGVlYVZPvaaekZKMSfXL
PEtBUjLOg2Cve0qBl27jAU3vW0FSb+JFqtiMOsH0bXZsfUBtpxGFZKLA3UhMiKqPnEFlldkq5Hgv
iY/VgIg2IflxHDNtZNWA9UkUmrtIZ8eK7zzzuj2Fs4D9DU4I+V5kbmF8C3uKuvs2p8ool15wFOdZ
et1bHsy4xlP29DXpItXeDH3pP48qldkn0IaIuOLE8p7qIhiAsCj5yXeMsb5Nim7MALzUKc84ivFv
D0UTp1/p0HBTwtRyKKuSNTqaeBIInNom8vxdnsriQKI+aJkwYdvJIJ+06lNXiRplFHpTyK/5NLp7
ZkfZrO3M6vJr37Dbq95ycf+GbgHKv5tmKyO67Js9BghreouHtoquAd6xmyMMWMxHNrEFmWvSDbKz
yJ83STYM17ItokdnzAeHrGcPAKItfNDBnO4Xb3OWAgoojEAiRtcxCASWDt3zBBHGW+eJ1WEZSz0K
W4IqM64KLdEj8CST4ppOKwPQ/E2Qrp1knB/tUQ+kcdcOaEldjH55a435sf7ItwagsEDyVrY1Ne++
kTs4QwBzQ/90nH4r7MyZVxMD0JvR21267WOFiashC+kHRHB166R9DWot0w0cTyUHd+3abv9qjRD1
9g1GUPC5kEIQUkswXambH1FKAzVUKzNLIf9DJc/fXJn5D6XptiiaDDwHS4RIR7yRO75Ctaz0YgKY
shYcAMHkNKg7cF1PPDnmbN2LwhiBCNsR1DovzyO4QQnFjdKZYMVAd1RgggfIPn2LEzIPfV+h+Uid
ZtuE8IMeIG+N5cGs0mE+NEGAvs+uwijetXUMg9VSbXznTkORbUXtIgcqJnHEEiiJWWzSiW3fpg15
5guH4u371MmqO6FLDmrLqiL+75DMwsRgqBTdwEjDWVHyyaMWpUVdPQfWhG61M9ZYBiSCkSgxGuQc
ZRPe6ymGIwLOmLQlbuQb42Z4Z2VAGhcizrK9g44cdLduv9jlDI4qJ0hehsxf8F908QWQ3Mj5vq+x
7vUNBXhOH5dPSSgryD9kCm3KrrW+Fq5fv9ZdZmQrnZm1iTS5nZst9BjvUXcAVY6Y2PtMGjeWZTa3
oDSq/sVPLLiZVlOJaANbpHtOgUXcV6PRUaUeanXfDUGK3CSKPAPrSo6JtVatYSM1mDiAscQ0ZUs5
dRQPxs7U3TKfHhc+vbLc61QabrCp60nY6yHElbG10xFNIPlZ8zHjIvvhZMwUcOnmvNg6jDAkHdvE
1K4awzSaa8MrUCSP8NX4IUaUwUutVWpkwrutzWl89GvQ5Nee16TRZuiJtW7s1IYiUmLi3pYTgB4M
fmbTHEoAHviYi8bDh8sqsL1q4bWyLrDt8kc3Gv2Nl4hp3HVk1/ar2aydAzP24GMF6tzXKtVRhc5j
bgFjZeYMXQyt8Dt1akZ+3cUl0GgQXyC7VQPYHry1Hw4MD+bwnsB+At5hQEfY9TCJ0aN2LGAXU0Sw
nIknzKBkN6Q2pGp4R02OE6rt+jftOndRhdas7LxmTTWQ981v8b9P5ou2kTM6Qu+Nip1WbHVwOv1G
b1IOWMB6ANIO8mhn6hY3d10jJ1NuBqitlYop0RAFKfFZVCU3c9Z6r1533MH6svtpRX6wT4cI2+NQ
2rvemymg1mgxy3rAliY00OYixbnt5lAdyHJ9Fn6Wfg1NeD7gaUxoX6RFuUvX6NMbwkbmDx3l9V5I
Ne4rv2amRtwEizqJv7mVYzwnTvU4NJ6FkDodxSYPWCMMZv84I9xjQVps6iq7CaT8VtoNatf82ONE
1Vz1qW5hIWAbTybKRRO71aDAdbjNrGlft72x68LQXU3KYLnf62kXGRp9nDaTtVAi55RIJOsY+M1t
5uV3LIPKlT4CUm3De2x0ygqgRb2LFWHpWf6h9kkTCLx075jFNo3CajNBklt5WbHrEBn1tgPDHuxh
Zw9fPGmD34wHFPMl1ascrWIXyttkLcfGP+QIUTZm7/Y7hoefnV+mW8dtvrXgG3WYBDvD9T8bdY7j
DR37aPblXRqQRsmBx57fCRA5NRWQj/RLGTI6syuztulEmptj7Zqoha+dP7BApn5WGA8B9Qu2L5xd
mLekbSugkgAvkv08+UQJtWFhsYcJ40ykaXITeNNitQ9Kau/jHI6jSTJUpEtx4A2ia1Bm8hjNklyx
2nIihquBvHOSgXaFHICOZ1R3CNO2wdabm3ioqnsW7iOGn35AqGbpjrWfcF61GQ3XVl2oJ0601Sti
lui2T+tvztyj5YwyfdN5RrCuSjfbw1C9tyQ6nNYJnkwH/03QU9vL7m5pTO4XNzIOTQOLnV2Qfq1M
G7VorrZRTi5j6ZTOXgo3AvZDZjfy4W0dZfDdoq9Wp8zVkCD7aKyt0OIIo6u+6IKIKexSH7LkXG2r
JsUhZenDPCZXZjTGL0UfwUqCQ0mEEhgW2SjS5ijNN354FnYjk7hiLqJdZXZPVaOY6PisfUuce+na
+a1S1H23nvnCymUSANRofUU+qi+6cT+jETPXI0hOB+DBFrzruO6g4jANIS3qaOaTviZniEpyC6Sb
zHL5aOd5CV/cfphm91FGDrDe2VK3mN69784AsnCANAzCsr6mjXZPqkFobMibqgiKmwg8yjQkh0La
0IPSiigQodgFMBFKrHWqrhwYBmtJIXAGZ60jBwR487AxfPMI9U8p6SI/f9jj99jatv0orGmbxn2x
a8EHAq6p3bdpyqMv3tCDIZMUMMvKz75MhWvdwlLOqjVFS/ZtFHUBHMUG3FWuzIfsKLMRAeT1Dtje
Mk5iCBBmWyDom+SPQEJzzmPWUkaIOLYr+mAlfNy7ARXqWZ9T6eVX1d6Zs31pJLRQGXQPFTiy/RDN
T4aPLMUoa/fraMrjoQwhgMotCTn3rt4E+bS3gSuQPC7ifZFacldReLN2DcDs5RCAhSmnKH+dK+PT
BM3sqZNMd4NH8CBg9AfHo54a1wwf+4SAY55mLHotN1sFBvTKQsblakqDz4nVXNcc4GymPAEpXhYD
UFVlExaYJq2+hpYKDjMD+LUk6zzF8ICiLPbjQ9418UZ0cjvwapbGUEL6jaSBW71blSbAuDQSDZMy
Ke6zLMw70/YZ6kuNxrQUwTb2U1xNnR3juzZJwTaBt+3NKZDmAi5F/+r6oX5IwgqmfkxSCfNlsLAp
Ur+2p6Q+Sjiu2XDGK2caxVMwJ0UK97Vwvrvu+ODH2n+1HZ4Vm0sAKQma08pDvcTCtweZ2V2ZytiX
dB4W5EAtRt8wlkZTOy8ur/kAAQPwrKsLzoKqjioi14NeL8MchpbothhQwPY5oX4qkowSScpfxzQ7
ltyn9mqGHLaf5yB9bDoFky8HvFTW3ktTEbbAGZdDUpK92uVI45eTw5YgB2d2HUXxi65HDAYdyweL
gkQ4TwFspkgPN7KU1iKt4xbWr3rrFGNlf/R54lwu0B/P2FdHzB2QRfrGXwf+XO0Bxlj7rKC5tiCQ
5pVR1Aix3Exq5AF9nvqfIqcf2woYhCfHewoyPdkCVguihO2nIVv1GOs+9AGrj3NkQ3ZQjA7Hsv1G
wWFrWivkZMyC6CwWce206FEC36lDDAITyVKLOYhZPiOUsCITcRfkmu+eH3Q9JCWROTZq+FFjOrDF
rCpvY0gCiEzmLTwzuUl0aJTTmzmYoX9vt/WzHgqcALEVO4Aakpnf8g6DYXSWB/Kib7oHvyJ2jFre
J9uCfVJc9u6XcEysvHlNu6Rwit1Yua3Sx3rZxmOBFDdFDBlMObYct/PsmD2qQCVzxMZ1J6d+3lh1
y7HpflRTKxNYfXNvUHvBLnGUYhMFfuORRjDUuC3NrPxGuS91ZLVtbSQULXAjWeOhpqXcsaZ8Ytna
Ybusgmbr59Ybk65e+lnSfGpqcuWgG0tzbccCqr49DhghctQUfvmzrHrMTRnPtHXrZxBS69mDxjOo
8q4hxy2pqf1IKEAGX2azgZ0TYCslmMKaMQBRoCG/jtC61/VI06xjTjkMp+52DacE0GnM3jwWEA7H
3ZjxJXfafE9XbDZhlLoPsczFgTNO9oxdBmd6IJ0EIIGH0dIAaDI4AumwVtfUUsR6N9cG/Wmac/is
zCRa6Ye4ayVfpx2rF29O0FwHugkRfI+A/oKqZu80miK584sp/WqKIAF7rNJNbbtlvW4wxgLNHmME
dYZl0l7DNkqyFRqtjLK+0CYiMdUR+9/ZcTnNJuDIWsL0K+tqiPxo68RW2K+qyZUvUWwGWJ2dNNpb
vNpVogGA2fDj2UAPGSoAEIVx1Iw3dTso8DTT7dja6ZXumvcaW0KComLpNP3Gzm0oepm3jsapvpJF
i+AiSNBVQIV8sOch2JVtE94VQaOfRWQsRZOx1sjQl6cmuw5AbOVPU0wQMNvBam8a3Zs3QlCYH0u5
FabvrFqGoQ32lcPg5WLTYB5rTKPYZ1GWbf2epS2nphTLxt2RoQ+rwH00nMEBacphT0jtz6dajupV
iBChicL30/aKqoYhNLeFQnTZxtZLJf3qyjwKuwjDPivEGgh80Gp0M3RlI6kf5IDw2ulmeWPM/U9d
dGDFdVheaRezD2Xp7ZVtT7ukMMeHcoDZHtPV76K4Vldx6lvbimosvRZlqcadK6U4dC2o+9VAIOM+
GFwdLQtaxQshGtxhplHvRF6giLQNdyUSF46p7eLFdawEdktMo7dEeV/31qOyActnZpo/lL7lsuAJ
xj3QV1NsZBmDpVJ5tRIhxtxYYowGAQ5CN8k07RnmaEiEM3IPiIjBRGf9HOwtKChbJGjDtMaE5nIQ
14EYTFsBciOh5hbAI/LqNuH79U0D5rIc9Cpq+q+G41af55Q/cRKf2geMRU67dgZy7wTFy3nHerjx
+/qTbRLBGyaKBv04oowzMhFOMh5Q+myAtbYjTjOTwTQ3Ocy7StWbxtf6e2fYOJgJ1u6SrmRzIPJ5
5Yx4i022iD8SthjA4hCUd4YTbTXEglvqfVC06yDbCPy7lKdN3Qs7dgc8WJSHjgIAT1gXTg2cJmOX
pqZqvsQjqB2LYPI6cKsWB4vZ3Pjc/xOxjXHtsMP/phVByaUTjp+dIqViLe2g/Yo6oxJtHJkLo6he
Cw391iQS3Q9msw+cAimCr0LxeTKKmaeLmq3NAPJSvm5v8fFAlw9Ad2jb7p51y+aX0ijzhzU3P8OW
RTLR4sLBv5L3n6DsP04IQZeUq0+riRLyQ1DOUL60YOhXLCWKATB6OIWb2JbZOknsLxw4ACmba4WN
iEW+SViAdRwzsBeDC6/L3rrJW41Ia0QHYRUaBvJclFdNZoyb3HW6uzGUimITKOkE6vzPJIrFtxS7
vHdjUNzLGAiyq0yWIay136peA/iVorntsxFUudHCVypggTnaCHcWpyEPQ6C/EImCFSpWnc+qDrPs
3j4CkI2uH1ZB0RB6aIpHh8ySK85PhYm1igXMohlgK7PtwfjlVHTvwtP1o4ZhTsa/W6zHGGh/m+bU
CM/6a241IzBtL7ohRoq2tookzvi0ujc6vFk4SaCsI5U5WqW7hT+56FQcklzQzblVCr6pkd+V5Yht
3phoFstSAtAJ/bL9QShqfktTR+09n6CKlzMtmJNVLduohRKqlLhLAPVfiUxQj0D4Cn7WoKMnwgDF
xuKkYTlHFcSpprtBYIQROkd2rHN7F+vCu42j4dAoE8UbKgE3EtOVrtvxPglQjxdTEL54rDcgTpce
LioyGiF+j0q5D1NQFyxIM4bTcgKXOdbtVc44Wo/WJ8LWxRI67jOVT+4mKng6gzXeTp3RIdSut01R
cAZhOw+jMdCiI2eGqUUIqj1EQJy+11YRzcigTYo2ZWG16Ua5frLhz41vRBDa/ts0uHO2ZRFS7Yjx
u1e1EYhmKfwcyzerdYB9RIT3qkyK8MpxQ9P6gsxiNbtOSfizCn+wsJheO8dnzjKOp0y+Y+WAV9Ua
YvdLn+TsxCkfcrMWDY4F0QK8+U0pnWztOTZQrNZhITzJkpDkiB7hDmqXCDeuH61qCgrZ4lg4x8C6
kfpmGd+tMC42FEW775PMW+biclwR1CxuawPia9D59t7tAnZPicSIOtRYmoIWOnlaIGOpibQtxr4v
WcKxFiCToG+uUo+O6VRRBAUymT4VlVXRbGbzoXRGvW5dwQQclwDl8l5m3KStk0dbjF62CuOBXatO
9I4SZ0BR/sCRFn48eAaGXd6PIitfTOa3hUU0eVzkNaUtcRfJ9RFXt9Ym0kBCzNET8ZduA26kXQ5C
BtfxxBaszaPyBXGIe+BAyd9PmWU9ToXhPB4jRg/Ed5y9lbQ1nrpM6SPYrEPoI/1t5vn2Q8+s9gSr
zkOaQv01kr2pApPJ8QdQ8/HR8q1vrSrSr8qzKrzDbU/tnukdH0veTOa3WaHLgD9eMK1wR2xWtDN9
030zv5ippxZmX8HSzecmf5tUzNlb73m0D7an3txxbJO0csce2yNCXcb2vpOhuDGrrMa1aPc3aQJh
PhizjtLUwlgZpAqxcaJK/El37lE2Bi8wIIS5oy36SOEHSAgpWWuEh915AkWSKzmFr05ckhfuLYWY
UHsXcU1mYZQqYkyAVASUVE5Q7EoT7yy7eRsL0JIvhjZGRAdEA4Nlw1b5ZzdqNjdLVtPE3jzD09ej
4dn9JpdVCpR+toR5Tfnb0TxUG5DOGp/DB87TFICwMM6LdWc21aepa+ddhoOeSJADe66RbrJRBFJu
pwFNiqwspJLMv4xMo6ytuzo1vnP05vYr5ZVy44+NdYvAjeW/4bI4ZFhr5Fc8DNHnQTQcDHD2gvhN
JCaqeMPt90BPt1jAhLHW1ajfvcKPjEeQz4R1Kch9alJMVENyjK1byl8NtrH1y/pTb8Q0FLR77RTd
JkdSY+8/Vh3HlkGC4H4unuLG/eY3r7MvqwP2uJ0XBeS/BLTwlR7ta8bGJZHtdK+Bezhjz5HCTASY
c96tRzyUyB7mSDdQ+HODmynh9FmFDnve7v9QdybLkSNZd36VfgChBTjcMWwDMZMRZJBMThtYMpnE
PA8O4Nm004vpi+yWVJW/usv+hcykRZVZDRkDAnD3e+8557vhC0MdE2oNl+fSimbepuZcbZ1F9wH0
Bvjm12lOBe80Le+VUTLDIC9m7uNzVFfbYSIabxomez8O4mEieQ0AHFGxiF5I4G0JsuvSt8InQyBz
2CoSkkbUwvSRXsXeo+cfFTEJ7fWw1X7Of+cvv6bNzSj5IAjnlQaiqNin9jBw2RdJqDd2FruPLlXg
Jo2nO9NAbOuROkdgNWG72biWuj4n5nAeQ5eQvaH78gl8WagkCF+O04vBpBi20UGo9JSPyoM53NA5
j4OmnrJ9O5vuPTSUGysfRsCD9Ztl5h+2592pWdChdM5ExzaEI7lfdopwYbiSgLKkiC7FDNiqmH7k
UasDiMErmiQOTBR3V9QEITaeDyI1KWNM15DDSaIFG11S8V71bDeJwnRF5R5xdo/dNSPh+BT5MeG3
jc0Io9T12g6bfFvQ9ouW4ZZuNbSCPrKxM9J6z4xTVqaXwqb70racYEPm0auEAz1kaBNgb0XQb1F0
L1yf/TzGNxaherYf13EgJUijliVkx4kvZE9h+pROU3LydKtfeBAIpLFKmC/dyB26yIn5Ru9oMOuN
uvoJrIlHMfciHuXZvqN+RT6VypmpD21acoxr4drR2s0s8yw52NDzhVZbF1WKmqIEP24N4XejLsTm
2p9YMeJ+H+Rgf13Xr2Awi+xHyASmPWa14VNPoa+u7uM0bvtTyGBsorGowd21UlPY6UY48s7NZ4KX
EVHFjzIz/ZnD3eAUCQMHFq9jV1ZJdMuMKCmCSI3m18B6uvovfWFOiYfqch/XHKTehCjHbUhoa/36
75Uov6WgokPxfEVPUdH5ZPZm/u4aTbPGbyszjvZ278fwq/P+QVsNxZNJOTGtJ680XdA5I1c8GQZ6
0A0KADyy0FHfQG+JO7QK0oA3kedEaEml9EPJZLzDF0EfYwUzlXjzFvN6uhlhg5GQ7ZfJgBJham5t
EDBv5SzpKw32iDqEfBhrU/Pr/zO45D+lSPuXcrM/SdTu6p8lwPCfP/vT9/r/A2GapcTVsf+vpWl3
Xd9W49+upfpQ/+2//m3TV23VD387dOSdf/5R4/bPl/qHYM2S3t89qkhLSZ51JErIBP8hWLOk83dP
+dJxlOJhkVfd4x8Ea0pRIKFkk5brX30l/xSsSfl3ye3OlB3f7q877T8jWHO8qyb1f+uneBmUanwA
BNMAyKX4PcOrnouSOJLc+dYq67McczDqtOKCNo2pQhcijFFmQJIsAXR57nmximVL6thtb9LLTazx
RCyF/NSyichAXnAETL2gWhHNpevy5lzM3gQepe0fwqvwhPJK3ZkpiJicRuBKLsVtNxJBz6wOhskw
RxsG2/PNsIQ/ctO+uHVKnFDZvBaxlVEHXLVLZvQJqAJwjwF5m+Dmx2KODtTWb9ZoX2rYUXuG3TTd
y/Gq317ItS5sUtrTDzzP7yEDt9XsJSmtZe+prdyOR9KgmiLjnIY48/bKXHJKm/SdTvKzaKJvIi7e
KwhSGOy8gyiM77EFK33Iv4YQMUBqyjM5x1vgG+2B0zSAYNG9zG2Np7CtrdeiyT4Sy3vqZknurG+Q
1sabTx3bDXYYc3CNjV3WRHCV8U08dNXakMKDrdsSGph6KkispdyZPV27AbYYPTZObdNkPmOBJ9u0
CJ8GJ+doaMCXL20uVlPmX2xuJkge89nkXEnuatdR8Fuk7kb8Tcv00zW662GZ7w0ipb4LEQYGoQvp
iESa+26hNpx7PC9mUcWfqB1IpknKYS/HLnzXNWBDNHJAoaGx3Ocjke1jXktwfnCaravzacr1NWKW
uqON5NHvl/bgN8SJdw3YDAR+KkgT3t9dzPrDUZX1OtTcAYkb0XVc8nrbLEzKHTP5xHB98V3jaGm+
NJKlIjCq+Ks04i9mql+oCci2tyGtzMyhs2tjM3KpbKCyhAdzmo19MqJW5jZJgh4y1j7S9YObleWq
qy21nxcOIUOb+ty1kgP9xNfnWUAQOI6nnnSBVVyWEtUe5JRIzM+jF8vdWBF1TJezhUo3Z0eW9Gxb
ggl4yWnrraKYGywCBriY+pl1fA7cbozXlFOXToZqFYXK3kWmc2YzVOekls0PYmAxw3ttuopqecEu
WG9M17pkVfpJyfCcNnzurK4W7EjG9K0YSILse+6iaAAyaXN4ZNAmsDEaCcnNvAqZi/dla18yRHCM
FzS/orQ5ofqEFwDDCJ/CJv0wlhqSHL9+lXINshqX869rXtbduGIBuxgc4uA6M1RJmxisCfW/HrEU
5LdWAvkZ0V9NacyTxFAJ9ELJzU4vhMPmpHZSALtJK25dReLi2jB0dEtH4QC3m5u7Ku8b200ubPdn
mnEx3ZX61ZhEvjJGoI52pfZVXz2ayFP2xOi8N93yjHYWdqYpnsOe+wQNywAQxevXlP63eVvKLbB2
CIDENvA1U05mXcYTkXjdU2dmLnAXqKkEI8KVbBj7SU9tcqPdJJLv3prDKfLy26Xm87qz/9SJ+r4a
uZ/Y38/NwncyNe8ex1TlnTYX7KG9XrsCTUal0i8mOVhpqm5tM7oIaBuMVyg48NvWSABPN+H7r/Wv
6jgByTJ3N7SBnIBsJjwx4fJskOESmNQUG8WPFMBPJJjZ4jducoCiaG4UysPkgxzoi2ko2tIeffqy
AF3uLQzozYQAqcQDmWgaJsnuTV4HBX3DoGotJtHRmAmI5CGXpLL471HV59ggwXUXPouH27SvpdW+
IvQ0V2QYdcHsN956mstHt8U5a0+ye8iuP2Sh4FkiYd0YCQBO1tRnCj66mJ33FI7sAiYfZuWW7esQ
s1PU4XfpxF+F0u2hygnbdGlvbX69dmmLDEwMWKzBfYKJFwHkATKSLdnHPObmuqsIce6ialzpvCFy
WpdAL7W9K+P5OUzSL9FBpVhAUB/9EQCOZVSBpsygDlcJBOv8lgD+24Y4HM6E9tnv9MkOw2mztGxL
nkzf8R+/tkMhjr3HBIlQx+e6I++8HrkRhSILw9YkbQWl40BGKlFMNNvUNco56NKlPflDxr2Gjo5h
l0iwNnlnu7Yvo+a5M6P60S/K98ZI4VxBY41i7gWOhJyQB35aCS19ZWmWIrUw0Mty52xFUb5HYdk/
2lntbkCi1fSnrzwitoNp6F7zRmdHbaWftcUYvBl6EejBmAPtCPuYI4TaR0ISLel51hOaPmSPGu1j
v8iLtjMfHJrhA/PyN9GIr0138KSm0HlCol2QCUoLTBvcL10ffy3IfJdr50Rl7xMfK5gj/udUJR/R
zB+NRHmbNvOz0TvnsWqaXSpGd594DH5tyQ/aR+1rseQ+Q2yuBB7qnz6CDWh+7qH083fug9dy4qZG
TvfkF/6P0Ig/Tc+dNkIsrN4JuTD2vIBhnMr7PJufo7x+JdOWQpeG5wn847hSHYIw3zF+stN0q6xK
vgzT6LdNQfsuL4p35j3HuXbyK7X+04iulx6ANerqmGIJatpKT90r6lnCfiM+o8VlHufQPxju/DxR
ztGFGEHxTQVVZEapVVrRjWPGxpMmnXzTypaPoLLPfIq+5inaMsL4zAZWmbqKh71R5xVsOEZyAG7J
TNfsdZrSdoWiayKge4FlwFSJ55Mflg0L/nykJZmlmotkpF9+wtPWGvx2lmYPTKirKZ6Sj9E2joXi
cfYL42lQLOXof7zVoq4XxGFxHlLufatGx0e7ZhVBVoD34nkr02lhN7bXKxiP1XrsI8p2YVa0JqQK
ZwDAlny2EEMBNmbRVbqO57Wskg9ls/P2Rn4lf0vo4BYcab66nzIJsI3pOUuGZqVQRICboKUnsvCJ
WculT8hS85cW56LiwVga1961+VKfo97qQNXE8R1Rg9PxulIGQzc9J6UXfm9Hhn+osSB5Na/dFeuW
ZLrcpbDDNrSb6Woh4abKZMkRtJm2LlAJ8rpYZxlolCuDg+AGIeEtYeHfq/mqdR+rdxhPEEN9tet1
T+VZRp8JITDlxHKVZaz+Jgr0TRNxcgTEVO3V7LQns4LeOTeAYGPpdzvDZoUkObikf8ityfw0X6WS
tdsY2/Gs0Y2v0EBfzJTs5EjAmXV5alCMETUArGOAPjBqPt9s4paKHRrgSzKyGeBwYi7I5Tbt5KMt
WHbygo136pVB85k/iSK+CtCVdavcjYGsi2E7t9yomaTnI677i2NHn1WdvUfan4PxesSOEYiRrwMu
lSULsFVJsH5IbxxkpfeEEYXjtEM0+LRYhwgSGOrJ3fKBrJfOmj0bH5HJZiZrZJ7d1fuah3I6/FoM
EyYLmygUxyJWTO3gKDAsmgMOPc9IGPu9nkS380M72yQjSbu+yv0tMkRykqU130Ql+9t1YYk0v39D
mtt1VvDEjJ0RLAEWqFmBeCRiIi+5ZSdK04nLmNHtNuO43/2q0f4vFKz/sqz9f9FFZeNw+9el6tN/
/29tlsw//1iUiusf+UdJSgnpWRR9rLgmLQvriiD4R0kq1N8d10Zm7zm+7WGzolj9nyWp+LtlSqmo
SZUQkg7H/ypJbcXrsRLB0KGmpTEm/1Ml6Z8LUiFt5+rF4t1Nx+ctf7MzufjLnVraMsjq9G2ICRXN
/ZsCBHMx6e9/uCr/B+eU41xf7A/V768383gxiaeMC/F7lliGfLgvG4DECP+K5bFIqWHoJVlJzBi0
guFGq15Yp1j56VcL19HbFbGtx43VDWisusIgQLxA8rGCLBfWF8NrBnXIoijt7kWjPGgTSQX8g12/
NA4N58AJNWDYN3vH1e7JTvIGxWPci1ugDn10LuM0mdfab6fmJlZz1GyJlgSxORZeNK9FvyC2tQzq
uhVIt2WTNWyh4JMoV9ZaCVrZ1Bl2tuuHvr9Pese1tsScl/Zx4CFn8IJgp9hLLUGa1GK8m6OBV+qn
ckzhCRf1m8+coVlV2WIbQYNCBGX2GHMpUqbs9/govJSc+l9KrnZBhd7wAoEWlPJbv1pMaz2aqTly
BGDrPGnK1IN08KWs2x5GdxEspswaxAOVVdyONYdXCf8bQx7yGwweB+GXWK2LmZnWStfkxARex9h7
Fy8VDUpLGyYU64gfcYW9grATBELRM/LSpTws1ShfUgMHiiSG/iNKUZBaxqUelbNWgk9aLgZh3GI0
NjoJiXToFgpgaXBo1tdXyq6QE2YVxKa4u0QPG2mUkHSsrodxQsiO06szg5wHNlKcYGH/jOeIwYgJ
WXlp+5URi9eYIy0aVmAiPScGYnO4x8WpqwVH/aW8DC65XiE49MJk1efWPzQzni2/UJh2o0LBsfVR
Q/MZVinsm8QZjv5sEm41If/xoL9Zdr9DkE8NzFmXU+ndOGmk1Qthz1ru865s11mmL4IMyETEyTpO
AQWAzYURyH5Af8oDEtBeG+2fIVpd2frIVOEja3OcV1PY7YulECcxqQdZCr6biL7HnThimDjVXl6v
s84Z180SFjsLVo5s1L035mucB/U6tYzzaIHy8tqH2YrO2dIa+7rrj6OVrkIP5rnpIubKOM0ZoQbm
qE6dwfwWV9PO1TNM4fLOWvgEdeWASxjvlYh/Wj5y3bhtn9phfLSRrqlyPs9YK5GIht/wPN6YMtwb
Ml02+J801y88EKAbonLoX73c5MTjJusFsxnnoeX62SgReujbAgSrExGFH7mTtyppTwSWZ1CfQa4K
iG6BlVTGL7KNSDL3h7vRm7EKQjwhvt1c+8wrS9hfxDdXTLans5s06S5W3U909UybZmYLVFwbG0kq
RyD0mta0qrPuVFvFk5NRZygo0lost+WS3FeCrdG23GBEWo8uAPnrrEBSmhQaRZkyf64roLH2dRou
rGe4OTiGUItx2Op2HpgGjoGvfNBb4fFVoAH/8I1s05hxdb8k8Vebdw9h4S0ryyczrXFuynx4dexp
z4mhoR5FYMzJ7SNGYXJVoQ5bdJMymKvQoMtunwxf3LgzX1rk6LPDpvu4CowJRF4OKQJLXM8Nhhon
vbdroirQo977Rdif2xQuwoj1cjAqjlmx+9OynW1RedXNnEUPtYVMNJ4cvRHqymxvcKoMbQuTtFxu
SeZtg0Ig7rLt7CvCK8l0wkchM0MbAXrkDvUblOFwExKf0eb1z4rsP9oz8HrQfW8ViCk1gYofi2Ra
tZ7PWArldueKu3Gx+TdI4jsCcZlLotKFBR3MLhPLfPDvZGcd49k+kJh2Q3+S46Lfb8wxvHTZIFdL
wxMq3OKSoghYtYnSwUjLMCCl8TnycLYJd0RZYIwICUIBE7Fx3i013giEM/ehK1xGhhDu0sp9mhrH
PaSN3jcqO3TN1ThDkC6Dj42ncWEuvJvdOgDkMsoII7aWh4xtGqVqcZpKYLFoD695kC5SGVRNhfup
27hCwDJzcDWpL9wo25CKQYx/GON5VwnuKwt9rSdWSGXroER78wsHK/lHIosbaGygvg/laBwnb+aT
YlGn6GN4+IwOPt4P7rANo3oj7Q5TYhpecjc6O0X7o1Hc3xV9JaJacMl6DQN2zB0uWSro1ZOnwvTX
ogNG4qDkCFrVdqy70blrvM08twTUFzHtucksz9zrYIZNDZJkyuGwWPDk7sjfoG81MIa285R2RI0q
dByzbe50R9wM0waXE9H3/nhTNfmR2oqetc/wDlMpGsMsY1+MRI7nweo9JBIN2c/GsUlL8wYCGWWh
DLM9MgawnmCjo7wlD9s+VYX11Ns4a4vK3bW26ehgWdyX0m/sn11aGOdSMOVadH5y8+pUxgMRoPai
glzNcOibD7+On4Su5M+ZcTc6suYO4fJ8yXDI7iY72bL5fSxu9dbXnIX9opkPxM/sQ5FPa8xvexqA
glZw7W1aXR2Q2Zmr0A0/qDn3ulFf9ClQ6UNp36cyps4gOOTGcmp7k8HoYYssi6cIFelucKVEi5Lb
XCh+JIxl30qXkMFhjDd0RSbm0fWDUODzZGKBX8m/sLF1W5q2aHdn+5xkPFCF7AYcpiW5oAvyoATy
91K1w93gd5FgpYPqHhXlCwFnMqjrzuPBzzgv+MMz2RQl1BSXjmNMdVMW4XykpXQzRH57MDm4UtEm
Nyn3Bi1Jusuxm76VaAMPtaleIUD7G7Na3qO6uBgsT6G0bKpZvz2JAiuknWTy1sQhGIgJp8koG2Nd
yHS/xPRjq+SiqvbkueWj8hJ7Q565c9379EbFQmKyIWDRLkykB4uZP3rO8qamQeBzlruQoER+SzPZ
GxFSVDIth0vT1emNFMap7mpmvI75FvFEMPUwGdT6Ke5x5ZAXpAvjU9v5j2GaqrM1JQ+KfEd+OI48
vmdYz8pzAdepZCevA/Bqcd6Wkrhzk7P2to/hvloFPzuuZMasbb+jAY+XZsn0ZoTGk/X2BkPtQYrh
zvL97xp8DHe4vHVGmD8OSr0hRzZtKP88XI2QNobyAF/1gDSfufrkugQTw6KUy42VUcdX5fhZMUlE
IHzD0J55hZ99x5F6R5fsLu2Tp3qUa0bjpzaGqh3V+Y/Mb1ZGGLG7XVFGyWLul0Td04S69EuxA6j7
OlHEhRikrge5OOi9Bh5gbn7vPQhA1aCe+bbIl5vpY9Tim+kyJElcfYNI7MnnRiyE2R7lgJ/XwycC
wTdKgGxjrp18NEBV17zVKZpcZkLiXPFhpkPaRhzKZD3nw85rpzq+JF6KQRpSogttBlfIz0SjIz+g
KxxFkBHq+RCBS5lOWFA07I5MwdprF6Vu6qQwHfSyIYiUKrVddy8d1yy/Z+SivWhkk7T/Z8dmh5SR
b5+6QcIYxpBgBWmLWGgtXZSQd2Zrh38VC/bnKAmXysSXUDJ5NwbYHv9M5fKH6JKoFFy+HOVvRQoR
q8IoqnXFTXeLMyekR5fMEwN5FXZ/kcR9Lf5+K4lcIiykZ3IDCs+yf8uwYGpMe9Z2hkBaFQJJURsS
QVLaN3WQex4BAQb2sBRMoWOJIHUKfveSMyM03tmnE2662aOyJY7bJrdfs+t2qKVV0kmBm7ReCFnM
195M+BEHwkXdkPKFRsvOwJcDt8OTYLbKfBraKqqDyBinv8jK+I9XlcrWsS3PVAR10I/681XF8R67
+egOQV+0+XOn/Px5NAlLKAS7MEES7iu2a++vEuF/yx369WOS6IwyQAnLk95/oN8aSw+lHqWKk5Jc
vZaM/L6Bg5XdlvCFgtRXMQLuq1TCk1QUE1XGNHsQeVhf4E/7DSOff1/5/jmt4x93l7gW7MJnAG1Z
v2XXMHxVtJhaQOrczTeFW3o3E4LlU0oBem/UtXEiYyscAwPn1l+89fWl/1Ry/2o60EmwbAXJW11/
oj/c2ERweihY6z7IXR19jJFXs1yUQHoCW2DNCVp3QVD077/u7/e04p2wpSs6Cnjo/d8zTVFutq4b
YhEZEArjYCzDYTNUfyEB+fXJ//jNlEMQiUdPXTmesD3125OjtL10hVsVa+vR3+br5XCHU2fXrT7e
x2O5rV7lyrqwaZDOghcx8PYs+tt//z15t987Goomh4MYxfNd1mD1+4cgAgKFclSFASiKGz+rnuKQ
41edUZnYbhU+TrFG0Gao4xRnd3WhDnV/jVLwkm4/Q1VZccy77ssxrrKeZa5y/e44ufEXmv9DGA15
hmQl5QBV2dlFtGRDWV0Opq+NX/raRQTcyHonia1HShosHYxkmgZqrh5J0ji6iXNfp3rtoKlzjOrc
t2Lf5zVmeRI6q8auVnXaB2FZkKY/euzXNojGlCPiLfYosaGIx2lU6PvBDl9bbJO+Kh4JRvqx2MWN
x4R2TfFyhkPz0qrpqHKusprHl3DQb6Kb3syxfgltcUzt8sZgdV2nxCm4NSXlZCE7Lwzak4b/FGmx
Bm6xNkNzmyXOrqIralrNnT9K96bzvB+pMLZL3zJtiOhKLR25x2OePlpxca6lAwxD7zrXOxa2t3Ym
am/ffNdh8xj3zvekIc0gi/azth+Syg+GMWl5yLu3wuJwaLcvXJWnasQ8Kkxvq4Cop3NyLAxFl3yh
ao7OcYEGSvA/GxGsp3p4GYm1zVKLOIS62UbS2KnY+JGxvworKdgkx5+VxDJPpMMq65edTvQx9E2G
DSTMG1X4jSjHK+a+h8fbAaJxH2JbvGJvYdhUPC9+dRwKmaMJQUwICHXrYnmLa4wsYXaoWoGl3X8r
J3WIFpYRkK1iTl90lFzPxuhz9TYJx+8F5vLVYFcPdqIf85TwiMLemJ31bjju3ut8zq/8sGO+3KEZ
eYpBQRSywcs/wi6Wo2Z78KpqGy3XJIm0fIN3f824oPPgcEzDeh0ze0u+6b5r1nTkGuSS3EWOMq3L
YNBR0P1db5dPzMw1nnzm4knY5j/Kyna3rWndhmm1W0QJF2vYVKZmPGqbxTo0klu5uMfJRwYJyC6h
6+Sj9qNPscTeDoVotcIYvqvz5XZWCdpvu7sYg92fmTZw8u3Ts+11NxTCdwZWoLUzF97WiOUxdeob
StOjv/CcDTOa1ZooYtS9i7sb2tzeML9CrVZk811WAWJOs10YImYjInyEP63TfT5SYQ7wwA17gRXc
Gt8k3bGDbAbjQnPmK8WUEoy98dLnPT7ynpmpMS+BWRT9YeBp2yRV8tYTGuMUIQar2cFxzLUw3WXH
etAH80w4THw11xQVRgAHJ1V2x3UliqgiQvwqtHcWkh0BpiMTqCYnSBCGBqZgNNrM12iR5OR24Z7s
AfE8TwumkXl48mt2uGYO14UaqxcSQgjboM1222o/DCqOifgT+hxQtSZOx+qHGzweSFnUEbNlQ9MF
IkhjLcQDt/Lkx/6D7oYXo9MPOm7JQIqXwA3tNEDJW9Db7LCNhvJVtubVZxLvF6/U9CIYUBT+qU7n
jWV7T6Zpb3JhuWu3WhDe8emdEXWSM57VBDEYi+xgIfQX2FIKtatDTtKdqjFly5elms/JQLaIr7bw
hm/bKvle1f2RFI6NIO1gpD9hNNO2JjMHQxqI5OSjKK0NvtV9ksv7yTEJhlluujlShMjkuI2rXeNZ
b8Py3YqtlwH/5dFPe4nnuMiN+KVrzZGhFnol16Y80G217tBwbCrdQvisRcSHS5rN4Po7q3B+Ogaq
Wwr+2tzm1owjLU2WA54auwOVVRvf3VLQmmsjHaAaKR9zN1EPg05bWsJcdJ+1MRL1jWWM5aXpk/oM
TWrazf6CR7XLnvGuddz8c/bsu6QP1t2E81eI9MkiPOeeJvJnb1iHZTRC2ijWWmnji0QsNM3eOKFG
tpNeg78Kw41u+3u3Rk5uTbb5NS00SY4xXsYgDQnWWU2eeaoyKgWPQCeMWWBCo9EDg7kgiEnMb0qM
1oNppoQ5FIn7bUBuvkk7ySQr1+K+TMnVIuAj0jdeW3Gctd3+I8oQ+6RpPdOKBLW1yqMsxIs7i3Xk
9XdoPcpdQ0qGA/mjHE0ZGH2IT84jRGMJqa5m7ZyScWwwoRq3nvbuey0kms2QOb9DByIO2d+jIT2W
kQXfFRsH3Q+OtnHWkpxtvzYT08S+JQxKIXQOWqcxjrbXnLtJX+axv5VzaRDl7vbVDzH3n3bR650V
OlYwNgZN4KIJ6W5ZSdi/+SbC/8ktc+Mjj6VXXCVbrKFLv6zI6HwzSSQ4jolcrFXsUZ4/FNaCMq4s
cnJgxlj+tJg6bDurgyyWNtIaiVMpFR3FLG6Wm6vbwl53yzxUa8+z82eRhHctRYNxYGmNGfzXvlWs
u9zDGTeWkACCiOHhexLLH0NkqmLvu9o6934xbCeP5BTXKMJtZNCwYEyL5wcdxURGTpbV8Yn+CbxA
/s6k1L7MtW63VRhSd7W6rroNz3KyqcaF3mnuiepuXrrhNWqu2sLBisJ1Q37YmhglWDNT5X10BFRs
MiRpD1NdhIcoSW/JYWd+bU4wWsfEOIzKHpuAc7f/MHK+eOqNqD22vzx6PginSzbM3MjYbCf6Vmuv
DrNbbsZ+VbfTVnbx/TxO7s4zqueRhvaE/AbguwjXwizhL04zOoy53nnXJIQqMfRLrNoHyx/IkCI3
ZpWM2rk0TZEH3ej6r5jesO7YSSi/StuWT0vRynkzY7GWU3pXCCxwqbuRNTzRNsUhjuv7ualqC7QA
I2O3RYjVtFO690WJwqDtq/yRo8hV3AMOOtYqf0CVEn8z52Gen/xKRoBBx6ufyARCmzTypRziJqAQ
DbeikNHGp9O1K9MrW95G7e6JEBuVpdUuW3y9l0hg+r2Ss72jfGhS2oHIKNaWTJKVzfO8H/26wYNE
j3SKxtvSm/QrczEHItrwiLx1QY9+lZ1h8KI/kvneE+v+Xevq5ogQFhVZxQEvaLNGyy1H7HTnVfT7
bBM4ff2dS/M2xf45HcSW2dehJbYiXaadFXXuunF1um2GLEJLYrWoU5hu/hxVXN4ilETEUxK/aqJh
OrRDG+4i7svr7jkucmuLMb+ZBItoifRjtTARu2FGBFG9C/m5EBXgOxiXg+dhacqYzhtLfg3CVwjF
sEl5YdJdStUS31xYe3eEcAzC+MBIBJmQzKGiksfEEwIf1ML0QRYkLe02+87uX+wHUxOB1kCkqrLv
xIoxOvNztW6Evu9woMaedZ0IuEg7hp+Rox4cYXSULu1RlOmtFhr2pxzuM8//0aT+guV1WM30Ztaj
6jHvLC10v8jap026bm1av0bGDWhE+mSWLVN37R9To4Z3GvenxvPuo8wIkqXLEHr6DfKmCRV6Mm6m
iJEeswx2w6TdR2VCLM6wLN88KwTz64iAsd2waksNwrhsNraq2HfLvCQ6yecMYdFpWHXdIN41hzDU
EJwobTgW+4ohjHm4hq5t6kYuXGtfJfcD1h1mOch9cCsSAqW8+zYP7ZM7GCQvIbx4pV3ZH0OyKmRJ
ZGAt/HzTN5xfER2C1aYXjD6Q9vDVKNoq98BVKInebRBxlS7CBUxp+bCYP9o2jonwYXb0maQdsVi0
K+760r7kuZzOWenZj6aGudxM3n3d5cVWFbJ8d3R3Gidy3mZc4do2lktTclLFIPut8dPnXqEbVWE6
0DPFsBCamIGsRq8yez7iT0q2kW7fPafHTWX2PlHEntvdVcM8fpVZg91jnN7SdHSPqYcAszPH1zIL
KRaWLAG3x3MUms28V/QDtg3CySDsOLJqovDXHaritQwrDw/VsKyKMbpH37QENMTOlVnlnx0Olgv5
d+7aImHc/tVtCKsDYiLCTIoLp2zG0EW/LVPjeSndSzW2XG4ktf4QONFs0f/tvCDVVv2QdAsGunzT
YV8oCJdGsoGTzvvoSYKlixn6nOauh5Jodg4x5DviNNj10Ls4MnokpyJ/nKXSz87/YO5MliNHsiz7
Ky21R4hiUAyLqoUZbKaRxtHp3EA4OSbFDMX09XXMM1IqI6Wzu3PXkiEpHh6kjYDq0/fuPXfoy3oX
04fXl8GtEMrUfWkQUqmizVJSzuuZXqHrsJmjhY4j5qRsltYY3ZojyR1DsKO+rveLnd4zvlwlVXfn
Ls3dBDYpN+oH7TCrpq2zQ6eut63HSKXtgl9t7tdwJcr+hzMagLUmiOwFAZntFBnErKGkyaraWKNE
B2mZlREOm2u0DRquOh6LXYxleO8SPcTS8j6YKLVyYZ0ryzmZujrSWfpklOFAXkg3KWpkUO7s1yPN
yZWLDHJljM01Gr292JZ90h1XQDVkj6qsbmwmnYVPDA1J0fkKHfbauuaLg6u7bXqrvUxOcApIvH5w
VKdWVkntEHnqMDTjRbkxfk6OXg2jCCIB8Riti1r8SOeeVTK2wToKC5ZQaYatZb03ynqWRiQfmLxT
UDn9+NPDirvy0nbig8ljvuXiR1RYpDbM/c/KSHxQrso5pOnyZMxBdR/ECYU+dobNKH1suHMZbbl9
DpJMlTWkhHpL7gN6qAipj3AnEdJnNG89Fvd1liSvoqJcDAaYjZ7MbuDFFRstqbFHfWbjA2oqCeRB
TOWeLHewtxaz8FWQWvdxFzxEBh87OeytZXZrLwvuvcmNIX5iiiUgM147Bkd0Wd5CgbAwZTKKV2Jc
z2V/SZbgJN0KQhu1zSoJOBBldrwcVZ3Omwxa2ZF79wrL6YNvOzXw3i/vepFopszyHXTJqSmy9pJX
9AYG76VnC+ZIYR9aptAH1dlHHPEo1e3Y5+ZtXxq8zdBLvOjB8bNLzpzpPMSFTxN5rK4q05vB0HIX
50CYRtqo1loHi3dqAEtVXVIfZ5cN0plrkCHFfBXSl2ofa2veR0P8yHTDWDnorfcUIduodomjF5lx
T0roQRtD8RpIKuUhq4b1bNi83zIK24RJZj0CXhTDY9+0aCvi7pZEKP9pkBlDccS48HUK0CxKmOwN
S8U33L1MnQYO52v3GOSAbapuLvetHOQ6KSOM6emHs5TTVzU6mLRKGRynfPkQreUfg4rs2CTDT+nQ
BvLqn4XdXlD8lxvUiMbBK6B/gl3Dz5rXT6huvgHjJjAfnRJOlI3NNC/Xtd+ba8Jtb7sEGqOf4VCb
uma91Okx6RoLEmF8UWmZrf2cr6k3jK3ruLfejF7u2nmwnOHRn/Qdn1AaDm6xnwa97zTznkS6J9tK
5rWMmnzXsBzTeL7Lhqiiwq6DOxq1bwKDAK44/3nW5i/mjYjOq+ogLOeSmIOzt/L0VdEHBAUwGZtU
tw3TMLdcT9Jyd+OoLjMI0TBWi78PioR9KmUQaovmo+7omvd9bqwo9W87x7nQqW7WZZ3fdQ32iczh
85eG/JBexlN4TnJY3CXGxFg/5IMNQkKx4ZhanMpiIB2QAISECvCYjGb5pRR8tJ5fGdzsFZQNGgWy
pitu1bOqp8c8odfe+JzadVcDznR4JUs6hYlVPzeNeJ4DLJIFBpMrvjlzLBhwEk86Kl9wZOmdrrmh
DaHuGXu/EYaC6FNmp9qe0CTbBGDCPz6ZEzCblZsr8E8kxa7lZN7hwP2KHe6cVBphkts1Vw8lYtEI
xEepTZN5wF4z4+BHfyOvsK4BJ+cUbeaFHWUGZUF+9Qi/L5pvurl+Thr1uHjII5rMeOoG9aNykj2f
IuwSyR9mdZnq8pXiF98JJ1zOHrQTW3B1MzIOrpGAvCwbqxxtNGYcENFkUz8OY/usZto8eGPus1RR
ptbgMZr4bItxr7Oh3UeKYDhQPJcoMk+B5Z/9oHsA11Sv2k6+OF3Rr1sjKbAAFD/wjNNpVXcEdj17
+Na5AGC+VPNhitQ7uuDnLBM7N0CUldrFq9uq7EVgFENaLrYJH8wN0wI4pPgpVy67Nkrd7GYifgG7
UoLkrHWyA3T0z2aqifjts63dl5dUezzv8Io3HcU6BuuuyAScs2ptNS7UAAuT9EJHCZcGY/M7N0b/
oDvkMyC/KHrehxYdszFQeWT4f0cVYCk1aM5WkMCGOnlpkuWbm9s5OZXKQqZQCo3oFeNSwSkq/HtQ
YI+wUj4Ck1kzDsVh6w/93tTZnTtRURqyvRqYDc6BzBSov5jnc7DfJm164WCIQQiRBhWLf5mdoqHF
pKotE9NN0bv5K15R/Me2qsKRJciZGTGqnkwe2y2azWz4XE5l9q7i7gbx3rDjmLutLXE1j41JWE7D
pXGBTKpO3tJCeBh9+doEaPkUaG3urrAvg3CB96Im+ntVyi9mAS06yweaY7vBvlIoLkanbd/k1H6q
BIUxJ6yFVXEycC3FtGQUVFwLCa4ERclSHFr2BJunFRcAZ3TVI8mhLYruIAfczHA3GXmd44b2lI0j
AYXU5D94cn6Got5ubKV/FjnOCJ+TlnCjI5o+PAYLG2FlUtBH2sOc5Se3yTIEiPPcd1+bM1sHT1tE
NfxhPd6bEvNn76G+kqrBJq6qIwCJF1HFT1XHoTVoihsXMXKYivyJ4PCIC6LcIygGRZ4hZmf6Slt0
PMeiua1H/7aObJAUhh0mKlWI8qB1diwBiVaPSSkAtDAHBElAwdQMh9FZjk3eUUMlzICHqINKWXVl
uFTipXfY1Ykrp2K3oFaNc0OrHOjwMKbeyvBzI4xrThTIDG1OwbBb6dDAptlPBloTVCD31lJNG8UE
iYyW8sqok2yWsb+PTQ4EdoqpHc293ET+xD2F88Nz3n1P9q+CxHR2qoIFzb7EAdzZuSvFQwfrilaE
lRq4wKKvoUX8YDVL8TEVpnH2eviiWgQb3BsnlHigvt1yfjAjYmGbQJ8qcjKQO1U1pj4RnJJK4Vep
jXo9tuldlwnaY5Gk75iyzkCeeeoiWglKaYBhUW1ujdbApWheTXi0b5zUdeGtetfUEKLKQ3iK9QtK
2e7JjaruMisRXUbDrLD2woi+idwrTsvMNcJ2V4P56r08IbGWzZKVE1gB+EY7H7aA9Vh7KOOq5kO6
2lnbzPtu7CQIti24hhUj16UIvaFtb+Y2eUgnsaybwnlXmT/vh8WP9pR8HPMFSvroszMq99BI+bw0
CE5RYzUr01dfOc71dQLBA+rJ+HPJUX6Q73bJJzGHpqVfkDX8SAMX6TkFBCCQ6y0DQWnDyOyriGt4
Nbq5q12KEeFk1p6BfLwzjckL+26iFThbbyo2MacuvH23R4OeTA/YrOyDYMi5cW3rO8jNjMBhkxN2
omAPLKzfPrIrgVIEtFLzowE+woy/2ojYP822tRxrI352OMNvkRxumnwpN0wKUUeaVOwa9PMOiwkS
F/piHbD8IvJsThHGuVzUuF1c0kidAW0M+QqHIuGbyj0WRztLN5qODio96rmWcKkQEBO6QU9+6CS6
dWBo4ZVJvRDNlLztzb4+CxmMfDBzu+pkwmdmHmu/SW4N2mChHbd0uO15QJWZw2tce7Jlb0CMt8Zn
T5qBWTd3zVg+u5UEh0LKjZGFvDYFJ2ppsFLaMQRzAFjMd8zetIod3iEgGm2HTnllttdBksuxHOS2
I91jJz0TH0KD6uvawU7MjhNrXu8bq74tgXJzvnWrzYJyf0Wj3173rn1paiZWLDiHofS2dUIBbg/R
sg1KvwlWQyoLmJjUQJDTcE9ytPU4EIZ4mTZWMR4ZP/4YDPcDmgKXK7i2dQ0lHVYel1XwaNA9VzEo
eusu0AVsD0S2ocZOtmeNh1sWOPupNAWaLCx3VuIAtHGXPCFmYKEMzMyI5pNhocFtDn1Q080ofsoI
d1Rp026S6lxKx1up1JMrz+gP0AmoaqIJwfe4a6vgqbU5p+SL9dMYh5dgLHFBcqiA4kKvIZ1Bes58
XqTvzPGPKBleh3HhGEfrfSp8sTUJS/fs7nHkuvVqPYe03uneBpup5O5MKCfj7q1IBsGYq3Q2EM3K
sHc4Zjt40ZqoekGssumH8jBn0VkP4nOyrYcWs0RtRxYthi4KA+hca2UPt1jgdoG3hCOcZF231UpW
+QMWk3aT96grecW/EMveiizpdioa7vMR+2zp5nA0i4nECUdtmsDex4t/ilrEaRKGN/3Z4d0uFlaj
wQxtNLPY2Bi4TTSe6gF87Vth45ejN3OEF7WBLhzyyn4wb36Kuu9x5sDLmSkBP+y0n3FGuI8IrHlt
gGWqPOd1rJKHymsYusV2yPZ8immedlZ35EC511P7Zi6gw2Fh1YumhdQzdPUfsMAmK6/vz7kLYdZL
7iY6A1w1B44sO1mDWV4gUFpoSQ5q8vbXsIbcng6J6RwKL0l2AYyRZUL31FnVqY9miMvIrzg9Lsgy
0uxbRfGvWha/jGa5RNK5ox7/kafqZNaA0jzDfomFQlfqRRoVGWFPd4uBaAUMxnhDTgviXUmx51jj
c1bM99Rf/Qpa5ZbDxikoVOg0dDmFB9Bum42uzwdD1xce7XJnOak+m/1Me60Yhp+N5XIg0Lp5kHEd
PbJGMZ3OR7xes2MCzWiZzAN3vsafF6FD4DptBb8NS8PTCn9r7/7qlBU/B3Ebb8GY0aCz+n5dAt4Y
D5EgnVlW9saay2fiKCAgFiYyOca9rUYXMQoPKkmRDWHpm2g486QEZImn/Hp6T8HTrKPI+4zisXms
ShqkK7INorWt5EjDyfQ03Ei5wTfA281qe+0my6FvBwTfUAjSco06Zlp7MQ0ZNdYDWGHxRqP0yjBO
oLaV893i2SwRtTB31HSfnfKCO9+uXyGrrC0Rpbd9QmAI22iHNM3PtqLXmxgf2kMaw7qxZ/dmQWaA
CmIzM/XpHQ+NdQ0vCKpghqS84M6DZSNy5M92bXxZdeqHpYswPeiQqU2yrm5hkIMs8YMd0uidmJZh
41lLgqRWfrYclm6H2HnyouQ+8iji2uWTJqbcmFVjgH9JPN4xsLnyevyxvfhLI2MPjc6LD3OCLSCL
X7zZOaigfuxqeRyJcM1ldV0mRfFewv1f8u5kTULtFOvTCi09wHSnXcJABZ/UJhhAupRmkfC/YmVE
HxkIefr2VrOtG9unYdkYKVI6tyC/BbTAhi7ZvaNmXkLcl5i5kz3O/zxkUHWD+QFzO3pogygPJvpu
vk96HCaYPBEGZf4rQMlnYKp34KfH9WQx5YNTw/Dx6q2sJpMPy9t4CwNYJws6kJR5G0qLE8YS3FMl
hExWNKY3+7FQAYrpaQhjo/wRl91nkxeUaxWjQe+mWJxVFMtsbebcs05/0ZW2Np7yjG2n9EYt7Oo0
3vHUZtCwfcmokzr0lNW4POx49taWX7ClO+1xMUYIt+XW7HH9EuRJ7bWQT9HB5iWjpcDfNx6zuWkO
cD3gJUbGbTtkYLftH0WJULQDsbxNu/iy2Ho4G3P2s03752r04Ml1fkQ/gsyVRMt5Vcv+ihLYBioB
Dt2R86DhGjICcrZtjedc0i1h5kdE5RKhN9BDcxKmfiWaj0uNh6lgTXhG6JuqXY9OsazKKPNOWW9s
axKDV8hWo0fT9zTtqOUVMQ3R46m6gPTfjrkLyR9P4JfQxo+507xiDRLIZMyygnPscTZMkx2fBj5X
389eJ0d8J63dPzpDiZEB3tzKyK2FkTzqkJm0kbrk8xV1cZIZ0mabsJf1nC+XNIntBwsPAGTATrLb
ML5et2j211ML7LSP6xeU5zdyuVYhHXV35b90RQuYtOW4mgc5U/SGnbGhg8HMadYh7U4yXBILsVdz
dIH0HuaUSkXr/Mkbrfu8INM6DZS10/013GPMaZSgLbrq3XWpONx3SdTS+K3hKrug160dakysjAnv
KT7x3S/BNq09FM2+2XbenZ00GFnGOY4BFBKbMJ8GQoDorvq2LU8quXa7hM51aKN4n9f4Q1vrzlJC
5ufZrXgqOFu4ZozYwUjbaJE+TRYNys2U4z45Mu0PvI0pyx6oJ+kY3DQ2M/IcO1QSUg7N757lzdWm
r8za3ZgkYqYbOQ4ZV8Ps6s1ClEh+N+RG8T1oahujgQIBgIkHvUmlB2/NkxR3GG1ybsguoMzgGJVl
3246ZeULhmqWhYIKHtKHCU/ou1Adm76JImw/m87S/mhptxIfql5ojvLpx7q//n/cI7ws7TkHstJJ
6qayMQ17PxUB7lN6f18wmkCI2hmVedUx/sXhXxQ3U+IP7ZHBEF+MGc/Bz7gteV2TOyw8KFr3j8bs
s/lztIbB/5wQn7zAhRQpPNQcDzZHB3e/xBSpD9A9Kye0liI/2+QCzGszU9WOJIpoPgsdKCf0KdfL
nUtQWrNBEQzrEjUWkg2f81K+NluVi0dpDv3OijzdbgfyqbM9u+fE5w55IyLACBj8JfCdIDjli/D1
T6q+tFqTCsSbBPMl/NUY+KPxmnVpDd3EZbbI7dpDaStIvGA02C0Q4vCm8u5SFPYbB93YNcqnjqjO
WnvZxVAj1S4iNOEJxixIawwe5rIbVEnm2zXMIj3Xrmckh0CPHdohbIDFFz2ZZNol9GZQGWWupsRN
Rl3bdGNzsGlHRus5cBg1Nu2dxDdVPHYG+DcULIUCkFswmT6CfS7KUIGFdo6xE6XWeYQkDmTRZuAR
1RmNETh2BsDgWUxyM5nj8EkXqxwpufxanJPBo6oXIs/oW4vcEg+mO8tXTPzQa+1Go1iwOwbA91Zr
qBIxXTZuYb+3DESTzkRO0ZhWqK/a0aPQXdKih1HYl+lI1pVeQfGzPHwenDUsYtdne3hw1eI6e8DX
fDOMixG76tqvvBuP49xhQY3brvkoCcQwpnoeQkiClc+MS2XGXVpSu9/klufyWK03nypQsNZBGlD+
bhdXsYmwrCOODsxqGPf50iEfFaTiGAw1UQOsAEiyfCAjvCLDFtowInfr57KNE/DITPyrcyNq/5Sh
7/ky5lqzb8q42jNYGG9Q7EPjZgBJCoiB6mQwhv6+qIuOZJ6prJknyrl/XowKtj9hbPaGVp+BoD/u
FqwY9K6PQ10MGOOiONsWHcFMWKcYW/pTyqao6DyvpqRnNos+oqQgknGWXrmkZvGBYsT8SDM2lpU9
/JZjUlsZoUP0mPNSy0GQ24HWuD5beZZOmG0GIiDimk/nUrCUXduQ9S+Q0qCDyhSd93oUE1K1DEGv
ffA71/phSJwMkG88PB7JCCMHIDYJZgdUpRzggZwrlH1ZP8h97ac4G7RrTA/SBZqZTohzJ2s0ZqKA
otGqj6VbjL9inje/JXoaTXyZKM4trVMNEcdixlW4M52njn5Hg1Irl/3Gqmd4wMiMWjoX0kk+vQkA
PohSdhZdmv47sQL1ZRqC7iIdg65OYmVM5ehh0WPCT/7sZRO3ctDl5LRNGS9nzaCLnCKiJdwQfm//
WUF6g3E7aWWdB6R+e0cVGHUWuK8Y4GTRHykbciYynWDxFFOcH3XS5iMlm42Ai+LZ6Nbo5Jm/OqnF
54uAhKXTRFeFz+G36t1NEePPhYlOoSsjZh/tVdQ+E+kS0pRqbvE2s0QyWnnu+w7Xi2117gYTfN7s
0xnQ8jqopxStrd8TAYVpKA4z27b3kV0kNz1N30slsEA5HBO8tYkIgYACrzCfLOJMBl6sSLGpGOrQ
ReP8qJPKvNDSoGFeAzVnrRJlQWBLWseHyrS5NQe6gIQFNLTZdq4uWdmaIh7uEGZVr4htWULoLHU5
XQunm/e2WJI+XMaY9ZFzFMEuRTHb37hP7CS0W3yCfZqbQ5hFUD9pUSDn1injPPo+Jbxh4VY3bbr4
/QqcV3UoTHd4dQcfGTvhJexD7URzuaqg3lkVFKXVVLnjWwvsFsqBU/gVpxEpxxWuPHi6sys+0DlR
/dcGBAnTSeI79DX8msMqgdtlgm2xgjUSJKsGeiCMwc4FlI21fB2NJk5dP0t9Es4WeprQxP2J5LQS
+xgkMIszlNLB4G7qkmrkKEArIiHhbljlSWe8qyUbfnYZRCDXHyd4VzG8Zyp99cLIUM0bCAeoPYWB
XJQ5b0yMlnZZw00xOVFYd5X/S3R1TzgkljEK4BpNVMfGaZtzX2KqKPyfQzXVT0ig9BkElvHRNlwI
axwKXEuFpTCrpnHnEpDmIvhEAIiNz5n9d2IcnFcUdvxsaVFBXHzOW0koWNiZvIBYeQjaukKM0Hnq
KUq6G6dXXb/hLE613vXTU9nPyWvQNXS7hFc4KE3yRJXvnbDK+8kQ4kMqVAdq0MVH6pogPzKJbdvI
YQOv+qWm+6N08cD0BLWdMGo7RNkkQGbXznDodOvC56oppGZBVYID2drShVMvSFNhVOYygWQ5Lkhz
CjEIOxzNST5q1XTG3mHUcksXZthYY93wjuxkfOC8+9QrabFYOSNCZqiW2dPcRuW3HtS7Bn6zcenE
LZtleKDsjy8Wu9G9z9wwP2Veizh8SoE0u0mAEbclpZ5kLnCl9dWp6zXJpUkqTSJGFUDm8QD4I1Pq
b5dUaeTmiZl8pkQRoRtxuuo5VSkHzAVtz5pRX44BmMwoqFlLe49Mwv/ibcf3DnksfFtxZdzIuhPP
JLOknxWKEwNbHRCX7cBYmDEfXWknxN+rD6lP25xqwEi3SUxvFzmh4NLOlMOWZtlXT65qScFAxbK0
txnHinazoIOedor2BjfUb9PE4utB72x7Bq1nFubFcheuS6o9rnt4nqWLQLTI1mDJGTnMHZyeo9GX
8hcDeuPOBJJHU18MtL9//96QEoS+xhDShKgplhPqruBNp735KRYsaSHtufqBXBvQ9G5vtzRR0Bwd
ckOwZqRTwQpDWAiXcYRKdGdHJOzQsEHQ32UNm0/FDo3mSPJjZNWoFxVD8FwRZyUPlmC6P3YDzUP0
juiuGg4zcTRRcCddrHl0egWo3isQ5+syy/IPQhZ7QGuZPInGZdUdHBVAcKMxdiwbA5ZLj2Lrc5oH
u9v2WpJeUeAZ+OZ4EYEzJsPPS6eZsB0vDzMQDmvKBkaB3kLLkeSSHFBzYUzXgzg1c0OftMx2RWAN
3arDnFtCCrbVx1hyeg+ZK+ArmqPO25oVXvRNQNP7F0JlCxw8eJeXkRuZpcwE77QryfSt1xwUkumx
szyLEZ5dtuhJGzwiwSgG66v//WH1/ZIsL3RT1As3sESMyFGEvADVTzRfI0xZ5WJq9k7qZ7f1YQyl
AKo5GtDc4o8+0VX2YoRi9NN1GQTTpRXpnMHj9ktcCLw2MAN5UeErK7K4DJ5dP453uMydR6ticDrp
Sb4kRGj4KzI3CziEnOheHXMqMTY6Psolt0/uEzJgb1FYwX9c3LgNBeQYVhfco+m9i06WqB0pGmcT
GDElUjsnyb2nA9M+2j1QSd209atiZvSSBB62grR9bitUyq3f5F/mAvs2wFX8QYfXPTMDoGJPBZpV
XGOtxW+7WHUb/PRqW8JUoFcmyM3alLPi/oG/y49XFRNBYtkr/WAWc3usWye9Zcr5aUL+IJ8hNgOg
NwPUjZfKymd3g2mDL1QVOftI3vaWsxcB6UObv+3+Y6rRWmPJ5NZKEbiHtTNPl0UnQNz8qOUKH+iz
DCcn5ipdBZPkROn99r0F163mXHZGZ28LrhSSHMqENvPvB6ATzh1R4c5FcpBVYOzdJqbksoPryc3V
kk1qtCr+xpkmbvw8D7guMc6bYj25VQIRGl2W+Miv1woqeyyOUoh5Sxx0Zp1dL3DyM+m6U7RdTGLc
pO4JkpRkStHtJcpVrLF9skGN/Qw02W5VE8BlJu2G07DmZGz145Dv62Ti5/+2CjCUicD6QxKIOSDl
zbRGw5rj9/y9gGEz8GZJJ2pIfRJbRhRzOnEiWiQqtXgyJLIIYqqKp3Q9mS/kBy6McDT0J105Yo+G
Ez09egWjR4Q20lnLj4vMOUsMyOsEjkS3IOsV9y/d/bX/uyDsWHzEc0HaQ32iRWAXMOF1QCCMRpG4
xh9r5dtYek6wDxK3b3cmMUSKE2Ea7JaoZPGaF+4LlM4qfzGKtCFmJ6ZTvupQ93BVo9P8Dlr209WE
lgNCyNC73lr3FFKEyESLIM+CcxUgr5Rvcha1Km/qeTKzvVY8N6ivvLyCEav2B9eQS2OzmmRMINqk
6UxFLSoU26WVBEwpiB/7ro0oZkCOHUEcplgj3E7gs07JbDg0lgWdsJPooldQGUleSMwUL/oKYaDV
P0tOIP6GsggToW5clFKE23DlZN6gXv72HYJAZblUXZzr/VDmgqwifpo8PdxJn0wpBxtKN8c/9uEO
pE0qlWZV8Xt/LRIhELEQA0iFmETS32aAt8KRPLL6nvNC5O3cKRWYE8ai+LRdmpys+USlra1lpuUq
x148xWXrNI8T6pzoyMmey89pJ+YwiKLyl84OuORTOi8l1ME8QjWUjdYdOouI6B43AcxBc1GBLOty
fPyBnspg302m/UaV77/mhMJkvoGGKsVec1XzGnH8YMDak2NcvsQAqNhC1O1AhpY2SQjLaEVAqiri
hzhjio3TjPzluP9ltcFP7IOsiFKyWW/B2f/4bdu7gqP+Jze++50r/1nVIKpjWkp//df/eqoK/vln
UPJfkMr/klD1l5/afVe378V3988PdX01//jsf7668L1//6/fP8tLvf7LpuzTfr7X3+388N1p1f9+
of/mf/xf378f5Wmuv//zPz4rXfbXR4uRgP4jk4rtzcUk+a9BVn8yl0+ayjNJW6jLf/9j+r/jLv/t
4f7OXXb/kFh8g6sfErepDfj4b5Ar1rU/bDpj+EHx/gNexlr9d8iV8wc4VhufN//dIxcD8yrC9D75
z/9w7D9cHsS8OqIlcAzL+ncgV0gK/mqDDawARzCNQQfWoWcBhv6rDbapfOTcUJy4S7OHvDccgJbE
oLky+4A6XdOsTpGv6Kb+wG4ZbPPSq0KdO+7ZRaz+notuRvdcLltAjPJ2ZktFwA5MtiS06ew4CKjd
ZnlxbLCdbV7Cdml7UIVJ64dFEc+7ARoF2lnYoVJEDhkLY3VDsiwB9jSy0X3Qo2O0fE/2q7sdzfwd
xcB8KLqUZ1l4tGKAVlm4dRJWvdMwF8vUvvCg4S7d2IVji9b16sFYG3XOAlBH8xr/xgm0K4enwN16
Mz7nIIaX2SFGQwuf3vpEGYOrVB/mbN/7ZXGTttlXsaQfqUeT4PoXQSReHAz9dOeKrV8tPzsFd7DL
m0fahjeGIE+PxGQOt0gG6dZUb6TjxJuhIrh5kXW9hfR0nc+4eejVsDSJN/1l+dHRQdNw9Hpj2acy
/0hmHRBKUz3G3nCe6iunOKWhlw4o1OBkX/mF2YfnQEVM4jnF5sHrr1uRPTVQOg8pTJk7v1842/XV
Mp8i2c87d4ZBIOBr/gY0xxaZajmNZQpIvqTWicybqXZvNYyQHVa8S928oQ2fVgT5vKkBg4czXpmO
I5/C9a8qV72Nc/tYzvEpWvp6Y5X8sJRlQZM7g0E5GJ+/Kb2+KQbU5z3nZxB9LSJE0qhwcpKK/qTL
9MtwIUoSEfbWTGO99dQ8HTvVpnz3E7vA3JPKWGmiWNDD0OuKmmt8mmjPgq/HYqz4OokEPGM7BBg2
sl9XmnUONWjFgvIW0PQNg9ikahYEbl0xummWELZSdvVbnQVAfk3sPM1imzc2JsM9eizndr5eOpPd
nbFwI0/CBXszRVrfeG7soDtcgHJyfiisBwUh9MM0RXPPBvtKibOzUg3jhfF11aQfzO7wiE3VI5v7
dFtP5VsXtY+RQ2/BzsrHjlebNUAhRXEB8IXlY5ySbceuvKHv9eHp/GuG+xA6Dudp8qAY3dvddCwr
8teuvv1VkMBiLBLjSPPzMZi5FKyE94t0+suqJChW8x7KJrHOBe6VKr1qxHOAjfTHUrT4dHQo7tTa
LXL5otMMtipt7Ak7zPW4h3bRauW+n4yYpkr52M7cZ3gNfsnZvB/Idl+NWnHZpeUvWZO5ohKSURwL
Q0LtihKukTMT8IkSgpZFHgbFeM7ShO2Q4a3B+WqvMj7aqUZgxEnatPeQs2jxEyN34y6yh1AmXba8
5YykClCXvLbnUs/eMu6O+Sx6lAdTOt2lFkGlS9fB58mvKDlKv00VtNAgYhiQo+nLtQBGhoeoGfFn
ZeC3FuqUMmleCX6pUde7cVgLSNlNFSdfPaUGiVjNkSbKr8h3GONfZwYeCYkIouAYAxtDKv5hW8I+
uGUBNu7a2gwQEq+0z/5vxTwjSTQwS2H68kkSAhmIswLOvq98JA6DM3MalMjrGSJ9Del4nor8lz+p
4UUxR1xZBBYTeRj5K3LWYyZVqDghXpQ7HVvTwVNIDmyrfc39+KO1xLsvQJ8ZdpPuSvfKNY10vjWh
r8MQY7yWO5W19mdQnL4cWGlLCN1V6hscmiCY1rNsjlpkuKOZzt7hrlv2VOPNqwZgvPH9urwphrL9
gIVGzy4FGxwN+vz7upHMJq43G1Iin1sqaBfGcnk77zkuZziu5nRv+LhYcR8gcHH0+d8vUv7fKpB/
+VP/H5Ygtgn94v9UgjzW7Xuv5j/Lje4fy5c/f/fPesN0/4AhSTvdxZf/t8iGP+sN0/wjMOkGgdp0
Asd0eL4/6w3+i0Mtzy8JEE2mkIAr/qw33D9sBhs8DhVCAHvKt/+desP8KxbCsOBb8j9Kl7+WGW0y
YvZxtHewW6Rd5WdkuSG+wufSNDGxV2sUtsdgvIPN9H9BbvwV8/E/T/hP3JoCwJCyOm6b5b+pO5Pm
uK0sC/8VR+/hAN7DuOhe5JxMDsmZ1AYhURTmecav7w+UyibTJDPsjoro2rhslkTMb7j3nO9Q2Cta
Zy0atcAiGdwRh/Xt1ZPY/0Rr/JY2yZ5g77r67//S3i6i/jzI9PNXDBH26p1PntSwjZqrbtQBqtQA
ME36m8z4/TcXqlsbiB2dOkylBP8xIeuueeQKtQkW8yfv48+jTz9/dfTYTLQh0KPJDNutacstyI6c
Z5REtQoZZb5/UZ2Sswuvfq70yWmabI5c97Q4fO/IB4tGyV7foaBFqi7DpJ2t6zLYGi0IPI9+rtru
OzJ/rMhclFAQXBjwRw770Us0/fzVBeOZ9oCZFtl2gDd+0ZzjlLv34QPcZXvm8c8P8pZM88dNPcwh
UTRf1LRdXUh0klqKw0KxWw/lBZTFRUNlFjnFsef3wdsjplN4dTnB0KlOAZ+Ubaa9Jh0eiD6WZldg
Lw/2scFy0x3XDMPsRW4MiUclKZefX+Q0xLz3AMUB/Ia6au+PWldvdZIhWxX/ONmfpbcJgPAbEAfy
ijuq7+iGLQAtHLm1EHrfPej0qb66XtuhWQbdod5SlkClQ79G7XH3AW3kk9F7d+1iuwo6ff0PL/Jg
zMGlOdhFbdvb/AHZ1bNCLhpaBPLD78szF03M0ffyo7t5MNZEbhnaMpLF1kGzncmbBAwKxe+X12dk
RPPkvCDkTwvlrXp0gANT+cH9PBh9jI4VU4dKcltTtJoHd9pDepb5Zz4SM3vl79OtOOmQ6MOoI7js
ieoY1vVzpKPVpt8F7uzJDXeavwSvTSzfudHMq7twbyhf21P61jPGSk+eFV+z8+wK+ZNcQPSk8HCm
LNmYoNc+zy7DcFuf2bl2jxVo3t8Ds5892bNCgGNd2BV4T1QCcyzhMzAfV+1VZZ+hrp5npzY2gHW1
DZeYSLfKzsWNsuoXyMHd1bAuTxCrqCt9MWzxeJH2WD35Z+V5tQmSk3pTnjvYj1Mk2+msv0mulFVz
UewLawY8UUeEdi9PvbXdrouNt8s2oTrXliNgge/xZYDgsVy033R6Cem5gjli0a/Ldbq2wh1+rH84
MrI7f/OOa7SFkMMNYsvKD33oFMBHJkpNJdhsw701bTxdiXcPejD/TozDkW9Lm17qd4ZkcTAkK+Rd
F3QgxZaQ9VmuogVFM1nivXDFF5/UVbrgGPi+BJqGVxaFSJ2jTRTrwTVm9dEv3ProSzgcoc2ewVPQ
cLf1nQpHSaXH0Az2oiMdEDQueXnw+6r4Pu7UnZsUcpkZ3snoQylhFW/oFMdIxSGkEBBh3+Ik0HHJ
sbAOVHqzQ6ewEG6dbREUV9h5S4+IO1bG7Ulngy1ikb4sgnLBnEhPWcQXyoSqANeczAQ7hqRrqpnR
kT9eYWhFihzG3r01oJhRh9sQDQj5bACypSbnbTM8EqR3UUEBeMnVjj1QKZpxNhDlSwBzAbTVgjAF
dhb9jGUl536bYntPFuy7rzO/QlOITqrRkg0UumI1hHrDBsY4T2k0Oym5evk3z/6i1UeQeR8tQ7Rp
wH01sIa6RLBE/2XrBtjsHxzH+2Yr6gKFx97KuYPjsgZwOOAUG7HH8cQZh49MYh+M6drBHAYXVW2N
iFQuzS2++VJDq0sPVrIEcMn09iy0Mth/SnlsTP9gztQOJi69pIVqqhA1inTNpWECQAUpXmZNOitX
PhTpKrjysQGOobexLOvIdX60gD0k1Y1UsJLeU9ytOZVQomaGgBIDDT4kQkqcMN9BtmyNyzS7OjJ7
fXSlB7MX/YK2kkYJw2WbYwJDV3cLpmMzPVQQA5jLz9oy3hsaM7UpdqN34mw/P/IHKyDtYDYblLSJ
KhwwJwgldgi8CPhpd5WDZ9Icdjn/PS2DPj/Uh3f1YAqDc4U7mhbMNhvUve+qADhu9NDks65uEWGz
MqIfBUtGsCk9cshpJH5noHxZTb/6WHDWlTBOsMq0br1TgnHmdle2MywSP1rWmrZDZjBzB+vipQLA
qUQDUoPPjy3sjw5+MEojaTFlHLDk69td1Dl4OfOVzeQQZjAMtN7BQ4A1TQdXQLWmPqWDs0O0fEGX
SytKfC/9DsvPNi7cx1zi1hfUCKO1xMBfAJ1SajLn4P+uInlSIJ+GdD0yFK2jcqXw9HB51S7CYagR
YoOCdIYkCJ8joyzxxAxaPk/WdecFvv0UjhYT99zHyN9dyXHX5d908lhYJPrrFoq3s03tDaFgWBvG
cmOh5OuXGaXXmULhkwUdovbBBbT9IMV5l+xgYBn6VSNunP4+13/U+l2SXuOPjOS6tX7gzrSqbVth
JV1Navtoo4J376eTrnzIlGut3Sjtxve2nrFFna/kK0pkM7xRuUtxT8nFKXh0NiJtiIAtVTboly6i
srkh2BM5BdpedyTnKNqBhdnCfNyYQ7GkojKXmGGjxtm23sJvi/N+iLZjKK8x36+bYauq47lu30vz
tsXFRm91E5McXPG517m+C2Nj5TvB2rf77xouHMsertFhk2Ei7R9g+6+Gyr7V63MtI5AvNm8ISz9L
ZfJEKueOLv8VSqqpCrQdEGP5cYl6VUfaiLDUUZbaUD11ir2iQzvDOrPIw/TrqDr1zA4mxiwF2nFg
zNFvkzhcj0WKjYuboSDuo7ijnqp+dBMWFnYdPJfPfgBkvcpmVUEB8kfgbUoqoFhH0EDOStmd+Y29
DI1yrWbGuIwRq2eduSk8NnWEf/XkOgAPP+mk2HpKvkzEuB9Q5dsUmNq8Qww/rDFrFThT7Ny+1Pxy
k9b9smjkwilw8WMjgCxGMMGmrbLruE+xt6PWAkplaerWhTIxs9ZuX0y35oI95U0d3ctooBpKgCWZ
VbQJprZE0j3lyMa9VF05Y7619GYLQO7MjNUl8gH6zlZ/TjPvGa/4dZOfFXo3p1RFrz2CHmQRTtMO
G6EGJ51HmG6vn1H5uwZY8s0e+xko2AX0jI0P/mwwjFOE5uawLyKFdaNx2aodWPsIXYO57dRmbVCv
QOu5UaCWGBjXXcvemP6ecN6lAcfXrotd2ERLH6dW7vL99pe+p3ug/pCQ4BvVo+Ar6T4rcughNjao
+R4YWWeRhXw92GtmcGye/GigOViIaaRVU/9rGvIdtmPVb+yihbZJ3pxPy3Pabv5ISLmoXZZU5nji
Hds96x+sB9SDpYhFeKVuVbLdooidk0J45tV84Em7ykL1XDYG7zOV4qpGfXteTa3Y5JpY4AWYYbyj
18XAq2XZ2HKKRY59HAnPHF/NwkppAGDGztxN2LCCJM0gkeMihukZAfvU05sqfVRVVjvfIS6TaW3Q
LdKZI+H02QpQ7WTeskTrJ5u5GOixX3rtPk+vIrwNuB/n1k2CaejIIP/Btkw9WBKNfjtGbetFW4k4
CKCjG5/E4iZVH5lhyKbGD9E3RFRhO/d6sIf7inw9hzWrSh1ZpSEK5jOd9104g2nO5BcgQpSnrNzO
k8JcXvpQtD8/UeejEz1cS6FgHHUjKrdIKrc+k7Cl1OgK0AOVD7V+pTrn0KfnFjCaSFyWZEzR/tpG
aX0q3HpF9u+8DFKe4x7xN3K6jpdM7GKs5AVsR0Ssc+SfTYNGIH6QNa/bN5qI8yJ215WKyq+wFn0I
IABHvgck33TTlc8nPiVVjgb6GIQ2qbKcSP60IumJ6yAebxIgK+CEElmRX/UUJz+mLYABxDCo/WXV
R/MIV45G1katk1VRortknMrrr0r3RQPB0InTfDJBK8NlLQccZSrpqJdRvY39rQgvdEG3ErSjVvEW
Ylsglvo0u+/zepUJe2UToheExbzocKaE1Srl12NEIbQE/kAyaSMe0xqxpHWjM3vr/TeLQbch1uPz
p2VMT+WddYt6UD1RrNSTEULUbXiKaG+NWgy3uzD3Q51BcJk6kFujvm7CO9gu4KIeC//SSNq5R8bb
i9OjsfFhVDd6463seAcVZNICl+HLJusEc9G1UfSLHh8lPl8CC6Nlg37dkg19H3cdRuWFE9EkCkjP
nPgkpthOmTGCTHT6mws5UD6g2tnVEdEOZJu14wbPCFxucHpxguXf2kSiWOBGZJZP8e1myzDwllrq
LUwdpR/Lkc/vk/XBulk9XDe7Jap3Wm1bI350gRtGBaxEXDdqi1PYqzd0r86LwLkUjf49V4KbRl37
lgrV37qJvPhclgXYkuJSK7c6r3k4KBejmdEhjW4rX78XSbU1vXrZ1IKMXPzMTjQ30mkTDc+uAApb
laed1+9g4mykwNOOLnQKj2cuHT0UbIOytkN16fM2Al65UGLM5p259XLC0goEoU2z0YYvOlmeeIBn
mAcwmfdnuYV1LMg3Qe2uk4RwRv63UE2aouZa9ZtFeFcAozKnHXN27Yb5rC2nHEZoTxjb1WiNfYB4
Jpz39M8+v80v+573XseDXULmCZoGNJtO8DMubKecRImXDQVM2213Q33RK/w4tte5B0mucm4TV5KQ
0s9ird4Xg7M+XlZ86SG8dyoHm4hxINGIEoCytbH/MXgBiBguqiHTKGfS74vG5pskoQ/O9w3L760c
r+utF9k7I4PrM0wIivqynFlgmkeBxm4Y7of4dpzwTCZlhS75BoRpS1n/RDgzfDusQe36asyy8ESS
JymcTWds6+j8yI396P2dZvRX+xMrJ4+h7mLYBggisEc+SCpauYncaa7ruCHIz6m9O3qQu6zfmVJZ
jDVxiP/w4Af7Eyy6JNaWLW0aCsIDFpsCInuWO1/RC+8wspHs2O4keobpMTphvCt5rIpuHDv+BxV+
9WDZAq7PxNJDZGeYWBdlDuqiMBb0NffQkfcZ7N2X2lVn7McsvPv8mt9fscChf3u/ywi7JaJkY6ux
rU1pFsEgnPb1U+UkZmnSQRlD2vL5wT4o1fwl6E0N1BpFoiO3oVncmozNBtEZufFd+M7OsG+SIF9k
hrXQ/XKvGMPO8sedwT7o86O/v7MXzsGE3xaphthDGFuTlOkuMddjA8iAyEous4rctSiO1t6nYeCv
36R4WXO8eotFOw4+cHKKdcOF1knkzMmtyjVOd1ZplHX5gwCeOWpEpspKLsjYZB5gaRrKY6/S+6VI
4RzMAylSsFpK+KPQF9aJ0BfhIPH2Uivnfhbc47rW1iK258RkriJO6/N7/EFrRTgHA2Mct1rZ4Y3Y
Vk7Owv5h+nYL9w5dNQsc0k+49eYEGMyjPR6LY+v9jx7twRjoBBraMzq4276B8UodsErvpuY/yfCC
VBbSjzRUFyw5nUXYeCeprV/23kPn1l8aGe496tGyRGvlHmtuffRVHYxiMS7UxmjYW+ex+Aoublmh
8g1UCK7uwKIf0qEy7DTXOHb97w8cwjkYuOBB0EVuc2fbifCbTesRgNAJyMtpvLKlv0Qyusiy+4DN
8D98zgdDVWV4ngHwydkS27cOyGMRBriC7sH1bEhm1b4bKBbnD4W1VhXvn41V9sFYleD67jvFUVix
tzuP2JKQblnDFzwNi3Zq7VSalRqz7pFr/OCu2gdbmcYg2baMwC17lP6mASPjO+1Hyew97ESJp0In
yryCrW24P4/5S+25/zlGHIhPD/7z/6RF/X+o8cD1/Oq+TxrXX/LUSSf73/918lxWz8NrYcfLX/gp
61DE7+qk3EDWgeoaGYfKuPJT18H/JQzoS8TzSKEZUvKt/UtH6vwu0JU4SNU0BF/gpf7QdejO7xqa
DoMQEou/hybk7+g6XtpLf47zwGl0x+YQjs4poCN56VG+Gu9hgREEW+ogelVOcIYftWL6VLJ8OegY
SMBupdHjZHrYCFsfnUnYhyuv0EIPTWHXf6+irngEmgoxB2T1jUvqQwmmvzYfXPxsd/iMIOLYDvDl
rlC+Qrdwn17u9d963z4UDL2WLP/PRf6cXtfl83N99jX/D1A3kzWDupih4qi++doPoqz+mqJv/uNf
t1X8Nf3++q384/f9KXB2sELZmiDPbbLQ/+vFJIT3dwJvmHYsSyOOVzJ8/OvFlL/bNjxv3hmSdw4F
ziy1VfLidVOX/G3rb72YB6V29iCopHV+n0B7TSlAWm/Xd6Zw4wxc9HiLm+leH8RJ6aeXYalRPogT
4uXlTrO9Fb9nR5C4tazi7BmZ3rVrZ3eNNM60ScYYVpSYlbNg9K/csV15NVy1tCPbPriLCFKDitmH
K9MNN4ioe7S+k3g386g1D9dDGV0CbLpDSrG1iuGLnRk7csdvBjSXbKMVQqlHAvAcNMROlj23kUdP
McwBT9fOjQy1axIvloGpbLB8wkAsSg1Nr/mDZcRFU8vTXlhbYDc3maXcIEK/cBM6U3awKZp409jK
puyTx4TaC/4qikoY+PAwu+SAR9lzKRSCbhr0feS4NRTRcLcZgVXMVCQBXUuuZJsNX7KU2qXfR48K
e6hZGQIER+H3jRLctW7xh0sCJucGS7iupezhyezO7kDI5Y1NmCXwfkPzgdrVVwqmylDD0ZNYd5XW
QzBx8GBRGV7pBKiSakvlvKyI2NO7ay+iLaOMguxZ9wc5hlexxl2Bu+fi4+Xe9tSuKUU3xRwpI4UZ
g3Mu2a9FEVzWolbadRsml8KqsZGQw9EPxR1/lwaLbW0G0+LXglWIbdSKRs2Pbd06R0CdLN2Abbod
FgU5RMUznBMfhDfahtZPYNnrPqQZD4RxXPIkxqq4C73xvpMAflTlglr0jkwZDMBjcaV06pORoei0
ex0sHaP2LK3KK+AoN6rTnCs0ubrhmVbCPvCCx1SLtHlVpc9eUaBHx8Hi4J1x7eQZIIS3UG2wtuzk
J15fSAZ7DAkwh42w6cPh3gnl6RD2X4zGQ71mncNzcWaGVH40E2ArG689nSprNVQ5alUF9sfgbIg7
cbFnxyy3XYT3YXEFfGOjteo95uy7SGODa2V3sVpfuiMwZJFeaRmGvS5L7txxuAZ17uEbGq/x9kF2
zeRiDOoYegKJOqMsSWXxqfG3wnhobQxNAiA/lCOiD/VTR1D3dqs0XxRh+QxZ5QS57k7xo8vWAReJ
g8qS/gYZ0Ak2vGewnJvI1kDuJmeECPEIXPuyByADyAUTW+UuFbsle5N2DTSJtVlopz6+MIqO7oWk
FEA4XfiohPWa04MRNPyA1rxuhbLBUrVRczFHFP3o5sQi4XOwKQ42XXyJ+4BEpS5mW9s4N0QAPDm5
RtfG2OZ18nJq0Kap5io/IlJ0wANtc4Wbo3faqe743wbVuMHEsxvahJS5Tj8BbrEhZuwKb9C1Wigb
I0w2g81boej+N7iKVxiSv2Sd/aOlHNQVhM8LsQuH8UsI3jAyhi9dmjz3udh1BsWGV4P8ryXWG93i
tAr/c9b+NTYC4LR1wQxhHXbTkXySZtL1I+lLyJPdIn8grAT/Whouktx76noqfpa5wo52ClnhISTq
ke7Q6shZvK10/DwLgyUKixRrWqdMZ/lq7ZAggiuKslQ5iwRQlOcqZBUbm4KYbE/Ep06cXYd58iXR
vF0+uCdZifTfC37UafKzJ/xvWAN8uFL4f7jsFJOG8eO5nxDDqPqNOf63+Vfc39V7CuOXX/FrIWpp
v2sYknRWjI4tdDGpTX4tRC3xu24LhMRCAkawWBH8MeELtMcmf9qZ8MFSJQbvj5Uo/xexKCwhVGGb
tmmwSv6X1evNNuFPC9vrd/rtBpgem2MZumYBubNx1xEf+vZlGoDrEAUweitBAu/dQJoIsIwsW5gT
Y5eMtB9tGYLI1LKvr27aO9/SVE7481P6dVzH5PoE6Gbd5Ppev8TjYKVdrqjeijsHtKSS5VVIdNQ8
UFM67p8fayohHB4LKBIFEW262cbBtoxb2bRtO3jMYR7QniTwVtBUxsXnR5nO+PAorBxZpZnTA7UP
N7h4yhMTBtjKtK1kWVdJt7JcLdpUoZGegD0Fw5C5S6Gvy6pLtp8fe1qUHRzbVEGuQDaevHEv+rJX
Q4LRNRAgY47dkyxIkLR+Wioj9oMmWIkygOqSU3v//JDvPEAcepjcceMJvCEHlyvJy8DaHHsr/NYB
4X/qtESYIhYKwz8i1HrnzpqaYzHqcnEmq46374rj+HnZgfNZKlUe7Am3IdGdrAmSsaxop1TDFyNS
d/bYxpu4Np0j1/mi3zm8t+wjp6tk2Cfg9e3RTaWKOLahLPM2s+d+Tt6aOhQS3qNvb5KOTESQtOjb
0qFZBeEokc+1YILtbiZHCNjMJpizA+PIPXnv9mNrFNMOVxfGoXCSfr9fZRlGQAxPzgrTIGALR8tn
XtAcS6d87w5YlmqKaWvAIGYefD9aAeY7xte4ohyW7VBGGt/8zI6/pFh8botWbRcONv4cCzFqylOw
V+pcNkA6gqIvVmNbj5eR5oJx+vwFFGyUDl96dupsiGyVjY95WMMyEjVnltUZunpJpnQZWxP1AaP4
IiDniqYe/ZSb2Bs0sLYj2IW8G/x54rrDuZPJDjt+p9w3Zs/fGjRMY5Vujkgm0rw4FYQVkWpruYua
ZUlV2vppAOQliXo5933fYnHdB/EmNDvj2u1rwuw/v7SXhcTbd86e/KUmXzNhmbz3b9+5yMro97As
XZa+Fa0McG07ywlhQ1aZ2tOmzXxy19zMnNkDMJGF1EEnzh0cizPc1DB7y94fzpJeIRYwp8p3nySV
OSwKz/P9pSbh231+vtPu+OBRMHmpFDUEs5hpHfbw+8I1BuzwRMBkLgDJMmSvkaXkBiUGGJcQytFV
BbovY/BNm7MRUu4+FA3hAOHgIjrQCrYV2GBqyfkLzH1dVNWsEWN+UAv2FFAslVZl5+Fd59nY7YNC
9S9L9BKA/7Pe2gV+ZOzZjcRX+OjnXpyuvEC1a1ohtb4uoJqdTBvvq8CELg6dsKemiuRj1o3peBtJ
S78NVek81XqN6rwpwyNDyF/nH0c1VCZqy7H1aZR++zRlS/SGJ3V36aKguo3zQV2DWDaOzD/vH8U2
WZmylnAOZ7l89EFjOlO8KjvfRSeG5yw37SOX8tflApdicS0UKIhFnoxPr6dtBafmWKCkh6s+oVvC
0XoohUxwsqQxLCGLaCaS4ObEzIsjU9w7R9Y0VtiC+hxzgD2NBq+muLCqnQEHo7NsDRlGM+yxINAi
YvNKsLKeddt5pX8HM8Y6csXiryPtNMbwerOCMKT10rh4deCSrqbiA0lYIjVEoi17272TbVl9FRAB
wYWXxGMkmqqQOtslEVg3lZSsPskNWKwir6a0qPzUj9ThO4mHp0WHlZQ9Hhz1KI3LG1eEyq71LXkz
Kh4MQzNN/StQE8mTGSv6BYl94b5vKJl//sX+9YP9OXBaZJ7L6eV8ezf7XBZDnsPH93OHhIsOZHdu
FOy6agZ4q2+oEujn1EEhLyvoRD4/+Pu3lA/OnEqflm0cPMto1HVFV0tS16K8wQ2Fx4CIIOC7YB7Q
ThTtRawQoZFj10AnnjHDagYm9ViVe0xww5Iu611kUTzofXdc6AJZmqVa6SbPdHPpVB0FiZI44FzN
n7G25jOKo19hqrnntcAY/PnFHDSuppWsM9n0TMZpy4Y+IN/eSq/vtRY8o7UsPGFdjQwnlPkJoiSX
C6b90GGwFZgLtogRsMAaBT2npMz2blkda3O8eypyKiyysOYBvWg8Xr2qfRpLScmSb6QkWydXm/Ir
kDEIWrKptvaoKRc0SKcQKC+ZFRUWaMS6p5os66sj92Qa0d7OX4isGOzYo5q2/Mvr5fA0467yOZGi
PE0bsR0RKW2x6gSnrNCozOiIkGLpnQ6Vom9kXjlrLczgkAfCOPKyvfOmS95wXjaT0r447Mn45Hsk
Cgu7JdACeev5kX1m8qXuKi0tFnC6rLXlaV8d2Bo7KM3F7vM78c6gLHkijJbs4aBmHGyvssKtrbDg
6GiV3TO3ololE738+Q7+GzbiF+0zxIjy+Tdq8dVvqyb9/nUKePsPKMtrJvf24235BZTt11X3lz/+
cwtuOL/bNIGEpWvU4tmrMLX83IEbvLe/KuwC4y7oDtaTwBpVlWXMHxtuHMIm/aNp6vnFJPk7G+6X
1fKf34YlLZaqFPPpADiWqrFyfTteBLUVhEloGwtNsVmVOkw60UphvYIGuB+0fRuMoHTa1m6LMyXt
YfdGTW+TEZnBXFwoeSmJcuxl/iNXXLDIUPzcc8A3LcEmSWPxT7+iMv1CTcJ0AfvcruoOmLoHgnlB
SDB4JSNKogJeomNcK2nb3rGfwVMU5Fk4zKxS4MjXnUmtbKqFelnXiv+Q8gHDifVtEm0qRvWezFov
H2Y6dK5oo2mlgUYOWAg+pKrsKaE77ItEXxJTgpYNe0lAyUpbGYZiEvxYa1mzEllonBhQgNFoFZM2
mLLiOJ6UsoQgrQ+VFi2dnGgxMCBERqyQ3wWSMFTYXD0OXWuCZ4X8ex/amPmAGwM4xO5KwFvVjJsx
yZBA6oT/KidW5opoQWyZvG6JCszmGaRsF1JBefLqjdv/fIavaykHzmIeLdUYXN+mw6w6VVYONkox
8nq1CU190blo0Tdto1BqdwEpdRvTjc1LmMnOFM6VLGrhW+dqpdbm3ARNCDwcHvCGX5zuPz+nt5sk
i7GHqg5DD+1MAyXU4URPedJLfLDJMGkiea4ppIZnRWdvQr+vTwTshNXfPp7DzKNzUGEzCRzs1aFH
4yMfC47XV/DdcDo/0hqqF0mdVU+aCMsjC5m3q7Pp+viI6NTYZK1wuKmZ+3pZ2ORVZCMqsRexx6VF
5KSe6FkHUzlAKPT5pb0dy38dimFEgBFCHGIcjOVV5lSmpkrY4kNoL1Olz56CLgeD/zcPMxUbDJ1/
spmSzqFwNejqLBy9wIK6LyDb4SmBLUmB4fOjiJd1yatxaCoaTPsEUEaIfbieg8uJul7vAkruqNqR
/TpLsycDY4Hul9TTVhJLfttMWPXHWFc0ZZ1aIvjhpaxol24IBYn4bYiGOgJF3SDiBg9F31/0HZs8
DPSd7j6GukcohieyqJ+o2bmA20pujEtKoUpiFVwx5dlB1ZWcOZ7ErtL0ozmle9bDclLo2YuIQbL0
ZimUS2LLyyrR5mNtNHLe2d2YPBINUigdbbFxgCsU9R7LCkGkL6FqtN6uO6kwRtQshNJFGIvcWQdV
5eqXqVK0VAE6QJ0t8We+TNBPt165M91Gdu7cQG0Vi1lFwRA6iZsQq5PN1cQ3hpPIVXo2l5FpxRsl
BTi4SrUky9A9m21yrhHooC1qswlh+jQVy9NdwzaANzEhFGzpqZDWod8FcOXwtnaDi1NdNekwof2N
z91Ozc1beGotMOu0Do1vVKFTwl1ElReYZmh3EeOVug8JgG8ALmMWNA89SWdPY0i0nxFBeB5nFXLE
ej+mkRLeJY4flpdyKJqWJpqVhxubpWFwNkZpTlZcTKY4wEzEtHBCQ/au2kqv3KHZQIltC4DAfRgB
Wxv08KoQdZF7c1n6wfnYpAruubBvBlCzbsqp1KQFXbSNCU28SOzSX3FEIgyjfkrogHdrfBuiOD7r
FA/2tN8CwoalF1b5d9eLo5ASQO3ZzcYgo1TORlOrkEDbSUmEhdLEjnUb8cVBjAMVFIPlGR1iWksC
1lEXQxq8bkfN76HBBF66rDwbsGqXxO0412xlYBdRjKmHccBFRv+gt5Y0T2Cbwc41FU9Lv/AsfC8m
PKOzNI8waqMVX4XXIOtf51qfFE+ejQi2m3te1aHTtp0ATbwHqmnGRh6xp9UygdYpArkZvjCMBlFA
t20XS9cu2Bc2AJkj+ovxSekgawJrK801hViSjnMA17CHeLj2umobW52RgyktDHW2QnBCOvoE3JRj
Iza5E2WPg+CdXIxN1LG/rp20X6hdRpMOAKDrLoOoMfjEugGas9WVbn1iE9aG5jQ3Rmepqwq0agof
w609uN6pmuqxveylQc+Y7mftLGso0iZeX73EzoWeduGXfeWgW0/1ct4omvBBjxCLt+7TAWhl4IBF
hAoEFHBm5lL1TqVe9ISZ2hq2IV/kyKzqQAAxjwrnS5BZJMv6ZWnRBBXwwFdFEVjmlgBAv4Ya2Zjq
yaTSMQm9A9g+w86SAkhvHe+iZSFr3Pg+tZ8NacBwsbRITc+r1rByxqM8i+BjuR7+Aa537hWkFq1t
5hk24aQXEoB0NuhlHuOKgzGVcMrgTfH3wzm3OE6TwMYPSEk677EiE75MQAba5J55gxGIcMBSX3tN
awoPhwbhCiJpFoBaKXjHNnDJhWKNeaKvgy51Ne/InuWg4kqliw2lhZjDQKbErsE5WEgwhABhjQi3
8fsQPTxUzsjVz8tSFvgMcsvJ7/qE5IytMNM8mARz4kvNZ+KcpvCI61PSJzAGFmmv2nOtNgfn3A8L
p739fAo5mHqnxs2Ev2F3w4zIPv6gA5Cmrgf8L/QXfpfqF06vJguzcaeyt6YcmXoPdrbWy7EkzYaX
iZ6K98FkxWoyZ2CwAEuXbbqS8Qgf1+469v6ZcTcYTnCVyxw0vi28cxcz9zJjwwV1yc+PlKEO1lPT
iWi0lNlEoDsW1E7erjecQq1kbaXBQuiDZW6YajzSdMO+x7OmWs6pXbq6eeR1OFh48DawDEDCxl7a
MW20Z2+PGZIBTb1E7xZa0Q0Qyxhd4z6Llp8/zr8ehUWiROPGkordsnOwkprQgn7eagMt61ZferkX
rltHPVa1f+cowkawxN5iWpMeCt8Iu1bVOAkG4gZq9bKsdLHtSFl6+vxaplXm67UNVhGNkHGdvhQv
J8d7e8dkJbq+QP6xaIp4yvUp9LmRk8PjZA4zhO0Rnqvowc/H9O/Yhf+HSeIs9sVyeu0+3n/fBElW
KqfPVf38ehv+x9/8JX4T1u9SR8RG0W/6gibtws+tOI/pd1XHpcqAN4nipprhr625YsPUov9Hq0yw
gXmzN1ecicRlTFVM1t4sl23972zO+X1v3hy+LlbCFAsocIMTpTJ5MNAQ75YbOonXO1XV02HuEduw
GrwSOoQCjDLMkVMFuUlqVmhHS5fFxHaEEH+vuiN1v7GpnFWa2epD37n+907HQOZEwv3RkoeIh9f0
w6WWp6wAc39apdSJ7+/rsHRPAhNNB6osUW5Rno1nYJSh2CdO5e8zy8Icllrmkxm6yXmjNGKe6Hq0
pKgVr0RDFlVNnHSs6+WlIWOCRfrgqewa6IRG4ys3qSOzr0bHWdA2yvnTuQOzsJBZAj3I9PgJhiAo
17gax4tuGM3vAT3L55dzqYhKc2elZJu+hD2Qz2NfHS8JwyU3tW+DS3IAlZui6tVt68QkFhd2I0lE
9Br85mXikRSGNI0wVis7HS2rb7nC1v+uNhoXl7UA9xKAJg8yh+5J9oSNq0IhjUApqoJwrbE4C0le
Iqk3jIZViDhAGS3BjgAAAnXW0jz1qjq5qRORPwZG5j5qvdbTYiKhsicxBLAyveJ8PLP1zj1xQqoK
o+7pIT2plOg5z4Pq5/EQ7YH4EjPP+pMwmFS0bZoW95rIXCArwr2paRBCKcOJshlw2iBPa5tw5apF
dGW0HQh3MI76ndsm/r6LRAwnqZRNTjerr+7hOBtfwly1NlXOk/b7trrRNFe5b90I2sZYOduoZeVK
VeZ/yTuvJcuxozu/ih5AoODNLTyOK9/uBlFtCt57PL0+1HD4TzfJGfFCipAUjAlWVx0DbOTOzJ2Z
ay0lEi3YlI1hpVzM3FsL8/cXDcTLdxjfEfLaMmW4W3UQ//BLf2bweb2tS7r726Qud+jCwp05HaoB
nVndq2KTfjeLA6MjLvJnonhxD+l4/HmhBkBVZ4NHNTFgYCTUbeckfodpzz68MultzXLzutdz82lN
RvFTR5r3kiWVfi/OaQoPDC9RC7X4MO+M602xKHimccyQMVDoNShmMqJYoVApmGZwyNdFXY6g5ybo
FHPWfn5BQvMuy9vB3QAYe1mzKq/pDNE/VNQj5G8DtIoD1Nmn2tIhk+wKcXSkuGo/6xY1LRGmoKvW
Ssk9mkrJl52kO1j6jRm/kb0JJhJGir0vrpOSIFMFK+pDKe3xacsa+Lf3MQvUFFDqSL3N7aBkPycZ
XJFDBdESZNuAifNadJeSz5uR9HxCu7f1N3mCaGMy0MOUGQGoslJ0SYs/WQdRJKeR7arIW/VWkpPf
dLQ5riQBxvcYjZlAL1C0HxAMD7MiK64lKrCoNyjqh3LLjIyRb71ErXtMUDcs+7mFmbafOrdCeQPq
hgHQpcQ2leIZVp1iARdczkOi2E1cANc15fg6JIMB/6yauzjH5ZoxRngSVsk8jeZUPMWx2pxljbYs
s6Vr8SymcvMp2Yz0KZ1S+QFtj+Hc65A8oDaYnMiZ25emj2HSzuNlPE2cPaI2M4RroYjDVeP4hXJK
KV26dQQlMvTqft/Mcnc/7eV0YSSifuyKGcjMVOhhgp+JqliUfNpMsoN4gP6qQQl7ggY+flG2FqFa
TS2Q1KMu9oeY8y8qcPLP6cW7+yZUWbTqTLrR5nvn6Q8dEMqd1PVTqTgjjVJ+QJOFQ7ylITpFwt91
wSjFZw4BujPrKK41aI5/agGdBcY2Tp+0PFvgYh3nIAaF8xH6PBS0YULvBV1+qnIj/yTS8TsrhVj6
sKXv0ap1wNWNNq4cq2qsv6hsqfrPWQz9VVIYzgA0PKG1PyrQP2cxaIVN1ay07XligvejWat4zUyv
17d136cv6bGG/dCtNA3fV/dY5+1Y8fpY+/R4Cm0/6GEGe19Y7kL9KCMMc1FXwHIc70WUmthPswLJ
Lwz4kgg1q5YNNscz4SpvQGgFyGVPKgrGCHgfBrIfpjIcRjMd5pMdhpQeJgUJYPOpO8yMMw0WJxzG
Nx1myPSFecKBTadBGhcOdnvuorVl3NosFa6bGPe2MIK+oip+z2Rl3sJXW6jfLTQAPVNucYggZ1GC
l0RoGNAF7artqu+j6MUt5L0A4JchjvKhhmEtiTQ4atnRKHJFk2jcoZJp1Ocav89ctFvr5TkVvxQZ
depXQYM0kLjS2l3+mCufenCvY/umZRA/fkmIpiijOLBSO9W1Sh/r/rVeXzql9tYqkpu7fP1qma2t
gH5m1LhVQU19kuCqnCzJTcZz9tGaZ1gkbcReqhbutQsKWcjsrq+r7vdJwQh7jybUs45m/Jjdgd6H
oYnYOc1f4dTJYifXsqio/LR0a/lsGMNj8rU1wgyoPQQxi2tW/rx/FsqPG1Po4j0yD3YLeVTlx9Y3
Uw63rwYms2R3k+Wb25XZFvhOKnR/kK/sMl9hjUu62QwSm+nHUWzAyCbOUCIODODPrBPUh0Q4sdV2
tTtRfqnr+VbNK/UF7TR3yhnf5R38G0ldIE8swYrzqKWMvEO2zMwKhC49I3KwPgkjmkeFLLjjsohh
a6bjR0WPWw/eUJbOlC7CXIEUYP4wIDmRSAdquhmajD6ZgUDBrt6qfvfHwoLpYUNEIq5Xhqnmy1Tu
7kCuNSZUdhoM3czUqwVbT45etZYJSMd+1hUkuTNZeduX5ZNYy9/KjZExofku71YGBfBztbbe1Ncv
HSDxtRvOSw8Twdgcsq4ox7XxJ2lCn7q5lWqPt8vEO0VkMBJ389SpU2jIdbhWTwxN7vVZVb/uE7R5
23ISFEgcUKuV4E2c4K2DSQyRHbA4G4KbC0OAmUyDxJA3RICqTMOXm5mtdRACMZMIOCxXvFFNh5to
xvf9NDLSvt3EZg3yJLnku/W1gDx+qRmwnzYhXCTqd7CpyV5SG0/lBDdR/DWvTqvxOqAGKKtIZnxV
jGdY/OSqDUzl0iz+nH9rENYSADcYSBpv+eLV+VUGgFRTjIlTb9Ng666Su3qwD4GOwuih0QT7KoHN
C0rh496SmHUcQqcaquWHtvGxMrHNIrn/DCQkLr9otfpRGzVfiEV0pG+D+Dmh43xI0FjV2YifNJQh
VyTDC9mthlMG5HI0ppGIPM/Q2QJiAlLeMhOUgPlNzpnyOd3ue+hoP6YM0iVArcuk98UsSkTyj4O6
YmKXsFPyOuzGjxS8Vl2BsmK0R+nOXHNv6nTH6L+j46uWV+WFBht80Hb/ihSHo+XfIWTdfyC87Uid
M66tU8+XQXZl+Z4uxrXtbuxAbRjDxvpiFWc5u0OO1VaWJ7RN4Z+SQjl/RI/uoogIo6OvnSsQF3ZQ
yMmz0y9Xyg/errkkIio0Kpo4QaHU+8oC0ZoXb2ukjI09G7DsM25mSX5P9rl3aIgqH9vypmpVIE5v
497wRwgmmy9o5ZFdJhzQmZCCqQfyYa538MzxwYAfeMZMEsGws5xOXXcykxuJOkjO8muaPGv9vQXb
bC596nsYr2k8CtVbW+5OWpL35pFc1miWT+6+Fx+UnjHO2cta2gFl+jBB/5RRBPue6EimpwwAwp0k
hbV1U+FJLJ9r6HCqNuyTI11B0dpsP4rdkwWyZswguiQlp7y/6LutIB+5foZtF1UyIdpEMwS450lJ
uFChVJc3tZDggESGLhrrzpPT1y6HVB8tVu0vSh2/coC+h1bOearBPICh04/9paQCyqZFe6cpz2sT
Y0h5vyB7bZoYUmZ1wE/omW+tXctjfderG9JJrSHOX+BLtMhnVk4eSnUdRWE7QThDctEgDHxQqLN4
8ZEJCO9JAZzh9Zly+x4Z8lj64qDnZ7Ha2He7YIKAkZq7ccr6cKwH9ZQu4uIqk0F/tc/h9Zxz3JtV
zucWrnAX4foHfPSHtsqwkSMrTmEjWUY/MyCdmwx0i7fTJj625TkbssjMYo4g1WgrxQ+j+QqsEN3w
Yu5emmJ3G6M23IkgcQKVdHCmieyrOIxF5gvXYQ6VavNnGcHpNgU1so9BpdcJdPnTvtzQqav8vX02
aLcm610iXoVquurQbgDVUj7RcRAWM0LsylZbJskhOJTM61g9Jlt15nD7Q648S/mATCMYF/SUtXby
Ck6JFrwQ6fPURHoHz5txg9PAU+oZrOzsTiNCZbsihEK5R7oVM4Zav4w8HQPKe2/cTmb8sI/D9z0j
HAv3m/papWPUaPFDzVTYBJmzLnnyDknerMMG0oeVaFEXGs+7aTxJQKhKZnbndLD1/BmVRxrb8Ze0
ac8KpGPdm75/QNbXKSzEIAxSfhqRf9GJ+6VrjC0eBTfRUICDUvlAQfLnNG8Xtb7stW5G824hdUCJ
iFrVpe+nL+RC+7WQii7Y6zXzFoRSifgGQrxNL/pJSwL4nj//RyWs5/8PFW0AQVBc/tMC19OPungt
pt/hHv/DzV4RYB5fs//2cEzRNH+sev3j436veqFPowP0hRr+d2Dn71Uv5W905RXlmOE+ACD/VfWS
tb8x/EvJmNklw9QpR/1jIIU/GYCUTfGYsdLp8P9HNS+61z/VvH7j7jaP0cqfDY+cREUHMVeueZSd
u9Nwg2AnVOwWAj3bvCIyyD+ZArzpngFFjj84wAFP0hPyEtJd/JDdZj/26iv0L2HsrX7l5Xecn06y
07vDKb8Ur2V0BEvLJva1EcD7c+4l7urrjuTHTuHKru7ppzkqvDlUnYmfV1cOWrd4jE8y7MnrOXU2
pwu78+CpDnTJZ9hDIyEkXrpw1YR9tHmjLwbqqQuKIHc3T/CbUD+1T8lJcSW3uA1BttrTVXLbqPVb
X/OrW3KbEanwFXcMVVe4HtxP6DxfiqsRdjf5ZNzpQXfbrqmrR6q7n8pbFs1h61ch8EAfAGY4ncxT
8xDfC7fyqThZt+Zahd1BtexljsR9QgjlCVctMBxYfaHrM+zqmt4hI0xnRCfteYnvKdnY61f4mSM4
17ycj1X8wf4ReYMb+8+ZbTlSoLuZJ3vxm+6wrn4b6u+XoXpSyCe4XQCKMFTtJhp8T7yPL+spC5qg
8AQHXa1wCmo39Re/i3ZPCfrz5EpBH+qf+zM8Sb7i6K5yKi6GB0IlKCIpWO4ZVuFdy2P1kPp7YD0w
T8/EoJ8+LK7hFEF1ogBRBCBXnTrY3NkB8WHnp/SUnxhoe5NOxT0yKt+sL2RKXMfg9vb07CTO4pJW
OrOnnYbL4ut3TaT6KOx5RdCGol+5aYhQzEN8t11oHruiL7pkNHbn6nf5o3ipvu8fSKbINxJqPLLd
kVTdRLf3tJtys65DVDy1L7XXReub6I+OFhluxYdk9+l5DuQwDzRIs0dP8go/v6pXzUX6G+a2Q/PP
zp6MeyNi5JTVzgLFYby0uK9PmQu9S5C54kc1bE+gCD9CHuHCfcbFmt74LePnzRVD9bE6K9EUErg2
yTFv6qN0jyUGdGN9uvbsE5HffZ/O5Yt0n3Eis3ll/gDJZMARWz+pgeBnd8VTfs0v8qm86NfmbD7m
V4Md0F/yKD3VJ/U8/MU0IoJY/2ar/1LWXpoJ8cGmk66bs3hwxq3+6LYu9JzhZBt2yzX07tsb0E/f
YFeWURsxV+tBF+mMrvAMCZQ9eNUrJU6ndMjr3dFfPCKiU9gfMjfzJ3txqFt6FlIsoeT2ETvMZy4s
NEY7/5Z5hocVOanbOZKr+IbP4Z7nrWDlI0qLpyooHLj9nNFGfcWtgjVsHrQzrJEe2hBBEmRB9oN2
bWmctMEZfuxfq5c5HM8Qdb2YSKiEWbDdtaGF9VODns+PaE47wgfV7fndGMafU1+PyrMaFU7sNi/m
5+QqR9ItyejWedpVv8MgoySSn/dH7RFIuz+fjGtlhEk0n5JLed5vsT/46p0WKM29yavR3XYQp7uu
geZImPd67AefyQ1b4vdvFOOd18+l/Q1Gdg8RJ5vc3x088TS6iv39Lef9i8ue5LWxA7O2s9mVyyd5
Q6SdlksezkGOYzVvXTj6q6v5M/SdtuQuHic+J/Nr1d5CC3sUzslHLM5tnVfdFqPM2R3o+rm47/jw
ixrwUK7Cub7sPmmUB8mnN52te5BC/Ku4cbr2Tc98hE+uDGDfx/TkQHMpJbhoY3ilVzvgsCPhbjsd
31tet6/JnZ7YYMvRAXJyr/FTjy0QdWHj0SwPRY8JLBvhW7e/jU7mIpfk9e7iqI50LjxAQXbmF/5i
L3YPc/1EqBk8pHXtyX5LiAizi9e3V7eONBcRAMDkUc6rulB87MIc0knjc+L2mF/2qefTNVeJBCKQ
gBnn3Bo0mG78aESwhNpyIIQtH5Ke2pfEnZw/rzKSlf1cZ/yvkPlLrrYYWcEQmileOw89U0IZFIyB
YI9uF1aggngmvbv7vWs63AFLOTnGJeVJ1MSqlaVgrMJ9AvDiT57Gjxmr8aGzNX/zKvt77dTOZDc2
0/DBzEoaLmfu0xZO54ltiM6Tf2xZjlXu6n4xAz2YfUIz4gO5D2EQUXHwer9c7MNsjiDJH1wknhzk
z7yZd+sBZ8zIPMU4qt43ceWxV7KFxS/TqYyODxxCtIbZ1tVt9Tt+SnGanTfwv8nrYekLUDawTef4
FRb0etjzEMIUxL9hd4yKRwDcUQe1sYVJyHxNHi3Oys0eH955UpRjLKP7240w6OLOWDf0ry7ze+6O
VXIQDdQrJFOOYXcfJu6OWVBH52YwrRuLRhBXfLwXd87e8JvX/JnPZ11R6HRiT/fEYPRpi3iSW3kZ
/9MdsooTn8dyY1PCffkCdN7ruKTtjcfitC4b8CuM+clTnNjpy3DusB3KAi50mw6KUY4eVTxnaHPx
natf8zgtzNTyU/YsOgzIRgV0iMhVMHRX9GZ3Y+NsziELcfztWDN4U3mYiQ89QQj/JYERsS02Aoz7
7EY2XVQTgg5TbjyL90luw5cgoOlVUPBfJLt0YzeOjts5UqXRn85biCfg6W1YCwvEKwT7MD102Vi8
Oto/mdfltLEcA1dt8uzJJ4I4AIwSDafuMFRXD4S740kb7hYizYXBMnHo90Hp9c4TQgDcw4bB1c4b
RSPb4nJTvAKwrve1gEuAiwb+/77IoK1I6mKsRyZwKD58cDsGy+WE8nkM9FAPR6Jy5oJQCoUzPugs
3C/hECK25R/fxWQXz4pxKzf30nfDlAgVCxeaO23Q644QlbhLAo9nsPMOk6gv+KawPCwZ7yJiYinO
I/b6YGSJyTscWpbO4O2f9k9pdJxS3RSxiyYcKAER6vLAwL7VANXoEssTicrdVyiqot6X2bNykAZL
KLCLD0tF7TBA/MOHJcQPY2c5WxEs4MGxHZCTZe8iN4YHnj3I0d2UVBcX7QhhGo3fVNywdTl8VRkw
yY3JHGa5sLSZi0Yv177wFQZWJbOWVPk89qInPpgvy4N6w6fxrCtXulbusd4tF0NtLiT9dfk0u3AX
ngiSYw45kt9zHXVQHuvhZLwGDTs2JK4+WHguy03i3YfjB8FKujqxE2J8kcJVzQQK9gVptBiYV+2b
zvYVH7bAJMTQJXbbVyFocGsN75m85sPCdqxIA1YcD7Uvno3IJjy+2bINn4FuEgnyV4e0LaQA77Y+
kDsHPlUcgelZbuOSzDklizz6LKwrnoD78VTFdwtffQmPdUSeY7duwPbevUwdsFMdhfyz5dZpM18G
2IuJI5zznc5hqNOl+ulJPhS3C297j3pcynxJyS1me7Ulu3hMvze3Y6m7k8aFliwD3pO/t55FSm4G
+XNMit3eVUFHopK6Cv6JU/h516/1XfWw/VjDI1EYyWwy0pU+xHOw1eNA4mXWzars+cypxCvZx8U1
OdHyz326MG5zqn34XU/03IJyuyCyk96t5+46XIcfTATam28FkOg7JEGUpF9oEQZZyLX4VIMc+FF9
DMxO3SUAE2lnyMvAFWVPZElN0Ppog5JBkdyS5+QcKTK7cnqyoiPtEjifdA7C8E7qI+/9XXASzgyW
03pH3sJUr1v723W6rRfdyX1I21GCsYKRRG2lem8PfLyMrE3mxZESO9atDZVg9zpSdjBvEZiCW/xM
8XjkB/HJeOn0F8rc+oVEzEt9pu+qwOQooQVUZzkF2BnLghCEpz/POJNoPMdR88L6YiiUN+4mTiH1
Wb5fGK1s7exFjWQyOOWL+t18Vu+zgOXhtflTwuXon7MfcC+f9fsqYOrRrwo7o35Mi99JHmhIe5R8
AkIkaeaRhwJE1rwkELyO+6zIFBN+HXNeqpzSppPtIvUzhjQ3bC3gF3bnDPY9uekrYreNzXhyccku
ScO5ZvKVYPFpafD8oYVSu7Cm7RBZXzTNTnnbJ/kppm+FnfBD88yLyfmOxwtXuq+ShiFTgCWbrGET
Hecw6/25WXzg4Oev6noWvpCeYoDCcInDwTXt5JnKrRxljJ0EqY/gs5t/puTqflt5iPG3xV381Xul
wohT6G0TCjAI4znmOYan2rqtY12D22K7zMDam3ukoTNpt/qeNSbscZOmBXQ+hc2Zi+MlbZNA9iFx
57fbUVR/G3CrY+fQ5VsyLkf+VkVZ1Hvpbdf89W3zey/m647sFnDuyvGr4xtKPl9m25p8E1dhW0Fi
hsKD7Os+ei9cxkienA928r18LG9bEqh+Q3A70jqSINwao31OG3IQvRoe1o5bT/zcY+CQ/UCDyJd4
DcX7gJjDg8N2ndfRUQi0XLxzbBpG0fnveAA5WeiRbB/GvZ925+UtD4589liu4wgy2hyh+ZKNEN06
4kcBH6Xb8wmya7snZB8XNTn8Pw5IZqFzHBLZOQcBmd9JxB0+mbho4P/BGZNJH1mdcM4dghqH0Rpn
58JWThg1j/tg0TmGBpTfuVgK8FxI68Q4+SMdRHiAVDf3TL97bnD+VlQG6DC96zTBCsorCb/Oeqdx
A2ponbCj5y5ivQhKizd82H00f3DKJrE39+bADBEmtQmkwVF/GYP0cMPescocAXDKpAWXmar+20DG
KPgtX5R7jHSS8UP+7QInPxIpP43EU3bLoyPHNuk4+LLNCUR1V26G7ofX/uCoTYQ5josCWcWf59/I
KP7LYyxq0D9XrOihZtXWtNKVJJVMs0LXmMIScd37Tp7iIcOxEUNqGkBEcoMvRtmccwWHTvY3kAI8
IBJbhDrkhkhUdjcJy/sj31oj6YgLAdqxRAWJWhKZqb3fxS+g9q79xbrrI9mbI+giqXAAmyVaUGMi
qV5OGjWj4UP5vHlJOEYx+d7i6HhsEe9PoSasTsO19OczWg/8h0zDETSu41mPDo8I1PZpPo5tXOH8
cf242vcGQagKhhdabXfDNX8afhxhQHo+4ltF8abwtJCGKSFgeDDOq/1tZnPD2/Xuqiyb3jahHz9P
tFMx59TVwj21d/48s40Or1Y5uZuiq0SeecQV0+3PAt6QLt8JrjQSX+pHbjvitHO/ZvEoLFGkO0LK
zsFyIUXl+x0qJ87m0znnnDEcSat/BCUG0PzFxU3wmiNHix9W/8huNAoNZM22/GF3j9zgKN/JXusP
OLJjIYilgRDofuPu77eDCCNJYYeb4okMhBGV6NxE+6lWHqBvYc81lLJmPPpoL2TSePLVyRF/pUA0
+PoTt44bgGPLmz8ID1A74A9WTznROow0ovYcEpiDDX9J2zXIOWdlfk6uZAbIs3A+OvJIGI7JEI8c
m9MC90CzwNHGO+u+vYof8we6XplIqpdfF7b34UQgj00cpyIJax3Y/jNMsHcPm1z4ueeodWbgyn/J
yRSnCO5G3PRmlw+r7qSn/nAg4XG05XDNnl14jiTmNhvw7kgRJ/KfI8VTvA7BNzjjTqUH17JzJIYr
CzdFhFZ8SYvXOFK6lrSMSg5JXatcjkOJwX7M3z0XfuwSfytvyf3irviko+QAuR+eqiSf/fPdyrD+
v9mtv0yxMzKiFWVqGtf4h3SnniyaneTJ5Hsv4uP+pBc2Qgj+7h6JrIlrPFJLya/v4fWiyjx+1qLs
SbtvzlTVHvZvaIXfLW/FzfCVkBjvmSfI0v30LqZ+fGQP8T00vU+0y85SoJz2t4b6JvIHzu7JVDk3
P4t0EsPxwgGaNIajcTSTEnOI8/twuyvJNfT7/my87Cfqe+4QETS94tRgItmlugwcMa+fCY64fle8
FTi83fNqii7yvfx5PFUXohAJrUwsi/2JImdHaUIPh8h6MBN3+YbQVhd1PhqRZ+uujPDveHHK51Te
lDv5NpyNiKO3dxzw88D6bSzq/1hb5/iib0279VmSjrDO/v2LD0rWn/5B7AIn/TD96LfHH0iGj78T
Ux2v/F/943/78f4pz1sLyeu3ZoJ4mk9L6Lj+3GI5ZqPw//9+JNltiu8N3JzPr8WPASjH6798/99b
NIr0N5MWHNhFHdwi88f/GEw+/sLQvyyqJjpXpkop6O+DyYrxN+iAIEAC7En36J2w8+8ywMefFMa3
TPp5jCcfKL7f1+LvY2y/kff+a5KuX1qEwACZSj5Gk9/5BTTwtT/HPUCneyNoZfOQVG+5+rKKPQIL
gwsTlLPSuG/6xGG21zFKXApFjpqxqj+s3L8YrPuFgP2fr+CXAjLjmYVi9VwBunl0TBG6R4qiMXN3
uW6R1heuia779KXSR+fQR7SE7+8X8B+Z8L9lkfujef4/x4JMCf/f27j9mvav2U87Q+INvxm1Jv7N
BKoCYTFN5sOseWi/9R35i8KEJNP0TEseFHL/ZdQHEJ7Jd3rRkMyJv6FN/m7U9B1pRR5YFAgveKf+
H3EgS/Q2/wjSUNgxiNVrkOVBpSixx342ak2AyMUoN7o9qTn5SHK9NVWeveYwI10qASW7Mi+NQJnn
3a+tuPquphXpbL4SD0B9fpHTPvHFLUYDWFnUv4D5qL/gfN4vDn499j04Zpj4foldWlsvAtkmR692
nyYm6CYL8s1pXL2ymWhIgRN7FVSwpJDkzZWzt2Vndy3aP7UY09Rh8v4L83Tqvdm1X/UMvTw0N5Sn
eGNy0ynaRf0goYHlCIkqfFZ6RjbsvofuEcSSWqLdCb/rBzlREYkxZiHYjDFDZyMTegskrc6Iz5jE
FpOSivG07RrV1zhfnAFaC9SDwFeooBOaq4b8oer0hjH/KM12VG1JVBmilvVle5MUA52xuqhWRh+s
Tf+y9aNlV4KY/9V0w7sq8x+gOO8LeUiiw6fPFwCa+vkpm+Ne5gK4A/CVkydVsicvTLND1WQvjEyO
Qnydq+9Si6xyOXvK8KWuGMdNH7sZETHoARvjKaZSZ/gZbANWvkZdOdnTxMgjvwbS68RF5poSY6uq
GaqNcP3DbvoXfu+wwX+6enibNCBusFsdlMx/hJfvHYQ4ST5w9cWcMdw5UOItsjr48285PuXXb9EP
GQtIRTUJIuefv0Uy9iytGAJxja2mx6zxSOv4YarQYKm+7MZCcbfL/orATz5c9k/fiikcwvcatwe2
TDnStj/MSidKP+StPpLV1l3ltWolXpZqO8bwM3F91eRc+cEWRnHCkpLmQa1wJBAai+m3tqmqi5Zt
zaUEXE47W2RACiiLcBFzOf+Yd1Lxkm5IRHT9UgSrvmkceM3kr4Dy7yxov94Avs1SGMxidOLXIS7c
yg4Ku+hdwDSrizgfPeACdPe+c7KRc73x+0mhUDzH1IvFqfSzTWHPia3hNJK5RhqQXADfaGWu9EZh
GmuHkEGjwq3grA22sj9p+vBQlePsVB26iBUzHFepEZa7BZbWQG/Fx3Hf6rsiT2p30sCz/rlZ/Nys
PZhCRBHKEhi9oFRmGOSX0642CwqXvYDPntU+lHvQFEieg0lS36Ac5eC9/xU675+8Ht8IdA7GBKbe
YTP6xdzLAorKueIb275/3jrGhrdpkaFVACEwKH81hfdPBsi3AVKCU8uEDIqY8rMBNkUhAgDsO1cT
dcS2tGP0L0PZT80ElK8Uah4bLFDNvRjqJjLy2fr25+v7y+DL+wITyCTuVsSM0Av4+QKmWOjBzySd
m+hWAv1zRftqQiy3NPYYLTSNM/kmU+uue8MGPmA5jdLhacAfO8PUzw4IDyMSZ4saijH6ljI+73Ox
eWqeWo5QjGhcpCpabUVNZ4DJM5jGU3q4tQ7Ty9ANTpP0cjCC3Hel6qqaYOFHEDT3FcBptJQ0zVtm
K3kccsF8ntOJmj5D756R92CMLByptqZbZY+j2bxgmBTNuaJ+VSU7K5UckpSy+ZCl3XSSmpZzPyqD
3lqgiPq+hv8b8rL/23QA/vxw4WwtAP4/niiO1/+WdymMe2HRwFCgzFQ0QI2/510K2hMga0EqwsaC
ys9BRfT7YUL7m27BW8+B4ThSMJX6j3mv4/NIQUTeRWImwTDznxwmfvX7MrsJsQBoE0huODn8ypvZ
WOosDXFGmXfe+94uraWTAD8VwCtms5yeem2eH4Sily5Wi0j8QmgCradK/VcUCCGbNvpBDo1KbV9y
aYVrbRTM8bXR9PYTcEGmfrtJMij75mPbO8acQWVQg/tQ/T/fvL/ETO4CFDGun/XSTPKLX6JX3xpL
I/aC5GjSRpcj6ymrD7kGakPt2I40xOHeSPLp83/+tUCU8cmiqKgkrj+7DGtttVopLcnZAErAc4Iq
IsrAYnW3r/upnefr0uvDX8SBXxLl91v943dyNv1joF7RsFFaWEadTaROGbcas2RIv3ed/OXPb04+
PukPEfX9m1hNVZbB52K3vzhEsQfdIbQ5VO8k7kS9BnAjtI4FsI68noXncbPUcwXmh8L21DFnLoij
ve4TrZ41S/SzIDRaCFfwgtxtISNG2aYKZZ8lm2hvNLL0KmoV2JtVIae249Jq7luw2sCLJEBG7p/f
zPs2+/Vu0GxhCl4EBk6AYUf9cd2kqVblGjIdBxAe/Lhpy/Ef+SpxcuHBllZP1VIALHE9GSs8iDPS
mqgeFMyd7K2RBcsCp9W+zNI1jut98XtpAmoFx9T8I1XBS0Gep4OfEAwhBlEzqc1kw7aEPrT0fo/y
cbsAYAq07lqoCvepZD1McKa0KI9lWo4Fs5Jlp2PCKqo1ElDgII+1HY5lzo4F7xD3ZfDp/TkswkKv
GnAIBVrVTERbaRVYRFBbUH9sOTw7zo7vaE6I3zSz06zT2rnm1MBFvO/rm7q2CXQ5fInkpahGIKg7
Wspb0UI3ZgPwGE0SIIF+5CzHaue0yhyv7gorSH4Z0n7lw6u1Hh30ldfSRchPZ6hJVeijM4UtSx6D
rykPdlPG2C1kFJ6fNms6dQn6HrlUy/NpqRHQlfR91bwagoXWrrpq/VgjnZChlypXxM9kekyJwc9b
ocyfO60VxUsqGd1wLybWArdOXFaPZGNNBJB2m31tH5b9u7ZX1e4BHcvoYhrWCi62qLoEPhMho5k9
D9tjYzY7AhrwYBwaBmOcBHpZKBqQ6bwvnA3xU+ibR80QnGnqpdk1k4GOsFYxZ1UlGVqh6B3v/pCt
m+wP9UjkTTlE2dmA4AcgDEMrnEXQlmeoKfsTuslVFfAuLEQ3pkR2aGPsiIjv2vDE4Q0R2yFO5Lc0
Xq3FxhcrP5oMECASD7JCElrM0yuFIEb9pQZypinjQZcJzDr2kDciLTVyebTLoYxw1xl6xXPFU0Ob
u6rgLYnTdomDohMp85u9Dgnv1HSfhsNBzwcbs6Mfbls/HPjy7svrw62jPYSHNw9nHx9ufzgCAPQk
49N/r8AwFGPXg522BMtrk1b31uR/sncezXEjaZ//Km/MafeADnhz2AsKZeiNqJKoC0IWCZvw7tO/
P1Ddb7OKHNayT7sREzGHmVG3sjKR5jF/o8bMzRO4lpvqqLiB3ageIY6deg9QzU4qYh1XCnQLSWHQ
0YtGPSUD+4WoGLWxQTgs5aw7N1hf/3CTqQ9yl5xVdvHl2NW8Srr+q+wAyXhtE8yQw00LskYY9ffT
PO0qqmRvXy9L8H1wVS4yxyCwKQguyvnHJbm/FyZuHGasP03eTUPhQxBhTayn9ckQz9P8alk2SDze
79/wn+DrX+hNPfscS/n4z7Lwb++vB1lEX58HX0///O/oS0HF5A9ie9WhXIrq5zOHJf7I+8Mgylrk
Fw17yTv+J/5SNKpb/NPkAQgME13rpGN/Fr4UxCnYdkR0VNIQtyNVf08E9pTY/L13qKEhzWrBBLAM
tjaR2JL4Pcu8nTROLBGP1sdx0ewxkcY785JcgcRmR/dWNvY7vJaLBxPOf4QpuyfRf9DHs6lWsLxV
+xpOzKyBHNHq+cSuXp7Eg1+GRCmb2iDZVBfXtKOUE16kGkVwoD+GqqiDEEaYX2EUc1vZfbqpFfN9
mnoLsYHx+ByL3IbB/zwKOERvDlhfRv3HqEGUIRvIVPKkOamnvvw1x9MizUOQlsEWZfXDBRckTlpY
iP5j6aQp0n0IwPu1WKzOhTfcu92MRn/itpe5Tm7WOk2/Uqq6u322RW9/D/dcHvLwxmByTzcYWaZr
Uelhex7+iDhNUFjz8MkqimHaNe0UPU7VlMHndbtPillq8JnD8E6vJMI4ZnjSYfPFIrjwRaglkFoQ
/8MrORwf29lm1qQ27ovWG9CQz/NVp4/uraG22jUuqjTnrES/IMUdr6myfu5SyoVvL8FhOW1ZAkJM
1LQhKbkOQkZHGX/RpsrcZFG7r3UdEFGuA7WoHfvEKMtEDr72MgrnF6VGhxOmH010HBMyGvQt95Vt
0LaP0wF9ws7a1hQiTwx11BdZZrRIxuKWxmR0Q19kY58fZcTyBk1igLaftMYKIpitG1RCtQ9q6nrn
vW4hmiFLoX32WuUzhG97mxVKCyW/iD8hX6/nq9jI7BM6pId1o9+/icoeypgqmse0nw5/Ez4kVG66
etjbhvKlo7a5rsNil4zW3ZiBk4tLY/X2Z3254LCRsCNCRvLphT46Xro7m71dZtNejgnQGdSpg0gf
HF/kyFi+cyiPmhglUqQNSVFe2MW2lTU1NML6PYUaYsjYdILZ68V6NBv9xKwOM0yWkaEQK3LJBVyL
RPkofcAIIikFzor7Tinyzeh4ynnY2XRta8u6l5OtrpGQBX4t81OVsRfruYxM2kLPxtHYx8sve/Y+
JG0n4PbV4z6naLbT2k4hxJLwj6xJrN9ezxcXPkNREID/RsmPwsPRiRwjUcTerI/70AwvnSb9rKHz
4Y9ODHu9Mb69PdiLjclgvJ8254SnlkU9nBcW0U7W92G3RxwS4rflOKCgEqfZlVMOTiFW8osOdbMT
W+aVUTUL6wDkQHjDYUIfjlpDaZ4KR6j7Oc3Db+lQfIeFDecnRldQ6TDdcybF+PX2TJdlO7iCFsE2
PiBRK5OFaHw4Jr/C7EkoVVRTon7lDWFKi0hmu3ePoutccoSg6AVCFTwcpegR9sWSb97bi9a6gKju
u8YYbt4eRXtlj7ButJ2JVugTHAvfhpM0FtlOe5+U7lUOd7+M1JXalrdZ3F32NY4ij61j0Z3ZiWw/
qtE6Uafd2CIPGRE+jPu3f84rh2OJFOiTEI+ZxHCHk64MUSqUau29CxGxAek5S2DTc/FPZk1Yz1NJ
J1/T1KObfUrpu/Q4qu6FCPT4bMh8xC+u3A8DdL07FkE/q77PsKB/oM8YnnIdem2Szwc/OilSczLM
Wxt7X3hXJhw55zoSJ8hgL4fAR1TjmTBQ6efxOhqiN4oCQaUEWY5RzbbZDLE7Tx30WDMrffc+ZZNy
8IkrNWf5b4efTBnQKxNp5+2rwR7Wqe6MqCTI8sR9vaQIR4cOcWba1svOIII/dmrSKI3HaAF6e9ft
JVSFTLY/oyErqOWj3iODUOoNXHI5V+dDluXbsm3Fr6rAudGHCZ/QFapM81HtcpqTWmiLNJCKWfxA
L6yM/aJF4RdnB1FFq9FNY7CTVobcOi1CtFNcA/8As6x6hDvsYkKwsw0Wg18ZDJ0i1V0UV+yVBp8e
yja98H65EkG9Exfdy0uH+UMjp1aMQ7F63E+xIIpHszE4+wJX1nWZh8aqLpvhxIvxIoxdTLhYYeJ2
EhnAL4cfszBUvdbdxttPIXdnGmrw9MNWOvq5jkDumajMqcUaUp1vE7SqIP00WX799hXw8kLCFQ8n
M53YBgX94ywF9QR00mJswq1Bx05j7LBUUdN0pwyyWKcifXeWQg8OCA9gCJ5jDHyW3/PsPZbmXOVa
3aZ7FfmegHRfpZCS/km+B5zyOsrn5cIyCn+9TX6Jic8xHVsftXBM9CbdC15qaHZGaW2SqQp36dBb
t0XU1xfYUwG/r0Zwx1FUnrgQXh1/SUtd7jvAHUezrCfLzGanSPeon8fXZds/KhXyJ7EkyLFzxQuG
cURowpAKsnCnNW9fnl6mTxMXz2FGB3NxuMhjNriKEHayz4TpD6qy5XkFkBep1XpENOwhEVGMdl2Y
XHYGccNiebarJs08sbdeHiJ7KevgpQx2hg750c9AMdC0Sjzf9vRi5u0Yt42vd7LZvr2DXx0FWxLc
nNGvJ4c4nOwwR15VOewoWbU5JsrjeI5/mn75D0bhvsWFxcDYWTuKDzLMgwvLTdO93SoaIFkB1y13
mhP3rv7aZGjfgu2gI0OEd/Qid2HfoluuJvtJSd3aT2VzpVi15qNQhwlSnN/OlCV135tM75McKnGV
oQWE2Dmuv6rXxCuyXkC4RfhrkYj85aidAg2UFjs+F3MBWCVVIAXSM0AeCqzgGjcI60sTYgIc9lpV
+m+v2SungMDUojnHbDjyR6dAR0jeNcIOAfW5gqzlcNZHFJ79RtE0BIfQVVJC+S0v9Luyn7rg7cG1
ZXcdxo1crSaa/ASOfLXj1I0uOz5F5N17vKGsNWuHk4dSame1qrWbtNSS7WSMzm6oOnWDD5d1je/H
dD+GaryJqD3+g7OAErBn85zqNCyP1sKm8uMNeZHsvUx1zho1lpuBjvaJs7D8LS/mTGzwNA4ltqNY
ufecsW77Od7PLjLrYTqKTexF0Eoo7KOuao0nxntlkZ3l3aDahGwXZ/zoWNDbq9mudbP3hv6xdKDh
YFxi+YNmT2fzaNiftbb/3JtNFPRYSZxpnQokS+2bC6M+qbr8dAafz546jEoERpgJ/hSh66PZg1t1
smQq2n2Ed2yFmXjbnJMo5esI8dctu775xMIVGzsyczwMRbQXcXUKpfWiIrn8Ct5yhF2pzixgvMP7
qFL4zjhXtUvJwF11GVJahKfR2aBK6AxqV/k5Svpbs85hiYHq/tZ2xvQQKvrPwstv5dTeT5Tbb98+
DY5xuDN4C5b6Ck1xeuZokXrLnz97d2mAuMDBwv6zw2t/GXVl8tlucLPxQ9ruEH7RTcPKoEbyEZ+t
ybpCr7/6bFeT2fpaMtvQoDJE+qqiQ9FHa9WGjDODUOUIo/H7oW/o79iZXfpz1GsPuTlOra9MAlUm
e84geGWe+lmPPIR053YoHipPamgfGFZ22wyNdke5jRZzbMTmg96UxugbVqUqK5QIqy9RnInvkhf1
IctlYvjV3BQoFZCmTb5azgleFVZY3feDUoB4q7X95HojxI1OCnjGRihQkbMT8VVX2xkCpEi9Czna
xVUN1Pd7nxvos3GHyW/GPMkHqQnjB/L5huEnaa5/M3o3hkxgj+Y3zYuqO/SMW6hChUUrqcQUDfFR
9tJl3BpguTwHhnExEJwbKMhCd/O8+kFpJBr/eVJ6KIGJWRELvDh5VIs8/J0a/KeF8a+nQ/Tvkbu3
cfv9a1wXfwkKPe9mPP2rf3Uz6D1QyeR2JCIEY76UjX+DeOnxqX+QlpNX0TBdmhI8zH9pZusG8kEa
trloalOAoNb6rJth/YGukEYNDbA79qn6e5oZR7f3Il5FKI49LDpGeDNaR/cXbm5V2XfFfG2NEoFc
+voEyYg0j3GKgw1uFm/fCceXN+PRbkMRf5E+osL5hDd9difUZj7Gmif0a0qoGXVdc5G4k2LV9Pb1
POhfVC2TGxm2yVYJb/P8sxJV1PorfTrxijxdzM8ubqIAAP4cMioDiznxcbwqZ7DuAx6816UhON/6
DJIgRh46H8VF1Xxt8gLabiwGoDPC2QHv/RU1w4cCgHVgjp11XTjNXYfY9zY3hgdHAgEec1O7181w
1yaq3EQyh3uMHda6b/EGa6M+PpsfdXtRYIwHeSL4xzHx8LKlOUKJ06FptnhPYAJw9CqWViVya6x0
FE9XkQBNRrTjG98tRIviZmPq5x2yN9m5iVRKu6nbXdbcxbDob73yLEFExsTCZWX/lOfQb+t625Rf
G3c9U3oWPgaSzLdCuLi5klfARpN440I1gmmp+IXjRyYk2Qjtt8CAjYu0judj/FMlPs+e/sNC9lTZ
cJnP1wOlp2InPmlfsmk1OUjpnGvTlQmbrDqT2Wq68Yq9rUCFl98L7dy2d51zBrbDKoJwB7oJ2J6V
BR52xepWy7eduzXqTS4C8N0zZEGoUNYmg28GbdrEWAjTmaC8726BmdsuJK3yo/NoPNLoniLfuaV5
rzYAjDZ58yl1KX4FEuZ54iuXi9DGt2jtIbHo+Nonead8QhdH9VaqvRlRaVXWU/N9bNe9HkhxNRsr
ZIXQvUQAxQzyCxhAXyp1ZyG2kPmT5af5dqp9fM30K+SBUDdwPlQu/sp++LNxMD7y3dGXF9E3vpr1
oWFWyW5y0Mn1nQfDt2Gkm/DrEwCFV/GnOQrCaTdXZ0jveTfDfhNeeZfdRXg9Ob71IC/aTXaJyqrm
m1dFsWqJf6Ig+jYPEFWncxhxZ+F9ZvojKlZiNZYoUPsY7hi3GOJoQBkCO/fTG+8x2yqX82P+DQUb
a5uTcoyQdSGubYdfSeiHd9klOiiX3plYw7MCSr8qv0xoTY37aEVxHc2YRQ4DGE4l/GyN35zIfZmv
yl/JLw8Z2l9UVxL05t2VdV77AMQvUMPk8FFuuKLcwoI+FlvM7M4qFI4S6JXaKv2RnsnPE7yqe/cS
daurfj2ceT/76+zau8uxEJ5W2fX8lWNbr5HYrnqfkDC+hap7V9yZ6QoJ2hHGerpKTN+A24lA6Z8u
lf95Bv9FPQry0xsUlg/wV1r8KOs2Lv7rf23QUv7+838/fw3//Bv+fA9t/Q+amDRneLno5D4jtSi2
8QdFd14Ggw4rneXlbfjzPdTcP3CYwENC1TwNN8fFwfrP5j5/pJr2YkfhLYQYOpPveQ6PblH6X0v/
TafFtxTL8VE5DFnTMW3ake5OMM2avpPVcpMYM3ooBVJ0z5bp9vdT87yfrC838rMX6Gks7CFxF10a
RQCZD8cysHeibOkZMOdnNGVR6KobaN0ptA9DcugGoGRFj8B8bXuob8AEnsZs49b8EofO17b9FauR
tWvTGRa32ea+GovArItLJ1Wtzds/dqHJHf9Y9A1hOSzNX4oFy8I9e7d1d2mr8/GCRjr7KCWZH0Gb
XrquuJLcpWOJv3dVuh/tzIIxjuiTOhXbZARPg0C/6luK0a/KDoXYynC/pXH14ABWXJWtssod8qER
Z7hAdxPA8rMSpDJFJSju220knHPCoNE3lTJbW0PhBsm13jaQ66NyHbl1tRpm/iIrl/EGf8JzV00Q
xk8CI45/CDe8NyosY/BsfHCr8NwK/9KifdfJfxMafUBu+//Yv3WpZ/77cHj7df76Xx+wgyyfH32w
KPzPr037f/71BIKmafgnKY3j9VcczJ+wnzzqcVSFsT5+BuqBu2k9wX0cQA/Yhy83wp/Hnj8C/Qwo
BCSQahMkG+859sZh4YamIuPT1CPi5hcaWIAebu+iaW0nLCMYW1aGUlenOMV1TxXXgzcSGs54roRG
ka2iEtEgHQG1gf+LwLre1dDJIACIykCFHXGxq6bX0wur8pRpow3ktxSJ5sbvQDXcNMYEp0UUEbJy
IyDSoEznPJDdqCg3jdqkZ2G2uHVPRWwl26JB1z8sbfSVW72LEGIs0AXPprmRv8/2u7bw/x03882N
voz3/xjLWFuK4P9+057xWB1s1+Uf/71deYvodj1xq0AqLJCfv7aridERwozUSWkQO+QwbKW/OADe
H85C8/V0y1OXf/3vpA3uJWRNDIpNkCZP/9p7tuuSlP39cgA+w4SY1An8v82DaLyANuDzNyWVrq8x
UsFkoW90/MrBXYW70e0NBGykxHFALyI0rv1nK/TKq3X4QP4emooOaalKMotTx9FBqeY4Ts1QXZtd
nARKkUwPg9kjUderojgx1vE04U5RNlpy3MX4GZ7r4Vh93uAbD+4Xh7p82DSN8SMe6hEj+cj+pFVt
eS2iZDhRc391TEIMWgh4rhJZHI5pKRihytyZeFEnw3eMsfqptCL6pJSpcp1W5b1du+aJMZe/8/nn
XOaJtLBGMRNRcyrHR2N2raM2JiRTs8TgnG5cYtykE+0zHwPp7EOONPvd21/xtREhsJD4cuctTbHD
EYepmetMSDRyhgpLFLVKLmwHGXu1Moa9qjTdiWz7lfEWsiIwB25XSsRH4zVZ0uBfXyGVY0QXok9X
LnZE1xjYxGcUR4YTRYZXviFoJpS4KXqjMnBMg6sbuhLxqCMEQUcVJP10oynZVZx3CimptTNc8eHt
5TwMjnDdAxLFHl2cz0BSAWo4XM5pGildTukUxLr9sekT79zC1vbEGr42CJ1FkEwUeZdy0uEgujIi
ftAgJj/Ts42CZkDfGvCE6569PZmXq4fT+hJKA/WjgXYMnKjSslKp4ExBNNSox9t13sc3hi31aNMp
hOhr2MkCakXS5KMVvG9srlXg2A4QYIB/C/f4aI55kheVqOeg7ydl1Udl+1ETvboJG2rrUVwg+FSw
0CfumeOVXUb1IMSbJs8/n++oATZjJ+6guzBDUSzCPDDtEJiYcLVo3rw9vRcDcZNxdxNuaOwVCmCH
02sVu5bCsWYwqgkeEEIUd3quVjfvHwVIiE3ZELSPetwMcPDVyhRLqCDstelLmngNcPZIaKd8LY83
CpbkDgU0IIqc6GWgw9n0lY3JpAznwOrs9Ac5GsKRlpbfqHbeXRQ8YitYw2104mM9vTDPb0tkPugO
QB9beEEgJI8yEbcLswgjpz6wURtHhQYPOOAEW1s3do0CLyfxcBfqtqpxapu8mK9Jc4+kEIwklTbO
yOF8zW5qFAUTl6ByjOhySA3MyFyJOLpb9DhumjJGmXHS2tu3P+fxi4sRFpB2AHBEFWTFL9DmhdcP
VG7VIHTryV6btTGHHT5fUzWuskIq8Xs584wHEhTIj6dy+o9fI3wiB7UKFTWI6koLMlvKXeilyYmj
cPwiAFXEvQP4F9GQxkBHi+n0GmfazZBsjCfrYowdbGKmYt4qqgKba4znEy/ei1VkPCDqiEFQz6Bl
f7RZFbA8wzgLNzCEh6Bo7Y1UAcVA5S5ueS5ObNIXB53RlvI2nPrFZvaYiNeZY97GoLmDxlHTs7p1
ARqJsT5R9H1tTjbCNpxCqia0eQ83ZInzl6VggxGQujjfC1XK7yZmWo2fwSkK3rkLlxnRxljOHN7G
x31ObBShTma2E/RqiEL60MRXkF7j87kfpxMb/tXFWwR5wEVqBNNH04ocXMbsmcXTo6S8gDqONrKT
N++9JZcJcaiwXyAqBxx5uHh6Y3lDl6TolTu9fOiLMjnPo6Q48Yle2+bPRzmai50Dx1/sN4Pc1pH7
TlisyehEMIsI8BXaBR/f/kxHgHYqa0/TIvVcIO1Qa4/OFRyPsOf+QreM9sbHskziD0MkjYs0ntKN
ltgIOHL+KTw36nltKF0AYQ0zAr1DwDHFnjLq03fB2f/8RcRhoNqWraMdPXoiLR1nytk5FJDyDTCM
+jIHILlphkKsarX7oQ61vn97GZbTfPBGLKsAaHjJuGiMHFMIurwAVZprTjAaOkK6g0XZOFPybeZ0
yj4y5D2umcNVm4HFeHvgV48kYk8E5zDWeDAOd5Wow8lRcsuBYtkbOw2HpnXcYRWbxapzImtYsoKX
c/x7qKOswS3mLB5m5tiJYbwUgt5TB5xWFBa6gEa+cxt1/lDhHriRhpQnPuqrZ5TW42LZCCPGORpc
eo0BrZmPWicDXFtvNrZTQ5Xyn6zm/4xyTC+qoskWQ+/AETD68cLsBLqbWPetrNKsV28P9eqEliub
GwEyxFJgfl7fzOZBqYic+HC612NP78gvDh6+H94e5dV9ycbkXQWtD07vcBQFOqgVJSzbaNnFuWfM
znkfDtGn0XPMr1KzinPyeWvrVqZ+YilfH9m1eJZgC7BrDkcWbqEO0KMQCh1SbULfVmo7W42VzYJZ
OB8rsw5sO543Q92n39+e9GtLu1TY4G0hFgWr73DoOVahVSs9Qxux82EuTHkeg9M6cfO9dvKej3K0
tJPTDKrR0AgEb4XBryLNVaU1iAyNXvcuXNXvG+35UEdPRwv8zXEFJ69w+uYsqRL8JdrulD7Oa08H
0ADg66SXACqXP39WcXcKtZGlzoSmqvAC2iPY0WJuFmiIMiT+7MrmxBZ5dQWfDXj0dKhGrVptrCOp
bmfZ98LCTS0Ns3jfDN0pxtFrW4LyFe5ti9MrsPLDuVWoCXWjx7PY17Xx3an76awexvbEE//ahKim
IMeBDo9pHjP2qmZBe1uc6dT0xhXpbnihl16OKJV7iofz6lCAt6lWg/OgUn04oVqokShlgi1KsQhe
55hVOlDQd10o2rv3HyfK5QBAsJwluzvaF7De59opeOFb2E8rtazKNaIMp9DMr34hskjKfKi8EcQe
Tsj1Uhp0dQQ5HMGKDTyE8nKSQ3f2T+by9yhHt9KUNuQxCl9oqhNu+ahH5hxn8380Cs1GyokmKfHy
8Z6dpCp01XjsuftkNTt+M4G/1lI8Xd8/F3B4tCIpHRokxYejpH04m3POXMiUTd/To5y73ThVnXll
o1F05dV9gprjfXg4SqNbXZcMkE29JAFhW4/IWmBGadHeD8PofTyW5aZbikBY0pFyk3p6R1fCjEdx
l4aLugG6KeA0Jr2ft1oCvPtMlVZTnAhpXm46wLMU7WkSIfjBpzqcnKbH7qRidR0odY7J2OQAYolc
w3/7Q71cQvQYFpIFiGrSs+MEt3E7APqUHQPZVhm6rk5pgNCoox5NFtDW6bv3hU2pfCG0ALxfsPGH
k+rzipACTY1Axqr1gwIXxqxTMQ6nyjFPv/swIFxg4tTkkX+BBXCseVgi+ziVlmsF8J7S4VtYQP12
IDkq6nSWelM7Vb5szAhkj2g9nFZ6Y6hXfa4jSJXoIbkEucDkmPcUvfV4I0nOq42npSoqDaHr4bLC
NoFJ6TjKEFIeVz1923Vuor/78yyKaU/0fx6+F7lzVCNl1NYG+ULHmWU4q49WnWFifjymhbx/ezMc
v7ILXMqmqIrACQqBNHwOvw5fbCbvQSqsYNPkKKko6WNXCZkFEf8eymDuGJ4CwR1vQMaE/2rAcIJO
RS1p+fNn91HXoJabFaaHjNjsuRflYBjIo7iGkgRpV2BE9PYUj08VEL+lo2nYBtUcakj64XCWF4+V
l/LNolosjCewgI+13esnbtmXK7mIOS3aQ6zjQlw+HEZxizqRrQgDJXOqJLCz0vk55WyPyArLL1ba
aUPw3om5AK/5D288NYljFgaV4IFasY4pWDvUuxKI7lk5NO6J5VuODz/9+ckineOvNwFWA7HmHjw6
wk09NNC+hVwP+OxijKjaSrVzXIKX+1ifm2ETVeqISNAUdp9Fkg2B6PT0Jqtz9ybqjRGdJTEbse9M
XoGLkRTthypJw69I3yjYwCpAN7gN5ec5jVAU0nDkldCGdSfEbyEJgQUPuRdeazmRuQ3t4pZAN0NE
lMrLXsxVu0YDKPmgu2pzr+heVfizhrbqBaJJi5G4hcDiSGwldhM+9FihatoEeLG2EEOy4/zBarth
a4SxeaZmXH/r2EmsT33k4SIUVtO1olc/S12JSx+ZBfxhQqH9yJMK8SytSb5ok9dclI2T4fSh8awq
shYPBryHjWMUWHHwS/zaRWAJ6vO3dCygAHXwyz6gHyoRauqnQg/GpNAwFawUaIVI5iR49EVuhNtS
OtjRWp1zt/HLubcUHx1UdNhbc97ZQ+5eVK0C9jkzHLShFBPvHKudr/NGJmvH6mpci5sSolVdqXhe
Fep0ZfQdXszmYlPcpmGOoTGamcnabHB3jJWwuZqi3EhWXlqoj07Yj/vEpCKCuJG1Sq0Gu6cy8boN
JCfjp6n3er+ibw+4TXTYH9eyxIk90ttdIoh3923poCSPaMmyUkUUOdcigcCzQtZozld5RCVyE9o5
6pxuLCznk2FkA47iC+V4kKbzeRCDVfhS0bw8KF1Nfs2SAsnBFNnmX1mrFReIOkXdgwJaFhWdGniU
pNMlaTFGvu02SDgjOVgOP/PZEdptE/EvBkat2zfOpHnhOX9tQ3FyTk0KBqOtlxv6V7THkqHNtKvK
6HRskLK63IURHurrKmuxGzdkNPl6Hmr2RaTmSY8yoejLm4pLx9o6uRWrP/ouj0vkfivnU2oI5bzW
2zled26Uf9LH5F4Tkwwm2TWf9Ul3cvCjg9P5IOxLvD7aGU+VsZfe91lr09up7PC96zKBMYcWpVeD
oocAn5LaXJlqhox53cDf5jYr7SGg6IlmVFXEEfpMxZADn2rjaYow+LYHC6BjYleW7LFb1gSWoak5
4WhaziLfQJ9HR1/OqQrxaWwGsKhNed02DLYabKSdcO524yxIbL1NV5J3d7pKyjg18ntJGkOtZYzg
vHw0ulHjHA2lbFZJhg7NKs+rSdz3Wo2mhK4Ps7V2vKRM7m1rzjnZA/oIEZq0ZtbLG69KFMxN20aJ
uxXLober0Yoa7ERaF704L3VS00fHsoGC64IfdRpPib4UaloYOycqUmdjJ6C1z6XbNjcKSlmLahgs
B883o0kVtDyhk65iNaZn0mMKDYZWOtIF4dr2/MUoX+H64jaJs7bdaFICZJMAdcVp5SE9Cd9uY3JW
u2BQiwRjl8ktb92ek7QRYzbfRt7sAtG1e8BZ1jiRahlVZP/Iw7oxVgr0NoEyTmhoYHVb4C1uNSD6
XEZTXKwN9FHLwFUV3V2LJp33SqRYEpKGNxlrJ04iaG/ZKG7iMilm362LEk02Vb+xxnCIg06tlCmQ
WmNi7QK8CLmxOTYCdxjSM0ePHOXcjbXoR1Tz+gWIZs1uME/JiD8K2xot5iIZ8Eyrw/nbkKSqsSoL
t3/sZz11tmai0WRRZBN9hZw/gOyVkUq7VYBzANocJ/xeLRWf7FoBvWZUw6CsafEr8WYyzHE7oEYm
VmoMTM9vRwmytp7VCp6yUU0XUzv3xaqO6FL5YCXTfl2qDUK3Ja7k+ogOvzsmQWzDaD5zBm2wr3jb
qdGyB3LtXEX6Nt2oKHNcplM8eSuUSTpUSWFhDYFpjvonEVVevG2NeJzXox0mtj8X/fRLBSwhwN2W
6bjpRWRfemnMk9VbpYoxlDtqt3pVTpjg1nMjuGWF86vTUu+a0MkwdyLurEfbbmdMvtoaLnQJcjHZ
mSUiaqtOFtwjMjG1n+UQ9/h/5Fb5mOWFzaSGSUrfnCI0oEdHaz/NXusipBfPablreTrukLDTeSDk
3Hmres4MfDNCxwtXLXnbZUjf5oeSSkRmcm0YTD+p2gY7myqMy60mJwOLv86xv7PJwDu7vMPaWps1
ZlAaU1+vUK+GJiRbM0u2oq+NOyGTxNqISsnVVTXI8YeUCXeQa08NSPLMqduNaRYiCYoIDuOqzB0z
82kQedNK1ZuBdqOZEI827IYvBn+jDr4ghEEORsxo16JulEe1No0vQxZTBe7zHFd1M0+xpG+bNN1q
NJh3jeXUmDBX47KjcpiScIp071KzkggD+7IOf1aKOWIgaQ3S8b3atCqMVETbbFIKHTqsp7i7cbXM
rnxHKtQyqNw1eHhOZuaie2uMeEOKaASrqUzpxzaeM4zaciPF1MiAerixzGH8Nodc1te2LrqP4ZzG
3cZLxfDFdOb0Mm0zVffNeNE9bIso/6l03I2ANVvh3Ul7WChNSOBgED81OfZleTvIldGMwvWlKnjf
eqXiA3q5NwCk7VMH37kpzNEHL5IKA2I5w0TsWGwcmtKJKQ5aVKp+Mmbq7Nf00L9b7mgYF5UjnYUy
UGD4Wxju7J0LdQIdmw6ZK1ccsTheZaPSuf6ccs+ust4QDTdBZCTAaDV5Lfow1RF6VBSPECKOPLIJ
z5p29STVjaxlrq0cb6i7z3rITX/WIzOFD3UzWPrXsJsSbT2bELqvZTHTsIdlKMppja7jgL1OlBnV
3VxZc4ofSSNF8s3R41j+aEfFDik/OnGXbc3B7ufmIzllNsvrwUEJJt0UnTpHsw80xUyKOzQQBx3z
WautQ20djvVQktUrWk3lJdUzkOwm6weLD9pZBXRd2ordZEE7j338A5aann52EGhEdb5trIGriIDN
5KTVstiUuT1h8FPEdRhYbdpgVxjlbXkT6llybvAD7OWKT2C+NGb2k/u6jdZOVZfdqhRiRg4ypwyF
wHwlIevFg/jZJFGY+VIfqw8qmhAGijaztS3oNGQbQYMz9tuO/yfgAMNDoa3Do9rzQX2Diy9aFSWB
0FVt6om3mfKofjT5u5W1iyLI1qjaftgqedvKwK0JSv28s1J3HebjcJclrWlfjEOqfO41XsmNGTka
1lwzwp5rmI+15m2qxBpr+klR+0FC7OtQycyTaZUrbtdvsjmJztWo0oqzTpbj/LGue4EBh2uW7qdM
KjUaptKJv/ZgAWck4lHYQqS5n71N2uW1sRo6qqMgjSf3w5i1RbViBa1yJboxDTfRKDqxMvTQxbs2
LjTsvvTeu4+qCUvy0k6sCyVW+gtQM+CY6TmKRxQyjcckKaR4SErkoremmJMbMTbcWHUVt//N3pkt
x21sa/pVOvY9FEBijujuiAZqJoszRUk3CEoUMQ+JOfH0/aFknyPZJ+zwvfedt2xVkYXKXOsfT62a
Jkw5mJjIk/eLjJERsuuzW8xETgnwClo+DaPGXTx4VrXTrda7q1RXYLYusY+UXTfowUi+OqOzSWL/
xsrc+aFwm+orJ6J4KitDkbYuojbeL2aWuQGqCwfCdXGmsKrI1VhVFta+zMXwprATYpxMPODNqFHN
QWV9Q0mnZxXvfs29HwDU6FQe5f14N1u5VwR2bUTfM+H07C6Nw+gu1ZJ/nz2us22dyPZaJzaOXjVN
cDPXfdGxw0VGe6qqhLFw7Ey32RXcCDstBy/amEZm4lrxzYbGdVaeaQ2OGT/Vi/0SLYqWtyJ+tSes
Vl25/uCW03f+xlLDO+Y2Klqjib85KsZbAyPqbesNb03v03vtqew8xxU/QNq1Xow/Paq7u4Tv+lMz
zel7lNpiOCbOUG08d5A7p0za1YjpGeQX9EtHs8NIOaDjarssjwUTslzKr0MxypdMsx5nFqGEmgSm
o6BByukGqsqtPamf1P7p3bIhr1fSSeQIHEJD7Ogb5nF2mTGl6ijJoody8nSSegnkv/Yi7bhkHs2R
ajaeLD2er5e8pfWuV97ZS1y5E8r3P/oQkFc+MwLNE9WsgkGftKcmrbTPpZVXj1Mz0FsuWuupFdN4
P3qloMPaT79UhESzhC5E1OIPYntdP7Z20yzeckqY7/dpVCYYvTL3JfawwZW+TTeXWMYbyy7pb5Ut
Q5VGvKljl0/LXB2MoSkRrPTLtRidMZxavtlUEyrqL7Ekh4w+a1p1Zr2ksqBynOaQTws3yFbrcz+0
Jkl3dTR7Z0cDKuHZFJEd4Ns3wjpXj53LfUgyunWaVNofExDsYO71a6oqrtwKX4Sr6E+0op4iHYuO
xQSoz3foncgng9qKLhUvOiv2wa3nfF/Xs/i8oEwHASzw7VeEwhN8pLu3S7KMu3b2rmYVVc9Kcyre
O20VuSLXIrL8kwYb867GTh6nMf3kl1ZyY+oaVicLZ1mT0uQ8Y4Z4SXRTXqvWrp6IDsBorfXK2Y1W
VLCxTmI15al+q/Momsto7szc/TyybgaL0o/QTPVLOwDrLkWVbQVR3YEaZXfFEpoqaFfd/5zKzE12
1hylYdL5tPiVrXdY4izeqKmmzRLF/VXRlcu752nmIZcFI3Uu0o3PGr1M+hencbSHws+jg4h7ag7T
JD2kDXBEkGgpNuY5vqt7u7uzCiN9SlOno4ZuyM/JPGtHcIkZu1rDWTaq7wNKjV0ZzUZgZ87wCTyK
Wooh74PI6/JvUR4vpxra8bqw69eK2YvNwnSDrLEsfGQqvSKqIH3V4rJ+QvYrTpXWdlsZgTgEynH4
HXt6gUJWjqSq1NgFI0srzMAGddplLPVBx1fmiBTrfvFb/8oakb2GlkOl57JUPMBVPolt4ozOpgH3
PulVpZ1Q15/GYoqOllPnV0NufyS3UbtbPGMOqs6iFVVPMP5Zy1y/OEnj3iCReeDAcL+XmcXd4MTm
nZtH773VvQz8DK+sH3UbliTcfZkLPykCagEwxOVZ9yiWsj8VS9oeTH26K6rB5HvDoRoQEZMBpzrm
HXIMxi6rnz6nY4qfdGEDnocoJaXYZBPhXjKNJCwblNABi34d8ZSX0SfDVDkV3ERhETE+dM0YCtE7
1E9bxnIoGsmVnc55z4SetnO7b/VupPFeq4hrrmpnwzJqPIxxrc9b3r7dhn4FqrAZoiFXgSULjRJp
sIeHebKZWr22EFdODXAbNJNlfmpw3iy05jniK4rscpdYfhftcqsmjnkZnOyGQI5qCICHiijwZDzF
G8mnRSU0RwS1eEQVlHzhG++bwRGb89Vz7D3Z04JMq3Gm0ZvET+atqMt1DpC1fCFIrQpIdkpAexJf
w22a8gxJXKaTbu2sMgEottvMoOa6aDN6/BpzMI555U34RG1+eRgGZ42bOBm9mGzoZKw3pB+6d1qU
OrRBLxphaLlnqs9aJlRC+rgTiaDQYvOl1mKjDuAmaDci77knr023p3NtSVeFmVH6b22tdV+dvu/v
Coo4OqLCrRgfJqf2t0pLvXzD3Vaau771JQ8mWjtKVTNXdNvUqa3nqtE42tBUYr6eNK/lYmK2bM4D
MIoK837Km93ISuRvOlXIbJt1TvdYjXVKJSt6DAoarbznUYC3ey2Ewu+Ylq1LK/PUzxH62d4GEJsq
7J+2EXv2fa+s6Nx3Bk6TCtIpCuY0m258uzE0zvR4AHByZPPs9grcuFq66MWyyf4L9Val8cZiFHsf
2pw867ocm9c6H2V5nHHtoPOeIuGeNXNdmuk/8mj6rKMaNTG5iJSFV4qRcmD0p6c1kvJzQ+QBG54C
NfVHkKOAk5bfnogbihI94tPp3J6bBkO1kXvnsSq8h0WOPvZfQqoc0J1WzRt3ZhffuNSP6Ec5MmMj
OGinXUZtBubits9oyBxGjsi0Qta/Qewxu3u/8hxSv4tWL/e13mkHFdmfTbsUydYu4izfTsCwVN6P
NF2FSrXjchjKuO+3Bef2R0ea0fc44+YJlSOrBy9Nu+RaMNRhG1qZGjCfwntroCbHbez2Oo9gnEQP
1LR4VCsLQQVMjfaz3GqpGS2hxbr1XIwRSDYPYMba58UORltTr0nTASiWwRTnI3a43mr5dgpl5jsv
8sfzUrcsZP7YASA1Hp66INUrpJQCAMkLu0b32B5LdxBPtacN8XuW5TlZnwUZrkcD0O1cqbgZHvWl
tpq9VvOVYg2RqGG3lcUvY+el+tSAkNRjuaEFgwtEN0fb3qRL49ThXPkpruZo0q6gh+q3DAKHGvtF
4ZUy2qzSNwp5CB7yKns1Zj+rQpkm6lbMigNwoCUHq9NSVXSZW3Z/MyRulW4Ss9B4IpPSeBoHN3b3
/aCwWCPps7KgaFDohlYcJSoYW1ayk6wMPviNTKamd8h/swZun76ZreceBii/b2VXyXOGsMfB0ymK
YmF8K2CBPXOK3gnyZfmhl6VOg6hsdCeIy2YoVkB7UM9eX2j0AHPWgdc65D8DIHfZXT0URMtosphx
HfuC3p0+HizqVZ2piM5S2a4RAIvayG0ix+/2VZN3iNeR0guUWUS7kcsip4X2epUNlCm4PedoYI02
ecblQv/mncqN1jhjpaShyR/7mq2kbAcdbNzMh72D+JpVdJL8niIzLt3jPPoV9fLArtqLAh4kE3hi
OtzZNSo0cg4xDekfZ3J0bdqeZwiBK1+52XwCyBz7u65DjLvlyBfjo9157FXbQZgan2RZppmzr9Oo
lU8EDFolT442TfeRMvX4va31UjsliMKakzfbaPs4WGT7OPmjQJnW0KfztU7Mhn7fCm/LUIZGamn2
3oYZqo4dUy6JfZXhNBUZLGUqb1Iwv7oM/CYZjTrUS1gkI5ibYar1sF/qRhlhCWH9Tp/X/DXHRzuG
rGMzMJ2uOqewTmNTzMUReKb3nwv8g0hI81JbNPrd/MjBIc4uqAGVF53ROc/+nJvz7dJprv+QFgLw
x0hpzYgOg5WoGG6YvL7hqHw7t7czi3T5Cfy8oDsisTriCqSReczambbY+Y1Toqpq9tCVJky5bbT5
gdhCAjdjTRL/PdnTSHTq4qvZYc6rYJuoYuy6ucPfZ2dy3yS1q7a622ruaYoiTWsCU5kNfXGMgHH5
sZTzNOxdOY9M2xpXufYwiTTRcronam1+RnicJXKjZ2VfEmaj/Hrad5Fd+3dl1it1FdV+Gl85LPnU
fw+jlW/IMxxSCP6xzQruNn8iiK9o++YBdioSO7vKbaz2jqgh4v0Bj+8pjxDULsHQVV5125AdKF8r
A7LrURW6LG2uu1lrmv2F7PvXpfgfY3US/IVLsWtfvxe/+hT5D36z1dofHBJO195TUuiQt6Ck+hEv
s9pqOQPJS1+j71142f/2KZof8M1a2BuRqeKrW7NPfrPVCv/DGl9GhiDvao0V/kduejLPfmVOV18t
zhpn/at4K6gtfiWF6XzsUtftW1DSOcs2i10sn9qobO+9WSyfonqIWHmisfuuXLP5WAlNFbt4EpN7
7yYJ5m6zdoxkq9amww2JLelOJoT7hU5U2jfGusTruV8+jRkawyDu7KXZzjBlH/W83bvQh9WmH02E
DTaOxSIYzb4T26jWZL0DF5KctS4FaQip6lm/jjNzolGcvTLbzHmqGbvU84oryyDev3AzcV6qdqgO
NpyhtpmsMktCwtskQIhWy+9WZxLfa5PAX131lkVSOcIKy99rAFqCsaW06kdhRoJMLrKYCjJE/P7M
vRfVxwjhrAHf2w/tzjSHXoVx6g9LEFeGRx1rBZO4bqQc8nXuGMPBBA7Mj0SVe8jKp0x+nZ2hmJnx
K5v2irowgGpjGM/NiGD/lDtjzxqoulyGqaUTYOo1oMVhRGx9SaOjnZs00RTjvWxlRHTMnE77zCnw
Bi5V5A/hPAxk/FHBQ3SIPlXGWUZd9bFrKpcEVuWrL2xSLvWV0NzhmC6cC8Ir7Wuzn6dq5+uTWZ8j
c3iFFu2nA+WaCXd6abdwTySqJRsnS33q2PQKgUnWmuSFTK5ZpPc9mOabr7nLQ2mC3gUwQNEhjqWw
g8xMvesabTXcbc0kFQ5z39Qck5F3xYlfOUFfxgAbTZT6ND9ijGVBSR0lgrq2YXXmfCzpMJ947kLh
tvxcBgMtA3zLjwq8Q+dOuLSp/x1zHSm3qo0FZVtZXL+NY217217l2he2S0QOhVurvdv2CJML18vP
pc9pGpqVoX3z+6RrIbUGvT34gAPWvlts71MzWs1pykba4hI1xUR+uVlV3Q1xk910mT7xZA5pH4WI
QSpJnJyhvStl1ddUlxpqb0kyIAD9+hYaSpn+2B4sNy7GQ+nZdXJb1NK0z8ZCIsMV/aTMIWuXsKo+
5bocvA3eYEIQ0IIsHUBN5ev7ZnEjZ89qPMwwnAkQmDAW8F8I6vk0wuhmD5k518Ql+6rS+NL0iSJI
qCqSgxBcVF3AhF5lB0PLYc7byYspHcrB2LmPU/8B6VNVHqZKqAWWaBFNdW3m1PO8IU1PN/RI24dU
igrsTtbxRgfLEqxi0liIFTfkU81DcEPwRnotKa5OgsSd2j2OZ3+3oKkK/dEv/5lilOMK6xOpW5yb
uoGz5g/HVVnTLKWh2AiZZbrtPJHm1vlqCfjyGT+cIf/eZ//BNv1X99lTnX8vXoefL7TLf/HjQtOw
I38wSAkzEfbwaRCk+fuNxh+JDza3lrOaNNdri9vm98A07wOX2aqURqxq/ah4+f1O0yiNwQiz+nN/
y5/4J95771c5FYGvgs4XUvd50z6ynD95VF3BE+E0+qMw7k15ixU32kHkKHFVC8KMMDQ/NPG1qswA
CUHp3DQExGa75WSh03jxCZJPrgv/RB9k3Zxip4PzCeL3elN2of3U7qaayyIcszt3vomx1aNDs24J
h5qNq965G4ezP+1jRaTutfSpLbKOzmIEXhaC1WirK/A5aT9TH1U2odyvKojRe9KcZtNLmN3sZFd3
afpFMz471e2sn/3l0MnbQtxW8GZ6jsbHORs5UZaQPP4SKOug4usifmTh5NsXyNtOnsjE/VuB1S9D
wm+/UUG+x9oFy3fwD5rWSRd97SWl/til9id7RBUxx5Z7hTvii4t4CjYG5a62m160ubfPLsTuJpuG
v0uO/VOIpitQ49l8+7HmkjrwR7l4VXVeY3bW8pgn4qMxGN4DiYvpFeYpO80+TV796jTWc0k9VCi8
di8gbUPbLNRjzUCwjMbzT9+Kux/ysp/zgX4VnfFbMRHdrjHGOJh4P39MIqhrT8TK9KbHVrT6bmhS
f9ct1qfeVPsyc05IkLUj8fDG9t85u1fHt//zH/SvP30CfyqlIg1E/nwoXf71H4eS5X1wBHJhTqTL
0bL2SP82ZXsf6ArmQODYwcy6PjO/h4G4H1CxrsaN3/6Qp/q/h2zUtBxj5Gig4eeT/icHkrPmcf0s
T6Q6Gbsfnvw1OgJHhc84/7OeFFrZLqJRr5h1NHpBW4oHDnFl12a4VPAjUVocopopE0mrRCrTQDIn
BxuOIHmG/ubLrc+Jndy7hizzJzSe4F01ak4EFvxWRBgDQdqBTnJrc1P2uk9FDmBRvNenbo53PkiO
c8J1VronZ+nMxAnyrjXll4HwLPUQ1Q3zhK1lfnHKqlyzPlqq6Dr2fbzhiGOc0vD2CSqvz/pcUrNR
59Dj4KMaEEx0wVGGC6bSXvCVuF2xFoAZcJdhhWC8lsRlyGlJPKt/QWniZkVskgt6E83L4gT6BdVp
LwiPv4I9GQmVcktq8lDvR52OCCscR2IPzjZ50fk9ODaoETWKzMdKyh44CSEY9NaGNI1pOtkX1Km8
IFCZYGsPhgsyNV1QKl8p44lWIMb18YJjiTwfbkjCXtGtIQfpMi+oV7sCYF2hnovcrtEvrdCY18yQ
lCuZsqmG3Kw4+lYczVshNWsF14rOyjw6UlfMzbjgb9EFi5MXXA5oaoQStFMj2XUX7C7GIwyQx0QI
qhcn1qJtwZDlsyWNgkF9xf3GCwSYX+DA5gINFheYsL9AhuYFPlRDQcS3vMCKLGtAjKN0gRvdFXlk
iLXynX0BJOcLOBnHA0AlixkvbVWxmWyLrtVlOMddkx3tFeNs41lbwuYCfcbmCoM2PyBRrYseWBUA
SrHjAZp6K34a5SSJbs0LrNrVZp9cS5DFh+QCvLorBjt7dDiVCgnDVg5avxwy3wewbcvZINAhR8hF
XegK6jIHf451XTuYF8g3usC/7BlAwVAPQHjiAhGrccbyXuUeyG65osjosQiIqNw5No7eBWg2o2aZ
N4OxkDmpX8DoacWl1eS4Z/MCVvsX4Nq8gNjISWgYraYOaZIok+KWqtBVmrWi3wPYybAxLqA4jotV
j2+Xst/PF+A8tlYQvbsA6uoCriPHb8tjs2LuqLOA380ViffSAdLPvgD05YrVOxfYHiVN87wkNmB+
dAH2i7GfbrKs9aOgMQqCGruVBQDMhxBAKQI5oCUrUdDQ0hjBTq0GjPJCJuQwJq++EeNfji50Q32h
HvKVhdDBjLLtdCEnih9ExYW0yC4ExjRMREXmF2Kj/EFyrHyHf6E+TA8ZQthdKJHhQo+gooIqGVbW
JBII1zZJa0MHyNnq76p06L/mK9cC6QPtouvjdGbJg4ypphxiprmQNDY6vpf8Qt3E+UrjdG6jPjup
hNyJ2QaJxEwc56640D+TE7loRBefWUy/UER5wYQRokuFOiLLHRrJuVBK9oVeAvuEasoutJNvNVBQ
88pGpcPEFpteSCpQCggr04/namOLhBVeWUSpHNAREkZZc5Z/sy7cl7zwYGk0FkiPL/xY3XQlv/gL
b0aYWH5TXNi0Aj9WtEs1xNUxmoGv8sK8yZWEcy98nLcM4kpdWLplJeysyIW7o6+J2dDOFH0lJs7F
OkTwR3RUtdJ+hUBrkBZe/9BdWMHYJGGJ2L6VLaShbRX7rCTiQAGLHygE4pQhXXhGmz7cZFOs9KN9
YSIriDUzEBeG0rqwlUVv8cyZiHaONIyZIP7LuBVZcltxU6WiDBwjYr8iY/cZ3aF5dIsGhYDIbnCJ
jtd8XPFW9fp9bsfTbeJmmzhvUOkUcf4wO9ZVkUl5l3sViaZdeqtKzJiedlW3yWOErJ0bQVz1qrmL
Jrmg7tCs0PHGO1Ot7bXy5OTYfWBSGr0MOf/rQwk6Da3lGJupkfIevPRktfoxiVlT/a4kKNfsPnLH
5byB6MGtvOw5V9PHBrRkq/MmHD0Jc+CDt1ifyaYVH0nXOUZpgtuMQKcpjpxbI6LZ1be/TgtxwSTB
hJge+UQi0RxGZ2kQ+OTnZbWS5p22R9D/tXby545C7lAb+pMUnfW9MeadghE79ziVTzOA07IZUGJ/
smIyIZ1kVMz7HUm8U/Ik+RsMrFsxQgIvianQwTQAkcvzHkTDIA9Ja95AiRtBi/S01C3k9A2nHGDV
CHpyK9To7cy0dCJUfnm8hZVg0RGzd+9XjjhQykXwupFo6JT1VxfVIPagGvSmq+WO9PSraKpPPfLH
0BxJRO/UbZGW90WfX2uUMtFY3Nr529Da51wrs6slLud7t+JGceRMQ0ud4yegxXBIh6dyhKM2SqUd
LJU9T21anfnYx8CDyLmOcmrjEs6ivYfIHioGQDrXrfsEPmo/2o6y9z5QoKg096BZ+bMsiwJijpsX
6RxSjmy4IrAZNUzpH6SVnyM/sh47FDrIckrj3hiEB2Rv3s+t9IPSm6ovtoCV9Urp3UUa18ni6ApS
g6sauO+m9/y2CHMf1nZjI6N6HKemerddMpMtrzb2+ZionRp059xrc31Lh8GbyGLzKLVqUytogIAK
DhSVtuj8MCF6rKuN205kIoOFs8qDruL60WnossopfSJZsyI53x/SuyyeyfpNRTHe1DJxN01S5tyu
fROjtJ3u8sYH50+Sp3ZOXnRCN+8NRtWQ9IR2m6bNSzSMY1BM8bei6L8gV2GkWf1sj1qs10+OZpu7
SObmm2tEz5leLs8FLqmAUCXmlwVqXNEXPlnpCJqIBB5NXyiTIj/EjfmFwAURzIP1hvIxdFy00wyy
W/ohtEcXmfywGQtnYyuUc0YWXTfUAB1pHuP9u8ysaX2dS0oy0PmhejPnc4c4OcAv4Wd7Fwndsbf8
o5ZT2A70fF9X1XJUGj6MokOtiVVn59HDdTc4MSnUZvEQTcsnJZL3dNDGe02b1JNAmfEl7iVa72Ni
ZwhGUpuAO374qhF7WVtdRdayjkV+y4EqyKDqkoqWZV01+p0wxJifBZSyB4nf57P9LjESUDIu8tQy
N1Mkez6jweq6h7Ynye8kynYazdBKRr94jyCgcPHkUTv1sMS1WJrNXOuAgTey9RJsysXkji7TdI7+
7tvoQcmk25qAobkEE4jNKr9BsDWYqEAkXRsnaLGBUJtClLhOAs9DF3mfJWYvH5GCa/Nnuyxjd5VL
MkeZJ0ct2Mj3SZlgGnlqS80QiPodttv8OsapCCbpCSyA3d2Y+yLPXiPZxrLcdNEYvVMX7abEOrs1
b6nDgPHFItqExOeuXSDqHQN2fSS1dT+YjfOQ+ZMKSr2l18lpEOcDPo6kBNy0WqaZzxmG6U+mKRp9
W4nE0F+aNLG03+qe/0Xb/gNY+Vdb7T3dy+0va+367/9Ya23xAUiMYAZC8jy8sGsI04+11r40E+CG
JGOVUlD+jf/aa4WzwnMwTgL4iwK/NQno973W+kDAH+Hzayjrj3rm//u/f+nP6v7wzz/jH7/ibGiw
yGTjld3VTw3et/JXv2y1VqlNRhN1m65trLPhltkp1cX9T7+M/wFk+dOL2NzEREpboIrCwLX964sM
NVg+ZWntZo1MO9lolQ9SqugfWiNpeYD6IlcaIzDJt38M5cm8TqN7RLTAcJF+NTvpU8IAsktHrdjV
umYc/vqH4hP4GQ/Atb1ipPS7Yfuy8Iqvf/6TvzSaYw1Kbl4LoPPXgVZQnJ9+s1k8ZSDjtSekSir9
m0CYFaP72SL54zXJCiAa2qZgbkWzfnrNmmY81Zg6r1mMxXUmY//Y57Q9id4cAcdGTD22eQAPUcfM
7lT41z8xMMufXt3lpQnBsshz+mPv0qgYdcqCV/clksJpQqQyYqohxK+P/+YH/fNLwdrzGsADBODx
9Pz6g6YkBxUjHnKYQlWHtR43O+l3bWjDrm/++qcCnv7TzwVXgpWWR5BN7k/VXGVdRV2X4q4qgCSm
UNZDSXaKGz+y4jvVVouq9gs9PxypqTSNNFSI3I6FPZRfChmZTEDJlNEImdmoUcboI3E+Sb1pVZ6+
c7SbwQx192mWeY2uciZlkWknExQSpK2JnrupEf3Se9p1nxSZqy/WGI1gx0n6FOHgNkM7XwZKvKK+
1zcCZCIKu4gipm1izdBYXsxdUBIucJ14dkovwBJR0D1FThVYg7RaLnxt+WgLYXyLlnawtugiio7/
V8wzyInw3+c69emkkJ3KNlJ2RCAnlRNduZmBL2f0vbOfmTFGjdb/CK9L/VgdjwWIeVO9gQ5L4zhl
HdEFfV+Uz2lSLFR1G9W6GwzLcwoX96RsZYGX1wzGVeTMVti7ArwoNiztc0Z24jeGYCPdlPaUGYfV
VHCTOpPGXZa5qAtVnxTVNkaiPGxs8kxt/hJ7ZuebezyIC3DZxu5BZJCjL1gvdAQbr527DAT5OYku
A3tytKvB98p2UzW9+tY4VfxddzV5HvNMEmDYyuSTbmfpkz6lnRuYre08Lb05DZshc4s3BjuEcpbj
6+cp07AaZGrZ9q4elyj9/CpcliS5RQCjn8pGWAMJ6pqGwKP15lVmYxPCOjmL5mC266cd7r4IDRsR
RCi0yRgdbFM7MC07N4aJOiUo/cx/Q/RCaYi+6lt0VDIsh0Urz3ibWeNihrQhTOhG+hgNmB5QS/WR
v52yigaRLkPZ2zQ54CP6Ffsqx0MW7QwMWjpRCM18KzpcidvRQFikp9Cth8ShDCKOJHE+xJzmh57w
vjfc5Az+s1p6iBGjUAiDJ2d+ZzSqPxZTpl67sh1fNL1d6oBhEAyDMxm98mw0zifPlmLVitUje707
ihe3yYrQBAIpd2ndO7h/Wg+MLB2/Dl5vPrR6023Sehnf+75j+8TvbAGwVvq9GIy/Tb4Qa7TFr+en
v8LHBN6RM4BW9w8cCGZXcC1LdRsllzDDuCmVh8D7uYpp3iPiI2Mj73CUaYODEfSxkd8m86orylD6
N7Z/PZe3KAE2yjx70VNPyZ7QdnNX7C8H0r9T1H9gFX86m//EDTy+Dm/p//p/7evX9PXnYeryn/02
TKHE4X+wAR6g+Joi9vswhRKHUYZoMdsnkRV+kz/5nSQQVF4I6jC4pSGczLWN9bdhynA+kOVhM2iR
M04x4z/kCNZB5qfniwxthjYyWE2UPWtIOS/08/0cK2QCHQdbUEij1vZRjK0vxeTrbarWtU+o9tKN
oGtbD4Um9CkwaMT9uCyqNI4jp8vaflMW70if1WMc+0iYhdVnh8ET2V4kS5ejRUPZkboTkm3WO3lo
WAnCjgLUOhBZG7/ZVSyPDELP1eLZYevp1RVbfa+jbY/alzTjqy6qVHuLGGkeMCoZu8mes5Bf9Gcw
+yxEPg/E7w1TcUhkZXbHps3j11kUzmcV522QpG7xwKENEcDYkx/z2AIc5KvB+/bZECmlx1zVCHqc
+gq9YdGO00YOlXVnY8RHb9FZYROZ071t2kh78iF2UxSt9bjvrHEwscElFhl3fV/hmO+xLRn9UhI4
IcvFuoq62TVP2PwQ5XlJmz2mcSJG7OCzajYuZZf9OcnndF+bHT1AZImzxlau/Unv3XR+FsQVVMcl
yvCvpF33PUocvINJAU6WeMSGstPJ4hlJZMrxQHmW+YgaBajwAKcQ5d9yWedcM8RDIOelPFgqOpKi
KSodufe8BXxjZPSLseU13IoJUM44yPF9SmaSrCjC1r2mA4C1ywG1yXfDr7UBL7Btl47PBxYLf1ul
0VC32qbk9mj0M/odLy/DeMnS+CbVBrIcsBxAUmD3jIUz5LkVCqPyjTMSJVQsyzi0KLUGK4pDUZH4
OHGL8oZ5gs7MJl17nOTgO+FoZ7V37S2dwPvq0DS/JVTCeYkwymtB53hy3MgFEoEBz/NfB6yGRlDb
uX/ltqPdXzcgjosXzC06rR25W6W+G+eByIkC9CwcBlMUZ4zA1vjgWOXIo1VC7H227URt7SUqcVoN
7ehT15h7tIXk9Y2DcnXY6Umf37sOyfoPjCyVfZyipu0+os93PkaLn70lemVat7Iemy+zyqt0v7jY
C2hQK+JQzr4/hSTK23cetyJNWo1WphsHpi157iY3V/uR66YMJ7eavjmgYnGY61qKrR1B0bdOJmQu
0CfZJ1eAb8sUGk3LFd3bWuefiPJb4INtprvE6OKrRUxApJqf10WA002k27bSloGUfiBUAuvG+TA2
jSI7jg6Dnemq9r4pB/Fs20pomyiV6nM1jLw2Tv6kps5iyHcjHh8MLF5vnAxvpJBmmT38W/ZoPsmU
CulwhJR8zlbgditrlRzbWk067oUmjkKgW4mrJEbk/Kp7UzttCS+OqYRyEZufkiyX3QF0NUGngEqX
cMcYd6pnRLrczIuWL09V0iTIthTPIiZhaSCFQMncB7oy3bd2rgon/P/Undly20i2rl9lx7lHB6bE
EHH2DQFSJEVRkjXY1g1CtiXMMxLT0+8Prup9JEottfvudFR3VHVZSmQisXLlWv+gZP0UguZqqluZ
JWG3q6AS0ASVeYRxQE2dApcEC+kHDRUTsN1gsdYdMtwD3Q8reqzS3NyW2hBdIl3am5u8QAAokEYC
tqlwTaX1Bk3npQTa0J7TyeHzT+zYfAIBYlxV+qjvXTFgFIJrZPJsO1C6N0NW0lzrXH3Cs2yOVKDs
ShaXe5h7FdomamP5I4Xdba5KilVTGRb3jjLp3+hVkrtBFyy/Ii4qvo+a7IB9NxZcC5pDUPMqEbSS
rWKnCChANehW/HQYrY3RMsBWx/ThptqUIQlWFSCnFtaXcHDcr3jtgSMeXL6hTdSZ+a60KxcTt1oD
aZb3QU2danBd9K8SbJlLaCQ9Qk81GsbWSo+LrPCmAP7LpjPhyhR9N4fxOX2d0N7ptVvS0VJiM+u8
VtGdolv1tBai8syQ4JfpLiCHGmy6volmrHdzFbexeJi0BpaYY83N4Cl0cKxDVVpJiRyGTpMbH7Kw
HR5yLpHrWK8NK/akDjfD6f08KasEDCDSoEpQXdmDbqQmrpf0y3qq80PNmrZ8JAOUvmOAUEgBlUst
VHZH3eg0soEdKpFC/VSTDlpzZNK5P9powHiFGXLzqHEBbVLuqEqdUMrCZuBAvwJSCzquGr93HYX9
gtKbqA2uCDv0wnRa3xMAwJQq9hmkWOQ9VmojA7v3Q/RIpFxDaDBA5ImIIhqUntQa0yvFnANHrCrT
zWuIPCAGRWTkctUM4VgfzIQXqhSF9oAGwJTeTLZSUFN25EQXHx2Mm7h27dKzIkmXacjFZHlqkHfN
dYIQjDwEOBQP20S487QVY9s+Z6Job3EQ6MZ1hy9iyANW+RPVvwxvN81qO48+Zj15JdpfD1UG/fsW
fH9eeCF0h2HVQ9TFDI47nn1JjyeuzkNTb3BUG1VAl2EVgRZyFo4oryDDy8dzlFbvzurFpCBZ8Q22
lt/mTi++9UhDAI6dGmvuLjsukIt+QEgxu0rgS21s0vEYvnVdzKg8JIRjQ49Izo15svJDpMpwN9Gi
Gg5DLlWx5uYMW+JMxUvSPKLxMupXMy6nhjdmTZRu6hEJiuuEni3mUnGvP4QLs3iVgXF0PaNxkvY4
WG66dYbJueyYkXsfOrJ0CCr0O44ZqApzn6k9J1TapEpP7x7DkuKySzVKms6giku1sAHWzrKD35os
GdlPbFjC0nNyOXzPaiWEDkhZ9ih6ZboRVYDOSmQSNmFQRXCb4MLnnbbSdKk/aHETVUvQMcsHmFHx
t0zrYuz1li40DJFxtnY5dpjxNbyI4kabVF3cK8loTypaR2mm74kcrrnOagsVHy/U3ObZLJnUfenk
hbsuk7yP/NbpakFPRzptcN5k+GOfJTQU5g0cTYDVXdBSPPFivogYefkaGsM+NNXkJwhhq1o7fUir
PmIvTlc9Tpnhg4T79JBYowBsklg8aIK4M+80Q4Z4XZLyxrvJ6FtxGxaKqHL4MKLL4e8nAHHzUY6b
qou04CChZcxfNGdG/iqeImSZ5rp07XjlurX+QGFYtlf5BHwNbIb9kGTmYiu/+C2dSfQtDNgjetWs
xWBWtCKMHKmeCm2AEVSwlsf9g0zAwhMd2kxssOqVPe0v2KPeok0BpUoNJxwiEyP7FrC3VSw080ac
GW4wRzsAENg4OlbFUWDNNgbsKzroTNGol7uYaN0GYYtQoHQVK5O5Ie+KLrRx0L8WGZ5Puqbkt04J
PAFGs2aIdVcPxuS1Vk8W3mkcwWpJPtxGE+UqepT0JevMNLjKpW7zVaWFU9EwkBKi3CBsZZ3ReEsv
U1F16SXEbJiJMi3c7RzD0t9PSAV4aMiMSOVlqtwHreo8Bgij9R7EQuehXmSv/ZxNY90gj5WnvhqA
eFlhXSI3pLPZs0XLaBtIhWJLQufimebHeFfJXjvrA9WOtnQXqi8zn+q0MaaWLRrbhE6LKexCvc/W
fRCr10Ezy0s0LNpfdhSjSaGpsdSBJaHcDAdHFex6w+w8VGPYLwo2GAAPob8TIqj4uCBuQQSuLaWY
Q3vVz0FobSh2muczhSUV0ShUPn7laV6LjcjSAJagCbrBwwe5deH9Gda3UkmT8xLkP/DkQB06LwXJ
DQk9VcdH0eAvvTLsmppFR74YrbQ2s3Ly6qCxD46FpaeiBbCOyrYRGlfuXOVoKKV9RZbuPuZ5WsIo
7NgSHaJpNOzAi3B7SKh5+WS5/W00o2m1nQFKX1m9JPBM0Oa3OpuOzb/wwNbQIWAtqYlb7vJeEPqw
lTCQWkQUvQR+MEg6p6PU8vVQ2Yta1UhgX724vV79de97WVs/qdbqlOfwNqQ2RLjCzWrB2L68DZbo
7JR1Af92HDPCezqL8CYpAuqMGaTlKMcmx+vJVK+MmO74zME+fPIEJ4X35QnQWtG4QCPJihjn8u9f
1Is5LGtUZwiUVa4GR2hUJiYvU/v88TxPKuEAOtlJCPqhtI2cFiqcr0dJTW3UhYYiDQrAxISUlOl5
RCaFOY70MHzQbPZIgwFFpr9KJa+6GS9X+Les/csL97LExgIlX6SH1Tel2zlbrkEDcgBipISKJWIL
JldasXvQKY8qKxcWB634eWT9yeIIKFptGbMX2ZZ5i3dMVH1SI3+74hgTcfUHeIjmMr4Rr9eiS5Qy
yMy49GYkqjaaxfW9CKbw+uMVf28UQ6hI3Bp8serpKCn6aj3UHeR5UFLZcTEySXGCz2wVTorw7B4c
yFD+oGwC5BsV5NdzEaPDtTHBhBglRvSdiBc6WtJFPd0lIBPLT97l2znhqMyIcDowXuNXvR4Nu9LA
6oKhICFz2TrYwo9rNaj69pNv4hTHuciewl6leyLon2GX9XocOhaS446vMgiKPtmUSKFVq2BqKB4b
VbFOjS7+rDN10mBgIRcJbkMFdA3okfvu6yFdzXY5WoFpOFbRPjcxKgQiivpzNZLWrToP+U+Om9FT
FfbpJ/vxzTtkqnQRbSYrVC5XJ99maamVa00mdYQ0o4ERjkKhVNRCf8E+OtEfPt6Xp7ZBSyigB2cu
JmSI5NLXfD1TvYqrPNYccpseKSmuZyMHQ5JN053oAfhAfBI2wJ9I3COwF+BB3NjBMa7S+NvHD/Lm
JfMchF3Q7q7u2vpvesGLwDe1agKnVuRe0tH1QRxy5gqhAcwIPbVGdHsFaevTnfVOHLSI84aOnQ9d
q9OdFQdGPqcgAuhSCXGfl7YWal6cuCL3s0LtwzM3dGZUANLGDfNP1PLfvGehGrjGCDAY5Ddv4o6W
NMsdOMqR57KDc1XMtKBixWmfwaNyhfmj1cU1TGhLo2yxqmW4U7Fl2L9SHU1UMjLup+dS9naKqLP1
PWvTxEeJlEPg4wFPYsMyIIcXAY+CLzM8HbByky7SZRl7JbJBW5mI3s8+j6onm4aysQ7vhMYu5WDV
IOy93rwCBcqocpEUhHxcrRs30fzZbCPbKwc9wcdh/MOD868Bl+HYrOBsT0OelYd92QcV6rSgcx8y
LqxfYTauqZgIX4bUgQCb8aF+vJYnO4VBgT1y49DMBRdPV/71LGlvNHRxqpBi7PAroATjuaX8lenW
+MlLe2cg0IvIcfMXkf2U5hVNsVbpTRJ6E5/FKstCHMTBpiGDnf5pZ3rpEy8i1jRwbQi6p9j8QR0m
NeYSsBqDarGSZVIZ6anvLn/38fL9Biu8SDmW9QMwweFO1xRRxlMwQxZYIkFIMvIqgxlpaGY6FDyH
rr9IEKpL9sFsh9dgM4PjDOp+XtHs64AujfkcnPVmZmUXIAzhtX/8WG8X26RbjpC2Bp+ODslJ4C06
NCeTNqZEPHOtC8ABgaSTydpd/u7Ph1qkrrkic1S/WWyEDqMR5cPI0+r+zpbDXZ/LO7DZd38+DMkr
Z5em4Rh4OiPUP82qQH/X67SErq+WZWtg+Wj+d032Hywe7jrCVhcON5vo9ScRSxWZaSiT3tCigRLF
c3B0SD+8ePm7j2d1ckawe0wYdQagnsWcnbPi9VAUWLK0QWoXabMg2VJt5vseeznvEIFLtvQ3wguh
FP3Pj0c9uYn8HtXicAAxwgaxT0+mHkpIAEY89IhwLloP3DWPg5Dy0m079mkUDV/RTALUgB+r1zl1
/km++s7uhPWlw9RxsDcgY309ay7LCOqiU8P531f6la1m+kOZLblBbuU80MezfTsaUwWco6molTPu
SbqV51klXbtGD6+Z7pRcofBtdXf/Rix4OxCtPpvMCm0ATkFx8jKxaHBCwKYUOufx95dA4+w/+hKs
BQrzOylGBvh09aBdj7ElJH0OC03hmHd0X4+yp23F3/3p0gFp+i3Rz3TepjBD1zmhoVUsXZvsl287
V+P9f/JtsxEWVBvAOCK2fbJwmRDcEWv6pI4ZlefUW3/lhlmcJ1H36+P5vEkckERwyAPJvbktvXFF
ElC1mqSj3JGYGkK66IL4n8/mnUEQiXQsdL/RdHgzSGfnU4wrTYBKelHcmCJqn/mizM0fTwVLA0I7
ohJ0R0+zk3wogcy1I0BULNOvOV8KwOTys5vl2y2NHKem6XgQ4hlJi+r1l0p+G8dm1AUrvYSW5pvM
rT9DrIH02U1bMviPJ/XucAAjQSCSiohTC7lgaovAniiV6uUASQv8ya6eKFXggTiu/3yohQxIukXJ
7s3HimrkpNEaUFBfSYPRz9y4PFdTrs9lHTv26uPB3mwJigBoe5hc0FX97Y0vzRMX1IyL1nsAh0Wh
QrJWMVnz/3AUskaojSDIdfYDfmOvX5aCOGWP+i3abMt2a6m4+tXk/PHCMQqLtkAdOY45s16PIquk
x1I3RdqMq/OwlaqjIe1j5PYXckmz/kMvR65rXJYFQYiEn9Tx5KgYpdE6FsrT9DPS+B5JPrALgOW/
TFpPvz2xwj80Yl3GW3xCAHAS996kGWqSODUtdRcBU0rKiqX3/ug6yfaP3xTj4G7BblCNNzkT/EEV
hVG0BCMoi9O5mo9cB51grKfPnHvf7DxeFAUbh/yM6o1Ql1Tg5c23mwHyxgNfVF7LlOYatO9V4uRu
88kW/23a8ioR/q16AxyUOhHx4nRftOEwIK3It5stsbt30/EiDgL9Rw4a4VC1BpKSA0r9lxU2FDQE
TSPztRC5vLMJHVvUpCOIYysaJGqD7rSqnKtTLg/gGzCB0Lo8xlNnkkfZ9eIB6qaheGmUtUdby+f7
yEUs9IzC53RnmV1ZndeBpBGFIQo3zwFtumta2tT9ulBw+Y+Q1wt3aUunYUv/8msdDAY2pLB2vrei
G6ONvtyy7sahCY7U1CFY0bwpe0+oRXs3zJUTHtsuD0yEEVXjqg7hWfktgIaDixnBIlUeBotGCubd
IOF0BE36ESl6YjmKwGFjjeiETqVz7OJWe0hshXTHsSVl0T/dYYthOVdyKmgcrKffDfYa7ZhICGQy
JIdtU6Wg8fTpPn5zRcYWfTlL6S5SbgWi+3p3Qe6oIPVzPMC0oZxkZGNwLFxJDjkomKdM1bz7s2nh
psNFC1DVYn+JS+3JgNgkZ5SI0DZGjad9HpF4OcuK/jO48elHwygEUqqcVMiolp8aiiYOjG4B3GPV
jAapOBw6RJSU/ObjuZwedoyCbR0Ownh8mZTkTsI1Ln+6bCMVyjLqN+dJW4XVqs0CbgA5uN1PLhrv
TIkbmkqChdTKUht6/abSBO2xspTKSg4KVMicYyGkcflXEPgjrOJtmfPX/11+5if0lwbUVfebgfD/
/uki/tmUbfncffinzp7K42P+1J7+oVe/GXLD30+34Adf/QOmDTGWJPKpmb48tTL76ynCp3L5k//u
v/yvp9+/5Xaqnv77//wsZdEtvw0B5OIVJHEhSvxrNbEbVuHxzZ//W+ZAB3K4VF5s7pvEasS//ilz
IP5BPwMIOjzr38B3Yvc/IYzoHFDNxNyTSzcX/CVR+hvCaPD7SDUEb9tZnCwxqzvhf3zEB2FrMJNX
IEYSZuQSluoetyiGOzlBWimaMekUaFqGkofebICjw3FKNZ4WL6ieYI2gNdLLrZ4/annRqp7ZJnJj
OPjUbzI0T6sVjdMh9QIrxf0Ecns+rjGLkbQIc3ADXhnyAOdDqqi6Z0eI0jpYjgWbsUkJL9D8O3iX
rlTiLvEi0WMZYKhBcEdJP3X9ETQzzDzwOxUq4bEV2RGhQbWga7lQzOp4PWldXfy08oIzcgXaeCF5
IWLWQfnS8JmQN7HdjYhbOlM3djAnLAuCWNiVYf5s/EUdcxFvgsJudOM2h1rXfhn/IplhBG74ddPo
sM9odEFFM/7ipSEqNqYX0h0b9cqhsfkjIcPRAJ9PNM7GlRyLpLuvs1wWO6sYa/1s6mwIcJDxIMNl
6Es5NfxTB6jKKlcmyHLhON1midVeopMGkD/AnWcYw61daNHPVrHuy8A4dmG/6qmnH/SsO8PQD2cH
4wkt9OsaSlvstUUWrgoJMLSoNWSsOpf2Q1JeKHo+wFRvGyq2bXMg4TPWqFpRLnKVA4/1NUhN1jRG
qKFN0XhMwvOw6x7H4UjNcIN0/HmaW35a29JDy3baIRmG+5QZ2V+sThzcENF23Tkg27qeOxP1b/Ah
rQVsIa3up7m+qJqh1y+UvKz3Q9NezlNk9v4E6XllD9H1EBbJBpB7YuAmIvfj2B7nQBeb1jbR1aRg
sTYB/32bzXI8UiQ1j/TMD2on8UQeey4S2ygVNwMPCfQivLcwkdo2qDZe53oPtnTqsUkjCQiHpjnL
xylcj4uaM5Xnu05B5r1HJQyGaUSdroJ6WXfBPoPCzw+CJ03HzHK31PjVA15AN1Sqfb3J76sURxT6
SahINFLEniXHqvacuYruEAgt95bVuHB7awdhnzA6V90ny3ZCv7CEnWP+gfBBOjSHQakBetpkuooO
vX8PkuEYFlYi1qVhmLdliBHRulJB4PragIMiUnYo9ubVNhaYo5lzs7LtoNj0zXiMbaR6Xd4+TPvy
2Bsq2mpI+0SJ68HbLrfQdb/0NbrsVdz5w9wVZ/Sv77Rs2OSh0q3yIB+uFhABR4ZmehBg2Avx4hYE
f2sn0oqqdJ1P8iIjleb/nPZRJufzAMnoTSv5H7u1SQlLy7qS1JxwsKy1o0HTG20z2ItoklY/tKID
hVzHP5oxNSvPjZJfNhLmlQdS4LFthXHohmr0l5RzH2Ogc24jCXRhLSAHMx234Idr3GIkTl1OOusR
sDmzWs3V0GzaAo+IOTcuElKXlZUowUUrTddD2lj4zMq90uPQ7NeU9q1yY7bjY6plvwZDw8ajy7Wj
6WA9tzVLZToANNXOkgyAKRoG/DSNfNsfBhVtD0UJ9b2NDRm2DlYUe7TVBS2mbodY9bAuJOW9jW5Q
JPaHoj6bgB/wsRVSEgkcvcYeCd+lfgXesZcHUtEkv8xr5VlT5GUbVc9WYAGkNWKFLuFUdrft2Dt+
FI23qQ1KRUOyMOo6qkyIszvE2oMqgn3YmN8mu8iUH7lRY5FgOavGKXeJBsY8dlR0bbWgMH6ihkiO
OhTOcVQa90J3tGNcEgpT7LnokpfKlWlF+yaujjHC7OfE85WsMvMy67FQS5EtIaIB6lZ7NGUUlbcZ
WpKTwNCecaxyMSN00pXR10/NkAfPTWQ/ZK6yhqrcr1wjzVe4iDmbaQy+Bv2EAhb2pmMHz1kvQCKr
gVvvkt44Qo4xUi8qSai9tsrTxzJQisuwQNJcQ7bWb8xii4rLlaH0xykNG4Cr4GY3vY2UpCI1dtYC
LYMV5wDehJiPVzYkK4HNQjqca8l8AdDcWPM98a+sUf2q1Yh2IaceQdcOa3HOpT4j1ITMPClv7A4T
Thz5wDtuMbBMPVeBGOREOJi1KvqzlTimHJa7Kuha37IiZ9hWNSEDBhMQCET8px6n0JYDIyxbuqKT
fRMY0XcRDN9sUdqHCVZVUW9LTEDHvl7SwfYwB4E3JfMOsLb8hvS2urJduSuag5h3o4uZVFZfpjXO
Ioh3o90p2PtlfR82anceYufgQYBz15FenQPdGj0Z/yTSIVoWheJidHXzizGa4S+jf8oQyARdwQoq
bZtexQSHKc2u3Q5vKG0864L0wE0j8tWqvoxphK0yVHcfRMtd3C0OWWR8sZzHqhP9IVQR82ybbTMH
l3DILtRStltlwgzNKutsQ6ew/OGG8rKCAzFE2gVgvP2UZNepvlOVERQVQu/Y5YX4sRkFeUDpR+pw
gUvbIZw06SH0eDdNAqS4cll39DjDotnlevhE8EUKDnHFwtMF/mXgYze07Q6O8lxp13IBaLfZhuTg
a+/O1GKsBJ1f+FJulbpLfeHMzOMs9oc6/VkRJ8vqVjd+OJD5+shcNckvkMN0zMtLcoONOg6e2lwE
4CZHGFZVEd5SKOMz0whF4LgwImxbDVWXeGt1sK5vcqX5WstdTFmfXh4hGWvQ+cmx0AuuAHPZii/H
eoMCyjYv5NGaCT4PMyKgkogCLn/VW7ZnO0euehd8slfkk16Wk/JgPFHPwOnkwDFAMI7xM23RHYr7
fauP206rzyz7Z9aISyc2rqK8XKd42aFAzjaqyC++C+WQGyYGPLWqkRJgf9e7F7lcouLXNLN9xKKo
jq1181ej6sQpPb6SgDLtONyP4IKxD7PWTQAzUWnXjlIfXGiTqyAc+p5D2y2vZ3RPzcjcc6vbRDr5
x+heVg68xRSnbuuqxkICdZgScl+E3iuoL4DGA05W4Fyq6wSDLPQxyZqRhAC3bCVO48NINVA1zXez
cSamgoaJgZpV62sVuwUwaAUncT/IDFGLAGUQR1wOSMUgc6EFHS+74hgO5xYjKUXfCXMo9oA+4m04
kZc6IMnrtr0ok45vv+i+odNj7MCYgoq07LlASDyIm2t9iL/kzaUdJeW2z2Hey3q+1J32XGv6c71b
N4Yz+bpdqujv5DYhsky/CCOv7kfkQ7fUsxwP9gh42AR2f2k+21N65brjLuRHUHVw/SHPb4BlY1os
hNz2BR5x0YSZX9qcNxjB4hQzHRw1uqkNbMYE5x3f3y7LzkqkvjvPHKo1/4UsWnwziyHaD0PL7oYK
AszDIu1J6Nd7jh49Rrq1s+3kaxlGpIeDcRNM0TqK3TOjRiDdbnemyG51Ri6auFkpFsBV3bk3Y+nj
bRytZv1odte1vux46jmVNDZQbDzOYgCPsQcQ+aDFKri9kIVBiijZRbaScGJ4eeVsse6aNnPYrQOS
4ykWnjuwWeNxm2HLAxOnQ8RCop0AIyfIN5WifjNQzgFF7gdTdYO47zEZpwE/ReOuVZuvy09ZTXaP
msJNnCgPrkgv7L77omjqc6f0dwOGj6uGlGDlIkLbYUhJRchVLucBah9ejHWWbPKxvlAzba8Y+d6O
sfbAY36ljvqNZrZ3I9wgo/zRZnxeNmRaJcnP1cxiB1gPWjt+d0EfO419EUp1bc1oUcaju0Hx/KyI
q7uxDI6mFFtZAq1MpJtzGSkEDpyqcTfY0EssSwnWwhETP1sTc9VxpUBf9USUZjs9Ntc2YH5VkVFN
5dWa/DyEa5nAvUFUbsOlIIb3Mp6B/nno+rg5jzAM2waN5ldk9PUAO3HCFLSrgaJn12GwdwvjOxXH
85S90o3hOocAhZyNysOCA80adwMvaB8W+UrJK3w+MZ0RkusUTlqzYyFuhPXVtqjUR101fLyrcWqb
fIfomGA0acJBWNoenblHr8KHyvZot8qtG9i3COeioa+tijwD7miNP0R6jqoLppkVpFVdw7cyci+t
pB99hJNo3s/niauuwlmIvTKAMbVGsmtTVFuIf0Qhg0x5C1tIryHYflMH9czFME7XccMFyolA/rCx
7elLbMc7yKQ0Nwv8Dbk9kKkQZdZ1Wz5kqbWGOOsPtMp1G9hg33uOyA5VIPbRfFkic22b32i0r43u
OSyVtZyL63jqvbiSyBs3JH+dP7JGZnGpwibIC/zUBJlxMJBVher1rFtbyL9bk9MtDVFhTjsfCSF6
ng0lZuW+7S5xjrqpRXTRhlxWwseBfNLH1nMTWtYFEmB+0g33ZW/gwZRxesypkt5S2+d8MJoZ46nw
mLSL4FCsPFsGBhRolUEpnoF3htO5pY0i89E+m/Anm+rsZxq6JnwFW5DmqWnJDQfbUKSaQ8NJvtoy
pdnimCO5OATZ4CeiPXCYweiP8xf8BjKI1kXlmmc2OkpAYtA8frLbRP+pDV34pYkKk4lrsfUYVU3+
4KptbuI40+XPTYAPgFcnCcdLjtnoDaKE+KSAA5/qiwgVr53RUU/ylRDLLq93RQ3MWEWvhKtNql32
3OFwxRFaa3mJZTSgWIOueVS5I5LlRQ7IcjsIaSKmQdBSIISitFy1wnDgzMqjB+wLYVC2ZoObpph6
uBtSYqjjZno6IubaKqpHibwL8WuU9lotg3FjW41a4EOMxvcamZSjZeFJBCvCwBwmUh+M2g0hl+Uq
UIFMn0GTjgpuJWsYEOuoIUlG/sfEaAJpbsQG8SYsU/6EAhW8yptgXeBuVZ3DEsrIrnoYgb4ClOsu
bGeb0E2D9yjiHhkCaSBjxfE3Nd/MXFqoVjVZAAPGkK21Sfs4PMzOMHZ+gEXqkQcbbkNFVodBVwzQ
NfVs3+S2zaaJ6fvfJmOV3qa1K+4QXhueFaHhBTurjZtxuSvS2EOKMh8WjwZuFsOICwbYOJEUm9rM
SOD00pzJ3Klxz8gDAOj2wh4Oo28TMGzP7LluclFurC9BVolbJ5l7IsvUQ1vXKjEoh6SFz+51I5DP
TWsVAxogmE2na2MuRhTjrVgMK5uK6aVpVhlfv5T2pYPXB2WmqpRYICeO7s2aLUsvHTksPdOZ0BLv
wkFg9BpryY3W0UUiJcAsjYy/hDnRQqB4jLGiuNeabArPMrxE1JthEPES9Uz1O21GDTYAjNnJxyr6
J7aUGRswzWNQ8xqOLt60kKf+6nX+Ua303yuEXlZPxU3XPD11F4/V/xfVUKrP/7oaelfE3dOv38Tu
/1rncfPYPbWvi6P8+N/8bvjYzoKVB4en0QA0wMz/LZajoT0NChAW9wK7Anbxv8VRxHKA1gow10AJ
aIIsmsP/FMvR/2HhqUh1HyQI+jvij4qjpzV1KrYLuBOcGWho4LQnNXXLxW06QygMrUGnx37LLXYx
lY9PGmtLffVlX20ZBbicay4FDpo6LMHLDh5OObFRNVL3gfVjsE5z8kGRsuTMU+ODZtuAM3psAyE/
GIsgQ3n14t28w1o47VIwPPo5/Mem5wue7mR4zNNy7CYn0x9gzK9x8CXuapHhG03lfDLTZb1OZspQ
tHkZhr6ofjKUAQ9C15XR9LPa3Zj5fDtY5AiwD2Ez220MIQ5Ts06Pv388w3deI+u79MlQY2KpTxra
Td8oAnE1ZoiZHRUvV9lAGfuMm3DaKlvWEWmlRYtIBbuziA68fI2wpqzZCTBvUrkTHqYxKx4Uxl1p
cW4eVORqf348q1MuBF8ERC9NBR9roeQEEuX1gG6F7Z8cbINCONZzGgywnUIdjAp+oJeoItF5lp7F
9WQjdd16Hub8IVYXA9tCq+4+eZZlCU/eLM8C5EuzaCdgwfT6WVoKHZjAhzh6931FocX2pzG+hCyP
3EiP7wKaBx5iyReCZ8aES1vRrLIewoQqj6LK2vv4cd7Z0q+eZul4vOiJO3mrxrCMDV9Q/aaz1z6q
Qaji8t2q0Sdb+p29JQCFulCl6PLz+b4eqsMaDmpps3w9EKVQ/bnJqlb/BCPx7nxYlQXYJMBgLyDD
F/PJbKoiRQE8ZzGG3QM4oCZhJ9E2nYO/DYH+JcPms6FONhX+ns5oJQjtwUvj7LcjCieyuujCNl1/
/JLeXTkXqsoC3UNh6qTthMUVNSYikl9RSoLUqNbngyGdP94KCITxdRDX8OwBBvR66dKE2mWF4Sfu
yYa6K/J52sHqzHckHu1/MBQAICAY9PtooywTfvGWIl5TUJh2hX1M3t0jJqFsZwfV0rANmj8EsSwa
ZGQ55oKABph8Gms6CbiEMgHE98GuzqKSuzc3us+AQKfYVX4xv9/Vwa1yNHA2vJ7QZLmjamAJ43N6
a09WaySHdrZcT7WohQ6IsvxI9D7Yfrwt3m7A14MukebFKsrRrnM7IGe1As2Bwo84rpWodrfSMtc6
+3ist1tweVXAOdmGoLv1kzdW1mgfi8ailjGg09SNbr2vzS44fDzK24MBsKj4vftcjoXfHJoXMzI0
h8S6F61PXVPbGm1lb1Eqgi455CyjpohPkADvvDaBlKAFwmnhGpxuDpGNdmQ0GnW+tl7KcXM5eIE9
Uh+mfrivcZFdu5CpPwmE77w3KHnLIkJ8NN7QuewyCg03j6SPobTwcIjN91nZdL6TaM0nE3xnQUFF
gg6hYQHAwjmBjEVR3Y8Ai5mgKvvLUjQSh8XY8cuKAqsZuc74ydzeOWo5ZXEqAP8Oxwmc7OtN2YZp
O+p13PgQTNFjbrsCUpVVowiaDUjjIfKBM5JVNuKxgvmbew1mQteuNtTXsVtDkv14Qy2jvT5sSW5Z
Y0KaDbnMPomccVekdp51jS8ygxby2GUaJJKuQ5E6Qg/oS5ug3LzCCw/LnyTRMCz9ePx3NhhxmZht
UYFBM+MkLvRFqyPtwfjS7YKNUSiVD9esQyFWe5SJG+1qCdL74zHfbC+qwaQQ+hL3QEuQ178KCwMm
53PXtdJHAidZt31MAxbPTcTViqePR3r7shkKPhtIYuZGID8ZquqM0LFgzNHN4z7p57YenDn0q3YN
zuuIsNQDkLYSDNg8tabt6UFk75zBlHs7G+rY//hp3pk3WB7bAIeF1BQgspN5F9ncSV1p/Q7y/MpW
7PqLyDSUqEWZfHKovPmsAPsuDAUuTss2/y2m9iJOzYWDHonIO79Sy2jdxAmCgEo43gURlZJwks63
j6f2JvoyHkBMMNRAnOl/n3zGlkL/HR9q6TeR6/5MuaNv4Hoou49HOTGgQfGUYYzfmp0aV4/fCmIv
D5SkDwLAXgPTqtLgXGtpMNNCLDO/U6AQ7SezadbpiEcZeIoIpZcwWduoSu2HyumukGQOMW+XoUkN
povXHz/beysgTFJHCwTfghd9/XItlKUpEaGTupD99r1hjJu5zKJPssdlv74KFxA0yX/4iyHAhi1b
7MV7jSUqM5mYUblK4yryon5OD/GchoFf1VI/M+jsXrSEVF+n9brFYcxVPtnE2jKRN48ANZ33sITt
U75WiMGwhqdc64dRqgP0tAK/DoqS/oEuziWK/bhKR21IDXK079ij7lX7P+ydyXLcRpu1b+WPXjcc
QGLeVqEmsjiJokhpg5AsC/OUGBLA1fcDub/4yWIFK+x1e2EvbCsLQCKR+b7nPEeRE+IBzwjELI19
DbLxwmf57G3BJ89dWfbupytKJCrhZmXPmxVWCe2UWuesMCm9ow2HPmaPpWvcU2mUW1F2/mYivjm8
sKi9W0h5MsiucMjYDjvH0/0Hek1bG91lahLMdldzN1ZONmWHHm32r1nzRubobFx4zZcczJOHYdog
Vqk0mCbN9VOQrdOTtRRVuQLZbj5b8rasOviGWlCiG1x0t5gSDqYTrcd4uk7nLUXFA1yogaSbVhGF
SNeWILsLEXFnfhNdamosHqUgztEnb0LsG2OsS5oetjT7I41ucdvWRnM/W2whtHSmFTe59Y+PX7/3
Cx5TcskvW0RPOq7hty/G1JSqh02hByVo8+vpV0acyUiwGJ+24p9+Mh1WcLKOAAUuAs3f2upX72Ch
rBK9VzYHkEflA9DTfoN3pHzM6NvuEYp6x9m0xAWo7vsZvgxKlYySx6LjXa7/1aCGFYclNt0JCxF3
MRZlekVbtN3nU22D1i+9ZI9bQTdXud9Pt524KOZ9//FiXIsNEx8WKtunFQq6WDYK7WQOdMBN65iT
8nXoVu1XJXNxYZl/v5Ti/WJHgtljucOnRbQ6rZf92DwFY26HP4syTL6Uvfn14wnz/noQQS9yYSDd
Jq7QZRa/uqG16kFPeQyi9F4+NgYwHo0I5j8zSWfr46Hez02G4hSgY64HJnKKEFBTLEcjTqfA6GV+
cFqrhjJtJKzZLX2QOCH5+x9/jFAPAy4hfopvBY7htxenuC6ElcQEEGGi703ZaDdCDfaFJe/9c1pG
+X3cgmrOpvpkFD2S4OtzXnQtGwOcnmCe0iLbfnz3zo7C/hh9PCUpYZy82TO8PTUm7RTkBnuXok2d
a2J8xgtz7swzguQAmx11N0UZ9+T9IlOLFoILtFrhujhUVbOgpMLmk2XFwAcgoVy4d2emn+FRj6bC
CDgDifzbezdmfUrHgvEKL9GuzFTTfJSYeenCfBovfR7PXRzOMHd5Smy3T+nqbd5RdW5RP2lhFwcp
feOUUHJdJ0PRIn/+Hz8vzlWcJJaVavk2vb0yUpKk00wkpDVEgnBm6qBGx02//3iUM/dveZcM5NSL
2Ug/uX+QYShRanYfpFb0VxEmFpsd82vHkrT7NwNxSON8SoH2dJJrvZSYKk1yOPqm/NSoEqcx5a5j
OPf/fEViNmA4W77jeCxPyo+aVwyJF+p9oPtGfW9WtrnRXK1+HGsS3T6+qN8sj7ebuKW2/f/HEm8f
0mzFIvJcjt1N7UbHAVWTXJvomvFNl0b4QAz04BBmaxjgK305l2yj6hFcXemy8YNrVfn0b82iXXW4
bWZabqLr0HoNHvTpEuzkZ6WV9V/SHoSAnVVMblDMMFiDjy/jFFnCeYBgefy1WLPYBrn66S2TcRoP
WjUQkBLpGyTD7Q1Rx93LhDNgY/uAOV0S4hEGk+t2FG0S7ifXqv/FVFxu5kJOoXp26qXqJw60k5AD
2iD0W5Fgn4vRpt8tVsYLQ515kZd9HjsdiBNsrU5m/YSdGKcxXsQmb7KbEn0xcsNIq48SZfiqjs3G
ubBOnR2RlgLIbfIXcDi8nSh2ySMYsm4gIq4dD4np9HsIKMgsI5TtN2ZWx/cfP9Mzy73FRoX+Dpsk
+nWny8eMhdASkwowu1eoxyZkfMJJL8ycM5eFK2kJD/29CTiFknS5FU6DsuAbp7VOVmreXzVZKvez
nsg7rQUJ+/FVnZuplkHBg/IrRyKgmG/vY0FCkSOqbgyixYYRTU2PmEog+07T6jMyD+17YQKpDyjd
KkLmfP+H17MJ+hfvPXs4avR8CSg72cvdf7Xrgfzk5KAvxkB3OmMjs6w8aNTUAYqA0DuOVh7fmaU3
XJMCJNaVgxKig2C5ptFOBnje1/fg7XQqkJMFI7cqtrFq0XAPEZFCBJfT+MfNt5490V/4PJ9Z7pd+
FLY1dlJ4jU8nPucXtC+aCmpvSvRV6Wjj3i+UcV+WSv358bM6NwOZ8bzSPq4vbH9v75GvIoCrRcE9
ihF+xFXdQJizo+2/GIWXmeha0Ap0G9+OojTfW+K+RyrJdbjP27S6qn3wkx+PcuaASL0AXxGbQHro
rn9648pYkePNRDeKyPmp8gY8bjHHSEQzSHsHvYhIsBcUdp+msCjR4uIdvB1aPT/4pvNLV1B4bXYk
28nNonsbuu1ARJop96OhD18+/q3vz438VLb77FGA0oGGe3tHxsS2xrzivlPkIKeqTgqSlWWKZIxg
OJUjgu2N2vrx8aBnJxaJsB6gc2xTizLh9QvRgPch47NCv9ZlzxKN/1rXEfRF/lxsPh7p7LR6NdLJ
5bVUOFO9YqRyKAm0QEN9E8+5ulAJOX89OL9oW5vYOE7Wmb5zcLS6ciSf1ovAhJF+t0qA961K4aeX
aDJnLwmbDaUPOsXkHb29eWkW9o2mWNQylRnbadHeyVavL1zSuVGWuilSoqVcf7p7bdyRD4bdjoGl
VL8xppjA63q8xAY6d+Nej3LyPmaG3jaGiXWl4Bz32Fdgqrqxmr5YdQjJ9uOpcKYsjWV6KdEy6SAs
nXY9lGFNOiRuxTQANxpZHr4gkLHqaogK71lJ37gaTU++jLWePwEW1o5h1yfXVjF5zqUVYpkRJ1tB
FDnEO/EO0IV0TublgIDL16xWBZMwclZ6AhsLPX4eDVfuiND5NZgJWbsIyJOunVfOmEQAYpML24yz
z5hiERwfNtoEPp/MpD6M9XGGEErGab23B6NbVfAgL3xF3vGf2KwsfS0DjBbQAGQrb4dxa6zPbsUt
B+fvXs9FlD2QUilu+da2XiCAGF4lbeRuUij1P7SFOh8CjHwRlPS+4wYxLu3Dz02617/n5G216sxV
cFFV4IXQpnrJDaCfARZYOP/mXbV8PgKU6AUih5M7nGVsS2iF8CGYTIDYoYUouSa28uOZvbwlp5MJ
qddSk+S0SZzH2xssewVuWsUqSNmz96sEuSDwyaX39GDpGeJwgv2wPcH4M3FzpNU/hc0tD5g+j6AK
zAbyHQaOnm3kzpGtggrr6FUzpHINv15++vgqz9TAeVOQWbGX4i9cvW8vUzRxhtOVooc0p/h7Luwo
Cdy51z5PSBmvjWrELzSmQ4tFq4z/JIBhjFdQ0fvmMHeG9jzrkadTz5hpGn/8y859Q7mbi5bApRy+
xLC/+ZxlDYL6QVeUMXRzDzZ8wjPWufez5xV7p8ILSEqm/fnjQZcV4vShLztKa6kF4dA42TARZp2I
rGA1m6o82SRxi32wSkG52l+NTvvy8WDnVgqXe04Dgv00duq3VyiqHufXxItCq1hcmY1H1kFq9//i
m4OSzzMp5y9cweXFfbVPHowMj2fCfSQ4ANl/WdzP3SAfP76Ucy8LmNmla0ajHQv420ESJNVsrukM
oKxuv4Sdb9wWZHtclZrsvoWa5W/S0CSYRVfGhcs798Rc9AuQYX06pKcVSVpzQ1qhDgrMCO9TDFb9
qqkJLtsUDnxaoiiL7Onjaz372Gjfwd5DtmfYJytdU0GB5heNgVK+H2ATtAKNeM3tx6OcW0+5IjR0
RCPAuTxZ35NYCk8lxhiEIY5Qsx19koyn7qDj+L7wxTr38OBgWUhaKQ4hLX378HJpEftqZNgoIlPd
kgBqPYVuV+5HGWmbgsd+IERbvZQiNP/FraTYqi8FUT6Y1skbUOtuS29UY6dijsmXpKrNdVGU1oUu
zrkHRjWDShRnIHgXJyv5jIU9GXKTJa4FR1r4qgDFKir/36zY4EGW3t2iNvSX3/HqTav5/JZOzYl0
Bsmy8ZU/7ZypboKPJ8a5dZF2JVtItDvctJN71kTMSGmNI/arUN30SZjHG9Ub1Fx14kMI/CuId9Fz
dUHdcvbYv/BIGXqJLjudJXXZ4Rky2FWq3sLPa5eNex92U/vE4ujsw2EcDi3iz91cpcOd8uPyPp+b
S2Dfczs84rXQEnK4WhAVb2+xNZNlbIy8FbkKxTY3/GE3OHr9PW3DZDfNpfVTF7P5lRNCSyxEiwki
Sjv7PsrT+cLG99ykev1LTla8lLCJOotntvJO3WPZi8U29eUlDNWZUVCL822gWkBR/xSfAsCCuG+7
YmM9D1kMaMGccXvktXHh6Z4Zh90q+2Yq+ewHTlu+dWGIumg7I4AaVxzHlCQsmP6XmK9npi7tXSBN
i7CNptjJp4hslUbaZmwElqfhtxmc6U8Y++VOosyh/RfZGLFQOuw+fmF85sTJN53pCpfdhaxLHuvp
kxJEiEVxTtx7E4sHXEbxFibmuM5wfK97kNtXczo2RKrE08KHqPULM+XMSo5AhnojcvZFLHRy1TIm
nSSOIiPwjV6/LzgCbdxSTo8u5uyPr/TsSJTD2CzS+2HCvH07PN+YoxyfeKBab7omHKjZzFmjPeom
KZUfD3VmwqCRgTa4tHE99Ipvh0pUWqsw8YxgQli2Gl1H4dGJw+DjUc49Os5sSCscqihUft6O4kk7
lBK+GPmrLhom32nj59+hMVvHq5xurZc0gHS+1MSZGnhzorLMygtXekapw+bp1Y9YfuSrZd3J2tjp
/EQEfVEPvzLiTO8GC7PtnCx+zqqwyh3xR8XG0twWx4A3GjsCTqwvItGugVBvqgSuCiHe7Z8f35yz
j8DXF8kdO+B3gBxVDnNaUaMN4qrAxzpOeeBOjrhw+X+rYN6+P2y+f8c/Lx1zTkJvr193e+VrLcGn
5IsRNOTCT3mZ8UBaxvzVnPCp5Z7Mdvbg0R4DKxN/JnCqyoLWiH1EwH1Y3kYa/ZR1By5Gw5xvdPbn
PpFaRAqXV96M/YxVrgch6KyGhtPEVVP42KYhCHrOITJFWm8TKd0ocKIoqbcVLrJv4VjjC8bNVpHN
oU2kjIbxOO3nuZ8403etiI5FjPFwxW+YRqgYE3lghdSmbFeECKq4UxGulkSO6Ef0lNN0YIioReLS
QuwYpdf6G0PlCdzk0sq9DaS36DjZ9fykqjmlqFYCql2NXkOOFunnKtqQeBZ2V5ma6m6d4LDAbBeD
u+VPqUiGF8qlXKb3mYpWpK8WIgDuU32VgN7EviQ4p9y2BlU1QlVT293IAa3NqhVt7e1yY8piGjLV
YkKJlensBpW6uwXhll95sm+nfYbeskF4SLfqujXbPAqQ70TRerBq5zEccbcE1tgpzImenyjo5SmA
/6pN7OzJjJLRfsq8dn4QtppI6s1HInY4fGnNNu5J74KuYrjEBBMx9yyoNeAFAq5xUzVa/WLbLXFo
wpVX9YTqn9i2pK7WuSK1sKRykSFvnxrtShvYNIEe6GeSIkPbWKXR5E9EM4WeS26cmQ7XuSCDEatg
24JzTKwuMLyManXU0U/e5b2TkXUThu4xdVxINlY4i3FHapH+LKIinVadnZm3STTFQGliFvwDdZ8U
Y2YnWrF2xjhvjg2OIoHRupWLu7dvrn0zRF4Hzm8GKtovpj4jHNxmP3iAie+EW2pfyH0YXohQhmDo
KpoGMGJL58fEjP3ueKW6kwZOSq+YC7rPuhIrjjv64o1M1WfdgigM71WqK7fCMr9CYmOQvBVVXefz
thYjRncv8m71rvW1vSJHc/zae15nr1J4TZggu474NNKdijTIB938NZakmQE8MdPdoEntV0UApwUj
A7sK8ICSGatDxvrEigk2YS7n4tkuYLEQtEetZE09MP6WprV3AK1a/EXiTXKvjHFI78LItZ6zBGoh
ihtY2ytCemI9gCkaSmZMgVC38DsswCqCC3Ig/6wlpdKekudyAOuNUEKF1f0oCPELYOg2+Xr2E/nT
Js+mWmU5pt1V6NbDtw48aL1v4HBlGzeN7GeS8tSwg+4fijVdJPMui0ffps8JDDFGTqNtutyf21Vs
TbyUpNQVgJcyv9Y3rnTJWxTa7N9lUa7hbA75IQnOpGiV89CWYMTJ+Ck578AFNIcfYEk0DXqVnSRE
0WXWc4KYP1p5bj2TiBOnSRaMSFDkBqmU4R18nNJ6kPgeu7rSB4Gzbts5uRe8y+CP4Sj26yHEabDG
yV5qELTy8uBbCfknSV2adKNkX1OydohyXOVjA3lGRCl5yr0m6B+PcdITL6xnZR0ozx7SG0doyl4n
s/RBUWoxISAaOC7SoVozlgHnl/JFKJ2g4H4oqnQ3+ZK3U+ixV6D6HsJsL5XTQ/cRmH2JRmFRoPkd
dui6fLN8GEfPftRi1QhYAzMObZiwyljIlwkBUX2Lrz1Egjux4FCmWCHSB0JjV5najY6EDEonzJmv
iqEtjTQogGQg+e1tUg0Jgh210Gh/oJIrR+1B19TsQGmD3qvlT9WYeSRww2YUdNb+u2yw2XmIpIKh
TcpbSl/+o81S9NkWUqOaRrD6xkmc/CoFiAC4QSUsLACpZOOKpyk2Uv412etPEKZqZlReaeWFjeK7
WpiH1IPGEmYB6vPoZ8y3X7oIbeMAJsQKUid65HbBIDDCCaSWngckJLA7LWUTmGH2k68SDuxUI5QB
Pe7KJ8JvXfft0+8v/P9Zdf8LjcOrzc67CObnv9ru/62+l9kbf+7y//ztzzXtP3CnoslEnYlBHTXf
f/y55C/ThESqs0jykfwsMvn/wAvFH1CXl/yZpSOK7JF/9R94ofHH0qKnDsGZGoE9frl/AC9E4MJE
ebVlAoPMAQfdH5pUaoloHd9OJAc2dh0nOCwMP7saQutLZzr9fZ3gMe2pVO+dhmVnUC65mMSHXnvz
eC9yWW3LQnfXI94Kya4CWhLt1mOvS2una7TA/Myc7yvHGvcjEcrkCY7C2tFpDMxOn66pyerbpHA6
6E1wi9uO7oegEQRxKqs2fYmVyHc0d4WS4FpOeReYoqnsrRl32q2a3S9aj3aPQpa27QYn/RWSD38n
OqN8zrTJuK96U3sQsyPve5XoV+z3i6M9kFCyqsppMNcsV2zNi7j9htMshok1b1K5a73+JhyrjUs3
IvWHv5qFvxX37qeI5ThIjJkXCTaoUwwFvqMJFJ38JpIX0SePIBWPsS0PIi929gQQJj5k3wEVkksw
3ttV+T10mm/l3PyQEpCO6De561+T1nus3HGbqPrejZx7IyrvCXntVrY571VofIZBFWhOvXPCjXLv
Sy99jGX9WLooa0Xp3rKZ2ODmJ4/d2NBXuc7y8V55L2niBmYSkmqX77yRlOl2PA6qwYnR1/hrtG9N
5/SsnsVD10aP/gQS0rXTb92IK6IrnklKPMaZez0N4desmp9Vmx9CA1pi1ZJHJDZR727JfHqYIgn6
ISTcNWIv5FZfW2LhRlypthbeDUM1gU1KV0r/aubHqPlrnOagatIjkdCfRAUkrS6ia7fytyNZrmsv
Eteg9fkliXcTG8WvhjMWuYcrR/NvgVbum9a7Ew0j4kKcyTTdR156mFN7bQ9Z0KV3frLipHnXR/am
keF3zuk/S3cOtO5BE+ldGmebaYbikhE+ubfFfU9kqSa38/x1KA8EWX+JjXnJzZPBMEGh0sX3uhLs
VO8sA6gQAuqd7+c76BclIJ3uRcu1rdTmbRtVT3b4uTLBBuWfpBHichh3vUh3fL/TOLlPtOigQQGR
ZBD79LvMzr7tBgBVpbdtqi9z+xyW/QH3xLfZRZZa2HtaUxvgNzfTMF+5hfUtkdF9HGa7Uc/vJo39
jlUxUoOXvenadWTmBy371g7GFRuJvV2z9dOn9TgxO0nEWQ3erhHihhJ4dMtR76qo42+2+M4Mup5l
uzUG/WsmvqbeJyPmOTXEroUNcd3qF5/EBz1Tj+UAkM+Ld1HWQPgxD275UmoNe0fHvqYusvHq7mgq
/4pDyVPS20Hb1dhqb1rsa17Wb6XxCcD6s5G6W0vdeCBB7GuIwiT+utPOn8YjCOpr6WBRTK/0KN+a
i3ycj7hbmjuRdJu2jb75OZnFdhk+TLl6dJeXL/b8z8awb/pPVvNXgeveTLfkvwelnW7HDgg1Xnjl
HRzZbD29PZpVunVq/6aiDL5i91GVa5WOq4rgFyAkK1m5bN1gVpnFna3Jl9y195MIn9hSb9q6PmpZ
AfdL8x+G2r7WnIeBtHi3FLvKjw6Cs5Sad2UhN1M57Fu73djxt8my79uuxanR5js16l/CZrglPOCZ
RvCfhke6T50oNr0SLl23AaZkO1XCNUe7rq1Be9R7K7qCzW0NC/XGWvVCYOtIRwCFlv+k+/q96UvC
enp2juxO1pIO8cox8u1o/Ji8iY3QHES+u53lrmH6ssvHjTN8ETqnLCnDX3E4r319DjnkZteoEw6E
SrsrYrGv67L8WeOjYUEPQZ9CYtKFdSXnYevE6hFWoQpyzxg21HqTdVbn/rNX1i0rf/3ND2N5tOK0
vpFd3qxbV7/mmH5navMRYDunIKXhD9AG764PeVtpM8U7KyGjHPthaORHxwdR67V9eg1T/mGBnKwq
w2ByuPuC/3VVO/hXO0N8zcr5sbPz73013LbQEK6bWLL57kp9b2fGcOxqgXeS+LZbiy/PJ7toxb2a
TONW6C8Yzuw2zANi2AKV6usoeYojJ0EQHuXM3cbYeYm7bf0b5Sffc3AtKB6KGSobzPKo3aO/eugK
wHHpVD1pxbzJoFzltOCuy52WgVBL8Xl0Y0awMKf/VStDm+a2uvZz3d9jBCZJs6k2TZQ8s+bn62J6
FIRhE724y/XqWqTeSxMPT5UVaqtYuk8yaeAt8bAy0tihp/XHorxPCngIIgnhBdnUKdpivBpE9ROS
3J9zb34GqXNdpqpZhxHpwaV+R1A4sCRDf6mdOvxeSxi0BHysuoS3Y7wqyfYg5hGgUrmuwPOsY84C
kOzQRXQlL4jqJeocjlN6IalMGM4G9fIzdMDuoJlpdPCM8Sadv4M8fFET/5WgHJHuisJbcERzUKba
Tx23UjGQt6DNO79sVJBF5kTZY46Iecpvy5pAKB8u1IKxGIb5Re/NX9rUyNVs+OhcU6xmthmFKCA4
afSjdaTuc8zy8LMxh98yFS6hw7dD6b8gK/yufHGPHGtrWt3PeDw04lNUEfoeL5xePkqfVUMBLNV1
LTDtQQesyHFMVHqyU5VTruKaKGdYSpz5sx4i16hMlu/80cyjkU8+0MsBnL4c5mZntXazDZc7lrM3
Xws/D7dVbvQ3XezxTk/dl7KBAEB4VXgs0thc0baPjkmc3SQO3+/BiyhIhBQ/NKsZ/rK0zt169KyC
sactAhbIW2V+0l25XfyzdEgm8LP5iNsS4t+cACwyiuFQhnZ2jFsnuy2cSd8lltFtKbHABW07j1jm
Gq2o3ItCwoc2uMuey25p5njneCP0TqvdKafc5aZmQnl6qcevTWIdI0Kw14Uf3psuoXwmxAe2Fzbr
lPdZ6/y7NpeHkWXE1NVetohFxk6uiDG7jbIffsWBEMBWvxH2dOup5hE5OrHbGkxJPdMe4FVHG7Mu
PnOWvJo4nXlxKNdDM8Tb2iwfmzE+zmVqsLB1OSReWV85du9dlx05fetOM93bGl7/De3T/J6gcVbP
JZWQtELf2lbGVD7AoOeumVe1bj940eQdVFy/dJBnt2ayJ91Q+zQTN/FEtM40r0y/TnW+aapHBxSF
mzHniaumK3ZNkbe7uDGfode6m6HVfv13UfmmoQ0mMm3TJaC4O0zEUXD6pQDSaP2h0UDuLercsZ5u
hBQ/krYIxCB+9mw0UTKtyar/+/z3f8et/6IU8dFx6+tfxV/lm6PW8t//LwrJAniE/A6b1NLe/32g
+huFZBl/oF+lJoxanSPXcmj6z1FrOXX979HKEH/QjuCFxXJA2ACq639wsvo7ZOrVyQo7wWLiXxTc
nPqQtS5F8VfF+BqmjE3d0llVJCRqOzNl/34/Z1bMFyfq/Ggg4W9ctslR02rJETlLYe8QQMx37kzN
6OCAvFzCMoTW7IRZNgh70rnDKS4KKuluURZfJyjd7rqJo+mZwp/71auyGbpymFXPngnKZtWTOGLU
IM4qzVXrnoqeB/vQXJhfofSsATappD0KkDubJv6QOByGJ8OJgJBHeROb9TppZar9yvLeKuTaGmID
t75OWSijYKali/0XEzDkIT0yNAikJvX0oxemYC6btoyPnd5r6iZXSRkHc64LUIP5lBbLKcdr7209
cawDtdDYLFfTLIFj11OTVd+9Tkft5sWOGZF1wrkg3hiuluUr6WY2JTjcx7HYpQrsxDHuuw5adoiI
HFOU6u3vlNo9/TMbDRsVdSbNGXh0YicaKPZUplXxpTS9Zvg2je0on2Doj8a6lmMByE2VYbHUZYmW
C3wfZ1qxplFhTrdzDiX6wZ9D/9uISrk+cFYc4psRCI+TrxSy0FTyVdGm0MbpjapdrFP+MFhC2N1q
MjhwHIH8DCNOPlvJeVZgj68UFTTAgWkto4LDGKAB1qbQdSsiCVdiBk4z/NKJbweu589TLyj9l3Uc
P2lE7zj0r4n/8ocgMgscIqvB7kazO+YNlg/AspTCsj/JPh+gUhK5CH6y6Dqr2KeOJ5NfTW9p4pG1
r9zNiSvjta352VOo1913zAcpSM0clKdfduxG9DDNrxt06OmBBoEsblzkzXyGStd+wZktzT3CXae+
KlVhRPs2FlO4rmaLcmvv5w+KyKqgs/zmoe57KHdOzN571SrHeODj0x06MahN45GIKGrlv3R6Uf+A
O3wnZO0+61GqTVh6TeuhMmXxp6AM3awts7fAR2AhfAHCindgTK38pdZH/bGJsGGXQ+1/Regf3UQR
xfHArjldrhvbr6gS9+VWJdqjWQ8zTZwqv56SnEqENdndN2WP9UMeK+ubsCS0bhEDMyETIAGlnc/m
1lPAizuNb2OhRHKdlbq2XaiIJpnlB9o6aORbqLDeyCaat/kXZ8dqA7iQo9Gsfx7yDv5vL5wjIdf8
EZaQnyKv/DT87kzk1vgLWLC8nqZKbKqSPR4vR0aEI72Yx7Zoq2rtj3YKj1I0Cz84Swtnk5eZ7nCU
zs14nRGQmF01dkJ5IUkM3ww8qTpvO/hhm93mujGmG9Op4+KFeZCqnwskwl8XrQoRnw9F3gSFHWnO
1yhtJx7vNBKKABLaZmcWz4SwlzMMsNt5DNt5rZHn4d757FwcEiFoV6+qOYt/ZdTCB0rcTv1pcAb/
fhwT+cMzss5dQoXcmFTPTnT8SUn15Gt41oDl0nKB10hq0YvvI4bfSH0wdJTy3VwH1WSlAit7F3fr
KjU49OqRLl6UMUiAHYbJRlGomgjGTKaZu42tKim/F22cyStSzqt0r9VzZGwIRwOPiwI/MqvV6Kt4
eDadxhs52Q6VWJt9lMbHpvZorISjbOduJcPGyf9yVSnSe6tu6nrbmZWU+n4mInF+ZEPQaWu/aUR+
LUuyjsqgpYwXrcxhoJfy6gt3//cn43Vm+2n3FAE2zQxiPQmmRvRwqgoAU4sY2e1DANsdWbuli6I9
qGvZ/cMu7e9x8BsjO0KEB9Ln7QfLpscyu+YQrmZ4zT/qWE0/DBlfYq8s7fbXn8VlFCrm7LUQxpIg
dNKOn+HO5A4dyAVAae4xciccjPLyE1vZcdXUWXszhbwUH9/Cd5KgZVQMDg6qKhg07xgWuSp9jye0
hHwhpei00YTsrQNWttw53RDXl+zoXJNhUTV+A9q0NvNVjR7yy8e/Y6mmnl48fW4EUaSAIfs+ucXk
ermkihL3EJURBYE0OvKppVzqTfLw8UjvJw2qisXaARyBwGnBNuf17sNj3UwqA4Z7F5X+Z3sOje3c
Tpckje+vB7WKoLKNEQ+TwKnqoXSLdIBezvnM531ofdEGcVSGR5Ji6n/8FlCJh9VlcefIojglYMyT
TSPOKcOVTSv92qNnFitxyR905nrASSxcTKTMi4Xn7V3LHVvnCJf67OtDNj+RBVa2C8GYiCzvLhkS
zjwiZ/FW82Y7kIhO9czgiJ0hwqqwGNNeNH2gGhBlyYV5cO6K2Iei6mEOUOY/uaLabkwtsZS/ms20
ilcQfbvsOhvKmX1VBbQk+MfTzgGAs1hGFuuIuajiXm16HZBnS7oWpROn7bdCwv3AV3Qpfnj50a9f
I2BqmDgc2iPWEg526uN2ESzCg7D8VWxTO2sH6ohOz8sttaG/qkr958cXdWY4jgV0Yn4Hblreybvk
dp6Z1K3jUpPWkueRo/21lvviWvZ+dWtOk3WBN/N+icTyTKENXharMWKstzcxmqlONe1EYd2PnVXe
Rd+R1VC+H4zbyYHMLYbiwojvZwkjQjPhg88yh/76ZMQkMmEfMyK8s2o7uw0VD+4D1cPsElry7MUt
i4aJYBhR1vJWvJohtlW2Awpsd8XuG9Z3ptSW6NH+s+vRVYqMNHlyW4Wo4ONHeO4Cmfy8BYv/Es38
21Glk0esIL27QvU37DSyuDaizpptW3Pc/3io9681TDVWd/5Ob40H+XYoin9lyKY3XBn0xa4TzV32
me2w/3iU0zm5fNBwHGA24x+8CSd6s7LzyCpxC+Z8PsQ/MplpWJ+LctNN+XBX0IbZ/ovxXHiJFh75
ZQF+e1VpGOWTl9Kt812YGrGFjqpHS/8ysKz0K8pbxYXb+H6esDegcYpang+3carATPpZW7Tr3spA
PkbLy2HrLWI3+2yRjX2FV5d+zuQ06pIG8uy4rCr6cp14tE4utBsHQ049cSeNKqzPeT0Z6zInpKOU
dvfnhAHzUasQVH18d9/PGeFgjIa3wQcON9jJ9LQSf3K1ltRlKrP0ONpcN38IlDLBx8O8fwvor6BI
Rt3pI8cTJ9dGIXOA5Sh8OmuEYWDf/8kaVO1Sn5DkfzESj4SCC4Ph83w7XYZUl1RxkXpXutHSZqKg
t7LmFmAEkPpLLqvlZ7/+HABChj3EJOFFYMfzzsPqRLI3HDQnVZjvRD47a611/1SRSSXPrC8wgd4/
KkTHS9Yfcn8YIqfggdStZDhrJQIXNehrfQwpFduVf+H+vRN4LLmEgkWZK8LogBzo7Q2M43rM49Kl
lBvOKgx6R9E46yfRT4GjVaVPUJLHPU0HN36hryKBzeuEea3M/2HvTHYjR9It/SqF2vSKCc7D4l7g
kk76IJe7aw5pQ0gKifM8s9Hv3h8VkZWSctDNRi+6gUIlIipCIdHpbmY0+/9zviOERulNTA9tAeup
GfGmufgVA+IP34RlSwGdYIH8fXp1GidNv1G4a6PUK0f36edPuv8VNfL3U5E8Y4ALPO0xr7D2fHwP
THS7odnRTghJZ90X4HVOgYhUTzKb8moy2upbhDzmC7rX728NmAMEPxwtmBW5v48XHQTD7wC8mXbD
27oOtSlbNVYafrG6LcvzhyGLMYCLiMSSgxo1P5t4jZS8PGFsdLue8vpZi6ZEsKM0oRIVEUNcrWpC
/IRDWMWgr8l+V75Cpv9uysDAQVnCXg1j0GKT+HiXxtxEWauXXJ+ghX0XzJQt1FpCr5FPdHvnNvrK
ib38xE93vKCEwM2ziUbn/Gnt6Sy/jEKWebsyQjW/Uf3Cn22eHYG6naV4sL54Pv7uY0RrrHPwweiL
Jw8Y48cblEtSNFWYELbUkips+fgrsIH/7YfUchVWVDbx0Dyxxn28SloPvQkARLPTJGkAeRbSWkvU
xpEKWXJQkJTfK1/rv1oblnH/8a1kPaCRhQYNmDV7xI9XzefWR4NMSkpiBWjepPFbpEu3uWUczLC5
1rL+SUWaoRr9dVig9vjrlV1adp8fr47pArsXLuoFBvR5gmSFnCXRlGq23oWqh34i2GaNQZ9y1saT
XlFGM6o2voB5MKwFhMGbzhkSrX/+65fx6fNl/4jvcXkZ7OgAw3+2m8RSkSOXnDMnNnKC61p4qdTC
/6Z34O0qOikIy/kWQ4b6aTFIk2Cay4ggUI3gcSeqQlDOcyJ98ZZ+Wufgk4FJ5ZOEQy/pmBQ+rXNR
LmMclYfasQgWIzLU163HtolMoi6jru5EG+IOmhG9b8yvbEqfZuVyaWALy26HnfjCqf44lDQ5KM1w
RghOP1e45KHREw+o6KPsCXR+2793GOVqPNawkWI9A4z1OxCKTnUsyEfcEG1AByLhXSd5MYm7zNaN
wfwKN/O2RXw3Urncwt5ioqC9w3uuflrkRnrEdSSVvSMqpoD8XuqtfLD1ujGGdU8aY7vrYjSW6P9r
fbquLF6QS+KKKax1KxWqg1pbKIYhY/S9/liLuNJXao9QYGXIgXTd60UWLqIlo8TQng/khaH97IwV
mBPxYUrlWnTjRCotDxA32RN2y6a5QIUgqvHj22T4dzvwn5rIwv3nQSmH4h/ZY/4/mn+kj/n3923B
t+/7lwITZCtFKjYSS2lnObr8aAuiwAQtxuKBVJyNBua/f7UFFekXDh7Qx2Rk1Et1hjX2NwUm1QcT
KSUVDkaXavydPqHx9qh/N0pldgC8Jk6MPBcZrp8x/mk/oLXWsMqSUbCNo31VK4egLJ6KUia5VE5Z
D9CSKfpN55s76pI7PO/nZWynanIGO0MnJVS8N0rJcAQdBboyvgS0KqYs2KvowVADFabvSdFj08oP
SKAnR42KwO5VtXDivn3sI9mpcHAkBODOTbPPNeI/wZQ5slo9otqU5U18ZcVH4vFqROCqPZWeb7p6
4RQ7q8SoutbMXWWeji1dFMMgzcsJwz3W+25dqW6moMV3/daRJXtAK956U2zbjUFKGr0Lwixpmrui
uiq7k5VcEJoXFZd+fIZ5pioczV8tHdCEssRaTg4ErlnqNr1Kr+IVRgPcAK/VjSJeIqESbXK3+VVJ
eBTP+9RLPe1O8FcTgrYHRFHlFWUTRODXguQQz1IRPRm9hNJlfkXq6XWVHgrhlo4DgvvZRuAQ2IJS
OLOdyuV5Fa/F2qTX5jTCuCYfcNFv2WE2r7bpuIecsdG7i0LAPuRVHSHdkp3mqQNZyJbWEOtbGQys
032bnoUH4WF6Ft9+F99+X34NH9vXH7+Gj/Jz+yo///q//jV+pCG8Vp/7V/VZY01CTSGzfk2ggjx/
8qx1lexlEphViwBIou6UDr7DLi2zh5SwM0+k6icX9wj2ZkhwnKG/pY+q4vQox5JrUF+Xo7hNWoJP
17bkFNtwdskEH4K1VUOqOAJhlzRvCFdYFPTiWFfOOB9RXACV4GcZ0ppfO5qKxdGsNwZ9lZlGHWHQ
/JJrXii40ALuR8dE/FOntoJhcVfx3Ytx8Wp0xtruLNt66B31aNcu/858LFSXeE7jYZ3Vm7ik13dE
0miHk6uI66BzDMPRR48MxenEfYbkpGHoaleEPQ+2ej2dwicfjVVzyog/zncjZqUzn2yMTdgR5Ngs
+Q6XgfAcNMdM38vbtPOCNd9ehLfjeDkqD1q+O+miFwvfGKqByiIPmpyE1RXkN2eJ7jWnwoP7C4EZ
XOQSRtpvk2Q1FU6kntWoV5XxFHYbpV+LM2qbVSW4OTeMbtmw2+oc34EjIIhxymCt+eeKf17uyZYb
PfL/2r158aBRkbXwm4aOdazbXRi6QcH8dib5uhFOTb8QpKjm16tYPNEEHF7D6+hwvvJWJt6qV68C
PoQ6+vFcsLXIpv5qObnqzLNHvnnZIEVymgOwvoZOpGsp+xr1wbVw7EOXnyhPrha4zeSOJCEvGd7y
Psle/egOU4mdTNgF94OjEmmOSayhJa6KCDQ1DvSCZmswn0k7IlV1kSKKADmEjRWepUTRS9ETkXjk
3O5qpL/tPkcmXiZ7i2OrT9OU12a1bnkSH9nERnizblEGVpdZ9Zpg7QgmJ0tH12A7cjmzYwhLEI3k
lZksMEdkiXEjbvLvEcI5droOuk9S4pY0VQdZHH82vx9RMPDS+ERje9wS0KrQ8HEk4yHxJyc0XqxB
uGtjL9U2abmdlLMFW5iWthlch9Kdamrc6ToXvSS/zcVbMXVL+GwH81GOKTiHRMPi0Zl3Q3qmLFnM
pssB3c69Lj2J0zXNf7X0+mDfnRt3A+uhZBcX2YUlQpWwgbgJb/8nP3bnzfnbX/N3P74isrwSpJvb
87KgYRP98Z/WOM1LcQ4oshm2LIzz2Xw3kV4a2Ak9Z9p1K8ifKJJOlXpAJSZNTwx7CELC+NSkGU3p
gzaljKQ7QXSJGIo65lQFZY4QeZRVdiqSMI5qVLg0asEJgm1QCpwGc1Sp2wavlaUZ9kDT25x2WNnD
cltrN5nrD+5grhKKxvHcEcLp698akXWVLV15ybuaUzgjSRSul4ZrMn8ybZ8rr4j1nC0ZeSlQs9pa
F6QkdzbtbKv8lg66l65yXGlGSaKwbT3q+/ipG5wqaRyVBMTioAe3BY9Hn55ZvmHHaBiYg7z5UKI4
Vx0yQkf5W06YUMvJIOgF2rmjG5nMHQQLpjy7UyKfWqJyMwQWQvVIhcrNdxqTNmrvVG10S/gfVqt5
soEroPC9dChfAy11SjBeMsWUuCts8p5XiXzjS8kTD/b7OKURMQqjrSJZQfCzYsd+ykBh+h0Jiupk
z/OFWNCMD3onsBTb7CSnU6Vtk+uukJZnSyirNpkrRSAqoajdYXgdgr3Z4GYY1rpO6m8khjj2T4IC
0T1EfGvT016pU3QRabnqCoRXj9FMsR6ilC01xOtax2y8kpAtkn/hJrKK3a4CkW/QOiiDzB762ROo
3wrjAyrSQxJLe+Ivj0Y63map/l3OUQKqxzD/P9il/v8W1Afqlly3JQHmzzeh113+9I9ts2xBm/d7
0N++96c+TfuFagH+7KUDvJSX2FP+2Ihq2i+UKt5ORhzBUD9z2v1pBSKqbykP0fmHqYAlf+HV/NyI
Ll9SQPIQB8MrpOWm/52N6FI0eLcNxS2tL7QKavtUN+k5fTqESnI2W5WG288QCUrvSC8fivBbrCRP
WRdigQBm4eFNffdGnX78+PfSBunT+fPtqqgAgDlRTMQf9emq/EWkE5irraSyLeyWqCZ2sBjrpijb
9Wp0mOqC9UtX1nGWnqAuGGieecAndXgT5xaricicF/NY9d5e2L9PVP/8OSr/8lj1X0/dP867hvn9
krdRO22//8e77/vXaAZpCoEKfgy9/3fGNkazCC0ZoDcGNcoLFkWFX0ez9gvQd5JvlLfiG5CL30Yz
X+LHADenss6cQ5j5N+SXb4WLj8MZFNlSPYYIQOHmM4xdIJcX7TEpjFUb7JSJdX6KfVKyFVj6syzh
1IgTd9DCK4tQWmHWh02PHAQJH84L8qQ9bZamzRjo23xmPjSaWTj/HmE/Rgr9ANCQCi0Sk+qkCfyP
hvmfL5//89K9ci9v3dX/+scdZsqXOv/HFeqxD4PvD3/kv473qK1EheVxycKhufXrqor1kvEnLcsq
z2GISu+O98ovUEcs4ER8F6Whpf796/Fe/gXxB70/mv1v6636d8bhj2b9u4H4R+/F+343QVZKnWa1
5ASZr9m1pm0CzFkuBKl5E7URPuyhD9eQL8+1VLiI1f6WfcOqC9ggaCrGKCVM7LpDql9rh65PbIMG
SGc1h6Rq0gfTHH2nF1Rg2/RfbKxC8rof9TulxvcRpeBtJwmToFlP6lHEU+DG0fyaasE9/vzcm0hF
3gupz+4MsqeYZpdDyc4rQwZ80bUTdrK+ULellJaO1bIPmYZ8BUgspOlsRWzt+qKuLmsZjUI4Skhs
u2hcT2hy7dQAWkPMlFeMECJy9rmZqXpWj0MzDsuTGnEM1EgDskFTXBeq8hjW0SHP9EsxRLqqiWDR
KxNBYxweCpT/cxHdgjW5wJuxpyR9HkbyGq3w7GZJ0+HtNDESaAo8x7icHU2OCUQyrLUqdrKbN+I5
roNXNKyYIgMMBlhR91k376dZxI6qUtbNerPDqyi+NGH62Pj6IQjHhhIIvk9FFRI0i7XmAaVonLgx
t9gz4KEC5djnJRtGqec00SRnSknQtZ9bV4mfbgsLo5MczOusLcaXuqle0Xk0TqgFS6dg2rYShqME
pn1uPpb+uPUT9MvyCiliTMfHpmPjDr5xzKP0tZtq2iRl1zp6niF6NeryqM8oJbqUw0Icp/g9Q5HN
eRO0zVaeRGAVtaAe8poDPEXOeq3yFtodqd6uL46bopGMq0F6MmDhOl3YRLspCq/CQJ4L28yz0tbA
1OH79+0OfMhdFM03WWgAsCBhALggcfD5WJwmlJb7th6G07wo3HthEHZz3tw3TWitM5I2TCN97nOl
8tBGwgKRfVfVemNnanO8qjHenTXStDewVK6FfrzBOIgPKKFj48glhQaZ0Hj8GaWcbiwjOyZxc00J
1eVRxem3wx3yiibXw/jmxAp8fJg/dtMpTpeHbl9GdhiU24JCTT094F+xk67ibKw7DS6RNpfWNZ3U
PivPqkB2cvG+5whixaOr1Zkr+KT2oEUn9gVIucbkQMNqpmujPonhuB4WbzB6xUPSmXaqI8lRbtVI
O88xMPumSNlIkI4Ezco2SS2uCIAk78FT3fxffHIsO5znghD4KAjb5j/fsrCDl2LxrX/4g/v2YL/o
Xurp8qXp0vbXh+3yL/+7X/y5Pbieypf/+Ocz0ul2+WkBfM33Owd2mn+++v9X/h3d7IfFnn//Y2mX
fjFMSvOs0bQo2RssragfG2aJ5Zv1m+4e9Xk2E0sT6ucWQyXAGvGZRO1/2Wkoiybx59LOl1QarssP
om+HJ0P7O0v7m+Lw/crONpk8vUUiQusPK+TSonqnZJIt7NqU9GPb9wvxKSKM7aSOxWhPzE9nFulq
NHVabH3Omze9kbabBdx841flviK7dU2LgaMmfl3+TUwCPANnMG21By841mrPUVI1XRqzJlVPK3fi
sX/ORLzCQdqvemG68Mu0XxtKlrpjZ4XOLBfJNtXnzkEHgLc0wKBeS9FDNZr35cC0ywvlbBr9G1EP
FS9vp3DtV/WZZGbC4oS9KXWpO6A8e/Gt1K4KMuwLSgXQ+bK7aup7t6kmYydD018rcju5UiZB7BUa
026lsX1WBfGSl5Kd91CthmKocTyziOa4MGkxT/IxmM3IyySqv3kz0yy0omqBe/QrXyiwTw3tWQvM
w5uCLndnU5+9dqgDtyyU74U6UzigPWQnWrbuzLC/jtPyUgnK734i3KngTXinI+1VwONsjlF47Se1
ugHyu7EKVhAhsSqnzMp5N/dm/kM497fOCddFxn+fU+ffz8P//O+l2K9fisNj9tJ8/lH/D87phan4
55PafkmDqMveLwLLN/yY1fov1AdJLNRpyTCF2Hn9mNMwLxaC+rIjA23BWfS3Y4NGlP0S9IZn2CTv
Qzc4vfw6p61fUKovU11cYCiAvf/OnP7UieXYwmRGnU67iKYo8tKPU5rO3JhWGaqBRJtEKlw5FZnu
rkvVM7+vW0+evxILvrEo3y0iP66IcgAcLa1RjlIfr0grphhijlh2V8k3qpQ8RuFkx0J83fjdlWx1
F2bZUS8dlDur055Fpb6Mo/JpyqoGtavi1Z32Emoa5dXc0avmW6FMKeGeeuCqjfkFeZGP52ONgKMZ
sD664Eg4SF2k7PDxxUIs83XR92UQ98PsMN9Hu9Gr5BBGFp1QPtPc03GBb1qzla9rNZkvkoi2UVgP
63ieb4gaRc4a5LXdK36Em6xuqJpbUDVkuTlgYbnXIhBMsUKFtlEq5cHsrIsaIy3B8AXdjVDezeYx
iPDYVoniNbRc7bo1FLfvgv6GUAryyo1sWhV+tOHpEfeuH0xPo9wexl41bDzbwAUECaOWlFO+relz
0dO5xGmkOl2tYKiymtiu5THYD2VsrMROr53aKB6ymTp2P6dscpuQvVuuAy4PtVi6qCBfXVCO1AE1
5uwM8lLZdDMElGo2VCftRBePzMGQFu5fhr8bU/SkvLBuJS9NocZeF4CUbeV5tLVOcEXSmukdRFeN
WademOV3Ic6pLXSZb7NaXmkN/qUANFczpgkGlyhex52YrI1qnvc89qwtfKtbaQzwCI3gDqqRN0i0
ghqKpSysu5q2mgjh3aUyurP66iaYMvFy7svBzeYeQ43QC+cJoQ9PltrFa39S1nx+1qYqiu4YiFXo
pH2unUeZus3C+Ds2quyUWn6013Kxg8Bg4eqPIjpfSRYm67iM1v00cFxpK1HbapZvRsCifBXxfgpA
DZjZVQXY0iXWHndWGLttTAEzQrVGPd+0mYHqTZRk+O0Ta2vN8mNuAUSTcDU4U26NPPHyzJVS5aRx
jHC7dsai1GATB0hcHDQBrFWfFJVblCUK3EQjwA8P23k69aOTm/5rrIfB92DUHpupTTGfQy/DcRW2
m1LPiosZI+AqCzjHCDojNDalYlUZtQJDRGUL24eBxy7kGc5I9Cibwu0QpspRaaJkP4dSs5ZLQTkL
peDRII/0W6U34lUy1aMTigYHqUDzm1WpBOo5IgvBlQ1rTqCuhQPmnjLf1X55sES/5NntG5tYMkI7
NwN0aJmRbAW4XSs4NzjDagh5dakfw1hSrtvIiHlztGyb1TnBs1URH3y/Lb0ktbQnI0KEL1SThtt7
rD11DE+FlrauodFyizPL2rD2BTeVOF4W4hwzQQFy1O20SQt/Aw3NAsFQExSABWvlE1zlBkG4qets
dM1q8C9Tlf6s1pXamuJxcRBEa8acagz33eyrF+kkUdauwwyOXB/6azkqM9uwLpq86WA8gPLLtGk4
V61J7Wwkf1hcDX/ddhzd0TN2T+moHXWpzh0Cs1wMGgWHpek8GowbdVK+q0qj7hF2cEgpzM7VEhEQ
mxy37UWf+XQchdJT8LquRZ3t1TAYVWWTQtO4TaRGq6Qbq+/9KFhOUKv6PWmlt9nURpspzKMVDEfL
brQy0p0AcNwtEZSPs5yVB4kO1cao9bsYutZNBbXuolE6/8DhKjhnCYqcom8kN8Hd5zaSJh/JPy2c
upjkEwAl82ES8niNs7a7WKxl+zLK0xOYrn7JTQXeoGuTK0dJ4hDSLKHiBBo8ZM0acE776oeVZEeT
ERw1tRRtNQLpQA5Y8a2C7jJl9FWzrr1sJ1FahxQQzjKOXXYniMc2GK4FWb0bNfFWS7pMd0AQBecJ
Nt9Notay7shxL102ijjutFSWtpoZNyRSC+OLNObGGYYMf1NKfrcwSqTasPMys3K7j6lUZEbFSOwJ
ywBZ4E8rg9jnjWKUzOsmo4xrN5WyEZV8Wlec4WUba+pC+Jiq8lhWGsRBZaww+1Vld2+wDYy81O/U
2a7CEJwhdDjxupiKkXe2zl/Vsss2cysrcEh8I94bgbRu4eeYfpR+Z2cqr6LKLM5UwmA3o7UgXy3D
N+jUBIWHFcYnDAHuImRiicgNoD876JqLxFtvV34RaHBq4vLCr9PkqKbptAlGVdgGPsomgAry8xxF
FUdFs/OvG4NGDmWQXsKmWA4HH4bBrp2b/CKIO8llWG+xMgFfS5pSsUWtnjxBLOZVF6KuCtBCFW6G
zm+VWTMEk1CzTiiLq+UdS9ElkVJSWpqdhZoOraDAxRnK8XlSWv5rVaj9qfb1wfKknOY+s8bDZj3T
4Y+HgTbVhKWsSLqwxEOcWntiPl4H1OW3RQ15UeAZ/9j2Bp3TTh1KnE5zRxM1TMpD2cGbGtI4WxmF
lKWrGd7OsYx99UkgOwLy3jBvRrW/kqvc34WT0Z0FmqK6Jb50t7S6lzAL0kMzZoWLnEvymhSdvtEk
Lk2E9tTIquU1WnZX10VijzpnWJ4GRbiZohwWS5qWq3w04/NUFIMVPB2dZYKCk62lloi+AoptQpON
jifgyZVSAkhemm73GlqWVKPl3qXIQ7LqGII/POAqabd94u9NnkDn7AxAyIwwJu205yHZxXGySmuI
QqWRlZ7QRgM8SIxsB99KLttMhZBRy/4e5oVyp7DvcMo5z4+aWambqdM2WU//AfQEGaNuK4jhphgM
c1+lirRNVMl/7YxxsEnwKc7Ar9QbSS3rTSHHrxEOxG0E7+esklLrNmoYpCzZkEbCVQOOst6JcdmP
l5FYg0MxA7HdAcM3N7jpusDxlTB10rxRIVeF8Wpu9PFcrYTKlvVXkGyqZIfFbHlpNp4mrckroKWN
sWrF4LwOYQCYqUz+sN73nrBgSNUEmllcaiqPJF07DLVWrdIOUCpxhP6mmoti06iDfxaOfr0P+jG+
g6wP9KrEf53w+Dur+7FN7MrqRs+s6ngHVbF8UtPIPxvwfr0II2kA9pAFhStnxXA+BJO+VrSwvlT1
4aIdunCV56ALGynf9uQHwNkS5TUMSDjFfhbY2qCJKyWR243J8uN2wSK7i4v4rJAE5YgRW3fMVlH3
qm6S3WBN7XrWjFPkS5aTjiibVDN50dTK94hJFTdGmG8SXFxe14G/CYB1OnCtmYDSVKw6ZZicoa/y
TQ/49CCN6V3Sa9E+VP1LOE3G9ZDRgGd5yXcqVI+8GIpdo7a2rmXKbdn37UXQz5s05LKFWH+vaSMU
RG7bfg84KBETtu9hfGEIvepGZd9ddGbX8GCbTfPAkzS+7TsennjAC1bHqjprUfTEIi3g3Ir1F7Io
ynM4BfJtFAXWndn6OCDjyXJAERMlgbNfPxFMPJwGhXRyjv0joAW6jxiyh44AqiguzzQrbiBexd9I
i2fzKA8wkEwE37KS1gdpCtgQCmnM2l2cfCm7VhuhQa+Vi/ZIDQxitLaTcZNeJaV+XqVNSom1dltD
SPeKMn1bbIx2i2ByG0td7xU1yjBL7D2tNK5Y6SInMyLL1QyeZH0Yv5Z1N6845X1POv0x89vrqSgv
Zs5i52liPpe68khVADDzUmWWAvk8MbNrUBrCLovCb3jkW53C8gI8lZKVONBxt4SU3WTG4BsAhnlJ
1Q+o6PzK0aSydNJU6zaRT0c/A4u2KmKZqnY1lsc5m6+AgZkeZTS0dM1Irz6QeL/UE58kTIapPi9T
sbwsZRQmJBUAU+pKNC+F/13QYbOWzTg7PdtNfBhcdgqhf4ErcCoeYHaMDQsuw4JyypvyGh9/uE90
X1hrOmQNSUcSUfVbsWmy81RLMwQXFCFnsk5tpUHH0PemfBKjlAKvisZ6aPsUtUlL58AYvLgcTC8F
L3A5jOV3em2y7U8wwGJQIK2INGjUrNYZdGUHcEA8YHKivp/NimsEBshDoSEtIxqPahbtiGBsvSA2
57O8VKlXAQUO90i7V/kAYEFpag1ktkB6oiFdpICyTZCO6KIEdV/WSnYKI8QlUgufjDp0u2tGozMR
FqTFXbtQEfJo3ifjaH632uJuTvMnsZqHFZV9I7IVA4IOqmd4t8my9zWU9EpuA9QVqSkzUEet3uRl
bXbbqStUp8jlbgUJsoefDP0BhVnQbboKrlYnbKacMpFtiB32F7gGJUOPI+bst69BImouGk+WY0Ad
sPxaVEsyxTNki+J91SC0GMdtn5kmbu9ovB+G3joCobaehWSeV21dgKBmhwQQOhXhaAWjNyZFtqY0
d9nAr0Tmo1zUifWU1+JV2obBTi2YDdHMMbKdjKsojNuNrCnStzGH8wXH8DBm+k1rmQXMkOgB5sJ0
EJeVzgB0Z4exP8IaNDo3y1QTnRXF78lmq1/srUzamhPYsHgBWlgwv0BUZ1dJgPqoyTVxrQbJMWXy
AaqwZruotWQ7ZAszIOKVVZ214zXd69Mt2QWTl0vFkcO6fFkbFLX1NEduNE6XWmFknhkbzX0hJ5yS
zUBfd34SrsWWMjogCo6aI+pQMnNABs+cl3h9vSdS73MKeE42UIJ4BbovY+JxAy4Nl12ZJZnHAHJ1
Oq5ra2QLLI77QU5jr+EcTqLtpQXo5hxaCo8sK0BFKOs3hZHCwWv50AH67qOZk+ssWq1tsi7ONLyu
lCIUbtlzd/te0actNBz/2QAC7OgmsaJ4a1czLIG7Oul2RgK9rCzITDAsdDgF53MsW0O5AzNSItVS
SvGmifpy7aeicE7uobxte6nxjBrNOIC38GVWpvJ5VmpIg3H10wb+7xLiF20B5Cb4uJE9E4lEHKfC
cfmvaoqHon4t0uSn0OZ9afEPf9DPDoJu/ILrHUsjLV3kAEs0188OwvIV6lhU+97EC8tXfnYQBNnk
m1T8HktIKMezRY7zs9zI7hipDl4JqimoC6jb/J1yIw3od5qbpfz59pOW7gZmiN+ZeFNoNuyxqvCu
23EITu3m2/yFW/ET+OL3l/jkXW8lhefRzCVW5k3w2H9Lj5wHIRbBYPnCxULh9q9u5rOUJwVblFgm
VyrcenNKf8glqJLTnfojpdDH2uPPG1maPXRwaM1/dnAHeZfDzhrCO06akU2r4s73xOvyEP1Q/vzp
hd7IGL9VZH9/oU8VWVXiFFLKY3iHflYhnGu2DY9HuvUUetsefbW2a3flmX8iBd3m8bSqD4o7IXpc
mV6y1VeFl3EuM9x3Y/2Pbv8P3913t798/V2zCcd8oM/pFN7VJqdfJ9l4xYvldl7rUpV5HG/7B2p9
YN6/uCyz4Pcf6rvLLiP43WXJ4sUGYHBZcSet6utxO+/R0wp3zU1/BnbWblAmO4DG8t3OuP7i2n90
y6iLEGIs1Xi2gB+vLVRCrKtxC6z5GQe4Se3zAUHsvQlO+hrivHpMvEh2Naj4T3995Y9dgB8j4P2F
lzfl3U1bco13R1qG2sSmyZbYTNw+F5u/vsinWMzfX+XTzGyUPsQL1od3+mIisst7sbKlzGYTzwXZ
fiGwiARMbV9M07fw8M/jm2gxFc80DA2c9R/vro+K2MwlCzQhD+i8YQOIyQ0pL13xEjmXrQ4KRCtD
v8i0GNHwuFXEviGRRG/PDElInS4ySLvou9qhJV6cp5J6sFqU8OAIrmKhfhBy8zbJzNjNfHr/5MKt
c5kIiMkIN0ZhWLiwhMgbFXmV5M3dPM2NK81gR794d5dZ+ld3SYP4/WeYS6ExjaIc3slr4diegnOO
1Y50oCZ8C9boXrGLLxAanxzbv36ev72vn9aNnKSQvpfn8E65Uk0coDYaahdIt20eoTaZ31AF/PU9
Lo+hv7zHT2uCP6V1X1dSeFe52WO18d3JdDoXmeZedAxQWZbbnzCxrDIXJfDkYJ1oAtcynT6hpGsP
gT1swnW6bTbpmj8nR2Eln/nuX7/IP1pAUKcuTmNWbtRYHz+H2ezFMG95jfV+PrMO2Sr+ImjtLSr3
8ye94GAAPGriAgD4eIWpLSqFUnh0l9mTo69xNpwnl8Vl/b0tkdFXjuA+U/6pbsz7+SxcTcf2jt2r
4EYP7dkEsRVf5XY6yVcE0tulM90FK3Cg9PRpFW0FT7oaT9VGNGz/JXase7Ts31GXJ5J7Ia6qU/c9
Ofk2oPOzyUY3JdvB6XGw4y8WYeWPFsL3d/hpLKeUfKl6C+EdXUI33NJEOgr27FVAe23kjO5wiRQo
2YVX5la1q8mbHaRgq8xTn/B3O+EDpTt+r65Ct7OtVffFy1uImb8bhu9f3qePGHAkaXaSH95N63g/
7cTQaW6TTbfuN22xMtDdt+txJ+3EfbhTTta+1L54AW890r8aAZ/mAbi/AXoSIyCxy726C+8pXW6o
t58Np8S5poOyGs9wKjh39a5ZUTlhUFS7yuHEeh569dl4kT+dHp/Hi9Sl8uzEzjcyU1bKPZEl1ioc
7fi8uJMvm7Phf3N3XsuVG9m2/ZX+AXTAm8ebALY3ZNEWXxC08N7j6+/YJZ3TRaq76uq8nRuKkBQl
kXCJROZac46JIuk47n9nqFYvA/Qvp686qFawKF504J8HcKSmsYTzJn7oPNB420b1zLXzaqzoqK2S
leUzJ1e+ebP4/Tl+wzt7F3ofv35J/+3cBZDHwAfMSplT+XwKahRKhFwnoKnv1Xv1XfqmvwGQ73Y0
2AA543swyKHMfzN/XeQ7f73wn476ZXGxtGFqaEUePySr6mxsJHHVHrp1tBv3v3uFfnuoL2sJWJJU
ziUOlZ6KTuRHZoRgFW8LPzgxcZa/mfR+6AT+8kh/urIvK4iain1qlUX8oK+DHUntXnACJOZNh8lj
QjpNL5I/f5e3rcfyUYzb9ib1LC9++M1T/bcv5k9n8WWFYc15tljI5R94Kdfjutos6+wlOkcvzinc
Gb7mV0dQ38kxOJFXP69/ffQfHIC/3IMLfAGMD0P7KyegyIpJAYwYP/T+4mVecs68eJ95kSe5eCg/
xu+113vUDHbqPvSazjvaVOB+M8RABf27MUYys61aZKZYX2lMc+9QW6PW9fC4fclFLB5vji/3q/hU
i8JjxLXusC/Fy/b4Yok9OkCheLnrq8LfrSsRiaut7ubuWXVlN9/l4tFcP1FoW+XrW+aQaPXNT93N
IfJWqaB45m2vfJ3rG8TLfbi6ycU52PIVdld7F2+ch9ZBHPEtiVY8XR+t1b5cP12n4kztRRhiRdyJ
R5NSXJMYephWx/PgjT5lZ8/NhLuevav31dX3b6/+fEYJpfoY+8TxLLuGUN1S7AfP3J2Puv90G7ma
+MAzJI73T14tbu9r/v218Wb3fFwEnXuxKcVtJji+UFaaeFwFW7Jzf9wAZWW6kcdvpYHKNPl+fqKy
Kq5JohU3p1m8HZ8WLsHbS57/DdumOGQup731Vte7eypa4sj1vDUiXt1t3sKVzcnhnBKbu94N3LfH
wL9/CrZwONwrg89X5t6AW3RL98y9vIyOaf/C8wgFTl2uuXQlsTXE9fHGG7zjthO360k8zeunvfuG
cJc/epq4KHyEzJp8yx3OvF2fn9ipseZy3FXursnEW6XHTnwzearzlclvoarm8d6t+P2d8HXRifTy
L6++4ftrW7jTTnPdG393MkW63l6tJvF9c8epau56cLetuIKTwrg9PJxu9pl7EleHheF82OwcFx2d
5+8OO//bwRY7x3usxX7Ti5vG3xr+gYO4rLSEGzC8Pp5tr3VZkS7cn/V3XeiMuKvQp+EjmN6PvTgV
wt8QsMbDJfrTPd2oYuNH4m1ZGdxQbfcaeetxJe20nVBXz+J0N3vpbSieIjdfm9w4/xv/qMQuvDy7
RNyD6vEKUbgRf3h4t1x/R71r7+8U93Jm76W78oCfeoNrnk8HDsR5upV7PMee/+F7u/X7ZaHjn96O
vbvrfUfcMaHJYrzyC3/9vrjJpvaP/e56do+oE1eDp6w6b5OKzVHj/NXdPW83oh6G7O3grWZ39hvv
7v54NsTjBvGuGDx7La/9TedZ4v64v+bMU48VmV+5kKHFvvfP96knSu9DEzePb4zky2tkiY/c8zd3
965/tZsZgKf1d25fLj7uN4+j4O7OXnJ6PpBRJE7fQ/f7vJr8nd9dEyAtFn/wpXXpRYLUCcG3nb/W
OOREuNpws6sd6fEev/Xy+3qX+GxPupzQnX/H2XX+LnBvrh9fRrGfvJYbAuHWRZMkmu3tvcwTM9c2
t/Da8rI7WWSb6tTsCnfX/mYX+YNA8pdZ9qf57fKN/WmvqkoEl+k185vF9PIo7R8X7+XYMmrueVK8
sNvIPaKq5taX7svtuvPz7Stlg3r7YIvDZe06+PVKc2/+Z6tCGjlspFVshlASPp0YbWPFkKQmpnKA
z5+sIjdYV9swFdj3Vx0FqPFsbqiDF77mFgy4X399vvh//tiNYUr678N/+QI7EehEUIOXNaF6/VSe
pi2SI7GOfe0UbMyzuap26bn+zdO4/NKvDwPHGZ4P2i6oGb9cs0xM3WBrY/zQIrXyIyO4ctSEzYZS
Q9WWbVEsZE6GU2P9rsp32QH85cAULEkqRtUMuOrzzSZyoxwViQOTLLOVP+wP/fv4qD6yI6mO1pV0
a/+x5P5bNev/07dd85zFz8U/RN+8P/f/KD/+cdM9dzFh1a//K0SsLHN/IWIt2yJ+/geuzn9s3pvl
PSyR2zz/XHi+aFf/rDM7/0SdCioEy9vFRnmhGv9ZZ8aEpNoWpk8sb/AnL6i0/1KqG/9U4ThhWVLh
1GBX4939L1UrYlh2zBcACcpQ3p+/VWaGVfRpfOA3vSzB+IWIa8H8sNP4PD6mHq8KQpzkh+ZyEaS7
0ZoM8sw+KvJCmxHdYvv9ojJIxWKEmDAByuFezutwwpWJ9yVZJUhv2QpAdXoOu1G5ayNrSLyAvZ9B
snDTJP60jBafsAGpjT/ZHelKhprV9rYyM3I21AFJIjCAHO76ZCL5OxnyVASe087yh6xkY8aPwpDz
+4FcH7BAUnYvoWOg3W1ipXHJd7J0ESAG3llqR18vpmx5j+U5fmjCKIXE0TsKmbC2cTOOkcnlGag0
wJJP+TbIqn70A8Ma+YNQVTZKPED4rwtH3tkzebjHzslt7Dpq2+ztYdQkMloy0w+tvtnHeubcyLmj
HOOZ9CAc2fxarbCH09gHySmeyc4iYHFA00bQQA7LqCcipktl1efs08cgDJt9lpeSJGpzbgn/TEcI
0PICoBncNER/TPgJRipp7D7aiEbWPtO5716dSo6MXz52Yk8bs8b266GFmb3orRwcQH7GgzsbMsG9
tYygITCbiKJF5cRPI70GEBGdRQRTlBpEXXWjAS13yMKjlLTmk9TkNknGVjG8lqlsvUp6tczuUKTI
DwxnytD4xdYmDBLbEZqdI0obsiC6syQN0MVoFZPlDXJK9oydd6dWbWVJqPYwsRyMAkYZKTjjQE6N
oh7MtAqe1IbwchEXMZvLRoI6klQVOCbqV5ucNXvjcvNxOC1p0ZvUQPX4DkQsbVfei+ousfLwpYhM
EqL6oLRsUef58pDbDWWcnDwFMspn/cehZSqoWVqkg1Bk2bhahhgyQlnhP0axmxG2hydCDfam2asU
TsqysXw7MJV9QgkjFBU1JENUSQKu4aIDvRkW/RIbYPWQVWYn2WYoRpItARUoEpN8PFnmkr4Q7Iu8
2DQpxeRDqBwW5LOq6A0zuOmcJryEwbatQtRrgrKlqbNY8xRSbR/HwZgLX8rJeXZtknjCoFyuZouH
iOpltJ7aEOqZu5ABvLh6kUMhJTAjupHYZy1wV2b7NU4G6cHmK6EJkrWkZ05pvi4sNSAKbm7oaEvm
YEiUa8d0XwVppRw1aHUTgshATrwya0LHo6mg3Bs1oYcihWx1q45RPpCavDQs3iWcUTuEgb3s1oSu
5l6WWkl9wtgxgSVBV/Am4zBMXceRlqs0dYqHeMrUVyfIm3e02LXiJ1XObZtTlJ7j+JgbyvhIBkj6
TSN2eV4PLVGsaJmjalyXQ2rLQiVm+VswUCMhBUNpoRkYU0hmuzKbOeQXu3HcpJA7hG52Nl47sYz2
Ye5gDFkdlS6trx6ktlteo9aCGdQTCAIiVpEr+EHaEt6SnoDopZN1fdfB/VU9uy70t7FK9e9KNyya
18YNaXOIkSwDNSP2kxjlMwCjKIwycvlSFKutps5eUJFz4jZB0VFOniyE447Soy2LEQzJTGE8lQBR
xDSQg4LoNg3ouM1INPxm6ur5wNtKx9+xqul9kcbsGr7nnOF6lDrTw5ZpHqwSjS7qiIu4K1nS8ZWv
BLmzJNthk4N8Ve0lZykbl1eAiAbVTLIICoQyPbQlSiBwHTF0iw7hBLyUkYiSA+RvlL/OpE2GK02X
LNgEV3N+ysOmeGUVlXAbx7G/Dhxkr25jlMY31aoxRE4pvQB9AdDowcPiW7B0i1qD7lkWw4tbp0l3
lk0WsmtVQSK5UYzjWhTygsbTrpJydh1EjMzooSltWmtqRjdGB0nWFsEc91hwM2sdganVN4UW2jdS
ljaOyM0qM1YSOT4nBlbuuGbTIcms48CE99HykMDyhMoHGkE1A+VEm+JmqZYs25HMIEl3yLX53yM+
V45LKm+n+JZqdfY+dIwQgFWlOJLf88l+ckZLa8ELI6EVqWURwiVB4jrJZrp8K8tWUjyCe3pAWJY5
vfRFkT2Y5I70m7IMrH2gK1mHXKjtX7soHs8DT6/eG4UVool1zhFqlMFvJF4nEWP1pALUR9FvSt+f
l5uXrzoxDZTtQIkikLF+dDJ/WvvrxYhn0Y7RW3VJe5VLYbTlq215pFSGvpoUhofcsdjPCS3fHyuh
v7X++3/zNP1vA35ciu+/WBP2Wfj8xZt++Yk/VoHoBkyQ3xo9aohzKA95YH96m9R/4pZRoHhcUBcG
HsR/rQL1f4ID4VlCobswPC6Lyv9aBSoAPgyTn5KRIoBT+FtIBONHGsO/dgm4mTTysTg5mbhJIB/W
l72iPsYBS5ZhBMkWJucBdaVnSIYOrqopZVwk0TS4FbOV7eVQqt/TjHnMTaHOKF4st8mDademgsPW
gMWmx0HrojxOCi8GQBQgTOqWR0WXYs01mpJEKCUd1Na1+WPLTSdDpeCiTo2zrbKg/rZoheN4Thzq
yK7tSk1EFCn2dS8ZFiHlk2qGBFSVM0ovNQMFpTmh8oZoNuQrZ0z3STQHhy5YOCyCx5TuRlVZ8tYy
MmsWafCuKnRR+zTEAmKlNTX+sXhgZbaSLeOskvQZGd2jtBBBMtpHyUCaRyKok7feOKSrANKWAbxL
DScfZ6EPiHkTFOwiW2XD/4dlINEGH0uCvK1t1qUS2o7uagKW+mKo942Dk1/IkXpM7AZHDJXOoPFJ
h960cvVcd9YpkNBe2Mm+qknzTKdr6u60CpPOXxR+srdGIYUVK8eM20BFdCJcvC0RHfE3vw6tpiEB
VWZ1pc38CCvyIJJIr6L+0GuPoVWu5iLfNgQdTqu87oQ2SF5nI9uG1S6yyHhS68n5nsXxgH060WtR
QuE3vLLUwTiT3PwgaWP4qNQlvk1ALNL7qM46Ssx41o9Dk7N61fl+CDqrNKk1rVk6oUQxsuwKh6Ul
HFaFd3HTNKcE4mYM1guJ7hwxzXfk6e2zlFgVFeDnbkwHGnWqGcXf4AZGd3FFiBkwqXGkatXWCRsA
VtToLrCNuEUehTGfGy3+FjrVXKFMVCglM5jXgWm2fmp1+bVs9vNKnjV5Nc5SK+RmukHTm9nwbIKR
FC2HhYo5BJtUKcJMZFJg+YaqFx9zNOaonInJ6kKZXFMjcDzbKIZtZ5Ut0cMZMZtFG73OHU0uAeq7
FgME3HOYjIsfBtVrqLO3SKag/0BSrAqn1gkRpfVNNVnJZ3tn4QkugQiUrPRiYiTBarE6Zr1eBuVb
Bw31MRq76kFtrL7YEIwTUrUcNedayxJggl3Z8oAxICMsdrTmflqc7IGYLlBlwWAYV9NQ60hH2Zk+
lVGO4G3OjRfsUSgJMInPMYaztjgYWoLLok4vWs1cro1zECSsCCqlcF411o2MMVSPd7OTD4qb5xbL
oCCL2pc2XHrbjeZwBB0RNGrpR3WIAz4zE4KBsMeMBz3tktGfJhlHm26NKIerqTm0ox7Ibtb2XPog
XxKJs0odokOZ6fk7rurx1dIaOTopeVw2L+mFk+pGY1usa3nETZBaUtWvI1vP6osML7A3Vo3xygNO
3dF+7fSAtl07a48MHq6R2QkfBKjlWsyTzvY1NtNi8qxxyMtDlvdJvE1lTHvkl1kpe94iN9hPAvK9
zuDrMgOlcVuykJJsXUTET+Dh7tJZ2mgSC43DktixuR4nwl+FEjToCIldk4PT0nZYl/NGlnR/IkEq
IN4NqbGnJmpVCD1coOn1yoAivYBsxm1stYbw5P4y0+QRsQ5gN8YwOoUKr7XHrarBrLHC3CQaw26n
KxVwAr2EPSeraiz7sMlYZRKr0TfrOCUvY61reAdW/WiGl9CtXjNXeRsqVJ50uar8UTdYi0ZRO55j
lhLEYM35PGGRlMzSd/RG1jb2EhN8qYzkf++nwnZeAdWCf2j7KkdlMwca9MoOjYg3ZsoyuQnt99LV
GV71oXZau9tWfdAprpMVSQTsw7EeyQF1lk00zODnmtEO2lVdZ4OyVWVAOgJvX51i+yjQ4Rq2IeWg
eRbN2UlyUIyHHPN3xjYd2knYt3Z/NWWtdppLzCfuTN5V6Gd1HJYbcxzlkV0BcpRVA2saE5oSVKpP
GmKgrDXeW3ZwsZzRJYnCUfEMemTVYeq6+H2pzaYVEpac+WwB8GWxPahK5C8sV7fywDAGIJjjyrHC
ytZ9baBXujIKjERQJ1JMJeNkFM8OoRuHoIajJsh+7Xf4XkwNhJ+W6IT/VoOymoc2g+JHIPW+ov+U
uOSJ8Uq2cgfEr2vy2iBbVu4zF6ExZY3cJO5ddFKqPzXArEI/CQc582R5bhyPRlpOyvVg7vupkuiz
SKl5GFsjSzw5iALYJX2gMwAIVki9ZZj0SYRqswDd7Fn+ugZza+vS/WQDreVE1Xn1ZHXTSrNH1WJz
09iVp1O5KAXFhfZp7q2B/kkVEMyixInVuXYSpDQP9ETR/YCEQkUMZhyxedQi4FxmYE4ZEfCYI/0w
W8q3nFShl56tRuzWfU+wrtYGxiF2+uq9rUPgGgMecGDaxRD0nh7W4JfVmxqNKEyByAw9OYkwSxpa
P4soy/INxh5D8xotmw94HsYHXc9Dcnu7yVsUMKtem4zqi1GV9DDDYIxHrxqVeDekYbvPhrbNQDoH
RbbOyzyO1zitpesZ1lkMn7EMvxvWfWikkRvlev+Ge27OTvagT3d8njTNU8MsIs7PDJ1XPbBiBHZL
N5/nWepyspJH9T5hXg6IBbKMXEhZT1AxN9i8sSpde9XKrmR3NhqomAt5rF7twm6BsNQNkfGwgEgd
H+WAUhP0YXkb1ROxevmUd4+zLFWWi/nJhJDaKSa4D1v7MPCAv+lo+DtPquGVqqNmYJnVLazJ5WwO
9JDSaGTqIxaMrTrZHB/hWMHrJelQBRZrGMRn4usx0UI7HXHatlEXlKzS0vpWtvpE32xJ29eJEAlT
WGPP4+tqc+hg9Ms8JM1U+Rphqu58tsCEQ2NvEp2VZd+0pq5zt8myAIVe7ZQ0Rq0lYDRZToPuZiZN
2VXzsUR9VEwX2/qi6Luh0mYsvgVp925tp+NqrizMHHyg8UOPWllfR0EsdXjukuiJd9Z5W9oF3KSx
mBcDDJ6L0U3CaGARYo4D+gE1mr5BxIHwEmvKs+UYWAKcpeC7tSxNp7BisYPZX/hc7ih9sPaYikiR
qFxWE/DJMmkYw/mACrfV2kX3F3zSlEXbRX2xYzt96fh754aBxd4ZmhNyKfTBsf4/KKv//7mtuqT0
/udtlfde5M9N+nNt/fIDf9bWgSOSA3KBrKCThtDw37V1+59IplUEMzqK4D+Bin/W1g3rwv7iv6nI
HNnpX0Q3f+6qDGKCIYGj8AYLD4deV/6OhJvd2U+dl0v4AvAJkyNRwzcJ8PlSWS8LYjyAarGnKhtG
XE2tFtN17c/UjjY/3ZOrPzZqP8MSP8s5fhwKmRVNhEumDkHHX5o8aWwFi963xJIS8oLFQ1NXMfXk
w2QNxSGSQ7ybTZ7dJdhm1lU8RNtfH/6L3PCP49NHgGF5Ucxz1z83EfqRXVceIj6O9TSMrhQ1sn11
4sVYsSPCbyjFtBi4BXOU4JI3awsQeKjcWNpgvYaJFVzhAG0sr8mIzyZj3agJpcNITJJ6KuUKcI0k
L9YWWSAf9VhjZi/MCORAbXNLGynLcVwS1gl6u6mLD2J3+MDlamIBayZ+9JbxY4dug+PvJbTm4WEY
DPVObqXi6AzM1/5YZNHdr28IUMK/Pnw6m3RqLsRCjVXE5zsyV3KAfT3BbRU7rK97xInPxWCg5p3p
t/BJQMD8wDpEec5amJse/R7Y4VVZIXQxF61+W8iRVQVLRwpeURaalCDD6rVVph97qSoPXKNIbMqH
YWgka1ay2iubY0NZ89HqboOOeq0XJVn2YvRRna0uQUDTxu6q8nHqbRDmsRlg66nzBoYcSR2Adk0p
yfDfER6a9PN026ZWC/aKqxhxAvbRaZjaWsXeWEXGmbVFkq7k3MrbLZsGRNhSMqGHz53KhOtsqkBu
09ExZ9E0etR4GPwny3XSonuWMxncemHOSrlteypox8UugWazvLWfAoUpf1MSI8xSdcCesIqbybI8
hchmFhq0Am7wTYThlVYkk8rSyY6erYY64UYtVQPHkjVRpTbxFquibYul9om+1ejftwZLVXmhIe5C
lJNTLzFilvRskw2Tb9+g9wQkgQ0lqWGY5BpK8Jhqh0EKHGvf4v3He6+DCY9NSsu+NUmF4ql9SPNK
t7PG2qBldtRXLtg09nNAPqFL2zuMr9PAtsZjEAK3WC2xXYEmw0oPhJ5RkbvsPNRsG2haRltlSFvV
7yrYUedEobYrypzCiWdEY6Z5WaI0Z9UsltLTMmt03JH+F17BYGiDl34hOXyld5oVujwkgqITqTZr
bxkdPUJm6WizkAvaOmR5k7bl6302YsYLpphdsS0P3q8H/7+bjPDu2HQWISsSYvR56LeJMaeDTNMm
RNO9NsESYy5u63OqqKyKe3YUPj6tcgWC7uI97oPfSBYv2sB/1bJ+TEbAv3QEv9h7TJi5n4/fKVIY
Zzab8yoJSb1rSn2vtn28A9KsrEvFSf4eqfaPAxoIGQjdgTNkG5cW/E/FVrOOlLJSdGgLxcjKR8f9
10wF7cGmtJ/7emo2gboAnjamhNiBQd5mdaW9lGNaIjqZsXzmSZCtFgMuCNHs4Z8V2f9oW/liJ7ic
HwZp3BJgnKnu6doXki4uq0rp6qxzaSkVV6UzG+ue/YhPVDcE/3CKFRZMU7Qp2N6QlDapBBR1+rIq
c6lb600o/+Zr9Vl4dzkfvtUynCCU2Rc605cPYyG1haxo9I4wtNaqOyRjSJGK7Pc/1kz/+cL/Ogkb
rA90vkfQXsnj+DIJK1VqjLI9y25UjsNVlCVtAnxh1GBi6q2FEb2kvDElhilTFIoaBWBCzKdaJ4ic
Gls/EmeYNvP4WBuLpqxA/tTYMSWdHYNEGcfry4v7+9cvz18HL0BSSrGWqnFnWIR8HkvEzxrWEFxO
eViqF0Ur23UwkVAdW0V0Ey+Svv718ZTP5inrQkCFxaqSM3RhLPPCfj6gZKUEbUmqDCs00+9ruui4
VBtz7KEM0Pgy67GI1jn11XPipOn9ODZUJ8a6lVa/PpHPg4J1CysXdA70bVHrww7+8tZGi1EplZIQ
4W5L43Vm44mQh3S+/fVRfpgK/jU5/HEYukeXOrtJ1tDXgCxlHCs9GSDMlUz8BRVKuJw5XK9vcZ/N
r71eBauOxupdDkLvEISFSpkDiDQ4lcRM05Wk2KWyKaf6OeyXIv6jd/IfB+znmfNycroDehaRhmpf
iMdfJpKKbltLPlftNmMebGvDJiojU6I1feu7sE8T39ZBigR1Gu1lygg3v743/+7o7CdJZISIS9jU
l0Vk3KgtBUuzcq2lQ6fRZaRnlAjQFzFHYestUwkCalBHQEuV3PuNtYy/6Vp9fl//uH4VeiNDn4nb
MC9n+NNEaltAXpWEMTAUSbG4XRUoo+iSeroqUYqIIMmgd83t4P/6wr9MkJfjXhhyLPwNZkmKgF/G
nlaXJqQvUhP0RCvhdaqyfJeFNUsjYEcpugjT8qW2VM5GbibUB6donFaxEaeZByppqVao8KLJ+/VZ
fZ4JfpyUxdeLDyl2UmyqX2btC+VSy2AcuUtAGoiF5Xnby1N/r2f6sh+ozTz8+niXWffzm8FEYMCY
/7GGJ0Ht883XpkVdqDL1QBQ0x0slyfBThcKA1NjdDRV821foFa+C0jF/c///+upfjqxdMvfYPahf
m0+LQiyOTTPJpbjfeBCwUj+wkG38+vq+AuUvT/mis2KSQ+1tGT9mwp9G10iiZmbUzeBmVZRvQngk
R63RUkpRSnHbZ1azbnvppYeCu9LzFj5DbIV3DqX/o46kYdfmUDSTRi+ejcGwf/Pu6fLlW/Tl9iv0
+JgATEiHsv1lDPZlr7azQ2RmW41XYa3Z11g/2oqWOSEYLL8bjwySDmxPN7CAg6iV+06ae0Yire0o
nVLXBF2zR7iCDCdki0jikUaRH5hIYCKXyTrzNQfRGbttpEulV4VAIbwoVaJHE8AQkUsty+cKcuia
gb9c6RBFklAODxafjMBPJZv2PboJi88odDASLbL+w0BK+ahLE8Wcglb34stG1YZu3spNsSqmimSj
CA+z3422uqVulFOYy7thoqquBl5TmJSpbNgF33XCes9SBXEUrJE51KLDMycTRm4T1kETdIC41wXx
WZVG+j9tpahbuaycdsuauUIG7agmWJ20QuBVOmPg9mOdKKLR0Vq4xTwPkiDEG4wduwOtWRcxrLLd
PE/dih4D0D6Wz/bHEtoy+rOxc+7gnTojABtcjF7YptBKja5u3ilRW7mrGbmxeFUmxTsaKKymQ4mE
lGzou9vJ0MrHLIjbdzvUahJH4AoZHmy+hEQptgBbxqZuU/WcB0PAfBtfWLbFeEhZEd3KephPK5Mm
TrPhxR9tUC9BGq4SW0WRB9tuPhd9prz39jS92EoUndgcD9otF+PcD22RsgWAG3TsJQVAWVNiG6LU
XQJgaCY6myz+eicWQZdDD1ORJqWgmMpCEVXIHCbGauHM+DLU9imrtPiRuA9n9lRl5oF2yFcRNgd9
U3vYkZw1GBnUIODzKPUqxYyrTDG0bdFkJFoTkQywYmQf90ZY8nKvQ02QxYCwbUuNT8EiPM40BtJq
HpBQGYCehJq1yb1NT/eZ2DEHb3Uiy99V1qVvbCNmzCBKvnyYqRU+RmnUFV4qT8q0nbMZ71EkFdpt
I6X197IfwUGpinMtZeOlRD5ryS4vk7ASacE9d1XC4SdqB8t0QtRTtq5EqdHacl3Wq2JDk6LTa6W8
Y3DHd0Zqm8GaPQu7d8qyfUMquBEO+1Af2B6Sp2ar65bQp3A1sBO6tG2guHgDdtdBzEZcsvGEcLJN
7Ag9WzZLGpfRk2mx00z0eV48pICbAFvoiNsI461dxSzrZzNPQVcbFjoiyqgxMW8T5Wv4ONVUf+jZ
FD3bpVY1hE5eum9znNqDn8t9WWG7pQTFneyb1E/bsLfhBpg6Kpg0lbbDrNIqTKMMyG7Hd/4lkHTA
khY9jwrydlZNp342wKWl0czCqweSQTWmmhLZ6wIloKy/aOzdadyzhl7rVXvpdxlGJbtpZ+otOYjy
XICtY5yIVGpDbZWppcPA7kr1kQ37mLh2HGinlME6iUbuzHyjmoPc4e5JzMoPFhnIuV7Y2q3T52in
LCRVp5JnZHvso2Wo3LzcFU8w7g61VKatF5rFoIk60W1+YR6qj8A/ae3XhlPV7KUS835sMxXzS9df
6JRFkDzqWlbOYD7tXtqmIByeqrIjCS4hwOSVZmt1LZHGjo9cmi1zLcWSwzOfg2LfLGGU+5RfKIeb
TUxnxqZ9L7JOc76rkmZ/dI4ToGErFmDAWX+5r9PltdOc9hYHpMp5LxW8PwWYILFYMayeVWvZ0nfF
CFludVoKVzmIDO0qVFBMrPgMGsBhNEU9dqFekai3cGt8o8poylRDTRGhGvRvjoHUwLMauyXIb6rr
iP55D7hs5vMiSjAlxHPNSU9rTTUaBsgy5Ic4Vgzyp+wOAhzXLe81yDtXgKWzG1keAT5WmRYQAtc1
BmWcLKKlRl0/7txeVjWaaUZF67MrBoyck6mcqjLRUBMgw9woy2XkF20SvhmKHmbuRADVjnyi1PHy
rFH0ozLrbKucLndIbAsGSVrZnclCq810dqFpu1xLo1q8y4uWPPAb9I+WxuXoJVNdYLhsRof8vjSm
pRvEcsE3juaVN9t66cn0huglRbIWC8Sw8Tcldsxljw5fheClasXZVqsucHEDUyqUG8f8NgX1fJ8U
02C5bOunhyErp2o3twyWDULmOfWNoTEGQGJs/D1aglm2ITQUEiDaflLt2UcsH8ycysnBzUAFqQU/
I3rYn7G3QJ4nw66SzW0/Aj5ylaYOaIfJZbb0q7EtU8QnCM5S9dyPej8eoshsQUsFrUnfqjRRFSRZ
S9+kmWqMx8AUn4plsVB7ZPS7LHz3i5R4g9Lo8zpG5KYdFeTKCJxhoBmQKXVL8jWVbh+howaqTvv/
snceO5Ir7Zm+l9lToDfAjBbpWN60q+7eEG0Z9Dborn4e1tFIlcxUEvVrO5uD49CRDPuZ13RlEBwK
VXazKpEmuDc00dxwcmwDiUG7e04KSx4AxthfKn1UPkzoqLbXU5ol9/rQ8BIKXUDdjQ0ppa9MyT7t
C3zfJLbNV2aQVPgf1h/A4NHAq7ow204V5mVe3vzJkO570ar+qe7ItYhpbvCYovO1EtidJi42MKjZ
oIgE0iBBPY5c04LjCT6zR30swbIlb4sy3PZjDaPCsurkV2TFINb1OJ4eYx3m4WZw5sCgFKMO60vR
JXClMR8VdBV6GW8nR8jvyK+VzaatFBN0padiYdeoIwZvVGpSuRLpn8k/SMDnn06Vd0aJLXLwatBK
BJPtYetVKlxAdCb9ckR5dScp3PxWneqjGVkIYAktqa8pKqm/UOcbPkXGQLW4U3NjzdyYxPMkHKUK
YVIcgJsAP3IZLOPLgApUQn+uasLM9Ccscj7jbln9kk1ht1eYeFN+9TBALpFkVaIvcFhm/8s6qRA4
6KP4S6YaWL/1rtY9eznCsYgKqBRNOc22i9cf1ddHRJ7EH8yPRbbzEPDC5FBgR0Kap+Oc4Xn5SMyr
KOJ334L42QeiN/OtLnUORWiU6c+q9gINbwkPhdEI6MKVVFm0TacpdAe7bgw+Ak/rCtovY/gpYM//
ABw/GDu0xIy/lGrVb+kUokCKCDwCZwmt4GKrom427MRktngHBi7umUHPtruCvwCuyA6R6EqjAdlH
7ILqb4IW0kdDS8CMZHlXgeqaIuxY3FAnyGtbp8LaosqUW6OIgWMhTGZNG9tGgjMdxgTNx7gC0oR/
K+1eggpInoaZIfUTqPbdrA7+3e3q6UcXj3G6r4sajw+n8VRll4cWzICsVzoA4uArgp01Ri3qiLIv
QCSgEAaSpwj2aSirF+mBht9JyymNbdZSmN3mmNZ/DxUZEg1aBdq/utVpvosc51+bYM28SmVnHloi
R+6jySihNDB2uY1iAPvb1B7bR29yIiwuqj694x3Dv6QCVdLshkSEeI7qXnlPkGppAJnwst/0nii8
lVLJaXZs26ZpW4BTKCWSIR+f+TrUXKk2Qbcdarc4aGNW7oLY4EGADMKdWdsr452mZxQkZvV3uom6
br/2e94kjxmxjtXXLneznlu3XqtEL0XfZgfNLLj4L19op/eZRSeNMShZ6gi9LDJ/WShelAYFUj4a
GAW+dKAIMhGGl45yS2E73+ttqoI2jNUHGxvZlUrc6dSCeqGdStWBJiniWMdTq416qgZUOLe18MaH
SQSlr4xIW9hSqgfbjuKVcvBp1cdCM8bhAndmdKyz+NxywGsoaYgxwACEX91yNLe5NmuHErV8BigA
PYcSyPPlOV7Q/l/LK1ykqNWDd4WQNztAva010RyqO4Az2Gd6EX6r3qC8xI3a3Yw07zcDuABEkJsY
1L0M6Jvm9E7gU26FV9Yr2vlnPt+c3aTB4ek2JmeLuouS4+YeBeBwmgKcfJO1NgYZfXfVmRaydAL0
mzom6vXlzzfO7DG2M8byHB0X77zFk5OY2I7A8Wm2Rtp0v5EJRO5V62renB4V8fbQKm0SbxVaGIGf
20NrYcMpxh+i1QODOk0b5ajo6XW+H9opPFSaFVnbIJXyHrF7G0lKzIjqLa4lfXuAX6J8U42GOFkv
00/TWCY45cYI6084yCaFZ9x7VlegaQH2BIY3qD57azUdLqBwqYZyM2Zmup9yPQ9nHyek0psK7b9d
SCex8T2laGjLqbhs9ioCtXuAfMGaMtLpawiKHlw03UhX5UguOhZx1gmV9KLHCyAPXogDEgv90Hwc
Vk7+mRqcQ/HVgaTqqSp10ONNqTAyhIZAbiPU2ai7uiZ5hQayWhbFc2D23MKE9TX6rHW/9o2nx97m
QIAlpyXgzg59x2NPoQd9dAC7aetC8z1r6DGEjd1t6WHuqsRevxL1nBnPBIeBawQRhmouu0BqVxeT
WWftNgi96YEXvYpoxQ/BY8vhRxuW3oyyMr2ny0hDEB8PG6E4/rpkRTiy4N+X7asEKuo3rQs0gf2M
aNXl03V6uCjjOHMApc24D8D5R3eLJoumqU0ucGdsoifO/OzmQAIYarXyVWZUPCwC82vqlN3eyJT4
6fLwZ94qC/NPvs8iDvvHd+7NW6UC/ZvUDjRGN6BhJKXhPWmyHLaZqhZfLw91ZhGxwsNtiTANfoKx
uEVVtwlTbmi+1JnGj0KGegCN0in2rkcOhFti8+X9A8J7nRePrhVoneOpTRHVVuoCows3seIDWK/s
KqCa8AmiGvQpu49XxtPn1+e4LosSpK3TnqJdxPlbHMkiH+3GVtkzdUaStU2q3CBpyLJ8V8EU8rVG
8yY/6eX4qbQtBcviyjO/KAnOFEjXVmq8tWdju0NgdRIBdA+ggxNDNty61iA/xK1iAdUsR+rsY+GV
KibrjbbW3zizHa1Z6pLCMtGLu9z2mLQ22mhQaAqpCN/UckgekX6hLlDhp7dxrDC8GXrFgFkQG9ep
PkzWynk4feK41EzQMPDfgd6+1r7fbEhckoEnmwG7pMHBo3Yzwx/UsfzbBolNOSEcNrYKPOPyTjlz
2LlJdRXlIgQ79eWdXXrOKJsaveNBZ1NOdLJuDBFP9+8fBeQVTVvO+txbON6PQBxaTU8ZxS6c6bkm
WNoCGSnfpyA3RysIcxuOQ9MSUperLy5nzpVDkSXrt5QzvlNarm+hQlAUJ+24jsq22hqa4jxRD6aA
DpEQM0ehP3SQQw8JtMOQ6mBaqyuretI65ke5s12xR3IHzsnSj7+9m2qvipJBbttQCR5dMy+v3DEu
vrRaOaJyofb23i2DDP2MOIq/sQlm2rdclZOYh1mcUPo6tO94m8HXOIvHGaqlIaIuQ4hDQrDYlLRX
PzdJBnIY/XK8fepG+eYkkQuxuhiGP27deeNTGgntF2E0QPwC34BwpaV1ZscDcqCVTUNRZ4oWU9N0
jZtBIQQSogQ/cjMcr40G2W1g5NPei0gSITSoK3WQ0+Bhxp7QOqKeRyvtVQ/kzSlzU8VNh1BISMFT
jDFFmO40M/E21Ior/DoHSEFxh9Ra1zW/Lh+CM18LfY1n1SCK5xcsLuVw4E6OPa8j1U7UJ0G39VHR
IXaE0A+uRqtuf5KlFj8uD6qfjop4goNQL9AO3rnl0SuiLJxrZhw9u4CUrFgSOyfimqjcNbyvKJAm
rZy2ovJo4ATEhnIfq82k3WEt1L44A6YmtDBMkW9HWFk434RwKsFzSbyrqHb3MeXNUnsAhjY+S2xd
/ojW4voytIAiTWgN1mGqzEzZjES8ti/6SB94+5rxPpuCZuWdPX3SATzwqKsAYzjqy3IMQvZuWbjU
EhXZWT7+WemewAoeURAV15fn9WSo18wT7CLuzCBgZ6bi28QoCeIsFoUL4lxvP02VMvhB3UMIEmJN
ne9kw/KKc7XNnWzaKOiAHY8UudmYaT1lLyr80a7XquAa6l++VRWtRA5CC3aVUTYfDD1vDpe/8RQG
wmZ1Z/2xf+SVl9qTlAoMK4BPBX0qVT8iCQoBYqQ+XkO5u0J51H5KcxCBykRrj8aK8dDETfGsCZDf
sg0dZAqq5qEp5uvj8i87ebVsfhm1dM7wDER+lbR8c4hVLzMKPh3ZJJQw7oUr7VsrTIwVVRhopMtL
kwgfePSMT8bXTl3q0WDzo2dVoQ/boQADeIigPuOt5cB938NBc7+C3y++qoM1o7SsoQafmMc9rVOj
CHvyEkgpm562Zbr1BFUavNZE/d0bEvcnVkSDthc5Brb3Ool7vu8TVf2oKFX3mLlNWx1mDjpmLfFY
QVHU4yKggjiTh7RKscW12Ve63FDTbWsIlDSGgGJOiC0jD1LVB62T7r0XV0FOmZaq90ZNBLXF0Yww
f22gyBnbZGqoG0aJ/NZoGjBQPatBN5lOJmv0N6hH7npROp8KkQr1thbwtm/CCun+TV/LpiPNVdXm
GqOSzt5gXRGP16WnBLTwuOsVCCSGbK4kbVLnQ+aOdbCbQjbEX6Pqrc9eNXS/sQOf8iuRZbGH1a1R
gjus61FsuH9K40DiSgOtBqOMf2DXtT+DNNC/01lqPKxyw4zQUg7U6a0uq57arIU4wUIFgJ8dJfxj
OeE4F6KhOtGqrcxfUWXqBYy0Sn5LisD8SwNav50GHfSoUielt7cLL8+32Zjm9zSEtPhmihOoHTZY
LBA9Rth+pBFoCUJQj+qGjuwG3s3gXeRGtccUb6K8ITtyIttWdkNvOIxulvVHTBZq1S8Lryt3VtcC
a+3bfPqSl7n62W1E9Y3mbtpvJvYCLqA2zcENoNMq2MmmLx9Dc+h/uXo+qHt828bv7RREOD9VZfZZ
kZVt7QV+v0gG2IlRbRIyOlTwPF0NwMT1aJP3AH4RDJ60JPGxUs6vVPBI9RW1AzfF5KPU1B2GBDBc
HYV4ewdSfCabJCN8Q6As+l8zamvU88jkEfPkbYSzCryh5hXQ6k2ew/nZeL1e3IPRy7yNTWyjEfAn
fQgVKJ+7Bwi2lNdVW5bhHjwbDjFmLKUJ3TZHbFULQsfwRdoPP0uav8YdDsfeQZV2Y+5xbK7iOwyH
Yd3HkVl/rbnkngpbuMUWKVd5D/4of4lFpX+SNOuLfZNCHt1JZa4Z93rtffAyXXyKvcHDo4tq7E+V
7uLPZup6nYq0Z3/NCNXszVhpmLRywIB3KlE/epvKrSxrhxAE9IChCZRdrVEABniq6J/hmZf7up6q
X8T/8jpLDAM6GvYNyQ6XLe8XtVWccZquag+5OVF5bi2TiekaVIE2de+41UHQHGaJR6VItzmFRei+
LujoTZ5wIjciq7zfVmFXX9OJwjemz4YJsEXXylttbL0/Y9+FXAW26DjPjS0SjBjcSm4QXRJ0m027
xG4bgFS+a12rUw9NCHj7FsJf8kD0H7SbWinA6VElDvWVmOr0Op5jbx28qg02B7XixRPVJlmKwWy3
hY3WzexS+BNKOa09R6cvocOdD9qTMObVuvh4GJx7cLWxQ3rGEvozDXJpf4dWiW9ToLg37KXmSU9d
CINmOfqpKKpvQA/YM0XqbnGmACOG9sbVMIKfgUgf+zSWv5XICn3G9i6sV56oc4+ng8QE7BaXBtFJ
Do7hSdPR7FW3rTCd/BDqufM5t11aFzFdt1v6gDHK+PYwfODeCT5UdJuv8yqJnvs8TOTtDIOyN4XU
6hcaIvGaaO6Z+IUcF74+v07zeOaP55IQNM3hiPQwy2LjZzsT7Qvk3r4VhViJQE8TIIplxLvAmF0S
QHqQx0MBqihgizc9qkZ9uNMDMPwEnW78h6KI/SgHr/ILifI2faMQa/qhuO1o+K7khqcvOfoQlOxe
IxmNLujxj4DeaPBm0v3MMpw8+xEPVrcavhlWaz50stRWMpuzw9EIoS2B2A7ZxvFwQ0cR0nUohXai
Mx5CNct+DuaEvUE+M528KFg5GyfFC+aYrgscHaI1aECL7kDCI6OoEdUrXYFf7yZZWWPXmo/3uSrC
feBhg9kHk/uhoSe1r92Ap+9yRHaSZsw/gPIWwFQdHbdlfb5ww7FHbGnYqoVT7PA2dm4QN3B+WHH8
p0NZ6esgTOvl8pine5gxicoo15g6YJvFR6tKKhAcKwasxZKYXlpUXg+gRECmhs7KDWedWVBNw24F
8CX5m+7Mv+VNxBl4oyJM2q9b2ltRtI3Asgyo+pn2t773MPJzRNd8o+yQhr4ZWxRpbTWK7vDC4Wnn
ZJsf0GeQL5ES6x9bJQQkBAFlQuLbKrXPtqJh3TNE1gNsqOBZpfGOebiVQWcyipp6gDKV6s8pN0wI
nkAO/ZRK2+e89MSPQEVmY5eTJt/2Xe7dT+gnioNudkhhjG2cPbnoFHQbG1aqsyu1avIxt0qjXZyi
F7THdi7/gbWQwMlRMcqfVkN8S9u1N8nXTAAzrRLDPsGmVtW3vaoIy3eMsPtL6bkfN3oz1bTbelS6
7jsAPRV+oQLXJYpUjkcLrIt4UeEWrlUNzi0Fuww/C01nMZZZCZ2HFiHuioRoSL9lma3fDRlfp3Q9
yCwAH/nK1j4zHuYy1DXJ8+hBvTaJ3iy9a3jRBFSJAMbTWphpSP+B03LKbKtws+3Y2OralXlmZ8MH
Nilh8adDmFncVtC4LEXjPAHCnaaHgQdtE5ZG8QBwpvlRtCI5CDj6O8AX8V0dD0DOSKnhMNlfS08d
r4CxufsuVo1djFdhvXK3nf1xPPTo8JBsY0B0fBSUCquL3CQpqrQhejEE7f8YP0wKWLY9raTZZ64V
QLicbVAfdFmXRIRWZr1QDIexPIzZoqqq7ko5qbeATpFlrgrhB8CtVz5QP7fis+A2LT/iDGfpxCOL
WESKxRd2woMhVY22HdzmiY2VXGnqnU2AjlLFwUGq7kVUCmxKLyjxN0McA5NktGHGO04kz9wYU8/C
7DtLfpVuYKT0AePqBcRW+9GiAjdt68ashsOUVe4jf6bp7CnLyX1nxUnllwiA/QUpTItQKl37HxKk
/y2N4hRPQ16vI40JC8y0DZbyeB07Du4QUOBDPk/WXyIKUgfqt+htzaomKLPUGfQ8Q9mGHUA23JmB
DCRKiyD7YDd3deXVV5ev8zNRJL/HRaWJlFtVl9yWWisDDyw1MM68TCKiWNozGzpH4UpaDz95UQol
lddNYh+aPlCflz28GjqqVzZ9j1z6GF1JTS3a/Qhu9nl0cjj6dg6mc9uj0PIDaQlsrzV76BFGkRnq
SQNQBsQIDXEd1QEiHGZhZx9UYgvnpjIJv8nJGw05S8xTnikcDS9Rqqj1dop6NH5MpGgi8FciwI2U
HuMtumaTuVVyu/hN4qv9SfTBIRdXrfwDjF68eUdPPCW4ECLno7RNcHBVFcg2LuXVC6YvwLgSB1jb
FkCR/RdZqHQ6jAjMcDT02FrrC76Wz49KyID86ETyxtPIwvHcON4wYeugZBFhPwG4GTdvW4EmiwqU
0QOOmTqAiI72Qm1O/+AqOChyOw1Dhn2da36JrMB4TjozD58JPXBgDWiyyTslGLIf+QgxelcmDnUK
j18v906DCsJHB61EvBuMNKr/oSL+f/G1/zWHLf+9SsBW/uQh+pODRB2vf/+f1//7H4kAWua4smk2
vYG5Mg7KTv9/ymtI9vybh9MczSGXdjCNKe77/xAJ0A0EeHETnB2m+PeERf8pEqB5/wZhDhATIBn8
bymz//v/PrqamsU/vyXuH98MM/iETjFPgAYAZNYwmF+JNy9wUbVt0rRt5zeNOx5qA6gWnZtp92Yy
nv7ZyG9HOX7X/hnFQ4YAhTdKreQqx6OgDOOUeDl2vlKCmR4qlDlRtol3kWJ4Ky/M2lDM9tsPisEJ
cC1lnQ/T5ZfVah4aboGJhXqirlx2x4nB60dhjUeXhQuVXO/VzOrN1LluD25Y16VfFEo429srd1nX
N1SMADf7neeVPkSU5uAZWvONF8FgB/3nDjszqWeWDtwSAAbImjD8l0un6XXgpQpCY7bU7Y2qePEG
4Enx/qXD/o8N7Mw6zRQHjuezQaBHA2Irfa1UlNsprqKbkDyPgutor2QC5z5otv7SYEdSl18mHVqf
ucqk5hJaQ+cSDiODFqBFtRJznhllbhTRwp+F0NE8PP6g3JBl6DpB61PQ8x5Ts3U+YoCTv/9bbDBl
xFW8eCpYgeNR0MqLorQ0W790W/MWh/jgefTI4S5vgTnX/a9n43ULsi4IdXM/AJBy58PwZgsWLYKw
Ra+3PiWQ+rrSzHZTVqp7nbapcxN6rsNriRoSvfZwZeRzs0hDiLY6WSJwxMXIaqw4WZu3rS8lrVal
MNH0iuy1cPH0MM+Eca5OEv0ZnbZIQx2kbqIq00s/DzTsOIZKuSMwxmaZBvTj5ak8NxQtRITxiV94
SRdDBZ41qk05lH6lkWBPunSuM8gWD5Vj5SuR97mhqNvMJDswCWz241Wb2QvmlEUlW1xFU6IhGsRE
Pj4ok668e5nAjLwZag7H32wQUrnRbLOUoVrE2wozsW5RLV77oNPNcDzK4hHpOkWWJTVQP+O5QlrQ
RI8cTeKVIPbstIHdoGc3S+eYi5sowhoe0XekZJwpHK8soSMnrFgk3GoW7S5vhrMf9F9DLW+iLhBt
0IR8UDA67rUTWpNvR/qfy4OsfM/yUbSlUZXF5BV+GWeuj6AJNh09yr5Ng7LV5aGOs675nmCBZqTl
TFGAYbyomdHUDcZAdQs/bqzaD9vMuopUwMN0QH9xG6YrK3V2+jy6iAB+gIwv9Shw7Jri1nUKP3Ui
5aC0dLgTeP7vXiRCchJ5MHxwXhjreG9XneIANXdyOGPtF5pWyb7ET/xweeZOFsnAz5X3Atwl25an
+niQoo11dBPV1G/dDmSiJtrfhqCHGJS1vWY6djJtr2N5LhEf7r40dY/H4rUKCiLF1C87e/gRhAH4
U8DAxcpmeIWKH70ajENDU8Nkk1IPfPPjcQoYRRnGh6mvoo/9oKAoc5ePTU+f1MrupjqXj5othnvk
VpFSTGEJ4Z1rvUgJqmOrKfiiNIaY7h1JQcsJhviWF6D5mOND/a7CMrt2/p1MOp4hwEIhphz/zkCX
UNzbKPVlKL3vdRtYDzNH0VdCE+QR2On3XpYGY1HmZVIQjQGdfDyeqUcI4odO6uua8mVUe1RvVGeN
VX9mkXnKZsMvVEFM87V08OZGTqYc8we1Sv0kSOuDk1UQS6xurSa/QA2+zt38ZFKWB9BOVrm4+NMK
CiWS4clMKRc/yhRRe7JKI0fk03RnOaK4RJ+mr2FjTNnw1aDW5FfokHziJtfhWzXlR1cL9bt+rJy7
zGAiNhVlQMzEumbaIxpdHPqyQGdPHbry+fKZO50iapAIjQCPoLHAAT9eBx3dzYJHJPGTFCG+TLbF
VY0H4MrJPomdgDjAckBqjc7dnJkdj6KEaFzS5EtAl5TBt7GMtW3RjyHymHZ0W3d1fRf04x9nwm3h
8ue9xkbH54+R6ehx0pECoAp5PLJROjlQ/jb2HSFQdx6G2PhoTaP1oyghzG976Th4CtsGAsz42mO2
UY5Vsi2Rap/uSneuIwdt431PBrf6Hgp7HFAGbtRwDQly8mgwQazArFAHZhmU9PHPhC2vUVmJEsjW
CED1afzdEjkS+m2GR9ZkrLXNzq2Hxb031yTJNpbyD6kXQthVp9hPJCAKeOvt3ppTj63dRoGPV4f5
HRFRG2KanX++vCLnNhwbYTZcn9UPlrInYK/isREy9ocA+dlWtCARTPbf5VEWVcH5TLLhwEUTyQJT
4/49ntA8KuwemmDsV3FNKT1VtXFjd9nwoWkG88ZB+QdNAE18noSAKwo17LqvusDcdXk7XOsouL/3
mZ5/z5zTWQjSUARYvG1RMWnoRtmR32RqwuZXaP9GWDtf/uwzk2ug604L20bkhD11/NX1BF1Uplbk
S6EM+1DPyr0Wy/h/OMrirdCiYJQlzwX9RwdjUN7zjY7+4cqdce7ocnIpYNMfoVtuLq6mAC1yV46m
8MFqPbq5anwUUVgDDxFWlW6EU0HlLKvRhFan2NGnFNLr1iz0QhxcBIqvoQUXOX/r6b91DtXfcnAi
d/f++Qb1SV2JC9Sglng83wi7KloYuMKPZT9eZZM7PZmpEe8vjzJ/6OIOM2yweWRL5OpMx/EoSTVp
IdqSEWrPWX9jeRUai54UeyL3bmVp52OxHIpODYgglY46O+l4KOTnGj2h0edTXfk7xM5jE5kx5Hfn
c4lYEuoUPy9/2oKZNZ9TqskOts2cD6pjzryj3zzRAojWhH6a8JW2SvwMR5twEwVhu6tI4R81bep9
VAnbW9QJcB2xwvxAC1w8sZTva8O+/pK5+Qo5l8I5IejiFdd0sHFeEgkiwnT6ZLuxthMuPSkjQr/g
8lef3vYc0jdDLS6nYjJagS6V8HXC6oPjZcmVpcnRHyIvvLNlZf4Px5ufgzeTrJkNjFN6JD7YrORg
F6XxO0qSYYusHmh8OkgrR3cO3o53Eas6x3ZglGdVzMUFERPrtJ5KV8sQgXZVJSqc/8iJQrENxk67
V3IMeXqnzHdB0LrfUkj1fy9P8LltxRTT1eM5hd+0RKsLI1GqRmMfh5VePde9LL44FJS3MgiM255V
3ldOlvrpaCY3XlgFe+nODcCye2/5gesYzTtDow1CfWopciUGVBHBhwh/wJdvU3PstrIDmxiCRF25
i05vCYYCq8GRolBKwe14kYMBBU2krIVf11ayRdwOdY4RPEqql+PKLXFu/86GJIRWnJcTLkBbxAPA
aSdEpV9g5i1gj2W1FezjmcWFzUO8sp9OnzVKriRRNtgbQHbLIA4RbgXygRH6ySSKW7ic2l/VyfOV
qtTp3ccoxAxUmWkP0VE8nsBqiMu2qdTQh07dvaD5gzZKiBSg7tA4HMjLdmWNzvjlnXr209ihBAfA
NaliHg8aUmsk1MxDPzXU8uMEq/tZaEa/cgGcCYeQpZ05hhTdiGZfz8ubG0BRoGinyE36uPxlzwlc
zF8h18LNGBvBg47M7k0zOmJv5uiXFEqc07x0hie8DDMk3YFhXv5obb4AlhcEwABQ64gIA7SfZ+XN
zxHVxAUSZ0w1DtmPeBgYX3IxKbygaK96cWJ8UN3cglM2GtWfItaMvZqN5hVw9fi+1MPw2sgTsfb2
nVuKGSjOC2uTo7xiZ978qEzVenRgqtCvS8/4o6oYtWV2h1r+ysfPyc7JxwM8gKZF5stzc/zxSFKO
EBlECJ7VsX8WOshdlMjLWy+brNtS2sX16NXi2gsbZY+bSvkMjnJYixQXcLZ/njuSfYAZM36Oesvx
r2AveDJAceFgjPH0Ne9rcxsXudy1IoXhL+nT4+OQgMeO44cJQcoN/oNrhMIzM07JAZtMCiMu+cBi
JjqHK6tEAvKQqU7yjNWXBZUwWWvIn7mtaOBxtcLO5GOXlKH52Ak775VDOLVflHZo7iORHfIKCbRK
9VYSznODcbwgYpKBwAdanGd0aowp6VrlMKB3fyAldfbEE9aTleZYj9lp8uHybjo3hdz6UDccEz7r
kr8vvNi1ZCr5OMOboFWA1VMiJ3kX8e11s2AaRZ1gZrgivLK4GiUOYyroCuUAqzYFIBMTCwbDWrnm
zAXMKKS/0CI4H0ttAJocYqorRkGNJ34KAbjuvWY++2rYbGVR9bezodTKp80/fXEajwZdnIMwHXF+
mche4nYy79uyb2+rdvT8rinMn47RB1eN63Z+UAbO4d1LB54WeUmUKKmyL7t9Sa5Qz4lC5eCFAsf3
jlt/6srJvzzKmbCAzQhinq9kBWeXsrdXbZTYWm/Vg3fQMqj6A/JWW6vAL7GItHh7eagze5F3jAou
gBwURZfZUBfU2LeK2jsI0bmf3b6abuuy7VdCqldC9WLFCCsRKaDYRmq4bOnobaHWU52CzavRoxps
/I72WhBjIY0J5y9D6/PDFKvRbzt201mWrwt/FabUHvRJTXzHTrrdyJv71EhsfTba5CAFjNYGagyI
8N6L3HJ3o0So6fLcLDg4r0cI1CWuzACp50xOP14HlaQmcILIO+C/UT6Yad8E/qQZwDA3biaz7CpW
pECwzFHHD1E6YeQCOCz6laB/9kHHjepJjI6ObSVGvfUmZcmRZDELAz5bH8rw6fKvPbNp5tB5rkZR
7qeXcfxjq8SToDmli5J8ru29EgG0sVfSvVMjk/o/GmrZdlR7L7TrdnAPbhMNjzwTzbWuD/19NUzB
yhqsfNWyiTF2fRA4BSx5kbjNJ+gK6pVD7+SuwsPlX/kqLJjwlwWvAHj6eAJlkYQx+k4Q8tW6ljuj
jKFqJgakjsDN3iep+s/WImhlpbieAVwutpZCxacbsHo9tFaLEZ1woZ32iDNeXqgzpxudYiR4ID97
QFgWb0DK8GNcsyeo3MsNil/KpsSleOUOOReXHA2z2HqJa03qgF30weiq6ks1VLS9ETC8g/bzN25D
7YeBMRQ1ASRIVGlncoPzW/L+mxmfRZVuFxcn0Mn5kX8TCfZOqgWm2rD9ayifoDrRqRqhRf4LE+oQ
K9B7MdkmiwmdJi/RoqRk52uR5vNPUJFyxPX+lVGot9qz9gbaBsffAkd7DLosdw8Uyf+KoQoPWl51
K92jsyeLRHvugJComYv6vqSIQ77Jdo8qaT4IgWd3r7iW35TBWsltbajF96CM5WKnzCHGxS67hTDs
+a3ZzxTKMttdnrpzQwEJmx9PUifO1vHU6faMm1V699CpSCOCQ29uhhG5Va9vnf3loc4dLroTs+oE
kaqxDH2Q8MQDs+YIF6pqE8EVmEW6nb5yhM8EWPi1IPekkbmBZ1vcSgEObknexSxT31k31RhFNylo
tSvEJAywlm592+WifLn8aWcHJcIH1oTWDUCd41nspKbkXWI7h7jD52PugO091G1ui7adHikbt7Qa
jGjlqp//0GWMgPAzqD2LhI5xjwcta8/p3JFdX8aJ/ZD1vXHQXaXcW6l07h0cLd9/YyCgNZf3qe4b
qJUdj9clFtyGlrPcFnW+k1FbYNMM2vbdU0kdHHVd0IOAC5ZnGS1BdVQ7RtEwc9ijseciD2fD/C9f
wbNt9bny5NoDfa52QL+GyrNFnQKDpcXhjvHGqjtm+kDAEGe0JvXmWQ+jvDjYMne/yZQ70iyN/Cls
SvtQRnNHrQd2D9Q81K8V4paVaThzLgGTwdMBlUnsvLw4DVWa44ilwsErgmiXjbLeIoNTHUyMpP+F
dbWQMKWCB/eLitfxupqANOsEsPehTOroGV1j7BDDzl0Jac+cfup2xOa0OzCEeBU/ePPe2ErRqw0X
0KHF73Iv1TiDetSI9783KIZSZiKgoyS5bMLiYdDEQcwoJX4Uh9iRP6a6y1fSjXOfgjoDPhMU9ZFi
WRy8xOnQZczQvEXwcNobY+puast8N9RqXgwd4BhIlDmHnu+cNxPmepMepWnvHAyvrreeXrib3hVy
ZVnO7TPQKNBXYG3MfevjUVBZgdknGvR7m9G96pVQuwlw8n5GFKPeXT7Z54YiB5wVH+jeccSPh5rC
HBHwUTiH2sntnR3a0V4hCznkQl0zATk3FLpm+I3QcobGuHgEEqF1zjSEzgHEQrmb0ja7KjUn24VK
vxrMzS/k4hqmjUTQSNcTnM2yDK9pCClIYB4Hrbauo0TBPrlQ9hSpvzoKws9KCJcU8vC2gmay6Rv9
e99WP98/s6QyNNDAN8wd5+OZxQkySBJ6gdxeMj8UFvTeLDHzPcyPNZGzOTQ9+VqiY0oXXNFYYx8P
ZQ0uDGJ1tA9NqSu3KK3rKO/rYlsEmnZvRXqO4Hxe7ZFP6J5dpFb/hbuK9xV2POk3Ifring69NsEe
TbMP+CHhP2rmaIJxV65cvqetFVgtsxbX/KzibLAUmEKvMh+jrrIPSoEbap9HQb5p6Ab8VrRKv7Um
HKDKJrARMY2Lz2ge4zCdy+bJjCckUy6v7cllw0/h0gQqA3qJjtr8399cA1Ol6QhPS/vQump2a9pR
emN36kr8op8cGKpr8ESoU5K+89oslrUvB8XowLUfTBuC736qpFahH5EBv1S7Wboy18bfgYFa9U2F
mgm+mk4vHkZvKp2NY4i03vQmlmG7ti+ywe9a1esgTDb536J3EmvjDQ6vah2U3S1GsNji9iOW6R8H
hCw+QyEJon2n9YW5yS2tg0MJSmXlmlsGaPD9aAnMTzy9Ml6IxQkJR68v3arrfMj9xT0yq9k2z11c
Tod+Uq/KjrBCjXXlz+W1W87q66gUiTzwJwDtljBJ5PVRbdIgQ2C01OzjJA13dtupm7xumv3loeZ7
+u25ZKiZvA4qAjm0+dk43iYwLoL/y9l59ciJ/OH6Cx0kcriF7maSxzP22F77BjlCkXMBn/48WEdH
bro1aP4XuxdrraurqPALb7Bc3jqwIIV3Gk09eVoW0wmmWFeektpUT1lsut/7xc12aAvbpaUqSsyE
0PNq78SruHmnvASuqV4uI/gAc/5DXfbXotY1XtFxc5PZbnwzLd30/fXZbhf275hUngkR14Gd9Zb6
51Akzly2+sjnNPNWR7FkSvGhr7CQd6Z5J6JYd/6/C0sFDt4ZoEYuVy74LaXUclMFI1+7wX6daCzX
mNpQqZx/EI++YpfeznJuL9h1PEr5bFWEag0K+udT00U1o6MyNOGExUOId9lyO8Y4BvkDymRHLZEp
9GPPvp14t+9psSf/z5j1jNHzL7dme+H8/QEkgogf0iOkRHb+A2Bv5m5k5004952D5h8PHOrLU7Hn
DXW5b3g9aExgKrrC5rZwMHfQyDRQVg49V8RlUJf6+HOyx5VyUJXi1tUGxNzBkYZv3ToMS919ZUPx
bG9ZNjiokD3SkoF/nH/DlSsN2rp5WTRnj6N0ZR0pF0G4okRGdWz7IY3alUqjzVWIwoB1WzQ2ujax
Mt+8eTqI9QFnXbvhpC6bBxGXaNWuUR4NqfXIL9KIlFti7/Kglkq2l5NczghamUeT1SWDh86/nsp/
Th36NAiUz2kZJgp2GabTaT7FmPzw+owuDxyYPSTBVnopFfZt006tZlVQRCjCBkPkAzxu7FNsI5Sm
FgfQcdud831tUmQ+VPzI+4jlN9t9Sts6K8n0QqUavQDQUHzKs2kPCnxlUiSuq7LoSoXnlr5YunQp
EqsKBzv7YheLEaSZedP1RYrFOaYery/hlTnxkaHA/xUhg9B1PhqkQsciMqvCdlKXZ6PHllF66lth
tWuCha0Z0CZE+qj4r7/in+0At94atUarwqbOzQeZa9Nno1Kbne9zedUzChUB3PQgjHEHn4+S42PQ
5r0J1QBLFTjdK61fG80Q46PujaHWOiGajKtQHP0/1NHPh0pVa/WWUatwrFv0osD/0acf9rRxrn0c
djcAFri5hNGbCSkUsvE5yaFpSKkFer30EA6UvcbbtQ0HXRywLWEyqmubvM6bKm6B2kOXEQOD/5K5
Q3J5xugs89DYbx2U6d6+5f7y0ng1qM9vsag5jkZZoy9lOKR0rVwH8bUiUf6Hw8pGANvBnqaM+DeM
/WfLTUMt9VLmZViBLTqWXQ5uH53St285GkIQJsAO8BhvNZJwkYhbTRgVEohjcUOSURwXlg3Aae/t
DHXRCmDPkThiikf9cXW83typdd4L9JJ5JajQ4lOf4orTGV/o1f5ok/xPkY/3yVB+rGbvvhbtTlv4
yk5cnw4Quwy+EjLP9zvicrmkuFCF3hDPQaqNNYjTcm+KVw4wfz3oZNCdEAvtzQWrcy0il1AxSoWw
UNtzwaZd/iyQLT28vgcvQyeK/9ijki+hogkB+Xw+HuZPCNtlVQgMPTlFzWD5bmcMYYQb16OxoKVV
ge+4AfYZf2hys9t5iq8t5yrXqoGcppS2FTuB0uvUzSCq0MGRNmhxoTjRDO13dsyVg00HgicYLK4G
pGQzSQKNQrVGWEqId3ZP6aIA8haLiSgN/s4FAmXquDPiZaDm0pKERWSvtC/SqPNlzbSiVEbu4TDv
5uae/JDsL67Mdy2mzom/wBbGDgxMw85tfPVokNUQc7NtSJ4229Oa4q5U0KAL5bTQnBqE8iluy+zO
bXXz51RhdDIMifGEcn97pxMpfh5A+ez8iCtzR6tphYMQLNJ/XL/GPxeOMAupDWhYhlrvKXfplObv
TJWad2f18EfxdXkHIuCtGAPuBDB66+uAJwrX9+ZOgPDet7ImAmpBjt3MWYKZsBL3b9+uiMIQenNh
Uya7AE1wW7tWoRehiqzw85LUPSZwo3p8/Uyu78x5+uRSRiE4YK+u3/EiU3PKocxlEUZNL95XS62/
h69aoobaJ4eohnOZNoniV80Q79wGV+4dDD/ILdhA5MVbrGhfDHpqtE0RFrXe+CqJkp8Zc3VadFXu
5GwXWL/1i61u1Jx++CYEQ+fbhP8KeEjWRajY9k+tLh8spX/XCw/xpvZJ78cbWyIwCD/otsH9L1PS
Y2PEN/g5fXl9ta9cQZSliZkpRFIQ3Ja/9bJBr4pHKxyGlhuwQBkT/75lZ+dcWVk4wGT7ayYF/Hlz
BWWWW9ZavOShIm2swCU3aSnHL4pSzDvf8Mplx4KSdaw4Z4rgm3Xt51wpkffMSYY1FBudwV0NlPxZ
4NFWvrklzldciXRsVgIM4phNkG5Ekzb0tZOFokW4Pm/K9qs5yuVN9igrqIcOKKn9arrDwdtGmYUT
S4HFUhZaXjZ9Sya9O87L2GJTnnp3eTNqd+kYo8r5+s7YaBz+v2G5yIFOcBQJOM63aLJ4aYkyUBoC
ScUHWRkyXL9h7Nw4ud2HaRrjSlPM+vOiFdoBTgItZ6XNT7Iz6dVabh7E9WKEVtQ4O1HIRe+NBeE1
o+e7Zt5rq+P8l81KzqOdEF9VBg4pqRI5fpaUMdAf78E108coEuKkq/F7Jyke0lI+IsGk+6k1/Xp9
ia4cHjAf1AkJMAmct5irtC3RYkODk0Pca3dD5zWneR72vAuujgLwltYee4Dn9Hy2lBqnwSqVNDQb
2YGIttu7qLd+vj6VKycUQuP6qUFDr2Ix54N02A/X5mynYQTaDtmzBF3oDo7U4A07I105obR02Mh0
KTk8W9C1MQG/XTD0Cu1pyYJYcMV1TszXI/hfvixxtpcPXtTm2S7QpTQgGCuikFlu5yazfBSw3txF
xHeWMZWVX8SK+Cj72Aprb8oPyiTaQ5e7nj/Nc3LfzhUmeLYodnbutU+Jas7KJ7bWntb65/8EB2uw
NGlRgTqpOrbHpSqUQAFcuQPZv/Ytqcy7oF9pvIPVOR/FdZIYgVQ1hXlbxaehGJuDB6LmMJulunM1
XU7obwGXysHqz82ZPB9KnRNTImhYhHCwlFszmn500txzavqrQ3AeEjAKil7rw0xzezuhsokM3DOS
IqxLFD7wNaxF82wSy80omblRF5Sy6nFoTiYXkeARXwifJ1V/vyLqwchGcvlB+Rextw7kuE5NiIbY
ITGn9lntsm7i8qjQR6yc+FeWQCkG619E/f1id8N88AhXbax4Uu3X1BviRRYtvrtVMR9HVW/fZ6ls
DV/RDHSvaGqURSideYnhR+VjdYNOrvFZ7TtZhZ01o+bNXXaYI8341hgATlAkMIpjbTfqdxHJ/Lcy
m+p8cHo5GYHbeuoP9OdmDRv6IboxFWtpjnpdFQtOsA7oTd2MK98sW0ccX78LrsTRrDepF1fBCsXd
FlpntUnTHnGuMEvr5cvYevbXBsmxwNWU9rkuEu2dVpjuCYiifueUanTQ3OytDVkiWX4DdUOgewTT
2xyCFDTX59TiybFx15r0cfUBtvCjNJ29dOXaJl43Fg0tBtS3qgfoDQ8qroKw7hs7OVZzlB3Iwd+e
7HkU6umbI24ACWwrsObVhlWiq5eHSRYZN1Yhx8ccat3O2b82F+JJaLWrIhNN+vMDacYZS7pISFx1
9aJixhpGGNntRK+XFwzCMf8MssnvEn0WSTYzSCZS2pypm4W1sBOUDLM9ktPVoVZjDWxfSNG3j18Z
L0PltGMejrGK5YTdRKcIwKo/THO/M6vLh4lZgdb5W9OlSbG5NhfQOrNq53ygti7vurrX4dNWhRpg
KI0DZF5Oe6SXy1yREXnTKeisKdU2fEyjVmDux4hW0xnvHKr+gTVLbKfdSg9WcZbTiEV98Prpvrqi
q0kKBUvgLtuwLsuwKVG9JA/RcJV3Y4VjsANBg0d43mvYXNmMEEzY8ORzdIi3hXl3kuNSll4WzqKQ
7/JCt79njYND1OszujYMOkVwuBhn9Y443/NOV4APbA2GsXT5iGhw97Uv4+L29VGufCxOFFEEuQXU
yS0cqSsK4n+oJGFa5ejg14122whVmwJo1do7OQr7MLaOuwPZuzqqxWNO0gSwfxv7w4oc7LmZszCG
nXZChRKX9H5KH+0oU08V7nSf7cWzwtenenVBEUNG/AKRIyiG5wuKO4q+FqaysK+18UZ4feQ3Dv6/
/8Mo7Io13lyZHptbhKU0ta7qs1AuTfww1VG+CiOP1c6NuB7bTfCg0e36/8Osk/0n5pr7xDYnxPdC
q3fTW5s41/GnvviJrkx28kRnh3nqQXSY0Te+M/rI3NmdV76gwUu6aqTT9AACdj5+V2KgnjRRGi6l
2T+OiHwFE1L6wTQO+mHszPZWKYr48+treyVFoou4eiCttM1VPO98VNHNRVo3DVoW1iiaIw+N9yjq
1jnhF4T1r+u2P8dWde4Jq0Y0SdPpJlEUPbRhOb5Tiyza2VFXLh2agIBjbBebQ0Aj5z+n4O7UJ6VO
Q6jtMoBzmR/LGZeKJkFs9fWpX9m8aBKuyiZsXiC6m9ugcCPcWyeSMqKK3sdJIjuW6bAXI12bEAK5
1I4JSFcA4fmEMFtp1QjmZRhlCYzuZalPpZq67wxL7nUCr05obdgS/5K8bFMzp1IjrbEYChunb7Ht
lneqSPYIX9d2KcAICMW8gWC1Nh9omBJIL66ehoYbCWDjzXSsyzl+MJMZG5LYtm+BfO5lZtdmRpWY
iIsy/Krbe76IaVRUg8eyIS4QSV9zdflhGqvm0+sb4sq7TjuQR/ZvkRSh6c0o7AhTL0g4HUvI91kc
t08YRqNvMpSY1vWRYe3cONemhe8kEhjEe9QxNzsQ05G6H2M8KFKtckNLMbuTMqt7yoTXonQyScTN
WDrQuNvqA9LDxWhmYxoiYy3v1EROt7LQxINRD9lTjNjyGsjktyDKxfeuW6wTHvFLtXOJXzkHLC0a
ayhkUQbZCq3hCQXaeYm5Z9zF/Owp+MM3KsIVbTTu0SmuLCuHzaJhw6RNtur5dxzkICf8skSIl3r5
3RMmu7PzysPru+XaKERjNM9wckMNaPP2pboEwz1niMUo2rcGn5uj0aBU8Pog11YNqMdKS+JhuDBU
oLJMnaNMRDhlsYJrSzbi92zPfqEbex6QV4dCWgcHPooBF3yaYpGl3dZOEmqJ8rWJp+ggpP6kKGn0
P+wEStrk6SzaWmk5/zy8fvU4OwjTVI4dB9XcqUdjEgluQG/mhZAbQt35W3qjH36hx4Ilr46wgo4G
jtlQ/2uBsJoKlgevf6QrgQPiU5RbHfruK3z1fEJpiwOVDuQvpA+IbATsiQhZ+DqzuyPfdDrK2Xbm
IAIAgyFTDsmDZFyxdjhEF5cXuQ+Vj7Wzs3Jit7npCiHtY9x+QkQ0q/diTLtgBLzrEyk6ByxYo51K
/cX2X8cDbL+WVlcO1uZK9nqtRfKqTMMRt82Tp8rBd80+3tn/V0ahH8BQ9MnW4vb65//EZKaNqi4J
twg1T/5slGE8qFob7QRefxl+Z5EfYSo1P/IC6oygjzaRlzq1lJBFI0KFWgIe2qIDE4IJ2zFPOuOD
K7zsEbfc6KCbrRI6qTYIv2j14p2jIzMYdxhoBh5ua6eli1dTW1RfW0NOxwkw4Sm3FBykBIaAiJov
SuAYzfykzMLeCeQuju86B5yXaNGQr9GXOl+pAmXJFo9OEZpJ33WHpilNomTXznFoJ6A9vL7l9XVJ
zpcMqjIHipa4Q9N4y2oxhZmlsSJRZtF1NB7iuUmPbkSJ9E6ldhLddc4Kus1bjE9kNDW/2mWOH71K
VijXzJXiu5HmYvFplL8S21DCatYnjLRiq3onSmd8TDIMQ4YhEu+qRTqgWofSHxEPDEpjMW/7PnXD
csTIrJCmcdtEyndQ1Xt8+su9xxSRdoC1CfWKW/58RYWmlhrICMScqtx6nLMO5wOzFjvnaKOnT/cE
l0p0scGCOGBr4UyeD2OnRqzl6YCHhY5VyrDoJ7XWPyRND/Dd+9wN+r3pRE8o8eW+WZgnsuJbz8wx
3yux5S7np6kcX6KRzoZUpeq3sj01+WDg+4KXkzHtlD4u12StSK3cFAJMgIebkwL721NMmo0nsxxx
lCkrs1g9EQZlZ39d3maMsyYAAEhgd25DljhDMgMBA/dURIvxUThp+aOi7F/Qq8+LDwtV3J0Br01s
pXXQ3AQNxj/nXyHrnKkdeBpOkTcqt15K3mVMSf7WgA/c3Ip2WLl1a/d4s6UsT8BKpNkBxaGVt+bQ
i8OqtPe/zAWsCAH6Wg3YcsJto+qXumAuaT8n72K1kX5dZGInfbq8cAiywBOvaSMR95aYmLh6NWYS
Zkjf1M3BbjBDdKvfJQCVnelc2QtrNAdAD5EzypWbA9LjvFglnWufyjie77HvIgU3HHKP0ZKfmtne
O/fXx+OtWfGHIMA3L5swrb5oiLJOBeyeb7iVxye7QASqR3jzKCvN2rm5r2y9lYgHIJV3Gw765kwt
+AFq6HrZJ1fv9fsosdIjNaPp9PqNffVzEQqBE4W8hnT4+QaHvO8hX7bOygA9lIBJuemMeUIjyN4j
1F9bQN4iLs4V6QZc6XwoY3aRHjQWKC5Uf++WpTHejxP9juXBatN6Zxtert4qH4gMEJ11LtEtMqsX
VlUZkTBOrT7bftK2fKjVoP2tq7e24WipUgzlsfv7HP4Th1SphfeTEeknt/F+LHamBRZ12lML5WSn
jndtPgAgTKJjkkJQ8ueL1+NDyY2g66fWU3KA8tZwKOI8evNFxHwAv9KT5jPxvJ2PMhuxKuPY0GlD
p6mPAaz2Sem04eXNqwYeGYQ6tUGMJ7awNQ8JyqSKpH6qZ+QP0aIRp7S21I+dbkU7Q11ZNt7OlWQL
/gCPts2eW0zEkCt30om7m9tuNK17zOf2hACvDsLHAeSvERNs99rURCoSxQxi5+VMtd9x74RU9rpM
lyW5NepgRxN6ABihLnD+ccoRJ12qyNppccv2pU36HKEVFVnJZ8UksH/SItl1fqbWGTy1qMRzqoZb
Hd9WS7cgNLUg+3lcbGvcuxgvp08U9BceCKBz5R+c/y41Lnop4Fbg/m1nv3NAl/T/1WanU3x5e1A2
V6lkr/RX2v6booiH0XWXW6XKItNfc90Zmfk4fxiTpg6sIt/zMbs6HHROOtOrlvlWSRtqFkyXIlZP
HJjltqxN/SSw4zzE2Nj5k1rs6bJeLOLKwSEAILbh/QSvf76IY4SXrVma1skcbc8H0l8e1cXcUzO8
mBWjABPlVSY1g224uUVqdUGAbnCtUzeLX+bYO3iMzSbyAf1PRbGKndzz2pwoUpAK2HjkIdNzPqep
FmnXtDiHTbWZB6jQ18fYM/Kdm/7anMCdEXQCnaZAsf6Kf+7gBqaiqBXTPK32r+Hk0QUwx0XedrUD
bNRM9mQ4L8Tn/xJvMUblLP4VldjsRDHQthnQSz3hoU0nsV7GPsI/pMtx8mpM4ACmWdcJpWnM4IJu
yXXLb9pYfsaMw0oPSM9VdWCMuj4EbiJ77ZhXmmLwcDRV7w+yB5Sdy3rea3KtV/dZZkbrgMQFLDuE
EJrzm1M6pERSqdaYpzbOpy8loIvjXCqYSNZQ2dBNch8mYAM7KfTlnfV3VFSGqYCsZNLNgzJM+LQ5
MflJvCT5YzWP3r2H2Me9ixXvTdJgH+FndiUPVlwrJWtguycKgdWjWaXRj9Gwh5vXn54rW5LCBng0
iNOrmPPmmMXoPIxmClHfKxPzcUZFyFfzuXvrM8qsV+1/IK5reLq9ESmX9djL9Khj9Ob8YMraporl
6G8/XkAseA+0VYmbKu75xm8NXSD+kZmnGROOwBpRwB5MdtjrK3Zt36CiAEhxTUjRSj4fRS/VzDGk
a5wwdqiioHDz6aB5EKX81p7bG1Ii85aK3ptbv2vpG4IZpBgHmtSWYD5lzqzlBvGbQiPRB4wAYbf3
2p0lvDI5V6eHzQ3PbcjFez45WZqD2gyqfjJXZW9PY5wjYmvaIZK853ibKpYPMqH//Pqartfs5iyi
fsAOAZVERL0V/sMW3kRvcyZg0KbYH+Ypf0nl5By1enYpaUXDsXIj9Tly5z+vD7x+rMuB12YJ7I9V
lfN8vo3moFvO3UNUPHTHfiyGxwxt+tt5sLWdk3ZZPaMAhDbAmsFw56BecT5W1g6iHoZZO5VChWfd
JnUeoMDWMeupVrIDLn/WzwQ/3IPjlO6RJvVwtFMnNQNzwXMRSbn2DuzGckjnuj3NXLl3eZxg++L0
KP3ienvyhkrcNxwQP5n1IhiEVnc7Rekr9wU9VwC63Bk077eMMw9xLpVPo508q7VvlClLg4ieyc4Z
uzoKCiI6I6w8ks1SdYWpUkDptZNit+/bLnKe+ijVdjbd+pdsvj2v43rzrz7bQGHOv0fVUcuc1EE7
CWXhwhXjD68udNTGxtu5I01/faddnRLhoENDkELAFhdeCiMZoq7WTj0eKL7aG85ttuBN9foofx3i
tpOius5jzDVIKX8zqRJboDafavWkllZpBZCj2694ilERpBDi/lCyIvlcJXoqgslAxo1S4iS7Uz5S
o/TjdFBhRbpa96cxpqj2WxQ/fxtOt3yXUYtB6+RmwsT8M2lFoLSmlQctEGsRouPHu5Wbw1Kjte3Z
362i9ryDacxImvEveLeVoY2C+DsySl+kZvmtkJH7y6Op91sj/X0ZTVd+mnpFmCB2DPMrrg3Z5EPw
tr6YcQd7AAZMr/kqhD2ArboLei03Y3UKClRuP7g4x7sBbiZ0RqB2Vh9zIbOvcdtMcWCYhT4Go1ot
baDV7lSufJm89/nhs3X8P27lOInbldppjPLU9u0YfLCvVm75Y+fTXGw3WOwUStHDgmpGZ/h8u9mY
rIyuns+nmUoTr3w/IK1YuR2VE2uP8HW52dYwY2UjYwLMNticn4H0S2ppPZ9ENbZBPJje+0Qm+a+3
zgggMK8FFTQiB6ji5zPyXPyWQXKpJ/JMvEenvPYnRdS4XU17klSX9A7SYgq/UBBW6WS8RM7HUq2h
zbqlWU4JmV0TkMQut9QgSgKJohDt7dSmo4L0YZIOh3yI7c84qdQ/9EoW94MooyGYc0nJ18zK6ueb
V2FVrKKbhG4TR29z4qapwXkYHhbg00YPPBieB7qhmq/XzV434fK1IvBYXU0ADPFtt/Jf3Oax11rJ
cmojTR6R/jVPiupKAJDj3oJfBgIMtVYjeJZXdPUmph/UXundyprREY1IorUmqp+1xZwByJqx8oQS
GZ5C8WwgyvX6cl5uXcosyODR+UREA/TZ+Ye2eitPInPimEhvucuq6I9nSXUnzGHX8Nec35MMQ3cd
tWZ4JtCnz4epl7JvJ83rTlElM++m8fpZORamtmRHI5qnb6bVAIZWq9iofLv37M+jcFNMqxtpAyVu
uig6JNWUa4fRKlLdR8VXMX3RG43wNU1qyXHyaks/EslM5jGxpuZl8pYqCWQkphTANSITN/ggUoBr
Cm9qTnHeQa63EFU+lnk0GzeLTOosmDpqxz5PGPIuGCCkcSAiqniPdVHg6jIvuZMGhaXH/zXz6CpB
7Y6Je/DK2n0AUxebN3bcAI112srz60zqL+owNLE/ykIhpIrSeDyOdltkxyguxLMNJLqgfRS7ffBX
pf4QDWq8TrqVWbBqya5NWy3KD4Y227WvR3rxn5j76CPEg/x5dGP7VxMNykcgdmqGglutfXQaTfsy
GIOr+FPr5gPeVBUFg6arLBuUsy7fmbmmA3+2Ju99ObRV5HuZk1rBPFfOdOqSJkeZ2VGW6qFA9ogm
8VLBzBmFMsS0EF2yy6Z2PfFIMlmop2XU+icK8R0EliVRPzWjm4sgq40xQ8NjKQp/EVYR+cJANyRs
7DopoKTpUXqgual9MGUrjCNG5V19UyTt8NmwEuM7nd0etZEVwi5ae3y0FSXJfTfm1HzC4bm7F8mi
L8fG9GSystwqI+yruiwDV83sQ+pOheubVmz+8drItlDzsWaAcmYSG1iezdr7UXLF+pmQ6meMZcz2
RFQVe0e2SvucV8pYYRCg4QWlLXpPkcdOvN535lS56RraqT4KlUrEu7XMX7MuwyC9cxXOaTIoM9Zg
dUdyOeLg7WtC0BvzImP46UaW+UMZ7B6lj8IRdwv/948xbma+TOsSgUp8px8o9yzGqe5G42UcvXwg
qlSTnlMfSy+w9Um3cQ0bkj+lUZkPuiXFE41QZCmU3BVPObH1BzducoJczynHQ9+4tCAw5K5/tovE
lGlwcsnUlC6qAi47iU76YIx3VZJZPzIwDnTqqGQys8JbzGOcxvOfus2sj7ocbQedeF2jpdbbszxI
h7QlwAGWEip+PgmXVOUOyw2goa4Ioj5Wn0ZbgXRvgz/g7ZCxOFbw828L152A8aSi/qNXVvQN6aLm
a+lCl/Q7Urznjuq9EegeeTHsBK1919nvnTF+aEQdvci6Uf6Q/XVZ0IxDVwaoyDq/JSyIr2k66FrY
erk5n/TRKIr73DZZbCnS9idUK6vEdS9xk5M+JJnwW3dMH0vgwmngmLP7vW6a8TcW5+KZxYngPrCH
pkBFyPV35SWDE8CYV0pfYgX6HSH94WWepVqHFerP/FfHG/uDUWhGFQzIUkf+UmfpC7VQkQcqzTrN
L1EJ+NF5FG6OM6ab1mGYIzZIllvRf/xvApDaIG0/i2WaBMLCWBwUo02SYSnOh16ZkcCz0sz1Da3r
n3KjRm0Mm1CHXdklqxK98PgEXekktW+Arb33pB41txHa6uOJE+W9t2PTxfJsmmn0m1rVxn5n63RI
BUp+jk+dT74Q3C2tzxeUKRGhZty7lT1/MIpUDWRqwDKW6mzeNYunsWe1xJV3nS5raLrkc32ASmxc
+ExQ4nzn2N29YtniObL7qTxkZW7hDjOq5scoiYpnO2k6m09YaRiT2b12Y9HBeKo8GxqTQ9eHgBEd
nubYmRgnKF5fguYbxMOCoutLY+racrKd2mruSrzzmqATI5rBc+ctXiDGLHlYvWjYG6a0p1PFaRtP
y9RXZTgOaV1SmSvd8iar2xEMjCgAsE5V919OS6ILElqkoRvFJhduXSJOX3TSenCHFn55rjfaowpk
yw5kkQ7vtKZDoKzAxTHEl5NbtMQeUNxh8Bz3uKYkUgste+TObKC9vLRZmv9MdEXGoSXcKT71Y1qK
MEeJi8yOSN0IhSU9ou464WpKY1F/Y4CJGmxCeAKX1tM+YueR0V5vFSKBlkisBIarzFmAuLz+ZSkw
Pw3bYXTUG9xq9cS3+IoZH0ZAGJq8YrJ8Y4jcyoeo2f9XuEJFdyFVYfqUjrn8h982lm1L0evPrp7l
t8YAesEXsqkm3zCQEzimTiy6m4jLWD3o8eAoyMNVzscYOXPb93iz3rUcOufOcWpFRfDczHNfT8v8
dy6GFtUxJI++0r5v7yvEaCOAY1pLTbZ2yCzmpZ6fIm9RRrxtyoI7vI2syXfSFB54qpglnxmB7dt8
iiy/Ir8Jh8ZRgyXuH+BQdU+jVCzeImK51NdxL+tOVl2PLAHyFZiYxavhJh3u4ckUU5z6QNfir52l
FENgtSNofvpr6Z06WPWvinohKak1WKmfmioRNnGwUh/ytCQKjua50fy4titxmGdHeRgKtEqpEFnJ
V8Ps7XfL3EgRclEa06FWdN6zREsV3/FSHB+Hwmy4L5t0erKGtPtaVFFeBUbliJm71Mpgfkmtjg4L
oJPMr6S0xgMHJveOcTH23xd6KSH62LN7JxOR3TQtT8chdQhSv2dWZi9HkclYu01KJfnmqKNZH2o5
akNAl03cVHY6HPtJVKdO1BDJTCNrtKCc6+KBtUzJLEXVVYFYlLgOdIT3Hpcc7uwPc56oFg9Zb7/U
rWX8Tjwbuq7d5VI95r2LwH3JZAc/1XiufdVtuR76yu7eZ23b/O4bHroQZUTgZ0YXzaSrXLvd71gO
Lq+SSpG5jNT5i2ZMxe9x0XSig6adzZdsVOTPvv2V5CctLZZfuEq7X6d8KYnoakrZU9QDNdHBRLi+
Mjp2c+C7WfRycbl8bga3/9kP+filQqA79xsIyJ/F5Iy/yE8I72pbq6U/6x3hnYnkYf5xDU+ek2FW
knDME/QsPay8Rh96AuSS1uoHGaDoMSXBMi0QhlRPjC9tqztfatfq/8tc0Q2P6BWUP6ExZ3bgdprT
+kWktI/O1Ik/Vl/q/+mGWZMbmlH0h4uNp7nTTQpJWMIWsc/fU34YzFL7lKmF83FsZhVUT6EgLw+M
IW8OE9eccuA05t4tUZQ9HbNKm27the0EJHjdPRmcB6RTEuivbtw7z1iBZbk/JXUCFRTFr2e1yo34
IJW+/FpHmfU7g1xIEJ2O3ifF0hMDSQKr+N1FnvK+bOfyXSq16ShGLZuPpdYWqxODGL4XRdX8nJse
flkRRfXyIqHXsSXElHyspEfQ7sSZ5uC+COvRHyPUEZlDNsNuLqvsEwuWjXcjMi+fk0oROeyMSqkf
l6bVlMOoUm09ONz3tU8RjgcpzYTlhLWmUYRFJCK2Dnnc64JEpSvS96q05+pTJ7g0gq41zOWQTSq4
TW6C/hlV9LYOSs+Ze79gqz6Wbas+w6+3sclQJdcbkVc5+zVl3cLXEgxffXdIvdnPPFQMfTqKVnyj
e3jU4V03tcKnO10Px6x348+433q/KhpmQACdKVn8HiDfx6yxsfTpbVX5VmCnshBJ58kHqfOK+kJQ
W5taM1p8PQHy409VXFW+EvE5OY5lXN5ZvTYlmF6MxmOB2q8edvYg/kx9OZBZ61l08NKpcOCrTWvu
kRpaH2B5UQ9Bi0Cocicx0xIoTLjJS+rko8n9NyvTZ+yI5/HGc5d+PhZkgXg7qnZDdx3DVJ4ZT1cs
yrH2UJ/saBHlTQM54UFv+34+ZEZK7XvJvewUCb3qUMUzrD+rZTShqCxd67YaqukXqFGnvitMI279
TnEiik16XAQZnIn/DKPiJGW9w0NStcPUvdcxIC5u4nbIvaCVlsgO2rRMn0ujH75H4CnjIBvGpAt0
2dffhSfaOPi/1J3HcuRIlq5fpazWjRpoYTbdCwARQZ0kUzI3sBRMaOFwh3z6+yGrpm8xyGFMjtld
3EV1dVYkiQDg4vj5FXRL71tTrGS4Dk2zuqFf8f6inExuJ7Q11X9UOkgfvK/a/1K1A96BCGPpoNW1
k17hIS+0na5co9hZsstIqWNntsIZjnsaV26hp7G2piOPZ803s8G0XOvDaNbIL0xvLHJCVvAlObhe
hbfG5A60kNOitaYbTDCa6XaUnvte8/DBiYxJsWrreu6djcoaZKgnPn04jHBx30PsskB+pbMXOeko
9DMhK8t8qEg+GW40KTs/wnOpuc6WVLTnQblkNzV1ghsOZWM3IedQ9YCHkLrtDfLUw3ltnSIKNIrR
iJmN9m51zCGJGo4ZLQULqHjoi6Wgai+q8i32UZUVDmMTkPApBzmFLq7RDYBKIKeD4nX7hzwgtiPy
02zMLs3GCpZLKiNiIbzO8M8r0elQ6xoMYqOq8Pq3lVEOP5qSFTGeykXcT8Bdd/VQUvMXKcfDyyKR
FWsHEgnyxrpWZVdap/Vz6C99NxJ2WZdYfOczM27OprYPsRKyv6Brl1lcuk53O88EppxplAGHsgQO
3bWjnnxeSp503FPalZGvhH7XDYKi0Zr0ttiNw6j126Pxhjs66m0Qq3JQMvTXQFhh0Vg8OGWZaUc9
qbcDNczMQKLHA6YPk88xLsucheciG3vVUoGk3UdP01V+XqJCevB1LBPidU37Na6DhnTxalowbaSC
Ugc10M/FBTkhKVQt3vxYY7xwIUeHw+u4EgAWInTDSUjvRJ2wXPn1GKLTT68lAtRbP+vcO1PzWbIN
kdb6bvFFYoajS/VMY7goPRoleRZwraHsoiDzAzoC66R/88cerzizm9V3UQCinSF3S/btvAZJ7Day
+TZIq9fjf1jZ2HZkoU37cjsQt6VJ8Si0WXeif3QuR3ZRwyoAcPAo2dVkvfM6Ok+pg0NchC0uWWF4
QwRZSFs9tXlvVvWW7xz8shmnR3cIFN2HWE3r8RgSM/Jxaa2lmff9aF9jpemyG0s6xr/c9/I8uHRY
HbsI8mkoPm1IFcugjZ2hT3sdOSnkX1RPjb6cctl/jnmQVUymIvI5oFIG3NOrsObKLMUHnjCoobiu
i6y+7eugujASx9qL1rdO+DO8gHdvZH+4sJt3Av5qR33ENRfW6jjptJ9sQv4c5nHdj+xu1vxBw/sk
9BthRwIP59BZKd7r4q5wqaL7Xw1AdNANWZt0z9rQK9h9T2+8VyM7emoqvIeK6WzqiGxqMDn45ZfI
VTDLgabMHRvHvgqliaYmtSa1RzyJpLr3JOUB4TGvt0iftYExywS0goavbwSGY94qfbEqb9MRm/Fk
Gq+LigQZurHOgXK6il6/1LNuLHaMkEnBhjZnTrrcTx+bmlWXrmNV74XyZNRnTX4r53w6ASRsLfKn
zVjENPCkMMGjI4s/wtOr8OXtWvJeeDkVuM5IqecW3+ZkpN+mPSA2g9p9ik/+7CFi66X7m1AOwRAN
1KP5Vg1EPSrd4VU1RRkZdaHFHlS4CIv+X1blITNgXFCKMAUoaI4eorlKZ00ctextgmrCnKPKYcWd
+8SoePaqfl4FlQfaDLDs43imqqibabAFHftOW3fUz2u4Gu0vW3ptV+GfLVcdhOmYwpTW3uQZqlkA
HmY3dOhi7XNFvOMqtb9sn//jiQ2y/Nd/8udvbbf0BPOqoz/+6zr/Rthe+0P95/Zj//5rT3/oX2/G
x14N/eNv1186+dt+aL5/UXnbHP/Mk1/Blf76JvEX9eXJH3ZE9Krlbnjsl/tHBEHq5+XSx3b7m//T
D397/Plb3i3d4z9//4b0UW2/LeVr/f7XR+ff//n7Bjr/x99//V+f3Xyp+bHz/rH60jCZ/vxd//UD
j1+k+ufvmvMH/jCbWRYQNnYO9F1+/216/PmRof/BWuvBydoCCbbwzd9/a1rOtf/83XH+QFrIjgZf
Egooq/Lvv8l2+PmR8QcULov/ijYWr0g++q+vdvvndP3z9fAk/vrz302sj7Ya8n+gVGzuQJ4Puw42
9dNJbaSelJLCKhKm+eAazroPutbcYcKrHZyGJIi/PZkXLnfMQvt5Pb45qBXcHBBC8+n1iE9ZCfjm
epJAGEIfkrWOIJWY+zEwm71yR3UIEoMaynL6OMtc51PhCDssMLY972SzXOAScz87XXmRY6Uaa4NZ
7lhbm1Ox9kcLz/Y94TzzyrCMAKJ3jhaeIGjXtSmqLsq9/rNop+wiswS9wkWIEyKU529gsyvarsai
hTXF0ZWMQZLih4IiGoNMHKZ5dg9m4Xs7opnaz94cOCdWoCPMkDvj1lhWwbZRhlAxPX0DuVnlyL3a
PjKBmiKcIO0oK5s8svA2uR6mpt9gl1OY6As3CRrK1fANw0Xi2By+KiposHbeo3jyMH+q6i7sZFnG
/bCIM6vVfrw+zI5ZPD9vkiGyiXOpJOByPL1JJfvUqnKU2zbNHwzx8nJ8nxkltAZEtPJTQXAl1iaD
ob21OKUEcbL27ltR+c53T2+rIJwI6RvBUHoIrZy0HW+XaUNXRNzDOseFgcWmDIz+WzY1+meROw39
IWwi3xZ1a4iz12/mpWfHACEHjMofVGwbqn9jiva5MCon6zbrBN2/oh1RHmo5r1d1WrYck8B3Xr/e
n47yf9vpt6eHchC/edwEqKuP9QH0mYBIK4BNjuXyIuHU2nAmNIfbPNehiJaGzA8t9IUt62NOz12r
sj6NbhtctliRL6Fu11ZxA0QyOmHBOS8PbYwQx8jU3PyCrGF32eWey2sR6NwerVo4n0iK0+rz1E6z
60zW6A7n0rTlocv68qJEB2rt+sVoPgyIAqcwc/xsxlLB38z2oDRek97Yyh2Z7uZFZ/XpXYHsiYaH
52LeAYThV2FrGiA0Pv5m9zP8lzfAZfoX4S82782oepwSgz6fwxxE4F6tTmPuLLbPdWe2qq2gpcym
H862Eh+CnC1k13agLqHR5uNeIGLNQrTGwH1rkQjnzB467RsAsvOBNQ3GDYNNfIKEIW/LQTpthKeI
d+YJ3b4jmXTi8El215lEOOpc5XNdPbStoldPq118Taref2/3WBvFdZYG8WRZsxbWXgLSiTvePMTT
lOjfJkuYDziwatWtoCPnxdhYI0Cc2hIXg6mZpUlbcaVtBH6MNDlzYTdHI3y7LOwNB5JCKwpDwOPL
oLw03ZRde41nvu/rzltCLR+nJWyDysgjp7Fo69E6ALBbKse/1sxiXsIVBMULwbL9/GwYO82Lc6fM
+51NxNTCOcwb3k8QLYIomzON5rjK7Qc56biWjR3dXHCYbnR2ixz7zwRv08TJ01aywM9BsctGcJL9
CmsnI5XOIAhrhTt/0zU+mZMAhRDvPDFNepg2K2xqaSk1IRWT0Legx6UV3mGAWbFmYGsX0S5sPkwE
3qWxXxQka7kdwddhPbUW/9/Wm49B10Ez6wMq2qoJQO8Z4BMYWjOsUxRgXHaFX+pAyw/vkI99N9lB
1PoBPUBMlKYHjH8YRT0Nty+ATV5HIo4St5kjNyA+UJ2/hgO2AdnetsV6s2RIYOkwZSy3xTDjwDS4
CCUB51uoUKqVQ+wuaXLmLis5QkMxSRkBYXkqsnNp3JpVAEJajqoIwiSh/bMbsny6zqeq/DGunYBU
ZYzVx8p1plt31YeaBQQ4ICqWMr0xq2Yoo4VxPe1Tuq2c+pSo3kCts97rE4sdnQSzO89qqy7DVJIc
hBt0MO7B26YinpTnfs10MKqysx0Wyn6AfrI4Tf7dGwdjDVMwx4fS59AfZ9Xcqr3VW/kYubmDnFjX
aB+G0hfz+ZCuImBezk6zywtfm6G3ZfoPHjme8kp1zhqvy2T8gM2W6+iQR03t6NEvQbx6a9/unBKy
dUS0unaZKd+gpWRDkojnRl9XfNVzJwjNsWGWZ05uX7lOCb4zDkQQxZoNchgBetkiGlJdU2THYbkd
NQ54267BfX4KpeqWrwXeJlbYayK/VZqv5lDRBVNhLmudZhh45ydTG8ut54wPXty05rSj48d5mVyk
4Ptg4CYPIJNr7xpVLnf11Hn6YezcdMMkSNsirO5+m8/2wV0a4UasTOODZnfBR7wrQJ0NilUDsm0z
5ZHHukY/pauDxwABzcr2qU+XYjYc2Hb+YtphlgF6gwiZlFUyTdu3uRrGEYi1bTWGqCmvyko5C3WT
Xrnh4vbunWwmVgN3bkqOjjJr35skYNdhAc/1O9xD9VlRLbSHaZSOOk+Y0rEBeudEyhqDIlTegmtf
UbbDvdvkTRelqpmH/UQHErdrHxg+mqZZH88z0ovelCitJZOehlPkeKhtQtfZluctreWQeQk2EHOV
Wh/NqfffdUuiq4OzmMPnYPUE6KKacLUxJs3+tGStiT6urJ1+R3IQQqE0G8S1WrAFDJtVlo+ZlwXX
zMTuc0Zr6JtbmBL6qGzNgRXfm6qYVud4SeSIthAW5WVvdB9rpJ3uEpgD9SZ1vq+OhmN1DnBKKGWf
YX4lg+5NoYQ1hGOTLhs7wNCvjcEHVMoocMr96DrSirzFnv0fvM6puZ9U6cDLtiEWxGVNVCGDKjW/
F0nKGZqebh/PTu29l5pWfV4zT1/jjNQoKEXVNOgXLecDFVUqC8qQCIzpk++nZcIOsjpvVrjJFqu1
V7dnCbwnsAJ9GYHkMkvqbK39fNWVPjFuoIPOt9EnrmYHyt3g7izcxIxBeEc/mqBaTsztOvXO/brt
HTYxDVho1hftHLQdTSUEBnrn5FdAVcjAJ6EEFGtzVbgTmAkHCNoZwstsFnNv5TgrRaNpB9Nuyzei
nJMlFn1eaWGwJMn7hcpURnNDKwm6lFV9ZNNSrLyT0+06isQsKrpk/eqWjcx2jNDlbQ3TnadR92zf
C8b76X51EYKHgmihNB5UFfR86qJBGclVsCJyYIH1lsbLz+tEumvo1aX3FdJJabEHTF0ZEjfKsm5k
/bqGvFvzqnUzs49ktd0CVWP/QdiizeK88soyzLNkbrd2OZMyHZUfKtmunyx37ZhPdqWj2lk860c9
JjXYA2QwLLr1jcE0aFXzgJWvVkQlWr5viA+y7Ar5f/cZeFXUhDEt9r29cguhyq3iitqqnyMzGY1v
Hjj1o6s1tIh1CihQiTH5QdJk64XKN4dhV4ECf+x1k3dBOFIHEwjvqqvcH6zv1jqpXQV/63M9LM6b
JJshCKykTd9WpWZea7gn92x11YPnavOtn2sZApY8UdA6Zl3tWGDKfV30bCy6le1x3GzPc/zbw8Br
iykSVgPvNm214bHt8vXBcTL7ndaS4Gp6Ik85Rco+2zXeIB8mvLicSGQ1kk/Mhtxr0CrQv2J1iN9Z
4b1GPDj9up09c4mMwh8+jhRJX+YhkMDRYi3fJW1jsq6axKJHE3qXXWJXSlwJxys+2U4CwhyIRu5N
QUJRqJoSc4h0pM6FiJUzsfSyGi4QtXTYsgxU57G//Z2ITXf5kRCyTlFkWJ2B8lpgLqqK0XgLiJ5Y
saiX9aNoSeKM5ewsN0UrAjfsy1mm0cAQgl2g5qC/n+0JS12wSu+dmDpWZnOWroOvIPk1WQRTUAb7
oknUHHNqSL4MptV/l9Dz3qEc0buwMgbsOfSile9rfEGKs0T2zicGrfcu66bugn0u9cKg9mYNrMuv
m5hyUEDY1nPXC0XV5oCek7/xrU2hcDEvui7ZFUYFWIHRYZ5d6JXfngupz/lBKzRAabMyzU8adjXs
XLXWWTTyV9KPls7MrsxMt/oQRoH5lX5mB3Cq49O4y4O6+Cr8WTqx38MkjQSKOY7Ftcgv7UWfq11f
VcG9DpoSnCGTaNPQ1B35ViX8YBQE2fTeWJ3ibNDHpQglobEPC5E79zaepN87EhLfGZ5a1hjATJ/D
RoeOAErjrcvmV5s8JNUIJMlGUInQqjQzBfmdmjuZQ6OKK68mjL7QM+uNyKRtRLjigpkiBmZ99yEl
vc8bd2jBiRbqNFVsrEqTQkBErRNot32RUqK5wmzOR1DVIrQ0rfxulzoFH7Bnd7cYienxnszxouu7
BYx6GP0ypCLIgwNJfVuZBkNe7EoL8WvcBN16iy13X1EdeN13JB6AOK1hYi2W5HIFNE5H4xwCpnvm
tpWEzeKbO5udBDoOXM2zVg0Gb2YYxtt5yajOk1HCPmpnaePNasrljeZO4xgtZhpodyjjrDVM1mwi
MRAaxKNNifgoMZbwYAaYriKdVtBXmGv87cPcnkoZO1ObTWdtiZ+LJCFo3mH8STPGG8Tw0PfeYkX6
CE8hTFhMH4WfevFobwmHJCevTUzYVE5iJ25b7h6aUubFaZPQxXFKsociZZYNY6lP2i8jxVBCjGGZ
jFFgsTJHTW9MfVT1mXddCFlae2+cZ9YBKsKw93TS6DSjn5HXrFivR/iG6Xd2vuG0Xi5aK0IFTIun
WtRix5MQ6tqzlnWIIFqzjZYSqNhiv6cq529DdnKmJEwIanyEwmYVHHscyF2WUfMK537tz+Z26qs4
68HGQDtoQYOYjfO7wq+nK79vS1Beav3zEmVTiREEKhCBQQsoedXZ98M4TxebTdPH0dBRoAxMTYvq
XsyfExMuCuZJutiDOqOsXIrO3EtHqJ4DHFv1DsnnfJd4wN0A/qX3DuYa/KW59Y028tthTXYGzSaJ
Npg1J9KoC9pIL8b53l4aVrY1t43btF2dR2UoynqRZCjaoC7+gHsiv5VZ6s830Ia6Bwf3P+pBsEh8
+sCA+6gVENvuBllbn4Z+yb3ItzMbOgPJYU2U94FBQaVLZk4KslzuMvbcLG6sQhcxkpj1o1S9PV+a
PUmJe8gE1o1RNYhLdKtgJa48TZyt/cJpbmbYuyGRQ3ayI2N8Mdjf6no/EUdSRgFUmDnU5qX/APE1
GGNevvGm6g1QRWck6aYayAqOO106FzREXTsyizHjxpsguwpk2uJgjaMAVaXPghxORtu8K53M9eNa
zeU3URnB9Vw06kp17QTrVvTuSv5IVz1MXj/fTWmiPRa+wK9t0ZykvIByPHmQ80YT9QuV6/WabmvK
lEBj2VEnbQeV0rexxIXAfDCFJx/gyVbyDPuJ/FxZcv4eBAhoDqDTgxtD6s3TeO0MWgqB5aRf7cHS
eWEtPGOX6siKZuFXZLFWxlTuvGTlgQpD8zgqC72I7FLBWuM7pch0/SGAM6dbWrFX+MyeZbZIoLk7
dvkFjvrkxIs21FeVlvK0s2zMb0x7tH8UEKEeZW72l37ueeMZxRsnuHkK8g/m6jnvzSZlvXATWDgR
0YzFm4ViIYDILSsMxUWTnfd07VHYFK79Q2ATNMS2p+b0YWkce459k8gp/Dt7/YLehEOgc5tCuCHV
itIRRvRy3oq5tDkyuiioEYF0M2FCssD8IbGqKlZTCVM6W/3c35Ver13ONvno8KKzgrUnHzknaz7b
JSVc902ZWSHITk+nm9Iq188zfIMreDvaZzHX2udKp6sd2XNrsqsvQWNdpEJYVAXsnCrSpq4XF2Wx
OZ5wYuy+9I3CV4j5v5hRp9q0iobNV+bGNhr9bZMX3rIb/QnLY/qj+nc1+1hOqWA7JrdWltxXUrZp
VBmVN4QlkT7vHTXZnySTeD6vlbAfl3xa74Xtm2kEpRj6VC9Tt2PwGY7C4XVjUaaCE0hY0Za5LFmE
+c9l678nzLYODjma9Da2oKHQoWEWlCEN1YqxaS/Q4idr9K+Cpsx54mOWnVtwbwwYxpmgJG0G66vn
FnUfmq0tm3PEqfBJvK4vLmTZDNCZYOxDmmsrj0Z/Mute3ChMhffeRMsNZlChDvBqXMSIhTvUcV/j
g0D/ONNoeNaLcxBqlR8ST/ZvIAsJCX+oyxI6QG5j72tBhyZqarP/ni8UmuFKsUcSJqK9u3pNtYwE
67L8RJ4cJ9N8UoF13jOZ2WNaxDo7BJKluMgKSSkZYiZQJKEjDUdQHdb5FPOpr95MRet8zY0eAU2H
BITNsBmKj2ammgCowu692K3J6Aqx1NFahqTWlgeDRt+PaSn8KziJnDqZ1vVXtrj5Shq1m8VbSzKj
4JicjHFfJE5s8D+7FOi/iW3VkkPDspR4Ue7aya3oKyqbtDB9cUH/pLjkQAEPURs4UEaC7I/1SsvX
yYqWkZ5CWI6dVFHQBTnl/TwGRkmGr100+2nQ7MgYPRn2ynI5HFn+YEepNWbTzl3M8Sv776D2gWdm
13OZpM45Hvxec477skMF5Lmts8vSbVAWbpW+qdpi/vQPp24MvVEaL5cu4m03ivV+gs13848mKZfV
rSca4VVDAqXOpn3WV/RI9q83jV9AFRgQFp1jBxqB6R41qV2B/hMjKwGWoNk0C4bmStOsIZaFV96g
oEneJoV7io1xHHGxNap9QFskyUitLAwbnrbGRzfHJHDIRYQVKBIguMuodogSOvQ2Dm46gSnnhiny
fUUrOM4bvE4s2POcXxz7BLD1HC9CjI1nxJ+iqGe+/QS/yBaWUAfXczAvcjEYhwXO9ltXV6dycTbs
4qg7T2sbhBp+BNSCY48PCMujMXNyiVZtti5mEJxoAHw8vP5CX7zKlrYHrQBg6tgvTjqZNIRHpY+h
2wppt9XeQsTsT4Bfz69CIRpwnoAlscFSR8OG3iFd2J4aZxBru2/wJAIZBHQwf/n1+I69PTGIJcTZ
HicxEeiTWFMGwW3mL52J7Uag6dIiVEt+4lIvzARKFog7NMiwST727lnKhK6HAHrqdDfFL4osPy2t
ikvDq+mnripAUtOfcrffQLujMQHnCcVysIHCmM08nQhWjQ7NYDOgw80hbsCVfT8Vwj30TvNVJMYS
S49SLSm96gRYdEwd+okV4dC4mWey90MNeXplXUu2tiI0d/T5EzT3aqqysO47dW62ULQ73brSZpM2
mVsgVe764bIFmNEjsfpd/JM3/vq4NV56FD65gjivOrCajsErR9ZANj2PQvfK7p6ckyo2R/pqhOM9
DuM0XiHnkxicFGW4amo8H+2+OgtsOUcl7Li4GfNu36WdGXutJ251sSb3boL1fYt44sSi+XzRwIIL
5zxWzm0q/3y2f0P2HApnD6nG5iCSi0utTbxzsyr0HSHov8hu4TXhPoRWHxdhBJU4CT99TXhEzD6B
AR2ixsIKra3dQC/xlLf98wUZMgOqeehINiw5LCqeXsZxfM2sei5D4su8Kzo6xOyq/td5tAy453nP
WTGZ4yZzIL9ULWUHJiChMhP3hO/Ss1kIF9o0yF7YTHkxoj+aEKnn9tqAwD3SRvjk/rjNx6ZxLqu5
R/qcz1ZspYFxwtPn2dDjosSVbaFlmxe7c0Qh8iDpCrhQVEPbIdaijgwToZkRTrJlKE18fkZd+XGV
A26cGPWbBcaTBYBLO3C/tuRAJB3HASjGUluOlnO/Gdy6EH+BIIIAa3IKrs2rXkuNaCLb8KZwe/Ny
GFsKeZQ5+Jaap2y1XnrwjDEdzgRrH3GmT0eAMSSaKjlwRWWdy0jLUYQWG+YoQe5S2hYXq+73JxDy
58+duDaXah8WBaw+/4gv6XLgthpBd45FrjssoymiFdbYRYNAM0q8VnK0ttYoG9PmxBt/YcA7NtbB
cNN4AfhTHA14laAnnzKXjEsXkW/AwndJE4cjN1HZH2bVl/FSVk2otDLbQeXvd8j86xgc+5S38LO1
hA0OCifEIDhF0IyOvshMGk3d1z6OtAFCvb6ZZs7TlOrFBKPz9cH2bNPmUkQr6FxlI8sdEwGrSYym
cij6y8ZHUVRVyc6xThq9P78Ko4jpZBub6RElyNOBtBhZZg/zhChP1/uDmdf5/awJ98Ru/fyxuaxY
rFUY5EPCOuY/KQNz9XRFFtp1nCXHrC4PmV3CYRjhALz+2J7PDHeT6Vs23ph+AHXr6Q0lhRizweJS
Wp/pw27qbG2vct/d1YVLm2wdaJZVqSxPkHufTw5KOKpFHOHwLPSPo4Ry0WuyMcc2kp5W7hdHsy7n
KmmuRmNarqQy9ZA4AoV8/tRq+MIL5MJUjp4Jk808dm4xYFAmvhrayDPn+V0VzFm8WHp5Yu6/dJUt
cWBLnYWa+mwPTWYJDb1uIwxE/Oum9T7Nhdbdvf7qXrwIPsHcBWStZ6atI94fBuaYtOgs0ugnQ1S3
49qecl43XhiM0DZt+H44gmzOek9HyGDNsK6bpOFVDfaNNY0gipTPVzSR0E2CdYdG0GMlKO3sDvsn
BFpyKAUt7cKMs6JozjAZQEcuZ+09iTL+l9cfwnEyps3XojDYfCk9or3xF3z69cxxzk1kCm3U1c4P
PU/Fw9CJexet/yXp2MUFscctahLShUP4p8M1/oTNzvCG6cZN0ay39gwuaBTTx9e/10sDHKsjjKG2
TFmSl55+rT4YFgR7WRvVnVHv0xaZhxyNNA5qF79WNNpp1dR7Ywm+v37dF96WvQ2JjacJkOdvn/+t
eqPF5mOPzKAoXZorY+LTHUkAFScdLerrl/ppE/l0e6eUwYsfRqKO+uCYBw18OWqrQCokyhrGUFfp
cV0t1q6uoEappdSjMc2DmxY5940TrHVYoYs9Ua3+9O4+/hIUGUSxQh/k5H20gFVY4A20X5potM0k
gnlp7ioKj9DTZU/fdinOjWUOLgAt5i+dpszPVjD/6JVrUICAiQhTy96UmPjsMiG8W3in6xyiJ3ff
ZgsgTdr1mgGjoZvNCP2RQ5MetTHwjH6KhPrCgIHhbeIj6W/OAMcvDrRw0TtjYGcx7OHRSXP/PqE5
tMPVpLlfvUT7aMAguJ4tunevv8etH3H0BB0shH+ekxg1x9VCZuuq04ELoporf51wSzvokF/vKSP0
e7EEp6bGC+uWS1HItkb6Hie0owWlgU5k6hkmYxUkwnuq7OHN0uCV8PpdvTARPJ4nPHMHfzjjeF1g
h8kLI4Bf1PBi3+qNJVix0vyNX3bGCYvCY4ehbQ1iP7F4eZxlIFMfjcFZOTYrTF9HvTKyyLDqii7b
MlwaowZBQ6HTVpNuAFnrzJXc7A79VH8w8uSKc3hyaY7ixOLz/Alv1uTU28bPtoJ9VHoisk3LYazr
yNYM0iokZWYHgfHE1Hs+bqgZoGPSIWEZoFx5utQEuO5VFnMowgQz/9igcyd0LZjO8CvTbtoGWOBX
3yjXcyjxoJ1CPj/2FbK1Uqfa5Hq22eR7aYOygzMn+ww7tl8ePFzKI3pv+xdD9ejWcgC/SsyY7HnD
0J87W320lv58juPBL8bFM3a4BqotAmi2TCn9aOwEJXwNr2LEjChz9k7t2odsNLQTN/Tiu8IUiWFK
kQex5+m78o1ML2ekS1ECfYbX5PSXpKn4kZptyCdkDpwogJ7Pvu2u/u/1jrYhbxY68k7BXfXD+la4
/hjCKC/22VyfaiK8dCmLvY6NFk2J5x4tJ30gk0kzuDXWasxycEuPpKr6S1x+7BMHq5cutcnsaKqS
Ev8smDnFJWQ2RugaRafs81GVSWjNtXHT6kqLXx/sP30Kn67K8ODpmRGNAWiC7+/TN1Y7DbwoBWOu
wYn7q3Bbzuk24sqONNNi37a9G+HCMLwvzRUSl+yX/dbMusWRJIkKB11mSFSvHytI5iD/Ci06igrj
xJTchs3zL8mgMqBmb6Kep19SV9SN3cAi684lSdUGYk2sOIMTC83zx44dEqoHQo0pqp/nyLslraPR
w2IDluEB35XqXAh3je3SEScu9fw4hOKFiAoKaublMyVUmw9uhQShgn20NmUMYcD7gHVhAM0L/xf8
bT2stkZ/+fUqlhxaQBz8uLF9eWZ7nvsipUfoAEV3+HKFxDBI0GtDnY1GcsmDb+95+fKCob7emKM9
Xi6l1x46Fy8xcFncamHDt9+rLAAPen0gPn/4tGBcl29H1x0c9Wh6pYGaO0TDm1+jP7zV9LS9HnS6
SWhBTzXqnj981J5sWuhNWHg5XT8dTaIuifEjLZBMwiD4bJrYBJFihf/IpNtanHg9wPGSncq+eD6G
yYLcrA5xGkT+dlypF1hI16KjT9JiOP3en6zl3u9Xtz+xAm9f/ulUoaqzUF7qKOBQzx7dXOckTuuX
Mx04kMSLdUbaaQ0AetCm/XmjYUOQGSd/OtcAIEOct9cTL/KF++SgT5m8+Yhy+t0+/9vJAAtEIzBr
sChq6GAXtEOxhXSnb395uNDO3dLaKCX9nxKxv1+FBbKHbqcKEF1rvFfLeEdbtv7kVOwzr1/ppfvB
rBQjI0wxGZxHC+QiUNeTDACTUQ8IIu7q8aunB92716/ywvGXthXdU5qHVHnmcQrT2nYocqqhiGat
H3aFiSEBFhD+HHsL1m85/ho7LGSW2DYVPIoK493Zxe/Fkf6hg7y7h/0FE75YVGTQ5P5fDCqG1Xb6
wlafk8PTd7oOKqHiknCT8ky+kRCCo6YEsF/lDHOEKc053E2avVeIJdaFe2LZevYKeCwMGlZkF2nn
s7WBhbFPBsdKwqIYy/eZFpTXnkzqEzf5/IhPWU1tRAdi6yJTbD69y1KbcDh0ybTW4egtNIVI+Sym
BAZ6U4FZu2Xp453tQwE1IF/v6mz9YhvZSCK2GnZaPqhdr1Xe+wx2QfxzdPy/0Jl2j81b1T8+KoSm
/x+oS80NJ/jv5aVhnyu8K377gGVJ3vx2Ljexqfy72vTnL/hLburafzBxGKPA4SC3nG//LTflIxoS
bLZUMawZ4E3/lpsa/h+UD7SwLZ/6Tv95tIddtclN+QhgncwTVpht5GNp/r+XmzosVmxwNtwfFwEo
ZrFPx9ey9n0HSTaIpQ3t0J5mOEfSxegC/smvuoZv16Ky+FnbQYX8P9Sdx3LkWJqlnwhl0MDdQrkW
pFNvYIxgEFprPH1/ntVlkxldU2m9mMXkqsyyIoPuBO79xTnf+b2skzsQNGOHX6EvjQF8V5T6DBNq
X8Tdy59+Idd/Xi1/NtH+cTP/6cb542Oxk79HU+icj78XxjPqNFIS+VjwQLE4isNov5TFPHnKoiOn
bqEAzeO4M7OQy3Wq3+B8eGsoX2OMTh+F9j1Gj5Kipz50MdkL8QiEC2kaWqYyatEKP/7f0vHvXw27
/ftFDOTY/t0DmtqQOcCGCW9YUAWvXSO72lTVjO1WtKPwcTyJTt//z9/SH+PLv3xL1Ms8Yfeynn0x
apG//vLzPDGYEhXCq1PbAM9aPUTN+J2rIn8w5/Y0hTF5L9JUneJEmiFfK76+mOI06pjSgMR4IHy9
JLEfYr2H4QIEW+vQkkXNqR5fZimbgkRRFpftpwEbDh8IspgGLI34WAwT0VVd3Sb8LjPjKb/XJULl
YryvSCdi37DAYxty7IV46xwME4vb0u2QVVT7HdfSa9dKrjaPyd/EI/2+PefXQDgBOQi0H/Qe/PPX
r6SdcJclWS+82B5mtJAo5rUl+yrzInESTNve0EVvRQ9kT+nCoxwKVHd97NR1ZG7+82/n98nKP38U
3hNCPO+zht/TH5Yqs/RirIWH/hdV+1R03lJj7ksLu3ABhpHvkcvowVUvixXdweDVu4veupPRvML6
/LuMg/sn/+1huY8g/vXj/F4MCB1MIFJB4QkJ00akNZE3aq1wteGlnQiq/M+f/rfr9Y8Pz3OpIXWR
aab/xxRiJuwDP5NN0mQIfXXqRz+qzfFv3gDOyv/5oe4RUoBdmFRzCv71113o9YKNchQeyqTUGef+
Q5txoVnJcCqkGR8d0tdltrV9HTPxDxVjv1j14q0OBiVj2wFjcuPK6jbmXDzW2p2YlI/bsrS+8Ccy
ghanIVfC0zrhY0N8FYTsfXwyKDaSLqERXXBMivGsrTjxmlg8t4ZywaGnH2oTVhwjz9pp0GE6IiFP
ogZptZhFf0Y8YivJsAMvVGBkq1AyS9amtOPC1+euBdQafkpy+pWV0zvxy83RJspGEhF+i1lm3493
C2ru85jcOTJmo4BT71aXvyf22R92wKvK6m++53/7LLOjJHheAZDA1/3X7zme82YysxzsUY5tZEGC
mkYrJk6j2vaG9ASoqjoocoyKfYkBLUYevdLsYWh1R/7Y31TPv42b/3i2OPAYbtFYa+r92v1znW7R
tvd2yIDAasGpat1kAkSrsCn8FLiPu6kjzKD/u7Hav/1LbTabsI5QBvz+l8rrRGJPxF9aRtex70UQ
gVZAX9mc1oT2x0YXy9P2/p/fon97nN0ba16gu+n+d2oCTkILNGLK9W4Muw6Rjo+1M9swx3GqURLo
2YcPq1olZ6ysj0XOkkMxGlucvPHfvM+/9xJ/fOmE6FEJaTDKGTD+9UsPe4N2YsAyHbWT7i4FMNYQ
QxOCeBxxqPZRz7G5dEmGbvdhm85e0/W2r1rSuaYq2dumJwGpc2aI9X83r/ut9/7jR+O5vM897u3U
71KcLIH5zZYFAnjxruFrvOQLeay9Y0xmwM5d4eW5Y4KJgtUwPpjhcoLdxWlhJDRFhcEIKuKOUqCq
LWrbOlUt3tH0G27exYWbao8spqDSdikWFbHyXyNS07VK00VpiqEkPTX2ZPt1Ib3PyeLhoMACk32a
8igcaeHpmPNjNqVbMRESpUGndIkrYaouNfhKzfjzPjVGv70EXaWsRyu6NFY5u9LdTgX89iARTIMb
DddbzhcdRXOKh7nBEA4+1WVv+pBk+t/sBP7dTWGp6O04Ve+xhr8dqgbK/HIILdubUvwE2iC5oNF9
tU+eE1X974C1/xdtyP+3uJu7CvP/3o+466+fcfL55wbk/gf+2X/QLbCGR/yF8gfIEaXNv9oPRf0H
Fx97bc4GSyBWpPr7F+xG+QdSSeLxLE5IgzE9h9l/dx+6/Q+yqO6dKO8xjQMJAP+L7oMkzfvD8H/K
CoufiMZDRwvK+oh5r/5bG79EmS2BdrsbXir7VuF/AKUhtmhUn9OSMGKWcHfyIRzVNoF43g7Wp1bU
9jUpZMtnWJZ6rf1D1rMHArb9aAZXWevdcSRXzZF6/bRWRnkGynSwirQEZcklarKStYZYRtZe7ZgW
AI/VavwR8yFvuy3kZiy3qNiNlLqjOrUM/SSsTvDpT8IoPsDl/6ymcAv09buTBE2/tpdr65GUtmAg
syB/icWvaj6M4qVf5a0R7qMJ3VNyVOxn/LDnLpUXpyHHToZZGi4bgZ+s0Yyfov7BT8fW+CTjtqXU
WP0iKa69AP4OUsfGIJM0L0C+dks2+/YQaGF06Izujj530/W25icVNR9z+ckxpJ9pJj+v5rojDeJ8
RwzOsDol8TQRIsB9cUnb95WcG9bWTr1gR4VhGMX7aK5Oiw7vPdmAE9CRhwwvUcHRpzl3i65IWMGe
1X7fyKvb21gtO+OXFGGk7wbVLZAW5vp1kfCjS91TG32iWiKvjBXZLcR+mavpVgGzvyiqV5rhdYpR
HMYqJkb5FOv1dpUjHU+AbpysNdtIBsT3Odp3CPGpy/DWzNPRkqdLvMCFXOLtmCQ/sjvz/xP2h0Zc
5R2AkTullHiqukmi+oE42i1kYVeTLnqP/g2bDRpYXU4fIv5aYgTIPcFudG3VlxSH0QDVs56ueb9P
EcaW4xgsg1w6zJXjXTxUxzFTVDdjqWmE7WNEPIKlXMMS8b+leXnbXrnPb62dDU5jLJuO0ubu0Rs4
wov3OyLWsczlIarsgzbKOSY62yntNUCMLtxZ1oN6kh+5o2OcwdmbNjMyUyGT6Kvyrci/dKW3PPKQ
T0v6InfFJsJV3lmsXMfXGiH+rocMkxqYMFKwyM2iPgM5Rv9gonwg52LBA7juRD9ClCgPmC1Td+yq
i7mcQDV8p9Z87kTulS1+0r7ahHA6jOy9qFtvHCb8U8UhoZTVy8MS39pm8hq19wbjcxny5zYS2wh/
SI5FxZDHa4fhlVB4RExkElJrmF3CCvorhvWuK/lrrw63MCmR1I4MGGzY2/1ZLE8VPkw9MR5waLrs
sna5Lm0nbTotFQVZbrzHi/Izbd/Euu1AeIekL6Hq2+nVC6rt/YgJsigvrWHdBo06dxaInWUeQ3Pc
2ln4EI7FdxwxbmgQljPfUBSe8sGDMn0eCFz8tNT2p2irffzHL6MPypgSOaGLnSXcRmyU9vaSvsdS
+CpsXhLJ0L47If9CcgvEgYAIBBf3cIjEj9f0oEq5P8CiTaPiKlYM87P9MA9SExTGSn2TyWWAvO2G
BfBdGNnqRU1mXaRFUx1ptXdxhf59iZbFW2wpCu7x4LMlKk8Z22eMry4+v5Ms51sZ/mJZvq+1nxjG
WxaC+g3RuzQEmfc/GRUg3y1WkKGrM9fxD8VuzjHUGBULiBsPa0JeAUpBIuk4gkJ9veSDMT9yjjIb
sZajUvJas1v/ggbj2xVmTvIG1dxqbmBVjwnDlh0Hur5plucBl+yqq+O1iay3UCGHYKz0W2apjrUm
ia/33Qjgt22A53a3BeNtgZ/moejKS1NnoPwINTFnew8DeAiIj1q3Ie22T4ilGawxryY6JQKxs+Qj
U7sDTBd/qMKLPcLNkLKjXenLk1HIr22+XLM0PaSWcVbKjli1A0HrGBbH5Bcgl8d1CoFjC/NXG6LP
whBnswxM462AzkFkiZ3uW72YPYJUrqjKpHetFywNzdgGxgKH1+kWtHhjmzaBidbRghcPqTg8soxq
z0kDobggLcMhmPRoGWGzDfsFs3K9lP0ZC1pySgrorwR9+XaimQ7ewXFH/mEFPVZ7xghf7NJQNnc2
UTk3qSWMGU8kwHtJPoXgGd76gUW/ac7JS9vXU2Ascf3AA5Ji44ySI36s+RAxRvSiTq+2Zg75vbTr
xs8jiQwCDlivWcyQWxFUY6OsJ6sVQbO2/PIA3EhDvIk0wp8U9achT9jLcSo6QyJnt8jGQt0Ore1H
cV3tlLUmA6D6qvvopkjSVmukKljURzzf2jFES+2pLUDtlhPrCu6D12YUZnkG5A1mJu7HH0zHYTGR
6qHs2GlFDvWIwXmrlmfs8hgB1rG5INQAcWM+ScZc7+bU4nxcBrzS0bd2v/4i9UMvZZmxjOqJSSv2
Wd3Pm5z5gI6LDSR/6NDYZLveKnXfHNYC5FL23hMgHBhTTcSGiF/zKHcW7A/RXA87KBG3hJiCk26l
2c9eLiWnlqZ0H2ar7VQFnSdI9tpb8Cg7eiNsvplc2RCkYAZ875QFpvqjSKEy6xGp56vJuoPs1quh
S6NvkEXk6iiufKMuegx59/+aNshU+21xKUv1U0P+vzHg7DldHG+Lxn6aNPWCsnciScBojoNMoWC9
0EaJDVwKzaUjWgmHXX6oKaDwJZqRFWKqduXOXrYFddcGpBHxsc1pmTcyJJNk/Y76RGFa08pubrav
a1l+jWb0wOJY9mOb1IRYzU8sZp61pNt10XKKC+VhlawAVjRd+fCktoWnQCZARPdztrKPqqFKk1Dw
8LUnSb5hCbYx6WGSOQj1I5w8T6nuNZOxTzpjI6BC3wMDUmXyKkjJUxfvVwIr7vjwTR7aXFTNqTKy
vZiLSyQG+pNL0xlMT1DQ1PUm1Ewfjg+2RAo3WAK+lPFq6Ep95rungrhJeir2dV5a73gpx8M6MlEG
qMzzH8ujcsklaXC7YiLzpEAQh/y9FbK7ynq4wy5kb7JIBU5cEmPdQ7DXkCnpZeL3zYq8bZ1E7utA
AHH4dTTEEdGSd+k8STNGq4h9U2vW4W6g+pFJFJCxHFaHsTUzNsO9vKnqNX6Ag8fNGKtVHnRjIUEm
R1tmRrkI1ELndh57w9c6FcHGysVUimY9jLi/H5VYpJthWo0tGTfKcWyr9GNJ1uaxAvgJ9G6lSuqg
V9zwHgOK0ZbCvrOvNB3P5Dxe6LyzXVMb8jbN5+YVg/jq6NOdviyPTJkWqSxBHNXLU7ouCjgeY9jD
HTC+CwW9ZtVP/YOQpU8DjgbVHDPGs91bDSj1inqmaGTpnBZxFgx2mTzJwyTvND66M8ay9cD2wvLS
EYNkrlj1FspJ45PCRJhxqBIpocUaWJnZcCdlKvZtonJ7WI0G3bWPNG2r1dp2zvFnjSJ5U7tu1gOl
l41XJVcTdx2V2EOCm16hXcHCEUUH8seEKOSktR0+gz4QO10qCXGJ7sLFNqRMgfbjKkUnHcoMXNqa
Cu1VS4vwrdC6fK9pE0L2olgpFevF+lzvcdxSo8BO0K1u2ExWMZzmUkrfSCOyd7NiELCqTjCf2bvV
49cKd2A7j1hHpbgn/6iXORA1WLjSAO26sh8TYWwMOFs4YBOvJY64aVUP8cC+gUCMwmIuNnyTIGsi
6RSW1dlu5xc9Y92/TGd1rnQepXGeD5TvndeM5QokTIJVloUfmj4F+b3n17LymMjKUcTcgIud7+Sh
eoIv9KzlK8A1gI46gYJ69cS9utc625dBxXhzCyHEYNIkDQqjP0kJ5sSq/YagR39Ku6sK5MRt0GJa
BuQUwXnJhjM85Wp1qpV4J7pPnkG49NnE4saMXu55k2R8XTp8NRSAcrerqjje434QRFnArO4BDLpF
pL8yBVX9YVT58q3WBTz6Q8zmyD3AlsFckmSfLnr9pKoN0WkQ459WEmdcJLjCMVl4unqqqAHe7ZZt
Rfu85qt4zDKmNGW0ouXKzX1hsT5JrCgICWS5NJAsCW/jwb8TmhzZIjWcvNh9ZOmBWovHRfmoSBzS
6h5bRrsJZRwH/exbUIP0suSbSWfZARcIN2jezMAQ8Mn33qgOgVGRtsN0CsCdtIHAHJ2FMn5BErwj
lPoSvprcBnnCo64YsgTUv09aPiEfmB5gyg7yOozeDODEwxA3eAN1KPeEVBzKPtqzaT5HTOX2pTxc
6xgDX2IZ9iaHJgHDJN4A3geapYf4eE3YTmHJ7iRH7kij0lplwO1gnbLRoL5So2RrJJr2KrccCV1s
mmC9ss4M9EI2znlf4nPo8uYSw4HzMbYnUIEi+0Arx0sAZ6UIVFySQSXn+hY0VLwn5aN8niVJ+Kz4
4muOM87tgRu+aiyRNqbctps+rBMS69ZZvMIqWa8mFI/nlJzim2UM6lY2xj4Y2rBPXDsXxqtq9Pkp
Zj55yktJ3MqcsWNT5fqdRaeYtDNTs1PkpHid4CA/3VXjn7OV9z9G6ot9vw7SXjZjpQuGRumfIUwO
FyIW0j0RYfkHHncG+WM2jhu9bMeFuXchzmIy+7feUMNbBmzmURkSLqKxC6lzgcIUTwOxqx+rqceZ
hyJCKZ1ZbUJPE/W8HVJAX6paWk8GMo/ALrP5TJyjfFiVhBbM4sE0rUK5hWojeRjrpFMJSWZXtFZz
Dok/wXVm1hz1aa71stevjXnk0F8PQBLp2myjLV9J6gt5aBbiJeRWvyH9j9/gnrStp7EreB2E0RMx
vc4qRKx83rVRqvt2AXRUMtLdSgrsbo6StkdR06qPswJKiD52MDy1XDK+mpGL2e6Eq9pJ/JKnug5P
g2m0UMf4e9DxxBNrq4PYCqt14NGy4nCzGg2Y0FBVgnUgGcOxpHo5oPvgThCZve9mctLmqvQxe2l+
OpXHmKc2EfNOuat9Okb8stKR5sJQQu/Np0Jqr9yznYOTonVDnN/poN/kIqaFIRclD6dkq8xS4VJi
MpkvV+VLFKPpaG3oNZmWuOOcFr+WIenPY57ukrAY/ZIG3R8MnK6hBMJCZG9VqOYb1YqDSeh+qnFm
W1nykBqdAMo3UXZl72VFkBa8k7e2KM4gHEteczl6srGeOrIRMnIoWwiLljrhUlzHA2HeThF/r8xK
kBhBLJRfhzjciSH3J10ZHBVIoNOq696WkaX1OTbwsgFWNq38uXw6VmoejOA1HEEDptWFRzd67x8f
bCtD8bRO49YMB+GhGTLX59QgTCtn2sA8yYY0VA3xk5ywZly1qvKoUHeyVW2NFk3jMCksUnqlPqn1
r169rGSrT8Y8OYDNz0w9LJckIwPOJ/JraWKSYTE2Bs4ixCFpAk1tct6hpHc6OfqVKmWQFtavGiD+
c1lIp26eWt+6+/hEEepbRe2oslX6qSytL3RSO77KLwlu9j2TTPKjrg+yaP40VfPKIccZj4aTT/u1
jCSg1W+hBETKZFyShuPkltjznb65N2Up3Ds7z4wNVEx+fJwAXEzSSx91flc09KSiPgztOhwIhlSC
BglMF5rCb+2IrX1WjID8GBIaLArlNgp0+6jlJLuk742pXKKs/inFYvKQN8IklbIFiR1rmKKsdIgA
d3xHXmZ+WxVDEMcMUZqlxsZRFQ2kFrTIhVp1DxF4NI58m6OlYB3fPWXVfAwHlmVZVr20UeOJ2v7E
0za6fUkinCJnpzHbioGpRA9DU83Wk9IypkeXHqfiFLH6QMLaY9ZLwYLWYWf4nVYzbhELjFn5OAgM
uJzZkx+V3UFPSFdTSCP1S6Fi4IWdBYD4KDMH8gEqpZ/RmvIQmk31ulbz9z29JiBJTuXryFOfwE3S
2fW9YPnCMOMzB2x3JAHvOHSkIWa48S5DyVp/njQyqLrW2qA88NR4OVTgy4YEfAKSjm9AjFwyljiZ
PAeOZd1YVFQvGgIFX8+Z3xJINfE1AP2Yx7R15LgGhJLPxlFi4nRjNTi6Ec5Mt+/6c5utG1ARD0VJ
SY9P/WWh1/ZJJTyT6cL3VRarzEiGiEik7kFB0k5ZRc9ZpeUb+C/mwcT2BGUl3nVACuyQp7SN56uS
F8ZTwXgxsTUpiAqIo3oeW5uqaqwA83u6SUtyxKjj7Qcphk00RVd11ff8JC/ciSepi3jl7U8BaHaL
lpejMOVuDKME8TvcI0Un/rsuyaWSqmsTwi3A5YdnNyMrLiSj1YQt6y+6fRBUPE05Lx9cVqSziYQU
zNk+DhmpajhGwbXKS3sdE6W+UBqclL47gILXvHHSNc+e0odMSBaC1+iXMsYZWbPrTzB2qmMqkX0j
Po3XPqseJK3lkGyBe0Y4vB/MrMmoParhTjgb7aDLVnVfG7VxXODSXipJTbadIpIgmQZmMkuJHwPn
CRfXNTdDAHK1+aIN2WZa7N5Trbq+cvFsykYWW2W1jUtv4BouOYMtI70oZnGzDbiOo/Z1Dy6830r8
RsKlAboGVQpdf+aRtfdsWHO2JS2N1N0+YEHpEPvr9UPzopkfCXqDSzTL2oVkTJi3nqU+jHHu5/Kn
xBzuZlcgXxUTwIsCI8yh89JvC2k3G7tfx6cyhNyz2vNwSUtNgtKV7dpwlU8GAXB3dO37YDcUhgn4
SEZijNk5eEmdomWacjJwRe3WKGr5pHN9TGVIZyLkXw5qnB0INvRK+TKqxrxPpaoBNciG1hp9dZQY
lDa+bFY6ClJeiNTUBCXuklOoMJQdml0mwp2sSCfSUp0RBkptA5FMnu8GdRwB6hb7J7oio4eTQ0PM
2PUV7VgHZTsmA6uwDLeDVXJHqG1aztyM4FcImXbjqnT7WrFtAYfNtcm+4i1r+tIxmso4lHc0cZgM
+rbURczEgLKr6rsO8lZhYLZfuAfT+juWSKCrssYHThqzKFnTwFTBezHkloy9nLGZCA1LDrq++KlG
1iFryuNsRtouG7K3lgD2wziY7T7Lpl2BEmebEnJHjhC0aaeoc4+dBWa7oVN+2XLebyZ1OOb3r10q
eEu0rtmPSd77ygLWSdX4LtsfQgmJsJHCmbgrYzpONg95Elp71jRtUNg620OM2ftC6X4OyB2f0tD8
FZd4bSJ9PzBBnkhJDODecSNFYgKWhILOKXtZ8eas6KAkGp9ZDeY6E6P2VNvTE4/BdShgz9Ra9Ivq
Rz2CCd9rk2kcZkM6RGPKMjpiBCyWKfFLDVTlOIeQTzMZGhH4NhLid1GtlS6ZTaVbFdopIwhStRTC
WaNXaYCSWOjFxlijdNOk6r5AQui0DbVAXoB0TKe9XpgASFQBwZ3SFmQureyMOlbPDb8oUujqE1Kz
9BQPe6vYWtlTmZ1QSF9oU4F9WUG4WCZ3v5kHFmzqEhV1Cb3OadpK9Qq6X2aGgV23J/jcl1FXHghI
ApbWZn7fsueXDXFBazQ7K8EGgch/SfZdljUBSa0kt5ohA0IH22pyf5379Gb0RbQzhumigO5qp2px
dXU5Dxlro0b+Ck2CeUnEg0eV9JGb8n+4WAMg9szskSgZoKxybYEK+SG38jel9taS7PKOSQukxb6J
Jj2WS3Lpw+GLBD7taHe6cJKqqH01MqbLIkWHdqGDgz75Smag7Nh1xcV9LqT8QUQs6GeOrVXsJW3Z
lr2eequ4S3HEfhKd8Pj6E5d4O6drlofRli9otI6T/AzunfIOsm0xbYqssz0jj8h67W78Wh0KJaKP
R4okAhSvS3Z/gQUns8IbV7TZRa/Ww7DAIuG3GUUMxGAbR44Vxl9qHJ2Ukq5XlYkeXfJqFxni1eLa
dLAxni2yu+zoinqAq1x6HeBu+/KSXsYKiZGt8fIPabVeEoVXCnRS6GWDZeyYqbwJdHnVyGeZZ7Er
B5ZR0aZZwbbH2HcLQ7xDXnQGnulJy9h5Dl+k7jng7L3WCHLzLAQeXDO+E6xOTdi4ZhMHOV1jPfDe
K++5qsxuYf6Y4vAj4m4z68lfSx+Wx9PSnsxSOunzsGcfjMBPAiZvXZIkPFSh3XAVpyklYOIWCMj9
llnbDYpmvyGN2/ZwHjJ+M2mVc3m9CRa7T003GzcI9ki2YRg9aRU5yawQI/LXGFhVB5rlvQ7BgFYN
IXU00N9hJJ485HoPKf0HE2q989SmlxxllXZAb6Nto9i/RMnRSGgAQDV1hSNNFLaTjsvkpE3rmlmh
uKq+OECubRTiNEE1QdW7pkg9MQ4XsPhUVDLyTrCpHb2P9JAN7V7Ko4eWGOfS1i+xlGf7Ni42uPCQ
7Ij+AOQm3gtdmgJgBa+w1y5Lm+2UCIZlnc8WaeuG5ZDkMrhpR0prIc8HeM7WM+Dab2Q6k7NY9J2Q
hGOKcnGzOAG9hGA9rytzfSNpen2Q1H6bEmFcjetjoRI/QKfyMIJrfYj7mAWakPhMdUIxpQrpWMdd
UGT9ZW0IbsbuDfps0y8/+7C5yMZjWYXboRhhWOb0cS0b4bwK1E7dwLDE8EEAXS/o5746oLWU9dve
zjhZOLp2SZoG5TBuMLQGCeO2JmrYcpuBgFlTKSQ11rI3GcdUGV2rOvRl7cX6k5l1Fxjtxyhuzokq
eTPINUub6vtvTX8XWtn5Q5fpbk/G4IvUm3DxzYhehugE6G4ria9Es6pBYj7F0eJm7YueLwHx32eA
0EHU7lKglPMRh/lGj34K2nC4ym5DNSABgOOKdYz8WyUueSSjUGQCJn3yZvZzoPU/Yz2QtfotT9vP
cJGu8nTXFmheNN5TDJgAIaFv+2OOzldOPoFUuTXtZsox3PQBuDS/B1JUMJTJzfeiACMSjwlGf+FS
A+5hnXi1JedeA775qW6IJQwVJncZDl3XHHJ5t9q02k5Ym/JjmlvRrY265loWDARrbPE7NK0CTrdQ
XVVrkx9YO/QNMQc5qxrOIbftIGCyqa8ygij1iP0jduxDZoek+JVgwQX+oFNdDwSEaCVRkCMM76oo
9ZcyUWne5o6jPiVVyxOtnvkEyl7g3ynvhsUbbNRLz+A2j7473Yp2csYRTXBy9Too/bhQr8az36Z2
/QipgnzpPL3kkWIjI0xhWaa6veyh78KoV8nUoBx4minq3agkgVvpWOSRJyLCLWD0W9pKz1YPO5xR
6jtJwqghZbZeOYco4L6HTtZtLquXe6bqploQGodTSR4EbUKZSC5mZOKVeZz3yLUaLwvzn2pqXlnW
veAM26lx/D1hJOtJB3V63LI96CtKlsfetvciZK5bz8ZFWMxy5VC7wHhi0kRWpl+z+arDN075xIOc
z0xY8xCZIPFiDWiFE3hzmbdlirc1WwxdrSZH0vqHZZrJMK0IA5z6LfK1c5TrF2jYH5JqPGqTtCdT
Hdhhu0mNCRRkN2X8KldpG2XpNYdPQ10Y3WY53Rda/6ZzuwLrXbnBdbSldS4FzEcnR+jxrZm1a4Ea
2paYSleo0CZEYdbAmkbJTmGIdjGxhh9G9t0qqK1kinuXLhUlCSNeDUy2Qyf63cfMs8KJqw2oOuoF
8oUF/2OZKU5zkmFiKT7r2vBg9z1LlzXcaHP2MQiUbtC3fg1h/EOTK8prMmPaWS0h6khbeIi9M8Xz
tpSUjaY3gbVGe2Gy9sHyxUY7IjxUvFAYnjUFCRoY8+ssw3GMlzOWCWe554PDoj2mGtdppdm8ffec
WOt+Jitw6AHehtOyOGXHhAReruxAc3urV2tjx+Ne0ef7QjF06hKVNLLwTW3QsoT9x1IXF2JLufvt
+IauVHIbuJzmGD4OGMLlXP0o9WWn98OlL9MgYlYRxvW3qktyEKni6c5bnbom6AHBtiTvefrQbOzS
1rbWQohbX8yav6Yq+Sl4bp0p188zlWJfaNex6HYmBD2UldGnErOckU3pg8wJnTGj8p0qi3DL9I+t
N0Nke7jGs3IJxXxW5egiTUR9dj35Fd2lHNtAspZHS/wQQ5Dk8pl1IWDoPvMRtSY0MMLLCYvt6X0y
edzmafLLYB1KVFej8E7KBD2oI6WGcoJh4+gdI5ZC3aUM12Ylf1yGm23tlkTd2mXxMBc3NZM8ZO13
KYARsSYzyHRdWtq2MNtFYj40iwWCeFKBysaAQQkROlhrl/uNEl5S4tvY8zG1Wgm1cSs6WybKFLdy
381B3Vib1CIWoMno3AWZAvI9xysqzC9pLY5IP27GkPjSqhRONYyagwz1oe/QhkrpgmuauTnA4dRV
op7UnmUPx/gravu9KZRHVmvkTNsnZhx72tWFfRh7TfpLpzLbyo3Gwtpo+L+sstostbGBZQ9KPG0V
L+0HdXP3FzsJCaI8cmwgKcOgYlTjcbDlLx1BLvGEz01d/Ait4rCI8deQN1+SFG7kIUSijIzAVYf2
Z2+nD5IBi5e79dE2qLZHc5fUgMPV6EhmPGuo3J0HkOvxtwzhztetXzCMn8FrnztluU+8CvXc5s2x
7/tLPP0XceexJLmxrOknwjFosa0EUpRuWd29gXWT1dBa4+nniybtTiUSN2F1ZjFc0CiMjIxAhIeH
+y9meYfbJwgGJ9s5BXG0Q9AFgWEUW0YgLmWcfiPJPclV/TPtwm9D42v0Iay7cVC+Tn31O6eRi+h1
JlH+lj7LHG2FAtRhnl5no0ErtyBKBqq962zzJ+XjCjSS3nlRWD1zF9+q9vRs2yEWC/pBoDKsVNnT
1B9cPYN/OncJqHG+KDYg93GePVGys9AYDQtA+uW9hGeLUByFI6tMv6OOvlVNptoOduemMp3ZtCnd
QAru66ZE85aKGTJs7URrAzMgq6OCV2BzYVe9jK4yI1XKeBsFiAn1OpVbsCnKvjSdJ+gb8r2fhCEe
bVn2BRz+rlClX3PbAogKP3fg4UH183/sAbVriR3eRaEQvCnpigWqVrAflbucxsOuroJi19Yl9W7O
KteDdCjB9hxqs9d3vorpe+x8mvSO4nSsUrfLDk7Q/2jNzrX1+7ykBTPVLHQYR66FW1KOyYfOOyHc
l/rk3+glkAzT+Oq0kUuT1KDK0fTe1EuoXefhT+xMvhijHt7lowOLQ02NX5ok/8bxhJiq/BwG3lmg
xr+rEW4U04hwLY7HVKp/tY36vZCrnUHnNG6NncRZAE2Ee0v/bQYI7g4pSZSmZvf+iARlHJ1QQX7m
c93BAyhES+k5TnW3xC2jVOlJpGAeUr+EgPPUNQ9O+Di2XyMr1t3WNE+xWt4GaLRXVf/RTtPyJJcc
LUPxPxutCTiiAwQzKYAaneHW1MZvRlyZj/KoWi4d3E9zOd0ETnanjP1jG2HMoLKEmrq3wnoPjJqs
LzOlQyuR5QTad7/4UONWRYNu3kuajyplRz8rCz9W1KYpyd3oofNBAdfYBuNLYKY/qjnUDu0Qf2qk
5K8ewKFvvWqkDQ1N3sHAjoV8X20P0nAok9Nk4KIQ0XVN0gdxLOJin4ZQH+IvHX09pwOpfc/zJ9Hd
CRx3JNPkKOObmYqINgE1nKgZtVmk3kJfk2/tIbkPLSBhtux9CZ2d8mSIDjtgtCD5UGEW8DmqUKmu
ZSYKJFW+Vac2erWSfD5myEe9Iv2ZeGnY559m4I+/tdDmhsFpV0m4ibIhCh8jOGGTqyIiRqt1al8S
QFqPoGgzyB4yjLC5i+8mqbVP01xpezvMm/uJFOgeLn34y8fUkSudd6vm1yZPp1HeZ75cHyUIzDcD
PdFvgxn8RGfnoTbin1ZFL0nF4opeS0ujR7JUDzhged+Hc/2QxmHyaGmZfFKa/muTs4yyTxXU06T8
q1Um2B2paqfdKqkd0NBM/q4DeCjQSGDK72dFeKOZbpgrT0UTvmBDB4jN/NpEIEyVKK/EI+rZylXV
leBZ3Wg01z9XsSl96BwKn9rPgsRiV0awVjr5IS6T5yoxboLOP0oUII7UkaQDHeXMq/RZO0Z9+1xF
1sc6tKOPg1m6oJHBS6n5eFsDlMbOqAlvrLR7LEzlWxS1d4X6F4bfmEPxAqEzg/Da0NKPj5NDMmG7
Q4/Kl6NvtgwdzoGFda+Ywd6i5xKYz4XVH2mK31QkdpbyKg30FkPpGHcSwmrVDy3+NTt4k6A7iAQ5
9WAHsND8A/+2ad9JVPsC+D+h2gChsaf5p2b5d60M5NQwCxNp2KEkW7RucXzxqJQ8BnF5QuoZCFMA
YFCNXmrHb8XrpSKqIHEfN54+kjZh467W0nOB8iD0ljs1gp59wk/suYIKsrfhLGip7H9DFTrbawWJ
NQLdIxqxLm7rL2GOFVZ0V0TTh1gUk1Du971BspvT1Di8cEdM3+r+U9o59z4ORjcBeuwu2vHjSZ3j
wAtivMhqiMgIbobOsy9L9lcqg+Femx3y/jJE5GGQ930u+gDg1pIyAQqKQKaL5KCnJCJnqTEkq2yu
1nQ0LShuw642wocgmff9qLzMbX3XtGBzc+MQTRiY17Hzt6MSIimvSN8thJh3U2gEWCHjLWJLMyqu
wwGBqUMiYT4kRQgrRPHYk2epA8ZUow80zP87VOkAtuBcJad/qLrw3mpfo0YGmKOTIunGhKTzmP7k
yuXoDKDfivEblj5ekQNxtQU5DWv3m8GBsonJmJtmyl9W/FddNqDQVecBX3JEgPkbpKKdG4MkOy3r
dlfKDRXXNI0JJFBAIq0MH0HS3RCbHToRFpXRrvACJ/g8tUHh2fhevCJombsy9TY3UMpb2v8PdSR/
pcMd7jo9HUBcG9nkJWmT8Sto0/5hFryLbfF0jc59Zjf8v9oQi/H+Kmja/2te/O/4/z8thS1YQf87
x2If5UtLYfEf/MOx0JT/wCFCYMGBRIvwjw236R9HYVX+j4HnqRBQsGAKwbT9H46FJUO/QI8XUUHl
j28w/9G/HAvD+Q/CqehywF3WNFXwwt/BsVgSLGSV1hGmwvDMZV04rJ8TrzQNtVcnN0IPGGlHFyW1
h1vyvPCLU2jt6c2iPP9D23jLuz4nuaGDowrGCFJOOqwRtPYWhOLYCNKE12PkwWjXfyGOA5U8RdbJ
HTJMhXaGRNNpxigQiHmevk9X89/BYewiI6MjPr+kcWE/1sY5MgjcA1J0l0sJSEWn0lwdQygcFBga
1l92aw74nVyf9kIN8N+hbUtF+MmGbW4s6I3j0MVYBargEOQ0+zTVk3RASnp4RHaKDCFzNCA1Uwa6
PwAejQ53Yu6GTm+ird9xTmf993dgZa7AMIREbqnn3xqFqBL+mhV6bRNFX1O9oMMUG+2RnTjv/bkq
fmcOKol0HroGjEqS7HUzGO5NZHk3dOQXwhV/fgr6nIaKCi+7DsT4+U+ZfaXOeAyCqJyk+CHO6TDv
eGI4J1MOaVF2dNKfpYHn+Z7+cPHdSTGHaLUoMG9A0APit3h93oPukR03BmqSby2V4BW95R2xVS30
cmUU0pHnvZC+GeFCgpgFSg37Lvqoy/1IbU3gE2rb8Oo8bA6oZ9Z32M/le7BtkctDodnQxF6IFf+z
SDCzhNwtAibEiPNFsiWe0hBRMVXV6xErj1J3tblOH2FcSCdMKy13MgKszqagTu6TMCExG828/2mZ
QHCv7+HLMGEhVG2oKB1RY0N84vynwB3rnLwJEi9vYvXvGs2aPSjs9tCCpjxcH+qcH/jvrP/vUMZi
1qUf+viuRImnyhUcgQnQ5G0l+f4Pbq7pGca0tb8+4MrcxOoSoXERh4IswtYb+Z+2Bj2nJm1Mgqu0
SE+n3SEwG5ADNdnL9aHESV9sKxtSHS7NeG9wKSyGyo1MleRWZlsNNJHbRLhCzAavJKoW+N8aP60E
EYHrYyqr80PwkdIw4QfK5fn8YmmSohGUv2dmabbvsmR6jhsCYZZK7Q+ddGZvlCNdQV12ePC2pI+5
EGHneWk9J1mhHpQ2prCqAjD7MvcjlfTrP/Dy9xEFUChFyAzxJ3kpPEywSiscT1OkG1qKLhg3kYZH
A5UZ3d8Y6nJv2bIQVrY1LgHUohZhpyDaDXWBcgcdtX4nlRGlTH7Y56BKeyxqoce+f2qIHUNsdizm
aIipv9la2VjMDdIq6EnpNE+4BAwYVPJ4MkukGd4/FBruOnPjkiVpOB+qS2pCKS5JHjkkmJuajrsW
h+l+HMYt9wrlchsjBkN1C0UyhLtQbTkfK9EbK5JDzF3VxAHImunSdFv0wLdvHKD7aJgj8XljdwGe
Y0U9gWzRy4dAooHl0zb9XWVK9wIaweElNg3f0kalEyG1o+npPH03bpq1n4pkOPpxpB8qYeX8p1qD
qjiA7hLPL5ViP7Q8GpQuSPfEOM2VBTK7zYHxvf9boLcuFA1QuEcQ8XxQQGc+RmdT4kVNQeuCkAn+
jw59iC+WJv36fxpsqXRV2eqM4qlwgHNa/U6gBtMwNY/SPNobp4d0dBG9CF7o07K5MC5BuP98WrY5
JYrPnzytiHUuQEd/iPXZvrs+n5V4dT7MYvUGesa1gl2cl/jgD8MKtlKgAVfGxxiBAg0UBwa2BTQX
u5NehHrcDMdkRDXO0pPwVg6T6oM05r5bDF15T43Eer7+A9eCCKp/3IdQn9GSXghE9LAzJxQpQF6R
zx61bqRD1Nrmpw6NwZdhUP3j9fFWkiUWBBkcDSw3ynFLc4xCLltzzpXEA29r/Wrhbb9OvSVamGNr
kCs2zvCt7cP8OR8MmwYNOvynUInoAKdOMoMEUH35J17nIBzNSDeajQtmbT2QH1PFkUFmaKlONAQO
Wy3sEWTu2uHTNA+SdGMUlfSVGJvc5eZUbLwjVs40KaxlomyOBtaFIkM3tJo1WGPmxYECIidTuDYi
mC0vrcVf4a8+1rjE5s6H699B7LvzyxuBDhmlR1xK0E0W77i3wRwZHST4szbzEjYdxYPJ96pRLfZy
bRdPhgJWdFaVFJHjYLwpAkvZ2AYr1yTD83z4E82wyjsfXoUQlWEJk3mqnWPS5sgou5RQe8HQjO+P
XwpUZ3acoiHpqi2uSaMgJ07bgRvZKiS3KfrmLm4bi2rz0G6paK59TDwWuEXwjkCMQASdN1ckVX0T
38gk9RyfhrydK/Y+SVGPmnk1UP/zx0PX0ci6/ilX1tLgsWvphgGqEEbq+aA92HOfSlbghXUXfmx8
y3cBY093QJfq/fWhxGdZ7BoTJgcvdku4nlxI9NlGoAyQJjy/izWoQsA7/FTtXCMMkWjiheNGY5ud
4LT+fv/AhhiQdEeIwF9u18EnlEsuRjbjt1QJm295qGJ1ItBETdepXmzbyZe0bOKt59NKRCBBkC2h
ti8UGBfLm+p6rRdRGXgSeMMnNLd/zw0WV1g70ggstGEj9VkbjtGoYxANSOMXARm7R94nviK58Oeo
BSqT9ZLMc/m1CvP0I8q76sbKro6HWoaMKgzXwPKFUplSpanSILnl2Db3OZfVTaOTVAa9YHWjwfTe
D+nwHdEFYjDxPcXPeXNCoC4DQOn60Jt9CJS8fNvbNqG3Oqdyd5DC+jkBDYtFU7WxrOplwGNgC+Vo
dG7RrJYX9ZooS3BYdeTQaxQyGNdMMxrinVXi8ksvuL+x4tH5UGhjnntjwNm+sbFTxV+hkabkrgRG
eMJzuQbziFTbnSqPQXdTQ6D/Oy38ugCPFjtfLQgYTyFwejD9fobjYIFMzXQTVrks/EkN+XkCrYcI
B+a1khsFmvwDuTegWlU4URIunUDfSHJW0g9w2ej8EGihQyL5c77ctd5BPZ7Bd1YtmN20HEtMMfQS
UBHiOIkN1b6fKelCN05dPLI1/pmEglahp3s1rZSdlGTTnWiteJIqbWnlrtQE+G3sdEPlAiJuLn6d
Gg1xNGDH6cEiVXfIJqkfC4UGRYKI5FEWTr5oCKL/kzpA0oehO0zdKAFsA8F/fVdehlC0JZHNhcaq
OQhDL16VmYZWYhgZaLwqOPIirZLvWqhvJzTp9I2bb+2TmKoogzJlzaAqc/5JGqcFKY9HiNfQHG1u
lEmrb1FlQaYI5pQCaL6lU9oI6EgFgfIvSQrhww3jYLumOdu3ZtViOTlntBawWt2jv1Bs1dYubzEh
6W5yo5iYl6DTfP4LezjwYdkGoUcvTEUvWU3o6Eb1PQh7ZKrw/L2BYLyVEVxeLaKczKqQk1vU0RaD
Bo3dgxb0A69Sp/FLG0btLo40+YjsLxCbGpnub2CmqanCfdz4+iKCn99q50MvIrwpycMISYJwR0/n
lNoaDYwa7Mv1Pba2qsA3yfIU7k5eauerGgClCsuGABQVmnkyZlhhXTL0nu2HBq0d5FXGUS63AoDY
ucu5oaqI0jYacJyy5RHD9zlVCj30+swpPqgTUHY/1tAtMKT5owNKfW+LJD/JgRTD9EGtgRfy1pYX
3+7yR1CbRyWLFFde/Ain9HnCiB9RRJn2pOtjcLQgcjyaadt+4NP2L1Y9hLcG0ebUgoE4YThb3A9J
LtFlV9UHw5jyLf/WlfuA6wc9KFJvA522xTFUTN6atUXliJQcoc2xzgEMWOh4jjYypHGJi3ecZYc2
olvVUZx1r++GhVydqAwigqpR0xViUAiTivPw5iLslDHoJZ/xG7Nq9j0v7H0GC/LeqcMBd1V1vCvA
3Mm7QEnjXw2Suw/Ar60a6dZQp8JQahsX81oIxNKEjENDP4u6+vnvUfCQ76u6pp4eRNNRQRBnPwb2
VzuAGn196qsrj7nHn/okoqyL3cBbL9MmeeQgJIlxnGpd/w7JttxzkTUNBBO4p/DttaOSK+Gj34/q
9+vjr0UaBMKgF6OwhJr1cqYa9B9gxYQ3nfLfVPmvWp53n8d66I70beOTCtZ/N9TIOl0feC3OGKhx
87jEWoLHz/kSZ3M4InLLEqdyKRA+TnoHVXvLDVgs3/Kw0YjDxku06GxVPR/FLOhV2UpDg0bwtyIZ
bYCwMWrXKazgs1YDjLk+q7XPaYiTRDldgYwv4t6bjSzNjcAfMd4cqdMthLx21/S6Ali0AJKa+xV6
Zhi8Kc91O2sHOcMieWNDrUVWk/XUEDU1qEQv1hWhm1mOQymCGDVFh161UGGZ5CdziH5rUoTlrqn9
vj7ntS3EVSXcPalCowJ0PudQAtMe8AxAOGMeXHv2TfLWyeogzSvmixMKvKuk2B8anOm3js/aQTVF
Ek15FP+o5e0cWdCxLSeJ0EnLcXPMCs3FJiQ84oenb8SEta30dqjFxZjn6Zj1XQZgUQhC2WZt7PBS
dUAG5e2+oQW3ERRXPyTPGwdDFIsu8/JD2nxER0Hczk/JiuvZth9KX4U+OkL/ibCNuMmmdDhc/5Zr
68lQ9EpIRNlCi0Cs4wU2IAEQeTMcdoHhi7BEt7U97/ZhY6OuBQACLNFVQ6UQTbjzbZPAq3dIomgU
UnZDc4BO5VQiDX59QgsX4n+uFmTUKROjmUNRb7E7kxa2nM4SovAQ1beTWvt7GtgC6RRV5RHc0n0v
o4qnWIDcLR2coVOV7W/kYLqD2lTVkZQQJkoPNziRFPpVyAW4SIEPnqUa5UYwXvvkeOzQsLdULB6M
RdpnzRnCFqiveDMUMTR9YLyVtaEBRca2CGnDGbinqX3aWKGVrAiEgIoOOVUwztEi359Gq8iTuo68
DHLaPXiuF62N5q8TtO2dNLHDla5KjzU+Azt7bk+9qQ4b6tsr86Z1DXZA10A+0Bg93wpS06ZBm2uh
p0Z55+nyiM/NWEdHR5N0lIjQBJfhN28s9tqDi8INmv20grEbUsWvehOrGwSXgrDm7dEZZfsi+wFP
rN4K4WzMOXopKaaPQNgyaLpt/ygpuVCTqaJ4H9G61TYOw8q547fgpUallVi2fAd1+IWMaKUEXm4G
8l4ndj9ZfYA3sjb1G50rseEXVyLtKuE/7dAxhC9xPu0uzZxG0orAo9wNMjfz2/C7lpmZgiqErBzy
IExepTCNkb6GekFurAKtvr7l1r43dUG+HNmeruvL0KaXQTt2RejRhtLv8q7QToPZRSe4Jb8rpPbA
fffd/vqYK+GbUhnz5t2vqhdQDWXktQyakc6NEiUHLQ76EzYZ9gmiXnrsyiT8en28lVsRp1dhSCeu
RkTwz5fZGnW/zA0UBiIADR5mmPmeix/EsAunFYWe+2SWt5rQK7uIy4ITRK2MfNpZ7GjHkMZ4zOmv
cBtPsLwH45BqcrTXRiP5cH16F8vJ20UWft5UUyyMShZDVfTcZh71iRdLYMh5rDUHuSBc5rqE5pUv
Vxu34eVpZa9yM+F9Q1EXzvQik4NlrWZVClkBM2KoFspgeIEGNEL4sDhPUaJMp1a2HK+RUboqyjp8
gZ8FNhS61sYBWpk6TW1V5n7UVZqPi2jVoLPfyy1Fq0JG3VGX8dFEBA6Oll3U2f76Ml9ckmLW+Bc5
3MZUhpYOmXFF2ArQqHMz2QcbD/1+MndTCdj9vQHoz0DAP8RAeIGJSb8JhgESNLzPsHSD95HAEIAn
6ytgFkN4uBun//JK5p3DLmV/4mVkUX48H6uQlbabhF6K3tXlwajt0q2HOnoAHBe+Vg2N3FiN9btR
HsfvQMfaJz0c9e+ZXBr7oOmBkOcO2lNBBAu0svPvVW7V90khFa99X3cb+/ziGIvfSjJEV5zOELbR
57/VCcbUEeJGsOzH/FaVtPDX3MvddyUJAhwm0WL5Xkx56UHT3PIvvDjNYmhNphNJpOaptNjxRlb1
Q27TwJDbdjr1caV+RnjY2NdOvHUXrmwzAIdkYyreM/T7Fl8f4eXEHJC3pLM6BbddGo98fSn6+u7N
TF2TgEhvzxKvhfO1nP2h0HMtllzc7ouTM1fdXVeWWy36lbnQdKIhg8I0Z2dpVz7Db0bMcPIBUVfm
cUKqB3EHIz29ey6oXVG74u2O3vmyYhE5AbQwC94WfHT7mFdSvLfRDtp4c6xsAZ5VvJLx46IprS5W
TOoAgiMyJ3pYUXYKwlbbQ01MXcDCW7aGF0NRGAfCKLoeGGPwJj//OGZp2WjXC03Raay9UdeilySc
c4pxWfDX9bW7OFNCeZzzJFNP1WihLYYadPDPaTAwVB0rt6h7+F6dGCHJuGLuGgQxnuAHfs6GVt24
RFbmiLq58KL4A3DRF5cWBAfAYCDb3SGxo6c0Bz6vl52NIodqb+yPlaFMkishws/JIqc/X84ykAM7
aDD2MVCA2cVtj7SOwav4rnPiZPLevaD0+2gEAuPDl3oJI+hNMO9GOCDzM+bIhFSxPd7VPlCeG6lp
rJ+IyZYvBuRTgRQP0o1wvjZTikeIlcgAbi6wIwmk4zJTUPGqW/tH5FO6zIIMqxIfvMr7p2kanDlC
lSI06M/XdNZiuLLDBDB0VE0UettxcinVhR/1bg7sHWRhHZUNJ38J/HLLUWNtlni+AQqhJMhDZTF2
ZPQSpgYYS6UZyT/ibpan9a0BzzncgvVdBDBT5rlPRZROP316Z5E5+oBQNYRk8e4YHOU0ynN/20lm
s/H8ESH97Bkgmk1AUDWqC7oGdfR8Me1RCZC11IQiWJbfmukU7MZJyx8BbanHYGzM928Ti3wf6jEi
q/BVFleMAcKgLvDTdLMIkrYVNrFH91w6Qp0wNu6ZtakBugcsR9f4EjCXDJEaylKH1DEV59u2gMeP
Yg1iBAWWq6qrD20fHa9vzYXRDWUGltMhP+CzCfu2JTAMIS3edcRV12opBd30U4GZZTqlildMQf8x
U8wB3lk6YStUaXYN61BCVQxbEMTokXtzzELzTIgnX67/rpVty88SloW8B2h7LsJQL9Vaw/xtLvYw
/yFzxfduEPTTYbLH+fndY4EJEOsO6UC4R57vKKPQ/WnMERuLkgIcQgG7J8sztHC1TN1fH0r87MXm
BThF8sjjg08GUeIsW61Dyw+yFjW3GiLwPhQiaMRwpUCrBHnZUKv7r3Y3f2icrHi9PvLKgjIyt5ZK
EBCx9nzkrkBp056Y5By3yk3VI/1dgv1FOr+vtvaUWLCLWZKK8+l4KyOcfz4Wihy6oQZCtC8Da1np
jXJCs3w4JEgPnpDHyvaT1vuHSgeTqVpwpgNHz99/jwlzHIGJICrhCnL+G+JZCWl/KkK0HxhUPw/6
bZorimvkvf7t+tKufVTgNNToeOKZALfPhwoG3L6mqLJdVbekpz6aYCrTh0ZjOkYyNY4NnrXQtfQY
7b33vn6odBogzzD1EcdkyZWp1RbgmVPb2M6Vr9lsDSikMzLtlnmj1LW2f8jlqbACHAJBKoL/m3dW
pTvVFHStTeKBPuWMoN2xT4pf5jA4G1/uMgqCB8Czm1yHDgi+WecjDQD1IPwjex9nAAqLyMpdY6h1
pPkL876d+q2M+HJmjId5ngg1JDxLFFtnFslUChJvOzSvtW+nx76LnsZKHw/X98naQNRUANvTBINi
4pxPDDVyy2hLA9VxkDFHOSCm5kIivrK2LpLVkXh7/TnsMl2G85HyydFgSKJIa6YK+jqRgSJ4lY27
IYd6+v5JcWfx2rdIF51lBxa1t3hCygi2LJzFE32GBLgjTPaoRZ/g/UORkIoLgfuY+s35rOBliZpo
abqaH4fYqOshPr9SA6xBNb13DwW3gNcY1la8YpavpFKqKDnPqekaFb2Em67zlWOp5sUTyj3Dr+tj
rex3UW+jry+mBUTtfFodxGTEFXIT/QTrG1Da8akPFBw/JCFCCvhkIzpfZmmgRcH+MS/RwFw6rKVW
jgqYMpgwWBvfQ3YD6yArjd5bayLw86n+QWpxshaTcjBDnCg/m5QfaF1mjS/QJ3Vz8uO2OAIPpI9x
fRXFE+j8zjkfcLHldT1HikdnHyoJwgmKjrQuRY4KfbFZf4wGLfIaJy831lKc2OWgACEsmDrcrbAj
zz8dZFx/xNPZdLs8Mx8cZ5TwBZ3Soz2G0R59gnxXzaN1gpGkn7J8Gr5en/PazoGrSd2DVAJjqkVM
5hnYIZWg4zQ3zkKUI0FVQm+zfcZXPYIBVjYgNuKjXUzXhrZD4YBX8NKkdih6Tp42cQDl2vge+y2e
kFI1GLd2ZhfvLuyxg1hSCFBQJGB4LXZQxQM10RomN+Yp/ZwhGE/4wExHYJXxRvN7be9wJiz6Z9hW
w3E9/4y51WEzNeOWMiBaDAkJvhEJQ+PKqV1/5AJH/Kgq/otrTrBwxMXDvUOl9HzQNpD6xo45IdXU
JEf6RK3rjAFiV2Ot7Po23vJzXPt4AMFAEtKyFD7k5+PpNrFZjZhk2WblvjetChSkLp0cuQg33ruX
NW++HbUs4ZtJpgmc+XysXKtS6qJsFFOXnHHXK10K8b2f/VsdiPOjZVXSF3wRDU8GvHEclRrX78hE
3pgXxsalsRbu2Dz8HGBwNknF+U/hvZr4fa8x7XKK6dYiz1dYobaRHa3tIIMzIRCQPFucRc4iVU1o
zHVvIB0Z2C4vquQmCbUeF6qp35u+0btNlFsbV+9l3inQjnSG6dKQfC7xC3qFEp7hm7zlS9wZ9FgF
sY7A1x5tZWnXTqgzB6jJn5wQT5L3Bx7xkrCA+oFPXPZ7p4y7sa40wzUwcUVYO69Qi5oi6jZ0mHEJ
NakyJhtjrn1Inqg0fHmrmWyw8w+JfZKEi8ZkuOCOgv2kov6JWrG8Qc5aOyVvR1lEHR+kdoQVDSU+
/Ay8SWr6m7Z35l0U9FsQn7WhKM8DIiDRUGntnU9o0CrZniPFoEyugQiT/Rk3FggAeWlE3vXvdcn3
Zr1gN/PqJL7ZyhLeM48o5dnYk7i1GXayO47C3CEwfPsbIvV5fIqTUD1kneIgrwb2D73RxBq+24IC
ef2XrH1FemBQ7oVWACnC+aSjXOsKRaGEamhQKPq2tXDxseeX66Os3csiRaRvCmCa1PR8lJB7JYFe
b7r9AO0QIfzZeIBthyDV0A54NuhV2P1C8D7F/3j2m9te0pMtjPxaSCAvELx+WPZoGJ3/Bu7FtEzm
xHRTR8rdvB3nvWn1Q+0CvyoPGOkg1WTmgDivT30tJwAj9I+qAcjkxQJrsVG0gU05fByR5appLO1w
6KmoXPUa0maqj1r5+0cEoAbCWOb+BP5xPtG8UMfIRKzezQvZfG5kSb4ZCuJ4gAiV10YwQDcGXNtD
AmAMq8wg+PzZ7G+eopLU+10dtXzdETH+SQ+Kx8EZ/R/Xp7V2PG0RaWRkCbg+FvGmSgPdQhTHdIE2
artUD2yvT5HDt4vE+Xx9qLVvRsXSAb4OhYg89nwFNRVZ5n4gkJuhDzHXkFTouBLuLCVY/nrMpo07
8RK2Sjh4O6B6PmChInYGG81w2yrp73Dcc1yt07Od2dkpwoMIUOvOkOxlpbEf8L77YQ+16ZmOj9Ih
Wksb19jar+F+phAPioZqpLk4rWYt1blj8tiaq7z6EYGVRY2wLnGiiSQjey0GBJa8EH8UKFiJkkns
4ii7L7VIohCRS1idTDPyexu7bOX7Y/IqUlCRgyr6co1wbFLskdx+gurojS210LY276exsN4fE89G
WhwghKxU36wZCe3Dl7JO8sM4S+bGU2V9OqQooh3MhBa3Dap9s6yhUOT6tZEe9Xoi3cS+xG0wYNnY
XqtDgW1U4RrzilYXJ2c28qLvOpnvmcftTUKX5bZMqs+zhnD9uw8OAZ7WiiWe6jwTzvcxds0FBHoq
AlaNdV86oDYuA3k72jamepoRxxvjrcR0kDi0OIhztNb1xZfqYskutYzIM1jQb6LG0naTksvHMLYr
9J+KJPlioTy7VeVbiQ8EOpI8SiwQD5a1W2VwWmvMSadxcsIrRDMRPFQUHpfJ7D/qtTFvnMiV65N2
I617UdGBqbf4gHE11ej1zjy9lHigxoLTllF3aPFwIvKdnXfZoQ4m+2GIdHzCUULZGH91md+MLzbY
mwAf911bzgREd9D1+YjQZ+I1qWrftjXQfg1E+c6Y4i0qwUo2TVsXbgXZCW2HZc5gy8GY62OKJVzR
lMfQwv0gKWTwBJUTHhu/SU+akpS7osvVjfO/Nl1yIvJ4Qg0XgPj3b6Y7xWWdWoQVF7J4eOAmwja9
i7RdNBX145x0FVrY1bshV/SvSU8omNH/5GMvwhsAjoRLmkMa2xQGeSxg8ZPm8T2B9N1qJn+GgiGm
sYVVnvPn88umOtX6ibrnbAYwknuj3U1o+ex7GSXC9wcEqjH/M9Qiyk29qfRGapluMbOUdhUrx1Tx
lZup1NEyIxHaXx/vkggvYAAs1p/rlCroIgJZQSg11O54Xvq+9FoNpn5r47SCucUcZuVOrnEBxAqv
7+8KDQ9TM5miwO1jDGCkSK9fcJ5KHvumMx9RX7a+Xf9xl2EDRgoEDSC5JBb0Ac7XvSlzXZ4sNHkw
lkGHsUBGqqbM4VaS1X7oSpzIr493uY8Zjz8gKiFcYy/TmMLGHjKOR8sth06Y9VZGnO81I8RpIZy7
LDgUStOowGSj8OW/GNmCv4BYjvjTYqZmaRuT03T4TUhJ/HnS/eAzGfKECWxpdp6UKRIkX2namO9l
xPjToeDaIUcUAlbn61uNOL9FDe99szSr8RDY4xTtTTYEzhsaJspRpIWvYR05qPJDtd4iTIhjc16N
Y3gwPAIdSl1n2WUzZyWnjmISNhqlsjxVzoPvDn4OaPeMlb9xp6/tJW4+6pzctYJGfT7XxjEwN1YT
myCBnSZIRgSzzam6zwP/1yxl3cbSrm0lShvkKcQmUPaL6GRriFaMBWxJLJTuZ1+rj3knP0Egw8Rh
otRYd9VWvrc+JBhuEH5IlC4bhn4qmVkQ08WrO9/RbpShQsy1tScuwdn5UaCRfUcD2nh36RGOj3gi
CrUnQfU5X1cVP2fq1TIKskh53mRSKOGNF7QnDLKcXybNoh1t9+B0/bj84Wcvt86bUZdRy+TFFrN/
LBcDAvnZoR+1HzN5+jHlQJx2tq4OKj0PFRFyMzIfJbXT9xXXoqu0w2xCQMZA1wxl7QvL2HwK4mJ6
pEbbPl//lSLLuPiR7DkayaCtaM2fL40mTUFTcIm54RjMh8LJ/cemG8vD9VHWThFlEXIdqoP6BaO8
nnw5wV7RcikwRy6cGMwJEhNtzlxpNy6LtaGoNyoCbmFRAxRn7M09r8g0wZ0WTIPiCF9TCXseRD+j
w9TY0cb5WVs7Sq+kbrR4hGzj+VDQ1vFgTWwD18002dPtl/apavUbm3d1QoBwgN8BiaXYcD4KLt1w
DTTS4TCbXvUiCI5qPf+QlaI4vv8jiW4+TQ4B3l6CmEpZ6cq08g1XqifcbhJtwPNUMk5JMG0pSa3M
iR4w0yHFl5nW4iPlcxKnfUOlDB+T4Y6CI5JSrYbn3xz9FwGcQg3IZZaQZq25ePbraqLLgRaTF+FQ
Q9mvS/bFoBa/Zspz737MCkY8uikCYk+FYfGlgj6ShmFs2OWJVR7AH4WeFfU6/reKtnGgVhBFjAXk
m3YmOS1tsfNd4cOHUfBbtBAgl4uDgrvoLgK9h4o4agt5WGiY2luVB1UcLdkpiCGDK9UhnEfcSeRu
OjW5kW7AUVduL4orgERFhUW7eMtPdp7Was705S6q0AinUD8U+JT1kER3xoDwyPX9ujqeBSCDr0oJ
cNm74soGf1IlhC6Uh0B+4DTgTfWofZ00Xzv6Ya1+uj7g2q5FLxWYN5QgPvLivuwwo6+ingRIGsrh
NY6L4DSQCXgg5aqNJuAfsOkiLtPn11EaEXxRkGPn3zcZUh/0GleWpBS9uStalvb/cHYeTXIbwbb+
RYiAN1s00D2GbuhEaoOgkeBtwf/699XcuPdNYxCNoBaiFlQouwpZWVmZJ89hzKiDOb61tOIpg7j4
31QX3RAohNPIX/M0pxdR5wlipCVcxv5iLXYf0I6aqBUKp/noLpXmhDB3lyoCS976oZnafkZlRkeO
t4jRuVqRKlnDGLrwDg4pk94/HG/Vu6xIkUCAbKzXUa6mC/O7hvMZtm0IbexzMuVp7INwGqH8b9vu
qVib4R997grF7xvbpnq4VGpLmt6jFGbAH/c0rfXQXAAUGWqYNQI1ILsru09Zplu/4CO1PyZl7EHW
HXVrICylP6rfytNxvbtQe5KEoG4FyQmx4Xp3zUExLEsbweO5evMNJTAakqnVX1rLqi4eFOxB45HY
9lmkcR2qn2/70WvHlda5nUiBDEYcNtEPlYghanJ5dhFzfDt7TS98JEOst7Y1CvM0Jbr7+z9YBNAJ
xoLH4Ssaz3zBbzSH6rGsLb+zHeQ+FtuoP2hOwkA/LGYHkfB1mkf9hjeKhEuplFI2K6yRKNaXkXdv
D3zmvoqS/gxlUH+qKb36laot5wzd4INtfX08MQrlMgUcSmJguK8/KpI0cYk4jRPYKD987ZmxvuQI
e71jvNM4uJNlJN/6jxxUoJttmzb0i9emYrjcpyUqCT0cxlOZKtH7OFOtgzbZnp+8tCJ/xYtUJl2M
Oa3slKceIwsPRVsNb1o0JU/g46F6MerqiAJj97NRnAH4C9E01+a1wcjVCmUiwvN47fuwRjYNmlKE
zhHGEn5arep9BtDv4NGz+9kgeADBKMvS2wd0FTMLMhqsEp0x8dE208gforH8MLWIgd0+BnumKCOA
rgNMBap5kwvU7dALxeLYD2Y13yXm2J4GFNP9yIvcg2+3t5UA0SFT48KgVy1/yotvx8uiFV66OkHc
A0lHb8I7kTtEX6iANW/tFbgvig3a+fb69hzG4IjrIOAZeN+mVSmCD92qs5XpskKbMGtp9zQWrh5G
C5H+1BoVCL/bJnfXCTCGgjfUIM6WElRNNfbUjZ2gbVP9HoAtIvZG3b4pl6G4M+hvXKJpqS//xShP
cvoZNMi3zTCzd1M7Llw7EAXaU13RI0hF3p0oSs9Mcj6d8ko7Wuh2b8GowRonUzsGoAjbG99Z+qKG
TSBfw3woq0Aw4BWYqGkgBdfMgV5660E2vr2inu2RtEIET/wkd712oCgXnrqM6RpOed89AXT2Llk+
DX/nqOk+IEjvXposVp+QgUR/HiKAo0rt3npZMrcjfNg40yaaOs2QVLo9s14n+dvJuvkppdPg2yYq
r0Yy/XP7i+6tlvoOcEPiN2MHm91teJquidaTe0S6CTK+TR4yODmqcyOW9pOqNCjEakv3PUJv4U0/
u/pBH3J3tZoGrJiKmszgr3cbZJUyghZfQwoU7mllIjYwk754aw+ahoDgEB+Eh1dYAfl5mVSB5Iga
HvVo+YNexAdaqTRYzYbt7SvtbkUv+7d8lF3E0GuhuSCspDSKHg5Lqz6aiL98StJpPsgKtuGQ38DZ
cehSMpHAaOfmE8+jqws+8iqVulHzS2GTyaysOGXqejSDtGsKT5KdXp7/W+aIdYpRTG/dNVTqbnhn
JoXk31WbL+NcHfVxdkxxXDikcixWzgBc7+zap5YrBN2UKI/tj7ZR8jSY8uyxzJWD/dvGPvaPigkj
Y9wlABS3qNwxzpRYRRc41As7CRR1ncJhXpSfMWn9O/ixqIZXZikOXGdvfTCagCsFzsJE18ZVjSbX
UfFiKx2BxlakDYhURW1yz1zXUY9xz0ttXrKMVTNmyoN9cyyjniVamrKGo1eUjT8780JhILPvyjJp
vi9GXvxa3cW5zJOln7W1cdUzjIYoJN2ODjsbTSOd3hw9SDgZtrGQxsrgdr2ihn0+fVViU3mwqKEF
2QQTVLKOKFT1TbceGN3ZZ/JXWURiCsrhkbnxo9IqdBXOgZDniXbRYjSLEmtOP0LlqR/cZzvRj8cU
LQSwfNR+txDTsqLortm5FkZa64Yuf1xcJJDQQNSXsDWa4Y3nJqCXEm6eeqCZcXt7X68UZDRD81xw
tCJJa69Xaij1rCpWhVgvraMAponkW+wVXbDE63p/29TrOMuAF1PpACRl13/bIE/LLuvo02hh2SJJ
6ZTF8DCo+vrQNF6DxpTov9y293pnNckKAJiWeABp+eYjum4HXAuWg3BO8d9ORS9SOP0vA0qHD5ZW
I6grPO0B9gDVXxuESW9b39lYWvMW2aZtkKdscwY9KqK4NscpzBi9eVTS5N/SauMPjsjV821LO+sk
OwFsTpWDAcQt9Gyxh8VdXELR3OlzWIPM+jgV9oLYdEXBe+nFI8zEDHzqWR2Y2XREC/jMr/DyQUTv
i1hLcxVPBfu6JXxgljqqRDUuoZ3rSK8ZdoRIHS8+3T6hjJW8FRQjvBMoCP2X22hiOltDnWWnVO2z
p4KnU/m+A+yYQVkdSzk1K6Vd2k1Fuzz25OrN42CXPTUsepLwgIgs6mB8dKl05fAIX4pyQmL49oa+
Djk0JwAJ0cGS7C9bNIBlmy3KkjWnP3Lri9m5c6g1qtw86iZF3KREw6i2//kvVuX0M7OJRN3NjVx2
xQoSC6tpiQ5lsQgEeyHyfOctVf9vN/NsRxY4+XHb6I6XgrdgWg3SF3CfW8ynPSmVt7ieGloF0mEQ
LRr3jlXN4QyV3oGb7pqCsULymfPa2ybuKzXazu4duNZEY14aADsnYrByWuOyPPiAMmhtPVIqMJAZ
SxKJ7QRrj5BZheS3GpY2ar1Gmi0XO3JTH/Ex+70XeUpop90j9fsu/PPtJJ8ju5Ojjky2XEfTCZDK
0jAyh2QKutU0xosLU8BgZjT0x26b2rmfOW1yYJ0r6nnG+9pWQ0RnaiEjA+lU8z6txPdl9bpzWdHr
yNW5vetRzn2YDZPgV3VZezIUuz9Y705I58TzekcVlXfRNsSmDoKLqt3hPiojBNlQDg8pApu/un4a
3tStXVoHF/OOQWaQuKeoZ9EK38oqGW6MWGfbLuFgzvXnuM6ocMdxdZ8CtIF+Dam827v8OhRIrjMa
SmQuEqQmf8+LVD23qcfRdFdD107jR6VCntcojcj0jcQW57qYx8+LcPTPt62+9l+SHYlFQpCIdvC2
Z2kOveEmNds6DJ59koUtBnzQVUwq6DdNYf6sajnDbCkHDcHXR5RYQJeJzeVz8vy8Xq3BwHGxdNyY
uiW8JwjSaNDmafGQ5ogB3l7izsZemdpksvE8MK1ZEw08NyuDKcqiUxFb7nu1M6bzGjXNSTOgFLtt
dHd9JpM8ILh4Wm8Rw2oN3DRp+JpQvWbf5qYsfzsW98mUlH8qzaLLMVWCHKVQso9XvKlTY8dWj1xU
OJD3IVvh6G9XHT6CxlH+OK5S9MFd5FyERlNIpgcvXBRK3NQW3dpxW6FvXlrReK6FayLhqygfb+/f
60xDojDgk+DM03rZ4g6b1GRa3VQx5ejDfTMxiKAgs3nWZsQZG/wRDVuwR+MEMXS+/DmOVW4q3Crk
OPwGSAo2yeo0oB/GxIAI1TVt7/tqtr8mo2P4FIu0d7XeVyeSJHFXFc3wxCW6niFpZXoRuEEBWzUd
j4Po8NqfmOcn+Mq8lpC0LYDB7GN3kV2IsGzWydeiUv1Cc4SuF1Imd7e3/vV5eeYj5UlLUKDLtuk3
2yNU6cYaVWFsGdVJicVvlEy9h2zsRcjU2PoxWfojvpzXYUjaJLOU+avML689Sy0cxFhI7uA3hA8F
lL3u28q4vF3yYghSibZql0U/eyI5Auy+DvMw6BhM3tFdJ85vU8rVWIy4rHTUNAuECxQg3fcN1CUX
hTFRfyVRevrz3eV5SawnZcC35Yd+cYYKmF/qXjPr0Cql6qbqoEo6rHCHrsK8y7r8L6qZRy33vTVS
VIRfgyF6fHrjzDlJOymfWodRPeunzGkTcEYJh0mds1Ncu/YfBz9Ozgt7mzgxWY7w6lSrYfBpUl9v
G+dtvfTVRXUb+yA32V0aRS7JF01Jb8u9Wiu5aCIx1aHZmqMfzzRnx6pR3ueAWhFQ9v68gsfSeP44
kq0YhP/GUZdaFAlvFLZyzuM7N4fvK68BeXemHXaDdTRYuHcunlEFjGKQN28jrtDtDgXxoQqdOLW+
xnT8T56TpkHdZXMgWs15a4kuP+UQiIe3/VQu5DqxpUkHvpPFGCQlWxieGWtOUcx6FSZRIt5P+ri8
scsxP6gyvQIYEGdfmAERcn0c4qYxkO+2qpC2forCQR8HhtmJN24UP0Ugvx8Sp0xQbjdhn40RuE0y
dtucBnQj3bgnrZ/NA1z4nkfRHyL1k6x3r8RbIILjrd07VTiuyxS2Wd9C+cCsiNquEzrX/VHNctee
R4qAiooslW7SE/CiwEV7tQrhpcl/lyqD442uT+ppXESZM/Bfj79uf9p9izxauMFlYXETguxM9DzT
+bRzK0y/o7YXDmnUnjVziQMUcsrTbXs7d5dGp0iW1VDF4Zl7/Y37xaxL5marUCthvgFj7sLh6lX3
TdP2B/60d3fJMqnk1gLAuq13M+Q2iyl1+Xhu4r01p2UK2qp2PkWinN5US0XMWwbAb7cXuGOVaVHa
UrAyAZbZQppGipHOPBp12E2juK/nUbljcjI+ISugnga0vk8Z3aoDozsZElBlkAUSNApSd+M3GcDc
bPWKNoTrZ6SiYUZv0Qz4bY0G6j9uMT0k8LZQsrTzRzFpxcEp2VkyU7gUnLhNeNFvyfpEl3TrZIgW
/qRoOFXtUPqThzB5ro/5Z8futFNq6vHl9j6/mkXmloZ/gCIQuoC8BrcbDcPGNNoGCo5ghBs7pJOy
Vsw9jdZPcmPzPu6NaAlLOHXflzOQ4ccl66NvXh2nTTDbinJw92z3QP4aGR2h+QMCyIDFtV8vJu3O
kuHLILbEcp+JYQjXDuJkq+8E/bTS8KO6VA4++zYuY5Tc24S1UjIxUEm9NuqZuWIleREFTpJUX9nt
6q+lQ9P49k5vnevZCgAkELtyKnm70VrkUQMbyygwytJ4oysK1JeeJ4LIiIf7uRuLszAQ6kFtuX6s
RvcgQG0DhrRORVPWiGGCpgdxvUZjGJD0mU0viIdmfZNUxoMRq+NDM1Gsvr3OPUtkRJLwQWLq9E0o
nDvkojwHoDDMg96EMDQlKd912/a7Wq3VAZxj1xhYHF7ZFMFR97te1tx61rSuOsh2tEbEyWRQ7DTR
Gc1Ohr4un2+vbM9PCAz/Z2zjJ8Jbh0UZQJR3fdMAeXa7iwNM5uBE7lqRr0GaI6RF25YC6nuGFo0S
cTuU1llPhXWXuL3z8fZadjcOQAgdau4J/P964xzUbJMF3Hww9aJ8iqb4C3i44bwUbX6wnlelLul6
ADdA4kOgRgNhYwrVYwdyLVjDMlCqFESN4u/WrLwTl8jwCKGvdmqjOr4bm1VcYPhyP5Ao/Sl6/fk3
POM5wDZRM91E9qlpy9SFRiZQ6ih9mPVc81Wtte/nIYFrMFbWB6U3p4Obc5sUYJTsi1kPAOwS27E5
c72dmYmawtQU280A028nplNWEUkROOsuCk/ag4+6Z5AUWjYXKZzCeXX9UZloidJ8dFhlEy1+1eYz
4wCGjnaDrTxo8PIHf+xEWANGxbA6qdZWyBQ1zSZDFdYNhl6r75ymHB8Sc7HPDln7wV7u+Ct0vdxS
KsA08AabpVXRWHjV5MLkpU9VoBmN6reUo88oDh9hqXZNkapSxTdhUt/y5ovZ5hVQjKwqa6f7pIl/
NgwDPGmCh9Dt/du5EgD8eLImAFkEeeP19+ozZWTmqnMCqyvsp2XUu7/oB6cnL7Gqzzxj7ccqWuOT
Gk8RNe8pPjC/E2l0qNG4jyT7AQxL1+b1MU7TSgPp1C5R9tnIF/E4uflRJrdnRZIASRlMmG63AJEk
A203z8Qzr4Q1sYXx5DsixM3BRbDn+sDQOG9Ia0hk0fVaGruyIZxGirvvpvJT35XJfRpn48kUg3un
0bY7SMD3Ph0IUNmhMEC+bfshgzYIZ7VouhZiHC6laze/W6vRPyC0q0uxezs/26NbvY3sof2rckR8
xCL96pkno4vkrJCKbhy+V2VmROVsirywpq5AGc6T1UUMYw7FT2Dl6pcuaapzBheoCPrGNme/X0Uf
LvbkfaKVW86+46XOV+iOxwOnkj778pH7/LN4VkN8It9CW7KgFc2Yoa9WL1iy1TgzO7P4rhFZ9y3d
wINMQ8bPV6YAWqEuRUHxFdDJjFU3W7sMzsZWKIykrI33tCSDq/lWbA3vmkwY4dBa88/bp3Z354E6
gXGWbX/QHNe+Row1XEEuEhR1kn7JWj25c+qued8msX3hVVRPvjHrQLqtRo39WLWqL2lf5yuI/3Gl
tKsO9U/VKqMj/MzOfnDQKGiCDeLm2VY2YGQoYGKDrMDttNrv2be7VWAwWShyNlqPhh6Kb+P59nbs
fHDisuuCrUMSgevnejesps2hHoBJkmHKlZeC0YeThVZ74iD3cdvUzqGjcAKyw4ZnFkeTP+VFoW+y
QKprJffblCpdmMS0UQjWjZ9aeX/qeSLc20X1xWzLIixX+4jIYyeQ4WZMTxLHeJRuu1d1LPrM9hIv
AKxo3HU6s2g9nCkHgWVvO7nppHgeNzhvgus1mqO9GlHOnTpP6Q+EJuIvMT74mLvO0RDUTsgEbCUh
glLtgSTt2lKbtox0l+zhCGoNBcTE82uFaRRnFSBWeHXd3f56e/YgPOXy5pnJFOqmLqWmbdmphvDA
qfQlLFP5ZyHi9qK0dXVqiuKojfxqig8HQYtPdv8gQqHotFmfGOOcj9R5sM8lFeou6egXkSNOra43
D4tQ1rukdUe/s9Du6maobdM1c94WBm7rTcK+Gyz7t8N/fJptCuilPUwHG7L3qQkf0AwSSijVbzZE
H8Clel7hMVKZGrhzbD91pVn4gBaj8PbeH5na7EXBrSnKClNToZb3meaUNOyM9IOl939Kcy3PJbMK
QJmZxIBwfvNKSuJkyCadl2Zr5vHFXCvavatSHxyTHWfifQTBF9PlEANslfxi4L59U0KmjWw537Va
3dh3YqGFjTkxs9S79r+3d3BbNn5eFiQ0stgGr852WXRdEUCzoUOPlHz9ornUopyoeKs06fJtofT3
bnXK3q/W9E952J8Ng+Gjeiop7rfSzHpto980Wax0ITV0E730PRrp70woSw8qULtrZLhFliigzN0O
fyTLQtlUj6NghLrwH4YvGmbOFLVqT3PdZt8WK9bfOZ0S3Xdtf6S6veOh2JREhpJnEPjydTSCGwHA
6zJ6JPiZ/rVdwBgtrhUVvlePR0NEe7aIexJ4AVMvON5rW3XmwNI4Q/o+uFA8m4XmPkA+/OCujDbd
9ppdS/LxSyyX42ebVXkVCjpa20RBZaStElLqAZY4jGU9nJIcKuSDjGjvrQ3gASA0IFNm+bYoPdVK
G7CcCUoIY02p0iut/rutZ8PJAV7hK2vOOE9kf117lG2StDRPFRoCB0dz557kN0i4BePpsgh/vbtJ
FJsMgaHGUGlR+lfame2XVkA1entnd5IdKvu0hincPc/1XVvh4lRqu0ZFhZqamoVumdRM1VmZ3w5a
YCrCsc6KJrQ/Fe7hNFIwwUcpZ5BxbtX7VB0Sm9RUo2DV4Pi01Mn+nE3x59tr2/GaKyMy+L3Ic7ws
qdZGw8hsiIhxEw4burrxuWyn6SCsPXcKNkk0tuR8rcH34ma+tpWLMsodY5BxLS5/DU5ffNH1fP2h
KXb6sChzfmnR/f4a62jHAKxrkgfhdnXp9yoQ+BE+/CP32YnspAjUTKTQC9WijfsoUwLX1qpFwZBo
2YXC7XwuxVL7URu1ftEaB5fwnh8xpSFfpxJyvn2vuIsGIwr0T8Ggx0mECDODRoNPcWwd7+mTuR/m
kRrVO4AT4ihD2fvMEs8iTwr1mlc9ZPh0POYzpG6OCRwJJstPaVu0ha/ky5Ei954t2R2HCVOiTbb1
PkVximky0IFSUEo+ibxVKQKnbThpZXp/23v3PuBLU5sPqDFS79ZiQtGrKg1E2L3hnBXqePaUoT9V
PM8O7O0vjSjOpSHzvE3GrHltNLXWgsRV2tIfjzTzt57Of5XaYH+9vbK9l58sdtEjoDkEbkT+lBcH
ExXBuNd0vtji1cuP1RDodUH2+2NoNTjQdFv/JB/ssPEiCgtdhnMP04nptyqYWEH9iOqjeSSgtrfb
MiWhAoe+IGH/+icZUa8UjqIqgXCQRLpj3nB832q161ewOtwzrDtYwe1d2LMIuRfZFw8+NlyeqBeb
sBRNq6hLrVAGz3tyaEf8NIexCSt9erd6VvkfgiF1Dk0DaA8adPsgSoeINoKGuhRj6gh+lIPhJy5T
L2lk/+nggAzujhTblqTRIGrlyl+sjGQ8z6eMWMioePSlyOpvwFa8s+bE/8VnQV4yEkHvjUxrE3U1
L1vL1J6VYJ1159syJk+d2U1BmupHI8vy/7SN72AqgNCDBSJ/3Ljs4iR5s3j4Rz7rImhyU/hwXB7t
3J5PSOZUir3AD6A1vt45Hpcr9R3OoGkv3cUV0/QXoMDIV4o+P8c5Y9K3fXB3VVSCGbwAKgzH7rU9
RXWGZcosJRggIQtmJ2ufhiUDhn7bzOvQwhMGDIEUenRxik36pq4tUllKFodWYtd/FR2w4VNTLfUT
ElqNOMibdoyRLzH+xGXEv7Y+Mff6bBUlAp6rVq4no/e8i2oBRB6dQ2FW+buvnQJ6UORVgGSQbRM2
rrevgWSAuQuTMzUZzk9m1uJL1Uyq8IeuHe4T0Lt3WmsNlr/ClT37kbFMB6d6+wElnz8ii4BhKKkQ
RuTfvzhqrrG0hb5CsROX0fCmK6NfU9y2f3gzPBuhj0+/k+AIqvvaiKm2Q+NM0D5EE2PXkaVklzlv
Rr9JnaPnyx7TGcMq/9/WxlXSpeeii2AT4wA49cnrVkcLFLtafumJJ/5J27nX3iPU7ZQhutb5d3sS
Znxq4jZXTnliK67vIOvhhOU8uJAvKPYRBnHrXmwzyHZqlhLYRRKwOTKOp6hAKT0jsDOlf5iUbj4V
XaqFydQejVC//rh0vMjNAZAxV/KK30MZ1pzSbGEFo2Lp7ya4lO4bb+0PDqf8ei+dWHIHcxGjSAJE
l9fcpqYBHt5IViWDIBpy1LM7N/U9LKjwqefFvIRiaarPxCEj0FH6+MO5q/8xzRNH8tNwGjbnp+uZ
GkJBxwqiHgZGoelNgB71fGbWOA/+LAQ9m4KcTnaIKO5u81Oy3sLIitYKHK8q3uZJpt6t0VCeYA7+
+h8sEUx5GWvM0W5RU1IDeU5FzVfzlB7BYu7BPhfQyc6acRDqtkn386LgJZUD0swdbMcC1bqmxFtE
ZuBEVXYXi/Q7Fdf+7MxZFhjMsZDn50eK4dsramPT3HyzdlEKLxfYnCxlDFQ3Tk+jrbendG6SMwws
RxCtvUPAiNr/rnHrnuvs9RMaKthrlTpcHb09x4nhHTxfdldF+xBsluR7djbJ9to5q1FFFnLa45QD
fWhd+MdG26fdMN8xEX2EF9q1x00PVhNosW1sosjEbNpYtbYZJGpWfNTg5jq73Ft+W6IcAGjnqFSz
e8ifO+gUwKgPbewNfVmk42jgKblbnlVLpPJtNr8vmjk56frgnhTFLi56Z2QHl8feSm2+HqUMalKv
GIHtTmSTYPwvoLkQ3wEOhf9Z6au7bla7e21Rvt8+fa9KN9I/oT8DL02IlgXy68uq7Ua9Zd7RCmgs
RPfI3NUPkdWv6CBPRWBYxRBGlMt9iDOVn65RfdOgcD+INXtLho5AitRzWQB1uf4J3G5LpzkzvNeN
k4fwUzqxn7oQiYlhie8XJT+S13t9J8kKPe0jZi3ki3+zZkg2pwQlKSuAzCMLqOEmfm83S9hF9Y/b
27u7NIzBwg4VG2Pm10tri5RGbAOHeG72TaiOwJ5GZ3ZOgz0Xj7WmH3IIynCyvZ24liQglNBNbeHa
oD7CG6vQlAZdMqrnsoRMiYaV7ute2twXSsx45TKZ720vA/WipUXYK94RV4HMOV79Bh6H1FMYg34l
SqY3qugR+LEgsXUiWJ9j/uhVLUhcRXwUCfJyFEfXpxaapTsQfkp/4E/7Ps2bg3YwFSZQpNebUORD
kcc6L9Ch6z3ZVBL6x8kyivseivJfxqAov61lVk6Fk5ofdCcamEdXxiNC/F0vQ1mM4VqAnca2Q2mn
gp5O3MD57+XDXQnR1veoGD7FxXpE47JriSLEM+UpIuKbj66lI0zcESlJ2bvGx2gZvDcDtcj7FXLx
g73dM0VNXJ5ScnloDK+3tlXteFFUTOmAJu/SwjVODiSq5yUtjm7rXVNkdBpPY7JIdXNK40YxQQAT
mTIYkOnrNvq3Nc+zILLH9NftY7p3aRLt4WUw5AN8y+ZRFL3bMUhrBrHndT/0IeWOMRP7YO92goHJ
U5/BfQqejOVu9q5btR78BuEzm5IutIfO+e6CwHyj2PrHfoiXg0Xt7B9sQlJF15JkCFv/04tpHjXF
NINiabRLlYMg5Dy6P5R6mI5Qpru2oGekgIpJa8tNbgoxMT6b4hZD1zAppzsPvWX+NLw1/3L7U+3c
zBTfJe6CP1EF3UTUvgJK4DjkU8XQGOZ5sIz4ydbiHHnUYe2MYCoZZU1zT3lwbUobt43vRRbAWbzq
aFzzzzYPEVauQzBDXjCpTnaGsaN7K9LeDBRX6T8XeVFeeicTmR8Tlx6qjPKUR8f5r9u/Ym+z5aHA
i+jvMMN3fQbnOlpc2TkOmFnumbbU0+Yhc62yRQGsEefbxvacVrLg/g+zPiXja2OIQjHBEJU8d3KP
VCtD18OfrKk/d8M45oG1wjB28MLaXd8Lk9IFXjzS52QZ3X6hbumZY39PM2UG8ZC47yMtPeIV3fUm
evTQpEIMSQp0bcqYazWh9E2MhhwtPfHkai/cn31ogXxgMhHM/Zdodrqvij1pB6nXnm1GG2iYEXCo
XW2WibrIVLcEjKAuU+2N500jRIpaefKYFArRFYAcJi5/pHFTHHzSvf3FebiaAGa/hnDNa7+OaCOY
QdU56sWRVI1jYZiXel6OoIZ7pgzAd0QfnuavsH6VadG2hog7sOv+d+Xk1oeS0ccLUw3WwaL2/PQZ
a066TlPj+eS+cBoFXYlac2s7KAmuwSigUR1nSubKosaw7Dg/bx+LVwMM5M3gl+VMOaFVqhRfe86M
bG9WrAjRQCyf/CgIe/dJm1mPc6RXP71mZcYbVDyl91QJoHm1nsolniHOTsWBpuNOCYhfQjiUchty
8ZtwkHojpJodKZ/Li8FXOmV509SeQ9qjfW/oywaTY6ePrdnFECsiqOqppYqT2Q36AvkYQIyGGJFl
HOmCysCwyQIJkfT3LL47IAL5wV58kKi2rCGauL5zZZjODCLD8wqxrg81u3Ea5yV+8NZZHFRIdi7y
K6ObaNUU9QiJAkYtdR5PtaOLS0T77eAa2PM1qaAHRwtfn6rW9dLAf0TpNKV2kDb618FJrcvaMy0M
oueNFqnV021X20mnZZlJqlBgkBLPtbVF0SfmVjQ7UKNa89U01n1miKd3qTaWd7HazGGcwdhqJNT/
pqhMP9w2v3eEYTZhdIRKPvMxG0e3vGx00K6D4zGtkiASEMcNnR6frDSpLv/FFIVhmmrkLdssAlKP
WgCLQLahTqBbtBKmv6q2fZ9p5lFyvvsJJdxE4lgBQm2804rypsw8hHe6KUVMpYr19+0waaAJ+yKw
m/o/UD3L+bz/s7dxTCOxGjEJxGK8RinOK0j6E8+4NfQU96hJsbs0iNOYmgPOR0Xt2l9cd0nhlIZL
NRZT9Eitopj9rG2KGLxSO761zHQ+/fl3o6D2PKlHCNqiE2xAajC2QgNatoVzKodU91vZJvMAYZ9v
m9o74C9Nbb5bC0fmwJJQGVsn24dMcmB4thoPYP97R44iE1MwVJIl0Pd6C4UYtS7jQAWG4onQSDwX
5qBI8x4KPVYvVkICWDRe9Fina/ND92Zx1Nja/QFEdW5M4EJw4m5+QBQtIqEtGeR94U5+liN2Zoyj
909Zm0qYVZx32xiVs6LERaC5aX4Qc/YOPS1nphC4SoFqbu6U2hwYEBiQQU2boZLj1005+W7iGp9g
XId24/ZH3V0tJW3Q5BL/tT2MXaYVFRQUdqALDYh4NA3vV/piQdJPw52dpiXjxEr8xmk0++1qzUf9
mr1EjG4BE1ag+igKbXyKqUCtGizCueYlZearU/V9UDPlk2ZF/Vmf+Lj52PSnrhTiIODtvicgc2RE
DjQ/uJ5NWJgdyKK7GZ5lD1q+X6M59/DhqfWdW4/eXavNLBoCRF+WOk7CgoyVskpz1NHYO1PA76g6
ypkaRhGvnc1QROFB+IqAsOO8b4tIKf0YEtYj6NReXGLWUKV1Khl1t9X3Ihtq2ghoQVuq+NcshHZO
mibz58LsQyoVR5MKu6t6vkhAKdCv2bpwVbhp1KNMKswOJrCZ7pO9Lkellz3XlRkA9TZPllA3tyOc
Gl4+Dzx8Wz2ejZPSdwv8snlqnZdp7VJfCD1uQg66a/k8kbU4GJxi/g9Kos80vuCpPfADNI2vP2EG
1ndKNUpukbbG31RuGn+cpupBqZ0iqOPZ8Wd7aM6qWxuQvRf1ndEM0cEQ7d73lXDJ//0N26CpZm2a
C5RT0wWVJ2VNujeaKPW7fNByX0WM+u521Nj7wEQoRzJhSL7bzdbbwwysIqZsbNb1dFdbvX7npcv0
6baVvUhIqYHBbzrk2Nmc0CmhfEnTEWmCtUl/RX1rlr5bFmPqe2M0Hs1S7IUixoUkZbAkAdqSUmgA
4RZos3k3GFln+Znl6Q9NCq4HBK4hbL/XUnR2KrvPYr9nPOdPR+vkq0ayp+iSzkkC8679CDDIWCii
o7RgTe65AQF3x2B29kBVeTp4t8iN274PcEu8VYpSoOZ4bSqfFrta6d8Eq6WWsa/lvQdcdGEKHDB0
mBZZEuRLeaRfvmv1uTssuZxeOU1bNXFfyu5tbhf1fW3nn+t4WS/qlJaPylSVj9CLH/GP7bkQRTgK
wVwuMv5dr7Q2eYw+F8eSeh7edrEKkHtM+7sxag+D7N6hkAktTWKDwfotnpna5jzFToXkdZfV57pR
87eTxpjr7UOx56byxYYOIcp8DF1dr2gsOnPQFhooSa0b/1owOU4BrNrTZUkrM4AbKH3o+3ZFqq+Y
DibudjcT9DTZMRcJRehr0+aA2AR4FVQQh2S8F0mh+xG78RB38RGV0b4psFJkQHIic7NKT2vRzIwp
A3ttU4aL0/8QczSGaTT1BwnQjiXekyDNoLvgJt4GmW6agaHlaK0icmBChVVFD+PkWoVv2sOREsyu
La5fitDMmr7ivRGxNkJhgb5Nv8RIK5maEjJVtrxNcl6Xt91k50ZAcURi6F2wUuBArr+VbWYRIj3U
SOJ6UP7JdCf3QcElfwP3cU5tC63CbXs7lzEtLxk/JWUR7eJre46GsIgKf2AAELFS3k+lon5u4PFa
/GISzfSQpU3hnme3M98Py+qAeJ2n5dvt37BzAHEWjiDvB26MbdnDZb6FZJnKz2Da2ZcRRqhQlLb+
z20rex+Rwr6kNZTArW1fsVt5veod0ktLuXhvkEL3/i6y7FejlH86LcSNAMqF1eCBMoRt9rSoPWFk
6WwGrpd0d4bb2h+qmMTGVsfh/OeL4uqRQD7kPumXXn++RaW4PAOWBFsPyDv2ouQ+HzoGoqFMOshV
dr6SbFMwAy3PAQCqa1O23TEcNJpGgJDEzEhC4VxSh6LG7QXt+CO5GJGfBhZ1uS3/mjm4oErkZcML
mfHEpnbDZVp44cx59P84+7JeOXG221+EBDYYuIWiqva8M3XSuUEZDdjGgG2mX/8t8krnZJPSLqWl
Vt90Oi4bD8+whiyB4t231AOKtRTRjQPk7u+XE2ZZgMvi7UEosMd5D0ksS41C60Eq0z0BJjud2tRN
BQmma2HLpeUMcE1iLYGLBA3k5XLiKbJRsKLVBL3e4Jz0oyt6ftWN4/IoQONuBmqAZexGKXsB1W5E
B4gLdHtGgELuIfQtz69/tAtHC0k3NMO3mwuKKbtbX6SWKdmju8KlZ49ePYJA243+wxg3X/5+JADw
ceXjsU7Bf3q5aq0/aCsVWlmtCcNHv13Ied7IVoKh3/n6UJd2ImC44ANtsuwwjHw5lGpbdHYM4so2
kEFGeQcrxdKrzl4Vf6KerKBNalb/PLi5Po2RQXT7+viXFnVTKseDjXowmrm78b0G7IAWsXqrmH9K
5+GDDjUKmRVdl39eH+rSLsEYsMGABDpqibtyqV+2QqkeF3DYDyaH0uUCPf8+JfLKlC4t6e/jkJdT
Eh2Z+npFYsAW4/6NLa1v1iXpDzJu5LGPV3saVRcVFaQ/snmCvtLr07y4olvms2lqokSxW1HbdAwa
KngB1qmV9/AA9d7FsGHIojJ4//cjAau7BZWw2yF7YtUMR5/FB8fpkDohzq0e0reVQc5OyppdWdPt
bO1yAsyHYi+maGwiEHq5pnM6J1oadP7E0snvqQv928j64gsHvOEWJBr1GM10/A8HHi0KdHNTtCui
vaKBAWgCnEPszaURAPlbtEjGtrTnFLiDw+tLuT2W+/nhudnqLJu62L4lP9MAtgN0DA+9nZHaiNLZ
U621vKtoXB4HG3XPHVHez9QX14o8W6y1HxqPHdpEgFnB13R3LAawj0evqtDphB3ESWm0f9p4FeAm
a1oYvx1Ofz9VBH2obIAuFwPQ8/JTejWzC0OoDvtsEt2MQxVnZC4HMBK52TqNJNO2HYq6su7Kybh0
AYACiJ4IHgrU3LeD+1vjaYQzeL/i6B0wXp+n81ypzE/b/srtfWkYRLZb5Q7lN3SQXw7Tq7CBRcDW
hRcq/KKHODh1YHRdCVQunQhEEBtVfiMB7w8fxNn4wkuLYx72z1qJ6NQZ5Z3izoNaLpoKeVN610RG
L84MzxH2aQLRgX0bxnbUkLDGzNAjlIeJDBYKiun31/fHpYnhMYpxgaFRgffv5fKN2qtS9JWgnEJ8
NGD0ZDPwLU2OaB3WYZt5iNO1u3K/XJjZ9vht+F/4sCZ78Ii3QCvfXzwYkUfOjVnc+N3dMNfz33ch
McwGMEYCAIzhbm51xSFoAI1zuOcZ70e3RPJD0EGl4vUVvDgZ9JCBBMd1AgTDyxWsFEWLQlAkjR3z
zox7y8ZCdeGVHXjhnQP9Gxo3W9kW4LLdZEI1ar9xaMpFcRM+toH3tYS9+UNX0lsJfNaTHcbP/pzK
O2APr1VrLjxym5vMhgrfqor7xlLQASKhSpiFxZand63pkw73CSQ2hmAO4yub4+JgBMAs6JjgDdr3
WXvmQBqut6YPcqpnv7Rw744Umse+6/R85eNdHAyria9H0CPfX4+j4XyhDN6Duu9+4HLs360IWw7Q
D76WBlzaJiBIYT7YkoAN7S7iEBrwlKUluhuqH47g7U1rBre35VqH8xIOATchiJBbKXxjfL7cj0E0
SUwVA4Ee7Rf+MKWHbiHV/di1pqiXeDxLDen6g5xWeoCFdSDzeeTkGcph3bFGuZ7nm4MHHCUmuV6L
LC7uYkCMUVuB1S6qDLsfR0zvrQ7EH4L39bMYKnfb2qlzWT+78ohFSdIHpIs0yHrqizpnQnX9lSD8
whMMHAwejF/F3XB/knTT95MU0N1CaY0+qEk5wIygKNYMbD4OEOa9FnVfuGOB0QdRHXhN1Mv2UXdQ
RyWM36C0ZaMqudFWe6clckPOsPk+TlU75wRa5/9hZyN538BpiOmxtV6utN8wA7tQgA2FYcs/ZJqT
LA2k+6yQ2vyHE4s6NSpz0IvGpbPbcQMA0DLyWlwPJEGXrIRh+E9BpGpPrh/88Pj39y3Y4VDhQTkQ
LbvdQRpDvjQcYsooegZEPMuk66Jj2MdQsfkPA0FcBPpsuHD/MLt2w7h6yKXAH1u7p3gIkm89NeHP
1we5tBmhXIkaP/tVl97NhluWDmWJ285HjfguakXwXMqY5VVNXJtNc30tX7p044WoN26ViI3xuvtY
JdzVoM9J2KFNB3akCvC6Rlh3dG0prizgxaFQ20GIjcYoKgUvtyBa1mOgcBNCXICyG2OpOA/QcCp0
Ul1DOV26V9C4/n9D7XY7HUJocPUpzNYpuAuWoX/BZvuvjaB/CAO+NJtWcLSrcLCZauLuSg/l0t0O
EB/DboD8DR7IlxPVtolIhDYYRODD6I0AG+WIa8X+fYKEaAlv4lbSxCfcrpnfAuoZUprR1ABzIRY+
nJdyGUE1h2XnFHrT8fVdefERgdriRrD7ldzuPl3DNbD0PYdTJ4w3eE76qXxK0cWdz2gSuZ+eRb88
H3uOi3rmKC0/spXXSa5mpfuMLSz4F2j/+UTafvo+2dDTV37gpRWHmC6AAuA9IZ/afW8DkpMM4OMC
bKrqPiwa+A8AgP8DoCYG5gpX25bcgz/5csV51ZWJCCwDgSEoC9hTfNF+7515cFUe+NJR2SiTCCOB
TkLp/OVIiM/nCO72AJetsDYqmBrqIZd+oGUmYNx+Renn8mhIKgL4uSFH290BZGznLhCAAARRX31O
UTQ8Q6OBvBelZFcgPJfePswKOlwJQYS8D3t8cC4qC7HygwDTFHZHhBz8eTVv5iF5nuJpvvVY5X14
ffdeulPxFoFYjNRiA7G9XMxgaasQZBscx8FW93PUxRluV6gZ9anxD50ZrwHmLg6IqARZ1C/0yG49
S7egr65nBtN37ue1F6RfoYvQFCMUIj5Wml7rHV1c1E1PF4UgSB/va6PDOHjp4qP5xqW1j5La6EPg
KXccVypZwfraz23Z0Guh5cVD99uwu0shAvHV9h2OQzX5JB9q2aFH1l3j/F1eTDxPQMKg4bHvCSjK
PFLxFQ8Usg6kn1GwoJxWAZgC1ks95kgUocP1+o65dCCgg4Mi/ZbA4UJ5uWPEIMwIABC6mVXIHs2i
aMGnMH4QSXLNNvvSIgImCsYAYiW0bXdDcd8vR7gXQfXV1aLKlA+IV+ZUfzVpu7RJUOSCHhTiWPCE
dgMtMGpsAwX6uxk1izPN7Hosg6nvIFXSou8h06RIXW8/vb6Ul15iuDwAtQfPh83x4eVSOsB9uECi
BZpZXJ6axNovUOkETKOq6V0EH7MjA6QiJ+DdgBYbXlMK/kOkBY0yNKRxtYG2ieLJPh3nCcr2+MiA
upPJRUhtAv0cVavfZN1kg+HAqGPvASPy1ixEhjNnE1DzU9a5JGxzNkb1kEUL2tuZ5xN15QW/9Ek2
r6GNi5+g77t7tVbQCvpEbrGXlvQeqG9+RCotDincKppsjfvgQGtP/4crGCqD0IUGeWuDor78IuDj
j5OzCDEb6m+VRk1/NGJu7rzRrI+6RlkORMzuylQvAfNx/W4iZKhZIAPY7QN0qLyILvA0r4ALO1J4
3OWmHapnypY4r4Aw/jcFku++xbNXQMOWIWqAXlgCKdcr2cmlA7eRlLApAIoK96ECiSs2+lC0g5l7
VZ6QOfCi9em1pPLyKCDpQ/YeZdY/SlqzBMDXIetm09rcUDLJe7YplLx+uLYbdlc9jvGOAgmKCD4B
8uPlp5wbj9JhyxbSSRpUYxg7NTN0vqeGrDfWxTrTJWSWWdP5p9dH/kMpbDtXSJhxuFDQRcVk96jG
Di7fYQcN9dgK90wSz89LqZZ/uAI6tPDAC3cnISiBg1aUTPe0xr6e5+2Dqzl6DvuguQbOvXSakDgh
qUYEg/re9pD8Fg9riGWvUHqLEcWUy1c6+6QGJCxxQUa6dS5vAYeYz/MQrFeW4tK4SAhRLUVhG83/
3Ske1jagfN1M/ErlmkevM/LQcOM9CtOYb2XpufjZr3j4X+a75RgESjRb3LZrHSDKqiMzYb5TWabR
A7Q74zekbyP/DZl78iwWC3O3qKdXkpsL7zFoAJu7Ah5HwMq3nf/bMofdsDRgniUHqAw1T5Lg+AYr
3PfM4H1co7G9MtyF9wNSXkhON31rQNJ2FaJFaNGjJoV95ih7hqUhdPBAP/0MLzO65JCIDO9M0gbv
09aXQJ970ZWL69J0Uaj5RUfANv+VGf023UUO3CNwR9patBCX90YIHGQChdXP6wBHR0RXyfr9ytna
zs7uWCMXhxgG/GMhXr4/W4NaIM0yQIt1Nl31j+lHcoonwZ/B0WHfawErmIXZTkPp2PtKF2oPZdiQ
K9fkhasFvwGQnRDVQYQMu/NtWLNAPWVBJTRu19PAOqgQgLV2LqFsmjEGgh7I67E6ikE1V261C9EX
Ejn0+sGuQbq118qA0QUDnBpDL6pe3va2S/4BvzW5CdY0+XllqbdD8sdSA2GNTsfWx9njaOD/WYoK
MiiHMe2aR0QE6Y9yWOokU9Jb02yIYxt+qKHdDQcFvzG6qNFbork0ME7PxoF019Z9Oz5//iB8eNQN
8E7uG8jMc5Vyok4OtIwXmanBqnsUka8JHV4aBrWyDRiCf6AG9vIU9xEco3SNLRaUVaUhlqcBoevl
Kt+9vsCXjg8WF7AvgAyQX+6Cjc0e2qZU4pKCzBHPA7govPcNKTOLNAWCL/zt6+NdnBfom5B2YKC3
7ZcvoKJdkgThdJ0s7SeADvzvMXNh/nejoBKCpw+3IJzWURTZJ1zothCkr6l3COZJ3s1WBbdNiyrd
66Ps1+5/o2wI8hDle9wHL78RHcG2bQbJ4RDHVR54tfoXkYtsiqrvvPde0NbkL0/erxF/FaYRUCDV
2u2KcunQEQZdEYLpQ3rTrHWZa0Criwq1oSv36v6Q74faTQ4SIpNOQX4sBi0kKuGtve9KCPwSzsq/
3BO/hgJDbgv4CNRadw8lapokaSrHCzMnQMAHxrzzeXotmL80IfTwN23CTb57X910fZi2rEI0qesh
PaEH/I0rPh7rGMj01/fFxZE2ugYqUGiY7rGMQ0lXSucS/Nml5jcM3Ma3YEkrDRIizAb+fiyKWxgk
Mqg8hnvgMjhMjT9bz0NnyHeHCtaPZ7OYuWDwn7ySl1yaFgAmQNnj4G4b/uV2DxXtqsWzVQHRbnVe
OYXOTtCj0x3N16zd9rfEtiNwIQHj9UtKe9928tnEA+1IVRBT2cKaOTjpwPTH19fu4igoImyOFKAN
7N8Wndg6iauhKsqUWSBYpv5BDMl6ZZTtoPz+YGAum88pHkyoZAG2vztI45xW02C7uoAfFb+3aOMd
qTfFRa+UPCXxzJ7/elZo/kJuHa8TzML3TrKIwEXA+qgqIhtOT+jb8Ufgya+pjOyDaswKbyDK52gy
b06D+80ABl1Ph7QudFDS3A10zBlcbXPRNt4zaXhd1FB6vVIHvbCULwbdXRRcqJ6PVVxjRwCgv87r
dG6NcTempj3Pkm62f4lI+DVLIFWQrQB4hG7Byy3vJmII4bjRwWHb2NdpehPqhl+51f+gs23DIITb
KiHIRKO9sFKjwYxOkOIXq7962I2JySGeUBYaN0kOAUByM7YtP9k2Cm/xxQHdJ2IqXt82F043KvNA
0scI6zZY5cuppv9D5XBRLFFXHeSqx1NivfKERDH99PdDQQka9zDeZhhu7T6jNIh54GDdFKWvhptu
9upsDbo1N0OSXHmi91EyRtiQAiAqg2yGaGP7779lB+gREKUriQr9mCy3MZ7NN+h4iJPFS/rU+5tM
9qhlDU1Spa/RMy/sVoy9de624ugfkmSIzeOAR0oUHvdYQddZby36IKc9HnDSTX8blv9vrv9/vO3I
/jbXnpdqiUKMF2zFm6SZdJ7wcACVGRJOr3/BC6cfqSWAhpuhKaRHycuhEjTLfEnTpiBr5X+ZFWyo
5lA2b/o6jNtMQq/+MyJbdXp91EtbFBhHXKabliTe8ZejukHrqEnQbukjuHviz8kzLM2C27R31ZUJ
XhoK9yd4vMFGUdyzIH2z4e37FN8OPPdDyZv6H+IN/WlAdndlqEtribiHblof0FLaJ7B6UHIw8MQp
UFJuM5L0+sh99F4g5xI+rZPQJ7Drwish16W9+fug2/x/2ysxGq0eeg84F7Hf3TLLg7yrpb7VztW3
yWivaYxenCQuUEAbgSNDIf3leGFlbCXKShbhrB+UmvCeu+qE0IudSp2SXKfJtRji0pB4nwDb3t4M
aPG8HHIki8/6dKrBHahRrId7JwF+NCoPOhyjKtO4gk71kFRXbpxLOwcGjSiJgGsFlsnuuWfC515K
FrxRrXHFOKBm7KWxvbcu+v73xwGZMQTif+WIe3C612g4Z5Z+Xfhkjc4N8mSoY0KPpNPeNcL1xUmh
1oH4BRkVah4v15K4chjj3tQFNGj5U8RbeQO34+W8jPSaQdWfQdmGP43RyfY3l709v9E1CZyb1rgp
UI5vn5GF6/vQ9tcQxX/uf6wahQI9GjoQHN6rcwA6OpZuLVuIFESHwZ/ckSUuhRW8/7Vf6mvqb/sa
GcQ+gdfcqlNQatzQgC+XzwRrCx1BYNnjtlKnfgWbquPeU+REn8XVOJ1NamWG5mB5ouF8TRfqz4MA
oAX0GIAoBoTkj4Jg5YCYCmZrClGWUSbTcblFqVu/C1Nns5L1Bt6e6fDmbzdnisIY5NkBM0IXY18j
SkQTh20CFQikP2MuBDQAgM6GeLL9a+YJVhetKyRAGA9SBOluc85lWo1eOqoCsCqgUxtQHcuMmzbV
GeizzRVc558RBUb75VaO4AGj7R4hfKlKsEHIYilpfzvBHPGwllznJIa1nUrat6qk9KaK5/PrC3pp
XBy8regIMAmAAC/3UDsoyCoQeKXRRsUPoy+bp4mh68on712liD21DcGEF2zl1wf+8+ynEITc3NnB
Y9sU+F4OXPvDOmJhZcGHYboJRrHekNi5JksS6V9r/lycJVAAWzsS9aF4O0m/vUuWzsCTmlkWBs7e
cNZwgclio/yjcMuT6Kf+fZuqJRcju6Z7cGmaEMD6X6MGD9Xuu4bzSGAV4Ymii3zEg2qkp75c55t2
8NWVLXRxKFiHxwA8/LqAdpNsItyitdlWNKFwbXFtEXkDfwr77poI0qX1RM8DdXnwjVFA3d88fZPK
xtOyEEkZZDph5tR5oy5MSYJ/RtqR00Iid4Bp+TV6yJ837CZWsXl8YHCck10+Ufr90OueYb+6sD5G
aeUfO98E+aqq6D3aL/OH17cp0tvtr9xl2oi0kdCj9ofYba8vZcbJcFHOKM2iVTrSDLlOwLOpA0wm
M1Wg7GdX+mWVl3RecOlh9/UHx3sNHcK5IQeOLv+cUbvOLOsbr38XwKujzBpGe2j3TVN4o+An3edt
2csui+Ft/3Pw8N5DdC7kX5e4Tto8TudUZUanPRhNKVouWRfGFhhLwPWmfKkXvGREVTXGqat5OsPe
u+0Qz1r6eZSiVzfzWCbTgVhHbe46/EkMJDwYeyl492bT0ImzHwllctVx8qnuGz0crK2WR1YPvDk5
7rzP0RKl55ZxYbJgruvkxDHrAvKcYZJbcOlJjspXZYpwu8sOKeCEh85roH2BHxzASA9LeOMbzVXW
Q3e7hK89ysSZGcsQqo1V+LMRNR/ydhT0RzyB/XMjlLZPZQgIxiEMF/o+Vk3jQxS5meB+NiKzzBaN
8ugJAozy3ciDETrenMcnqPsCxGiSLv0eEs98g+Wg2AqOVt66xsbhXdcndZVNhI1TXobeeCM62geP
ycL8e8H8id5V0Ir9B1kHeTOu9fSlVbX8FxS54QuM5eAdIGs5fDYVxBZvSxPBuhC2AuxLECNtyYc4
mfjRH5DBmMBfnvCQDd0Jz3/9xjdeyXNRjv05jOdlykNbM5mPZIRa5Ni3XpT52iGqXNXgfeu9tnGo
H3UlgdfltN70HZVDli4D7XLP+eTZ0omEkIQo5ZRb6WhczDRu4YcBfCDwnOEMbL6JJE0yKHbbf4LK
lI/BImx9GLrQfmoqb948YEXM82Qe5UOPTOgHaRBnZnUHp2xoItTiq++mSuS9nil9II43wA5w2XZZ
lIjWHSCBoT6OQ1rqfEnX8XYw3HaHTil9M9KWhQBQlF2ddatrP8iR+31m+nK2ObQ78A24hKAlXLj9
8EeI8A/eeXL1h4w5Pn9koJiWtwqDfYOXPFW5UxyGe8jGEW/EENb7Oi18vRNQIv8O5ineSZECo1so
1aCMIUAuEwWNnX42KfXizPjp4Gec2epoUESPs6aM3E+Cmur3yk+n2wkqZPLkeyt5b2PFSe7plhms
Sekj9gUsBCANcH+wrLxe8riTKc+c82oDRXdoG0LqVAX1cfHHVucqJELlrUr08gYKTSsr5MSZgtSs
ZveDnODuEHqe/4VPfgu3KaBYbiZKBB7aTohvYw+4YbYo5YGJNvKvZeot7yCogqpN2MxLkEs0Du6N
gSFWTkVSh9/8uE7j50WMa9Ghwj8ewri3UxaE3dzna7nSpgXTTEPjfoEzcYWvgaQ+b/kIKzjnoHT3
sOL/+zfsvCB8U5KZgtNhbI1rwsZQe78ZSdBV7yrP9JXN4NgefVEOfedjF0O34yes82BxO9DV+kWH
7OHJBY3z2zyUVRnm+BGlvuVeMIisjm01PXIRrGMGd7jpPh6EBxmlTsNqE24UQ/Mp8kLYjc1B2044
Sl58w5UaxswFvjE5ONSleT/OIV1OeuBOZJO3Rj8AXeQPYSVZRTMgO5ZnsJ0h0dRPxtvqd9MMyfRY
KvEltTWAPYrUrnkC06lNhkz3cRW8ha68MPnKmvpD5wIvzeKwHgXQSsEIHzBI0gfoAHoTjELNbPWh
4pLSLFmqpT6ldHQfo4iXLIsFT8AaXj3EiIgq4uqooP4WHNcVygTHJdCa3C+0btSPcQ14+Y4OVWve
6lKH76Dph4ciS0OrH6OGkPrBJmJy36VXBu1dgtJa9Rj7sySfLG9I8pCMnQgOqOF5b7uu6iQuBB4y
GJwaKnPKZkLzcBFNfTJwof6RytjdR5OYLGSscN0c4y4a43Ma6x6JQ+2qHmSPXq95yxqGj1h7BpRk
NtkTrcqpOYIYUZuDKmP3owpqnz5MTKmfM1hp68HrAAfEpdY68tCoVX7ovNmWt4x3PignrE7exs4P
VDHBOw3K1KHTP5mLWwYjwmr5AAjxKHOHcLO+r2w9s2OK30MPq0sBoAmXoOO3PivHBMpUvVefpReu
051LOO7NlRtzR8M64l8WO+rmMLTRuh5CKbsu860R5K3ZZBKfsQF7kcMqRHp9rnxst8cYsZ4+QcKW
DB/lIkl6Yp1gPdgfIbXZAJZT/NYGxPP7nBmnyqOG18Z8GKdFx9CREsNijhKT6R86w+EM69dOWJWP
1kw0qwfH7lCQhSJkOq5xeqx9BYaP9GaHOl0JiFBYJLyv7fearvxfC7VUk/O2T+JCu4h+kLE/DfcN
Jwlw/2k88XewOmbNoQ1ZDbOxunUUPt4Jqdw6541LzYp4JKnwfoIX3ykPltugEKS8KINqTn8GVFb+
k5SBP34Ez5xXBbRSy/44o5kZ0SNr1ZocB8MmuZm0sqGgS+KRzFigFOPjpIKl/+TzdVq9rIIxnzh6
xhvd/NiGoNCcbNOILgvhO938QFhKwgwv8zp97YEI6k+wZprse+b5w5Kbrq9wK4bdGhymuNVwi65W
gTePQiMdRz7Q9NgkLu5hWTkMHewr4KOdxWvc+Z/TOml0BlomoznsAroUlciYtDlur3bKeELnLp/n
GYd4Rgc9zn0icANYH6CCrUhjl3sLxII6LGNZPbmRqaWoXLlUDwSWMXeDJ2UDuYRe3gep8NRZQfrF
z4NJ8q9jg2+Y134iJJAXsAfMmxoiz4WV1gEp4JXRcqicSudbANyDIVsJn9Z8lrP5tOiRPo3tksI5
eIjnMndt7fys9Pl0M/MtrjGitrjcRmI/urFK3SFBgEWzZrbLUzvayEN660MJY8GV+k86wYAik5WQ
T0Fc4cpV4DxWMP3Ao5FFLiT1c+1bJE9BCPZaJritU7BGAxfBMSKxJMyHkKzqiDaHFpCrnlpyXCCC
bzPRigH+EnRZnszcDhQNe1fXma7YHAIAYeUI1C2KENiM68gfeZ3y6rtRjZ1lrsdSwLsZdb82j2SC
EDhoFOjUOBBJc5R6jqCAm0QmvDFhRclZtqB4niMT2O7EvdLit8NoTS1NPg8qZe/7bmG9QAjkTJmC
EN3DfyJsojZ96EMt7UPXVKHDb+umlGQkXpcwyZYw9vpPCFD77mPcd7p8KlXKcQf6iNwngDgj4bq7
cSIriuVktvYclEw9csC4+SHuRWVvwjIxfDjgX14NCiBXEWrrrRkP48B4WzAPfA7YcCSIznA5qDDj
Q4D2/BytcCNZUtAhsnmEX8d5Exf1Duki6fQWcPDwQ4C/bT2tcCrj2eyRYSgUzkF3JP6SfNFs7coM
5AIdn3vDIf6MZBUsMJqW5Xg3hal5H68opBZhDJz8gbdcgaIWGTs8dVYCJTmz+JdrtWX+IcYFUWXw
XDK4iTy7pA9zXXlNVuFpGQ/BUNbfojlOFpyXJvpMpjLq8ylO+RuDmIQcNmkb2MX4zZItMkVvDwlN
ZQ9rHZQEwI3Q3GP/ld6JNg0UK1K0QJ4MTfV8gmIGIJxJFQrIC1vycxUNQHgdOrFv63Ca/7WTah7h
a4JCdC2SRd6LToaIP/qSR6iYTq4/V77hMFXXQBaSsiohhBwIWhULmjqySLsx+BCJKh4yGy7wdxxG
2T7JgZgp92Q4pDmMvMlzP8PpO2tWuEKfkHT139fVqrvUJUl3npWcPnkw93tolrQJceRg3oToIcD/
wcZ0MedaxEcjqPfUhq3DFVzR5MYBUPldAJLavkkmR56wMemAlIFD3gFlowohnhS3AFSUH0LlKZMJ
5BFvS1Fy/xDWg36PaYXVXVxBpCfDU+g/zd6SBnnrBfYhZcAqIuA1a3nH9Bx+ND6iWEylXOy5WZim
B0OjCdGnqtaPINfhxNPULeHJDMDD3fQJ9F2zWeH7HBJdDk/N0g9xJlzDHWpvI1bbx1t350/E/9aG
XOCdBZ37q8PD+N3TPNGnxabNw2x7vGyJG/06kyOunwJHIfwEvynbQjjGH0HosVEk8zrVU5QtdeNO
OHR2zQJeBzcJ5IdRp5oSflxLKsEZn/2R5DQEELUQdAzudY09mqEEXKqsMXJVOcq+ZXtOpzBsD1ho
xoqINN4t8gmPH5ke2LfKeXC9W8dB1cigVynwwgCCmMPoKDWPiMRAi+OtiYKjwQuQHJDSVT/somdg
p0bZtCcRifKrXV2DXME1NCrgW81giURg3EeR2XI43ldkS6c8tryjJgkQb0J38K4jBn83PCB9mWEr
tCwX6yJPK+Sz56ytwfN+68bA/wZUGXM572PRHlU04/wPSJ4bnN+aGbwLLPgm4lRysNsDBPmiZG2A
FD4CVkOjMjrnlkkCyCjYASILdFVPWTW3Y5hLDdddlKdGlHHZNMGo2WtD2NH3hn0ZKzfMBZ5tbvAw
yz7IoEvVQywe1DNRtHPfjIWL4vamqzUU/Lx2LBd8YNRSzlXDdJMFwwC7JBbyanicS9k9Kl/GNuNd
lyYPkKuW51Eq+hFEqNJlejLaZCtP6bumsn6HelK9Hiq5vQ3UEQAxfX9AWE8aVN7y2cXuLQsNqTLH
qrC5bXu0MDPWhOF74MwgXmi6Jv24In68bwYefPaNhFjKWrNhe1PXvsshnkLfEDCkveemZd2XJvRk
e1wR1f5AV17yXOIn/tTAAuMmAZX2YVLoaWWIEm19Xoh2WE/q1TqDOgmxB9vrOs1M4sB/JXWIiKVd
2eeuBdEZbPkWwDQ2JeGYQ20LxlUQllQxxHVn+Fc1IDDgCWPQYn107bTEKOCgwPK0xlS4DGh384bA
tHA9Tv6sfygxg4WXRHOKaGouoZvQwrDk65aR4HHDjT2B6d2P3/EQBPXBi9oaZgbSYUFYMqOKBVvA
LyvqAetBce2ld6GtyBPwhsG7tkv9KvfHxd2gZ1oha4rj5g2E/BcYGBIG13sgQiFEC3U68yEow/or
AQnyh51tiu532enTbCmeKaRsSMVDZL+QsTRpfyuSdTSZbZMGRRPdyRL3ebD8wN2f6FwMbvpMtb9p
Y9eOo61sRfKkEh8EEhgkq286nCAvGKrU9AesadlkjMM2pVw1ARNwXqnKPL30/olKxAIZ1nj40vlN
67JmZG7OgPzQ7+NE2/sIxtk6a7ETngbdyI/1spAfdRWVZ0Sy3pTNpWoQexh2I6a1/zSNMEzPuj5F
kaCl/8fceTTHjaVr+q/cqD3qwpuJW72AS0dvJW0QJEXBe49fPw9U1TNiksEc9WoiOhStSooncXDM
Z15T51TkgXLSGzY6dHKx5Zb2XZzF8UbJUXqlSkAR3RZyaSo2kxVyzCUjEuM7HfpF5dB5qiOv7EQy
ATEv5YsuN2bB7qJ+aHhwVdoyGUXotqixY6PC5rzVI5EmX5IrdeqG81iy6hFimwgDuuqZgoshEouE
001C8F740ahikp2Muvhdo3ke2lGVZBCwzax9zmukE+yqachZp2YyL5qmKTXHyhPpVhFE6ZuVRaPk
TF0jv3SZVV4nLPjF0Wp52JtzWBmruq0EDgydBJlqpFbuG/DDWKElnepHM3mtPRO/j3YqmZPuGVUw
CgRoYz5zOFXxFw0EymNtSemXNhEpPbTiHGp+F1TjcztE5Y2VQGWzW0tvZVerNP1rEE1QvbAiZJ0G
oSI+x2qqnI2A7EZHjASpgroyhN/NsSQe7MmdOAdkTfyqK1FFSSscMPbCpLk9Q2ygFEjU0+UMGPkS
OSjmgfqSrVK/k9pE3cnpkH4ptCYsvajV9FfCrZndKNT6bQtFssJ3bk4fKdomz1DO594tibSfpIW0
l7LCQgykQ6jBRkzswZBBxSifZwm/YrvrrOkBO9O8c5TR0lmlkONlL6xKiegpyMndqnYaNnkg52CQ
Mk3d1kYcinaWlijFNWYvoIMaNOuJDToYeWZEoamVaebLFNXt61DWSWsXponamtJRjncMVQ5vFlKS
zJnbun4REa3MPJaV9jpzLD+o/VA+AOiXqT7EGhEEAjIcoFlWV41jxKkweosidaxtI+Fbp00rmhQh
6AfagmwNAnZWer1ehWa1q4aRo2DslfjSEsIkcnSjG910GPrAGdSYS2gkIXqVOoIoqCOFtsv7HCQz
aY760CVAgy60lMTQ4cLukIRsu7xx5y7KJifn7DF2YhxP8lWhGqyhZZhrxYnGUbuksaqLjtJHsblt
qO+S3ZW6Gu0VioxYmkVJtq+UaRj8XBQ6y5ZyUZucXh8qyTFFoaI3Aml6sOVWN56AdzS8ljnAJc3I
inBrShSVN1YijYoT0jkZbQLB9JApgSKcKwlZPqqBllDZZoc8vG2FmgqeIsVNzca4pqQK3ib17Tgg
I+H2JZLedpdbfXRJtT781smRjBA/UnZXXa5Jna0vhX6ZF8jz7zJu+ZuyjAa8uyOCf6+Wo7K322Ka
WkwOJ8LVQirVxlmwj990bZ9kXj0P+W2D6RBpxmQQzAdEHTCkS906L625QCWo68aLek6oE1lF3i+2
3Ovca1qmGTXBswIzK2/HurIlqo23cjEiC2fhi/eVeIg8UAgqYz50FkUZ2wjzlgOJrvd1WCjl19hU
g/t+nlDip4pcVoeOToTpjAkZjbOg47U3CoxvnTysabtZhTWX9kSAlm+mXDOnXUml7mtGAeQ6FAxE
N2pue8sO2fuZK46ShFFcH/TnoTIZ2WGm+CLZalBRYStMTfg6kV5cRovW3dXDnF6VKLJxRJulece2
4iVVZpAeyjEgux/m0pRvREsQ4l0qhwro364q1rxCH/gZYTggixpyq2cq9etOJSdUSSKSgShuxgoI
0zFzABSoinGVIFGUaBs1HORpkxWpWnJF6uU1p0dxVRbZlHArCGPkIs8peYpWFwp1rEE6J3wb2EqR
lGjmWVNRIz1ryNn2+HaE8VbDretaG6X5W1/0Xby3OqTD3bBv5S36oZHhjLQtKqcMNPNVqDXpMuSo
YQujZ5x6mTFZ91WdS9Rh48L4Ogc1OMbR6kwWWNAbt2nboCkYpLqW2EXeQEyOrTgdbDOtjGgTj3Iv
+aJJPYDbrQ7BdBYIE1LP00IkWxujb9cw1txkJeU7d0pq6a5X1exeC3v1YqxFlIeURqTyi9T4DPeS
wiA6KkVSOVYvWJrdWVH0pen6oN2Ctg2vY5qiL3OcQnaoF5CrlOwNMffNJshETy8s7bLoejZHNCW0
bfRQnShsEmuK7qBH1bVBI+yHKtdDYlOZITAJQ+qsthnmQB+yJdSe0ZRPnpGDAU25VEm/DZepSM/K
oifTlLkCSF10Y9pTess1uwmNNr4uFKrbtlY05Qkc6weoSDqI6k+OjaJDMzkCX7ZZB69OFjPPiIv5
QglavIJbjrKwnS0E21PKWwT5uxw5JTcSBsvv80Q40fx+R4sEXABHEBkx4OlAGcwjFBGLr4vIWHKw
3EFzoDmo6Gs1R7loo2QcsIJKCO0ifKFje1giLoS24zh2yXvkS2iSlEw/b3O+h8egXQ6GalWRprN6
7HzQyVKZR3WYeXIYFGfk1OVdreTxCaDtBx1qyLiryRb5A3Tk46mf1ZZGxZJ7YhiXBxqHIztS1w5h
sUSb330gwD4wTlH8gvv/Tr02oj9ZZ6FVeFY2QKyOqvFA20E80XL/AAODKju+b7DveZvvuIc5L86c
ch6obdiUuZG9lkvd3GmBPjn1MsdOI9TT7eeP9tEs0nHQUCoFWAvf722fnwLxCFTKzL0lqkenNCdl
q1pl4LdRWZwAEX64WVaKKXJfgDXecQ6EzNQXAPOFp0bhQ9WD3lWGoXVorRVnnawHWxkxTL/Upfah
VBa0KjK5/F0BnnWv/PodjvZKKAuhMnYWzzslIi3zPivOIiGTT0CLPsA0sEwAEWr0+hHaO0IWiEY2
pDPFCY+xqBO0YvJM4bZ2u2VQn+mOcD8n6RB9BUajn5jmj0ANTPDKzl81ho79mw1kqTmQksIrMrU/
iyGAO9UcNTT2q+pbJ9DR/XwFfTge/CWEbsGFK8fK3HEFX1vImsJrxGz2KJ2PDs5wuv+T9t5n3Ukk
+nsIBa9QA/kANsXg7F2Pn1/wN4amhyK6e4UX5FmFjvTMSE4pa8EZRifJRTMp3U3b0i8rwlJNPRl3
B09JBXTHZHUwvbDMtT30OPnx83l4f+rxtQyMJBQJgQSEQt5+rb7QFOTj48LDoSn9JvTp8iQE0ym9
jA9nGz0JINRgZUiS344S9VNHSiYDJFtIymNLKC9TaaRVTNp13nDNnzjLPziUYOpy0MLVpWJ7jIOP
9LrWBmJ0+O2StZP7HnfIqNAoYwHzQkhPu16Mphzsz+fy3VNi4ADbhSWMewRux0cQq6VOJZUwsvDa
ogpeDS1JH+BAzReVNC27Wc2qU1T792fTzxENlDjBUyOlenQORvlkNZiblJ6hdcmOPoN6p2YWtSxz
MZwYWLdTZCzvee6oo0kGmIYcSMrnT/3u0Fi/g4KuFYBZoJDHKOuuGdQkmQUWtmjodjQv5j7FOsDt
BgrgRRbKvilWppPUWX/CeeGj+YaUwZRjVMQXOFpV9LUUxF1gpgaFlm37rg49kCGtXc3j6CVYXHif
P+mH461SgoAE0XE4Dpu4QWesOfLSQz4/eTKjVYzUIK95RrQBGQV5aboTp+K7dczcou9GzRVJFrhH
RyCzKbfoygHshrkyLDbGge3lEIEWiQU1P4A1MC4ANBgnjoR3l+s6KMj3VcMHaK11NGjcD4VZ92rp
9ZVZ2Ja1QIWklQg0MDsVonz0fOv1zSgrgMA62jE0EWSVtkXhxYaY1bYm5HW+xR5cMm1lEbsNkXz6
rWByN5+/yZ8b4w2gjWdEkwXUPBsVQ+6jpVMOIDvA51SeAE3spiOvpEhlDbqTJaOyQAJN2weKb4lX
V6H5CAS5oP0zBOFZBCyKHgEYKzTUdPM2iqTAtDOZDuR/cJrAjlpjRPoCYIzfnpnEnsoQ6UHpmRXi
8gLVLQ+ocbUxLYox0TIPJ+QGPlrdFDiB16/STVyJb8cLrbrLVdJurxrr2dHmLPInIVIPatanXhQm
p2iw73Q00P8krGH2UTfVEFM6GrDSc1qTOS70wahSBxaD5YrgIpwOAfJgl8asL53XzJHytRNk4yIR
i/xKl4cmgBm+qNdVC87996dcwhqUeGClYaJK/XYKhq6qh7YIKi/MiC2ttqy2FEIiLy8yyTeAH5y4
pj7YaRKypEhTqug8YLTydjzKB0oRiiNTnijxtm+6Z23WQ880ht91KWSuGWkVrEXGDvT/0UiLGiAE
JtO+SAiWW1sXY+XVisDofL6v3t8F6/oxQYyvgopkBUcPNJpNjmpb7aVFJfpAbgobUXWcr5dstBUN
wEQdGMqOjKHxPx/5fTq5MkPA43KSwAgTjwPIKEis0hiV2lNoDQKITQFJGEbkdqgjDV7Vq/quK9Fn
kSPiHLWzqsuo7tsvZEjj6+df5f1blbB7AcMuadgHwnV6OwnpSBopApDwFskMtji6TD8sSDpXY6fV
p/SjPxyLuJIsngo8VnlvxyIZNoE8M5ZZi52dTYro/9SXmeY59X7/seBREiyivkzAfHRWY0hYlYup
1Z44t6rLEst2cpDfp1KdnDid38WkvEoeyECkSURI9fgkonehADm1eJVTurQ2ZVowmlEbVqc8V9ev
/PYWWAdi6sDDk/AfJ+MQxOpR7ZPG65v5oe30OwHCg7sMSetpejW5i0I9yFjBALVQpydW7Eevjkek
9oHuN6S3o4SgLcH8RAtPOQqZ5Te0THagg+Jt2izViaHeX7NILdNQYl+Q2REZv10lEA2kCrhK4xmJ
1vlZJepXM5GTJxpBBdCFHEmj92U1J2odH+7JX8c9Qv7Leh2Jqcm4JXwcWrZDuMtzU/LlAlf4QotB
g0pGs8P31uKG6ZrbRW3Mp0IHQ3ziYPpgskn0MPsgJqQYckyaWdSwyaMUef+p7nUHULi4N3LYuHVj
nWLHfbB6WbIsXwmPAV7t0WTnodZG5OeNN9PldKk2dYeSevO3396Nq9jCyhVlIOoub1+pTkeE+7Fu
PKFti001zJFXwOu3p0I6pf35PjCAT0xGQ/YGaYwj9u1QJRSs0KxldkmdNZ6ZxRUcIKV4ndhUtjkt
+SkV5Q8HXFWAeQYZjvHRNRyZkwRAw0AVT0HfcIRA7Wap9p32PgQALf1d93mo/Ovhieu2uQqBHltV
Bl0YSaCUWiQRQsWJkZHCsyQTUViaoxM74qO1oaFXC7mQ20E5pquBXzamzGpar2G2r6URKSfX0hN4
XJ+vjo/GIaomb0CkBSfZo7Nl7uMqStOw8aLORNsw6C7gYjTbzwf5aE+hvSWR+2mrpNzRID0JrYAt
a+ONkZW7JdV7PzT6xdUK9vnnQ31wgGFdgFCRRWjBgx0dJK2kdUMzVa2XqwqpnRWFfhC3gE6GeDrP
UB9x+nioTlxDHzwfg671xbUCaxy70JZCGlVDMraelJO5W83YbGGKXFVzK/0nIxmiiQ48hxQO2W93
mASRsBgtROnNRBz2Y2oyEkxhZzTpgn0+kx+sDKYRHw1jlSOAQ/h2qHZleRM/tV42j/UVbSHDVjtt
OLHOP9jBXGsSgQlVU0uT1s9/KXbpBWbb06KyzrN09pKojLYFzTA31OnDUUr+D8KgVTKK6YMDCtBm
jUt/GU8OWkXK5r7zygiSdy9iL1sXhIFJHk1/Fx3++2X6X+FrefV3eND+63/4+0tZzTSoo+7or/+6
rF6L2655fe3On6r/Wf/p//nRt//wX+fxS1O25Y/u+Kfe/CN+/z/ju0/d05u/eEUXd/N1/9rMN68t
hcefA/BN15/8f/3wv15//pa7uXr964+Xsi+69bfRYCj++Oej3fe//ljDn//+9df/89nFU84/28TP
zVPWPTXH/+T1qe3++kPQ/mTef55tIsKeLC7ewfj674/01a4PMyO4+DTOWN+4MnXRX38o+p8ozVJc
V8gDSMlNdnZbosH590erIAHriKI7S1b6499f7s1b+r9v7b+KPr8q46Jr//qDfOftftb0db2vSRAE
SAoO75xrgiWMEmLYH5JkR7tlV93lN9KXrrStDuqPXbm69z3d5/vIWc7gatV2uRk36dY4WIf5VTsb
vne76qq9KO6ynXCZfU++S662ze6WyDNexocusOun1hOdYjc7tWdtZafahVvVsw7LbvgeAeLGg94B
dOXW1/Vef4qu1B/xtjzXzuQnEMxwdyX6/w/NXXfW7gW/9azLzs38wo2cbJc+yNfV2egF1yhq+uWN
7MhedjV79XUD3x7I9F3uxVs1dCy/uCyvx/txcvikvV7OzM101j90u/pGuFRe5L3qRD6I9TN9k15o
fr0J3G6beoRDPmCJH8lVuedbXigHYxs85DcrnODF/CGUlBTRQHLCba/bambXuo3sprmv97C5KDg2
l5avbcX7cLqs95V19dyfx3t6QvvwIrqa99bl/MAUnvEMP2Sv8IPdYsd73RE97VBcGrZhV352G9zJ
u3LDF3Ra5w7Alpd71Zm4V84id3BEP7qgkb4v/NQrHdVFvn4zvhaYVPVe9EXblnvJt3zB67b9eXCN
16wtHIJvxjbdwCzJ3Ol6xRVrduDHttA6uKdjr74yDPn56LyGI/6cSQelcMYD3oeO7hT+dFD4XhP1
eSd3zK/dLVL6iuqALdC+LGf5Nr6uDvWGmCTZ1Vu8iZyE5yIJY1qSXbQz/HxbbsKDvC/u2m/CRX5u
XjHCo+VLgS160U6cbZNpTzfxBsucGwXws518D4EsPqaH4XLcmD+w7u7s4dG6ATb9qBy62+bS1G0p
2kAeUsWtxRfVbGErXsS+5CHovekdye+fzP287wqH0MLLD9KlcMv6HJw4Ki7jfGv4kl2e8+/d2JFt
sKaHDDsq3+CNbDK3+gq10a6vh6u4hnhnKxdMWo4esDttI/CdoivdTYEfFb6Q+2LsVGeDP0JLs/Nn
nLzcekPGnTjh+VXu2KpT3iT+Yme+sc2++91dGNr6g1y4YXI+mkzTt9IDSmZ6sAIcwi9PcAZwAJv6
W36+HAq/uyxDm8Jcyq/4nrCMRGfacbSrEijkEMT+WeqAPWp6X9K/9CCjre4HpSKg6D+y4KAh1ojq
sbKdlPPOvnppfZBqk5cdVNtw7KB1OwA798P1fKvd53CuC7vKD/w3DZbK7JSZ074g+2VP92CVJAdU
D803Z5ZRRnbE7Ay2YgEvCixNodntAJNznwGumrfiy6S2TszaFb1gozb2/FTvl8cCyLq1D73alZwk
2Qcv5V1/RZ+FviKID2fa17vCS42nbB9fanf1j1jWt7NxG1wYnEudP++LM3XT+Yr4qt2jHt+67WV/
W7kFEqSKT1X4HH91GAPn2oPqS07sZLg+2CnHkV9KfgG8NWnsTK3sGEqumtoJaM5oF2YOzsFaeq4v
d2qFEuRGuWv2bGFbv0fXHLjLUF4Pg2tA0Mgy24QweF5eqd9NIK3e5MNGk/d17EfTzsjOs6f4Vtjp
G0v2C1uoN9MPwQUdW3uPZelYNgDJ9Frw2NQ72Hda63XKE/MrfmkbV1Yf8S8InPy1ah4FL8VQc7P6
AYHwWbZ4b0P2UjKveB4F8KhbA0gFIIzmMJEOfAV4aNOwvKkd0w0lV48OirS1Fg8kNysCmUdgVan0
OOd0f8pvEag1EEijmwUvQZz5iq/c9ss2j64miQLvXvbSBwCr0lf1YMjnxT284fyxf8RW0ab6YG5p
EwK7HDciXSvd+Wbom5UK9ZBGvq4/dKlviY9gHMvtGMG+clAQQRFXLNzlS2+52rIpqaLvZuuJuQZw
nfILx9vx1nhgTTkFq/uiuxEHp0VsVbebfXedurfGTtKc3l4K2tz+PH6PzLPQAp7kjo/to3gtavbg
i7LXCz64600vOFuld4t74cq8abffLRdkXI7Fkd1W54L6ZJyLQu/0X+pLWEl262vBeC6FN4WvXPYh
EE67+Gb09z2co7g2NjIVz3IQnOklceZNAa7INnYkY07nxjejN3t6AA30PHEhq0R3/J4vmRNdRwaM
htFnc0iuEO3JG6tz2TrXn3ObX+tiBoAAQbTj3LDDDrrdo7JiqTe1PnhS7ZV4I4OcAdas4u/o5NAW
B1d4yACHfLVUsL62nJ/HX8Tii3TZdN+AfxrwucOz9ofSTXZdvWjNvXWppYd+n1tnqrhxa6+32VS9
O0zO/eB540uOeEYCR8hJ7Km21cdw+T6cS1BvqwqEEwelV50D+edwp5tvTwYHa8oH173fJTKYOlCr
cSxecWMVtv7SmvZiFg9qrPqYND0KbjSewwpOb4PEAZRnDV6xAcab7Pvd6IIefTZvzAsjYSq6czh5
LdJEz/zRnWf7+Sy41JzcrZ/B+O0YipdaOVBnz8zUbkElbaudzu2ifot2/XNV2/AAn5WrcaseNGCP
A1QYG+DZGa6fAIW1K2mLY4cr+zzrCMTbN6YN/wdzVZxVUztAyBU/kiLaslarmIahbYxbzfSMdFNX
uyTeBwuAwW2nPY4w27/3O+wSp8UxBK/I91Cy08kvjc0+2rPIWM3DOYKP4Ln6bew+gbafwPT7uumP
+j7orsRyD0d76tzvGKaI6t8p1G+F5Xdlzv+OI+030fnmtVzD2fb4h/5/DMcJoD8Jx8k+Xl7fxOL8
/N+xuGz9SceI2jPFZ9qHdGX/HYpL1p90GVZNRuThDH6EGPmfSFyV/kQ8apXkonZvIaxIkP7vSFz9
k8IIsT0RPAUFkAK/F4mTjP1SdV3hMKtIKL0tsmpS66NC8pgNcSHommAHYJb3waQvlxA4sP6dLDxc
0Za+gOg1XFehImw6SHjbeChPaVu/zQUQBOM7GJRgyE3BEIEDeZswTno8KnlTr6xCMO7lItYXhiQ0
h2pG7/qX9/JPJvJr5nGUcf8cinnlaaXV/OmdUn0utNoA0hNFZY79Tq7Boxd1myanMvs1dX8zr+jF
gerTwVesJds1Afs1CU479C1MkWcq4V9AYy2nLUCdmqiuG/SLEekIlcJWnSjkxrHJ7TTnurCrjX5+
0bQ5OW/mUbsL4ODOrqI3FRfqolt36SxN0nYcCk1y6rFTFjssUVGwu2BosSowhpTsQcBwyp7H9SCv
U736OsWy5pWVUcTehDtR64Vw8b/DeDa8dhrDwh6StC0djDFi0ZZn+JHeYvbBAJ1KxwCz6NTFb4Q8
ITAcIyPyGnGp1L0BJ/sUUuTd20Hsir4z0rj8KeK+/nbSJkXOAkMQQ4fG44teTxSWBiE9oe96lHrC
g5NFdiNOjgoVeFT91m/xS32irtG7jAXINgY9v60QquNhDiaVcFIy761BaTxJ0ObONoUy2VqhJF2O
Zs5F1OQywUvXuzlFTKczK4lDnsV0YukclWv4erRiyc3BUWBGiOL726/XyGkHYZyvt7QyPLIW6RW7
EsTBr3Gt8yJ0bu4+3xM/ddx/XaurnLzOUl0nZK3KH5WhJpwQYiWAaSKXQ3wv5SCanUhc8m1YZvUL
2gXVAvNsyB8NOULuXTGH/hkEgR57UhJrg2OMWrSXAYHn/pBiielkjSokTpJV85MZLHK0qeSUCBLF
BCDEYlXV5u/PGXUEEXksyrggLNeS5S+vtF+KpEuXgoUj5vdLk+GbjCqG23fqeSWf8qY9Pq6YLktF
gQugwaozJh6tHyFuEAVRDMGGbhKcB+qibuhJw48WAuVE6e5nLfXo1YB/pWxHJQ1I5zH8I8L9TtCB
2tvFEItgXbLKin08jCEoppIwb2sTALcdWNBU7FlTw9dFa6yrKZxNw6FbLkFmz9A48SddSFCuj6L0
vrUm40pPjEgj2agVmdh4SLExVeHDuiI84QsIYmbvdFpsDQ64rXhyxngYrkqtgs4xKBP6hoMsd4Iz
B5B0nDEfasEuw0K+AhsfWJd8qF+Py6w9T5qZldQ0hWpfFkBPYcO0HFSwixfy0jgSL1oWSbQdojoa
T9Rx5bUOfTx3KM0ilYSBANK9R+8pNa1aXnS0idQIUw5Hkqu8sbFNIONBXUa7x+2m+QKv2pLspe10
0nhERWBVGNblBCwfb6C+D78g/tA8N6UVfGnzQr/S60S/MvRBLQiuxlT2MyQYvqPOA7C/Rifl6fO9
+dOP5vghWAEY5QAYAFW1LsZfVnaXNSB9NBgZcDST3NfmYjgoQlC6odVSvS0iI7M1ENQb+tmd26oS
hHxUtuhp1IGDaVtCeSgc9NV1pL9X9EpxR4Frx827VDrlx7tO6LvvinT2eptzjx/7twVmwzmzHqw4
pY+ulASZo7VIHH4+JUd9Ys5HsJHoi1Azp7psHsMJKzQ5wqAuEfGvYORmXTHeNEsT7qppNM5yLR8d
uSkovyghHNDC1Jurz8c/xvn9/QU0YjbOGrblcUcMRMMwRFkVOl0ezc+1rsSuBhrtQtWi8L4MaTdS
glEQzMHGqXYERZhil85Qf+J7vL8n+AZ0kzi1gYyCOni7MowajadeJZQRoqX3I1hFZxp2wbY6FylM
60L6TR+An88NfFOjOUdvjsj07YDTUgyDAi3ekVcWfjGX+rbTaxRrphaSZWfkJ+6l98sJzAEnH4Aw
DNTfQd86lk7UzygsYfs7uJU0FA781FPX7YejrG05rBRQTj6GGWUTFicZimpO1Fjqth3FxgUcZ2w/
XzQfjgJWQ6d/tVpWH/XMRrNA5sDiWSxrxXMJae1i4tq4vz8KGC7aYyK6I0AM3r6hPOCYhliHpBd2
xq5aL4GndZAo/oNREGPlFJeAwh3jILUwR2N+JT8bVZ8NtoaMzXbs+unm82HWCPntaaKQ5xhce2gQ
0/I+mjJRnmJNz3kxyASNfqlMil/xo5s0SfUd23p+QDeBEmtaKCce8BgMx0pXSEQU7nciMQ2A6dt5
5CRR6gZHWgcdO8UTu6W8Q5Og97NoLrxysahIpt3iLF1f+L36Ain7jkAocIIgLp3PZ2E9349mQbHA
EtN7X9uEx/glbZJXLbo+Xie7ekLFj4oq7N+tpc7/NNPe9NJ+zY1+LvW3Y5GwkI0y1xJB1LFpiY7c
3SSqcJhLGFgP7HYL7mjSD4ZD9qCqjl7Eo+HHoyjutSaNDcz6kuAsV9BvJ1foo4eqG43gMue33Exq
n082/XBN8PMeiRjMSvuFQ3GJkSWylDYpbHWYB8ooUhq0dgtdLUQNQBwoIKkl85gllr5pxQY2iTmg
mfK787qKxKrAEmn1Aj1dN+wv9+rUVNE4BzKMtoHQusAx1hHCrt9CfMpP7Mr3BzUhBJrXADaANb1v
KCMFO6kSPSkhr8TXsZy7M6ELEbyRrR9lXXQn4p73KwbLHhWoBvkDeFVz/fyXJ7O0PFeWkeFm0N92
IlQT5awukei0AEw6MY3HqCK2Cg9Fzs49DE3L/HlZ/jJajnCGisFYAOq2WexKNIp9Z7bVfoHC7wdL
IfpjphgPeQbDsm+tZicqqeimkpbuPn+h748LHUg26eNPAA79xbePrQxmPKgrAd8Y5uoRzaN2E0+N
WdoIdCq93SvBsssyUUM2PtdOhOnvp3w911fMKInr+7w1nVUpR4AON6EKonWykNu3iDc56BmemvDj
i4SuKSrDP2WWAYRb7zKdAORUKyTUYpP+RSpUwQ0MOTyxhH5e5b+eBCQbwHpXnDMPBnLyaA0lqVai
piNWTrXkQwQr3Qo2CAFTJhrmCcqzrqSasl1E1IZ2RhpZAfNbCLM7DZOk0VEyLZoeq6mkI6Yt+jJV
U9RndZdaFYpd02BccxhQA4YpoOEJWwjx4wBwBDZms4zlVdjXKS3IMken8fNFcvyieC7SXIwQ6W+v
RhRHi0Qy9Eqqe3Q5E2NJL8IlGfx5ioQzmLzliTl8/6Lob9NpJ4EHgSqvvfRftyEiI1WYLwLKmC2W
25MgWG45SKds03+e/2/fFGApyiYqV/GaJxy9qTmijtNnDY2jYqi/TlmUJGhrjUJCyqeNl0Oi5SYg
j6G/7doC8ZRiEDgKoixqvygZimjOjBWMnSKh4s8RXhXg5RYUvGIwEHlHwjmUQuMIUdxlTq2OueYK
RV5QOUcqXbFHRSk62yjCLnL6JQlORZzvQm0CfMoRlBKAZQLROuYzImvfLXWSNKiJJncSKmxP7bj2
vDHw3KutymU8afINvrXxXRAN9ZkuV6d8Bt+/R7YcF68JimKV9Zffvsc+z4whC1A4HYMh8+MAQLoU
L6cYaR+MQmD4k24HiQYi5dtRwgHVurEsOkeq0d+ogNfshmAQvc+Xv7qu77erRSU4BGQNSQjTtWPz
3agr47hH1tTJUX9rgBGMyOF2RtrckmZWqBaqEr20qb2pjBh1GvxY76tJV8ZNU1kVujogkWkHCYRG
ODiI49YwloR2TAA9n2YgBmv7FL3U0G+SIf+GmD7IhyiTYyR3BU1LHYl0/Z6K9tC5cxVUF2IoFpY9
NHVwHkdS91gisBDbYzCj2oR08nS+pA1ivvEEEN9pxyH7mrTx1O20SZxyJyjq4TmvlOUFUbe4tKV+
VRtrBgth1zAtXOTQkHn6fAbf3Xer2xWglZWtwp+oM799UekykAZJU+MQmI2PtZFbP/rYyLZxHZh3
faykbiO35eRZsRU9B8hUuAUXBgqC/dKfgo8dmwrDUlgjCqxXuYB5ocdgULSeEaUsEK9Q5Js0sB0k
sAY0iYhbTz32cTmbu43LjSuBPUDSaRyVCKsZFkQoILtnWKXWny2qttDRB53Je2kA8aOBOIQFAqlq
MXuV3CMOqfcYnl2JfSjfnXgH71Yxpypuo+QGGI/BxTr6MlMbBcG8ii2iGIcqa6DRw2C9jJaFGEDc
/2gNrZ02XFdZ5cZiLB9oaEjUwNANN8EgiPEDHRFV4bYW+hORwPv1wXdTKBCuURHEWesoK8+lekTZ
JS2dcFInsBBzHHgTIpI/tAp7ql1cW5mMAoT4vyk7k+VIkW2LfhFmOD1TICIUkkJ9mxMslVLS9077
9W+Rb1IKyRR2JzW4VVcE4Hhzzt5rV+52memDe87gyH5jwMG8gCAIaOvnh/X/+73P37zN6sCzYtgS
N3HMmu+LXsgoKsCTaimUTi1cTMqJbr6I7ZSPJsEheBlu9TJElAB0cHxNZSnhg2W28krwpfoo+0p7
NiCx3hfZjGjbLfPHvNfQ8bhKPz4Dwp0eqFyFD1iFiizQ21kctDzWK/Kb1huCjqs8GCHs25uqw9Ls
jYViVSwneuqcA7YgM5ZWwK8sEcrfQm/zxh80cyWCOGH4tCLUmHjq0t5DaHT/sJd2apBqxqRvYmeB
tRgVJNn7jhvbhheze6IPArTojQ2Ocx7SLgEeqJHeBb3FVD4SrRlh20oj3BggRAEVEUFZQymf5Mvo
jtGCPCMufzUk2g5UqgVSsV7NqX9rVmsPW9HM5p8GihoTGBnsfQBKubVQz8+Q87LKzZFC4elR/c5k
bb2cyC9I9g55Rb9MyDRrpS6mN01Pg3kqspCXuhE4dG/QxjEBRQXsaKcNsZOepRClSm8aMliChUb1
IAhxMz92ZTkT5wLv8K7Xq/YxhOuO0ISOHYKSGEAJQct9dpVNiXzSWUDqYACb/VFro/zlxHN6CfYs
Hn3gIE4cWMVS/lEnq9xoxVzMe2T5ScREVVld0KZNe+HCtgMbUFXKRyPhBvhtUi5PSorX3YMDTV5X
Z2r0Q7IyH0JP68hY38K9BcvKVsF+A8Y73c5j6N6ado8JFCyNNlAz7vvfUjB+vIrw5cjXZZv/LswS
d0eaLsuhBPu+7IZelVeUl8qXGEf2MwzNDLjd3IrWr3u6eFtCAjVO/5ZSxZC3KDRfIDdNfWnrYXHA
TOJO5DwT505JOxyAt/RFceUWTedsllJn56DmVd9e9b1ezAjac0jvQH7AUpu2RIaQOk0j/TbsuFXV
Wlyx0Sr8E0Glu6wsRdfbgBVMhfp4pY0FxdmsnQgZ6S0LGiPl+Gtbn22adnpZ2LsBiKrlTbPCKmk2
bSb9mX4BOo2U2AeJ9Vzga5GGwTYM/M1Wy4W2X83E68MrF4BgQqpBaqqL7alzMmaBQRzchUJuZYPw
K7On7VSE8gFK8kAPp0jjl6qtASaNyzL8KsK8BbBnT0287S07PIwEd2iX4ZLGj2Be4/apH9QZEpdO
VNfGzYy+85siQx2mx07ZA4+pU3qkJqdxP84EtY9hstz2gup3/ZgkBBb7EJx1vslFq2/BVHKYZ382
f0yDY19kdaflO7sch4esKNsODQYbf35OUb7KQcSRJye7u4xAYrI9GAplLxLTfs2juH+Zaii6BODa
AxAzM5V82EIiJLMXN3vo1dkyLrLZkppXS6e8HMbajXd5xj7UTyCf9YDPjJk2Rqci0BJTP71WZjxj
IcKfcZNMhgqT2W5747yuc009B3hQyAs1iky6sGmPsHNydGRSQ1beJZoTVvsRkDRB6nHp6hfQimxy
x1QHyEwIxVYETSfdnVRAnnsFXLJx21lT3vsxqJ02oLFQHeZ8omcyjak7cxbvwVIl5BrtMHQI9J5p
Pc6+A8L7fYqahTB4J+y2itXY5xBvlEvghkhjZ3hLb5y0EKyEKA1u8mio3YAeEFtkkOHanyg2DNvX
a0UhKbplZ+IJ+jUHcPvOBhz7RGQw04C7IeOynOh9lmm47UmHrPdqLInOkM5Q1GeqWiSPUmpGjH+g
oOljhzoWPqbwEeCPS+6ZN7gTNASSkdErYgtVtcCQkO+3htta68Tf6HSb6757T1x1xXFqo956oIqk
ejY1GUK0RjfLO3tp5o+8tBF/2VLqL4acQX/3kc7iMXaJC3100iBtZBbRa3nVLkNQFHMFZXawgffJ
BSh6gD3FWG5gp8dvvZ0T8m66LHpn0lG7AXfRSNcncTnIgslL+zAABV8hNmXZ9eI+Wf4ulTXeTxrW
QFiCZuQi26FnJeYliBRnN6R9c7+oqbmNG3GgLgVwFBCu3XZUFgr1qpgSbMvRm1LbbwV45DKih5SG
U1DwuaMcm4gRVbwi6x/KxL6ZZPngDIwZOpaoyK6TBsKVke05Q27GLPtQkxQMr7E3B9V3aDxXpnUV
AtLtpYuSVRRBwVh2TLBf1uTu7Ni6T5viuWNxN+ruYhZhel+lydU4Dxemlb+ltvDMtjos4rXqH7II
5IP+B9yaVwh7b/AXujnZ5kSdAhjasrLaW9I9siAxWsFTtUCJ6a2J8JTbgOgW6r+imJWrrKlj16F6
3Su5WkCsivu7kNjh2KNgMZ3Rebigrsp/qyMXAxsD0KxTi5sotKdAbZpdYncPPaZaFbyx6IvqEI45
0y5APSIqb40p30ug6txhgey/fWa/8dApGdVGGY+/1NJuz9TZ3lXz8suKzU3TuYdIQ7nstHe6Vjya
SnVmJsPsZVK7c+roFpTT3sweneigm/Djeoz2mJaT6IJRJvFX/82a6Nxm9w6iGZ5lJB9FvdL7tRrs
9bjs9CXed5Pu0K8c7wvsJuOgiDXvZN+q+mPYpb9FW/qN1MwgH+pdOWrbkJaPx2Fmi8fkBcTyjYip
xMX0atRKvdcSGbhuCKPaMalmKyg623bFz2s7WcX3OsreOHX0QBmi1AO1u2mUPOJn3FiF+TKI8Vlp
XnRQjJGS/kll/t6FY+FNXXnQ0umSOIyNO8bsh4rrMJ96P1fEPo2E/stJePHTXPrEsk7nIkb5G84X
IzraeEmDUVPfKwbQGr4NBf7XSNd+NOfrMTKfc74nr7eSAKzeWQS9+24kvWmgvGWhCQ61caM61bsh
srN5Gq4oB+xMkB+eHqUUCmT7qildtVqSbvKkPatMRkUaqb669G98+NcVAOZ9NZcgDmymOHI97nrw
Nl6oyz9Zn6HrTRSyW8D0QcpE/7fi68rDKGv1slVDe8vC7DzHDB1jr47mAWHFGdDvMzVEbezU7WU2
0Ha2ncvGhMUmweZ7ua5cWSlC5tDSaaxC/w7Zx+ziLnvnyIvloGg/Uq14GB3xarfx5Hfd74Eophrd
Zm2r+zGaOG2Z0lBDuMZVeJnB232ySl35paEXeS+0PJp9DcRH76nsQQCjdyl6gVwgFnWdWks9k6Mi
e0g2WG4gu7m5A9vZuHucyVoFxHaebT/uNAHZCEdLgt82T3Q/0+Tyki6FCP016aEMhrB2O7wFQ3Zl
O40lNjORBM+5vq4tHRRkfh7+iw93DC3SgtJqHHBOVSqI/MigfVErIjA6kVyHrpkYPrkWJKDEKHBs
v3dWURKQ++xtosv9pqpVQy6G3i0kBRTDTNm+IhMc6rmAQjyXsVD8UdObgZNF0ZzPZKLMG3VppfAo
ApNOqDhZpXvctfhdqEZ5C7xwujOscUi3GXkliIPLtB19kZPehlBkQZLetI7zHvdp/EsaA0Enk141
t/bAxxU0OTEjfksiBdOXVEx/rMkI8AZqQmjtJ7T7RMqWCOiJ7el9cOotCk97CSv2x1nV+F2eU/4w
2qaBmM7icrfC/BfWQdi2CmluS5aMwsOcpdRBjxYWMdDYgwgSxsQ2xJxE+6fuDFTKRKpYdy4UvwIS
uIUetmU5wb8ykyZOJboWM9DVejS8AmDM3zmEKMen1g6mFzU5JMea0MQ+0EcSF1hGRna3RK1Bs4wp
eA0XDeUVHe7goN/pOfqPq4YJNkOv2XdE64x6dOGmLbRtXR1hBA9Kb/5Ny4bXVzV99GxgR9c9087j
N+GCQ91YmWyfFCmGy2omFQe9Qj/TjAz7htteOlV6YD/Tg+0ULO1WKpUWZv/KQyULeKn80Ryjxq/t
pmDsuHV3A2gSxzSBIstjniKRClBihE9205VvoBo1Dcx9KX6DT4e6TD5QfW1QJD9ksy4Qcg9LwbaM
cE7TT5q1zReXvZtu2WwCQ4Yj6M4gwCMSCIyuQalAOVe9pBYinTNKHlnrR5ab3GWjKC6UJq+ebUiS
V4DXuHnCu3nKa7jGWlseRwfKNSGqSD+UVTa30KgiIondeZ+F2i8mb831Q7Gwsjv9wPbNUhf+F0eu
UOcmrKN9irPxJZpKHe1zmtiQlQsLcd2k6f2bakTVjdqmOh82HkwPGE3xNGY5aOs0X3u9qG9MNBlk
59EjAZP2krpId7xldjByEFs07le73LpDUouLRFrEPOgUsvAzpWFyq0QdYnUqYnRxE4uUmNAa3cVb
wLHrZ+bSDletXjikbbTl+MY5gzQZR1+k3NZDVh2E3cSNpxdK/Fbzf3ixcBsWrMGOhiSZxjshmkXl
sIfo8BTZPG15I8K8/A1/kdbf0CsaeQBhdUCY1Asfuiv1NIWN9x+FjfNtIojV8Eq7EM6u6Iw057zk
UBlj21n3QUiwD0905Ci2lUsvbK81CNPdKhVmNI9kJtFt6mUwzbOoRtB4oxt1Wwf2uPR/KM6oMnAK
3b23orG84c8Or7moOMpnCJTuY+zzHLQ5SCLa7xr5VzRleNdUafcqW0tEUPrXuSmlaMAhqDZisF0c
Q4dDOsr4rG3LOCd7FmYxGVwGO1orBHUCWyeh7DHP3VwTb2UokwdsX6YbbN/JsyAJ4Tl0EcR6JGXx
7+Y6a+lqWcX1mtUx8vXnbCiVOkIHXlIqwKxECvPs6bIYL5NWibPNMEN6IZGFI7uvRxPfy8A2YO9E
HGo4StRI+mnZq++jrSbYP4jpeq5qo5LU3Ahg8S2rj88Xcm0Mf1JG6QTwA/g5QKSR9mdaYe0K27xI
u4L6STtA2wUkplyonFLpdpjOIVf7pOfDFf2fZCJo2ysxA+YeQ7C76FRyqr28J7SHIU9qjt/qcE+5
k3T645Qzc79TjqSrURHun9jRKhhxjZBdVrSYE6tKbOIsm8voIVKt7rHqACEh4ixGY0PFgjHRkHPW
QuKn3kHQx2zLbYznHCqImNw9Yy6bPKuYamibYzZDLjTNWOzMylHPhUQrGgBEQyufWrHTBePiRjex
PVc4XmBd0ZOS2QxWfTA5i3RuRTbPYijyAhGEbmwglTLa63jAbWGkSrQRorFfmxJbrIcuWf09M59p
26Fu1dfeapcPbR7qtzAKjW6/TI19kCN8VU8fo/B2jhNX2+VzK+8VdhKNn3cJQyxsV/hUathRs+MQ
vVa4dDX9EHkvGAxxk8zB2FF98kDv9G85Exdasbyak8CYGjcJuqjvsLnLnnijfGhVf+yWHv+x1S+4
OkAiE6ynWCHmwrBMbykHGOr5zNLV8ilHS7cD+b8EWWdE15KaN4wiNWRzE0eDrgB7KHOTccX6FVSg
02/MFjr0weqoiXqZm+iJn84LrIJeWQgjiVuRvxRriK9QWWRYn3qcwr1es4IrlLEnbUmWnbFY1a80
cwt9Y09D4c+5sjRnPZlCf6g/WgdQIfKKCC3GVMae2KLQ2I6/nTFrDkPkUmRCYPhPHWAQbfNzvfNL
IwVjOtM8GfY0+uhBHLXdtHQRVZgmme92ZYopaZwOHI5PsM6+uwjmWQd3OFwiFFGfmwBicOkpl5xO
OXom2Kp5UGQDngrn/iJUBpZHsiTIBeLTdBpgR70GTdHjllJP7bdpVB9mQWrAGHbGczlRidJiLJLk
F+jXeklZm1p7uVHy4kED7+fP7I7PG0Rjwdx1HPUMNlU/P+cvndR/vw1uKopt/MDHVeWJtKSyYDvs
z2v5SivbeGtW4R38/ulE00ocd/bXxwA6FQOFg5PC/Sdf/o/EAL1EqhGABS14GskPnrvW/utW5LWY
RQVuWR+qwFw3eFVqya1l664v+yx6BfhDvB4aakxZtlQv4UnMm37KynNHqtS7UooOVauFjz8/mH/i
oE/1dn4ux1q05VB715bs58Ex0RnPRT5UvmLE+FLThg6p7Xbbqe20fZ/E7TbOFZxXTDjnFj8egF3S
nydq+ExoD5mBbF/uKFFFHGx09eB0kaYTPmQQDFA7wM0mcQpc+M1oRmfO6CFPlM74scSUXSHxLzOq
HENxm4+uzN23uBbS//m5fHMVzVqN5St4Eknz0WBWddJIUtJgfSnD5JLCrgwwLZyK1f4i+mWLSXOI
dgeKKXhy6jqY/jNYOHhAnsJr7zuZhonU0VwQO3P7bhaaRgckdg/lhE9zacFKE0dhHZpprb0XWoER
E/WsQmDGEGGmEqTRqNJ2iCtUlguKfvF5ntvdrpsc896w5nEDKNwKfn5IX78qfv0/uguJyyRLH3W2
kkrrnFJtCK4yZoMXDnpHDyss2Ca+tp8vdaxKWr8qDn/wuVQkUOq/VvF/HlQ95mKU5Kkg8ajsbUVQ
qR+5Fd+zZgEtwCz58+W+aYwBV0JxtXJdEHOa663/53q9SspxJqbKt8xwuEpZnDeVYQAiKsx2j1AH
+3u/qHejTRAGpbIq0O2h3dGfLm5+/iXf3DhiCTwmNkHZKPiPvk9VzMVkU6v2TdHLDwJhQ+wuY7m1
qLFRdi+tE0KQr+/UQFlKo5JiD83TY73yFJLQ0c6cn9y+La8toytfCmuwL0cjS0+sS99ditVinZrX
V3usOXGUmLrCSGGaMnZleImGlTALqYOTE+S625+f49cPmgMtj3GNPbfgUx5paQwAcrrOwoQxBvsU
rDkjiAuWgZ+v8t10iteNEcoSAHXmuOFeZWPqAORDR0OKo+lDfw+fHURn4UYbygVrVaaL3scEMHU3
YumJHBYmohBCFBREh3Y2KewB66G50hZq5V6LQeUaWL31MHRpp7D3L5aeTM4seloG1RpPzHrfvBGM
YBpyAd49wsqjh0SuSULxIq6RPixmoE2TcpWUorwMRW89/fykvo5r/ryD+m1laLJYru/rPx9YM4St
mB3CrOoxG87ilgBzBVjOvtHpR2Z6nZ6Yq767HrMtejf8FSQMHU3oaViFdc8Z0Ce20NyNRDJ7tATa
jeoWznWyYCM6MWMdC/+RnrNs0F1n04UoyDiaQQYpRlt0rFM5Sm1OAVp4n2pOc7BbQcZyl1FW6yPA
EMJZqJuWWX6qt/9VFmch0kHlB4OIwYhl8fMjNjiBS6SxBdGdZfEep8K9SKuSjJuoUUyDAJ5sVBDF
Ti1hlWWmvrduRBBdUTsRQdh8hrFvRkQgbAqldp4tkZakHYdtR9GzsGmJOGoVkqRdzIKqemrQIgjb
PP5jQ0cFa5AQVLkh97ez9rQ7iYow5yZ71dlMAGFIsnk6ZElImZpuvUGJNamJAbJDCU3FdlPVDvqs
hveTke10iKXdGJshG+170S+It9DEET6jz6WmXvDK1wMqaiWSGTSVGiFih+ip712C9MaQgjqBh89E
FSUDed9p97crF+KDuEh/hixkmgJSLxxyTdvC+sDLKVIPkNTUBAaHYPd5aGWFRlKTpu27amVqwVT2
IbhZa0xepVY2r1Q/5E3EoVANWOXlU9xLirJzldYIhyn5aduqQxh2uegzuz4tMnAyseEScQB6mJAx
IL35S5tkiFKr1rRTalscuc9GqssKBr4YW36yDBLAn0MgN+jpu2hG/rWpRbm8Tinqf0+RS0nkxTxS
ENVsAqJxSg4Ev4WcJr3ZofXtzZgyiSUzxkfNWG35RpXSc2wGSzSBjZQBCgVKGYAYkwLNIlc6Umuw
YIorIy/RhMzlMkUBAvI89Yc+Lu+hYaPFiilSXnJ36V+VmBrJyV0bwEuQLf9X6Ytmj8y+pVYaTTHh
8voivIycu4tkyIn6q1vaqW1o0HCRbgPsoi/t/E10Nmmh0hwefp5uvk7/RKeygAq+f0D8x8J0sg0T
t0hiLD7m1G1o7Wsba8RN9vNVvplkOALxvbNrcGAvH33zdVjWBkO08AtQcFc62TFBqTXteaQDcoh0
nvvP1/si/WeSwb7EFXnNXPYYoE34lxo7BvsgcAl3y5n5km+LXXi2/M3PR0m/88T9fbO8cT2eHkYX
h4/2mLtbpYBLtL6s/eDX/u7jbr/feRv/bPSC29E7sTv4+sY+X+poLaL1VKjtwKWm7nmqaCq4p0T1
4pvX9elu1p/wnzVojpiC1PVuLrYPW25lt9v9vb+4PXEj/9b8z0es9U4QheKNJ6XAOPJnVKMadXw6
4Bs23eN02fjzzXBmXuRbgqH8yu+CaYdUY0+XPAqWG2Xrvv48Sr6u6lwbuzYHGX7CFwsadY0WrzSQ
BoMqHpFwg7N3taTetnJxTtzr15f2/5fQGSAcbY595HXY60rbyAQrihY9d+ia2TGTJ/q/3xC7Oc7C
1ureO3buaU1BgxP8GpusJH9ootK8m42UZmAGqOnnS33V9GKDgDHGeMcLwXH86IS2WONEclCT+Kg6
+/MJqYnfDvQCGvQbBFTpavQrL5QxSDFVbNOSUOkg0WrrRFLKd68Qpzn5AGA0Of0e/4paoeDOi6Ra
LeSGTt24N9LyyW1j9cSz/e4NUktnlFCRgsJ5NFjxX6WVlbAMpUoy7tH3QjubFv3UxLUeWz5/Ewgh
Hbx5EPsgDhzvk1HJONpgd9kaqzD0O3uJ4H8sNeU6T58Ie9D6uX2qZBYRcpYV6mtSq859AXb1fiKg
4NmIGvc9LASQmThfRR0mPSkYLOHobqOqkf97OQACA044m1mPAu6xCb9LaT2h4VlLaB012dUpaVf1
KbT8dw8FVactMKbwso9NIb3qdmKmJUOLeyguSTy1b2N9gAzHfT62DE8dmcDUnRhb37xxjH68DXb+
7PqPzX5OYyukFVMeNOPe3LuNXQczYX4nxtV3H9Ja6HDxZOIDgS76ebJNRE5zS48yPy2NFCTMlKWT
HxlNynmmsDqXo3wda5uQvE38WdWCPtdJ8+HCrWe1O/FVf/M5aVhy0flABV3dap9/i5JkHbHS6IA5
aKaBo1GARd457xytjYOfJ5BvZn/KRyvMVyNtwiJh/fO1IncoEHgi81rZpIGbz/HbzJap9Qq0Rnsq
9GShL3m9mchOIdM5aYMBZxAWjJoEjqy1L1Knmw6S6otfo61KPNFF6iU+edSSrVsHpAzKcz0KIWZ1
ROsVAx2Un2/hm6dFbXANrnDQo/IZfL4DHY3pJGIB8q2z7W3ZIjhEGHVBs+9/F25jQdEEHxklPuyU
/1bs/6zI+HUHk+0+s62+cFZfBnRZ+Kbra4WSz206GNFeW+L2FtC1tUdmTpuRVOqrn+/339nzaHJa
636cgZltKYccvbLamhDcOBw/JplZHVmzNXC0imRSvwu7OlCc+G87xfqGDE51p2hjcsvsYLxPzpSt
ohPBPxo36CpSw5kUjX27YAQlBXwEmTjorMFIQqYBnxKd5TTPk82grvK+okmfplmUJwb7N7MKsGd0
8LTNWJ3to7sJRYNBWMwM8UoHVY6D9J6W5eDpVL83Qh3dR4gI8Yln+M2YwaIsHMTYLNFf7LB5JVEc
jyybkDiQbfQivez6Bh2dE6snDrqcqRmAR++LHgqdBwcYCfuC9cf8Z9TQec7iIk4ViFzIazxTDDCz
4pjjzJDmqM3UoaKh3hkq2jY039lDki3uRo305raMOxd9gB7MhPtdtn2ZpGzeCzUknXJJHxZrFSWa
MkfU2a+i3k2TjnkH3YzShq+GlW6eR8K1f2tZJX7XoLXfKgw6xUaRs3Y1IHInYrQ04ciZIQ1HnGUd
idy9qGCvxdNUPM5JUbAxqyvd8jAXKzcyFmPqi97NrzC3Wi9KVtoXxEGCFlxCdbrKmgW5/uA04gp1
eCQDYyAq1rdlU3/0Vl8RSlloFfrq2e7WrHWlzr26T62HXprieYim+kVHLU66YW3X851iO3AwiYLV
+sAuGuVcjjUdSRoG6bnrxiQ3G/R77whPtwhAdhU9RMAztoNH+VMxryvievgODKmB8DIjdCaYds5p
zqHCbKK5OcSUlJoAIU4dBvPsdHxNzji6UABUfvVad3FwwugKxMuwQNrnFginfDYOKPcst6RjQ9Au
vDUV0TeQP7SX105kmpHXzR2RxW43zle9NWf6dlYGtOl5ZjWgMPIofWrDIpoDetLtb4t4PjTsrD7p
xs7xh3lWXvJX3XJatACPenuJXspRgnxp1dgrwlLWfq9ILdkS5ofAhdFV4/o1ajhwziQXuYPhgK4Q
bftSBYJmwfnoFuEc1LUzPAJkQWul0CZrgnFK631uhnZxWUwDzKqCtrCXUVh9p0RAJHHTqUkeZNKK
D0OfWGAtMY0d8sadtV2HMgsF3KSiiUaR6nzEFFp4t9zapV2rWr0hYcVlrE5ZZ6JbHAY0k1ND9Po0
KhVKBoNs2M0MSP+dQtGUnbfa3GrEpaLCMft6VgKk5JO5cZRxea0JYSdWXR3GJEjoCqEdKNn0gplM
UNBqE3JNNAYORYzRdKNrVc6g/2Mj1Etcku2M1kajibmpVCv/w4xCga0hyljxlnF91ITcDXKnJJEs
NiLTpnq74K2Er1eT63sW4iZzEGJ3XerTZG6WbWGNRk1NoBqsswVTFtWaTpA4MJAJMGHQ0gt6a3Gl
XyyDYsiAsJ/5V9uKcDg3tVr2PoFsub0hd4nWUElSO/HKuhvjam5KgxpTm7um38SEKO/mYWotcttF
VV85fYlk0kVWnZ5lRTiibqkVG1pdm5AKv9QD6t6IzxcwdeuM9xFpp8YZq5QBe7RNxssKSf3zwIL1
O8ZV024yFkl0WIVL2id60FpslMjq9Wu3z4BrEQcc4Z1IovdEquUDyc8cJOxOmNWl0Y1MlK1KFLyX
WlR5Ns5g9Gi42zB8MwjleiJzTYOhP472R8PWCaPb0GXjpkSaejmKpFJfB4fOqydUOnsYCkL3FR1j
iKBnSG/IitEfFXbad3ExUjNQxwxUayTL0lecfEFnYUpxnvYFwb2ZakXvM876R2QR1dPPa+03FQxs
R9jC2BUSnKPp6+70P3M30iZK892Y+8PQpuodBqii9rteCODKFM9xGSgR+Sf0tl+VWLfOlQEP8M7l
ALCpsYewI4+W5MTi9a9s8nlBWRsSNkhpDPergezzj6pip28nuFZIODrjcaatjbLDVM0Lqyqhx3aF
YfwhSLHWEaEMLA1WJHLX05IR7Uiv6sVvM1bnF8NK9Nmf57j8/fND+6ayC4BvLcOwcV/PakfHQeyQ
sy0GdLwiM9PykjIrcrCuExhWcpxPXZDZzvAeOiEY02bu5Ls5hQ4U1FoxpS9TnbRvPtkbsiiXVW2q
QSeemPJwpYpl2eVapheY9ExsMnZDfMmObJNsbzmhA9e3bhCxN31Tdyd2yt+cQ7gXjHL4uOmgHN+U
acjYLBbKFPg1HJ+gQ+2qUNTs/edn929AHb1bFBcGPHG6ACpGxM/v1nIiSAOSy4CC2iyBBKuZH/Q9
iJhAD8ptc3CvxE65y86AFm+BRm3dXbXNN2JTbc0NViOvPMxnzgY1y6lR93XPxF3/55cdfQptbfdt
JPhlGVDrPPgAl7f5QNXk3WfbJMDadWJj+E2T8/MFj/ZNFa2nMVkvWHhvd97+1d/c3v78tE/d0tHe
M5kj1KMTV1Bs4KvNZQT0rEm3P1/k68ABikFvx1qhkGwNjm5DSKL8ZoONW00zemM3A2uL7p7ySn5z
K5z8OTVSbiWs1ji6lbRDMBnDi/Izsj/3pjTVrZVOxU1XV6diYL62jqBMMvHAiDOhYxzXYDKzxGEB
5wcJdYXILGrpcNSDVb2N4WKdF8OErQhoRvfQKG0EdZWI8lND4+uhAUqTSR/QpNBLiOBRGahclqjH
KYlpNcto5mcy0w9l2A3v7dyON+yq69AfCg3KrqHP9Z+y44uCNFgb90o8WRJ9lz5t9NF1lL0psv4u
tiiJe04DH9AvsUcYm5/HwDflBZtfSTsRws+ax3Q0CCj9Nf3k0t/LV80MeL/l3tGL3m9Ibb/vhh5g
OqCuP0u2JL9iDvtb/EXaqai0776oFcLjcogl0gCQ6ufJpa9B8USwZChyjK5yYffUovwcd2CMjJ+9
lx8PS4tTY27cW2cuZOkl9TKNG+IEiQBYyuztxGNZV4Kj2Q4hEkZajp3Mecd4lSEH85fR9fPNVoLp
rGXlaWBTLyLNmM5TvQYR7TQqmWvJfCPTeHpEd4M9R2TKtV2GJOhQytnQw53POE/BqBahtaOzbRwk
7frg5x+7fkHHvxVMIQItvrE1v+vzw1Phg82Uj/mtfRJt+yYsoPAo+hYGQOSHpHOeeDjfzBsuFBYq
XkQhUT85ellDP6Z2EU65b9EbukK1W581cp7Ofr6r70ama6+1Q8AkKDSPO91LExVuGiW5nyQ5JZ5w
6mATiMhUEK9OyhIhd+ys0rMtMs39XB3K2TPpw79GRIOeWGK+PmHCQBkOCA1hRNA1+vyEFzufZmLn
8J32bv+SiMoBMi7nJ3Mx9XOUmsnjz/f+jb6JLRTKMkEFAifYMavT7Uv6iTrFr7J1unDLAZcWpcwU
9W/qjMRfFK1r/bH0mojMAVXcjYlv4S8k7BZbl9XTKrb1yjhAfBhbusM6RJAFuSh7nWp1YKHeaX5H
eRvdGstsv7WjpU6bHqvvyS7A18mf+4CMsjLXyP84/q6bsK30tqRcbQ+u8pF3wBSYocVtk1IpaOLc
OLDfaLA6GAMZBma6Dx17DPQck6unzEpxs5Axcwa3iQLREtonKrjfDDE2g9TNeK0MZABcn9/rnLau
FsV0N7usQqOqh7EC1b+KJgldxdb/JrPS3XX9GD211FVRwbeKdiDvtppOrBvfPCeNKvIqzdOYKY7f
d6epXTrNGrK5yTXPJJYrnFjSuKCDcErS+YU1uarBkIPBGUNnwVngaMbX9GTGgQK1sVtSa6tOjjwv
Fyu/N8F73As4M73H5x/tWBR6L3NEd53rZnTRCas+s8t22CPKLa8yV7peljTVXlHS5Uxw+spO1E+/
zsGUwSiu00ZS2bYfV4BljERBQsX8P87OrLlx5NrzX8Xhd/hiXyau/UCApCipJJXWqnpB1KLCvu/4
9PNL2TNTBBnE9G1HdLujWkogkXny5Dn/xZ20Qf6qjU0LmVDG2i1GW8tqpBBmbV8egK3qa+LBp8c4
Qwvoh026ThdrcVHoZF+rZw1P+dKqe7zKHaRxdgmgT4hwY1qUXmVH430rB9GNH88tTXircn70cT+8
OHLfyNseSLUNpS1vbnNMQLAjaDILA5d+AoFhBrWirRwCp0EZjJtF8ZWGlmFhyXm8lK2mn+eQSOlq
iZ3eUssIPFOpp//BJ7EB6JjUiFFWWHYQnYqLetdDTrKDon9KMgsCLgfTr5Hk5aFtqpErsd9g0EEm
tuKVeyqDAgKNlIp+HWuBILG8gIB6T6XBTlzfQcHNQAnopjHj3m0hY/0GXxhvR6fwxx2c5Ok+dUDE
bWJfq17gMZj7KGv8z1Uy12tV4nOPBX5A01kuDjt4mXQGeDjSZcS7hIpJrHsZHKCnAs/zjZU4Gvht
Nf6h1wbMn0wliNW58twlcjJuUWyyDn6VlVDygmYNIH8moNAFQCESqT/QycubuDQCsEzAlrhz3M1P
GVWYLdVC45DY9AsvH1ZnhuL+QI8DuRw015fdN3NSNPRZ/MYtHJQoanQbPDWKkk/FYK51VCwRkI9T
HYGzwz/0IyCAMz5e5aHfNX4V6q07lqk+3cMVxDOYlijmP0pQ3kEJx1IDDznYW1KB4axXY/f3aWgc
7S2Ja6o0RTaHzxUoQmUTyV34oNlFAMbK4g893ZIEBTCeq2vLiqe3WdXQwXbIdQzIOZls3dl9q5m7
tpHMb4BalTekVpq3FI7mqyIpP1WnlF/h3cnfarO5plWZ7ua+Svrt7PQRCib5LCMmWekcLm1aBfsi
thoZU71W+9w4jYzlSCEDKGor1v+m1SL4R5CQ0FqRUiDbrlT2tBh7KQvxnCgd/10ZYEnuk9QZFfxg
KPVt0N5H8KbIM9w+CjnoR2r6eTK7faq2FH0Bwb5Gfq3iv2EF44/BZPo28TBi4pFH/fxmTCNaCEoG
UYsfjyTyBbQ5APwN2vg7VYknex1szgS91EyftcA0125wp3GXZhnqQ0LaVASYxWURzjskLZ2aKPPp
Hyhn6Z5eO8OuTAz1CvWSAGLj2KwEtTN4Fg5CmT6PUHITTdbjVZUMYzc3NXmIM8GpMwCB3WKUqj3M
sWxSnh0t02ugcwLFk/qrgRaXR1e226dapn6uZWfeAR3TDwFMLa51cuXc5kiqrqSg2mkOylEN4hMk
FlGQ3HDxkOUgq1EoEHdGXCgedZ4+92zW+ns3lCX1qko32m04ytrjBCHmebKLSMVGKVdov4FG+55U
Bdo0sOMjE/RihEqJUxbxcxj507zp8C4gD4Ou90lT+tgCNV9LkqcYyFnAN+bSR2tRGwxPr7rIuYIb
b5kuHNApcu3I0X5F8wCnck6S+L6eTP9n0+Zdtwscc7pHwaW65hDEAkX1Nem9beGzrB3YZwKDKEwJ
3T+RMSwzOc3wM6mj1+BayBVsLdlJPA7jlE6kwMqCFLaBY9KV0cjY7wtSy9u0N3FmCX3okZfj4Zk1
TFcN1LmQhgIQvEgqwTEGtm9WjavPUudVhdb+ohSreHUW+JuYJhvdrHANpnsShC1AJ8BCqL4C1taX
8d5vIigoyI+4dSplB9+Km2voeeQvpbWWq54mkIxlq8j0yQAuqHEsViJnKu0UAouLr2Vibf1Rqn7R
sFCeIz+Mv0l6RwZpBCjE01sdngDLYjhBbdL4FKqz8qtWld9m3cmbbNLmZ6OypvfQbNrPNAbmt8tf
4rQeDSQECJehEfdYkB9v8keRnLS/tTB4Ll1Nwk9gPwdthXHagOnGTleqKfqkCAdzr1RKHMXI+PwB
nYNxoL1pdyF1MfQcZ7egsj9tujjqivusL7WVS8gHU+joTOMh6drTt8eUXljGH2/snP3A19PgOk96
8n2kZvx7MjJguU6m+m+WMaPMa43m9DMo4/i1n2V0jmBwk97kgOZ1N1Bg67mplVYgYZUhCw5yX0J8
GDq0Eg+IUZK7O+LSqDttfw+QGJUi0jML8T29BDGMukzSe2gg2eVW1YVhmS0Bvtw7WjHrK1nqaaHH
wiOH6pyQl4PfuySU6VabW0MCDKjpM/3QxwpNF63Sd3Zo9ZRZUttDDLDfdpSJ3LCjieBAoYV7R6d5
ZW2cRAzxJChPQo+jmqssCVwtZ6eWwnllmOyrTSd0oxrNPlSl6yAKlL3ajzuwNgdrQgezmjN6aula
1PqI2YtPzzOYoKMMXeefCyKQT+gsGks8g9oMd0MA4BGJZNX8aga67W+aIFNcsCPkDpZMtylAHmaQ
FfxSgDw8CGyJ14T5fBhy37pqglD+5Og0IX3KZrf1YHS7KPcrBHXGcZ9WGtYnPoU9umkyFP4k3Zr4
E+/Y4sE2q2oI9U1b7ewcLYRCbhEuL2z1xq7r9vXyxJ9GKhVEJ7JF3HWB98uLi0ocI0zZOAb5TOP4
z4jL9tu26KxdOsnV418fiokVnEIwlcBjjncWKjZJ3UYw6Tp9oNucmuOubOGAA18vVqpVH2iv40/J
vQv0JvsYWwS+5vFYrSVNQVXFnKH5jEJuNUykatBXslrpt1CSLa8onJzGF1JLm57rjQd5e8Sqh405
KEIsTBqFhh2pK+jI2HDlMu0Oc5HCHx+K6k3VAPpHNt/TDhT9IQsz6Z4+lPIQOBZWLHFUXumYve/G
JOtSdBhy+aCZEw6HmIvcVlNRrqFHTvcP1SmAacwtaGpakMcvrEzlZCHqn7mJNZnvcpinuYf0kvSQ
+KBJdhzUvbRPx6aDbkzxLLriYoxm5ZCWNDKYR/jBiAJWOhlT1l+Ndlx97gO73Cu5YZTeOOjyVanY
8AyqwQozJEhS41VtS+3n5TVyclrTMsAjiOOMTUg5ZHFakw7WczgnSPvEfXSndP54X3bWcHBmNQEw
6lAhmaO14HN2UAqnbAPBMFkKFOPN0UY6ZkuAY4f2QdZ8/RoZ2G8tq+v7nIzzs97a5QrE+LRjzJuS
4oLbg2SFjujinIkKhA+p8WG3qiXFFW4IylVZk85vwKw4136iF+7M37hcSAgRTkLQZpBDFC46pYa9
EGM+ennqT0oWPBArhGISED/SpUUk0HQUKIcUgU8jYqyKZv9eAF9XduaZdEVF/128NsfNqWy3EURl
7ujIcIzo/D+hKYrzqOzHtunFdJ+vp3AAtJCNzdTvwmIOEaLtQ2HR3VXjC6lFk28RvOnCrdSVQGTm
wJ78DaVEUJDcRMFUhGFJseXy1Jz7WIINYTpAH02ef7EsqTMkCQ0rcO5Tbd82URa8TGqVurA5w0Pr
NIbnJ5l+V6Cs9jDpID8RkhlvzbpvdmhNTV8vP86ZmE3Jh5I/BcoPR6Tjvd7N0TCg5Ja5StTFX804
Qyc8MP1vcuCQXF0e67QoS/WKI5EvRQuNDoB2PNiElgBbg8ASOP64DSPzGnLdjkr1gGgFpo3SFH1l
WaLtZCMhkaX7lfFF4FpEctUE7q8T2oQ132LqtTQB44r6jFtNcfYUGxWZEzI0wNc5Gss5Ht4mepr3
GMJ0W6Up9f0c5TSopEx9bgZjWkkPz2wSbhG0t/kb22RZXZHqvlJyLcRAVQGXg5m7cWWgrb+2Sc59
YVG7UUhDgJEu9a8tfQ7VEJNQN+a2iweS3Tyqk1p/aSF/YukVFfqTWqptui2yLN/T/sQ4SbN5rHGQ
G1yvtSTlB3TOtiSXg5iycpZW28tf5sxUcIzjxmODdyCvX3yYsLNlMLV8mMCgxNiiw3pjJpVxuDzK
mZlgDGYaLQLAzkviMGyjydIj3H0mGxGouY/wyUtjsOXoI6zs8nMvBGqD25qOoQBI4eOVbhcO7WKH
AIiBgnOjI5+H3y08u6fLb3RuGBteiUN9A17lct4wpkDAreUaXMxgZu1Gd24QqVkz4jozb5RAKZez
fARsVpx5f9y1irBQ7Tai0BkrQY4YnNxsNUnHS1ayZmVlU5xqZoAt5LLPqcFAdPoXiXNtoP0T0kwH
7jJwWxBXGhKt/D7PUDRNCwWRwFmbPTsvrE+qhtFiUuSS6we6c09fUfI6uSc7rp328wgIbK0YcWYq
AOzzgLS0aeAtDzalnJwQ1lmOLGjt4yMMAPVdnQPzh0BO2Z8mnxTyEMNivitjTS+2bZr3j/wmupwW
C85Hy0nOGryfR5IkTeXs2tSAkdfACmfWBZxlgU4HEyX0xRdfLIioHIJncqlj1IdOhZY/a2uH/Gl9
nDaTzW0PXWoK9/yq41EweXGAi3a1m8s1Cv/9iEZuOeOQi30gCNso8ixUve7iognvCmRzUw+58/Ar
qrlvsyJpnkkley3aiY21CPE4T2pCo8AkpVg6/+R9UYNs1ZFQKqzhc6m3Qo2uSn4j5zzv9GHqrkCR
bKU4e2+5bm/10Sn3g0Kt+fLGPC08QqXgMixWCTjSk6v/iDxDQ0O/gplrymCq03RLbyt+qCkNP+bB
3KLLizpp3E8TsPjhV2Krn9UBlR677vXftVyhMgJWbWtWxXxQEq1ayRlP81Q432D5KO/zPzb18bdD
59YxypzPJkmAYNumsD8hpurcpNqIJRLcuL2UDvZKo+fMoKjus7chTWC3oi+W5VzmfWN0yC41/kyY
RwPrE1I87b4ai8mtfCn3CjqDa1nHSXkVj16WBE43bFj4rovsuA/NRNW7pnLHOmu+hiybpwJc1Be7
HPQ7pB7RREP+zflumiHqstRcVMXNDVSvoCb76asZtuGPBnmXO9ADqoAZWdPXTsVpe2XJnJkdgUoB
dANchwRJ/PkfYbYC/lDFRlm5eg/ymdCOy1+q6PMXW62DjFNKzX6Uejw9KFIwvk2o0AneuZ7Znl+2
xjYCqK9eFZzi8bYmc72u/Th5R44xQ9woHlF1vvy8Z6aV9Q2gh7SRKtfycYu0a6RW5nELK2t3tS/5
t1KYaS+jaXVvaOcnKyv2NPQiwWEqCrgdsgHU+Y+nJ4X4JqicooEgDySNQXgXtBQ3OuCTK6f3uaFQ
bxFtL66/UAyPh0LQm5qgRvGmh9m+RTvR2ZR23G8mJG1XZlHchI7jFSA9GVUV8lKBCxGz/MdHVxtz
GmGhVOBP9BRM4Kw+pmzGH7OmBteSI08IACOATZISp9KXUjWclUh15l3ZFILAR6JCHXUxrah5pWgd
ymi2KHW1DZre8XI9TzaO3gcr+dcpSNcCAQYERSSRNBaXVx87j8H16GIsP8lttwSN/Z7X8AyFASri
tsmocXNWYVc6u9HyjWFrEZnmqzI1EdOXJDQwN2RweNDCJpKQts3oTZqZHQYugni1egjwOERpO+iq
rROole9JSKd+K804rzc9sHoHgwTy7pUIc2bj0iAWrHNhusa6Of6GZeWAncj80k1GI3wlA+1uBH32
1sCV8BFMiexlcxx/vrz9To940iPAnVz3uc0Ajjwe1A4o7GHVgnpLVfjbkmLkRosH+a+nYwxDVwAM
KQQw8CXHw4xKN8AMdOCcR5MKfWEyP5vjDLceosq8iWjNHtDVhCSpl9V1KRsVizbGV1jUgBGTRJ2I
VEqgHKXd3KiglS7PwmkQ0gFSUaaigyakDBY71U512lWlDK0Ha4NvZhpCRkCVyJtMJF03bWqG+8sD
nslPIQHLQjzOpA3EheV4QiTMNyYMDmpXDW25RxTadDzsHAwHtR5ldtw4HCAXhFjNyhs90Kxdp3SV
MGiq0hRxUd8KNnmTWt9COUvuI7/p0Krs0teVpxSf5TissMwE8heFB6GCsJgXgn7QtxIeq1lRaVsE
5sydKoOoIIhY38iOwxhmcG3j/6xX10Y6Dru6wYsRffngEZSreUNDeg36dqoDR8+ML8VXIrPj4rsI
NZmUK0gPq2j24OtTwp20rZ9JGcZfQ6Oc34uELvDOoTjjb5MSAsq2L7ruiZJVVux838Y8IaWdAksU
yco3qW61X2CcG92zm1mR3XEG1K/Qf/i5MpWnGSV5JBUD1hnGbQAUjj/4UAFtk2tZQiulx2ikb1Ia
TZMxHlR6p1uwvjqUxnDcKbU53FWO1RpeL5faL9SQzd3lZzmN1SJugiL7yA9o0h0/SokaLzk3OpRN
UH6Ho6zcOJ32E85Qu3LWngYXBhKCHVRN6a/Z4s//OJWk0Ioy/EMZqB58V1GSmIYvbYvLr3NuFHBN
rFJEeUTj+3iURvXjsGq5/CRNyKLoc3s7Fkg/Xx7ldNLg1dMrgHPI2uNEPx5F7QsULUwlcaOwqF0B
k9whghlcN6rx6/JIp+9DewAtJQ45eo7kRMcjVdyTheo8HrFJnt84ukFFf2hWhdjOvJADiRTmKtkQ
Se0i8rc4UWlK5cPFHRLnU1SOw3sAPMSrGxSbBpbmW5C28QY+LvbJ3QwBRul6D+HVyg3ymq4nwjo3
aRAhCZ901soZf/pwQLkU8lgUWGB2L3tAdBUU309TiKd69ctPUhXty0Z7jO2k/XZ5ts80HFHwoN9E
di84+suNqSH8QwhJpA2qhC3bb1aSTayozTWQz3g7xCNW9RJnmgsGVvV8M2yeu6YOXkmc1b+sEUGj
D+48SBMFiTzQYsefPs65CA70iTjuwGDo8jweTDVI1m634tMeh3WyRIdrN7h+Yay8WMuB1E1+UqHB
mKt18uKQBGwim+4MqssgV3Q5piKBWn7S9t0vjWulh4hH/+PyvJ9+YfDQsC1ohNHbhsl//KpQmOE6
cmRBdjCjXThxVaSY0SHPX63N6pkKA+/IfYiTDM4Fgx6PhXEfMTfDutAOC5yAjCIVdfoobZWbvjBy
dHpDw/idFrMVbUQS82maOJ5dX9aBTOlY1GLVJfc0QubGji338kScezqmQWTNH/j85UfPJ80flCbL
qLJ0pF89Yox7Fd7vcwvG8hlF9/o6lns5cgMNugrAnGCPRPejndvwRyYuFIdAQ3Nh5bFOoxDIX5D1
tBZIidgZx3OG50QaSm2S4bzSpSDa9OxgosT9V48ikNWAmcGv83exII5HUca4lbkC5i4dKelHmUbF
DZ30mW6/Ia8U3U5eiKEECU4EcYrlyxdC+kovc9BOrjPgxtfHWrDnzv6XK7a0JUC/mkIFA7HHpVBV
7ku4FA7ouMNLKK+AWSHbXduWd3nNiM1xtIHJ14UuDYuGHXxS6I5Sax59ZG/d1M7HlyqJtBcNObJX
S2vkA+hncxOYcn01oszuGkja//Wvpmsm4Dtix8et8/irGX6A0w7ge9ccCA6d5OT70u4gD4+NsfLV
Ti5FYEG40fLZMK8TlrfHQ1EvyEKpQUZEVQtkt7JNriq4U12HZMpauyaGCjjpdGa5fMFE4y9SpCUg
yB4I8naFHQh3dCwjhg69PZcymgwCJVcHxzWSEfuIMdOCe7PL8K+bgJF9T2vqYxu70PRfUQAScB8a
wfB9brXphuZxt69QQlVdZHVUEPNZzhETlMYE8Z/u9wxMx5khU6spUM45ULpHkA9mC2+kko0n3CQ6
fQPlALAWdVCMt0Jlqp9DX20NVw8GBCf8dkDkzqqHKbvWLRVwZk7Ac2FiI8QmBxKOzO2AY8w2b/Uk
8kKzUO8ayfFjdED65qZD7Qn1+zy037Nw6q/MckwlfI7iGR180KQQpXuzvhOqVDGChgNei07daaFL
H1/6HlvRcOOEAP4gwUcaxfYgwDu7GyzpW4FA4ltg+Sp2ePX0pbMa7VcQF9K3Uo6MfAPPPSw2nZpY
DnG3k+6wypUwWteHErFAMpLqthdiPV7Zt4h7wg5DjS+RZ1SIgLrE0mGWw2g/6ugH7bPADOdNRQ8K
EdKihOiPfZzsSY3qfMuwGuAFIYp9KXG/1TdyJ+NjJU1wt+7bUCcoKEgkAsjLRhyRunQyzW1nVNhM
pfGMhDOitXymEcv0eEcftfzaZ0WmonfezIiMtfH4DF5X1T0LQYEXLBiy3OucFq8SMLe1tSlAoFce
VBdaDIYyIb3UwNMtN8NUdq8zzobPCKHTV47Lqs13KaskAAxYjsXWwT6xuJ5LwXYr5zyj/t8hLYs9
AcV0r0d0u9+wykzDQ1KZblRdmxhcjXmJLB6XR3X0TEFSg7Y8p7/iuRnZREjaq5tgtJWvmgLiZBM4
BgZDIKi6187JZhlZwZ6sjsJvYuNhNhS/wEV045Mjd9Vrohs6uD5QUKwQbn23FORlxW2VBix1RMIS
AojS+ge5RW3RzUOrFkR5GxGObApL4X2eICDBfgo3gT9YL6h7xIWrhY59V2Jjcasxm/w6KxB+clqv
z9sZgiNWuNU8ACBPhT8BC9ESeLsEL7OiwFWDqiwh73KIPYUGCtkmQeqiGqOI68Vx5GlQinLKnpJZ
hpoEJDIn99g32aEyBxsExGx6ahL3e3R2NVezMeyCLUrxxAYZpYAN2ZBHR1tCRP94+cHOnGOUIjVY
h/+W6l4czOCIZvrjOorncmnfF3k6PjWN7Ky9vvg1iyOGi6pongk6B+DI49enEKJmaE9mrjTQcxjm
na87eBHLz0Zg7KzceAXJcxvbs5tN+K1OOoCIKpDv66xfqR2dJIoAmuHqgr8G7q2QtB4/iKKWdjuo
cId8bfJ/OPgxeHkxNzeVibXQX51aliLVfQT9SZCpyxwPNejVkJL/CdOA0tqXWur/LhvrL7sG0E4T
zRxqmNBCWF3Ho+jOZFgNrRxMK9tkN+iB/hxFTbBy9z4zbYBahAKcRYmJ7t1iFHPkjllSH6n9PsEm
o553OIsJwVFr5QZ1uiBBR4lOGRiaM0iUWqMjbeGH7Ro2myKJrGnnl8BiL3+bU8ALXwRHSppxaBMK
jPvxC3U4kjdxhJG6g/4HRkU5dRN3lpMZ4LaGUT3mm334wlZGx0WKp+Gt0khPQHYPsZB4r7pDp3Vp
v7JPzrw8mwQ0HgUVKv3L9kUTVqle9wPqHnVubmEC2ttEQXRn5eVP0xKCPkkJxUlqlCdrBtCfFamF
sF0aIswExjB5QtKldWGHVzv6psYdtTrnszJqGGDnBrw0VWpDhMtK48FS0vhl7Cp8yyiXO89a6pgb
6tzDX58Kk+ukAiQG/Qey7eMP5M9jXMcJnRwnwGRElluSYAeKyuWpOE19mWpFEdUR0VpZLgMdWNbc
pRQhlAp6oguyJtyxXTmIokj/PI/G9AKCEPEoDGA3GRXvw+Xxz3xw3u6jcktayh3p+C0TtWqw5aRw
a6UKZnJON9zJaaqsrPYzuxdsEX5K/CVqr4sYYXSJ2Q+xUgqrmxphHEB20DKqq9TX87W1Jb7LcaQH
8SEWFzgJAI4nDgB+UXCcV1wmrF5+CPGMeY1nZ3rpIiO8Umc/feg6Jfkc+EGEeYVqvul9YjxXPZfl
y1P7cdM9eRKKXsAAhG/LcgWF9KVkPwKIZyIrFl1P/ix/CZOu/cFVJALuBVG+2QzVkNs3CIJpr8pQ
xeF1b0ZT6mYYdT35NGpelKTA+i9POnmTqkV3mFprDLcpUqM/UZMFT6pS471JnalsdvM8yL+SdsAQ
lbSVonpcZtlv2x9q1SuCgnpipM/my+X3PP249FlANdJoUAR3e7GE2tgcSwWUoYtObuyRWejIE8bq
FwXSyMpQp9cnyOgIuXJ3AqyEENDxajWoIENoaRlK0yL1upbV2d6UcaHf2Rp9syuLf4AMH4xqzU3k
zMiQTeivUuShfLBE/5p1NSEHg63QqA7tax4je42tRrPTrEr7pobJuNP9Knm9PLOnYZLqGV4OfEfi
pfzROfyj4KzNSsMKQs3VnhsQo/5gGG+IeRmfGj+ayWSSNQbyqUKe0MlFvZT6BU1PPuvxBCdceeRU
h0yRJEr1lNkz9sgK5E5tVwV2px2mQAtqHNo06TFUHXiCdlKmT5aTd5iRtWn4EA0+l52ilBD0UgCQ
PiUIensaNqINSANkcA80fqqfRZPXj+E8FHQBjTD6ileTg2gpPlwPDZxnHB5z+kgYYUndRuukON2W
QZEkt6OfmNIGI8gKxlZX1tDAbClTPFMHO+NxC9N/S9bU5FcxTtD6hqCKAG5VY1Eazcn0pZZqKxSY
Rr+7GgOylE3OXX2NEHWyIQBUsO1F3UT4Qi1zzdrAjhTrQlzJ5qa5pc7fQVbAOlmHp+BdXiECpXEU
YqhY2AKmykdDdMAR4f2PFRLAtrLlqO8oaVvpp0SFEibkueorXEmqKy7cAQQKS73ziwRhwMtjnxwd
jE00J3mh3EfberFWoHxJASxKpFMghV0DRMAYXHW0fx9Q//Vz/F/Be/Hw75dp/vXf/PvPAsuaKAjb
xb/+6758z5/a+v29/fS9/G/xo//3Pz3+wX99in7iHFr8bpf/1dEP8fv/M773vf1+9C/UDKJ2+ty9
19Pje9Ol7ccAPKn4L/9///Bv7x+/5Xkq3//5d2xl8lb8tgB/nr//548Ov/75d5LzPyZc/P7//OHd
94yfc+viext9P/mJ9+9Nyw87/6DuB24XJRvqrCy1v/9teP/4E+0fHOQiawFPwJcRNaacikD4z7/r
5j8MoDQmgANQVvxf4mdTdB9/pP5DYMapFBEA0IgHEPt/3vzoG/2/b/a3vMseiihvG37x8bIkUlGb
5BeZdISFHOwiW+8MWJNIZIYUgbDRK0wwTHZeyytHvbbYaB/D0O/TmAIEWLnYHa/+dFAxmvKRW8WZ
oHs01UZ+rUxZkjnlqvoRS4joMSxNjKK1HMP7vM0hCPeygwFobONb71K0gI0+5b3NrX4SDt+mmko3
Rm5mz2EypdlNYkCdxuhBNu6coac/THldwgS5G+Niq6m9PWyQ8ZS+Zr6iPA1pBF8twUtwPw0WOKUw
a52nqIAHRdPbkD1MKOObKkE0x9WbxL4noiKM9Mci+c+n+HPqF2eGmBOuuKC4yTe4kS1VZOiE5AaA
UGphPnaHaN5as/2k5y+BwVL7r8U3/3Mgcdb+EXpOBlpM/hxyRAwNA6Hg+DaVuLim9sbUoF0P2pYE
bQOX5bpFnOrysMuDmBUtLg0gbnGOE0qux988iKKu13IZsthEZtVD8thS28dl2bf8nY7NO7S21loJ
dSddNTEqnQOhISLKqUtp/or0zneG0UccsnME8T/aJqkFtWTK1IcK5EO+aSyT62+izh7t22I/Tnrp
peyTlYuwtph32DtcG9n1yLhQkwd6fDwB7YTehZmOdKGNLqw8mBrGJwqj6riJtLHSNig6UjGdQD3f
2UEwjJ7epNmnKoqN6CroUweH8raTbyEJtQBv/Xp6i4rBf9SrpPssdYUzXZe1gitlnwhvVx3q8LTX
0TUvd1VtglJsbSnNN92Q4pRdF8brKGn9sMk0bOo4by3jhwgy8k7OFAXt4Fo3J/xI4+mxDHoKkxDF
M0jLMO931LoaCqV9ihiPYzQx4A85qVYOyEWI+Jgt7rJYCKFqLNwGj2eLmjgev1OHVz0lfZieZvU6
+dL0oxzVNa2Qj3P9jx3xMRa6OiRrXHMMqK3HY2XwWs2AO/2GxjryGE5rm67ddO2thmHSQ9xiWwXZ
QHIbS5XvpEQqt3AG6s/Q2+erGqlnkG6D1N0aWlhgNV0jkarFsTcmOn3ry5toESQ+npTKEBUxlpBK
EeL4SW38oxKMRgNinzTss9iB7t7M2PcVpVw+Qokdiu3lEU9gLixbbrfQH0UVktbHIlvoQoxl2qlH
1o/99Wiklv3uq1nef5vKOsg3lN+QC6/kML2CJ+3Im8FMfHsbGU33Xau15KUVojxuL/nToZqjJNsM
kLENJGaz/iWUdDBGU+dEa0fM4iATEyUcTFBzwqWCuLNAFcxT38a+zidldzxWGqp0CArk7PbLs3MS
1ARMC2QAnUl0o6gHHH+PqS9QoZ2Bksw6Kh+44bRbZH2fKmluH1KVNLUsx3Ylfp/wjng3NgY9ZIwi
hPrEYhEYlBQktcukjQyeEuYHsgjx3nAqQWkouvKrXk7zvBkaK9DAF45pv2+wDuRQMbX4+fL7n5lm
SMmCHi2qIXRPj99fn3pha1mgAawxmNlq845mur+2Bs8OA8YKYoiqIaG5CJ2ZkQLDNEqgNXMvH1Iz
KbZJAm3cDTXfSjZRoOvf+mFMD74KpBgtKPhofZKFPyk8RndFauMI18FagJ6M6Oj/YArI2oBMUA6i
sXs8BVOB41uoYeVUpWHrGRgLHkhvgr8+iig2UgKHyypOs+NRyqCWisqppU0QK+2DVQzZhhaT9nb5
XZa3ElaWAOGwa5CtobG62OsWRCJlHplnRQuznWQ2yR5EU3blV9p8N5pJcKXpHb6VmeUfLo985nAk
5+T2Sv0WvoO22K8qFtAG4sPIt6PDiR5VESL7wXqTPsf65HiIqRSfEEWRvliT8MccymANgXoChRQv
D+uIxryo+/Acx1PcBJXc6bY4cYZIc1HESr06BvwYJWb8KHFuwkJtg33TaSiLWWV9A/Oju0oUc/Tm
1GqvlXSYPhkBKuYtGL61Au+ZyC/qjeQQFNMtKrzHT4ckNSqJkR0Aqq6V+8Q0u88B6C/RXZ37WztV
ynp3+ZOcWwwchiKwkUWdnDVjPkZariHKQpzNYL02842O6PiPHHY/IDqt8SK86T7BMZy+XB75TFRF
34Z0g/qUqEwtFoODMmlmFDS/NVSIvbTWWJDQpzzs6+oIeJ0JQhglm5VYdmZUFiAFG4pFRNVlPwSp
7rpPR2SZKjmLNvJQBV+HPquUba0NgAoMKKVUkfp5zTjlg3G/SD8AFFAoMslTxe3v+NPWEDmGzqwQ
m59m3WbRFc1VI1WqsjfNvLoO8sI3IFTKpbSlJapco/av9dda1km/p1YYjg8Z/IGrqpfl3xEoxOAK
EyNbcYMEG1m3o6tKS9SZ5h9IBc3qldNVjY/uCVAkisd6lYJM9edhp6S2/WwHetZvMJVtuitF74zp
0KgZAIExm5vcbTSzLm4aLNGN3VTQAdAC8k6vwpfiRbVHDeNLSUV9Kkw7Bz+Mgh54l8dmt0HeBMWq
FIV3dDDHxKk309gZaDlmw5rbzQlXiT3CTZjaG5tZEBEWZ5LmSGlnyDP72FHbGz8Yhi386V4jpy1C
IEt558ZZInu41A23+CQWN840yneOE+tXE9pDB3vqykMMdeeuamX1vtcGrpmXV/iZA00wzIB40D4F
27wI55NqBA1tosBV5dz8RZdoQFah6lc6YmeCKrBNjgvBogdmu8hOdKceJ74+2VdYIsgFswDFs8EE
ZofldOTZfjHdwrjTTM/Gl9GNEkteufSdfU/QOeBukQdFxPl4abdD0kXTROXPjCXli6JOjRujZLki
8XAugedCBRsYqCoBa0lZ4BqXydyeqSeUhrnT06Gg2d8hTOPr2W4yOqQ0pqx0DoUuq3tDraOdXY3R
g9rMzqGMErwtsqnOX2HVA4GXUT9zlFAPNlO82lA5DarsdKzNKC6qxBh5MSGTIydRi/MlhqAWBwWE
aUTb5fitLIbgbp4chUpt/Da2srlywJ70LWk4kquKFJ6RqT0uznaac45ThFjMQlsxrlI1MO7z3ikO
8hQYV86MWK0V9eZvSj4alcigAewXD3d10WFnnofVGlPodGXwOLTpOMpEjv7xuH8UQCdl8lUMcaQN
Yn+1lxWgKrIJVNLlfXbm9gJCjLudhnoNSh5LCSiz18fcV7BBHYFAeNUYYOxWT2PIjbdX9xkWmw8D
137c2WU6x3U84NGH46kHQ67Qdyk87i1CXlisQm8PZTcq0s+qNVt7fJyoUoeB8uPyA4tYf3wW8Lwf
l1DaboChF0ffkERZ0bYUCYah+KFzEpSbVJZaNzLGpF2ZnNMDj/ou3QnWhArOe9kaCTK9wGiduZkR
mbjv5jqNYFRoL9Ukmy9RIUjL2EisvODZdSi0gpEUIbagp3EcEpqM4ls9/m/mzms5bmTr0i80OAFv
bmGqikVPSiKlG4RcI+GBhEvg6edD/xEzh2bE0N1E33W3hAKQSLP3Wt/CgECE+WeP5suBTgmzs1nq
TVStJZgZtF5GpHGu2tPj7Ca0Bn8W2JFyXCmO230g7XvvkXOWptpJoYGv49Xy21itQiTGHkO1UA6z
XlGK0rpFtuGSq/SDTdV7A5I8eJQdkH6gR7ivPkNLuFQIAh662WjWw7SoFT5BoXq2HIEugvLUmhoQ
4Z1HtJyyPMWcDcgAPqao/FFGtJ1URaCZnR89dxPqmSQcYHI4g8biNuiJDztgoCdxaHVcYZz+PDjf
mbyg/lKMoUxCB+E1cKLWMmAiE7/dm43lfi6K4tT6axC2gDCOrbSra5MEXqgHpv2R7eHtUsZcQcHj
35o5D+7VUlYYm6Q+QTto8tGWRlSnty9jUY+k6Wpzrt0Tlj5cySJznN+6tWyf1GwUMv7z7b9z8OZH
INCnh8khibXm5dBdnTJV3YzDY7Kb/BNNXyemoBukIVFJ83OHmpvYW2MtPvfLoKLCgQp+SjtoV3/+
He88C4eEIUpjUGIQkrwaQvna6ZWbZdASM2P7Oi00cg9DaxrX+awN23HpApklKu/nizRYrfyi4zzR
ff7zb3hn+t5dEVSr6Xm/taGsWgoJ1MszqtV2HzIcCBhZs4+OIO98mq65t4w9oIH7oHv5wBufHBwf
1mi4eEHWhQ5t9ohNpVeHWuuqv96rAC6hcESRASsiKYYvL1a0c6ljU9ZCaVHICHNo6ZxG8+mjafed
R0dZk2eGpZ71OHj1+kro1Y6R7V8R0LMLgUSWBJ4q/6Dc/CbJl/UenC5mOYqF9PheH2e8Kp9XG5Ru
qAI3D2W3LSRXz4N1keft8M2tAf5ekDAUxGtlVLvct+jCTMt+mcs0YS8dq+/+ZFBAw9n9T51nJETp
bj5F/GXWnm9n5hB/gL09/vW4YjPAGkg1ALnJa5UdtUTHX8lRDiuEoUk+BqDG9M7+YCLbX+WrVZay
IAVC3jeiNGd/Rf+1+ajqnjpHxlU0+t/RsPsqc3MwPlut8K7Ysw4fzPrmvmy/viBVMl7DHjiIVP7l
BXtRagMbXy1kz9+Eneq1J9OkCWBtw3TMpMrCnKCCK5p/ZZRVUA5H4FpFmC+WGXdlvl1MCzplp/Tr
kzv42aH3pRkGnIcvWs26gpcIvrsYB/nBxvq9oYouBNklYxUp8Kuham6tMjov1cKWgxFHUJmftFX/
W7njPlJpibKe7M4TvPAvH44YpTY5FedY5JTOWW6OQIUtx+TPI+u9ucTBmAdBlWLtm8VrIwvaXkCA
Ei2QBrFULuFOXWDtUIKa6Mu/vxhgph2uQE+PZPKXt6Q2R69ltWphR27hVU4a6EU7UDyy2yz4YGP/
3jviE4dvx4TCsvDqHQE0QoiEAD7cHB+euSGHi2qs7fs/39A7e0XELOhecXn825J5eUMlQYESOy0D
OPfGiG29PLTbSJ94eFADPL05/1uIEg44BIZwYlFJ/IuKf3lFB29sh1AyQ27VoRi0VXfrjJr6YIS/
HRVogoC+IOv994D6ajdqQB2mmsE6RoRLddA1LyUdcDO8xPBEdvzzM3z7pvawH1opu2qQ9eXVJDAV
4Lo0dBTRLquO0b/0YYZ48IO57Z0dJiU7Aulw0jPY8QK8fHDlKta8TfdElXnQfkpgkiEGnOxMZuly
mgo7D4eikg96mRU3Sy36S6eAI0N9GRtIRvhZWbhIx+X0s1ya4FEhjri2za34MuhN+pG8+53Hj56U
NjxW072j8WpbV82tldcBw2ogSiLsQXniHxmXgAZsan798+N/O4SpDEBsAxzG7htl38vnYjsp9Q+D
asigezifG/p7q+bWUWNJtS99MnvM/WV0PjhlvRHwM5BfXPfVPeK/mFQLHjMiGTBNHGl9L7oOSKpR
EE5WF/6xWfTP86AcI/TW0b0N5vJ7XQYbFgnsHofUU064yWB+/vPjYJ3jhl8uSvywvZfEaQSxw2vn
be2uNJEDkLyuLvruflg3Tfusd1tVnSG0OMXj1swkfZhZZvxDsGcuI5mnLkpBORbdvdPNDaw5qek3
jQvz8lCICSIFZVv/MUf3Yp948ZV3zLPM/FI4cgVg4ClJf3oGDse+OHCSAAngGrX6Zpgh2xJhhX6X
FlrkgwtnAz0EsjzPsMecmP4VNHhkgjhHnG0zinhUpcVBYHH134PTOg9TwBkq2pZluqcgVSAbyWTz
c26NfLgcJ2fPT3Q6uyQWw1JOxK9cyYdcGN5XlUd1k7V2b9eOrUl8ChqQ9clysR4mgTRIK87SDbc1
aXPdJXXCfo0Q7qONKbdy+alMEvTw+kxK8gcD5woly+iSDTOu7JmwLdyjS1l+S71CSTKosV+BtuvT
kGSyTL1wndNiSvRpYlult8P65LBZeEiNqQkX5Vn90RL2mDEptXYXjYNlrijD5uB+MbD2JaJvWysa
Znb8hr8AWPU7Ds6hPs6AiNvGtL565GH+GoauMmPlzPY5S+cW9Jgzz8ema0ivNfTOC6kHSrYeZE6i
zxvG7WdvTd2Ti5UnL6RFcniXmvhbFMc+kx1rKBeLRG+jtrz64DQF3FOzkKONnEDaQWgYqf+AmZW6
Kb7tbjnmvrBJOoCtbh2FzKuHGkPz84A041mt9b3VT8WFzF1pJH5ay9/9YBo/y7lvn9JA2+7A2rUl
BrfR+eUvCo0sNO+iv+loIdRxY2JKjWxtbodzanFMjGrTrWmLZ9n4yZgnj7qzNxhfGmKEWPcbj7Hj
FV2gIhD+nUHO1VJepu6eqm2DsKxCaWCdIxx0We9dI9W+69JdOQ4YvvY05qv/s+ikjVfOz8Sj1dSr
Ea1qwIeup4vtRna5eN/WxvcksJZ2u/Pc5gjxHYvAMrpbk+h5Xj/3fQWptUyLZo48PxuNkJGeIYZ3
3PQR16Zpkr+SGVcLuQVVWCh9vJnXvPpRFvVyU9ne+KOUa1tceItRXPR4/sKtUS7j0zCGx7YohBH2
Ms+dkNrryoRuKeMSh5L0EsedTOKCrbYTB9dQupuIQC+KxEX/QRp5mqKTJyhZNKQC54gel75Lv9tq
02ARE2ayRtlGfnvE+KuBgnTiqOBtuWHgbc6jM2vZCCHQk1ROvQUesK18WR2LqZh/NUNRfOv7wcBZ
2OlA1lqjoeRBUav7UtVF08ZVP+D11uhM/pg8MkEJ+8vlFHUAprdoqEEVHAnBJZSmWwDUJAq1dX2Z
6z3JF32A1PWkzU65f4crERpyaPOwNlbrck1ppe/ysPmf0vCaT8bEaROvn7NMETie5Yz43fPizRQL
/sKlzn+3gUH8gKdr6bPbZO1Vg7d5QRyVBt90vB3PNqJwpoiN4nZIJWsnsLYajuic4x405GCqb7Wq
bu1IE+b4SUf4/DztJYkJNNBAnm7TInkYzUrEgpzhL3q/ELA7C2e43QxnxUW5OeZXbxbpXc6sDQd7
yKcHygHbfbBmKHgaxCFrmPebtR7RJLBi40iy53Pv23nHK5cGIZ5GE9w2Q1v9HAdDzPFSbEvidAVm
vSzXlvtN5s6Pfq6GW33BxRJ29qz/WPqp8nbGUKlTBe/1IhpYqUikzct/JunoT2uhm0Qb20N2j36L
PEYNmYdLzM3i8Ig7X9/Ctt1cOzbpwTwsMJe7yFCzKiKYBt4Zmt4oY7u3MUVOY+rGjj33y2WqTbWK
9SKvPmXW0vtHKlr2J8McmfXcviwedL8XPziyUTBPU9v/ThZu+ZSv0/hom7PaTrBITUyMHmXM3R8/
PsF4Tv+dfmpmdSYK6ZHyHYIdJwzVt7T0nxZ7xhPmPqt8dK2tembyDvwrHXweyUdd1/4c3bQUJyIa
eoSHywpWf3Srz34FX/2Q8pmqOzfLiVpd0bSZt8bcNMOBnHiIBb1uAcfE1S1WEKV0PELkI/UVCZby
iuRA/2rJlAanLutRwEvDxta7NTsEW6sLWJ4idfEU5u1kfqf22xDeWizZZSrLoT5PhQl7P4UhGRdB
btyMFRbPcHSswTiZZFkwVVhpeUuDOpUx+iFUYOQgkeIiqEMWSIaYOmPcFN71pJW5G6IyVrRTtRVL
Mwh/6KiKbtFj3ffpA43P1OKmYZkchD8abeJJS3xe/E2ax3Qwj7IAwVZxm+ds4VtbNUkDkykNHOTk
5x3R1hOAq7hl9K2nzN+0m8ENhIiyqXF/9ALIGv/N7G+Njp+fGJMQJ2cUvgh9RgyRecrox3ATcluO
OlyVhxLaTn5gGsjZQXgNOKS6t+YqnCsv/ZkxwX7ZOLj/sjUP5myLYZ0Wo7uYd6NrtkVkE61sJixL
PZECdJKIrQ8qZHTD6GgEhmzO5h/rxfafTW+/G81l4QjpUXh3yjDouyo9rfjXTS9AMKQewc24YrW4
07X2NlvtII9y5Yz6kQTIJTtNxhw8z6Y/5RdFL9U1QUE+sbKiaoObqjHquCblJiCBaVcIDU5j3+Ju
Xclnxui5hBmqN1KYOn1zw7LcJoB4huPX+GPHPj30tpYXoScocII386vpKs294JcjveUrFUub0Owi
9R4DfytmcsSLCi9o3xNYbDlIaeslGBjRsw3ryXAW6/uqKtZKwT5Pi7Ja6QSns980wkLzmWrTKTA7
apyFeeMOU3CrFeP40KVC3LjQSW+FMLz13IAW/mSuSHVZ/Q31IBsZZKGaCxtKxIxyMSrWYf3Ghs/v
QmLuzSJO9YVFQjfycsZRq1Z4R8483GdrZX4tSfpmltrW0o7LyfVuKqIDosCeFjrXQo/xJgT/FIOr
fZ9M+pf6tgoHtSNhWpHBogkfs8mag5mzSTpY1mqQnioX8mZMDTULNgnz4Kmg6h/cQVdF7IzmnD3w
fQiYYGOWYt9zmInCMtP8r8taiupMmEVTXVYk/82hn09rcQkLQCJMqfRKkmtQFeVFCVviegLtZESd
109OpLGJ6EMTOYG8dmBAkW7Q12Wd9E5F2FY/9c14NLV18o+e2eTdGax8aVIHLGR20FLdKY7BLG1U
TtM6EoY+qc+V1IpHknIClUh6ByR4D5rthB4QnM96C2mZGBdnJi3KKOGG92OQlYlyinKNpzkon5BA
YbdOg1b/4tRe9slpVW2eTSxJ51Z5xhY7ZUeefBmsbK0ZKnfSK4VEZ+oXJyLOluLsk6d53VAmoyUF
DqcKkWhMTbwAgh3DWXnVlAzu4O2asz5AIpNv6tSUPls0K1CM69XRvKtS6UadeBUhc1dVS/Z1yGZq
Yr8itADmPgFYD0btLf6hZV/8a57HzDtsqsoq8mIcszmZk4NyuWl98c/sFSm/jd3JNfEY+o2Tmtt+
cUQLsVh88yfLpfrCx+QosubW6r61FofaSFffdYYQ6UVnpvKr3gXNLWrskgQEfemP7TKXYPkIQZvC
oTNmFWXs5hM5ZXTMqf0PV8wl4xw5nb7WV3KbtCzZ9NSQSTcqcgfdlnRue2EXEOqrY26Hali94SDd
usTKhQjN4QubSqYkjBcTQQQru/8ubVQkqcK5TlhOFdO+vYjtC8L4/sZBq26dBJyLLoSnXtb35SLK
LvH1Kp3he859H6ZGD5ICyYK9At1e+fP/K9tkCTkQ+U7rsJsK2RUCTBpnrY/orgzmBxXOd9p6lDSg
RO32AXQsrz3LZYWRbTYX1oDV6dAdj78mYXO2WwXKKN9IeQ6+Q8F50X8McpJnoc/DuepU+tt1lfj7
qg5ARt2zaTDuGtC9kfVf9V0CLvRG1jKjgWmKY6eVw2+vbFJcmnYmPjjfv60lc4reveG0QTDEv5Zy
OFbKdtoauXGOYiFo8iFehmL4p9FMJ6TFbX7/87n9HZ0asVq7CAxlFKXr1+VS4Dtm2dmUkchGGfeT
XsNCqW0BiXCV+pUKIrVcp2EKNOr+c6n53W2/BnYyOeYMl37DSi/SoOvDSiNupYQ1ZH/wRN4rtIA/
28u5SE8IC3r59NFk6q07AA5bCahBMSU4kAaq6KB8+Nrd2KGvmJp2/WAE7u/0VTWDqgLCrR2VTNH1
VSXPy1gd+aK4qtVOl5oywCOUYwHOEHr5YfDw4eW+NW1R36qPSFZvr83g34Wpnk6EE+2Ll3dsEgBQ
+g3Xlluxntty8U/EBg1fB7P5zjY4vVM1xYFB0/7aVOEAIEbLQX+MBjZdwZcXVrlG+NHisJHRlunM
eac+W3raJxtFTxE2a/VM4/ujOPa3Ix6tK2ob2rAoUfGcv7yoJo2g2ja0mlZWWGdsK5wMNjY/rZOL
K/7Dh0EHb6uETCykMdF6RhVBleXVBfV8Un2H9nHQ2vbQjrgKM5tc2E2xx2RNc1Mj9pTNSkkzlhpl
qeEUDtFuiodA75vDhir3bKiJ3p6dByJaTJtd8Z8/y3ceCssgMyBCE6r+r0V8SzH7nTBVxiakc8Ol
pECut1eisA56b/z687XeaUQjuAZWhVgQ5eCbxOlF06taNR56p7ltrxxFZzwahGVypBXOKmJLgOyK
xsDOnqZNaRk1JCgqIdAJoIQf/Jb9bb/87ngx1Ohxh6O3x2Lz8uUgp3PcbFeRmOk61ufW3Fw/kiK3
H2tDLg9a3xvfVDpvVdyw+sAytUz2Vxgr/F+apgftB+/hnXKrjzGSjgExs4iYzVezT275WvevX2Eu
pJn01WYjTmef0W2lf1+Lltp2Lbpj1vZ+WPREIFWT1R/6KZ1PsijmrzNlwGTqhjT+84N6O0D230Xn
Cd0TdpbX2mppqsBaRwZIUdVVrDZUDB4Bx0mW+dqp2vqPJIZv5ySkrLQbdpDILrB69V5GbdZ7xiMN
82bxn1a6VLS0x6FkE7GfDLKVTXZRUmW0yND7WwYDBxLEPTgCGBEuHcRXL4GJB6NwAHmn79sqHjmk
JUsgP/KmvPNIGXl8CjhisEe+EdO5brEZu7pQ2Jv9qUQ6fSdJ7juQTDFcYLZaP7LfvJ2IWFjog/Gh
oExm7X051kvKE5rmsLJNvcxuHWhJcVM0XmSPy/DBcHnnUhiDLVydu3kNm/7LS821KY0RaDW6n2mL
t3HYU4MpDG59qj7oS70jFeAKDBa2uf9S3Pbf8l/bpczDZDYLnbVaifrSnZruSdh11dFSbADpz5la
wlRbhqs60PTTspn/mHPexugo9agbqRtPHnQoW6Kj7CdtS6jUpAd3sjGUU6ldzqRGfAQufvfxmBaI
HNZbTBGvdnhzoJB7ZnxN1KyK3zSO5kujXYwD6Kft4s8f7tsZhZ4075p4MgrWHhvKl49nxhxXArgT
ET1qvb6V0B98GJXD+Bu5eCXRbaHcNctsq8+FsgGkgdsS8/ceusCYyE32deTXCL9ii86Fed+JIAtO
f/6N/+oiXszCqCVgSkJSYx+KV+vVb7RGfUgrfRPRRldwfcpyBd1rwbYRRBVVaxVn2rxWR9doxHIc
lQlXAxXRgCq49NJYEcelsKK7ko4FU/yh7/oWix+0moVdZYtenAaQdgOJ1ZSHuexHIo7sNDdDEyNS
F6qJYOVz7VjyeqrzoSQoJFPJkOlCXWhTqtN60Eq13gzKnMwPPpR/e+mvbh1T0N765gkAVHw116Rp
zam1Tdl8sbs7LlqvqbjS/fIbJQirjTd/IkKAuqFXxuVqV92BlXVP2cPLeI2hR60gW1rijImB9h6H
ySusbxVthkcrL9af5CtTNCwCe2sjd+TVh2zCpm9F3ZpUGkgABkqlcjHQVMzF459f6j5Dv74x5tGd
rMg/0KZfjrueuIaSbaeINJ3zHrmkXtTJdflA/vj2PLFH48GhBHvgs5ncveX//fXzpPzcIOctKqa0
uyrqKVDHoVkHEVe1LY/55mvb51WmDSXuvKlP0i9AJORT18ZzR2MzEoR0anGmRizYFDxSM5l9VWwf
CJrePg3MbmhiaVcCECGH8uXPdClxG4puXkQDRx2zaaDLxTkv+dtnzofONOjj5tq/pFeDidKIU/Cx
UksSXkYtHN1ANG+EFn4waveH+vLdIg7Z0UE71Xw/t7y8G41/bw4QZ6Ol60RMrpwRggYhwbgem/ZY
ZApmuTTIFhuUPZylk5fO4c93+mZ/gDOA54kXGw0UIVKvRteiN7PVb/wC22y1w2DrbejhMLuiSZvN
VPJGlUCjD44m7cG7P1/6zbrNpYOdfMFVMTi/dgVA2JcTqd20VZd+ixbMJtc79v+BSce4hxRSR3++
3jtDZz+MwkUBLMQp/dXDTvnKUdBScxm7Ur9Qlf1rxVz/wRv9V1D38pXubm0ORLsnc9+Xv3ylKQfi
sVpnWFBu7TyVvsRWLoK9wC/ZNYikGMqsjAdSReY90r0hbh3L6NohCFsoMaHDaK35ts2H6admG9UY
2vQRL73JbqcTDYbqyfJc9SPVxMQ80A4U1wdz2R6QsZk3leeN3sFcco8Q9K21hpDys/cNvk+gJVNJ
VHm88U2RhG1oINB7fag5ITleO922awdXAUanTqu/0bRHQmWL9LdfWf18wijjZod6UVaQ0I5Nce8i
DK7iUkMbEI82MUQJ9efajoMyy+wDC73iFMZK9WSmmKpj2XXmvU1Pqf3UUgVaL5VZbgjL1Tz2CUpr
xTFlUJURNt1IelQ5Z8PzhirLiAVkUhUXQrQzT5Ty/XEst4AdxWa1t5qWeiPcSaIH4oGP5T5Db2UR
STt2PwMcL+lJmLhfvnZ0nC8crxuRcgqxyf+ZLf6KcfL/JJe8oJ38kYTy/yXjhBnr/1Al3jBOTlOT
fZfrS8YJf+J/GCem+R8OHVCi0Pn7HMX+i3Hi/gdnIP+ekwmHZIgm/5dx4v+HogLUJGyn0OCpK/xf
xonzH8gnSK75iil5kT32N4wTom9e7R53EzGYpB1GsV8JsubLT7WlRjs1QUByk699Yz9t9NWjIMTp
RMfUOVnmHqo31vrBH2hMmunN7Aj95NXAUwtPWAdwzU5UUoSOi7L+nNJ7O4Asp8TmFSiTl0UP06a1
DqyBS0IF1rruLHM8YU36vgM677zC687uBoV0bFs/dCr3K0Hfv2bvWE/pdzmYhBd2/nQJxmG7oyDS
U3pPrciUjbg0c01LunxAm5z5KjizRc7uVNZS4h4d8wgg6WLssLegc75ztOBbsTZ0d7sNDaK60gxV
hpo5akfhAjFIJ0M7zJpmXSt3x91qvaRz3GxtnPopOcdVWh+FPpQPys3YHk5B4X/KOEAnOsfIpOf0
80XNfnqynMI2YmvIKfJL5MFmjFBY/9RpZj1xi9qnzkflBUWqb1hssvmpHNgjVzm44DBnR3vyJ0ly
tO9lVaj6Sd8uOi/QPk38H/vj7MaFRoawkkkfHT1p1JbS/EPLeZlrBEvD3zREZOh84l7GjLOu+VLH
2eDYKtRE0z7DBD42XqslgqnuG6m1dFiA3w4oW2xtCN3ZKx/tbLaBwrYbspzJpzGy6kUWJBo3CoQ+
zbUr1MRDmM5VvRJ9l+dJOvLq7NylV47ggWLUZBBaGHa+AeRs8synGYcjLsIVUmvZryfVVT+t1frd
VhuSk81NqtZe/6FqTsVfaBO5U0XRXy/bdml090Z2wuZdg5CAIdb2O7GjHBvacRPwd09M6/NqiOFS
san9rk36JWyOcIM0AO17sI5bjw7HX+3HNWubi2F2fvY9AWia9lV524XppT/aMrst5XZslH6qjfpB
Bh43UI28VeoCdxOUvt+DcO1Qtpvcdx8gtjNhgxjWFecBIyYMoEM0Ml+ahV8dJ6MO7lgLYh8xgnJk
sqangKXoKuus+ugbWh83jvyBUeu0NZb+XQWazXZTyIzCsIllJZ/15oINU0BfkS51WE3m+gU3GH+d
pZfagejJ6goho0wAjdwPfYUqYen8T2s/1PdqRcPdzEgQjHnRTqCl55tA4hFgM2BRKPRQqbpivSwb
tE0qO6JdNS9ouGZJATQtqUDCfaZ5TdqCM+ZXU0etQvZ6euEOVXZhppX/PGutdb3MLSqYYurmSB+7
z2QwffWAK5MRyDoXjaw54TS7Xkx2ghb1hJkVdvHcLXWL77Q3jkFh+XFtoyXD2vx55lR4Q6MyI82Q
3mC5N7hazlahspz8yuvnn2sFTCJcJb8rLVYRTavOVDHosx+1NiJVDnLhmJNMGFS6wJdm6AQVtu41
nYjsYRs6deUMHNaxwjZXpQjcr3iGHlGkeGSGFI+5aM5aZzFRQek+L8xqD4q0xxijSHOxWDvPNziC
HUTtMa5hWpqc86+bOpgTS3nupT8t/XW9q9aDx1bWQYKwZIDwimDDJpxwKzgYalhCytnUD46ftbdp
r19N+uIeKWaqC2vzvIccM1a4z9Dnjmmf4WdniVPW3nU/DlWYu0yxmYZqoUyWBQDl7J/gHl8HRn7s
/eYIop/JwZ0v/Ma6Tkc+tWH5iWPFQpyMORnZR1hPqJUwqMxx44krp7sHNzKFwSCTbQrKhMgQL1J+
6V6l0onpFP/ufcqY3M55XmUdBc1CpLmoOkja9HL1wX2ouzq/D5rNAY5d0hkmxuegXAsytcr2PJ9y
uQOPWZwA+XSfHF2SYqdi+AE5xB0431P9heTZLZS0aUvHOTdzlWyN8XU1dGYJ37vkBGVHeksqEA6q
4IJGvE55zs0/iVpVadg0+njROzXdYswATeEnSE66SKe1Bd7ft9fYnL3Pqmn46/1cS2iT8A5Iy4va
aRA8/+baHJYc+VyVnmxncyNr/QUJConF1NVHvjd1yq3taZ4nk4XBgUG39tOTE9TxbLWzgxRmWBi/
wXxXSCQF2ZRhAx+7pJjHPBk3B5fkos4ipQHpVTVKsq4OEW7erLThRyvT7gyUAHdpD0e/IwS1hnDl
p+KyNFp+mF7G3pDfaWn3dbFUTj9VrIlr9vmzkyGDs/Oam2TiiTxkRaaHysacGDzWMM63rjYgc1n7
mHN6Qt/auqEwbEHzsrbroDDUlznrx1NVbRf+UpRHh/g5hoc+xcLspjPV8cSodFqvV6s/uGEBBlOG
wu+MY7oGZij6oQ07Vl+Y8ae9tB4Wdfc8D6sZamP3WA/SPzccKZBdsWRi50gvFpkPx3aqU6ZvuYBv
b+6hzyTUssZzZjXHuh2qExlu+nnE9P9pNG5AfJNhsM3IoiryNIVd6EmLo/pqKL5uPkLNVU89Lyza
8QHaiHNK0fPEctSexFCKmEFonLxeD+6mEkchrDySzGzfhtRa0IXNzOCgN+yGI27BPbrLkvaggnUZ
EtNY8KeRNlh+zSFhugYA1dyCi/9sFfkRK1TS2wR8QG4k217cBln9S5peTGwLS4ZIf1Y8CyQ/41dk
W/y/hVowKYL0crc8fe61eXnIfNa8tNAdwu1W47gFQl0RtUjvcnb7b8QYzRByN5kmHnuwPCmYbqja
5Kd6y6xILB3iu5bRpLLpwIz+tPTjYR2N45prl1tXXKnyOatZK4vnYKxuXKei3zkktmqPTlHwsQnr
gbIX7IIn1a6PTeHcZ+WPoEYXE1TkQIHll1pslNdBSsKrdVG207M5sa7OQzyP7S0eqlNfz9hwYMaJ
XvkJmH/mRWt8wE6in/uGQrpBey8nm9YtsicbRyIIevehn8V4EgstDl9ady3FSvJcE2229GSc5yHJ
u6O1BIfWrc52/rz2zmHSA3mE2v+9VNWtPphx1ZmPHJ6eO12cHXu6GUb7Vrb93ciA2ZYc9ZcM2njA
RpTgxpNJShAG1nfnQmPHSgbimsfpTEcMskh2U4nstHUIemgWRrq/JzPUzTe/RBQtcv+bVi5mMgwM
F39kZZhbOCw935oKSx2VL4tYG87lkCYoQB2ETa55WsrmSIz2163vkOiQ8BGlKr3rPS0/2W5jEMmR
koWg7Ed8HKh29XVKPCvvHzrJ3+X2XfYz1+Q3IeYiMc2KxVqWzqUztc0xmAjV8Jo1gjucEoAsrutV
+y0C71o6C4ML8bXVy1+rCK6Jm6e9LOJgFIdyR8z2lp1YuRwia/9ZXk84eOvzd+hR1vVxvtNMNCXW
58oYeY/FXD8z0Gr64d1TVS43k+/+bCb9seYEc0On7Tcbs+7cYpN6Bmh1X+sjvwot1SJE6GqPdm3c
+8SoHTJzTm+NYXnohfFAQfQomQyGdt0fonWYHNUcVy500vWs/Q5Qq3jEu6su8uL3hFjUrP0DDbTm
eqvY8ODaiCYb1ZRui/ran0s4/l0X3NZVCatgq/sHvqk7v65+IQFOWhtPaqvV+sW8lipBGoE8aDYt
O5a0U6+sdFiwrNpO0uvZZTsM5QaKw3scNV/omMrW9TOKPe8HBhk/Eu1SXqUYLeO9vB72K3wlt/fH
WMxkpo9tP8UG5QBqB1aF7lc2YVDmeAFd91ZftzVJS2wUIhMXWAS7q7YtzRsOSVMytuXXKU0f/jdz
57FlN5Jl2S9CLmgxhXjStaKYYLmTTBi0hsHw9bWRWd0dZEQGV9Wox6Q7HO8BZtfuPWcfGpD5l3QQ
Nx47/dQtQSI6CnBXVP21JqX+wI48II7hbzRaep+tnO139MrmqZZMesjw0M6tj2YxNJB/h8Xu4vMK
2V9hfL9ops2+D3OjvppBtVxzwsFw8uwY8sGZL63shudVbOP9kqJ/pOdav2gKSbLr9fUUZjUfB1PV
4Mxu2V+xaWeHnKYSiEktSCwyxmYiX4Kvfpdnhykz22hkTT9u0m6jpS6I7Rj9JUQO2cY0pOcLMUIV
bXLzHXhN8F3xfizoyoqnpqJtWfREta/eBDBNF1+EX1rwljLjzOS9udTtvBnAqubhPAyZ8boa7hZj
Om55SIPhm5ku/aEc1bWBC1WFTWkErwOtj2QJNCTo+uRdAL2IuPVrlfj+pkKvXlQ081e9oRlD6S17
x7tfBUuSKQ3vVHqjfZpdoFILRGjt5JtGimBdfZJqNeLM65AVgsab74ugQ81Zrl8EbOEm7jFa4Dnr
VX8LKSC9H0pEbEPlqaNipUymTttuy3kMYmPr+qMaN+srnSDzMLuTvBi7LDDybVZiQktgbgwZEssS
6ePiyniiwXSYm7G/jEGgXYKFAzG8jlfPKPVPcjGNyIFy/7ZRab/hPGbYsWFbZXWvj4ZPlxpd3By1
AquBjrZwI26k169pP4+x0TRI6Lx0vK2AbsYrvqz7PjAx63nF8M/FmmTUB6V5O1jTMTeapzX4VDVC
M8OpfvMYdL0boibT0es1dvLUPJk7VnFr+m9BM9pHqbKgC1OVyrDDuXb09NW6KcjxitzRsB9Q5X8h
7NV5bRdjQHiKaHLiPfukzF1p7bjNTYoM85iKbiA7SXNuS9G/FIOzOy5s58y4teZprb9MNc9XOqyx
IpDu4lZzFZojIbTEs/pXc38joey8lUZXPs6WviJCKI0Y1dCDlSFNQukYS6tublrPWW85mK8P/WIE
yTQ3nxdnTI8LOqmbbikn7BVkbgxVJq8e05ybQqbFktSlkwJT3QqUh2q7qxCGs89S64+AE47sIJvA
X+Evpn0njSH97M9tf1ocdHT5kjqHoGXL0aXnnTzOhJHnCSOULjG4OBgvmsG9pAu5QwuT9DOpEe6j
lQXq1HtLfWwV1W7c9Jvz2ewD9Qgw1XyiUHM+LH+Y7lZ9zmeKQEve96zprETC/q41WCOses8n6/qk
Z2D0WLvfRA9eoXuAb/Ytw3BW9yRgPol2inz3ZE3Nh2JPv9QbkLmg7epT4I39IaBDTtkpiRwJekd7
hOvuhBnt1TeUd3ms9VnzjScSrpE/aKca9euNNuexrRXbU0FU02c++OK6Wl75w07tFebP4Bz9Mqhe
IG2wsBYosXt9ezEBwwDASNc3URvB50ZOnFuk2X9Zl7w5q9Qqvg422tEtSA2WnQWEFFywuj2p2YjL
Fn78MvfV95bs2jyamG2OLEvGVkbDrGY90UTrkUXhW8TX7/zP0Haz6ToJKzMT19d04ziRn1pG9mpr
TytFLec6HEafbTvTSur/av6SQaxoQqGv7VPjNu1DyT0eq5ayMQKBVt4oy5bYTZreuMfRpZ9zq0Yx
qvy+FpzLhXFrrp31yc2L+m6tzJXqwaBLHFaVLYaokal8ntdGbrHFJUXS9u6dnhvVm9YZ9rk2tO2p
HkdOpoZXdefB8tsgXgVEMCERAYSyb70HeyudH+ksGAZSErOJ+ejA5Vi69MadwruSAZ4fWxM+KiIF
4cccRM0P8JYkVa2pdihJkTmxLnWJ02tWrIzN47DQcmQqoFdJr50uejeTPUAzoy+vbilbLeL0Hnxk
wfZQE0n12pacLeqmH6/mkNKt4WgVss0FXkzyUeZGwneHOO+VyGOj2sajmfrvBFGdlzkg6mluyQ0g
LTay6QFcxAxV3ara7jbrivUM0uiyFhyYCu3aCOtlGIzI7jEbQLE7TBxH5mxMH0Hrdid799D2TTtG
xEVyct+wgwbDECt/Ow72bVdjOc8rdsjUfOQuzqYzfbZdDyOJnRSzL+LZ7c/+0MCW3B+Dz70kd9cz
jnVAcGwKKDX3w0neZZSuT8r3xthxtNAhuQFWC/wWtnUye4vIySu2GJk3Zow9o04GBiX6+lZW7iO4
ytis5QFz1Yut10nepwtToZOsfpQjG9piy9DN3SdnG9sXTobLUV/9f+L6wKWkc7hdfAfn2WzldEWW
fru6wnUvAdEVUV4UB1/PvslM/LAMpW7svDw5ypERwgsi00zsNrldvdG9KMOOnmIINFSEga+Ozpo3
R8cPrtgFOCsK5+pbzjd/3Gu6JRekivsBFbyOKICjp82e8FiKzYrIzvyhTIpvDz7aEztw4nVqjQxM
gycPSSLyEfodJs1KYSNFt6r7el/wHFTkGGkKBW/bsEPXpc7THf/d6so4L0yommNSBzh1fMLQ1oHw
5dbso7VL47nkoJ05Tw4DmYIWSi0JRMvH7+bq3W++cUuqFpr54LVB+hlpiOKeAMy5Bx7Qd5AtVrg/
jy3GMS6n7tpMcTbx8V/oiqeiYZhl/RjhC5vqQBoaXjJm+rxKa1JZpIK5+rPttIkPX9scnesaZF89
/9SDidh6NEZe8LJpe1vMvxoSMwqzf5B04eB1181fEN8L/zXtnKdeMzIiwxiGTtq9ZVrHuV3fdVHe
ZgV3PJkrRwE3sdX6lfiNkLrhsFYem3t9V6Q3gxBrOObpRVbDE5XqXWnTH24rt0ia1P/S546MN7Wv
6dnT0sw4gHISC7AznpVqRYjjOM4lVh7T3tDoa8emYHpWonEMA44wYTv09pld/62AD5XSdIyXFdYC
tN11i7PKPBuc+zkjxq3uEHmDL4ppFTWjs250t22Lp5EQ78W70KrBYD14LD8DeH2tKU9TNl3cgFg0
sNgO1RIBZBpDSmeJlN+epNdgJa1Pynqg6UjZL9dD17KbpDjVlGxwgvHR0AObLlXJ+RbJbTihc40q
2aynQXUhoBg6WIg7Ivp+D9KvDmM58a4hJJiWAMUDfTYaZeclA3amyafN0o+EA8SZ+y6lz0FvSNnM
g+8ekk6rQGxclT+6IaVXb2/TrY7z8nEY1RJ7omNp7ZcyWgvSH/ES2XFrm/mpS9GXweXqQs5B75U5
89oInu5Wu3VrFrxqJSRvWWLcqykyC4aiF9H3MXLlL8PwZvjY8oPgnoF91OfBwetxwC5zeUBLuJvc
LIJW8psg9+N2gQsp7TQGDhVIA9vip874gazhneJchqPRD4k2+g9lY6XnzFmvJK/ywvfzdl0ZjXqp
/lBP/W3h0G1lkf9o9PWeE8i5lvLTuA43uvoUmONT0yOio8OEmG2kJAC98KnIi6PgmOJ2fCkdOpAq
HS75PLHhrtqrZt6SFMU4A3W/Pl+hWoZ+jZoLnJOpA4utb1TZnLXcP5FknF0H/p+cz5ho4F491Jk6
tMtRG25s+lQUQfbFJ+EyrV7pO4Rl+trLu8VlRfG2Z8OcafJPhzw4LvRFuwkXryKGjybLqntRWvu3
TFNCMV+L/hNLUUjNgQ2IiQYeD294yqlIV1vGysXavFkPrvPqz2NkmF8c9VGOr0xaOOxxHGQ/GFl3
2229DkRFet1h9D+PusZo3UAzMZ30vViYmrtJo+eGXKZsWNM4T35atdGI/La6bvrshV0erC+jrTCk
kQ+SmAxqosr0XxYm5odmNZ9sb1a3/ThwDjFx5WzTD3v1LjXkX9uc7yuOeIcAy/LF7hgzUL/EmvCN
a5vKl64b73pCGYc+35/qhq9MBDWHRoIVhdduNzb2uJ1XHBezdxI6x1Bm1bg1/Mdis93E1ZTsuAfO
d8rNrqYxf20cCyW7NszerVXj6SQs7eRPjrqhnWVXj1i9f7AF0f3wqGRsMd+gIsRDWe4r+aT8+7SY
1iPeFiTwJY0Pll+GGZ/TLFtI/djGRwAAntbcETAQVrhBdy2ve5+T4XImeIMW7vxsl3SHXY41fc/W
sW5GvKXZ52my1Y0nnQO1NaM6GFSdCgPH9eBBtTem+bAN7LTmscxLRbrOGhwQhMjEWL0XDCWxH1hX
vdDvu+5NDgsd7vql1LxwXKaYTBgfp5zBbMA+yJrhWrP9q2lqquySSwzSTuWnB1rhxQnbGoSOeetu
bX11z1h6b3PdoZnbxUIXTx2NXNosiEqCJnisMXNzlnFWfpZSTKPjrlv4ZtKanlKAf6Tdjct6yYhj
xBVND7mobrP0WpjOfKoWlXEOSXusYO3waATe5yLP8vM4EtpgDDmeV6SHl9wrI8GnEDH5927hApzr
vMWtdugtkisR0n20/FjomJV+1JYyjRTyqDXkMzZODb3VoxFIF7dfMJxaN6cA4iH08jbcMiTmlqt9
cagNy0ATJ4qHKdmDa0LmB1W0Bst66H2KIxxnOoWFP093GUXzi9rjQ7H9UId69dNaBO/YDY+GuWDy
9vMjlLtPqtLuaCW8EvhywrN0Mjr/cSPLMZ70mY5VsNDddy6b8B8tyrp5ZEyLdDkUk5UndT+91j2x
H6g+ImubbJq/OemksGFujXEyE8eWS4Jb9p+CEjrcCn84bW35IVRKheiwXy0ldRWqnPfCf/e2/tFD
ckTLgddJV7cAtl99Tooa7fdjblE1ZTCnDpzlsZ/3zrlGUBgVnS2ioeufUyjByLT8rbqMJDcfg1F8
q3ymeGLn07ATZvrz5otzszGBbwlMjXTF00Y+KNETPN1pG+tZeaN56KU5CzBDqLVGXNyluNBiSw+y
XdRx6TEQA32rosy2ju22RcId+D8KnZ47y3Pe9lq0VZv+mtW+Ea7SvYOPS3XjdkG0n1AwWOO7b+BJ
LIxZo9zfp239IzttHpIAlkdwct1j38gf3UyLYnbJB01LyzhsY1ZEAzFLSUZw611ZWfd5ISdCKXlm
h8mvz9PQ1Zest1hvunWO03kgDGm0vJNrTF9TsXUHGhZmLIdUxNpYH1bNeOblexhyWjX0sUgJQ0yU
9NvEWHejE5bq5frZrSgfydaVnNSG/iorvfjuDja82l4Ml41kXkyXs00HT5mHHHQXlj7dSfJtzrGf
CXnuV2c8a65Ppm1Tl1FbDnt5VxigG4o52h1EsbWuI+46hA56TvN1zps+GTKiydb8k1ZT0yGRPxoL
cgPTklXkDkQPTH73OWNk9GBy3Ih9mlFP/mo3CW2jIjL7SoslVO1ba7OZV7QLwVHFTmEKimc1Dy/K
S79Us64d7GELbigNQbNMTL1zrHXkX+6iQ929bTkA5/4wXDU4LWd8csUrrFb/Zpw75zzM9LORf9Fh
VvqDuY+Rt666b12zOebB1H6fMAWeVnPQb8w+Cz6UHLVPbdmsn3O92WAyzYq+Z0b3v+6/GlrjctTZ
7jpX3CthPmkAL2jK8gf47dY+r70laX4ysUBcGjZrj9XaCL6XnRWLYGkSzxz6iDY0xU9eBqgTKBlq
anGs8YVdne0KJoZnSvcpy20zrr3u1Q2oZwrTR1hgp0syrv52yppAvUwrvC0fuO0r3tXb2tDzrwxR
iNPG8hka+Iprl8+QrInjkufd2QMWGRF9iA8VEUsKzTW0sHTShIKzUlsJysL6LCZlxIMl83MrigOC
rnLvet22aTXcg055T52xSlA9sKKNmzlGUlA24IYY46AbLoF+ozL9faJ7IDTjoKERnaxm703x9iDC
X2GEzJYVMoJ9HvVxPrZV1Z7w61v/FoP+j4RXfyup+kl89R8lWv8/Cq92s89/Fl6dv/2o3pvvPwmv
9p/4t/BKM8iQoo+s67rJS2Aic/o/6VK0vv+BPlEnGJPwmV0KiQryv+OlXO8fZDfY4O91fspDFvp/
pVeu9Q/iAOBu8jMIuUBx/U+kVz87Ax34u5CXsOYgC4O3hf7iZ92VGhSxeHO7JB6TxKFFgqGKfmWe
v/J8qa2KKr37HTn0Z7Hpfs09nsPk9ec99HXjF63X7DqChbkbafmO+Tvz6eZgSOOx8f3lYZH673BP
P0vL/n050nQZfyB7A677iwp00ici26x+TBp09MfRZj3Dk1LBt+jc3yhO//JSpNUYbOoE0nq/uFHS
uYKkYpSAhAwNXY4X7Eb4WTHug11cJn94zB7+rWP9z6lR/31fAcjmnTVngMn9+asb66GFk9eOZNsM
5Z1AwXvM2fq+9kx3mCRJNx4qk1Gt6c7DrQ0H7TfX/6uvcdfs6aQ8WAH3+/P12btTlzh4QkjBaVy7
Xf7NoAi58jYXnPc06zc+sr+83m4iJoMZpeCv9xtw1DdNaEbJlqZM27a+v3VXa7nq0vevQaX9ry5H
k5PZOERX6xeJco/qXjrEGySdp3kx+JQ+ph9gMrX2nZMM/Or091/nX90e8C98RZDIefP3f/+D5WdU
Xd7kUiHV8leXYZZrPOiyCm5rM+vvpWl1v7m/X59VbMqkZ+Nb3lcg2Py/fH2VQ+PRLhFwNZyxHqCK
FAd0jlgMoPx8+ftb+yXzC6j4L9f6RdkesLsWDdPhZAbLci7xM8HUJCkX9HoTalk2U5KbDyTaLI82
pJBr0Ep7H4FZ5v/ipnlgASbunF4g+D9/yLJQ6AVJikpUUDex8jS49IHIrzTn5cff3/T+fPw/8fm/
7tnECQof2dzjjn71iviO0WXOJvrEETscKOfk5GzG+jyptsIbOslvGT9YJyKDIfL3l0aX+8ulEdgi
eke3CyvJDX5ZhjqjDBgAZnVSv+WJdmeb0fxZO84q3p7//kJ/usc9msbB5MMLgrHQ3mX+f3hmbb+s
7KYIREJZhhyWc+I94wC0GJ6HfLUOMu8MN85KxABS/zdf5V9cmw+ZFEz8J7g4/xUZ/IdrL7lr5VpL
n8qulvyKmUs/oZVZb3yBIKnPjO8SSts5g371m3XvT5+ugQEIJ4rDc+SzEe8v1h8ujCquIQxVENJR
NcOJi9CvYep6UVDa0TIQyoEucTn2CzIUK+Nk/Pef+Z9fJsOkKsAayH7GDvpr9BKT0AA7wCiSEUjO
wcyYYVgp4cVWR1ZQYlYuTR1L0fp0p8k/pUzEmXZmzMxFm/1mv/vzd2DDS0c/jstrh5D+ugVVDUiy
qe+SlZxtpNvF99wGfte7ojka5LAxjm6CgzT032Go//rCvg5QYo/HDH75DlI5j0VqdB23Oy4nR9aE
qzP0PW7EA9xlxWy/rmp5cjf5OyT1n1ZNA0M55l3cmdje2eV//vJ1RTolUxHgS4U/xtpKlp/uE8OH
8FP/DTLjL+7RJ+YnICyBtglMgZ8vhbaimBaocklDSMKNFIgoR9dczl0doJIcTQOe1+g/N4GT/+YJ
//OVqT19KkPSULFdOfsb8Icn3JLSW0dd1olVQ25JS639kunlW6ds62S1WnaxJ55yRIXB498/27/u
gbZBqWvwdTqW7mHa/+V5Yp6qVfx+VKc9Y8tCApzWN8e6AqBGgR1o57+/3C/BNCwf+05r7iHNSG9c
RvU/3ygmQzPoi1GLOXNv75zZoBaYYoI2A6zo5K8QwlLNQwTRLYW4ybYgv/VQ539MTJOTPq/KEL+h
fe5kN75o9rCcgAHJ33wZ+9/w0z7CO06GCnuIQVgf54Wf/0a0g4MoUkYmbgesS1torNq0eU6uXRUn
VFNLxGI0HX/zyeCa+/W6JsRM8k/3gosS80/0Dj/tp6wy3HhvodaR7izD9tUArFL90+Y03d+BM2vW
mxrihX7Npryw0AkWm3vEmmFVx26TZnFcgUNWz2OOaB1kaoapMtbn1My/zumsk/Bj8RU9p2KuA4aq
SKQRiLUOBIu1EeMJjn3jfF1M1TYn2k9bGSNPGbSJvhTB1kntVel28YVVV6fZMnQCe8xunA5EXFf1
nYVm+n2EDud+SqdRZLcA9YYuTltLIbclbRk2mzZNH/RHlXnRRLa8bWpE9IL3CoBhw7OeI5vssXNZ
60z3crV4DmqzLO1ktQj2BsrZoqyzBMPcuqUyPDSBofSX2Zf2j7JrQS05DbaAbEXs4NM0dqJ5CbJX
Tkc6vbh62ocknYTMAFGzediExaBBE32gx11Vu7Qdtk676VkFcEdM9fge2IvVHYQzEDMZUFOc+wyV
OF3ghWP95iGfoyvG/KfHPB4Om5N+JcSoXy7ZoK3IiNbBu1t90BOx5CDEhBLwUXcsg7QDjLkKALzC
trQWiVLVMHFf+L9EFpg7oUuRvjbm5vi+I3yMxPa0iT4qthjiWYiYjLRpQDZXjMX6jg56uZtbz5UH
qU3pcr8s605inDsxHyBtGujHjQ4PM4cGDfRT7twYG1w5we+Dg+QX3h1t7fafEBum5mgOhNee4QlM
c8R953TroTAR4eDnoPLTYWtuPEMXALWE3vUXkelaokPq1Y6D40zZwdg0iAONmdd25EwKDiKKePfO
I7rVplU29XncgegsksBfhgVGlUkQbS+Ebx6ku3rlJbcLhExCU+OBXd9Kk4KKDnhHXa8yNpRgUKKP
9P8wmc+kpPRFNuFSIIsT80kP17lajXY+BwZN64OpuvQHyikJuU0nwJSo0EEm0A+zICq9bXmx8BKn
YQ6KWMS1BEaP1F9L6xgUaosOkvFdYg+T0aB6sOzmYDPterGaLOdrGCbc1mpMp4O15VP7RHq5VsXG
ZBLKpwOGTUynXOsresC8PtZmMfn3U8vEl8lWO96hPbayaw9e4RntvAa9oQ0Yqenom/3nbmqGm26j
y5YEDGu4Ah1PP56KZWa+VCvMko3IreE4KAPZejMX7XF27PTBroaxPlE4FIjkOnjkkd6PPVVw3cG6
a9j34B6txcQOQ+P01RiD9I0NDT/NJnSo01aQop1eU1prUG9dHEZVZVnM9cyZSU6m2g83G9mkKE81
O/RkoPJDoxf98oA+ptAfTUGqQEKHo3rcxR3a0Wr17kAMDlqHKh/aiY9Dn4MH1bl98MCph953N+ZW
d4sOan1G4GiUl6DW55t8MMSQmEwGv60MbmQ0rfOSxo7fpucmXxHZrpRsRQQCEus+PD0TuU+lG1gj
HfALMDKBJMdNUM8qqfGzof1Es0HeDov592Iy9S3JNt+81SpOPzFTJnFayKUKUOr7+v1EUzgt0OEL
mszEIKaOAJrrcHISuFemSK9we0dY6o3hU6blLvP5bkSqBzWNMY/fe5O4nzsDhxS0805c4Oh207lt
Ja85sqPAOxDbjRglMyspD47qMK5UdeDczQEL2mu5lPZCDYJM/VhMwI+ebKd3ltiudLJelHL8H7W+
pHSDXc7HSe7umEqXPKFwLcaljiar254nqFcMWhpjPWwoSBq6/x6OBoT4eGgg0hFCt9NJ0rBjcq2f
aX8X943qCHzEj5VZ97Nuz2+ePnj6KdNnCU86Ey+pr9zPNR4YFS7NOBI8zmND/CNTbWQx2HJDsZZd
AFx9tvOYQCG7T1xvlSVRd4y6iF/DfgeTPe829h0psVSpvHkts9RRSZ42xYM7FA0A7V4oes01Tdak
6/36eW19xQKqXOPZa5rs2xgsaAWpC2mauYz5f5SKMvIMcqtV55L3PDsQ0ajK4wanbjzbQekzMhEe
ezokWbYjP89+1FnZA+H19Tw7IoHzXgMoBoz9pFFytPJVCoe9htqD2mub57Cr1HEdp+biImzGeN+m
0zMEzAKWvNDkdRttCKyAJyvklTButiPpXmiKmtbTPg/jtv2zqa0VKW4Be+40b6kfjeNsMnVpBKIS
wteYCNA9qvMDjxTLUgZw/nYLBjmitku1H4ZwpkfcN6o7wwVEk2V5SFILo9OxeRUFanKh6eYF4Z+N
9h6RehVboAv7Q0rhXpCFawEBpDpjJ9rRY7u8CMB/7MtdWSlcqyEwu160Ocxyig7eD2V+SEGkkC7G
4MMRkIUPYm3ACGEB7A+qG2BHrm2NsqEM8u0DDJ/WRYQwl5A2XImFkkGqe9+bvcLi1rqLk3h6yfA8
c1U3RVMqcSbVYryItv2e2ZQVieW13p1leSN9/7p8n7NKXEZHNHq8ydbeJVxO8+EsFamNGvLMW3bB
ccFhpbyP1u5H4kB6JobROpuMqolDglGtynpiKESOln6TT70zJoUaxlvbyLeXzFv7L5VithgiiPaH
Z+VBOD52GGb7yMuM7Ls2Z7571GbfEK/1sJX3jD8qCYnT3JjbgoikHtWq8pvCyHge3Gx2k9RNMfzB
Fw9eFI+1je9FdxxUKXvnZSvLIR7cpfyWpgVmkg7oK/hTH9HZpV3Wvc61KH08G+hvKCnhrsqb5+pc
2yvqerkF5UWfjPWL7JR56qBW7IgvRHVRxRdex51qGi1ZEI28Zqu3HEybxSWRTPl+pJMuMcHg1ZEx
nbXgYaV3IE6btxh0oGCFICDSEAKAnPZUFVMx+Ze20SY92gY9e0T9zLc1+oxc8M9vg3HrGu44Hqq5
w4e1DVaQYV/wmaHZldFkR8PVhBevtmV1V80Ym5xFdkFt5SCGi+p1ZfWq3KGxT0R8MicLeKH10NwW
JQ7mnHXq0mdV8CbbjvxC/4Nq0rZuiYHaB9ACN5I1oUfMN1x/ztp9AoqRvzV2vmVhNrQABqbOGwvy
e+z1VUNEmNhL7r80W7EPqvoUfIig/v4uKUTpBrnCfGm0JXtBTzS2FPhV/Wkji7D7jjge06I9bdYB
ZOxa3zag/9GMMKKHso9ks6S6zfrpZkQXcIPgxenuF2foL0WKs+TQeU3HKobHUJ43PFcehGFVnzat
dpGuYYiFP7hYu8PRWdyG0Je2RUQDcAZstuwJOGfiWA0HkU5afTcs+iIOPuMmaBHuuMynTvZYiPEg
QWkmMFFaGIdtuz5Xnb/VgGwlwY103ySmJAfG/iqawb9S8k75qRgIzA2BIYAV30x/eg8UccYhozf8
DTnKuit0B308ltlQU9n4aXZq58kCET52CjvSKqyTJq2WbR016UzglzF+aNZsfOtIZ6UuyhBFbrkz
WLGcGXETvmnXZH4wd3kBcp2r0CVnQYuqiYFZuCFrReVkZ9WKG2CuD56DrEdDj87MevB5YL2glxh4
7I0/T5gi4Bfq27jHy1PlRuZU+kuyqtSf6aV2xWPRT6yJZm/ASh3ZGE+4wbsF13fANRtl+t+n3PYU
j6dav2nCRuXDt8bK59lyymPRqWLdodMtFafI+xyRWgtbtF+0Xb5WeXKKZW3qaTjsoByryYv3paQZ
dByJUUEhNgfNbV6lAYT2zsutsF2s6lNBY6Uh02jgDc198O60qqR5JuBlouy0KXUpJw0bHw+kbhtT
U+0hx/D7PmDG6MsmMouSiIEmWPuGQrgZirO/Gd5RZ4ocoAMrnekePasPVRXUA4oGe9SoQiSZwQK2
ShYz0+hUopSGLqXHivJpYe9aYzFgIZntFS2oZnQV5mUU03BfS+rMy1rB90lMSj2k/FSv4ULUzoOo
Z+8lW/Xx4jGfRScsUw56rr7KQ2s7mp4AUaKGNHcLPMWZNtkxYo4msYKhOjXaaC7hDJ7wraQp4tG5
7MjTLjqMrMfWQBgdmXysPJjerk1E59O5SYex6HshaT9ebK0Z9WuR96P13fcndbJJ8JyTosqbDx8l
hn2Y07X+VvCU8qbY88xe0XhWF5eSuR+UZHa6GMhKU4ajTfbv7mLbjl4woRBBYZuhfiTSEqt+sxaH
xpyZ3Xdyas+aIuX+tHi19o3PFDeF4zU4JIeOs2/YVEtwUe2qnjjFzmzgG24AUj95ywzNXIt7bQMH
PJh10IRGn23X3vGxKM69pUmg/R6QhKpY26dygSWGr9sJCBuY+T5CUFJyYCpvb/ftAHae1VeXr0tB
ncCPowziT0J3QOJe+qa5lTOQLUIbNQQsjvjZxi8ZNUDuOzQQkLDiJtsofcWa1jczzQOcwgzWXsta
z3lMMpvljwbvHHKOyc3QrCpOZyuv7XAKKgtB3yYnSjrRNVB58KtTsRg4HFbKc9c/jAQcHwaOdHPs
VSZBmpjmxbNT45BBcJrrr5Vfo8Xss9ZPZjUuyA7SEWKE6rXxMuZOEJx9Ag3IU6x1OL2oj9fD1Inh
MMMTQyK1TqaTGBaY6NAhgA31BgcjOOCW9HoUZ+UGqsUdCRTLUBigRGiMD3dehTxALPee/XFpbnJ7
ImpDr4WfRkIUKxVeq4IVVIQ/mbHl5ex6Fm2R7J5hlPtiz5uSaN7AV9hQsWwWNnMKQoqC2kMjR+Pi
qtWValHXQfgK80oTMmnVhJCsW6buDq/erM7gX2R22Js+fZKPiKAw9Zk+qrpeeMgDWrEtEX6c9r+Y
O48lSZIzSb/KCu7e4pyIDOYQnCVnlXlxyazKNOfMzJk9/X7eDRlBVS/Qg9tCcAC6q5JEhBvRX/VT
d19mfkIAQET+llc0jh9C4NXLBRWs6LrPSlfuvEY33U3vGzL9LFLKHqFx9azVm57fiiGPTR/Hti9n
4PCMRfPo2GaBmFcdUSu4yJQPEIbIXLPdFuAx9O8IyBLdDZAAtda9fmyHGL5UHfbzc2iShtx5Vjwe
47oi6WdMHOjWE5Wgb9pujMMEQrpc+SJjTzLTpv90c6kvwug1ywjRgvGSaho4sfLZOHWLvJbWJuXY
MV1oaiwxSFdBj0fMkky965BlGI5NHRvHJrQBQjuUn9zF5gRoq2b3kDeVwQ6+8hxc7lgrgwQnHxsZ
/WKZHYgD6FnmoW1uRO2u4Gw8bPw6CtKNNjrY6jHQaI5mrnB2Qz977cZwpvLLLYzgqolsbe/IffCW
mJ0LHMEdWn/jc8XCTC8QpmnKQaRc8TGQrwFyWLgNSRVhDpfjAPQjUiOwDMy7b6EOOKFNbmL4T5Mu
e4+rt22dpl6LcJ0xoL4LZuoCyN+53bz2egARG8qxFfm1kGzsJfIn+3tddnA4WIqzDp9eDT9kspbo
KH+nIzTspZm1nmo2c+IwwLl27FbkwAdFgS1DrkY8mZzAKHKphg6LvpIQCCnNU0zg9BgmeyDOCdyP
MgSmIVpj7Na6NA3coHOcBNscO7LkatHZgmRrHlKpw9HzmNP/nWyybOyv0BICjGZTPKY4mT34RPAS
Ouz/oV3aRDZSzPmM+dL3yZb9dcKhlge1dvyFXz/Q74O6Abw/oRqOdCNh0GerTLmrx9Y0XchYkVgg
6BtctGuofJ35TfyVsvJ+lMoPnzoDFNiaWgZKRlN3YOKiw6Z74Ft68wknXf1Me2E34U9M4h/JDLnj
0ESzYR8SbpLsKNIDUlI1bXDDCVHPB39Iy+mW5hp8YwwmKQjPXKghdDhUHWuPDqmLKTIlrzMpElL/
GC4/AitdABaczD6NuQg+TNUSkNayR7WYQmIDsvLBlhQFqsu5RrhJtk7ieZdMMGA+UMWg0yMsEvO5
Y8t5cQeyCquZHpUnwsvmjzawJvu6aSsksiFJlbMxXf7iURej2NdNK/wd8ZkMv6KwmVmjleHG1O53
5oX7hu3GXg/CgcVBXjfd99LhDlt3HOxX+Ov0rY+T9Thnc/7DIaAbsTMY1gfLR9/ec4ZO/IOM54Aa
k4ADxAadIefzznUs2RKn5jSCNESJD3fk9oeQRjytuTXjukchM7eedFBsZKB5o13tG2+SqyEX5oj8
5T6Y8eidU03oc0XtAkmBaOQQhc+woYua6LbD9RSU/2E2wRA0fdpkG9MpJuREp5t3sFfQGtAeCYw3
pR1wdc31AAmBHr5vpZMb1Co57Ma7wRrMjz5y2SGQMJmGedhQHjKAHCH9IRPeQdtVpAqtrBj5xEZc
JM8+wMudaHui2gHlBwtRL1DY8Z3lmSWcNpzYmMp8x2chPNR1U0yQjZz8pnD0xDmmVpQkZ0La8d6m
DsvZJVnUG9zKfG5RA3LxG0sdcT0+D+I6zyPxGRgiwX5qygxTmlFlvGVt0I973PORSe04j8O6d6l0
WBvtbNQM78FpoG4NUb9lnA7bgbdxXfd4EQ9W63CfwuIWF9t2UBHQi66nylT4LUbFsgg6ouBD/Upf
hqt3fjyM99WSg8WZo2kHkSKECkCRxnS0VNmhObR+WR5yiY7Hd5CsQxBjmmdBDt86RgOL/gOCTRdt
S+3SjUFIzXF3g+49yCdCJSjVUU1fW24lc4pLX3JzZ6Ww6FBw65qksk3cY+3HfcvFheCuw0RgGIo9
Hzp1Y9ZciC26IbgaptYSNNTUw7hxA4Rg1olEuQ31Ei0xBEFlBN7yOmn6BCkq8fQzWg7Ts9CEkpHo
GF3DJBH9TbotSoPtJy991A/e2st8WrQV9xB6BwmaVKuZbgLebVRj+J7DPKBIQuz5kbFgISoF7rwn
M4TLMfDCdj/mXfvEq2M1pFSK5NwwqopWwaDVOag5Aq2AnXt7FgRuMsOoJ6qbyiKsN7gmSaNz42uw
tTaYW2E/+13MvMUO6gMnC5OjhW57azdZDcp7xfGZG02YhROmTI2dwNKlFawZfA79ReXpfGOkUL53
9NZ6csdCP9QXmClluA81WPjDNJglpxqhQsK9XtqpnW017St6bs4NSNPVtxFD1R7mgI8L/EXaq/dG
axePCs5OefA8QSoA7w91fFz/XnPUXHcdG6a8853Oq8/0fogrXnsFnS6MjZsYbh8dHWwK8brJEzq1
CHlW6M8ydi/pHAt75Xtgu0gYAT7ZonIleqXguS5lRDax19Yu46Vrfom705aX38PYSLiFQCF9T8Dc
0ONVxQGVuKMzPE8pOM6N1kShJ800aNOosPtmiJrr9ozuEEM8oudqEwZeJTfZPCbZqgGK0R8Un4+3
bu4srkODrKorlYEjWEHHt7/bQ5Msebgq/O7nrf3okj0ggIbW24MImkg0Z8LOd2JOnM9AdgCpZqJU
Lz7Ryz2ZK6TEKDbwAjcBfRZskH4M1CkhiwkKilMrNqbxG+aG4WMaR3SSOMXjbcixLfYlCG6mI4RE
XbK+fH0wLgX3/z4qCn9bV3UCTdZgwrUHcJCecj/ArB0J3YaHUs7efcTNKGMd7X15m3BTtpCD6KdC
4Nb3XiSzZIstvU73s4t15orTHzcWOElDfHZB2sT3KfMJuSHgbY5frUEsBp7vFMjgiXFL5G2KmVHk
vgZV4ZyNecqSO7sE53DdT9Mw34QZRXL3td3lwcUF86PevDxyCL3Q7QjdLc3kreXlJYZY12r8v/JU
/Wl+zYQWK4QP/j90Ad/+4qlyy2b2uTROGydOx+OkyIyYGPG3LHLOjhTPPxD3/5Hp9l9aaX8y3P5b
a+7/j6bbxY/2r0231+n39+5d9O8/2W6Xv/MP221oAygENx/glFkMgwtDd/yU6u9/M8LgN7C6DGQw
gsE3pGv2f2y3lvcbTgAAvxETNNw9i7dGoiUlf/+bZf4WmIRO8CYsgH8Q6v+J7fYXG8kC9sRvi30n
4vvjhP3FeBAU5gLtbGmhqXS7kq3nPQQk+HYOTN+/sJH84h9YvtXyoeR6D5Dd9sxfbCS17zT0J0Xd
joT0EajGXdbkeyacj24Xn1VgHP7pfbj9syv1z9+Ol9yiOhrrMq2evEw/eUfyxgznEa0N2rjz6Mbh
1oHCRwUSSiUM+iuCduIv3G5/fi35jrzDJssVFsHwl+84dJIq057vmLheQZ4ciunQbuOCyc2//9V+
t1r8kxWDlzKg7iLwoRADteYp//l385qaeRCj/B0gaHnAdZtvUwuKFowOQcmIleRnL5Dq0ZuzZldV
wzGZxwe+0tvgNt/K2d9XjITsZVTJJMDvbkyOE1vfZojotfm915ftXxCaF985u+PvFMEff//b8t4v
luco4O1gModR6uefOFvs0AzQih1ehyu/bi9zKW85JcyXRc+DMD9sBs8BTjhY1VbDEtv++5fsV4fN
Hz8AFHweNpbz6NeiENoO6AQrwnzHdJI8NbpCfoaWZ++iSW1SInYr2OsMyGmYZVCqy+Bix9FpEt67
aY5nEjTkGE393a6tvypEWH71X14abHk2JlioxzzWvzyC9J9miReUtAfauddjKvZJ0wuHQA7MDXPt
143elozkYwC73uhuysZ1bv/9q+OHv2wYrAL4pn+HZ2PV5KH5ZcPIdFC7WEOp0Rt78WVAJXnTjFQh
XJQBBYTY1JmjMem5rQACvBpx98icSm9ig0Y1fA0kyIZG87rB973nrzUn09PmjiC8u0NzeMRlE+M6
YT4Q8oQQGIH5q+vjTKr22xTv7MEh3y/jxMDDPbop+F97GPeFkQU2gykY29uattf+Ytet5UJs5z7j
k2Qd7oVTWB9hVWTXVQwNk6uzEb0S71Qvkv+8GHVsfsyaqcW11B2chsoJaE+eZrAmHMRInDdRPO8Q
A0jH9h1MHMH4ZmPVZnX2yrK6Dsa5JNFSy+Ez1U6frEbGnEzBZJe/S3wlz11ezUeWodzZttMEN1MV
8y7nBrk3Uw6/L7KfrYyZpzn7J88fov3kUgoXcDyiKLTxq+tQlvV2yI3mk3Kz+dGB+UoRYRgWl6Ql
eg+WWn3ZHC9Qw60wpvJO1S8gSrFC5BiqV24DHWxVgLukJ3nQQ70v+rq4OF2gvhJ75DJv1NFLRfnN
Eg41ym9V4MdYWyLSf4Hy1gNT6sX+Qj+qgTNpUzVO5q0ZHSAzdF7knZJESVw7bj0fqiK27B0wVywD
HjLOtC6YG5krkkzjnoabod/LMXTtbShAYWJ38y+RljnTWOoMP0DMGTei95r5iFKK5p4JoijbUHLM
33aTT04PekmidryWQPixEGXqVLZmd4xE2vBLcvEGgdePqp2PbedZ+ZGocLeJU5V4C88nwJMEV2Jo
m5aEaJuX4Q1O4FnQgMlUYoNG75x179eai4TP5ct11JMrvMzcxI6c3jmDZ0i8WTO0pyXk72+5wMzi
ilCfwb07y9zVBDHxLs5dcoL9XBqPSLZgc7uW8z61kxYc2nww0g8qI2HmT37h610ZNDZN3V3g3U0G
WtIxFP14Xcu0+OqC2f0MGfgijjCUQV4J0oMGYnOFDK6ueOGyr24YGGnP4S3jOUxphXjCKwf5pwx+
6Kh6aKiFewqI7J0NLogHGm5ggpqI7+sy7NybuMFwVRUVtm/dMigdHMhPkDnu5mhIjhajbLCaET4+
l8mVbiD5zoWbnZOAUUTRuwBonKHbMAniLm9TrZToqH6SKNXvFBS/GJMAEuXMxaFo4FiWc0yOdUD6
EaHY2cjUG3pWoGxa4HAlOMI7EUNNXmXwWRm7MUyxZveO8e4pdJrgPLqtdTCShGFV2nVHQBTuuvY6
SjUd6xovprM1SHfPVn+x7Lo5lVG0E1mJ28vECabpyz1oK3yg4xM1QwJlHIxyV1eFwQWa465niQRz
sLKOYx8Qw6zD5qqA47FzRoKEKzuC7OcPsMZb+9Yes6+MaqUjRY3FxosN7xHwTXMEXJKeQat8MKkY
YRw4+mvKrPSpZN381gVlQk810+ZBVXciKfyVA3YHB0MXlVgyQqLbvCZcg1R3clC099x2ur0UMNoR
7XjEqqHXIO5nZkaN61sYRcrixSWnsaNQ9sZmVreRTR0x8POTMCUHXXJqs1W96RocuOjHdA6HY/Ro
A0PYVGN1Av6F78YTouBTVXbX1EQm9zRAMkdPX93cdjka1RVKT844w8y09wIJKr+mczw/A6oftpYX
tCdIhf2GcsmFt1wHR2ceLw1FtbuqLtJriprvxtSaMiaXnCC5UHUdT3QDfqCYexLFoXOaFLxL00Zl
UhlT6b7DT8UdXGd7v0GT6QRzfEW6mxbpYCca+SNzm2Ad2h0NsHnXVBu3No19Wyf9l0IFYhAQZUa+
0jNTs2DkWLFqSEMihj9j1hRbRvbk+Cc/ulsMOSfLVyCGIzc7BVngPKMdJnshQMbjrrQvOFKATLXV
99zjijRaIRgpAsPXrtT3Ef7fQ8j4s+trv1/ZzqSdtYbaf2krTioCG89bqRtggQ7ul6Kaog+cfNNb
UYR6S2MMwG8Gc85FEa5k80zZV8LFLEPg0rtta06FWZaqx3rO9c7q4/EmLAq1bgMHibNtqXB1xXxc
3Nbr1DaXWG1cDwcR4L5Wk6wxzCAPxk7y2iXC2eeyB6uDfC6v2ZLd71Ma1ejbXXsxy0JusSlS3zrB
gsVUqPf4H0E4Oe3HUOnTUOv3vAm8VRUDn2j4FaBSxh+S5WkbltV9hBC5Nwvn1mEeWeD9ei/7MduL
BcyW0TZwbJaG+SHtsI76N00yPlSUuZzbxv4uIG9tBlszGwO/tjHjfNoJi8mHMQNCHiiX9yhfWJdG
+zEXY3fTxVN0jM1iw1gQ8GXwPbXmeF/l/cgMkn278Bn48nK+lXOS3Oq5GtcgBIxPJqP3ooK3FWm1
bkIiEY3F3kYvUfrpt41F7DpNIGAk0V3foVS6aYgIxUA63IhaQbpBnutWZsNCVbh+v8uwWflxZH3M
dtu/M1onSz57crrW2Lhw+/BZx4fUud84bfjXmqcrWQ82j8wBZFwBEkO1BdSo4bEZc8pnQuk8DkUI
yTuM+ttY+X2zTXK326A2RDew7fQKmlLxUNTp8BYRnL6prC7viW9APDhrpkKXcU6iV/LegLetGMfb
Shm2+cyTkB4LEne0NNBA/Jl7IR8hwn7qmwYDfkejw7RPm1jA8SlxcayaPgffx8c3rtbp4IBjsjTh
jM08hS1nCTBUepM2DK1WdoIZbsMNFeQiBUYUFcGbsG/wO9W3BhIeOERyf8+xb0z4hOmZaw96iqD7
zm2aPtZptsx45UgyXjZ+9gxRzqXhPOzkFyMBDBqjMdXeysFxVq86TzaPFGhz1ku64q1uq37jAbs8
p41hXUqnda/pNK/dE7WlQXyqSYnLvV923lUINP+HX4SF2IoocY7SV86l7JLwQDm8use/EfIUsj+/
4J9z19JV1cOE88XBOXRuEtfF0om/lyXLjF8BZDJrLOPxLBHCDzCNoFXMyv3Ik+WEufJwBr7NOKW/
0IGnPZ9yfTcGFEpUAtv+ppGts7cnH3QAz721G9CsolWXFxRvFBW2DzjWWmzDOZ9vM5TD4T6FJgVE
KzVLtkDfg6aoHL6szOid7gOQIH5UUiHLKadZ94DfTvQb5pc8CGm5MRtC6tZYRlcmpcJJtImVMh1C
+AmH2sSpkvKpCIrpe8DV6rPpw/nBygdwi6poumNotQhYkKnzZkP23fxI8fEwHGCdeQBUVyS3Q7cs
BnXEUHDNusEuPGPFXTMIqe9b/F1iP7e1ca1oaMaoDIIaYvpYbW3Y899AiUffJF97GZD4QAlVMdxZ
3BFOaZ2o+yrVxr6YCwWepJUvGMw4LAVSt9nKNIeJdAd+DQ5V1O4RydOTRydJVNdHRDnhcu7UmCDK
eBr854Lh+LrHYX5FbIGOklRl/jaMJEg33tpsh+Bo0dBQg7KAqeV1zScrfKf0KnUsNGGnwe70aMoi
KZ6VZ2T4BxNOBBHYNiqUJ08954wQb8sgpDU58Kf8vrXxiVK+kqnD2DrDujTh0c5tN/ODwirSmYpB
cKUUyw429uqhaxhROID8z6KS/JZcxdsHbY3yNVOKZnuLVpYvO8rHQz73h9acuYXgH3maSjacIMr0
CxOn9GCPBWNhv8CQYVM2thlEVB/9Ed5uM01M8QzdQfXTyVXewd+Iyciu4ADgcKQlAvU1aH/YNGEh
1w6i4pHpzUedBP0fkZn/SAJ8rEv++18/yXj//V8/6X//O5Vw/1lfv5ef8tcv9dNXlv/9+78Wn/VS
QvLT/9lWYKznu/6zm++BkBXq95/iH3/yf/sv/8/n71/lEZ/s3//2ve4rtXw1kdbVT2LfUjD3rwXC
o3ov5j/9+T/EQSskkh9ECHy+g1jr+dy6/9AG/d+I9flYntGumCESxP0fadANfjMjzyZzT5ms57mL
lPIPadDxfiNpGdH9icDiABR0/xNp8GcBDSnLd6ikxGvEz0eq8dfSohqHilYIFxxd1HjOAvOdax4a
urK5K6CMw9Gxkqt/em3+H6KdBYn3JzkEXcumRw+VEF63DZDDXjJh/5T5st0y75j9m3DYFJMMltus
OpZ0FZN9jhkibmBTZf6ljuemuc6ysIZlN8YWXRmuW7XnrDI8Dth4jLsdl5fQ2caS4fHijEv1EUAa
1mle2x+WAGRLSQuU3HXdJVG9y4DTmq9U2pkO4/EOsLMp05JhqZM1wDvaYQKYn8fOueHkna6yxm5e
SAzPPwzK5Fqm6LSAi9yM6NwO5PBtyLNk2CFmaHttR8nY3Waz2Tz4GdaVzTA22j9xxwTjAlYjdo4F
J8tvHh4RsTdCOin40aaxh8eCP83Zymghf1VZatl4OcDdrIlpGfT4YuZm6jkRzpoh6XZpcE6Gwe8o
1gyKjntN17njUcXlVN7LKI3pGRdoEHAF+7sssawbm47RZI3KbL6WpXljtFNCmlCL8YommWqXYMr1
Vz5WosXfLll+a+nWtzESbkkLTD0ZD9Khu2SrRqcvLqam0G8V+tkECiax8tfRqvyXyTTibWV3XOi8
pmxewyZEcqzC8YNRKpYFLu2Q9ug44xetx2Wzs4LZLj/MWpbj1m09funCwZeEaRRH0hrfp20dKP/g
n3cOWx8z34ZJWGvS4qFnwV0itp2HIc4Db+dUhQOdD4rpVjSuot9hpL4KmHDU9rfpPA/DgyxDvmfs
l+0roD68pu3MpuZIzIOg2gJ94pheX+fLJP4U1mX6GLiUze2YbrPjkXXJvpulojJ2SlsSkMQ/bX8/
OQzU163Wron7vazybo8LoVhaGEPtgENmwjv+CB0mrM6JuqEM67wrtNmciIKU9U5hrCrpEl3mROwy
zas5ZPzP3HB57wcX7v5OpQV+7tUAfqq+4VvPbbbrYnR7qFNR3JGkt5ycXFivcroKygngOTTVJNsr
5fD5sugolXdT2xmiWXb3qh83o2074y0Hiip7KhtyKxePjz2fQj9f/vSqBtziwAX/4x/is0w58UY4
MKF5RXzlWE8BDs4uD32J+boRocbNMsZQljdpVIn+6CFy+G+QW8W8mQW+NOzAfmK8dJjR/L1OBj7N
Tqqb1yEdfK787Yj8No89v3XlcJyE0w77qiIkk6z6QbbydfYgChFNonWUJ6X2QAphv8Q+J6IKqr7L
3zf6bumgDiYrfxqKjkfFbCaGkegaRfZMLKXLb0ffbcpHxUwVHEhJHTioGzTTbRZFabrJ/Ew+pm5r
YFKZsYxt2pkU8ndGtFmw8ademvQItdWnkkb6VSAe3cOIa7zXpOIok/W1pTCMWac8t7odZ5rw2cnc
nECyJ91H0abBdd1b5lWLlJIIHLUm7FgWynXSdhlor9klzxDsUxkcs8FWbz3GEazk/U4L78mZ8+Hg
Cd4qBW7HaUkBqqEPbiOaMW5bD/5eX4apyQU9nc4Ox//nQYd9t81tIw3uACE94lr8osAN60edTh5X
PVQS2ia4oFYp4GxCdzgKYlWs28jlcmexEBapXf9gNo2xYjL9u6LGHTGl3S4Q3suQRSDhKjqBIJU/
N2H9WfI+XwUtF/HEReOZRsmhqYmPQdV/VKq8gVVDX4kacSfExoORRUssAyNytLwxEX5wcPTtqZth
JhnT05iqfaPMZCcTSivCdAyuBgJnfByglKGSG3Nq4ZynBgt545pcDAsrPV+UFfQivY6y5JkWx23q
ojcWwlYAZ8h45WjM3yxhAYrK8czP59B2gI9Z4tRr5thm0p4USN7Oz3EKLVa6Lr4gdmPEcNkLaBel
kosoApGYbNXH6OhmizLYOursqIJFrM9AUZOz6WoeWeGWJ7thGc00ZH/gCy+Yeh+dAqcETXfmIZGo
LbGtu6NrOkehCmxdwAnjeHhDZK/XhK7gLbYUlQOaqTE0juE6Aty7Ej2A1NRfaS62Tt1vsD3+gLdz
NCwMxqkN21SW82ucdwoQbMK7lIx4YnGs7hrLuNiZeHSohGfn5/wdzdRbTd3S8ROWKEpzmiU5KHXi
kyZy/R2HcoMLHGxMV/gnkVfRdR97d2YzjOsEyB3l6/3LMAR3ZpYYq16mFxV5hyGsJLUA4tpOYxbu
CW1MuIgJuPVwNtoz5NXi1qMIcWNJjMfQLMQpMkivsU2yURl5lR6NJvrIBknzsMscHV/V4Jv4k1gf
l/sCmaxwAjLA2rP1xuLO6jTyrVBmC4FNKq5W4Vy9j0qzNBmYEvAxT5TtpORUEapbJnYNOLU9cyjo
KhU0McKHtIb1kwh5qcl+0hfoi28wiQSPBga3FVhyfGGJ3ecnBIzmsVKB9Q5aULxFRtP4ZBc6OoWs
mQbVbJ5v8NFWG8J34bcAoC/BpLx6T2LZWbsyAXdMfo5uYJoX8ZV1gjshzD/h53HJ3c5p6B9vYWHK
pjdwC2ZjAlAeT+BW0iVCa1ubXkGdKFgbhRYbcxrk65Qo69DhHXxraMzZ0sqa3uFEcNgm8mHY+dPs
3/RW9G56bYFwbyzc37Qu8r1lidr/QB9W1gVUGg1mYS8EViwOC4DKwqHBWjf0q1FRsiW0kdy0lpi+
oja1N9zXcqxSs5G+eCGpttyOM3/ddrSLbXq8ORTqxO0SI40df9hIP8ZGa5sFrmLexvDFzAp1XaZi
xPMDMDkkTpmbd/ibCLsaJsGw36NflJRTPFyiOnHkarpg3w8VRY/Yfm4I1Ml9bI80V5hDjvw5mqeQ
wuk1pFJn20mlNoUAWrn2J1rbcKKjSFDJ0LL04lkhI+XdBQ33/dXca2fjSyNvrxj9puhfQ9CSUqGN
wuvy9qElxXWAVjPAtI9r62imk71pLJmz68Pw/E4mdN47MrO+IUM5BUsiTUPrygVJjjDfJwcB++0b
FpVhSxWGguY8GJFclW1qPjOe3XNPz3Cl0lAUu115NEuTezp+TxD7EqabJ0b3CoB0cBJ2WT+EU/CC
A9PcSMlch+y0PBAFqa5TNzTRzfy9ZF3c45GkRqdzDOuxk1TyssVyh48rQs3tNO4jDu13ILlTilr6
+qBaOzumTl3sYg7uLIcwOFF05DlojW5f9Q4jLacYkNiWwngare5w2mt0NrLVlGP5Z+V5X5M5FUfq
01iEWxoLEUR6Kt+zMqBKOqqFdZXlvXnyETGvE5sJI/W6GQVsIi7L720oZUlF6lAdQzB618hMOxyn
8T4gNEIeXveSR9tReXCvjI4TlvCzeA8IntK5OjNQFmXyzeyg/CRe1BTHALxBfAgoNdjQvIddGK86
aS6/PsugNAFnj8kne6qkgUypcR+MwP5n1INT6PvR2hlHptRwwu9Yevol5Jh68FUJnq3CpOsZQmDc
G5hVhkuGt9sQDyJ9K9PpRGWzsctsrZ6U4+DNzDNjPmTSzM6YwtSutEfnNeKiU3+6deyb5Hf8qD8P
vlY3uYzG58a0XHfXlD4OxcI1SO4ASFQP4dCGV4z7oLz3xXDPjRIMtzYCItDxwCUtnESNYaxnsZ4B
FGM4N+X0OJrWQLETsuOXX5p8pLNytt8YyHlrSWAvh7tJX1rrds24640C7ztANDKAlQiRRjH0ElhA
Q0YEmT+a0W6yXZQneAg7355u/HHR/XMRpt3BV14xksAVdXCW2rtDxIBFNtE3QlB76IJTYjnlIxWK
0CmLUp763JlOVYncJusw2xZB9r3BT9tutLKGi8cY2Fjzrdo7YyKwlnnEM6POKbZ2inE7N+mFIyhA
27tmnJyvnYFFvTaWfiI7xeELlh6iNfo6peA3CW+/WI2Nj6E145oO9TXJsWS2Zbq3+8BeUmzWAW/P
uxzq+Z5YcZHvMKlJb8NRTK1d1RRXY1wZR+I+4tInFEL0Q4omCsiJVd06Q3T2rlHGLarjfHcfhS3l
ab0XX7ms4jce/IOtHaYGZwCRPnkjJZhBq+k0gBJ/RekXxv/Mcb/Dx2pePN+UF+juw50B8hMDR/iU
YXI9mrOTXzyvrJ66CRsPVY/pVplC7g06YQ6xbXdixxpEzgdXHrR6E68ZQYLxKlc2GzXp7nqLysxB
Hxjoqg9GFqd2utfD5O+9yuSgkRI7ZghYxLI/e1wotwne2Y3jWlazStny92i/w3HpjFZkYulHWNSO
U4jdO6cwwzcObTnWhPUr+iEdvj3flIEZg3eI5Wunr71nX4bYKCvu3Zngqe09ZbOJa7ncKuEek8rP
97myxG08+f6O8iX7qmir4FnEs/7KIgPmpDJNfVOa3Q0XSBmtW37aLTU/VOYNhUW3Dv699aSMPjoT
+1ULGb02z2EIxd7MQpd3qyGXA1j0npC7t1EVJ/t9MRr5rR/UQ7QyXEFHNOWOLGDCIwi+wqSZnPpi
ZDDTEcba2m2m1mNcpD/amq6jsndBuSapi92pNBhqVy1Nagw0aY3kGoVXdAxGjJsNV8uLoargOMsy
ZpKOf7KpeeRdhvsfPmaJh3mc9amQcnFd9jJeDWnvzltzzmx7JbhgwKTtqBPZAiPB1Wo74oUQUPvq
FQKmbuc69xZGdmbIIj7iKUpPELAcPpCYmR/7UWJ39ysSfwt+OvqCVZE9mmZACHxi111M8wDi5eCs
eefpIwWmb+M+CGGq21njfO9MFWwcxQbHMaDg/jkBUlgPKm/Oibbzo+zSYWd0CRbmvCA10VIztcZ1
TT2ZwMiw4zsn6zy1yo0NOIL5FR54w+tRhWOvPBLxwk6pJ3XojJa2LJPPjE3QpioeokzkV4VTpI+l
P+fXJBbbFSExzatPMTZvyynOunzXOvNkEXDJe9pcWePZKMw8+wEbGHtw0afO97l38veiNPAFC/LS
qIrTqfGaZp9VVX00uyglnx11oHBljsGYvViMd6qLA7yiScD8uR8s70EziBwODRr9ixp409c169hl
zE0jXXGbZsDDAuif87k1Cxj1CrZKD8BhT9apTSkUztO7zOZOREeW7b8Vlij6NZpNmWxs3QAVJkCv
mHZSkG3tCiWDD9oGxvaSe6NmVDrryTkmMqneGfW376ZR6qfJ7Jc6iJpSKB4jzqW8eonRXY1uNZMq
zfPSPef5PO7KLExeEr/h8MMeaur/y96ZLdeNZN35VfwATgWmxHB75oGjxFE3CEoUMc8JJICn9wdK
/rvE7la5bxy2wzcVFdVNHh4MmTv3XutbB6QK2RvFGQkAlQfyfiXIY19CGKN+Aw2lvR7twnymO2VE
KyU11O3EDh+bwrtj/yYxxNBd9cqUHRdyXZKFw5M1dS+ZE1gnTbzHki6z9LdkPvDvBXOM7+wLyBG0
EN4tEPKh3rBatvdJ1sPEtmI0IUxF8eBBPJlbAFf1cBJQF7exaei7BMvTNikkvkojMONHjNf5Kc0B
UsKzkdHLgkpkJROhyUkpHAS9hlHXdn7sbb98HFyrkLt4NumuCeXRGcimeGSc6XUdwm1lQ0BBVs0/
QYkltCli1I1rVZjJ19HJ2WCYDdOJWEx17P8FGpglTsysT2EXKFz/Om6/89MU/djzSaHN8vpZxSI8
l10NO2wl0qzOtpzd+CW1ZIvaiKgxhl1ee/ADQkLMt0gDnHsfM9ianYn/G++kzcMbDIRIRAgJimXH
4r/DWVm+6NI7sZLCPuK5OUVRicktSF0rP4LrYBS8ynTLbs10s+iNGl4Q2cSHHGVCxgQd5nx1XUQp
F8NivGxMeAbcuTjnwaAJv6knTdsJwriYd0gbMoLlRgxoNy7TWgAcwVg/43ziWtWQpIgr8DEvkW5S
WMWZnrVR3dtW2VlLRISd37fmIqxqVe2rg4p7diFwSRN/4MhkJbvsZGA134oSxdy2COmw/mrl0L/i
IlkqpRXUF22CSioViUR+Axt8GxS2JmJVYylbu7JPR/QUTf0spM0vsFCf4lZ77+3YOGeLsxAxNgHd
GdwDl4Fht3PJkKGpWukm23YyMt39JDGIkhvUBlyoHl0Qrs7O5vcr7hOd17ouyZw3De4/jTazODdt
U3TPuYc2dRXV4VzdG7hlR9SudpTuO9i32SWILu5VzHE9I7wQRZhcT0ACsiuTpae4GPqsf6Tw79RD
yfCtBUljQAZHfkEaoDFEoQLH7uDuxAXObyu6mT+01ZXMr8jM5q+CotW7R9qAolmXBaGEbOldeZXC
wWF6xN8wnv0RETt9LZu2ne/aobPWoi57sCkVX3HMiVxeWVavRwqkNtonPa4ykp+KC+FCusdy5zzg
67I4pfpg/qWJ5s2bC4S2A3z8/26Q2kC7zZGrSoXSIy4AIyCbXdrV144uTcjkVSef/zw8+F3D6BFB
GFiOj6HOCBD9uh8hkKkmytRIbJ5ay26uy9FOTPopgzuuIBi3yc42e3Ji//yZ1j99KD+LrNSVSO2Z
yrgfxhUU08i2KZ5wh4n6me7dgKuSp+FHy/FuY/WzPDlT12DoGBBmcO4phdhNtFpIRsqa21wXab2G
8iAZoJY91HCj2E12I7822leaHJwlS7KZIc5ih7PLkoOL8u8dbFxfvMaMd4HZmCeS1E0YDm7aFn8j
NV7+/H+IU7mmvJnMnhmE+gjSmQX9Po2ZhYWSQjPg5Ayc8GxX7TGKs2azUFNuWu3oS9tDk0EAVHP3
5yv7zxfWxAQC7pZ2gr2Mon7/5IZXjUQzGClDalFYkgZ1pGsc/4hlzQECZwohiX/+xHfZ9O9flqLV
R5qzDORM46NkvC2Trl/SGlkk8vBqdrACraRABYw2CmdWGPgXxCZ410IO9an0W/gC7Yghxej9TsBG
q7S5imPb6v/mD/tdWL7cBN+knczMj2khSuEPl6JsWitr2NBXOYabGx/m1w1CCcrFlij69G/u+HJH
f78IPqhhj/6mz/CN9+n36x5M6I9xJPerATItuTB5bUPbHyPn+Oer/fFLmSiePYjGNEnxGHDZf/+c
aZiB80C24eXs6LYb9IrybVvFQ0/gKWbfv/laHx9kPg4RgIudwmfWygj8948rJzMhPYtFrH7feJIx
YfYwTTSB9n6YsehjeFuaUGwMdJZnaqzNn7/vO0X9tyvLrBMXMYYPyUjV/fm//2WymWgrGaEqMG2Z
VdMTzpzPgnh0R7lMIEV0Tc0B4Ep0Uc20gOjm5xDVtaDH06A77r3WoDlIQCw0LoaKV1hv8eaFpefX
W2VlbrSyfSKH1qHCVLh2xhByTKZYP9ZNpBPOGLM1H0Y71R4H4pgsjJAlmtw9o7IM1DK1iDeyB6KD
mZ92/U4Oio2WQcJSgyK9qK4tetPEaFLdpii2xu6rH01Oci4pZK0rJhFuDUHHnaZDmytD3eR65CYG
HRbCe84WbKhMbpgOEgPNpqtw4gFZKg2ufAc4iqQLI1m2Xh3yz2oQAO2yKpRn9HDeLT4B/msjPSlX
rbYR1DiseOZeG3LZiYFasL0PBX98hZhkr2zFrWRdi16imiC0Hd5w/1Rg+E03jvL6i9TPgjfDJlx4
zTVOqAFCxgynXgEXWLTSOL3IDosfZsQit56YFJup5fAnyDxkKmXRf8+BsdVs6Lk3UIQoX4zzIZbT
1P+QuUMVXQVxL76MqR2q41QhDtt3vcSVz+uEVgjkXYI81fb5PXZCJ2mLSA6ZLj7RkZjiNqaKyuB7
dzv6NMlejCnXMmSaM8PRjYQ6oh5hg4aORcjUz3oE50aQnMAliHGX2IpWKgkmo3FQpjaK8+jpwsV2
hjhr1QdT3WyH99/QJw4f0nPH002F6w4gToQP4MBs7/0ieHxp4Ph8eiUq/tiZGp9Ar2KIuxuF+e+5
Q/TC8KYeQzrNRFYjyfEeLRuPvZUazDkmmD1XaJPAL4Q10IY6FP4LOsDLLi2ZLbhkQF2ZrsMBMu/S
SZx+VmmjToeKGzs4K9EMxcahs/lmkhh8O0WZifjS9xy5CYuSIBmOTfBv/vyyftA+WKbLUkEJFbDs
Yl0xrd9XCxyOpHaYcOkScJPjOmKmeMt3ZJ3yHfyea7OJr1K/5xb8+XM/Lr5EkThssx6fb1FOfKwm
LM35MPQ1827IkPiOxQJCB6I1/o3hY1lc/7rIoyygoWWagUTFZ6C4+P370Vd1BpVWiwZeeA9xYBY/
UsNumwM2bQkjqIRUsCIhh8TYEP32k+KlePvzV/2nSxwEDp4gjxEO9izro4dpDiaLCEuXwY32x5tq
ooyn1eQhFMNzvbLl9ErKGdfgz5/6sargG6OOAdaJYML1/I9fnBkcnCzapitCGtMzljDSk+E1M+6G
of2MQQVyxZ8/8Z/2Ob4n+gnMf6h2kCd8sL2hc0yBtjEGnmNCqMAx6XoTjfaPYGpZSv78WR8fH8uQ
7DGAqFHrgAv9WDOh+aoDtVhFooCjCPS6OhO3larn8tufP+hf3TzJlQS4jv7E/EifjvuodFqH5Jpx
iYqSRP42wF5y/kMwACfzWn98/Sno+PPn8uZ/eHIxiiF+x1bu2NSmjv3xyY2r0u1CTFi0nvJrw+i6
0+QYwAayKS/BcDuV+0rI1/gGFM18lUINBOqlfvdCcFpCIJc/oYar0tbCaGXIc8YEcdrUYZDfenhj
78G8FRfBSHdzIWmkD0Ck0pcCAbbaVKHvc8ymu8dWO0w0MonW0RsrGoaXHBcXkh2S606Sh6/aWDqY
Xmw5dM1apOBYL1idGTE1bvVNq1A0+9m0xiPajNK/WXiDwC4ShMBPFWAIpYCaNCSwkSGPoXjvvZ+v
ewoDsa4ZpBUMduCSHTHUs90ElmIZ6kJ/rk+6mh2PcVo5iAOCG1bt2EkR/rW9QGbrvPcJAhKo2Mbf
m0vC5lxBfBBz6BtnmPgNUU76w5WhqvBzBuqPMS5sI/SpBJ2l/rbzVY16qC8KzrwWxqWVU8aVxcZJ
sG2EThxZie8gVkGzSkXFfPGyGVri65PZYSErSUe+7tAHQHpZGkFx1BI3z8z2NVXl0mFLAuO6k4Xi
iyDToec8USQE2P33APIciA4luh6zHN4AsEriI7MhYuOffKNbd+QfGBedJKgR3bsDRaOte+dQ1eVE
h1PI8DGJyxLEKASjw4i7/amrE/0gfSqLjS9cslcR68tz2aK7X09x6idboI7dnlgrViaFGu/AuNon
ObYK2QKn1FHO2h/10J67DGdZUGt5/rknwJXj2xnQKbOLn02h1EnK7hlt/HKrAp+aoAaXC5npfQ9h
ErRAdhLp+cAYW9+58GhZPo3QAzae7471QU247jdZ3olnwXzmzkFmQ/fIMcL5K7KY7FyagnDHoRbE
yyjK3L0kVH6np0CrXQ6AAG42sM7wMi1pQO/aQuFORQVSFJeJhvSwzkfXMTcSgQ+IHFvyMP+Uv8zA
dC3UHCqqUVz7C2pgYuuk/V3HsEd4R2Dnvt/ctEU9vq7BJQXnahrH/fub/79NXvp/oHLUWnj2/145
+uWlqF7+qhx9////spWbnvkJWEOAQRwsv+cvFcovW7npWZ98gyPcEuTEAsmG9CvM6T0DivnfkrZi
+tAsbFbXX9pRYTqf6F6QZ8PxhBxI4Jv/iXj0PVXkHxUGfxEsqeW8Q5mB44866vcKw3Z9TBJQju7q
pGl4apm9XidjREZFAY37mOWDh04lLF9KaDdEmxeNxIPeMpL3wrl+rZMw3saMjleVFQOq8o0GoaZv
8hPrCRi4dywHoyEYmhdcrAsvIOpIa3QrHfbJG2h59MUZKHXZOsomyyNEbaq+pLP42tL+Wkjcuvpm
2HSmV2XFC0TGrC0+B54/xytingdKoHyAEdobMn4t3NqXK1J1JQIRTLD+rkBFf5PYBI02SsNGofk/
9v/RXr5cQEY8tLvZXnnh/HdH9V9Oiy03djHtmXe5kYAYtfp2XVC1/U118ns99PNTzOW8z2bKQ2Tz
GP1VbZtzVoM6k5h3iz9jy2Le7ka7A9VnxQCaABPv/vII3/x8AP6aFfUvngu+ChWY7XASt2zvwwf2
FjU7rJTpzmVmjiy+Gp5H2xf2cgRr3MWg0uZw5/DjkrIec5tNTi6rzq6b9cDhZgtPMkzhCJXOd6RS
6kdoVMjFZEC0/VqBoCwY41TOFxw+PEpW7Uz3qOVkSP66DSMoWY4K5aTbDhhc4IJlRXxawUwxJ3eF
zQj7UAyflFzYwkmvO1Dgzcaxl+G+EYZXIph7c4NQsD4TaNh8Bqc1fo2j3MvWAmHkCzzJ9g39ctqs
Fw8b/GGkDn93NPmnO+ZKDgfUP5iK7eUq/n7H9NiZqh/d8U5F5Rvt5XMkuDazFRxEBlrlP191/9cU
+//XcT0s1sV/v/ieXsr/dvky/fhd6r/8zK8F2PtEUp0kmMQObJpy/qJT/7UAB5+WtZeF1MRLD2zA
YJn/tQKzapsEXQH7QPjPS7eo338twJ7xaWnt2UCWOHP+J2vve/X9l7WXFZ4QEX9JYoOygfPlQ42c
OLgoGwELiOMVkZXAvyOEo6ZDbIuXHZjkAzOLhoSwvVa0/VUTyT45GzPxm0yXUuyi8HoYdUah7dFB
byRgiVgti6twYgSWnhckj4MEq0kir6cZV757r1U4ch5IjYQZjmmgrMDkhE2MIhhtZjUj6Ldq+waC
8vhmnmmYM5lF2Giz+Ad95xF0y6kcUZRTly/prFi/DZyoXxTBL8qjOciYuDPuNYQ3MNJJUJyZ8szt
xo4F/v25sdB0l5lmWtR28Um7Mv1u6fnoS1IQ1qk1Rqd6dEbgRG7dP3DAYORM4FWz7xKy02nsm/m+
DNRdABQg36Eo2vQllEiEWeaNYyQZpR5uBwTKwnyx0PdOq6LHa73Y7l/GOlVfS/RwB9LC6BgrWGH/
/zVU0xEyCFvPn17DixfG5b8VQe8/8PMdtPxPFiF1Lk1x0ht54v/rFbSMTwFSJeKx8JMsVRCL5K83
UPqf2Ohck7oJDQfHZTagX2+glJ9ovzDroO0d0Gbgvf2ftqFfOxuOI8xM2Ij+1U73/pr94zWEWsC+
7TgYNIi1A9hjfjj5Z6M30Z1FII6Np3wrAhU8lwWtWzwY/T4nbuNHhh+sRKs5+kuvN+sxB/Yjhr4O
XK8Jp/3BBblRIzAVLantKUjR7USKwT7FdozWiibYuCaM2TO2JiZR9PlOnqOFh/j4zLwbmEjK8++e
AtyEjMP7Af1n4WVwGjMZYnHtaf7uMHmHFipl8HnrTMfZHVdNATXI5/H76NCY3hfSUZwDa0ySq6hi
6I6xVk9UYwxLwabIpEm3VZMwAowdgwTcMSRXJkTC9WTnvoOqw2VaverwydVb245tVMODsDkzj83I
QdR14FVWTmvgc8vECSjYhNhXzzdDEJZvMMTFKUOWvwkHdElePre3IY511K2z1Y27wrbyF7Lf/f4R
NgBWfrs3AmLbi+lKWhNOQNiO08M0jRL/f1/HxyDIaL0mrW8+T6Uc2rUL9iLYNWU4P2Glrmm8BmX9
Mmacs1bERRChkdmGrzYs3TnzkEHAG/BT5b22WsDTn1WMi7SsE3np9S6i4KbJnWgDDhD/u4ySh8jh
Y4hthma/LjtPLHlS8AHQ4WlxacLCxWAytdH9hHkeJ3Kh50daynRRyj6WiNb9bi42SWT2ao30I3pQ
RjpiKi6qoEFBR2G88lIX8XftVlqdEuCWSNNm6RhbjJwZ8RCZyaQ/nNEY6akEoxcNqfna94F9smtR
+Ctttgj+hiHrr7q8jq19Y/F1uL024xJHh6Pc1fPQn6bC6mtUFT1KHUoN7axNqyB+hFmJjDbATuv2
MCAoeAqU3wSr0WvtBLr4sOkrMXlbs+4LAw1iw9zZsLr+oofIUW6w2/E3oKolOL53vembLWT5xJCh
4pkB//rNqY0cL7GDuHPbQ6pINqpnvLFWfcij1KLBJpaCPMeLFp9RvMFo39w6cCAeidIyyjVK6+x1
UelR2iWee18sNOFt5qcYcxrCRLLtoEu1IuIreFIkfGf4cHKXjcJbbn015gWx00HfQnMCLvnoTPiv
DmiHojfDz/S0LzXd8422uyS7HpEpo8wNrBLmwFhP+xj/SrA20fgjNbba+CGco6CjOkzDdh+1NQjo
VNnzQ02XgfYndnM4xFMHSFG0rY4R0ltevBMZ0s51AQydnTTVgPXxJ6eER+lWrMiMUV/HvrEfQ1Kw
ww09TTRVNbyg7hIcyJCusAF5xZ7YqrTAO+2VzhEAQt8eGQAWZG3mqeOvyaGWag/UNUmvJy1646DJ
M8Cp383ccxNLb7eG04U2us2DGblC4kW4GRpnyYHwqSjWdRCMyIitbh5PEJDDOzjlvMkG8J0YT3ky
3PqtX5mnRDhkUI8ICPSXkVQM82uCH73YeiSuLcIDc6w3TTt3TwiUpQN6Rw9Q51vOInR6UrKZqHwm
mL5okLMWgCE6tvo6yWIZ3kba8lDDhYL0C0u1gb7oMa+Y+2Ionfgqs4PkTbkEla3iLEDUV4451ick
y3a3R2ZrPNiUcv42yOr0e9aNntppAoStDa4iO/rmiMH5Cjo3eh16Zb+2cWEARCl7B5xzPywwfzBv
D6WynE1Vs45sYcwICCqggR5NQL8wSJg3YQj33ejRK6yuucDzk3jbspbqsQRVOm16mqpIzMYxI2hk
LAmjkZJZ1dqpgPlvMTW60a1FOAOCDSyJBali34LBFOMyFEP4PLq67zccVmeiIMrEvgMXEHXr3jD7
apMbnmhIGh9aZGe5ESIaMJHL87HdY+Pk3TdbZypkAtt03oqkYoH+yHQqsCVKoL1rZY/oNyShwtx6
sVslu56ciU3b52Z6FIbw3qg5R7pjaYi6kGrTno4IYQMbE4bJesV5nhNa12WMJX2n8fBpDwSb+XVd
oGOKRxShMnY1Uj86808JG4C5F7ZlfmuNOmxZPFLX2LSWGAhGmUNoL3GStcGRbrP63mEWJxNBNfOd
MMPwrvN8vzsUvv8sPGaky1lu3ucxNpU5bPU32VfRuXdB761SZo8kPljEZFVjddc6cHc0cvO3vpkC
f2/E5XRQyDdZP/mI73Uq67cR4kG3yk3DYzPROWxh00U4v9I5OJoV/qvxK8s33Q2PR/RJKsfUd4IB
5OfZd9Wj35hdtR6Ssb/xwA/obTaH+jGDGMAs0ln0c9wguffgp8NLSKb8CIG6IayMdLFq1zYuE5PS
S0fc3DQ2rA3HDRKpTDXsnTaXXyqkRtGmGJidbmMJOBSgLIU64jgjeB7qApa1E4Txy8IL8VdVnRo5
6StB1e38EF3Aeqjpfa9YjuY3vg+9TcZ1QbCf0oGuJBLdtNlMuIaQ1oOCvo7beCIjMTNHwPQR4vqV
QdMnXldmaDRwwCHQrDHzxAnhGOHk/pRF/Ectwf9HD6dL2+TfH04BgQwv2ce6mB/5VRdbnyRpiUS9
w9pj8GTxv/w8mpruJ3Zt7jU9PgRo5Dn+V13sBFjOF+IklmuaTo7kh37VxTjOaeURTmmhBOJnDPc/
qYv5waVF8dfCGOvcAmTkMyjaJX/j7y2MDkADYSogwsK2sOLnZWWgggqMwdiKwZwzphwt1Sy8/wRV
NkS0Vz+l5liaL96AJUUn2QTBOQjNbo3q0d/PgMO+TsiFjqG2mmfqIFLACjb0CFDEA4oee4164k7W
FDQkifabbsTsOYtW7vUQIHmwvexHrur0PDhZ/KRBF39OsV5yqIsuCn8WB6PJxq3XDuV3y5lAM5Xj
8FAPnSTWTIrbEAjNRY2HIFr5XtfsJD2rg2VQo0+N256gjrCMPQxL3RR9RTaMIMH5rtPyJshuYueh
DsPitpqxnkm7GI4za7bba+cVsmzxBX/heK0ByPeYBy115dWm/BZNg/W59yrUCWnsPpUT1LANe1Wx
t9BKHIpUu7cALl3g1K46gcjK2Ul8daptf+1JUkvIqOCA3afk8hIIv2rq3N21EYDioK+ag9YyfAoG
y7kKoXKxKGw6cgb3AzaiBaphrGhxzEDkUpprNdMRQSzRsMUlOV7YTa3PeFnmXTVkaPmdKL6Agx3u
Q9oFbie/m0AON4o94ab05Hg5QIa5QPVssvqB3YBCeOPbtblRaCx3LP3prc6CB9yCbG8t4+i+6PgK
eZ+vCN3rThX88sVvdQLQXW+M1nlllOIeE/S2+NDLOyGFvAxi4OYgycc9w/7yYrQIScPVHz3qucxX
9Apwarude58m8hmBurwB7BeCGffsiyqK632YJCzv/sQED/uis5/K5nsIFGAFHNA+ZHJGthAX4dZu
7eqlLx7crkZjLdP21hW9daltpddDoN7qwJoWBUhvXgNLyzalW6nLkb8LnzMpD245G2d4J4SoVI7K
P/tR2a/HYSgOXhaVe3jimHEJUEZfP6oHEwPBwzhw4YZsMh5tWAmSQvlseEV0JoauOSHnHHaWFHoT
5RUVIRVm0QBtQjnOEi+xduJ8s/Qp1GSGIgR1vhLJREcEUwjxN7VxieB63NoqmcntaqytM7nhdVr5
DdkQHIDoDKVkl4t0fC6tkRQNM++vq3JJXxvo7WwGNT1CPQQAN4KuPhY2vVmUs84hnJR3gGWODB1J
z3UbjITsKDYhjLczKQOtpivvw2K0ZotYtNHyTn0g3LUg42PbJkl4X9RgG9i8p7PFmXZHuEX7XeF3
WananKkeIxOwn90egR4a5ophMjFSeW0eTaO1ocbBJfAUACOGjmtC2I1tHqWfR/LFB0TyOnjl6Xl5
Z4xRy/anWFfVxu5I+UmnskPejryqY6S+j52RfzOqaDfO7tcZjme/yNiCLQW0ySuSxrsCkte5gHN6
1DLDOO/BvV3Ns5ttGNSyAmW4sggSJcQDle2XIkmGkwFaYU2eZ4qlaRjO0nSKc2g5DPW1Gdy5qW7O
dkTdT28RXa0v6E27oSWOvUaMi+ncOnAicV5i0ktJggErgHavXefm4liM8wZjc219EYllbaPcubDm
6lL6bvKMFuVzV2XPAg3ktkZpc+XhMbuI4yg+iiz6Mk+4WmrXvWZyS9nmQcBCC0VhoUcStvQAto8s
EdAAnJTbyctWQsA1tIhxAbGls4uQYcfaiBzvm5NN0/3YjXjSiY0EFsb4lGl+dA7DEBVsrzUeQdu9
aIvA4Z2A+cZ7xupb1YNBBKtxE5npt8Q6OI7otpNn7UTvfI3EwXUZFruo/aFKebuxbr45DnIAXLX6
Yop7Gp841hj9YGf4TDk9X9v+BIeqto+Z0FsGWeQODG2/MoDxb7IE7mLcmuFuqHV7bAFYomXTj1iR
061hFOtEIkk3QgZU+cyhKCKjkcJJmh4ZzlY2nCPTKo+9K1Hu4SY6wMH84vgJ/EJIiZUcrC2hqcVV
T0jDje6T6NEIFeMmi4AIqCuIsKR/gxPY3rVuuU2G8KmU3rGxlvp4soKTdoIDjSwoq5b64s3pDuRv
vxfaO3qq2amIJGSimyAATRFTLCNyQZMAbNpFWpxGO3iz0/RGEiG8Jd8rpBMbvRgBRxZhavOKDKn6
5LhJs/EKGO9t68/f1dCkG7/jPU3dGts57tUIbuCFgE6KaDJ05aqwIXmA8n9DrPpMrli0deB03AkG
6jvocesM8+4PWtOosT2TXFEnBEtoCfmcuIl/0dVUpoLj/8ppnDMYY39b0fDJVz1r1ZgMkpNrCOzR
95pdNGfNhV/3lyOZqiePA3Zrm7e8ZDvTjXW2tjgNrrz5yvSz9LonGztwcRBuK2uwj4S90CMKI5OC
d/Dz/ThQc+/cOkbvkVfxWwC16x6td33IHY35c7aNq0rDJOssex+RgXF0O20f3bh9G+I83/kxeorV
GFT+l6xGRF/60lh3TRKdBZrgfac8oCmGR/heKEL5uaEvcxUFfX3jO6RuRaqc9pMfF59puRl7egUu
BlsVXnJ2cXdN09dU/3l1Jkd2OooEsAnsBMVpOBX35N5Za1mRlDpNKbudmpNerQy4BvfwUlMYfn7d
/XAwByVQYhoMvw1Jhx77xLdskeR75I+dgpLkiJzeyEOKPOCGbFy6EGgHX8HAVjAW8b2dOSJEl5jS
/S3xx0jhhgvPyu2dU7gH2RsGGBgDG6IigN4j4spJybaqK+c10w4Xli37mBs2ngZbDVt4L+M2NErs
Z1x8D5Wb624NW4TXYzrJQ0ORtYmF5dNf8aOvnZgp9Xxca8F5tKYzkalAfsTObYydYXtru5bNOuMk
myX9EYLKoQ3Sc4+qGe4KgEgNH4fYkfxS1prwhMk+VUONntAlHNXOyUnMINYQquXsmq7cZ/1IVE5Y
306D693CSEWRuvgW3Wj6zvH2CEp1NWMIN8bpZlLnREVkbSQwxNKNl0bPtAs56Y7VpYF8xo/IWINx
eFZQxUj5CQFTyPbRzObLwSvRrhZy5RptB9iEmKFW0Swla5Dj3BpLvtgjrOF3Axk28kMhnGM+zUto
g7FpguB7bAbeJk55iHlHdnAc2YHbPgCkHm37TH9rxFdVk4PMO2qOlzhw5caesQXAc/gM0PmzH0JE
H7mSzBHtHb2fC3wn9wNKHABj1Z0f+zafRdUVVaTd5/U+Ka+DKcbRNktopUAhJsTZa7wpiGImoyA6
bXhtobttbM0x2RAlLRW8ZJMNW9GjBqcTUaCeDb/jo3yQ7mmy+suC0ntV2oT5CKP43IYu32E42xDg
iAcjSCZXNi8NC00MlpLARuKR7Pid1Tyv0Rzvnci8y4R3MDmPE77YTddhrF6JtjtDOyD5dCrcrfbi
B+XY28zoySKsvlQqfx3a6C3Mmq020kNcgjyuB1zICRXLlE02ffrkNsSWtZ7rAqOL4dYgpCh+e9JF
pkkFGxMllBNZu7iHw9jEfbLtNPV1zs1HjCT9LwH3mxMBHk7XJhNjeIxpsSI5NxtC3aMdfLmrSOIe
HS2QdxViIlLs78sl4QVJ7gNxWqd03Awja+qEDOp2jFISoCJA4E51MlFOE5gX6UckPMRlDuug/iYU
aMm5FIj9TETevM2YWk81ctpp7A9t29zVMrG2piKOtABBOKYLKluW7UksgIuJcDsaiWwpT4QrkXxT
COstn1P5NScEDvcgZl00vEuv1K7UtolgSCL/QS5UX2U8ipwvRnTjwAJgiUQkPsvGa38MdjDvIuzG
6wpss2thW7cbb95ORsrIMSnFlW4hZijX/Ma3O+VCXBaDcjee2w3X8Br8e+W7dH+L0bjyWhlSGM3+
thFuS8+zbzat34L7KrCJmmmn114wXBcmKTExevn9oBpxFrI11ujmissmiNx7Um4JlXXdem/hodqq
+vNkj/zZAYudv5Fmu+5StL4WyWapehkIHsshqGhu4Wy404Wva8YXJPQ41lUVJickLZBCozI5dT7x
IUP6PLWquk6VhJOYDacMyvjanoaMCMgI96V/lRAOcUbdT1Rw25iX1CXuSmrsIqU97njvLsmz/ZoZ
g7tzxvmyC0I2PcSPxwEQxqGbdXrsG3+JE7dWYiYtgeTFbV4146ODFJIyWv8g7hx/tQufw1HhiZY2
xX4r9EojT6Tsb8d9FduXNMc/wyaF8QJdgNe5dnhPkifEOOwfRQetmPyd68FQ7hOhnXC0WFI3nkAa
Egv1LU8Sl7FAxPfKbW8XuNGOOKs7Jy8eAHSwnAfu22AGX6wq+8yOuCmThBxJ4R19F3hra7lkHfKc
r3piGyFNT9MassoitAQIPGv+TrBrRF6huS804dhemb9YYCRZyiaxyfCqrcGSJ1sDpNp3ybG/5CRP
w5qsBeKFjDKEeFzlG2EOxTbya5CgmOkeGdRvPfScp06CvASHwU7ss7im3oNlAqSHznhifIRlPLiI
LVLHGIyMx9pkLu3NLKzMnz6j9oy3s5SXue9tWcDCDdlhLiFJ8L5U6DFso/+o6bNdtpU7bYfE+q4s
gjwNdc3MI7whsunWkslZls6zlQLTIVTmMBTEDfl+GFKZpOY+No1HB7YnbIeS2ty3wm3TYq3KoKwS
xEPcXRwbl7YLP4iiN99TdtY/cBFMp85uNBexnzjUkayNSaJ/7Wk4LhDLegQuHuT+cSpF+lSRDHpJ
MkS/9+hTwg6bU574evJeymK29hDahpITUZafrLQIn8Q82I/z1DGPcxNxTgi6W0ex1Js06iu43EuY
d1wEx7ad63ur5x0Li84m2xdWZsQCTpE5LTnKcTqBQw8K+ViIXJNEGiRPcapoDMys0itmuIRmecY0
XbmNPe0qI3fv6qL/3o9dcSTuvTg1FYngGdyCDSpVxNuCuZ0fWeDHYw//fOI4x7LHiu4pFOTA3ivw
2JVxZNVL7krppjtOeeIqmCd2Xk+Bu5Ch010pDKlA5Qzx8j/YO68lOa5r235RMtKb1/Tluqu9ecno
bqDTe59ff0YBogRAJCU+3Ih7456QSEEEG1WVlbn32mvNOeYc5cMNKlbowuqgfeIGH/c5CN0T+t/l
ntDhKhTjQrNlTdsqu+UhtScta5/S6eKwELd8x8M4XfNAySpjCgZasK1pbPdqGd1JIMRBL9VAm/Wm
am/nrs5exx65qrx1WqglcsZd1gu3TPS2g8lxwJF7zvWwrzVPgVTL3hKZfixGYmCCvHGHOi18QzIy
7BTNltxY9PODuWO+aOG2ORTEATq90uvvXaMYB2nsrT1XEW9QYkD6VvuJF916HsRJgZwxthvb+FKp
Zeo15hopNrBFAqxiefFnSyFkZJxNvOILDJlympHaCgaG9mQxRmeg93ttJhc7iWEKAgjpfjqAZdVf
yJAWT4SfDc46aYVrtDlU/dgS8HZL/U6uFoP9KI98xIPZA2OKt5b+3Q0j8zdNoANYqwbMbwBgOy2K
FbewlNgBdqR6eVupl69Q9TRLpPqrXR1fequUp5IKxU1F2nTRtqsZXEzDhpWMIz4Y/ryceLPJPYkU
g23meJSXEXn4aJh7Cn3LFQxtC1OB6CitwfzPXEdkUqwpL1U7OllFPqII/xC+lEJlST9NOFd9Mlj4
rMpkTwBYGnaCan3UoPpChoXCe8PoyR9qeQz0LoGEOxCO/mCug3aHT/ZrJlisVgaTrQp48O2GCx7x
boOzBpLIWYhoMbDbCy6Y2i5sjWVCJD4z1pQbg+GwXDxZk5bex0lkXInikgS13Cu30RizBhSQb24z
Un12WyoVj3AnrmR4e7yDpZqRBM3RfIeYmoqOfr9gUV5BBURFkJVXjN6UJ8S/0gkcdJnYaaxyAquj
TNyB1pQw/qsz84N4BULMAJFBtipkgcGg7xyLxPSqdG1oC5Ao9jLjQyITMdXi55ltCxEAS8JdomcE
NGgmOH3aTGSLeoQyDodCyXT77ytm/lKS9t9Baf8vVA1jUvyr2cAx/fqRDF/BCX9NfxavXX7u+4CA
Vj+Ts29GV9RmCA8QiH0fEFi/oRxnCEBn5Pvk4IcBgfGbbCBowcdCIxmF1L+EMxckLe1j+kTSJV+H
2cLfGRAgNP55PIA6h1EpGhxUdfr3ScSPmtRRnNHUMelCMFZ27qiv/WEb1GtaYrk7R8Pox1oBklCj
VzNgbPcA86OxqdbcFcVRvzfwWLqsEuNpA1bK3JsokiF+F9T0maBlaOZaSViqrl3j8prdPCLAbsiP
E8pfgZHiEzoYhrSFKe+A4tPwZXsku7zLZq+BuIt/MY1aZhNljbqjaAgnIIdxwS9MAOO4PQhlTeWV
y8auyYiTQ7tNmEtsVj6BLuo1cjH2m6kkfU9MzoKAxMEUyWrOpRl0o5JhXQSciKe7SoKIhOJbtR1V
9+8/Gf9fcpq5K/9ipnYcl6/lO6tW/KPkHvX17w+N/hslpcqNKaOa5kFQuG2/PzQa4zGmWWjxGRkb
lwfgn1M1TfwNwwsyNPx2iEWRi/5rqsazpjKm4zFEDMrjaP6dh+a7H/7HoZrEk8JEjSebVoDJ8O/n
odraaORAjLFqy9DtUEEtqzeUhDNZddF9tA2RNZDNSgx+pUT8S8QEpBXAm4oZQkiJXXLKt9LrI8g+
aKPkAAWd+Uhh8a7124BbaeaAf0kmteLhLS31t8aIHutOfdnwqyYtpwFTSz8VWb8XSWWw9aRgKJ1c
WoUd+N2hOpLRY+2NNb41BPOLqpL+0qtNu1s2LKdNkkBRNVEPyHIhHCqscZyuo/d2seaXQSITmjzL
9I6E7dXBczvaWywap0GiVNH1taIFQek5oU7yqqGG89T00PeqfvPNWCJptS7Va2onK4z0eTlaHSVM
nOB37YcqMJT1wayi15gD6D6X85skImSH2lUAqalNbZBpa74fBSZ7OeohpxylV3gQN3ICgx8+AHz9
pdhbsI/skvpukaKDmSx4dWMFflJdvhP3rQTpgOiHRmgL/42zztxTkYikMDp8OTAHGSQ6G6JAh8YQ
oFbdfJsHPDYTpFMIHcmwX+CsHPrBfG36jh6g0cnvNSowNHGdoYUqy+QhyTZECZi57Xg2HqqLZIqu
wHoq1uHiGhMzJ6MvjZIHpdhabLvSFI6gssAJASy5muuVkZuZodNY19lFwHTLdAPe02b1blNRnssp
0C2tz3ijF5xZyvEHpkjpaE33qOCwwJ28mvztMnm12gclWwuEVBzxxBHA11jfkxtuIqJdNhda4mPT
DAN5uOtJm/tL0uoyXskXEyFDKROlLwsv1ByOhiDy0oiTihoR5p1I09Mwc7BU5faul1o61/10GlT6
njW0Jk8E7kIq/Oo3BA5rl3eQmcVb1JC3GUkQzoYLR5fpRYt7d4MM50I/fBfXWKcGhvpQNLXfAMIe
dWVjCScbo4RDykpwKBgX2HHMRlBZKFImzmAkOlwLcfWAqMPPazof8iIMdq89FXTU/SHSF5+k6NYb
JpRTNQk1TidzriuVsbufGzE0lcSwu0j9Es+EBdbV/KT3qgpIg15jQhqDXVDqe1Y3vnRKfN8QF3yn
YYUO0zhTSM5OiGbCEbaq8l7uzZBNvrKFqNE5hxjywjtHjpnWJFugIqWt0xBWTtvVsmkIvvRGoTLO
NCV77YwozEAlE1bN5Gkal3AalB1INDO0ViVotCpj6iuXT+LQvQ86gDGpgitbX76EOFFmXxfa1U8n
81Uc4w9QhA/Mc2V7oWvqmgXqu573ZJfWZgVokGCJgTy1i6m4aqwFFLbKha5745CPtJImudmOC8qp
fV/JG5k9OnwagH+2cpFsQdx+ZU1AEkdXksOHLCJ9yZ9oBRV+quYoA/r5TtGylzSdvWFrNtek34+E
CBZ6lDS5PUloaVgb5UDtUSLVmkk2Qtkmk0s5YvqmMFxpHT0qBFsOEedM8umBh1o6pj7TcWwlqPm5
arl6uxq9dg9X2HRR4H1DejI43Fj9XUlaD8w5d3STOh41PfWyItlsOe8rb+R4g1TjIFfMWLEUSk71
ps7bcsvsfBcpgM0EcqnxtCMhtTbRsGeG/Va8vnfRnAfgG8AUahH57XEKobW5UFqNB8siMjdu6VrI
UIHA8W0PY2W8T1F5LKacR7SOdTRfreJHUftUzBZD5zkJkbbHHtFq7xttcRAGeusgA4x8gMRu0Q0L
Zv9xBfkvQNNGIMHjw/uRhiUOo9T4mncjCoCC9inxYKdFXr4Ael3sDOG/Avtrp8So2oyIwKf/rVz+
q4QJDWH7n6uBTnX19lH/VLVcfuB7qW/8hr0efTx2Mh3ljnTxS3+vWvidC9yHvEkTDY4qS/9yqajK
bwbGbn4KmTwq0Itn/XctEL8lX/gpWMz/YWD5RRP/Vxp5LDE/1/oMfWVUQDJWRNhMqiz/UrWQTqOt
5ORMdivf4JWGDny40VxohH7iZO4U0hh1R5G0pTumx/vZq9wySAMiH1Z/I4ICpcDhMUaCV9ZOoASD
N7G7PbP/7keftTvz52eECfvJw1Ich0wfxNFdSKO7euw9KLsh0grP9LfuuHYMAzCP6KFcPoooaJgu
8TzZtUO/pzxN2m2T2hNvjFrEn8hF8hY/Qrj4qrmjczPyLm7IrvYstwiSne4lQermNoO7G2V26CCP
B/zQo/042slRvJJvip3Ix9Fs9Bn75qgHctC42stBcAv+EMGlExh2e6Cm76kfeWP4iOT+TrFRa/IK
CBqNa7qtyjHyldRLDVu8nV7k0+iM9g1OQU+6BhWp2Y/7m8dHyz4dLv9ndbpjseu9V0L1bDaeY3es
7XVPNiPvvbRL+9m/v4/td8Q0R1Q7XnmLUsrOH1tYcfSMkIQeRGSjtB7dlHXTssfHxK9SlwQv/rjX
1L7nWtnZbnAH/tniGh9AM23doZ/53r0obn6Lgd6ujqyjV6uVOekD83GQqk4aZJSrI2Jio0ps5ab9
IGxsh+P5oGZurtJl9NE5wKSIj9pNeo6dJuhDogOvBwKmYvrSpSdfp3x20LGogMzr2Th3z5tfuKab
HuMd98Hj4tHBdOEq7nFbKI1P6lzvGhhE53PrFsWZoafQO/lN867OdJ7s8WtD9JyjftX89mYMMGu4
wwd4GwI1DjT98S9ou9cFca4ACMRd+a5p5Gxfp5NGrkRwUZUGDJ2fqkuHzRYfGCYPXLgTejfZ617j
3VK4ebJjlU125yrZvXTLLvkcWUFB61Ki+MwMDuKOedSxe1lf555xEb5WG8iBBaFDZUoWu0PsSnPQ
iq5x7EVvmp42FEfw324yG6J5YD41p+Qon5S77jgH44NunIV36x0bliuawHwtW3QUfiHu86vEFa5p
mDqZcJpnT3S6/MjsV9T8kr+bDr8mhRFpK+OT+Ygjc3ERgEsJQlK0oEQ+nZQepYMNd3785PArdzaF
xoxp4J7sNLyZx+G658+osR/s0SfXSai40T45Z7vsiMBg/Ixu+CPdd3qq9vl83PP+W0e8a12BJaBe
bKZhybMAuen+EnCgOCm71af+qp/KQxKQF2dSwzqCB3HYF7jBLicYwdM+kNlzD0iBmyBYdkonQv6A
ys4eJlsHI05D/Zm7jgFV+iQRluFoL64A7P5O/Mh8m0rPZmobqgjUHEoE9t4PPhiicT/xR/+8hrJl
4y0+oJ/l6lBjTW58pVxHD4Kfu5cnWFQe1qckdzHN9O+8rwgaptM8a6wbhjM9RzfZOT4sX3QGW1+F
9xFRQu1gYusVv11CLajip5b29novK64UrqfKVx1/9S7DBXvYbe41cp7Du2D3Jx6b9JB9ya/0PVI8
/a1ySWX4ik9a8LDqmC/FeynYXSi/nOOT9YbmmtFrdpZvlXNqUadTd71s625wpBvlJL+Yx6YbsPnY
82h/iGSEnsxrb3OMwHwmWuHEIN9BPPYun3fKbWA40lXyqVyZ58lRvPVO2V+1uyzEVNTaIke9fIeI
XH1UOz5Qd9UgaA5zl2XZe3tLwqxzrJ1o3yVhfd5D/3eevMZO7KvV9TTOV96H7Mpu7PRf5CO/skVX
fa7eXhQWcw45kNn9wRvd2U/eRreyTf6J5Cze4hUhxFFvPl7JvuRcVXb32Ceuer3t+Qh2SmbXrj4y
NvLMa/Cu/Cu0eOzGnhzGjxRe/DuAf3W7uNL2s8sb4r9PR1KP7KIOOZ9YCq1QJz/pLzlhQvvhEwEQ
vyw+X4zg27u4Gh5XbBOHIuAI82h4QJXp8pRMM4/tEZY2xzqYavb0mcn73kV+SBAtwzCfWm3kfwav
3PHLI0FgVFMaW9WwRyMWXcNEL+xBCsbVH11+hvlhUGi+QFai6SzcnuJJ/YhFbEBk3njxWQtecBfx
GRBRMU3m8BRwV7pGgBDGfVPeHjBR7++c8FNgcuLKB/1g+g9IOm0N75Zpa2/MW3agY/fGSbrKZ2c9
p1yi0W/d1lWCy1/AVG4MjCqv7LG8fSOg8I/vq7e8dHor6I+8KfOZav9qPqK1w+w/28nJal+JhBW+
TCqzGlr3zK2uI+/GcrWZ7asI1vR6ikMVKRb7YcFbxoagwAI3/UYIlSlkBj+I+CH2uiX8nykvg/+H
osn0v5SRn96K4Wdv5eXf/143QoMgdowzpPq7hfL3upHfwdes0uqkTyxzsKSi/Ie3UtHxVoKvsgyZ
ak6E8vrPupFoMlPUIVhImkYbWYUH8Tfqxm8V6I8ScgpF8G1wKQ1TxeQMU+znbpc4x6UQ55y4NTxm
KVNZmWR0yOpOpY/EA030Md7A7J+l4m1Lzub4MNbBIMO9XZMbZM8BmV5oIY4ltpq+v2P8xzk0RKNN
rRoqKDVRj3txS9RKxvFxC03pZpMRAGjPW3PSmaRdXnpu7uUlGKgUpoPQfKB0tARiPsL4QV9uxCIw
OvqweDEMJ1mq3RC31B42EyFW+sit4Rm3RcCeqkcxsRLdvuYfGYXo6ukOxCNeF9pQKGLS7mtRZm5H
vK/Yn5s4p+lNQsAZtSORV93dVFEnNZ/bzCphPa8N2qGyfUcwdj2IiMYU2jA5B9c47DTlhA7CT9He
LOWzmb/TsoRmEzsGWzdCZVtPdZd40Hq2vG5VHDH/kJvmWGt3YiQHyfS2KDXAnNhbotnXVvpN5HSH
ZfRIKoMvNbFf1skhbtluldiXFmlHf5uLiI1Kmvya3I1BoCo2mpBukystn8uMkxvusXGzpq9qu5sS
klnrlzE+AMVGK4vGlfDRtSMJBPQPJ9YIZ+McfbDOAM3FtRMW4ldp+zCx/VhvEjSHoVM8iajEZCWD
W7aHOD1jdrkn5cDLjVAjp7bL80DsKeKNZ2QEuxVA7tjMnqACstWGU0QnrpCCqAY+kjmwC12rKgg3
yYMpHq9Jz2K9apnOLn6uSM6YKKg/WsQ+o9c1k2egilE4rPR0AmTaUQT/JEmPMACLEK2gpH2rSGcS
kE7PKSDfwzwl+zTpsfMyVB057qzpoRFlWmx3SouV/gtWKOaAsVMZM+DC3WKqyDFfRWKk5bpwKo1p
H7uowOI6x0qwMFzQtcKrjNhBzm1X/FFK3KNYDIRadElnDZjfHfVyOhh0civkiuRoBZt53RCWqxhe
DJa9kot9rD9O0wtqa7ssTkUf8UF5DzwJl1eMtVdppFV50U5XL/lls0NjICq7LP0wFqYkHdhI1DXE
hthmo9Cd2NyJfWkjW2GNkCyi4OtpSGCEDqsEMSNuhDnGRystbnoJUlc+yjwNqxL58FKtSCUItEpW
qiKJum0h5Av5kXHG8eoI4nGS7pp8uS6j71OSP3Vvf+OQ/NBO/77AaKKMGwYnt2hchlQ/4FcU3DBW
MtCmlovPlMNJXz7kVOJzVPpUj5t8BsNNdIjkbp15JDl+txqlJ02J12yLL0RzUBeRv6AgmxSiYOnC
xOq5jBIfgw0/hl1Seq+IWcB9ZbrDVyQATsrPSK0jWSgE18LFmj1nFJe5ZcvToU5ut9avDVg3Mq4S
enfqRSGjvK4U3ArKH/HREmpP5mnWMWBNJs84/ZntqKtfQGbbxCIe9P7QkmdY9LsseVMsJE3QxGkt
zfdoSfC69LRnCfvTr/vk9gKN1v7BcPrTi/qN6fdXF/XCNvnhokJiwal96f1vxYM45Ge1ztxLb24j
K6usyNalKSY+I4wlc0taO29ty//wvf4aL/nte1WZQ3zreWCO+qXhABlNMOceeFYuGUyf0ckRQLC4
cX8GUJbp74Rql3TjE8PTOrLEyT24VfVdJTy3xm6JYJJes1SI8qOYHnnqhXW3EO5qBoXl5jqh7HrY
iIC5xusfOjp/ABP4GfrCdkqjRpRpDxqXd05H5ucLJ3HHICErUGNb7+NAz1HUnc04Eh3+H67P5Q/6
5Ru6GMZ0Q5ERoYGJ/PmFUBAUzF9L0mdJreQMTWJIDOUsSM0wbv/Taxn/9rGgk1gioyTGxqoG0Obn
V5tNcUEZmox2KxwJDLk1ImmX9nPIdDWcCIbCD0IfOLGlTHmeG/xDmhJI2g53rIaVPJ9PhYFwraJF
k6/Zw4VPAGEfgweng4KedSwQEUXeiHCJzijDAhVoFpfo+h4THl6mK1+EjsYs8mCLJJUUcrd4Wc1H
ElLiq7n/kJCaDtp63iS3N+fTgpVruVbFm9YcPYXTYLzedAjHIVG4KN9WDZeZYqGQxvxg5EyOORTi
MBDxBjNve52A8tficlyKwVYllpL54igrQjl+JPmNNba9JKm7JBSEMXHK22cpnOO833f0+nsD1YRs
Z9HiDtMV7Wa5vsygZTeVGJKwIZotyQjRvQjn32xAkIRGdYP9mlUdbnza2wQa2AiEbAPGJZEkzZOg
PV62YQM3sMY5VcU10aLHK7cQ0Y0zqXeNsaLfWAAEn+aFw/L6RRKPudm6+qWQF+7XjEFK8WU1y71Y
egg79utI0Ir1aUpfDC6BgpkPN/tcvQEIpvF/bUi3WXk9DSHSmnxAUyexVG189U9xPrkiDCN2gLJ+
GkZy/kzNEaXUHYUG9NVxllwlA7KEJbascVCZpI4la7Apq6snxGTztKoUbYOJxGhx+3ph9VxRes+I
nY6tCqhOp4m94c7dlB1Cx3ti0sHvm+yfZAeo0+wWhhouaspMkEFZHa58eAXlId4ZbIcoDqDJtDz3
hXTYOEARE2ilYYKFv5CdLJICY/3IktaFWeApPCcXE0rM3gezS4uPRWzBcKVfQm12iSpIcNl1KkSe
iOiixxz+w6wzxQkqBVGMBpCMXoD+iGjGm8Y2NPQz8l+WciO8bKkKcoFyydyGQgZvRSgKlYOM3iGH
Xku/wGa4WXIvQqomZUPAreeLOdFSz5DTEK/xY2McKosa4C9xJu0wmRSPa7LXMmunlcwcTDBYJI4l
mAa6qLKr/naTtbtCeZi06aSogJcNcmuxxMUPZoISziRwLVacPgE1QldLRnUKOZJPYgrnJJIcabxp
xw88QlRfCFVBr6niHg2fO0WpPRv+bPZ75K7UMARdYrueCQE1CfGu5VsIo17RzDuJ1oncfNZiqA+3
TYcNS3Fnnq2Lz3yG05nnnNnj53SauVczpGLkUtTyLrHOlH+z+XXTS8dMqOssFMFskdJja16PGrTD
LVSouEqFTby02KiFey19Gpd7URF3AqGQ1pwglZLtbYodqRqY4F1HouAZcC7G/gNcZNCrz5itnMRK
3HWe90kU311KSjKivNG6OPQnsKiTnzQfVf/U5A2IE/aM/BqdgT+ML9CvHxBGIWEXHb0lG161lT4U
IhTAKEAfJ4OdskswL3zKDaWmxjQ1NRxBQuRd2xTdWLFJBRDtWuNsUeqoxwxu1XPBOEwhJ05ZUZbR
lRifDPkUs8z20xNcGFtNuS8xew/q5qmouStzcVf5uRb3veA1Gs88dq6k3hFXbkfC4CvyWQrzBHOH
6snJYysk+/iSjVfnj9Y8eaQeEcOpeZejxCgV14YRezpjQcxnQVviCasGT1npp6FlKRMEukQJLgVo
iKgnMtAkr20JM6u0IfwrHXUL02Zd5zGmVdqtPjO6Hd8WHrPHMXuQqs+KWkkgP0HTC5eZwi5aqZ2y
xx4KzlZLbnZXLF80jj1tPYZLCXJmvRUEPQChuU9K2iZIH8SkuxH62zbfdoQE4qdPbL1THT0N021m
rkgjg5myDJB7UxbPrO7YGnoJoulQ3IvzgVTkYCt2k3lohTdpphHMWxnqwZWEc85E0OC8wrTY0yGl
CzVCO623Ve0DVy2aOx5bEWwVdyuNjHUBWcvLYSL2uZFQh3dOLFXOyD6Uc7JluomKGd2p8aStdyVB
t2ZPWF1e7zPzi0SSPUveGEkHKoggZsSQ0ChH2/xubvvJCoFlQfpBbS4fouEhF0OgqjaOBwJjJ/Fl
Jq8vH45tSs/IqHaaSq5BsMhAgG46wSXZNxaDJsK8fFSWO0A6bRQWVAWmdDS6xoUG7zBeCnta0L3w
tV+eI85e1D4Was+efMFcJihbszM9mNvXrXpsLq9TFleYl16FiM641r7qpuVEI/ERj23duyZDdqp7
NOX3nREfUSK4EzetJZJdlNHyi0VnXK5zgGAzHg2jAdPaGFcC5+9hbv2NQWs31a9mGuaT7ApLi0ye
ALnNVznD5h4KxXtyR2r9aspfJuNVkosHqdMdVfos6TCtm99ktbsmCqpp7lMGUAmqdOKqtkR2t9cF
xXG++bRVIw5ESQq7Fx5a5EGasEfGtmrpriJzFgwrYMiwc6C8udn4wrKNxplkuIvKrs2tSlgww+Kw
aHQoGe4iscnIPKPd4Ld0gA1a+4m071hMtSYoByWcpAeiwW/kWvMWElCJAg3ybvIX00IuLzy1LPVz
PZE1lttJc7f0x3FsbSwR2DObo1TcEWlhDxgBzDnxLOOZw/2VYtInaR+i5asgrFe9gj+HwYcsq+gp
8k84tHY7NBzYdpVFXmjNF/MiIOseLMurkD5oBcx9sTpdCOURs7YoH10t4jh/j9MZSCXxfuWIv5Hz
Crd1o092t+A84fObK+ejBOeUCrxXHLCHxAFZ0/dpjWGIwYu55fuNgb01zLRMIw8JLK5ywG4I5S2S
vxCnc31IGcdFgnAdtcfC1VX4hBoYj3arTrLceDroSjxTbjExjwHxn8GlqC2cSiTrltl+EDElNCQ9
Jam3FlRyNXZpNt/aKXIYv/TMV4wypbhcCRcGMX2VIfpsEdv0MvHMVeRqxnmx9pBumX/ndprzWRQH
S0MQq4Jr0PLJZS0oUcmYtWZv5XZUOPELUfZ1EjUwSybWlSbomAqpl8Rg0bxKLlWK0l9n6cKwSHRT
NSSkwkfc4jYFd4/YnNS4BkCtcmiv3Xx8vAB9xz7z9Ig7lXmQoLiErl8VOWVnXp6a4brMKT/Kzlsu
p9alesN2cDV28U7ugPCXCQ5XyEDl+KVnyZz0Yj9O0i7G0GGqM8fVzlna87bib4IQlOnbzqIQTZCP
4Kow9PKLApUIAY3TVhJNl1f0Kr689DYxDza8JTfC5baSwJXLVJ9cI1MrnUnwWYwH8aCQYwFDxY6F
1Ff1l9K8GyEpTzHbX/XM3axGjrSKgYrcGo+AmwuAj+PELaLXXqIyEcpQXTkq15s714+dvPmVwvdN
yET1wKFAbshM2DRfLYgcn/yueYPPGVTTxXP2HHdouVTog9lzbD6XOSXlPAXzelKWGpdkX1wLc3c1
M8/ahjZI5TmgCaepxR6xv1tW6e3/Chr+K0HDpTH854IGzsNv1ZefBA2XH/gH3IT2s6qJiJaJZ/im
dvyxMS1f5MmgjVFhaheGyu/QPxXuCU1kFAvGN8ImWoffBQ3QOjnwEkIDFeWC8ZT+TmP6G5X3h/Oz
CHJTNhFz0uAmbQZG+88nWtHYJKzslAsCEqTNU7ZMHPxMiknSqWKB02pp9KALmly3zlvLSUDJCTwN
5FHuzP9wvP43GTXMQZErhWT7IgzVfjnKT2o7t/AW2DSLDi1oQbK3qXQfUd/33ycnf9rX+U+v9Esz
3gAOsY5oDC+RhZrXxeQk53mXXetw870f7oQ/aIT80QWG2QhPGr0ra77+S18OwAEQ9EoSnWqDeZRj
t3Pwideulc50PkkPQhPXDpgOV/rhG2zPVilkpiD/vB3/4E380ef98T38cmU3laVXh7zKqTZJrxWl
RZRRQRVYJI5Ef/1Sv3RILvcTNB6Qv5JCdIT0raP2Q8dMWycMGw33k7mt47EGRcap2YRK6Mao5BP0
B8hjg79+zcvX9cs9rBiKofE4ECUhm798vIv/BoA2Hy/jW0QV34JHkMnKAyRL3jaWf9kmPH4L//pV
L3qjf3tZk9kRMiDd4oNffv+Hj7rG7VrlI7q4Up7qJ5Mm85Ezy5Z5/TTrEWE5S0SDxahkTm5mZ7m4
Bgtx162En76uWJiwo8c0mbxS1DuO4FW1wWOoKxPJ0HSxzjX0/hF6rEk9nY2MhEXnrz/AH90V0JMM
hmPAmQEp/fz+ixyWtQnQ2zFUguztLk6mwCrKVESzMNYvf/1i5rfL8cu3pMKA1i10kCxdyi/f0rqp
8PYI+nNqYUMK0+vM5Fhd0vSmNqvERAGeNJE7qYWAPzKWjaOhtTKlYKM1TF236IIfEOpodtCGUjtK
QM6OkgCVwAWOgkNu1CplCCfulMptuwGmIFTe5R4rOC0nrnn9MGEjLx+2lGAkx4pHhLWZNlSmbcTq
NIVR1LQcWyu6omjNKoQuJX1WjfSGSuOEROoGFnGmu0ZDZysUpqij0Mxa7NbimFbpuasNdQ6blroV
6XQrFfQI8u21qklt9ssMTdmpI8EgcQxwF3fwftT3sdSSxo84d2ocQSLURUqLbl2MCB5EUymYH1Is
VrTXeWhQTpiteSst5hR0xsgBepB6sBb8NYyuDvNt9GSZBGAXo1j+PIitdR6VEpElvZvmQZPZa054
VusbLW+1MljrsWZ1LzZEmUMTLziqCvna6Pr2hctEKAWpPuMXE4He6o9qTDJ4uUXwRHsj1r7OamIB
IpImEkWnoug/dHU1ntJy1J+JsWHwAahNJ5Z22D56OdsuJq9aedbyarvCmBJ/lVZ5vpnqjpDOrY3y
V6KjEOh21QbjDc/+cDPkCyidsm60x5V2C80DfKp3WYeY12m2WrzbBOFSgEX1dGfis7zdjIkLBdxu
vYR3myinqX63EIAWwn65KEc6cKK5WfZqoksnZ9hoEXxZxkU4Mk3GB5nCEa7GXAC5mKl08jL8YEc1
uvBv5gL8orutojFda3Ev71vygJk1sVrcsl8ahaejNqf3UeOc2Kh1Y3EKdGFR9X1S1aq6T81JjjhF
lfOUBTqxZw9V1MkE4cZqT4RiNufohWuje+hl3SCqObdUim1sGtpOBdZZ+8bUo9hWCWwf7CjNtJFp
GCnXdJozcFvy1YwdFs251MeI7Tp47F5XtstNLIqVTKxWMiEWZCFTIHsqdCrKpS4+lCRPF2+DW5oR
Hiai5bLWaXht5nRsfQEat+gMk6Gt4UrcLY+KagCDzAZjeFC2iYmkRS9KcdjUBnC46ZYjTNSN/q1o
gZXQwwSFOTc53kc8u3OBgEsWruIyibQQGAstiE6PdUK9t6bT3UpuKF3VaWQUZZYNzvpWibgVBnMV
4SFlCEargzbDlnxALi7qnA8vvZkKjCGoP4ye6ykygBid5G5c16cFmcAEprLVWpT1w7J8jXrsD7t4
TvgPOPCZ0SsWgKV4l3nIVAcqYn9Vq1U5PvZ6lExEx8l5ci12M70l6rL6gDMg6V2U/aN40+BDedLE
AdXJpq/Ewgs07p2lTLFCOTU3K2B/YGyJw5CkG664BawnsVnRuqurEFl0qMAVOrIUWduuT5Iud0Zr
S283PUJnx0FFvSOcN8EXM6dKAkTKEslW7wUUMbmIHpCYO+amdWsJY6jj8UVhJYmsIP/D3pksyY2k
SfpVRvqOFoNhP8zFd499DzIuJhEMEvtigGF9+v6Q1UuSWZOUkrnMYU5dLZVZjnAHYGa/qn7KS7P2
7FcPisgds4bxw/b6Bd9W2aSB2eQVhuq32gfQzDF27PNKXCdyAH9KeUHrgWxylA5ONZI6+v8A3QA6
VdNq2dgbjPiBywENjzXCgegKxv10/xDZOyurFAOw39R/KnqPc21Eto0VsPJcfDCJL8dr2edleRzd
hpuwh+5V7xRx7HALUc08adcPE/BvJDkJg4SD2cIWwi/uBlP+OlMfpzb23IQ1Zcc9VeoDgaFjrSaO
jG7X5PIE5aCrH3tvptqnyir/Je/94ckfquiKhlHsO4G/oAXktkKj84DD1G0/HZLch7wUO0RvBAyB
ZBma56521KObTEO9ifWAj5yOWgw+U1m9Kwj0h2nU5A/Gan7okqZ7Tvq5vhqiGU/QGA4vypp7HudY
cZT09y22/T1FWtdFoqebLCvea+hBTPiU3+4hZy2M7WkSMl3BgTWJhoMrx4ATdyx3ibECbLoUej51
4LRAcPW2uJwxjuo8zPcCiyZ0ha9x5sc7aolDselpHTnVJbZ/q42iLznosc0SxPftYDzmg413VUaR
uk4X1MDUqShKZKAxTsK/tNoQyRqO34EXUH7hw0negs16VJhmQ+pwiQClM1b9Bswe806ArtQ9DkF3
nKMgXcsimHIKGgHXkXF3SPMiORjRnGiaeNXLWvbo0kD33gHAOwR1UZ56YM7nvFXF1wgTPq4Kd2Bi
xItrmrzwGMU0Wm6B+ILtcqdvVVS/5jngECo2gYhrlgDZ5AAV1AC4x5uy62wC3ZICCLrMu8YRu8xW
by4D9mNJ3APDbxioDzsazxW8nlNeyW/h2JDmtUr7jUGqtTVzymreZfmRuYNIiB2MMP9V/aqm0X9V
3dI8Obz1AIIu4b01L7itB1QsJ+h/ZEnj760ouew6/W0KVLsD/XRfV945iuvsaMnslbj73RgRuipK
Vul8/a7yojD7OHcZz7VzzyRRMD22i2o4q6QVNBEmFx3NJsCK4DLVMJWjSmtE9S44Za5Cr8olJolU
4yi1hhgPMhHvjXBd8UVRoMhMr43nIyWADlV/FZByPS/4cICUI8MOeKGHXL+Ri04eKzlg8wuF0d6O
pvVQ7oO4uaML0z8YPagzu9gnxwvsmzH1WHGkrm6J0l609CyWjWy2YVd/JKO8yQiFy3axNiYjIx+a
ermo4+A2dWsUyr4DT8HMU9HqvPWq9bUyJvB4dmx9r5qhgl1FcPcD1IS1I3DDjNKHbCksd7nMaG1E
Ieol+gGKD28DHCIu8TCGbiPrMcvpVTIjR82Fq/Zum5ybdFkevdG57bPgO/W2GSrrLE9r/muoxY+x
8g9s0sxtYzHFG6rwOEin20IT/6aQPXfuEhLlctzbBPwIPVaddXbhFOSceJkjZz1gOJliR2ys+n4R
iEZ2O8GvXIqD0wXtgdrvXR8yI4Slue/9iZFqv6zoKxgtltmzG1Tn1Bvlri7CYU9J8D34+PiQBOVb
3A3ho1PZF3mIrGuJ/gjyFjO2Cq8V9T0maN5dwJYsGt0js8GzieYtTapfjKOe5r6eYam0l00t5I45
5XtJsyjWFtwWRqubsmAamcI6AK6YXDboAcyxeTCM/Q1oG/NHUlFbSpnFMcnZLjuqCHfMlAVnU9fa
Rp3kHx5iVx3jLHPW7z71v9QzNkjIFz8EcJUduOFd15fLNm0/mhK6uVSy2nUrMq5hiJkG85srkn6f
YD1YrIjJfLg6O+f62mVDPG542cMPARH0HE6wWvZmttpjBTsbQdQfx+1Ya1T1cmqttXWAqsCtFxFt
Q1Ou2y8rmIj/MRfzlIQJAdXMzLz2NMVv2zBv01PZW8t9il3tcU6n6jUZfUkZCPh/vrUyLvGpOElI
0GqU4ntgEhTHzO+RQmzuOb0tUh90glpKg1OXbvazqYrR27E/8auznXQS06nlLf2XCFRQemQKraNz
swTmJhtmRR8CUIS7XLSN2tLE7JxKQc+HZAV2qZHykZTaVk5neqIpwpmCJN8uS59x5wAhDuhVTZyP
2PaLAqNs0ZHLcpz2B19jAUzLVEgYQC8/W3w1DKsVTO9NroM4JWjqjtQBjyZ4i/rJxYZfzd5wbig0
vumY8/A1WkI9ZWKdSwN2lQ/0yQHbdCw7o0WPcfquDZxwFYlsFoI1bMNN7XUpsoMPpY6/MlP7ppU6
3OGUoPB7CRU7X+ktONWVK+1uN0SNeOHY+9iAvSSVOodcmBg1YDtZJRkJg7jhPw/ugLWoGazkR6Ns
mW/6DtjerumsxhzjWgu98akBPNsOIgnmpXkP5FW+GNoe5CGjXfB1jIK23U1zxbcUyJaRFXmxgE63
MPav0sIxAt/TQAHMmFQtdzpLF8kMewWeBnP6ksYlNyqxjuDJDieWsdDkITh2Px4wKSvFmBguFd/V
TJNMqqweq8UcVHfJrCN3H/cqYW2I84kPD0zxFmQaMXqo7OaEVDP3ZyNd/V1BeH8rx2q4hxEwvoU1
vsGib3ArjnWlnX0AzufVtMoA9qn0csw7uzZstpdg2jYj47KNzCLfbNOltz/AcUUQlCLeR4UXZ7x3
c8oIdw7NnM9dY2EOarkxUVKcYnxwA11/5kMJ4SKINbPvftIEe2oOBdQttAPHld719D5PnXGAT9fD
Gm7D2X0TpfKeHL/E/l6Dwqq36eARSc1Dwp27oAeTeUgmSGs8i9X46feVAxQOuki3Mf5gP7hFYO5j
5ZXQpviUh2Jkd7BhKmQNRxdsIOvlCFrXJF0PBcgJlw9VevX9bMVNudUUFb+oWupvQyGW2xwOUr0+
Zg1Yrj7WT2UmDSdff4X6aPSdbAcutmC41NPry14GVh5hSNoSd5Hy3De/UuHMHy7Tb1YniEMrQZMs
rnqvw+iPXY78x+Tc95T6sMoYCq137BGWL+ECVZ51JqBQvTPDXB072RTPE0We5Aqrsvq0+h4QWRe3
+mEAPUYcZanqP3C7yOKUmohPrRqoUWoWIxh5GfuQq1JEgP00z2xJl2UE0LVQwHyVOgPIW2Rs62uB
D87e2IvV4OQtlCJhEk5dfphyayLflBeId8bMnKo81Vr5Phl7grqmCCHjDZL1IhmzGJSXLLwHB6El
RE/SEohVgO/A7kIoSItZ2ZGRcEpzSnxR6b0l2+Y89AO8t9lQockhz7fPYKfjtSElM9Nh8U1mUGFl
RP656Mm3RL7MXqC3YcEIMje5D9i32hvLAxW095axoxJBh8SPamjJpBTalqOR1ebL99DpekIwtQLl
z9TFeggTQcBNkPFduZxtkB+8ph2ffasF3hlE/JnssCt9by9pjHg1znl3AihAQYSIneKe8Gfkbpep
E2hseTJQR5FIxsewnA1JsLHjfY5ZWnNeGw64JiD7j40fvqrUqweQdixRh5ia+v7Q2Sr/zdz1V/+g
sCOH7l6Op/Th/TEA/nnE5teu3ygHzGtRTeJh8Rpsl53EXwUj3yXr28/YwZwIm4wJRQZROejqm2ay
sCP7jfUku1xfd/GS2Ie/n8b9ZUrLddFhvNrbMbhDN//5utLI6/J8FamkM38d0qxng46gVPdxumdD
Ju7+5Y9zPaz3oNpdm1HjLzPwPNatTwVcuou8Mt9JRXZ/YPpwws//I/Qi5zfz4F88geu3zgTaZgQp
ocbTv/vzX+fKKpap8OhdWRLVvWuY2+ELaIl67ya0b70F4I7zd009H4w04/9m0vlPxqpMZtgeM2Zx
A3ftzPzzWLgSZc2YEXFh5iW+AZdGwpMkOuanavyNYvKXnxE0mpDSx99DHBWH6M8fNdAosvTrR00t
dgBdOjm2s578lfHHk8a7vf/73/Gf/GnrH4X50UGXghDy8+cFfVcIbx3uy4DQmlDJdMlzz5vYsn5n
vf3LR4U8Obbj2Nz9AeGMXz7KccaARvuCj4qhTgaCXU3lcT5wFtu7/OOv+v+1DP/Gg/CnH3j3bt7/
1/c/9M6b9/L7//63u7o1ffxe/Kxc8q/8Q7m0fIIz2HdpLKNmLBTu+pr4RxbbcmzgSjbCQeRhvOV1
+9/SpStXvZMbBHusFMwUkRX+U7p0xL9zpwKV8RA7JYe7fylTsz5H/6Mn8Ak2V0d8R0YR5Ii/8GPY
PhWLK7JgG3d5cANOJL0fOqXBJMfpBdp3jWrpuoo+kTy9Fr2fPP7pu7r7xyf9uRn0j6j3TxfgwsAR
IvI9gbme19vPT8NII3KVMO7ecqXWs0XtzMb0eFIat5rOAwNYEHoz+3PXdOmNV1oBJxRGNPsFkDPv
Wiasl5PnNy/l7H9VacOORE/O+CTjbFiOVlN4uAEq6nYm8hB/f+m/iJLrM8xqhEDH94ZsZtu/aDGa
sSW6MKdHcDRTeZpFavuHLm04R8wMRr+AX+6LQzRR5IaZZJHpGTXLzi/nSWIm+vuL+fltzbX45KuY
a4c2y9H6Wvn5a7RybAxaTlQpeR4nfDoEbP/k16vFGKw7Y4yc13m2BX0ZQb9KBFujv78Ae31N/vxD
ko0QEemsaA32//oa1fPclSschOTwNC5A1Xu2We7c5+KAQpp9ICd44AvdjD6hvFzqQ9UNgzq1UWnE
cWrKNLmo2U3MB+jgat4WlsiKfTHGDKfdtEu7SynG8XdmdHtdxX66ap93Po+lA0dp/fZ+uf0Yq+e+
bSBcai9R4HSh6sYI2hHMaacYGBfTW5YlF0K5g3VXunMENZgyEiqNqZbwMb3KYly7twsLUd8uOAhb
mU7Ny2++3H9ymdxuvuTXXcUi/5fFOIzApdP63W95kvKJ423YP4q2zg8NLO54K6Q2kCNlX8tTtlgy
uSGPkmTHKW44c0hBUdG+W1obv1AFqn9DXdwo/7EA/B/tAM6aofj5qySmwIIdugJOOXyJn29BbnM5
t7WswRt5cXtbaKeBGJ2YdYo4j/6CtY0uo3KIXLZHwDLXTq+Cqa0VyuBU9Q1nqXjMwouFpvWPLsHc
x+QzHy+1V3xkOiMKDmC0fag9Qx+ZT8GotatYM90dwFsl9nMbxS5zo6wcbpEcFNljFn31jPNufA4Y
A3kb0a9nE78vw/g3ewhb/vrHM4lkg0oGksN8IMUvP1CwFPhG+wCJhuxBtqVtMu43pRDsmkdRxkgN
SuMaH0c324+zFK9JOBD0Ny3DblS5ivGGzGis/vv7Bv3+l+ui4dl3HLYaVBrjn3B/+VFoiRuZqeHj
dNu6CM52PerzaGas5BFjoeojgyLFOEelVX9ZlOZcpX2d7bPRYSxowruIsgPmdMM0noMGAyBnjUOX
te1LL/rxaXaiL1HlOeeCXkAEXzBZydaUTbDv2hbmloEJllbElAJZ3aY2Bgpoy4ZWjrA0R0e0GY7v
UDzVQ/VZVXgsnaB4LuLFv5nb1enHgAxUuCLz5hFOoYtrhCUNw4dSQHIKYIjaYv4xaB9FpKneJtHC
ApSonZej1XZqX0J1OtG+V+zYaJWXMIO4Egt0faUNrFFul+Qzb5HRN4PmerlVg3DfwdVckYCa/pi5
6A4zAG82aj09iBPBLRF5x3htM1maqXm0/fiRAbcNJUiKUzFly7U7FZoElqrw38e6OTYTXC+LQu9t
FjvJtYLQtJOgz994lYLwbQlEo/Sf5loAKqlkdTHhiWVeSPcLkzibAk9mFAMp8Fh6r9pHYc4D63HJ
GCp2manOhT3HR8LR5aFM4QhprI1I4+P40NTyOVI6v5UNsr6dciLGow4QpERqS6urGV/Sl7ac1m50
2nq4VzNkMZGZBULJ6I/eBaDE/jsVg/qzxPXrTd2eY2d+7IqpuLNC6mt0qMrHJjFvqYymg+ir784k
dbeP9BSHu5WNjzNW+Ms9IlL2IVq7YZyL1Okxk1HZj850wafmDHAXub3/2k4q/N60C457ppbQGkxi
3biZnx6b7pp9h3TL/uwHS3VK6nrceKK6FF7HsJDZE2dQfoc9fEuHwTgcm102Adoq/Ti9H40Zz/HS
qrNTl2V9HLO6vRkGTvV2gP17s0TIzMMIwKgLIdJj4T3KwU/AmzGypbX8MovVuI+i0b2I88SiOLMs
3GM/JIR7B1qTl7kZeOt7WCMaPXwb8rjt+dGq9j20vfZDjo7kBh1duHSprB49w7jFMFogvcnOhoEl
ZSnvUYXo0CcWSVPQ1puwa8wrvjFyk9ZqJZHCZt0JpSUokaMM5i6MekbwGIdCAAIFCRM/d/uMJymv
ukM++UG74sTSY5+5gE3K9Etsec5jyIiMrq1Zf/BizU8jQLW3ZKyLOz0wJg4FhyxKFgcCcSlR3BIn
Rc4L9oksKnCvOfAZlYRuslawEsSwZC6fvTV/kbQx73J/4pGN0AjPpe5zQmp6uY6ZpGEpod5OJikg
OfAbUUKJCXBmHKG0ImxTgOdHPfYfjVj6Z1tyx8J3kdPFSKv6YQiRHsoSK2ahxjuE/6+EYnBBi7A9
MxFNvC3nR2+/SHv8Wi95ek+Rh0KIzu37EHfFA7qAdZbDWO1miIHHtgywro9J+zQxyuh2ZYD1l03N
Hf9f+pKJKjvlAZGXDXnB4IyCGj8RNZs+BoaCX8zMgGNbYY3Fb9PUNzCul5Od00loTwnmvlbN7add
513KMCervpp8Hk6zhWLElzSfaKxikmNozyHtUbXFc75M9w7lgbeT5c8f0RKbrZ7NR+l63yOtiVI1
jpVcOq0oHstW5ze9zIYfU6oFe18nA3/txtFRZVZy6sIFgNHi8PM5+RiO9DVCEFesc89lt3zSndR/
cS1TP5QrnNotnJA6znbaJsv6JUx8j9+oDlvOQVmSisQvGUHlscs97Rw0f3gKjIvbuvMxtpN4b1N7
zGjWIiO2DOmo95021YvMQwePPmZ8LyipA6s7/2SLJL+Qqnm3jRrucRBkFwwMpyOSc3DwPSu/aSdf
7JsR0mNftd2Lqhp1VYytPM9hNuMAGcydpl/oltYJmrj4p8lGEY+A6pygxYG6DNCDj3GHS4gd2PiK
Kdvc5G05eEc/rlvvoIqVuTjnqb4NcWuQqh9Nuym9OP4u0saAnhe89/MyvfGpHbmk1SHaW+yh+L8R
9U7Fd6yIeIjDijYeGPl3fTbAvcTvte38LEPinl+wRlQ7rzYKlMDkf3Ed/k2Gy8zrco1bpadZYq2L
yhyLtKJnc7Aa7mPKcq5RkJMHe5TtOatVXpPfL5jVIVOlZ5xD4kVzMLuikNO/YooPTEAlKGZ8tDwW
WIT2rZfShFFP1rc2GL6nEdknlUq41n44A+2hi4tVnTcadZ5jS549zZD5OQe0uqn3Ocr5YQL4+dRM
gKMR2mhQ65zoKkzKHouM6QfoSvKwaruZ1fTPXVnZR28Q/lNTe/JgpqY/k0eRUDHLQxcGDJ0Ts9jf
vYZGz2CW1Z1y4/bIJnT6OvXNcoM40d/AhcbEFKeE0xv0+41uchydRTNdOukCuaCd9WkwgPIrkMMk
NX3nMkViwXLWvA5LFF1YTox3bAQ9fUXtDrGTpEDmCdP8MoXnzVQ2nY5Yo6oLt3KGUzkN0KhVUbds
O+T3xndH1L+xIITOuyUcwJ+GegqfKP7xYSEOBaGVSdqHMnTrR57s4nLBAtdt2zYnDcsOHJO6MxNd
XNz9TMjhhZSouEnrPPg6OWVAVFbZKX2tKtrOamJWPOQchDRC2BNs+vZFx8L5Yo0Tb/nAycbvNgfT
O+rf0Fm7sqc5aTJkqXia3+XgPpZhirbKIkQlbfSo8ql964cifhwYD/4Ylzr/TvVmck8xWn7wjeWf
wg7pcYNJpyXogLi7Zdg7nX2fUEfaJJ/GJ9qR5+SbHUUgL02jZle3SX5t1t9MAguf0V1Yq3Jqe0+Z
j2s5z3hEnFnoxzoFlJEtLruLyQ2dYzYt9haBkRyLAxfzXsq2JtTv5Sl50UheStkx9G8qy/vWQFx4
VM5g3L2hDvRlHBrrHvNHAo0JLxfiVTQD2Bgz0hcExR8Hx8P5UKc4ebsy/EykJ8Id7kveAC5qB6kG
Md95NYb/Li0b52LGv3ELw5m/3VQJk2keLLIkEU/9ARxucrXWoj70GFjBOoj5s689cFVTObfygIoZ
fJXxuNLU6PUJNmz/wmcXnwssECfK1I6btYfI02bmENEPMNELl2XhCw5T4BdFH7FiMl7kaR8ZZ0a8
tNuSKAXH8YiJOdbWmBQMLqP7AUDp7HCHUjp10jEGTaipsvGh0xbzHXdHHl9F6RyPh0z7IDBHMQ/e
QeIjKrexDGuihyZ6tpO+/JSOaU4Dh70fsSb0wt6ipE+wX+K7crFJXQxrFIgqV7w0nYh6LAGBjzBD
V/Z1EvQQ8hM7+qyEWavtnIEtTxzor6y8yVXDHPgk0iyKt9mU4ivphavmnegM6wYiln9UVkpw3zhN
cpVFNgW1bUYQMjfsb3asPPXXUsfBtLeDSj37bdj1B+yCS7OFL1GPu2GxydwFlq/lIY6G4tOMTvhc
aPzF09jyP0wLJR3cmOmsd5DEKUkTvImQ98MgfsonV72LJaTEaHas8ogDhiK+AjvnM82gY3Vkrhp8
rfI277aT5RhztKM5ancp2/KWBGUS0O6HvwNPEDtCQGLYP7AfBkYkW1F3+Y0F2IOWDXrI0Y8xToYg
H9r6YWKzzZ4kRMvbCCsR1W7USCebJpXJFZWt1s1QU7G3XZfrYjuPKYnQXFXhs62dycMMScPgJUJX
Y23zPo+ytwqPLi3o9G9dCGH15sj2oF+OVGHVcs+gB5KJIRFYXFIRSC4ZLysBsL5V4iXsckwJCHHo
yUVscb/KCmMye3ft1VtbeDBe3KrB5Oiwb0nJ3JTBCw4UkxGM4xfdh03vjYdAh2yOq7Ek8q1qE7Er
F0Vw7zZ2ekOeFSNmlPFr0fCFV5E0Hxg9zCvXVj+FX5OWEM9O9aGzr3yy+zW937Gf+HcaWsxFIzPr
XQKWRmBzF74weoc6a9WKSOdiG4Snkk+PqG4sDaVPwZPdutFrsyr2Ye3rcl9T7nbZ97HzPvHyvqmp
i/0RMYuEgDJZNaZH1/DKS1qXlFBZcubsceY0x9w3PZUTyYKau4QY7A5cuuMfJncAv2YRHYAuR0qy
2//9+foXrgQTI88JOFQETD1Wacb9RabQaGXdoIj1B5pYHqFBTj9pjNsnz6LmGJUZqlyBZwOnaZ/5
70O2OBhCR6IZLNEyMtugoHfwtlZ0ru3t0KP1kCZ3D9+bJzGhLKnpv/ZyIult5WN5KeYYA7tJBtJd
Nbe/u/EtXJbbQejiYiwK1zryaolmTmr9yrNOFnovtMHGsu4Xcm+blgW2x7//Ev4yQ4MYxWiboSP3
nedL/xcLvK7SoBacoTdLncXf4I+WtHCorv4+jzjouJRxKyh3vcfXz4afBT3f5P5im+3aI3KNYSq7
tYvU5a5N3enmNxf361SKiwsjMhQug7PIc3+9OIGT3DSaXV9X6uw5VjYHv5aEPDblUpfD1RiH2bFw
J5HCDwY8fAwKDQ7IcjVns7+/lp+FpnW8iMwE+R05Df3uLymhuJHww4cBVNM8I+1Ss11iL9nHvmMO
S555v7k5fxZ//vFxTsifDJsLBUj88rO4VdSNaSqo55ndd2NNzYvxu2VbGz/6jUL7Tz8JDP7K9IDM
FazDsT9lOMq4trI6nkvmJhG59TkSF5r+za2JBvf8x3f4L8lM/zc9Bv8PVnvIlUbz30Gkv+hLD3X5
Xv3c+v3Hv/GfwbgIMi9QtAgBiYXEXr/7f6hLUvy7ZGDM7U+ZThAw4P4fdSnkv+JRCBCu1w6CVYL8
r2CcQyE4gkwYuMwNuVn/pWCcB+Dtz0NhoMFcwzoWJodCxMf218fzT7dGWFuckAOQVI2KF32Jx6uv
d03j2s7JJ5+/3A12y7kIe9QSl9B2h7q4IYmdSckWhtIas1v6Orc/kzzX5Znjc5SdjD3Y0VbXdlnu
ozhVZjfGWaJgWON73Ndh50XvWGuoDfCL2Na3weIk9tUsJhq9TVZOUPv7mKDOU16o3rrG9etGMSSF
oq6vvJxzC47dwD4NWRP7zOLq2g7Ocky6B6Hr+bIO++re6dNuOad97r4iD1oNXSCNh/MjHstbjl34
unr2QZrDQmWvdQCcjcjdG6ca1ZUK8nakoMCxJ/Es2L6qGx2KmfqhMqr8/YwzHTSAUjxA1Ip7LrvW
pPrqUjXtH2QxDNOpglYO2SSLCrWf2d9jgekdA1Bi0hiiM5y25CHsimao0AqxQZT+GFuHOA7qZkfx
7hhfFxxwr0tnYn6Xp1iXW93BayxGGJt04BK/509I34xZzMPsYw3azGk32VtrALE/txn40pIhq3tw
szxN6NUMbcAOTrwaYonIDQX0gXr8QnyFvLuTtkG6L+I2tfFhWw4IG2w/39PZzC95AlFeRTPgu7SD
M9LF/n0xtfUVm4eARd/4MZNxSqM/q9LN8QQr66FEPgcQ5nbdO1GaArkhBkrAU3CVsOl4nXFzBxoc
gocd90KWSrLLQYa4zKxOOzt8OsVz4uTY+ZqwuJ60Zdip29K5gPXRf8TOMuPcxI4GuKf4JryKXYou
q5LBK2v6bZB7NlWV80jLuW333iWFDNlbQUFDS7ncpPCblfRI7tpxCn/EnKFhplvxpDeytYrk6FnI
/1Rzyu4RG3Qi9m00NEcvcuG76Nyp+G64T68XaxqYKi+JwJo5aCJtjSd666CZAjNPkvmYItjCmlh0
kwBJdQ34kYoj66kl1cL4UZbmgdMk8zY7DevX3mjwPXmaL88um49hO6Y2aXfjDjmIjcCvburUWi91
CnvmlMnQPlU6TT9DmXoGJEU2vI5JCurGNM78RIlZgEmKKTYoFq2NdZpTA4KCGpH4M4qS5Lm1lwBb
jJpkfVRTAuRuGukIplENc2yp2uy+Yk8EcBaf4r2uvCwg9O+SLqBsuBB8vUPxdRyGnPblrOYHkFZt
X5Ym63Bus+/9xNtmZspF8lFuotTx7+0sj5/ZBrhAjPxMHS0vCd+9oYiiXdt14UtqcO9u2jlNHvDa
W8NeWDq7LWJM55sBX9VHmVgxM82e/w7ocjDxjQfDeBUHrvOUFln90PYBcBA36GgIqiICdETPuleL
hd5cBbqfTwMZJcojKhVds8tiP150lHntRNm3Yu9qsgFbt/TFLek3FR0oHyKuRM6q6S+khgazwRPY
fTajNX6vnRbOSEU3OkDXhvrqzWKLGQg4vjL9sSiPO7rzZPUWcw0Mb/zeWa44S1tqO2H9tbeJU+bf
wpgOuQND98YnDmIFz2YaygDeQ4XTNMP6W+71YOfPtm/NamfKvnydImdARsTx9q2t5uoupIQ12xSe
JiRG2thBveuTFTHMyY8Pp0xvM0dF8xQYZlmYU0NRAMGTyQ9SQVjiAB7UX/w4Nt0Fh000BA5E6qqK
6yk8NJ694DH1GVfsu1mJ8GBwxnabrnNQ98JsnNWGkXL47EgL7nhczGV38OyhvFmf3eiQUKZ9UlOG
UyC2p+xOIwjNvGoKda8Ki6pa16n0nTY6/uJLU3PEc6MoPvGhw7SdOdYqUkMO1niPn82ALozAHmjp
gPN0sXm+l2KkzbMdecvtNI800MQkzOjfG0fFsFtgNNzBfOru2chCpRlU7WOiTTwWJjcTLv7GprAu
GpcOkC2P9fItUHH4DAbUfF/KcAFhJpG0uijO37psoEjVrv1abfnCuXZ/pPCVyrw4f+zIvffED9ym
3S2RPQCAh2LxSPTIy44jQ1TaTrDTtjvMyISlKNRN8Y9HFcBCpw4hiOZJVL3wqwEy8eJafYZDRhyr
8BboRq3DqxWkils/owVy8ErDlbU1UZi4MWOYJUgvuXiIF1BB+7B0WlDWmduf2ddLGvjkPDyQtJoo
PKzcjtFvp+3HgkqQ22BuSas1s1wHtWGHbZiiuOXW7cZIMMuJR5ZYe1w+aaMcL9KAESMScWdPW3ua
Daky7OL37A4ISbDCBl90NTlfbd+AnEI+6WYMmkSB4YZE7mtfzPaDJSqQXZLcB27FoQlOo10xx2wy
z9E7AR7RPyT0dIJoiigEo9TPEe8icNHEOnesqK6sSv+umgOWnKXXboc6VtC14VTufGflXM62xUYD
xDyW3UvvJvIeMT20DqxhImUckdrPLFR1fuENvWSVa4dlnyapY4H8WqvGKBHsAYKz/jYgUds52eEo
7PkHqY76gpOlL/dMJ6mqJMJB731JE+O21M0Iqa30wx/ITCheia4JiThLz6zZs7r+G/8bqthjFpJf
YzdJ7/ACpA6WiUbyfCWLfVFOeaK3ISXrJKpoanqMFpMobnl+kb3LlqHdSTzHl0rNvoPsEnG4TGZe
mhviUvnHQj7oRk8SGoZba5fzmsuvSLihMvc20Zj5oszt4ZgVZGphGvl0ttfhDLklUHJtIs/kKjLE
Kv9iOwp6qWV7+qroCe1sVMCsdltie2Nrgar+6tXE7FihOue5ziN7OcJEXJjDGGvBVPof7J3ZbtxY
uqVfpdH3TJDc3Jsk0OdcxMAYFJplWfYNIdky53nm0/dHpyvLCuexOk9fNdCuQqJcTisYJPf0/2t9
i3xEGixTE1pba0a9uhpLPmmNrpaqY2dN+bwv8tLO1opB05D8MsgHFc0FcSkh9x/mL1wwKgJRv7XL
LrJOo0krdSs50nYQHzWQcINih4xRoTdfOm0EcOI6PrarJAg+t3iBibEkQRWAZ5a2JCQ45Hbixq2T
TeggdUfsO0WdZySx5WD06btbJJJ1cJwrBEuHjPZmf6pnZxlKk1FuSpaE+GRMFkXNLurJji+cesKb
TE/pbqBOeKdckXwebKpTC/Mv3smuA8lSZk7arKOy4G1NbZmwzdBxOtD6dUI2tQOlBHnJ/tQheRmt
hDrNUZ9P18Ja6tBanJr2iz2GEYvNbGgoSGY3MonojUZDt08BzbLwke1xnO4QeOfDycSt5R6tWSuK
u6Yum8GLOn0wDtXg+A0Z64bhf5ERemFPjp3jPED7cquTFJw37+ieCnPdGvQK34FiLkqKf8tMOFFY
iGB4MJITDyLYcymMH5uaKmOQiRl/fGnVCYLYws6+/HTGuvnz5/2sSzsTd33/GEeCDpEctqDbnbM3
3brMG7aGyaa08Eawy0jHe8NuF0waImNwUYZJhAeK93g9CTaGeo04ybej+uGfH3gvoy81ObHf2v/1
5vj6HaX9pSinOgrC9j9/G3z55i8S1vLjwL2cNt/8Zvtd2XjbvdbT3WvTpe2/eN3Lv/l/+oc/9JEP
U4k+8kuBI3H5aUFUvImmNJdC0n997r1/zv/H5TO54G9Cbr7/pR+wcvMPiR6cegoznFDOor/78+hr
mKTcgIvhF08OYSPn2x9MGEJuXArxHHFN3h/OvhxY/330pSajL0Us1LLfD8z/+vI/Xpjfhdx8V9b8
/J4a9EnRaBogTkHW2Oes8jZGzqEGi6OtPS2bNLrx7tKak4i3NgV+/J0Zii31qP5ao2FpVNHBitvS
083kIY3NbZcP9zKCxSfHsDrVhXwURLlzTJ0A0MKD24ZuxSahF/VB0R0nQHqJNqv6AmMu3i1b819T
c8AA3YuYjRadmlG3v9kE2kS9m+0dN/9os8pt+tGhX9gZ973S9xpnplXFGWmF5WXvyOZTGXSHvPqM
42UgC0plG83yH7L+x6j+8Zq9uX9/vbF/3s6/fvuf/zd1HWRq//5B/w/B+lH0/XYQ0EB4Pa/+LH/l
xxAgntKRbCptV0d3aS0j6scQEH8gHl5YORSlTVSqDI5/DQH1h7Pozh2Lf6Af/rn6I/9gTCCHh67/
nQVs/jMs0jLQfp6sGZeMJ8yzAqawhU18+fOfyj9jk/Zq7AAfINRNHvHd+V86vYBHGM8SuREe3WhY
N5V0I88ApXoHonEednI0gPm4xthz/NWWsHCrC8N96MgWPj8Nzusa12e7oZ6sXkjpDtn42rN2hTkT
pYWeLhbwrmwqk7g8k17EhPwJ62uL3D4TAf7geOnMm2JnlW5j7nJcFB8CpzUKPNNFG3pDVvliJfvI
ubNVE9+bZQwkoq9FWqy6ChA7e2Qs/sCrY+dyzsdRbCJlq5iOX2ERB5gKNHXJmA3NJhF+ct0FjZau
GikaA7cQSyvA3Mi4KkrNVhuzUxQosBFnRzOUwcVgLX4pHp/5zNzAziSAwc6ZCyu3fqiAEyPtgK7u
IBJDCI0/InRPVuvXJ6bI7JSMqDDRrgYhHF+TmOkVqEvaveMMxscbu16Y1zJYTvUQYki7BFeQtEgB
8vYpDgKEyhLFQ7Cv2Ar2m2qOxydztqo7kfMokRrpUBmnKQGI0AmL4FDcbE9ZIK1PthHIRzsYh89J
5VbXvop6CiSj4pAjaxECBETmlK8rdpSidDHDoQU0iUgB37AvaYbShIZP0BbOoxs0cM/BmGq4ZXMj
ou+qoxTQqKs9ZeNNbaUXfmliCQOZ6Fp7roKw63VlReTv1dGW4JMpMj2W62dQtbe6cSpAJvTO/BEU
PTKZYm6v5pg9Q0BNRuJfNzObPXT2gmz2g4OEYo2MEU57dQ0OAUVOd2nIdqey+XrsOvr47jHUjMe0
eY3L4aZaIM7Rq1VhNgz0p6gj6oqkHlr61x0Z6KnGVivyD0av6evBEjs/bJ6qZAnpZGM9TLvawpJl
4sob0EoLNwecOuGlLLaDfSxGovaCboSManpZjWnd8cNdm5Sn2UHDZ2JTMVq32sa+C0YgaM0HViNx
r9K5+BLrzUGMvHPOMI6b0E41BKjCePB7G5y/ZWz7QbfvExkRmVHSbIRpSSMBBMakPSnLRuhQdd/M
pL5UTnwjHae8yL+bwIdmeGiI6lwMZp3fHcOgr6/sHnV+AFeorzBWn2oTnvJQ32GAgZQwbyAWfXSN
Z326msg1SIhyscr1oH/EjLAlr+Ij+MVtVvMgYWia/s2EYGqmBiQclzOU2d4rwOxal2G2Q4uiFwCd
Pyurv/Xn9l7YtNpjRTosybEltb1shBF8lSrpOfTfdTu4bujKMU9uwCZ5SVt5kUPkTYgknc0yUu0L
SnSrOaeyFssTYrON24RrEiz3UiTd1uJaOHjvixY6hvYhTL+YnX8h7HgdTE+mimeSub7YHLv16CLy
U4/i9dod95Qrv4SKs0IQInRucV1HTf8ptFDpUc20w/vBNR6qMS92aOFeNFIseNUu+mxiRJB5CbCJ
VTa5HZBFYgmvHuwq7dc60hR6WGJtO+VtBvHXV2CAKzUwUeVPqm1PvUXzf1IuYPvYy9rSPCA22PTg
eBF/jZsxgqzZyGtqQYSPDK+yg4nFxGqat1GNERQTW7UuguQmspytP6RESYaXsy78nS+TlESuJPMo
GiYXY9qNdyM/eqj6TzaVOU56/eUUqysxJx/pBewKCCNr29R2TdId5OzcZzNmcc4PpGXi2bzWo+jo
gmgtUo3gNd7evkmvsMK/uBCsGgNjJ1VpGa1ElYIjYk53vQoAddLXypt9hmvzRKHqc5WNAM+z+H7J
1kSav7EycVva0TVoBBnppyBxdmWfPoyFfUWJhK1YMlEdWJfkp9hxf2dqw8Fy2q3R3MAYx34f3A3L
Qa1Kjnn73Pc5a1DT1fepjZKRSR9W0uMk6jtzOLoD4sSamlrJAYGQNGDVudnuxiERiG2G8SKYT/aC
BNIIsDXi6BoRwQnK0QnSDEwiRuOAtrhCB0MenNJOMsMxQefD3FNlOQ2hY6+TArRWA5vCQg28sUHh
Is61t4Wtz0RqDK5LcRQVCHqREhd5SZhijoB7PcfC60z/WzPKQ+wk+2iw/Ys8d+vnTCqy0ntnb5f0
RHqw8DPMt3XS9xSF8fGHYL0hl2LG3hYJ9Oxm2I0xjXoIYS2KV4kulXV1bq8p9p4a/0ud6ie0ZWsn
L7y2z7YJEVAyHrd1l62j0ET50L1UkTzpk7rhqAwnACgvaD4J08CUL7N5cOf82h6piIJbb250wPaD
fmGhS1Gi2RgIZdwiQ0CvNIvkirkFKaqhyKAm1FwnPkfnlJo7zuBnbD8nTIRPc4P+Ye6eEFlfdBNB
qIIkgQnB5dRGHm1w5tax9uyMEywBAIF6GKzU/OgMxiLxPmlkvkRJeU3BlskWz+2HrpafnJmgt0p9
qWyNGlv7MtedNzRa8YIictPYjz2ulJ1EZQsfkgq4g4R84vid0lGCbfZEGWDYNJF+M80Bwb3zjYsp
mAIIikAGWbHRKE22OtJqO9vjNWYWjJ5Rpz2bUADw817PjnlptuO+YjI3DKovrSKKBk5y4Gr0mAZ3
T0Itml4XjXz0VGs2zys5BUNl3GopP3561PUWCcaIeeEKTFW9QiuCqr71ZO1CMLeWbpJkpBI01M/p
fhJPDZXKi3pGOjbIS1Knv0mWtcSYYaJVpOtQP5PTAOOItTRh4+9cG/VHC+A36+MjiaTHoMgQYUzu
bevfOIH9cYyTQ4UqMvPT1Ti+OEaEL6gYLyq93ALhWmtBuKtEdER29BB3ZbwyR/La5tjrLGpEbPyg
BOfDto71j5jYOCmXmygu93XdXAHhgA3CSCraQzJhvpkFOWhu9zUgTnstZXSJUeYIQeuGZBx8AjnR
2sNkPEhFxBIJu9NBtBYAukaeAoFA3GY9oIg013u2WyEAmGs6mhsK8bvO6PUbhB3kaRN1bWzn+Gvh
I8sA1bcJFt1mjAK/HZ8zRYocTn1ruk/jwKvQXFTJZxE7fErOYYogOHe6cxTRRtNn0XIYmzl9zf1t
BNc3BhOQJ58kh75xJvdhjOgMoqVAZ0RVNFL5Wnf2ShpfOxXsoX0dkt5AgsSGNgu4JzErHaxxk8Mf
eYKcHT1JnpVBCy7Wxhu3k9uWFoEAQNGidJ+t4lEVOQG+n+byYxg3Ew2SKLuOAM3bNJUGZXlLkneC
NjVNqQtTB7oass4mQsAiT7kS6uiEOAdA9gb7yCQCkHTmqeeLThdkcz3VlbwfTN3/CHeAnlK8Z1dC
f8pgR4qrQWnbEEhRwIHAaiYwu71XBl9709ogXEPdCx+FWteyuI5i8iiKYR0otjnAZ10pXs+WtU6f
P9ARRw4dWJ5T3w7su29BDKpNHy1caHAHcAgCKC7iEszVY0/kohXA7Lvu9YusbLeun2/cFERBbHlp
+eKMIxTpk90/42meXHxqDTGRGigkvF35qw8CJMmum5LghLa4aPQ0eALAs2vgrKQT7Q4ULCgYfSZ9
E0eYdZ+6bLba4KDaZmekQ/eKRoV5p0X7AcKokFSR0BhLYhcD8iM4YSScZ9CeLzrE9ElUBnvg/CaK
QdVXZvuI2Lo6IIZc43Tf1FwCCBgdrSwR2yu7FffUsNk5bfKk2g82RO5RW4cV11fE8hnclNTcFRFm
+Qh0brC/NvQrJk1/kHS13LnkyFGFLas4RArTbim8U7OGgNW8RLQ0RlN8RRM83OY0owRyuAXNMgVg
4u1Xy5k+V/VRTOzJEx2A90XshJeTIffR1MnbfMS0Nl/QXnzNbHYwhbYZa3TiPluh3OUIAQho3TGC
4DTsTVgPtl5tK6xBy37HRMq2KLi70PSGCmL4yIOS2SEcX4Z03KexuIzJ47BLkgdTuevrV2hOWxnh
c/O/UAW+bnEJBXgS45SQ9Y5MryK/COzUU7QP4hAJZ38HFyrL7rhWd8U2eZ2F8lGx6HBWvTXBh5ud
sS7M/DLOzAWGtbeCxJv7b4JUyN6cHupGXfaBfnKYLK9wqOwoW266ob4x4mIdZzFeIAGOnuSZTWNo
t5MKn41OW1W0lzayNhJz0c+SMUGqxeQi35t9In8pfJe2PCED/zyCgt0Hsb0fq9I/JCpo6R5r167d
sfWh0m7ET6l9BxAJDo2+NhIgm5pWrXSZ1s8CsldlOzd5QKk9ORpxfeP7ur3tZ1voqxQv/zFP640T
5JdY9RDodQReqImTeP1tDgBR0AbCUAPDAgB3ol/5bH9y2B6kD4u0RCIQXwYQwFARbCuaJrse/iFK
axvWYDd8Dh3mc5OskpmtYsaxONCfaaEzDYiUvreplsAktj8ifzAZ6Rnnj6k2UL4aurMKo/6YopYi
+8Y90To3dm0Ehk12zR7qArQeiStiiv1qqzQGsMMhdW2R2zZnBMMby7qhu9NXO8G6UJR+faTZ1F5g
4xLrFLHSq+Y69TYytBOqki9V4+/oMkoe/7hzB7Diygkn0BvBRSyAr9PWpdeAaQHPcTWeNDLdCPDJ
dz0F/8Wo1I3iQs76wSLBJmmcy86qP+bTtM9AxE8OQAj4V+S/QTc03eY5C/qdXZnaZjIqAvdmJKMx
HZmc0M0gTm4qESswWezWF8QieQEA7Gu1m5xTiwV1ZcNcNNmnWrmuDlF5Wza4hqCo0X9cucVBTd23
OTosz67zZqfkh8RWxAbGrGOKkGx5xscQjh14FyAon6IK4w/x8X77zTct39yj/sTWYLl67XsgLxwE
nLARHDr5JbxIbew0dl8YpjA4DwWqnYQexnVXZJylUqIh+P74Rpa0j8K90rsWdTSz2HjZmU4XHTL2
rE++b5AnH8jR13eqUAakkaoqr/tsLLVNMafGyYetxjaD0UpUjGGU2nY0JvvGdR3OBaDQuKFmlblP
w8zJYle3UkMxXDg0xeD9gCIK8XQsO78ONS143AIFbeiYNzkVNC6HiCadr5l0X/9/mb6dDl//43/C
H/hthbJ/Tl+ea27Xn1CEv/7KnxVKISjSG5YJAllQjcee/leFUv8DrIeO9kuXiNSQDf5VoXR0kuhR
VjhKgk1YDJB/Felt6w+Bw9ZAzEyGPbrGf1ShfEs/ULh3LElt3gCjAKKBK3xbngS40c1JoxvbyW6G
a4Oe4ow8HaHvqhgz1zkZTAKO1zWLN6KI9LQ9aX1m2B9/umE/St9vek1vTbp/XgZKO/AQFkVc3LBv
LyNnS9eggeIysL3iWBlHyz0UFED8FRYr/zNYPnwZMQ7cp65SJiefGq/ANlZos/ddWfnXFveeTJwA
bvPaCoPmqHC2EkI2VeQ9xLaVBzfvXDOV5Z8qu/QfTUuCZDBM+Po8x+/G458qu3GMGiFXhdiiFprR
fuUEovtg2wq0ERc9OqVtm/jhXQNAaKuhfT4QeYGSvyKHIeiR1dVM3mCPQt+pV+9c2iJs/Xfn5c9L
49r0hYOPMdJZLv2nS6PAzM3WDLGVg5Fd2JMaV+4UxNsxFL3XtPMtlAtxyBuz2cyaYZD+I+tNanRV
+s6VvBU//rgQJUG44QqX9CrfXkjCho1Z/nvT2oWCZ2V+/jqhA7uRwNU9H4kdLpAZAzIu4/eAEOfv
1PJ8JO5HRE+KqAPnDGxQ+9FsAJXj+Sgx66uxHwOQXV2sewk0rCWkk6oOAFyi2f/57Vf0JIiSQpmq
YHu8/dZUTHykQCUGgYD010wb3YryoungU4xtGE1DVh/03BlWNdlHd0M3sfXpxuzWTnz3XSrF8mFv
3wVpL9JTypeWziBfbtNP74KanZpMWN3cmqXWQge1NUCVsSGqYFXohQ3zrM2L+FjHJnaZWY3pc2nM
BL2psgreUUmfETKW10FR9GTuovW4/OZsmA8WXi8/IeTLqayJc1PfVJ4Nz/4y6BKE//Dc/E8R/Biy
BMv0KsJ686HHif6AQMBLVa5TsCZZ8FNtjdppjMmUY8eImWhu/XcmpF/f2+/zIm0lqYO1ss6eIA5k
WgQ6ecBg84Fk0zfkFKtG6kB1cGmiubyyOs43qNiD/T99eWgY6aRWcJ8shV747LUtqhmlUtVEnjPj
1KfHTlBnAYwXdYNW6p+irDE/Gl06f0vccNyPhRNejNYYeYljt+8IDczls968O1yBQ51ZmHgH+O+Z
gL6Lg1gfp2D0kEJSs0+qUTFUC6a1UyvS+S5HrzsdTWbo63mC+HBwMUEQmBSNOGhbsvduYbKI6AJK
hdF/JNmPeIKAbKQGhV2J77sj0Enok3HCm42WszCzsd01eYG40rJTguuSaaRJ9s4d/mVEUAljjWF0
op4QeNzfjog4FUpGRgJ4Q7aQ/ruh2xs5pS+g3hEA3kJ4IhETIGgz/jLCe9g79OHem6OXD3l7a23q
+eALcJTx9nwfKj8NS6bkIFLF2HmmKsd51bQV7txej41Lt7U/5IvD/vdf+28eJosrRh2Txj7FH+ds
IhBdPZbG5HZ4gqbhky6Kgn5Aaj2Yepo7mwoy5Bp40Hiq5qI8uchtj5OcOembrX2bF9lXPOnpYz9T
RILtEz+WBWZkvOIXoTFR9Q+zJttLKgL9EsZWWLCF2ZAqtpvv6VLOtywgPDDasTNi7TXYm50tbnTF
LApdfu+1DRqITW3p7VYVXYPDO6guCqOXe9CWcAQgQe7LOaBICUrtHpjg7WTVpeeGgElwsqs7i2WP
s7IcFuWxc+0nguApZtB31gNzubNvnzX2IOa8Ze5TCpvU2xeugzWrTW09eKSVRt+gKsZUV4eO/lo6
3S625r3JgCHtz8zubG344oJ6Py2qp02DwTGi1DaREwtC9qFwVHttFqLbtDQHtdXoz9PHuUCsa9GF
vY7H9oMdaAnYKP9SE3FMsqXNEqtrfX81UsC8+f079etLvAwjgymCddbkgbz9YmaL9zDOSTn3O306
NYnWYU/vi2t2ctPBF1b8zjv86+cR+cE+DgeVUJCnztYPlN0CbqxcQrfG/Em02lc2HVGzqerhRQ+i
9p/5lVivls3oImJhHUAuY519Xl32GQ6tDtkXLgSCP2Xyqs2jfSEldAhnqOQ7E+6iVjh7U5YWpZRK
6ThQgFq8vaF2EudOoAeTVyJ3WXfCDuj8Ftk9/s4KEmBP7F/IulN1CLitwUaI33U5hWs648ZNZ7fB
A+Vc/HXtqN5Zl34ddVwZYh48ZGzlGFhvrwwLmas1kT96biqSnT+5xmPgE/vjpqq7GlvH3VL4NV5b
+iArYebv+Qz/7uMdS7KTY/Qz9s8mr6LK0Jw2xeTNejJ+0LXS+AyUcqdZGe2rtmkF0WrtV8rY5TGM
NfudL/+dLPl2BPMOYCACwAm/jt3L22/vOG0u0KEMXlOwZ1k5nSsfaquE7gwcvSPrsHlwe7zsbWAf
InoKh1on5ENM0knWsSMo0HSlr61UTP4uPfLgw+/H4S93R3KCxKMPxpaNLr/eXp5Ku2jAAis8xVZg
X2Meui6CgqK5WVVPgxQg67PqLmRUeXna6Pe///Tvw/zN3UErw39YU4FvLak8bz8+atDlCpeKe0yl
RbvTSLr4MJCAPVzFDaMKWxJ1jnVAx7TdNkD2yS0FTrE3DGQnpKw07T/e+nNBtssZh5VO8K3OLiiA
E6ZTfLKYJ8BNrfoWIJyvF5jEMZGi1GhPnZb/MOb9l/ivv3kItJAUG37kc4so6e1dQCHvYx8wLC8J
Ghp1sdsb31op592UKXtH2HL2hfwRY986Mf9foZnlexub5S08ew7uUhtAM20tiqiz12BcyORhT75F
C6UB/AYE43idAKbKDwC3qmNd6HF2QKdbES/Iv3IKtb4YbgR2smaTQz9aXl4/K7a/fz/OCIdMo5LX
gn08Z6LlscizxxGpyWwNs6NjDxGEaiD+UrmmgJtjkNT7Odw6jiwwJXBj8k1eqEzgCG8aQiOjVh3A
HeDJaHvTmfYuDUDXy5OJ04NAU2JvyjmU91E0xHSno272d81gUqLPQw1V/u+/x6+zADozKi+cZJFP
Yvc4u791kaVGabTUQxIEVLBHnAmBSVxRcgj7ELiBnweWwnyypGn7LunCRZHb+hrIjky2E3avdjdE
QXNt5PzNdYkCrYS6PdGK+/2V/voqohIVoNiYtVCInp//7UK1CyLF9jSKP5skneSh7fSPlZm6l2Y0
pXunMqYXWRa7SZmR9/sP/2WRZoPDBg2Xm6TqpcRycT/tbIlRCP0kimyPSrJGJnbQ36jQJUPd4PBA
XbV6x+D8ffv09rVHsefoLA3SxPZnn71eFBgaZYTCJgghB6OkkSuYcubdaLGln3yhWcXWtySZWhRJ
107g6ttkTIqDmTIR2VqbXRWznWxkEDYXIpOkz05RpW3zlGpIFszOU4g/ZDVMDfsrbF7r39+tM7bz
MjjQBzpUlAGQsvCfL6wktMXENURA2XjDrwTZKw9GThhJERjBYzZy5k3hpQB/w2pxAhRCSmhAXAz0
NfgkUFR6r1JJkL+zZzWWd/ntTRXsfvi1uNpBWi5P+aenWFMyKcoZwQKWtpSWB+seXk7K4B8iZRFu
MlqhXhxoJZfh2gIXVmxRDahTOwv72MIe7FdkPwHsb7q4BiRnBj6iQm0aLobKJY5G1Kj+TyWm0v/O
hRNHt6QHUvawzzmgvAkmISEaTRyHOIRV5ULN3yadcm9yW/mf8rZCBeETl0L5UHSOsUXFP3zuGhJ+
l6Wa5jb1dCh+UUMlf4Uc2N53/liw10Yjh0MBy+NtaFua/t6F/zp7s1qZijvO5AJC8Wz9GMrWDifD
mD0IV2SABMJon2VCAz4VwW1OyhE8PUf7bNU4BgMzbB6cIo3RkY35VUzK5eU77+XfXM5yNAUdICwh
uJVvX4BW9Jw62PN7yh5gm8OvQTA6RsdCyebSbxR9mSa0jw7ByscCedVVaszZJf/jYJtT8A5a82+m
XsGMq3SXJgXj5HxFn9IiRsc6ssOJil2KwSJZ61k53CGM8ZcyhHkhgqT2AD2gelJ192EkUGFDY73f
zhir1igj55uCpCPySPr0nW3738xAnIAc2nLwFVwmobMZaFGZ2rVezV7t95p1WVC+XrkKGO+NRqsX
I6QAvvJRm7R2J9Fc6Z6jTWL8HGF+i2hDZhqS9dEujEvqZ9SSfYlreIP7Rp+gXsxhdpxNcpo3pV0t
rXPph4WXzhHbzIhTy3u3+m8ePI2FZTdJcYQJ4OzLkB+D3RVdhYdmim5maNYcQ5XjjXGg0dqXzXwp
TPYRQx88aNyTG1HHai/oqe0Qdsp35kdzee3PJiKm9IWAD2mEr3P2HiqeXthxMvBCJKgHEHX5Vd7y
NDYGsV4rqxUGcS+E8OSIwLc+7jkqSo1+42Rj7oVVr+/bdqggTjBXcDIJiNwoQphyq4QO6nqOsoHO
nei0B1v2i7wwjD9XJgneQdy+RMUYf0ozWz2+M7bEL9+JIywgDNYthpdxfpyo42TSklq5nskAuw6N
RFwq/NOem6fJM/Ei6MySqtyaejTR2PDd1ygYXngQ5WZupvCu1ema/zcuiQOWZIZbKmPnNYq46Miq
o9+CWKCrT7VqSoLoNTQmEgWZiS52R4hM9+SyKl0xL0xIoXpixmtDbWe+yvWskybx+2tanuzbJ0+Z
zsHWwumGCtn5DNRjhB3JSyUCdZLq40TsOVg0WVyyp++3oVZoH6wG0djvP/Rv3jdKvrxr9MUWu7Rc
hsdPCx+uUsyI5F7x8gSAGaPI3JPYY+/iJht3RphlFy4X8RTVcXxRNrr6NojkGTMuuSEqh56SwJi8
1FKX3rcpiBs0G3WlAWRcJbOBPiZHtrgrst7AjqalhxniH9BKM35goTmB4Kvtd+6i8b1o8PN9tHis
y0AmNdLBCXRedU/SGsuz6vUtIRZI3sQ4gyJusZg9xK45jRsoUEuKHB2JYMMkjKBTdKZ7GLO2IVxj
4si5SlEOz6s5E0P5mOMmDTZmTj99Oza9bl5NutDIi9J7CG2jkY6Eu+nObs6nuln3GJQDuuLqQSbh
9OTj06D1kiePxYiUOejCfl2VMs83WmW05bYjOZazk6hQbvgME1Bb7I879m7WcJOQSEr9ObQx/6vQ
Gj/LHE7oCuylQVWTkLejaJpg2PZFb2BRzpBjojPT5o1ljJqLjEAWi2DYStODb+nDlW2mi38Av94t
t44Uyjiuk9e6i0QMwGzsOLkSz95f9Oxy/L2Jfhd4ltk2DV9Q65IDO4TklkJO/Q263kAmKF9ukw0T
GiTaA4OzJr0VCXfRVFdE28UoTkriAdcgC5tx3Q3uotGyZQUZF6U6ZwUxaRdIESo0AhaedTByEPdm
bUBGW/i6m6874GVXMeA2/KOY3ut9I6v+0KQzMEPhxKj/fPz6Wx2jxjUuYU0/GgU9tm0yp6HahIFT
Qd2oMt3fDW1bGjuRNOkdN4/psAZ0OsMlD/Q1o3FhOxTK/ppVqIvfO52cOQtppyztUn3xL9KiAxh8
VuUqK0WOC1P6NjMi4xjrSe5pds14wQJ2KWYwJKtpTEvPYBE/WoVIDpwfjcPvB/ovtTY+AFjT0mkh
m4DN7tl+S7fqGW3kDEAkLttDmvjBMY+lvk2d6CrohvwgAnWPzTWimhpAKhpruZ8IoSPGDAJp0E6K
OlDUvP7+ss5PT39eFXscRyl6E/rZ6amsmP2rOQBXNWXDa5qMeHc7u77puyB9ItWo8H7/eb/sXZjh
OKmxwCI9J8zl3E1aJnB8Vd3bW8cd3RPEmeRIimH6CUynuY5kxdgIrPyKgJDg0MykkwLV6pdjlgGS
VCUGOI4+DudHNdXZHb7C+F4S+US8sq0uQT8wR5CSaKPUxvNk6Y2hvze/4SY8WygsNoYGpB92zSwV
rJlvp2wkvLIkaIBAMaOb1baw7No5VGlFPJRDdAWMsCkMjz7i8Ganp2K+r3j/AngTs+56gzSGS3DN
iL2TAYXlxug51ALOiYpPSFIHQAbopdswT4i9zRv9OUgS9t19jlJ6RThRXmwivWwf69y60Hz4ZTvf
HohgrJoGWkCUFOF4G2aLCgr2gSI4qbTzp1DNAxNf28BapngH0y6AEgmgdAjaZluAUUm3RCkV8yFw
0ry9cTGow2nNHHlcztfuxtRrQ5IIGBRIMuc+eynLOCo9HM7JvPU5SbzYHckt+7GJsckoAmRLgDE1
niMVGbN1jGeoMCvDqafTnFAa2yQBz4uiXf2VCSJtHyjC1C9hnSueZIeXymPpM7JjPuc55vOeth4R
dkJekRmFvNbRI0QZBE4MzxY5Z6ZnjXGcMaUpY9h1amkwoXTJg4OwsEitFW1ba5u2EWxR3FIpdgdM
yKidRrKNVn0aOcPeKKM0P5JrZk2XcZ0RR5MPc7kb9MG/NE2m9kkv5+Vem3d+4bIhmoCJI+H2U+sL
E5BzI6XblUToRtlGjNBW6DfG+Ij0TOypi1X3lmhzbe8XM2cJEctEriSF2utByxZihUxArXSubsUb
lH/mJyfS3JuGVKwYemSR4NxJZtRdPmSLhxxR/rBFyAoWvGjhTGhYCi7HfGjrdST4jsWg8mbBo8t4
Ra6vVm/BLikSCcA2mB5/CnBAhhSGV+Cq5/TergHyss+3w+PoLHI5ow7yexSkAALnEazKAxrDrrmx
7SLvdygPhxoea6h9TWLOroeAOLBqO82NpbaY7aoPWgCIzHOrPMdukpk1PjitTUeMJRZVMoSF9QVg
hqnYppOFbccitRiBRNG4kLcj5Q7VDRpNCO4imvIPbkx16TQ63ISNjeAVrAapz7uMgz65CjV+kl0Z
x0N/Al9j8IdJ0tVU9UBveLEWObFXzGV6l7PM9htBMuxGwifNbxoD/gmgy47cdn0EaY4VglfXHDo7
uMwBm2MXmMfoLgfmbaGvdPzxZDZiLu+1uVS4fxmbwwHSEkJSk1Q0bTfmEieF5XQ27THMO/Fpnmwf
t0vvQPNsRTmmu9kkbnZnqL7fDBT0s9cEc8YSM6iH1jErcQRj4e+dag+sk9gg439TdibLkuLatv0i
zEQp6Lrj9a531B0sqkTUhQCBvv4Nv62bkdcy7TXSLC3OiXQcB2lprTnHLBwUlF4xuCjx6HQGGJH7
at4bGrL2mUcP8X5jgg3/mKrHYw5vHtJzPCKk0m7cnyHUDCzqnFo45Jnkm/ECEkobN8OjBr3+gR9S
M2ev5vUyVw6KzCwukncoua58YUFZNuTUyAfhiN5HMYYp6If6DlCu4THoNM9nSZC6y7752LvQEXCl
UcoiBx0zbGgb4Jj9RrJjAHlV9zWQpNqFiBhsyTt4jsC9ts0Wvk+6ML/CcSaGbuiWJiGhG+z90TMk
0J6bLGDKBvTH1ztQW+PXgEA7cPbAPIfDonu33Tlujf+B7RQx7yQS11yEV87zwZix+FQRxvDbIGv7
FFRjO+zJ5IMmAWQqD294nQjVmxsTh4d8a1tK5nnR7T4ARAuCVjblj6wTZkLu3ulP0ELgKyPegOxQ
rYQYpEvuBPGpBoWgDm6dT9WL4okhChoi6PQqFV/0iNiFinH14GwcSrniwUiq+mcJyqQ5TAmKdKQO
oQ1eBUyxqwkyKr46sK5h2nYXOqugVN+cpkLF480F68QdfNoB43DH6TCEETHDOpcwrEix5gWKUHym
+TJBqg/reHoVwzx9tJqYxr0mWa58TIZS94eJfgFZBb4O/uLuhu2t4YCFdpMi6ZOzBZCt0DrZB2O0
/u37o6bdbJe4PvhymsSFACC0yBYmaPSWh4mTpWEYGu+0rrz6p5WKeDmU9Zpj5ukbMKNM7fwLPrz1
4hApTZLyPHRQdhKB2j6amu1xxVAy81DiljrWjovANwfKUqWDnCjSYqExBcKGtAdySPB4jotCV0oP
aSJvYIxXaGhhF6ZV5Qy4IiaBlYi881ikQRvzACudB1d/9Jr26lCd7sOkAcQ0tZa4zs2DHbyLeuF9
qGSni3dou2zlc22S8Yo6207nltqUim2aP/SAl26Mn/PXreIdhQNXui+VaqIvyyS79VQJgXd16/T6
TrizgrLUYMB6JvfV4FqxkrS8SgcssQrVLDbYAT478zzsYulUjYraj5wEJFGDQJlRgnC/YmlsDHt0
4X1W8ww4y4cf4t94Dgjb6MJ6ejOLzOwecrSJd6jw6pFFf8Wg4a5+H78yO1g7soD65Lcq47uf1Rto
UdIf7jXGLsAuRHC4/FewNvSXdQnXm10WM6fxffXajTZnF5yoCDBGbXiK4eQUNN+Smd73ZpDUpZUZ
iF8sSbfGkcYf+ed6CZaE5MSS3GWvHTCQGFV/2nrA+zdD33u7jLGsMbl4jWlSw2T6Wkw1tU5cB+RQ
Z5FF/eHcjWbJ3KJhRz0snirEhXhsGh8IUkGJddskQQ7UgXJWqa2h6pOyEbk3jH2W0Weu1/UB2Byz
WVvjHuuhLNEgW2kwX8F6sxG2TEKoCgoaXr620Ruyo2nZR2Etkg9NrYx4ahibqducz9EPtGtJz8jb
mxQMtrGFrTbkY4P/cJi+Q8DD3hPOPp/GKd/izySs4LAsCdC3uLM6JKXZ6Gnv+7aG9w2i8A3DjJ0O
UGrXX/MqxXfp1q85bwvXNcwuvhvH0mCaiUM6wTup5p3ohP+abdbDu0WXG0kfEyj30SkFns0or5xH
r3Xol8sEhi+fkYjmDP6sIbgh6DAnFDH5u81Avi+ktzi+TqDPnHPZ1twb4Tb5R7I82UjoxM1nE2iV
k94Ijo4npVmbvdt38MrLCVXLhZ7MeumgMk1vlhxzZyftEPyWYMDdIzWfI16tM8puz/seZcfGV9Mr
dNzpHmypeVIpKaiOWqsoh7XOyrt+3eYdtpkJ1rztAYMhU23adEUJu5xb0crlyKoR6cMI2ICc9QSC
zl7iFI3PuMlicrrxxb8Og2/GHdcPbzI0w7wfWMjxcRtDe73ugz7Nwj4OLlCysR6SxeAwEIzh6M1j
bKfvND7FY0cigbMjUEnUwKdx77/kDdnyJ9FHirGm6+O10aHbAGjvi5ZjtXKSY9E5qz3FdTHRgNBa
haesD6Lm4DAWLS98QRKrurn0LgjQMvuIBd2oZwyX4Yisz3XEqdo89y+aTr65rn0tnH0gEOAvddCQ
bj6tDCgbDU8sKMREZhN5Zw3vaOF/rzh1gBt30BCk01rb8ck4cAL2XR/kwznQ1YibanBll/Kyd7hY
QYw3+YwJriHQQUWq/p67jfxYJzH5jl40Q5HyAhLNSCDSrOnM0XSOEXSVX2Es5fFL37fleOyzinUo
7ku1nIsBV9wXwaiMJB3TqueJUMfhxgpOHwZD2/pk4iaprr4JetRtjAjxGq2DKY8VZpdwl+R2Ng9l
wIv6gNlUUwv3QVFfigbE6MFj0vCiBmgJGAzGGC8QlErm2pCXzINKYILdhgI2PHJo9E2nTs8RBYYm
7hxmKGtq4fvNG488ipYCSSyaq6CWHMKKIeiObrfVN9fjoJku4RbJQyB78EtuxiGCPRjMUW7EktF9
IVR6Iv4mPJCI2/0qM9wsFI1Nf8laFxoM3JgoOAtRhW+DP3jdWQUIxg4cWDLIE60ixZjxSm7v8Gj/
TsQwXMlKsIvZb01pf4iicjiHFCq/ojcFT732JbfQGdiysf7FRPOgcBqwWbaOg4Gmiw/G3TBwV1M+
/M6DhcHXWjvGfyqdyD9nnm1++KTBRYfVEElwzKYOQx8R9MPvdaR+u3RFPXenULWSg/5w530YIlT7
g+NkeQP5AX/dDgjb3B1jCR8g0IMO9kuVgd9q2snO18redbFhE4wf7m8DOW4NjrZ9afL+E/PK4d3l
iS7S0PYlSYblanzW5ngV+IA4iu1EXJQaG0sADbPU/nSaOiLUD5NCGYj5JP/LEIFe3YZ5gEUpfd+/
TrXEDiiCvi+uTpkYgzW9vgMGYhQgESuXlxLd3KJYm5z5JTdtDNqwES0wD12RZVSQtnhj7Z1eDUcJ
wtrLJvw1tMZ1coJ1fPEOM7m5FVPenulzt3vqE7djAOkL+PXYjJ6Klcp719Tjesy70sQfkgmtXxrb
nnmFhsXiHejoQ5OK1k23B00i73gqnD6vD3Mc2A9LPvfLhYlS9kAI+xjtS88lhkohg9VH1x04z455
UceHqJzlsisSK8tjkfM8wJBr1fcZ+zguU3cck3T1+Dt+5fGlGxkrZCaxF/wqCByHktcsEFLyfn2n
b6fexqETP3kqKkKEqJDaHRFtvb1Qyk/qKe+BiONpJBJAk719DjZZ+7stcqgPJJiCLQ2k0etrRm0h
Us8DWr/PG9V0+9AdXO+E5QETZEUBJx+Ubb34AYYKlwNmCWd04SX0DEaCadp95Bnw41iNpX72myjp
92wH5ULlgWMxXWnbEb1NzG5qF/xTsNGGbHDAAHhZ80IVVD20QezMD4oQg3NCHec9+htkUKrnJile
wNlNXkomwLLuvMIzb4MoaBj4Qa63U8fWIj8y5cHrBeGuwpiRO8mE9XMd/Oe+2kL89jPYQeGA9Djz
xiRffXSgB0hqCZsARYu9JF4V0kEHignzJCN56aMiZmyXeHXeU2I28qqSbSSzYejyYA8yj0Rnymu3
uwZqLGQ6oiBheWKQdyZJwca0hekC4chbgifdkUW1LwuUSfuu9K05BjpRQOeV+G4mGTt7kpa7K8oj
YYhD6/BU0nQoHu5tKSgHMGU3MsG8OnpLANkdajcyqFV6j1U/lL2ebqHIlu5kez96psYanUOgXHPL
JIbrQ9DNbn1UbX3v+qKijCTel4XUb5sT37hD7lcQATxW8YyZk9YznMpyG6pLv1VJfQv7RNAmT9qZ
hnORZa8EwDnx8Q4CvIxGjlNaZtnyTVn6C8eBgf+WzkwChmfVJXX3IRlmJ3nya5ngH6OOo9eO/ppd
MjZfx6Rls6LGomogn12mLT5JzjV5vcAe7GUGJ9WhYL6MZZt5F7kFuBmdrWVLGVythvNq70umUw9d
S/XBefkSV3M4qh1kE/EJLAdBRpOh8oG/0vf22JcV8eGkJGXfiRphGVwbjlOMHBDep06cle/sMVF0
ZvTszWeeKjHjXqFrdnPCwhfP3GT5QzltlO2jLCuJfBv6FcT+esd4NNa6PxuXpvy+Fhu+86zPCnVo
w3Ztz2VdhCdZdX55sau5nxH1VF/LoIUS7DI3IQrHuuuXwoC/2K/dCqeamAGUA4niYd2DX0r2pqV5
kM4x8pe0kFghbaQKUn98vvJu1QNLQxcCbMFRH/vqOKKRY2sCIDg9TbNF9I6uBpO+1zkF8IHFYPCP
VTxc5Mhp+LmtRfVp7aryu79UIIe9oVRY4QFSL/taimi4LLqAV6m0UV8YTcGs9KOFjwe99sGS5cxc
gUP3euWgMzPA6+bs0K4d7lwaVepKJg6pksUMm3vfDjhud5LQK4V1tSwfcepkt1KOsn8Qzci5PRuW
PriG7Btf8W7i5e+VCX4kNPzyQ1OSZvUY+DRFjl5f5NtekdFA99hWOPs3upPrLUnWwL72ZMWQHN5i
U9lrGvJfTCPL8caDCSLEdaJFfvX12HxxN8VAsuUVDfDow8/aZ9M2m4ubd90jwXRN/GmcvBKhR6TG
a91WPcZlKlnY2IumFRhF+UJ6DhrRGst6j/Vl1V39e5GRxBoVxOVfnOu79tT3lc2ewnVjBNt2xv+x
kLo+Imt34ydYsrR9uTQvPsHU4nogE1YkjBLt9ooCMBhPdI7IGZEkdqdoEIx4dK2It5QfhTrcl47/
2tLrIfXH5MlvtHCzdwCaXopzCWQLDzGEohfVh/AGVhrGNQdDM1Pv2hnwkm2X29hYj3aXJNb6MG9J
Ri6Puw1m5/CNyBHr4JHzw6AO2zH51qALCtn8RmhjL3E9uz/oDSJjqbMYC5qwbupw3tp2ZafbL5ut
Ko9T01ZkL1b13teSxDGVRugZ4bvPmiypOYPxwAEfbwe1lqP1VQkdFGkf6b9odRv5CmMUxEgYG2d8
89mcosOIPKQ9jlaC2XNN5gPp08zhr2K2HtGU0Ryv+8SJG/Xot3BOU/jcuZM6BSecHb+1uYQZ+1cq
u7hHXz5ZqreVw/q73uhnXONpWJtrrwbxOPld8W78ngOZjjcQQH6XbPsJrtVp9Ma4SmURU2FuIT7n
B69f1izFzM4pklONesnBp3q7nvSpcUcbQz7CliuGK+PpCNanL1rz1CejHJ+E3EK80vO2cKRxh2r6
TrYShv4tNuOpUyjF614435oIHBGCS0M85Va0Ex2Rvn9Em7ollwxZaknF4BDUkiwlnBJd1+PAqz8t
wb1nAWOC5p4NTwNya/ks2goXzmQ7wLmNXLfoMz3MHte53zW0WopmGM5847LHQx97+pDhs1quQ+2E
znuZ+cJeJ8+d8Y/XVZRcQP+QcZgTd0gLotCx81DoZayOoTGQZTNWNHtbWkpUvw8XKm2cqgOVRDN7
J2frPNBxTtLU3nM/KHGhrpzoplpvfDZUTe7ZNJ5EwO4m1OC4zGP9bdAoZ56AU5j6uhJc9QWQvfyB
GthTe9VOCiN0PcDm8sf8dcnwY+zFKDRHhrEqtxsmz6k96dwPySFjTwcd0CPe2gbo8Xu3aeftAVd8
99mKiL3J5H7ppTrsYqbLkeUbsqwFVRrQN/ua2CH+LNv1LpHP6EClDQfCjY6l3g4V1fCPrmrUD9HN
+bdsKfV2jgnWRYMTNcUvWnzzJTCzK4+jyAADdMkAh0gl5fyOXQjHOQUf7mvDL0PLV3kx2om8IYos
y4XeB0M4XrzSlZ+HSthfVTFO40X3IVjjvCJ69Mj73EenvKBDnrrL5EO8qSojb11y737SGDbq0V29
pYMakqn41C6j+E2TNci+yKHsom/MbrfsgdNjACqsdGf3WLVVG7/1aJKAZq1yXX5H3pYsKf75xE9d
EyBcLXkS/Rc7wA3YV+CBl5RiTgdH4s/qR10tzP8YD1ffu0QhNwo31aakU0gi+AxgFmX90d/drSEn
bgYfM7gZR3yPuDDqzT7BoFBmmx53uPVV/aRkZLqjZSb9bVlxVrzgFCru6MKlkjdKyTmN2HMOY9AW
AMnosxlwnwRBROdQLc2v3tOhAr9J4uAvgDczAh8DA2Fnx3wRd4Ig5/oNagfIOVI3kkdF4+qVINqo
Z0aG3mOfMAb5HAxDsT2AHpqTMxTkImWLYkeAts/e1fDAftJE9fUH4Zf1OSmBS16LeWK87xe5ByS6
hhiWViWxlH+tIenZe4M8sz+SgRbZW0n+i7J7+uNBhlhpNOeiY1iWGmTvvzhNl1u6uZ5DpNPGeap3
iOxKC9SK4r0lD6p4spj8Sl7ipD8XBVTeh3b0kSytAw17opKqDrp6XTleqtpteNNtywt7D6kfAE71
oJe6qfTIfi3gTwMOWnsydOFvI3iMfdAcTsEN2LnZYnDFopYGJNYM/hVEF7C4QkQt+H6G82m4lT4R
d41AdypQTcq07Bh/g13k7fpiRgufIGwABn1k/tY9oxaZwp2ax6m6zUtPwFODnrs41XCDnrGNRdkO
9pNHDNaUj/OBPyC8CtfwzxgrE9gtuwbnCqL+ZzOwcO2AzVeEbzlrlnHs8ljU6C0L/HkoOt5yxcx5
Ry/Avzi1IWQA46gP31/7+VMxNWN5XDY9mRN3ie1my9wW1FSM144XDAA4Le6815dsWRdCIoiF9vc6
qtC5mLmYkf4GWxSl9A6dkjERkvi0Yw48pzYa6c0t7joAQg+LgpPG2HSvuB1dMPOOXeT31Y30h4Gl
7wtQk5kUxK0bSCAsJv9ReQDHCWpb7acNxph7RQ+sKkYKgGlRwvrCOfi9VPoSz71qUpBqsXsOoXf/
pM3AvSJh+P46TdU9BtmDrnZqmjo+acVkbi/qsU5OEzpmjlNdcccQ6mz9pBvZ/QTfY5inMrSUez+T
2dmgL4Y8zyGPTI9YjmXqmzi4LUNvmcQ69MuI9HRIFeulVkA3FLmYN6pVfHZ6CaPfnISGdT/FWxdy
4qhNfMWAhYQk60rmbXIZO3rSZY4UZnXn8sBUKb63RT33uQZvSRxNgayZkSK5qOP9APQo0G7fE1Bd
MEp10m9HVWcg81f+L69NQ47KXnZ1pS5k9KoHIUlmAWyXjL/XKmjgzywwPK9UbjVtC+z4x4qVeD62
DUkF52ahf0NnjTFqqqwx7bOSAp1Sx/eMTmTUgHeKiXI+MUMoxgfGh/QJ2y3z/irzOz50J+s1fK9H
PytADU7IFwB+knVbkHk47Ryf/vV+JDlCpBFnVqh3YLHJmY5qnzMV1ILDMK/c8WYNs6tee5Ef9BCJ
bwCN71imzazLf0nX7rqZvwm9wjtq+e7+gHqL1/MPf0JeCc5s7pwcyI/vTpqeSjot4XwVTrHgH+zy
X7kgGfdgXakBAEXuce3A3lOH+dctijNSBax3na2NzlU31vt2mdTHnneWAj7Pv7qiDg+B7pIG2l+t
P/67EOVPwTmbDSY7Ljz0kMSL6A8RR91sdbQwLTl22D+BqXjFRUmZMNZZiFfXNUOUlmDFLmF49x8S
EvmnHhND8F1pGQYu02H+/Y/PZkhl46Dq7HEJPf08h0jUsilwPYCCCYkeETsWsZol0+/yBOHOZOkY
RVt0aqTx/SPmBhAOhddE0L36VoQo3WNa+5yykcgZXRFu4VNkFzc2uvxVm8Z8KKVn7JNblHG5o141
FUV8j4B5dbM5Y54RwTNrJC26Q1D3y3hUC2C9ncfwhwELQ5rwMGZr0z8RC6I+F2Fw92gPgG9WZ0Ee
vg2T+Vhgzvb3rZ1++ciZ9jR028+IYOcXBh3jQcTlmiNrWcCR5XqSUbtDWgr2SpGEeOBHiopXShQ7
fFdlFsWpmJjCgSD1yu8WNFu37Si2nfYLTWec4Tog12evwq761QATfc3dzRcvM1AeJuHI6ZY3lRMJ
cXIDZFes0Fn3LVzB2ex1Z5xvKFdQl4tckX8U9wFxwYIXm4a2X2WE0S7D8LWMYFr8l+L+H7qh+88O
/tm7AyLutsa/64YCer1030GoFjU4QNbYeFdhR7p43P6DP9VuaqRdfoxJ9XWJBii3WSOPbW4fIcQy
bm6C5dkUXPO/vwj/cITcn0aI6UAAAtAiaPD/flmKnolH63A9IkLpn9jMxKdEldMJzph97xjdnwae
BlhcyUjuypz5n8LIgLVDtEu4jVqqnWca/z/kcn+KcbkoXg3uEWFmQoAW+ftFTV4P+xiT/tGp+/w6
Jt18PykM5QWqq90ZDp2XEMXNf7kQ7m/e35a0O4dbkqrn4YaNyTP4+8dGcqJwgmt11D1N7WLUVJ5V
MD6hpUdOgt+ZCRqn53dnqIvrECyf+c+0z3VMHkYeSXEEnJW8hBV8STtW1Er//lP9X1cH3uMe/Iqx
Xvz5ALmIoSumoO6RFfbZkDyvd0XVDI+9V8/Lfwjh/+GypNojsQ6aPzlDPB5/EgMUQ2blzzmLtjMF
P2Y9BDnu200fpkUUv7yNWm0oQD4VQb89tp2gI173kul0Zg//v18b2jqbDO3+QBAU8Yc3aALSbwKh
1mNWmOmt4uhOu6lIEsKkoUL++2f9c1uIPYSQrkCmifn4z6WZ5uSMukLZoy97DuYSeSiAQJ+ZYIex
ioWnUl/mmBP/TDHwH5/9Dy0mCv3kfscRRuLcl3+sD3qNM6ZOPPMEpqg30zAAiL2l8XexrvXBDSU5
1v/+bT3vz+cdLz0dbQ/LFa4H8edr1nNwceLCyw4Y9JCuxACOoCIuojtMfkNN7xfzcoFiJhbEf9UA
MJx4vRMNLI74HInEpY0DKhJjgSL+EE5FFLDrWBqUFYUAzwszACIXqBJTguM57BUw4fWVLKQBiILt
mKv8+xdy/7yHJLe5zCTi8I6g4aH5Q886VStP0aA4wCN1/sF5x7a7FtfiB5b/9jbkofk6xAMqy2Zj
TWskiPSwSuhmwJDsKQlFuJt9cGua7PDHeXb8b6vMy4d/v8r/6yLvhQd+Rf5B6/33VYatfm0axtyn
ueukeyQ5cd4+is6RUPSm1dVXzG/z9P3fP/QfLzS3hkeUBA503F6Mr/3vn4p8SYwBxJ9T383Dhc5P
T2UWhG/UaNnBMjB/9KNsOY8bw5Odae8HRiP9/Mww+r/sfv9jTv7f62x0B4mRh8DBFJ8Adou/X0vu
eEUnGD+dMlcgr+tQB946rb3HsMqtfOgjryluljNf9cQbkbknHHilvIycnfASS6YYuwRXvJ/iZEyW
BwSvDDHQkI3ubeldWjdbrfkTMWqWcafS4RPzFQDYkR/r4WI8lrNdlyuhzp7uM4LAEXBAhdW0jfvV
K8bHBpGDvFYB69y1hBqZPYSWBluqDf2dnQ0MfISCzpzHnMEHp8wBlGAfZThjPSC+119CUDLb1xwE
dfncjS0N3VVv9tYvRRLd/GAM/CdvQshUhKWIHnIetXpP6AJ+PEIEORgjx40+SjzeWWqSJjQvSNvU
uqd9iTNixAh7+o/H48+lIGK7FXfDBpZ+SuI/V9mtnlr6jas4YTwQGYyBhOQS+p7YzHIhIVr5A96/
/RCKeMH4pHwHQWAdm32SFXN9I8nQoPkZxLj8Rynw567HOuwR+hwldxQE8vk/6hNsngL4Wr6dbD2p
dJryHmNqxdua352q/2FHYyP9Y0kEvoEXBcAIRxvqD3n/3/+XIafbSqfRRJ+dUK7J4S4Ac7vnrBuq
vxrf6beDjykCKVeJOux1JvH3UzLHRXydaRDmz9uCIeVUzXkovuXxzHl7DREbvdJ/U4SN3XGreZIv
wa1Ck+R+7UBgrx8GVQz1YaBMXg99r0kvDGNmHGloBOW+3mAhPWYd/XaMLP9zwzsgYE9WZPmyn7n7
5UGuJidEqjKOl/PXSHn+NBf5up21Dmr7UbrIv3dmINdnFwA0cc9JRfZB4GBpS+/j0S8Em8W/py6j
i5K7EpBdTleOwq6dNucAp6355jW5exJulEXX2t1Q4WLSygSsZXxLGO0hmlD7+/oZCfcYMj6ntjox
EWtUqtU2w2jmVKAPs+8s2UfN0P4U0Xev94D4u5+rL5b2iAZpjNEl98OHZPQwpAyDM//Vd43c9TYx
9U/2Djo+TeLPzRfGNN5AMHfhftjWoiTIr2r98TPh6fkl5/jUQAcNlze/6yMKkyzr7rDpbP3ls7Ky
xHdY5AEzz/OH2G8TczFMD/2UKbX+ct+ykt2AwlRBVzcunNZAxfUuimv/L7f2yHfuimn7TQpJ8O7X
1Sh/VVWMHN1RQwTVd86yqsTZbfKcGAK3ZAjBw/IAiLau9q02a7STMd7SA3KbekCAlc3HQDYkkTbj
Sl+R4Q+nGKQ/M/zSuBDQ06qmAgDqd0PHVYTCZzPljuNficv8FHFgtXtB3O3XeKUPvJOEBdHPivrs
Gxuk7e5lm3LKU7fK8OCVSG/O+Vpu3ifMsziOPTst18Adi4tcCLI9oOuL8VEzrmM9m8s+PtfQjpqU
gE/9ey0X5o6Nm3OOHKA5ODsEcMwdEK5N5jawAanjCvOXqAfOv92ZvoRsb2ru85uBnThc6bFLDFkF
KYa7zlfFj6lsyx6rsYEB57pF0+yr0e2YXgDNtXvWbH4G1YYBUuJla72U8WX+4hWI3+nrhHWVOr4p
9cEBmtvv/Ug37wKpc0gu6Frc4qUKsA8MUfjblh6NfpwpMWEYXbY9N/z1Mu1YVuNneuQIYWDrvhBd
MH7n9B8RgTk4pFWWjf4RVDb0jpRRnHXINiZogiA5OLJB00sGxGoBeXRPSPbahvLJqMzLD+UIYT1y
K7ci5GtBbuc07YckKrdLi4zgF5qS4RJVccFY2Kuq4Nj78FIurc8vCMCkRnOJTybuUwImye0EVL7F
OyaF/kPhhQm79NIiBJ5C3aPUwR9L8Q1b4bo4A5FyRTaPj/nUr2/CJQGIaKnefUDSSbTmNsmhfaBx
CS9SWimzN+NZldzKRZdhirKFhzQerfe1dQUdNV1gINzRUON2t8gW8ZS5uVjTkTIWdne1rgyvINWN
zLyz6sWpa7Wdt5XWFkK20oN0ndPpwMKDT4EMzGziboT2HjGT5KxCyV3OIzPyH9u+2MwB6mXh04l2
2ldU+8OXgCaZ3HU2DN+KZSW2x4/z7mbv7vmdoETwU1mhHdkNa2U+G+QA3TWOFxDdWAG+NHNn2/22
Oa1N277M18tSxjVxK6EgW7izQb63DGWaPbatEqZTog68FbQEyHOELeO2xde6wvByTpoBZPv/WGiy
JCf6wqtt/ykv0QUCbQMavW+ZJhLVicIMmC+P2Edy4IucgVBWElcNZgjeWbjWB4vy50jGTwPRuKkG
HHZeIrJjq8rCorb0yu11CpoxOUC6D17aPmfE0QaKNMAsCr2U8MG7PMSild7fZznTrgFKQx4m7bmf
Pfm24rA0VvYXgMz2i4kIvyECiSe1gOYVfQaKXSE3QbJUprTwcSV6k8NLvhgG+N3Wb/m+q3zvuGW0
QkluSMKDwx90e9lLBLlKhMPPiMQkFKpdAegD0bx8NdXK8tOqKfvWNMzq9zOIIpafOEHoOJkQj8lW
2o8WsheJBcHovVO3teU+WuhEXCCF3fXsRBEVexuOHYmuTBFpX3mOt1tFQJSL8oSsb8ya1k/lyrSU
dXxd1VuY6+rXaKz7WotuUOeohcDJgnVPrsnXzA0/u8xV+l08Qgm6wl9w8FVGOdsR07XPbtXi0l/Q
83UHRp1RKjZGPXntrv3nsVfeko5xiyqdZYppcwCTEL7HlgT2ZWhFfnQShEt7a8lVOW8TpdIOIbcr
jk7vNxxOmQJ4p3rB5mf8NSYKNZhUdCRYmdhOpb3uN443EPwzsGmygwc0Echt6ihGkigPWJiucLnX
CXfljDPMesRFstZ1w8+YIayg5esBWI+2NZTnJQKY/aHXsb+it54X92X1bBx9zCIevT3eXzY1UE70
tpIlG3YyRICRlmWWv3klZh4c4Mt6GqkeNAs5Vq1dgqiNOzLR+iS40+YvNXO/p0QjAEq5tfM3f6sc
ciUqcpvlsWCV4O8YN4GBlzv1YZQr3lCxekKzmw5jdlkKpy5uiuzIj67ZkuZC2x7/F+366WeFTqvF
ezFk4jUWTXCQM2CfFDGSGpGAuWW7c/vh8xQWRBapFjHb0ZUKt8cWA8JC31rdHR5Jw/CMYNu3ilX5
J9rvsuAm+kF0MhoPB/LdtjhuxTp/kkoQoOlaIoNIs1oPisDk7xUHRXsciqb7LfMYkd/Im9mQJYT+
CssCYfXEchHOzOJU0QszppACtQd7Fz4Mcub3C8bOeWfMsN4kRx6mwa5dzNlxRrA8ILklZ2KAXk9e
Da7nI7jejNmtsw7yOM1d9D5VZZMfo6BkHasjX/P3RVJ/lHYzmu0nsQ9LV8HnBAbUXkgUDTJevJlf
bWpJCBy6MHroM1iSexFjeDhmlsAyBhoxVr949ZA+O+VUgubtp82+YubrgQ5qQr3IbFgDAk2rZmPO
HiWkWbiAFH+tYz7ExM/3XnAq10qOPOeapr4VEm3nFPMcJHn/7jallyNHm/XHpd9qS8UYBvvG+3+c
ncmS3EiSpt+l7+jGboBIdx0cgLvHxuC+5AXCZJLY9x1PPx8ic3rC4RDHsC4llcJkmpvBTE1N9V+W
ChEGrSF+6VNJOzyL2xHcGaWz/DDb1Vgd2SmcoEDjyZcl89Q/0s6pviNwBfNAGeXeeJZoKg+OFU3K
mxlAHaFnVsrRzTEnCx/zNu/qA65b/h9GHxg/K8KJceiH2Cge8qlX30KGo8ED+blNzAcpx0nNjUt8
0O4trC+Fm2QE60d0McpykTiNS4/7INI9dVB0/w2HfrbAzfUj7t8ErSeJHvyTUk658dCVJPPv9CKQ
IPyEiHneWzkfyV2e0sBIQqvPHE0GWXZU49rAblaesbZPZExGtLiwvmJLH8oEJyAQhxxhGOscBgmW
9OkUzRLpBmJA3iSB7s0PgnaN/Sb0eUe4iqrMloPTUTU/J4Y5YvSr+Z3lkVW385kE3W86Nyw6eP9I
PyhurIJu8MBLIvDejymJYoAjUPy1BEJiHNO+qBSuLUnCIEHV2yckpaXsPqOg+X2WO5UycFdFP3yT
b+3Arunax0IBJvtQZVpqPiN5ZPa/GsPvey8Bxt/f5fGsv5PiSDdOZFQNUR+E29gdJrAfi0eRbn9T
Qj0/44OLzwD/FR2OU4PozduoCS1aEL2ay56gaJF5MaaFnaMbcRs8Rnpgx+9Tc8A8zCR69XeDlQbh
RwEZc6FDllrgRUksY6Aygyd5yqrRTI+wQ4Lhq9IHJc9xnNOwnPBpSj2KFEfuE028InifIo8NPaDq
NaWj6WM209E0Mz8GYjimFq3ZUIF2CRRTIeuvQKkA5JeGt+izYmoIGbd4F7QNMHaB3t3gaAO9KwyA
qJd+0UO9eAf6Ea77HAINIL2Msq/yFESYR91+r1/XkMj0wbEoljA1GxWNy2cqFhMG8ICgOwFVK94g
AvFHCYFvONAzlt0yGvfEeZfC2euKDcoh9AnQEbEQ7EBxa1UZt3l8p5jCdKcYN8LPjRZFDjdB/H4I
2+5It8LvHDsfvqIz0z2R7+7xxreGpwCAuBilIyqVq+l2lkmFuaYrIUcD8KWukJC4aHS9/jToYfPZ
VprgV9riuBgWUfMoadKv28u9Hn/p2FAfAczNQlCfXaonr6oClE+nuoYsdaJcU1gHGFxUYcjH7oA/
tR4qHpU3W0W/oPHA1JNbVu7tH7AuSyxVEPozJDsKVWlVXy1ASTYhI/I+IRcGmhzIdXAvRaX8xWbq
mKF0/TeDu3in8n4lnbCMSikIuTCTdiVp/uW0A6h5au2HSM3jJkrHJrrvh7x1VLCqkSvHkByC2LIe
YgVxjRTY93ukJbKd+s/V0qOCZ7yIJyBhrGr28uevlt6yBsjCfJlTSBpa3Bsmom4P8tD1g4MAYjU/
VChH5e/DSq//yuxAfkZSpW2Ot5f/pXD8ev+TVCFqgnQBfViTItlqJaiEaLC80vhcTrXJe7suh/mv
2qiG/j2AFVU4NYUUY2HHtb9UcvDoiJVe0D61caOkT6k+qNLbBEvR5tfQlin038gUwUOgi2Q+c/lP
PT5VLdovfTmnnu+XYiRshyCR9NAk1Eo1LsRJBSDGkVollR/m0QJKO1ZhMRxLXTb9c4yMVfYJ4oVe
fAUhbqlvrLiDcmGEfocDSA2M7YCHYj2fU9ENupOY1D+OXWHrKeRxuIaHUcLmZIAqbBRfaLlPitd1
avYXpFG5PQw1wEGnRDLsI4V3hYcOeinpg5rZaXusx2ieTreX/KoxKRQaywjIGBraOIbQVksuA6Kd
RDLALEPW2R1Bxhz9wppdo1KjzzFAkEcjLcZ77FCKQ0F2/YyavHFKyqV33k1Y4Mplcd75TVf7gEYY
DTgLlU9BlQ3lt8vd2OLcFEjo0B3txkLnaYBpJt23eaxIn9spQxfA8nuYkeAoKyfQMNzzOkFm9Kam
XsYZydEK/TziUFHfAWub5BPoHaU66D1Fj7/gVjefLWjzwXnyKRh5Qy5V3wQ2D6A9x9H4WnaGZZK7
iuqL1NRpfD/GIIBThHKrY5DJs3/WVagFh65SUYId1RxwBjoZIF4yfyI3DCj7eWnkl+AGu6QXD9A1
hvye6oehvxu0eCyPqY667AerNYPqjrSzlWniFKF+hOg+SIdWiq3HBP1D3aWTanxRq7lOAfpWY02x
vPNxXFME9hhTq3e8dBHwqI8FljawvaDC8UTGQ5c8s20NMBeK2sZvJxJVcc/zh4Y3wtNz7E2YIHbP
plrnVBDzqn6vx2D1T7x6++nORAjI/Nwp6GYFUqwBngKfYX4K+FCfh77QvjeS0ZUPzUj5xQtD9NqA
wKp+eMxn2isgpBtwuSGmtPMR1+IgejO09cADuZmtj3qvT4aTlMH8vuF45U6BiIjpxuQGIWZ6ElU1
YWRDxHuuw0iLypXNG7+hGUaf0O7fGH1sFy4yDVTM0YesPb7C7LtwDKfk2BhW971MAx2fDiRX7kcl
ABTbhXFz7Ea8PB2yOKYQdqEJgmlArxOAgI7lpJ8pktcgKx8997GmqveFnLHNDQBFPb6EZTH8QO8U
9P6BDYA2M2qrLdI8NMIk7TGo7eX9qjQSYwVmegK/ak1vy6SRy0MkieYrTzISYaAvIOGaRA3H56Cx
K/O90hXpPWAmBeS4ZaYhtJ2oOwF6KpSjryRYCObSqBgPMAGZdIRIXPQGQQP/K1R3NNDtxNJrJBlQ
o8pqxf+phy18qHQaAIwNqDbeN+komvtJqoEySWY+fM6SphMHKsFyt3OLrVMlBA7Je43F/GYxT9FW
WAIUz0s5jOYAdS3E8YLRrt/NNS4vpDPzXc5G+80+7jIeecIi6sX3UMTqwiIZ7bpeZTwtk7QP6Bf/
QMcH3CmIkz9Dox7+vB2Trpq4jIdUtmWjdARuAQ3Wy5AkJLtMEYmBDScMiDOiHp/DwD7W8CC/xRnK
Moha9elDZ/d4VkWDrhxaWx1P9Nqtb6oZfE+EnPNANnX6uAKJWbSj8bPP/SHyXRuknEM+VDwmZZ8/
htCi4ZtG+pfbc1i33ZcpMANVtWi9KJa8iqq8z/ywS1DdC0ZkX2AbKEcBL8o1xUzNNVARRJMpAz52
0BJ2rhl16Xu+vtnB42DMgOsRnX8bLbZVN7YoOnCRnW8e8wjKDfDFBIHcZshhkPmy0dlveHOpHyKz
UedjYwZAPaQhnr+ObWV0rtoiAu6QMyLs1PDEhqendZjKWlwF96hvzT/M1PT/4J432w+gWWFfw+6x
w6NldECZg0qRnspI2IjmUH3qD7eX9Wrn0wJgZcGMEIAUbZ20SHnvB3nRl3CTp9g1qfb8CmLUXHH5
wihPUqR4J0vVlmbc5WKiM4iEPRg08kUy5su9GKA0iPhQUJ2GSabm7QeYzVhdhkYdvEuuAb0eogdB
MSI7qUFt4rmZF4rmwv/ROk9uo2Ry9EKGXoI2h01Xx6yzz3mT6i34gwjKAK8xWMgi1KAYzbSqP0tZ
N34K1CoK7gASUaqPMHhNeRPLZ7h8GS9WPcarFATHj5K3oTcsvWNib/P5Zan/60KPu/nXf/PPPwpy
PHg27eof//Vc/sw/tPXPn+3T9/K/l7/6v//q5V/811P0oy6ghLbrf+viL/Hf/2d893v7/eIfaBrQ
ZHrX/ayn9z+bLm1fBgh+Fsu/+f/7h/84iH2cyp//8x8/ii5vl/9aEBX5pbkYb73/ev3f/+fvvfme
8fc+DD//+nn9F/52I1P1/ySJA3KAoCZtVbKTV25kHDiFfjPvSuyadI5lXtRt+D//Ydr/KRvkA0i8
82Sh40vi1yAIyR8ZxuJGhtC0hXKkbS2Y0//7w97+vQ3//iYsxD///NoHbB11lh8A2IunDY9aUGar
k9+lWkjzz9YdqVwogWUn3qWJaFw9nNWzDlFIP4SIa5e4XXTS21eLtDH2kry+PijL2AQ83lfAzIBa
rd7TtFMru0lKwxE1clx0hsunCCqda6Fpc//vDEWZ17JYTVb08kySzoaKOudwiAe9crNkRIihKiuE
GIEn3x5qHUuXWdnkxqa6PFN5rF0OpQT0QzVaEwDRETQaOgMiMd5LOxLcW9+Nkoe+yGXy1rBXb2Gk
4YLYL3GsKGfTPrfa5IPxlMt7zCkqmhoW99zY1PhhdTGl89szXP7b6+8G4hls3CI7zr69nCGZtZnG
MYTsSgLhCgmnznFaQycPoBZqV1SHHX+AM3t71K3dgjwolD+q+8qVhKGdDuVQU4tyEEuZHOp5o1N1
UY5OZdLc3R5q+USrCaqkLqbA8oTz+RLhXz+3W4W6K2Qyp1owfnBmzfAUz0n1zqyT0dVVZLRoh/se
XKvxyS8bzbs9/sYWYuMsAQGI9ILjulzgPAqRR0r5uMh7xg9qYbemw8dsjZ1x1ncjW5VxDEGyAeIP
Os7lOKSZox3EMTAAFGTuyhZshGSZzWOZhzWs7dA6357XxidUwS7KHEIdk7i1K4EloRjaxYJ3t6xo
ZzMAkTFN5vSJFsKe4uXmUBYlEa5iZB2tVcKb6qqM/k9mUDSufqR1KU6Blbbv8JPZ0/Hd2iwaA6H2
ComDD3a5iLDW7AaCCovIO84TWoy/KFhy5QnKevMxG0EFOYNRhp9loNWPyCNn7u1V3TiOFGYUapKm
sWA2V19RSLkSS2poIBKiSh9tv4scga75HUhyXkSTDftTxbd35zhuBCC2KEBDyhIk+/YqCBTjRJFB
ZYELFFkOFd4nTmbhhB6Mg3SfQLM6dbVtHMsuqn/dnu/Wp8VTkhigCG5VdRVgJz2uOnJO3TG75AsW
igaoKDyIofCY/84cyYdJ5cAK0rW+/LRKA92cl5vutCYPvLZC+bVHHPdX2fTmU0Z95S2geRvuW6kj
ovXbsyT6aCbSr0B+LW21raCixYFc0k+iM56eGzXCmgqC5yKAEu4cyytYJHEA7XGBx49BUcxcx7sG
gGKiyIwV1JAd7Ap1SGHE4GAm1Uf3Kn1M/UillViZH7SsoPMQi78kAA07Yfeq1PryO1hn8KBEB9qT
l+tNqb+HDMDvCDUQBTxaP/Uitz2kYagnlxT149AAVWHHf8S46xylTv55e9E3AiI5GtqPqgVx/wr6
DL8RZQPsnpyG3hT+RkbyAEIqpDWJtDnkqXBng21sZSg4aG7jH78cotWEyxxfY92gEIkETHWUIWW4
yFpEXiBLe9SLjTAFLJjjKoyXjG/5Ka/utLmXatnwM91B0QGQg+gt9aAr0/DBHLr6zs8M81yJvvwp
yiF9rntk624v7cZUsS1DlFFD6QIs+2o/m7RkQyVFvgM2oO/2JMoH4KT1vQHRYicgbkwVQyYSY3vB
2JJHX061LNs+l5E7dcBIy8+TrkWoZvblIR7C5kj5SQXuAjcMTUjwRID3vNsz3bi9Xw9vrqIGyt5S
UEzAVhqgoC6nODlWzVTsTPJyq76k6uBdlAXpIPgnY7V1ZHMaSgxw0EtIgb9oUKG+CBFobgGaxvMp
bO+gQi+/3z/jaUsXhCctq7oaT5NQJhoQ1PSsLqmB/wzBOQmjzAHvs3e1XH6/l6EspIV4tFMIARq+
utBknEtkdO1aT0btHeRVEhwxI/6elLp/RP1ceUDRpIAC2AVIeIb6TjS8vE7/GZ2LjR6HyStrLcsv
dYrcRMtrG5BoSySatEOims19J2NdGKWD4tVGo+08hbYGXV6I7Frg8FdME6ULpElV4hppK3we0nxI
PbnRY89Gu+OXQGf8nZi7YeeTXl7hLzMFzA/jgUtUpnK2ypH8OI0tFBJqT6qM+UDVwDhH5YRaSTUL
CmYoOoJdU7tjMJfaziJv7F6bkykrkK6AXKvLT3sVjTqfl32GxaeHjXvotCj6PbYldBa5F4pHRV2+
u30mt6ZKiWvJBZeWsbnKVgT14FhV0ewF0ofqF2yMe4FKHkh303xMi7QCpqIhn1EmrboT4zenCtOS
txq5KKWoy6mCO82EH/JpJzHED2hEwdtu23FBJwvQduPe0r60X/7f6+Xvz4oXGcEN2xYC/ir8yb1q
0j7Ra68sNbSQMpiLAIBmSIc0xj4VwqwsB4EkxJ9n3Q5/hrllv40xOLnTMCiDgz2IdOdrrxKMv38S
ZWBKDAufiILH5RokEp0rIDQ1kL/hE+fLOtqIYblBbCCWg7zUYaxV8zEONEjyco2CwTBoRxjbez7R
G0EMT0FqtS+lYhLXy9+h0kSb68xoQGCK6W2Uo8w29vF3P27EjkHN5SXw94zh0VHVMXWZfGL11SU7
l8Ohj1svC4T9pKMtdOr9sv16e1tv7S0c3jRtKREtL5DL+ShccuFkFq1n10qGyISdHlFYUj7Jndm5
o5zHv5eV/jMtnPZMwhTVzbWxReuHlYhkmEtjneZH1NxHpLk0wOMaAoS/PzeTvIiiOM9U9vLl3Cot
yKe40xsPiHjllbLIzzNYfASWO5SwprY63h5va2+YFNtokFAhsteOjs2i/l+Anvaquh+OnTDac7lo
tdE62zM53YpGJHwmYBKT/aGuAq8+yhROwhAbzWLByhlz/rGgKfec6oG6KMqhEYKaMjoqo79HvF65
jP39BXFMhEKJNS6lo9VRnEvANJOJzpaVmdZdY89IXUSoqk6ib49AorqP0dT4P6YISbwwnW3cfAKq
zlJboIsXgrp/Rj2mcbIRcOCDmao0nnUp9O90Bel1MxWTtXNLbWQDvL8MwzbZDZyoVej21cavVBvi
xIAk2BMWf49wJRQ0OpHbHIOxe5YjSfseNRP0iXy090KXyja7jKZ0p6h1CdgPpK7rbZEa8UQN0yd0
hQkiTiFdEq+vMCt3IwmtfXB5oPEPFNvt72UtmW7TdW1zsPTYOtlpXn+KjVn7fHunrt5Jyzfk8uTJ
vWTzpAsv4fbV7amXZdW3Iik930KLSoSddQhj0d7LPsIJULekw4A7KUAtNbXelWhkvQ0xhvt2+1dc
b+LlBjdZGaq3pBCrNLfXS20Ay0HJwxBoSlcJZFTYSye16aT7qiis85yin6pMdb5zUjfnz2MJ7AHl
FkpXS1h8NX8MaX2hdxJD28I8l/hjnbi2ZO1UlUH5S0izedeYQ/Aw2n4Zegug5VPUKcNOgLoOGDBV
ZcI7TRQDr7RV8A2Fr8xFjoQ/nCjh6qlKU3FU4mcxFdPd7bXeHopIai/UWG29CTnMRdH6DIWoTvtn
LdVIRDU1LDwOpblz3ra+K97ZJN/0BBQhVudtSBJDizWYkbDkmhkxoQGjdq2FhABddP4xg64/VBXa
RuRpdr0Xn65PO1UdmL8K33bhry7H8dWnHeGaIK4YokiUhOqDb4YWHMMAqSEtQ5dU9Wmo1XTVEgva
m54rv8VK/ftgWTw5qLi83Kmr/ABeWCVaNS29uLNyFEJ7dFnm0FThYcrFWUmT308OYTqb9HNYaboT
66dqPyE7Zeko4ce4kZ0xwURSsBkNzFcRynyIAgWo6+2ttOzKVTwj/5EtsQRUpBhWn9dH9oamNtiN
nvISgpRx+ITPl6BQ16A0iJIQIKwk+TdOLEIX3HY64/KyW906fVGivt4nBYLOrX/SUiN5GrUmOI4G
SATgKuIej8pF/SHAFzcu2uSN2YbDX7envnGKuPDozFKspZGwJrY3lprbTdAWXq33yp+T0mcniBTZ
Ee2s+tPtoZYItFplrml6QC/NILo0l9t4lpVlm9YYNECE/Nmodn6PUOd4QFUJracmnqudz7oVE5dU
k9fNUuUBjHk5YpPiETZZWEJQBe4NvL1aP4P1l3z0DcmfDnKq939UxNLSi6gCnRrD9FtXC3yReren
vrHK2lJnsv4GrNmrM8Sf9FJqRJVH7Ma/I7VrumCjriD6VVFdvD3Y5jojz8AdQxGNq+hy1rOFzCng
hcpLptZ46rIMYTVzMM78hj8TdbR37rzls60/K6ocYPE0Diwk+8vhRjH7UV8wtyJXpvPQGz4sH128
uz2pjQhMTYcxlnc59e3VpGK0fCNjAgmP7JEG6EhL0OyPGmcWJGSArfmzQzxCnTnNVhj/GzuXBJjg
QOtp0R65nGKumTXKqIKMW/Mb1Jqj3umRwhkhYY3KyQwL8CG3p7sRkUggljYmhXY273q6bS8KJJ+o
LIkMW6IWjxIrFMO3tPT/kpt+IZH1kvr7u5RTCRpqER8wZH11z6Q9ZI4MaS2vFNF4lyW29aZFwuF9
qRvW19vz29ijbExF5VZhi7K2lyuqlY1SSpBI6A3liVNWiKnlfiY9KJEFT8ss8p1kYeMK1YWtgBfW
SRRRA7scj28lwNggl6HGYQltkjPBc3QSGCNhSdeaxfBYK3XBHdP6ozdPk9gpZm3/AIt3DfVC9tFq
wkaPsNpo8ANQls3/qP20e1ShRkLd7rLHEjTeASWi4NDlovga1+qX319uCyCDgXi4Ro6yGj3u0lge
OhwDSS7wWPStKjw04IucvlfHe2J9dro94HXBZWlqapxTKjz8H2tZj1c5i8gosRlGaqOHnogzJmUx
CLtRcWVp/JjHWL/0YYfX+oy3AtDw+POEVjkGhDbGspLV/27hgR9DQxdVLRljXKgClz9Gxo+ks/XW
dqNqaJ9qDLDcyfL14+05XwVCRuGhuPgQka7xar4cxcdrc0oGRKo0gaQE7KoZLkm915haPtVFuFVV
El6wVLSD6cKvr5KCOYIhVFE3xzTgYMnjjzrzxUmpIXlgKRucb0/q6uZSQb5RR+EeAXWDrfnlpKC7
Ed5MGZKpHeTfBk7HJ2tqhDNU0V5ncWMokj2dZi2JtgxO5HIoG6dP6m6T6lZ+ME+oUqJ3edDiAGLB
WOhTvBPtrheSz4TKGz1TuL00qi+HM2oYBKAeNbeezD+lzO89Y5jKIx6EdECyQdpZyKsAwEgLW4IU
k0IKUehyOCWZAm0Wo0rbJQzdKDerN3Gct8/yYPRPMiIn9yB/kEXwm3A+93Ut6XtHchnhcucwVz6j
ARYUXOiCrLo4kmVRGtGiGtoTZBsnUPzFOcUf9S9hb6HtjHeD9gWYNwToAleYBDRQPJETj0oWHrSk
htN9e28tl9jVD+JFpaCtRQV0fd8MJWKtSpph4YdhyR9WiRUSULzqrRqk7ycEoT8AI2l/4iGz5+a8
8enJREHg2pAIKBWughM6Ho1E51p20yKa7lEEhogtBy0av6iXgHM3d+LPda2XsI8CERQlFUtN+gqX
S28jbdiNHX63FNMom9QKcBknm2vEsrDOwWgZNXBel6M/QDGeaPRQLQGNgx0tin3fe1mlxnd77TcO
G78IKIhG6wq5xtW5nhQYHDlR2lWnKb4rKnw/SnmyPU55uzPUdRq+4Gm46vnM1OC5Ay9nj+2vUgeL
+LhGe86LEUbwhiLpH6Zez49Qc8IDRg25N88D+uQ97Fi0epvf7Tgsv4G1J5sCQXT1BXosDrEH0mBX
C6W6K3wFAIiPQjri0aU3oDW9E102jvvCDdPtRT5vScUv5xw1KUyeBJqmBsQd5EBYPSlSJd03Vi79
VBrEqDxdsqt3AEVGVBFJb/d8qzc2OaiFJeWhLk2RblVQjf2Imiq2YS6FseRelVuY834zf8qhgv8c
Chtq/e0ttTVlXhyUKCjHKLAPL6ccgH+zY0Ig7frMit8ngRbeA3VPDJSrjap26AZZ1SEvMtzmm1lR
3mJq3f3x27+BJwi3CDhj1A3WUnhhbAAVsEIZ+Y05PspYEkORqVPzVKKOio+hIeoPaan6p0rtZwfV
yn/jviTR0Fl0eHnXi6CncQ08sZ7dYehAMWMVfSgUOOV4LAw777yNHEsHwS0vwDHiCxpIlws+Bj0s
3tLSEcXHgtVNylnzBvb/oxXW/iGIE/GtQf3GtULJOiepnerkWorxZqoFvGSjDXdkEq/jOdeaRukR
VgUZw7r6OVHpQ624MlyEQJGYj8wRJxC9RhNvTu9zHA/Rgq77E1XqvaW4Tr0oTlH35YKjnQZD4XIl
EtQsjNEeMY7BBeCMD1B/jwmjvgOYvT5RpEEL+HjZXfA4VnEsmuhx4xtkuBwt9CqCSj3FVai7+ITr
yOoTRHYi53WQZjhSVxiGNGCwjLqclhQ2YJ7xf8ZoM8nc3B9nT9Oa6MCXLo+3D87mULTMXojDEFpX
KziknSXh8Wu6XMiKY3UW5waTFajeYi80bi4jGQhBydaATqxmNQd1JCmhb7iIiDyOXRwcIy3VvB6G
nFNGqDTcntnWrlw4PoJnF2Jha+qBrErDbCq88tSpKj+CCoYNDqzaadUmfl/OiCdmiuafChP1kdsj
b05UUO5a5Ml4xa/WdNYRi9L6gTWNcKDtS3xPR2jrT3nbpGc6J3t9mc3x6MzIEIxeCB6X20Wx0C8K
KIW5CKkMZ2EO2Uc7MHjfpX5+Z0blHqHpOuBTW1sOO9AeSBRrvUL0KTBaSBhvQG4E3sbiIDcZ9eMw
Z/oxsBPzIHXodVko1961NBx2tuzWdGmBUuki3lMrWR3HdiwzLUlZXrWcEBrxDe0ErimgLo+rxzwG
e43y5XNdpqvwZWUTOhBkX2A4q31bTkOiB31tuokf108p3ewPUmNq5I+t78IHEMfADPZy5M1BedKZ
VAbpza/rXlh7Uhi2CtMFdqnf2wGyOyHcOq9E2vk8ST2MmrJVd1Z268MKnpe83Xn9QY5bbaQx1uxq
yA23Qa67djosZo4N4BT9oIS9+QteaNYjLRYloGSiHPG4WoQff//sgAJcgJ68Bq863W04DXOLYr0r
+y306VHrUaXEgLCU5tbtunbvdbS1mahH8TJb+Py8ri+nbI9WmmaUGF1J1aYfchYrRyCfxTcFeL0G
A7JI/rw9wY2AS/mLisFSK4BgtvygVwWSJJWRsOswPBoaJM66cIqOmO00Hgp7P26PtDE1SgYaeF3K
P1wkq30btwkaMcUs3BKsNQoX32HMRV4UxZkTV+ZeH39jNIDXwK7JSkBvvbC3X82rSHBMmJHAdOVO
o56lUZYQnaa4VYKnToPS907ScT0eEQieDGD9pXZgr9Jc9MXCzJSiwBsnfMsEF7QzoBfiZJh/OyN6
JDtJwAst5jIMmMB2aPKS3/OcudLGTXsL3RMeDHU+qT/QgbJ+YAuavcuGXn6Dc6D+R4ZW+tswjIO7
qMSwEHd4iH1yFg2PdCNkeg35YsPgW19IYHnz3v7ay9dc/zxeOChyoPlj8SUu95WtSTTH89B3TTU1
z5zM0lGndLi7PcrWqnNSdGI/Fzk5/+UoTdGPEDIm343iAeXYpkAmMBMfM2E3d5hA7Ozg6yBIV44L
Bn0FoYAeWn7Nqz2l0f4jc2wWJ6umd1Tw5aiLFlgGBPl4DA2BTHqY74FJrw8oZSHyBr7yYgiwxljo
WtzEoTkHni6nOPzMWejESaAfSTP2OjYb89PJmklRgMQtxbbL+RW9PYMibXgbp+F43wZCHHQTk2Qc
tWFsD3L1MBf23s2yMT+UHxTCDwyJBRV8OWg8hiONNzMCb2eAcpGzzgkG0X3I2rb93RbycmXS/FJf
eHvW+imKpGmjxrMaUmHrWuw/fbPKDyaMAa9LudfR8Yl+3d6fW6fU4JoGm8JzkP+zOgY8/0xspPLI
w2ep+Fmaff08DHOXOr1hSCc500pua30KndFS6x9ylxcYnaNQiUQp1NS25b6xB737NAUYHlXAbXay
0pe0c3VODaoiQGo5qsgVrn5gkaaaHyBUiynshNZdraALGaml9BxHhhw7zYCbejRm6tt5UMs3PvzY
pwZDolNVIYeM4db0bKNLCs4ChOqI9AleNjn6CKoU5t9UQ9JUZLU0epqVNO5EmJUAB4gAnnjEd2gR
S8VbFavjWOqAfDK/Db1Ozj8UpZzeYT8WLoQpPGUFiKAwa1rUbksVpeikPUncrNAUOutNij4NjkY0
XG9/7qtwRMCDVUhjkI46/7u8AV4FiAUyhqH4rOMjJcK7IE8adG0R23mbIHX3HrvL7Pj7A3JmuAXo
Yi0VnssB/TZHjnmUdId6vH5Ww0a7Lzt1dEWaF3dlHyan2+NdHVZYbwwDWpcqmknQvRxPVHOnG3iS
OXq0ON1CXAGmAC5hHqzRvT3UxlqSTjMKxAR0Cta8dzJfKe6NHHvfAbOwQ0O56Jc9F+kHO5MGNy/s
ZmfAjbnZKPgQaOk7coOvop/EO6zJykrH4Bz5MmhaqYuUL5wWveve357bVWLLCJw6qoCIq6BbtQTi
V/tEa2OkeWoIFxhHAqyYeUYrU56ig4KUymAh2oYBTPE+VNHFwPFzD1x+XQdmfLEgTcjn8ZNYE8RC
ya9ADcUQPqD0uIbaBQ/2jDKiZrTNe4S6NMQHs8ZvjpEyKB9RkZ6eElFW5yDxB+f2UlzlCctPAdAD
oZKKBn3ty6UoQUAoIoD7Eqg2lg3os7h5kze/fzAXVqwlLKTI6D2uopxchb3qi0J3QPP3RyT5Skz7
OqrbZY/Je6HtvQk3Z8UjbeFwsqPWNNwJeggyoJ3uYJ6lIt8c5I8dms07a3d1Xy9rx2thAbgRBdc5
pzLQcUsHHLCJs/5fi6YDdqst4rMJLRPJAS+vv52AG+3wm7dO5sLhQZHdgha2NjGISfsUHJk1J1Ja
82uj5hkqTmYpH2e9UmKv1eq9qtD2iJwVqnqUstcYu1qtevThF0O9fl4sqyBCTOEAqxFjdoRocCP/
3U2pcRfyCqOEDPNj3dzEshFX1pzx1E6V0FSz2juajcZO8L7+fIxChxGsik3GtebSICARhBSn4ULN
QfKs1lbsabU9vTFpb+ZOblfiVyE3xg6G8HotybawGtU5CYQfc3UUeP5wpjuOgg6Z8Nz5dXzW5cHy
EOGVHwwswHZmeVX3IogrOqUZVMa4rF+8Fl7FOtrumV02NrjpVs89XYz5XWcjJIsbIlmRT7G0MKzm
UGT6Hq1tI8wx9KLcsnxJsHqr2DIFujQApdYcQ02QJW1xj8ZnUfXqRmTuBCz5ECi4SSHRMbhGhrak
ZEraexmfoZ3wc321aDJnghwX6gfp9RIuXq1B2wN2NWOCnKT0iedXFWo7SisQMJr20umtz8u2oh5P
Rod8w2qoJgpQ2fcRjQi61nBFqY1OrUzSGVMBvA4bvABvH5XN8QzWdqEbLy/Sy6k1qaYM4EXZTmws
L5AyFhCf3seOrwo/tpl23r1bSwlyhINpAEq6cqHpzMHknYCEQ2LJ3UGR49SdkDb1OkXd68xfB3Ek
aZYYTpUdT6N1Nhfh8GtqOUPVIug8m2TO1XJrD2K1tYAAF6gcksZSFl4m/GpvBMMUhH6FneQAw/fg
Y+V9CPXJd2o//lP0QtkJbVtBBwQSACs6Qyzi8nNeDTe3WYhaKN+rGWMF96hcciR8SO4LkQderwS2
N6bKHmtwa1DuKdSLFrYI7ajLQdGnpfMrWt2J9AkD6krVuycVitufBA3jSepNJHLHRB6/3t6bW6EH
sjCJBbckjO3lZ72aKxIuk50A/XKmCKfgVO64MVCPPSmSbX/keVvybMltFyna4d3tkbc+KqVZ0hru
SMGkL0fWxiYvTBR7HUynqmOjt9Uhwoj+ZActJvEYTLi3x3sh1l8844iydHmRbkCeiuLwKnnNU0NO
TDngGDb2EB7UIDdhSQad9ddg8cx1VRyKcUeRfDNzTS0w5MOURfkbeeyLr4qfYwNR8ZwZHGJHg+3A
WAqeTxE6soexK/r+YIfpgOYxgLwvTWQqv3BOD1o80dWsOYPxx1hJrvKydyalmukzS2by3ooUPLmo
+QPbMOK5y/HJ6MsdSMN1Jr0AjaiW8hhhc60RZW0R0rOeYYVXI8ygMDHNg4bio7foI6Fd3qGwb5uV
g8Qesl1tvocVeglvq3UHykeFBoUeztT69NpaY5cGdrJovcjRt0lDSv2QmbX8Y0jRfHU6tAI/tApg
VIT3k7w+YAqgfsTNCh/TuY30r9g7BrTGw7pCGrLt/LdG1FUYqFPOBpFcp9WM4h+S+UFmVP0hoN8C
9SjMhr1cZCOs0g8G7PQia8Cj4HLDomyINwQiio6Q9NFV7Cn9MIwYB/EAn7zbe3VrKIM2MXAEGn0A
bi6H0tKuLBWOJbsHzCXfj/6M0szcGGm7U5TdiDsLNeh/h1pdhrleCkXHC8AxjA7rJbVMv87Lo+jA
+y9MD8BZxzMW3PPx9gw3hzUE/DHeyiqp3eUMdT1ASCVihildt/RQl0aNpzyOJdhClF351bYjyfP1
2toZd2NlaZlS3VpkiClArMbFASUfQ36PI9dahmlpVAHZtapHX5V/3J7h5kjoZfGMIXITcS5nmFCN
sucp0dngY/Z/SDuTZbeNpVs/ESLQN1MQJHcjWZZkHdmaIOTmAIW+LTRP/3+lwT0iiCBi+0bYnjik
ZKGqsrJZuRZo4Nm7BHbboYNs58HXx7Z2nmFexf/Z2kQYMwxxVTISJqd9oX+WsOB8g1zbPfCguyuC
GYoaCgEjooK3K7KhTZ4Ks4HTw0haINxt8GmszepF1PHRjNSeKST8aGgxhcDUxeZUZvMsuM1UNkYj
GT4gij6dbdEzLFVUfz/+dDsHkZCC5gdtOzLELeBUligvmWlMHrN0gJ0gsbhoPszUkCUm1zxrjU/L
XDp/PDa6t19g2tS5oJFF+nv7JQUCGl4t2a8COdGTLqQPRzyI+cdW9j4imTWxBBNe7Nlmv6iWji7K
DIrJoTP/SLrqnwaxk09um/+Lo85SiE9gnaKgtdkty5MAU+VsnepUive10/KSmEnSROsaawftjL1F
EUnDhYgrJnXZ2GoUVUQRMPmcmtMQOTpwu2Gkhlkvy9EI794uEUfD52Ix9E2P5naX0sWYYIfGNRp9
NiNCD2OqN8RHCMe9A6gmdpmz5itx5m+tNJXjo/Oy8KwM3Z/LPLZnihTrxZ7gigEi44aGK5unxydj
d2WqHkrcrtLOzcpcLVjsBnGzk6A8+q5CSy89xegM6dFjO/tr+58dtZk/RZfq1WFoHTvWxIwWHJ5N
aNrtCOwnWCHFCIqXorGDg8rh3glh9A/YCphhOBo2RhlrgSYXJbOT1TNqGsZxL77mMq1/T5AFOZoo
3/uSpCbUeeC5Jnrf5AoIC/bZqHP006x0osKpEEtPdPMgo9u3wilRoy2wxKrv/NN3XNClmEy3p7hT
yuElaDNw+mY+n96+W2qwTKdkRsnqrreFWkspBtM6gV4S7+CcgcG4EF1ULSilaLH/OgXxfx+bvF8Y
VRaTug7ARxciIRW7/rSwzBjMBlEZwgCyhChwGveTIS3/t8dW7pMcVcuBPZWhTFVe2TjCvpRmmjJg
ywiJV1zTxrWRNeu7j+h4NacEfGtIy9IF75gdERfvWoYfk1Iy3oqJsdv1wRXRTODJ2Ti/Kn+1NEt8
Bc08vtZD2z23svY/cCnm9/UEe/zjNd/fAipJqvKoELSMYqkv/9OXpbrZFym3jwGsSWU1DsJ8uWk8
lUiVHngTdcZvA3xlChAn80E/ima3pgyRuBD2KFO1EvgKRHBC8jyPZgSC0DY5QontmcNfBszoIfPM
dbg1N6DfAH8/9zuXI7NWgPEiN81TKGFF/iUfS+2glrt3RpUrUQORRCJbTLRASkSfEvIXL+mRSrLK
IKq02Dx41+5dJSJi9K6RR1ZVm239K+vgwWP2EHxJ0ItfyH+nKyTF2UlfJ2SsRetHDM4dqbjuLI22
EXwiUPNzRLc4YMCTwcAkNjunJdNrYRbpOZC4mTcfRdJOnxY9jUhaf5tox249txwKrIzlArzWq9JQ
2G7/Aa6v/M3ZDJGOqp/wZymlbptvE1Uo6ZbcdDNDAZUmDUqFKYIDwdrUJ8OuxtPsJEczyTsH0qU5
rxpVHJG7jl/VrsJuKl45WOX/gFjdf6GfVX3VNOj2/bjMD06K8hm3100NyoKvoD1FU3OL3YXAni7t
ukAD5i/Tr3Y2IeM3gP8sbLLpom2oUJToAc1JWn7yU/OIr/HesTAWQeCg06BBRsNRLu8nx1KglagH
iwcoH8nHb74b6y26TmN5XuslOZK23zWmShdsqMvc9SaxKad11scVGR6/hbarFYv9rlsX90qaalwf
n9L72QcYaGx435mdp3YKP8PtwirNM9HJXMoonVD3EOiqIUpmFucAKYrXZJjzd84MBdKcOkwEa/M7
W/rdr49/w/19xC6tKvVMwR2zRRqAndFca4ULBxre+VkXRnNOxJpe/oUV9dgSchL72ZsAiXScM1r4
ZTSZ4/AkiHOBUlACfGzl/laoSIUhGlXjY1Xm7ee0hm7W8opamtVT67bEKp/NQSYvwp2WMkQgtD/Y
wL2Phw+jIM2o0D3mO7F7OJLBD0Rra3WfBiN338vG79/82LEiQCAAVkxFbbn5eGXmQW27phUoudx+
Smdm/4u1RmtMn8twMJIje/fvwq29zWu31DSUmUmpIm/R3hegoL7Cybo8CadGMXT1vw1BGhyEDnc7
x0AxjS8Fm6NoB1jvduf0uBqbMoHodTY7O5TZGJwm2+uebIU3N0R9BNa/u+TYYxCAMpQPYSg5/609
FNzXfsgkJ0VLkeboGro+FngGfuUQPT6UG6kAADHKFsrlPw4Jk9ObUHDGPdZw+JZR38klONnTnPzO
WZo/eOsoYa5Duo2OG9odS4nyStsE1nddZGYZdrmevRvW1PyyItDyrlgy2HDzoqSQNEtAxXZVfofu
g99flvVX0vr+yXC75SOFbAljm9UiL1x3B43K3S+Hz6L7wgtLp/T2y1UNDM8z1ykS5ey+m3RvPDty
GS5+32sHh+LuHKoPhxmwGIpgdAtCGGfPmieSb2SJl2/O5Fffp7hcrlU2pGDl2z6TJ7sQR8R3e1YV
JIwhSP69G/9DLJWY0pqRYdOM5Rysc8PUg6OFMVQ5l3LQdMD55pFm1t5XpVzC+DFDwkD8Np5rRew5
bl2tIJ2Dh6zLzCXq4d6kUFgdwbd3TdHtAVwGlSAJ3u0GTmu/eAnogGgAAobOk9OecjHFUUr9+63+
mA2EUA9ud/ABqvR0ayr1k8mefFQjh6n0rx4ttUiie3jWEAG8WEEZ/+fxVbt/T5VBwIo2gwcQQmyh
F9pMsc0EtxIZc5J1oWHXgZLALF7GTqvfodXcv2ozws9Gltd/CwTDz56e1Qcv6s4Bwgq4DybWaD9s
mVuCErhgXaEYBBODF3XCQt5ntpvQmcTySxAHLfTodnVgdGdXcZ3EhNTVefi20Ja+HBhTRDU5gsJQ
nGM4iH5bDa+nAQNK4vFX3jVFhQq+YaY6iMtud7WtyC6XCVNJpyfXvi+Si/TN8Zfe6Yq3OxvgOopU
VA053XXoRWlJ26o0TMk2COt49S8aTEqnuuqO6h13IS7Rj+KyA8yrRLq241tJmSmMUpzDAEO2pSe5
c22gKT85Mgj+cp12pg0Lc2qn4AqwSR2lRXsfFTi24ugilaAysfmoRERovCZFhF5gEcpRg7i1QS7Y
aOLxoLKz89aCKwX1oFoEOIGNB1+9LEU1dCyi1ZI6c2Nd87mIoaiq4656MhDsvD4+L3v3gdIp0Z8L
roXay+3SrJEqCaLfRZQnZvNSeg5kMI1ZXSD8oY1moH2cpVl74HrUIm4yFrWdPxndPLpiKVfZQaIZ
zbGFwupYFstnxrnda13lHsouVnoJcg9xtdk28z8eL3jXNvUsgBe8/eAkbxfsG/MyIOVEujIP1uta
6UNIZOic9N5KT101fkdQzXgZZ/cItbd3iKgdKzZcCFsBm9waDpaq8jUhikgfVtTgyH2/MHKbnHBX
RzjQXVNEaz+eSeDvmyyJ0lZRNXpVMEhgfFxLZH5r6TGqPOrxATx8zxJapQyMMHQE+cNmUXy02WZG
L48A1qH33a/aeZpBZWaz113evnHkYgy8E+wBR9zcjIrCYObquBsoQqvnpcy6NgyK8lPbdtrVaphV
5pHUaAN085fHlvdeLoqRdFww7ymt0Nutc8UEP+Hk4OlWzYjMILMubaf3zz6Kfqexm5c09IT/VSLd
2IWI1yE5RX3tIFTdu6m0zJmrwi3wam/Wv8QiV3WTPBrsLHgezRSSPrtKT21RfTd8qLJp5hzxud2l
UFxUBTNRjIDkodu+VCPMEt3dBZuCoc/Z7sePsP74BwW1vSvJKArERaqO4W4pFoYyWea0RzCrg1jm
Q2Wzn/4yxxdey29e7DTrqR285pfFhcji4KPuPSzM5jHJRUuHN2xzfqdKQmLUlUVkS7NrTvYgpvPc
58mT4+Td12xo/O9+gMhz2PnlckJSUNcOfsGewyd7hNxdEXsQldyerWHM2xTyUdTCeOROpM9ARNIx
iyad6k1W2Uej/ns3Vr2gRO9gqSnt39oThUsHVcOekznFyV+CNTJaN7ukQVcc3Ni9pTH0Q9JPdYhr
uzGVdegBitoi7AmEGQa17zLAH/dPhVst56lf7YNzdL80/Kti76RvRnVx28t37c5YUYDMIzlPn5Ku
H18GnUCzAMzz5oAODAYlGeWLaI5s45FCUXwh5ZhHZdaM10nnsoOSl5eyk/bB+binClB4D/6hH62e
6a3fC/rKphhcErFqYv7D7HOJuOgooJ3q+mn9vNDR+3uai/nUB6O4CNcZP8q6ckOTPsalnKb6wBve
+yF+jCJIxSUyc7nlqCt0zbOHNccPa6L4ra6cKT8VTm8/uRPlqjAum/5LMqKpehA07NqlwgLTsA/Y
YNvoHU26/oPM8siS7l+zpokz2APv3ehQCifbXqJydKzPjz3/3olifIMqgWL/u0PaI99rKYHxPLIn
o2BCcMoRMZz094uFlMa/MMWrBlMeXoA86fZertOY8JeyzR3Qxovji5Ub07pomHRH0lP39xIFaPyd
erEVsn/jcvo+HZzRxtRkm3UocybchzZdIrSI9SdQZ0etjL2vqF4tIDZgQsFt3i6tE+5oVkXLbamc
DwjE1yfe8uriD+n6/Pgj7q2MRIHToZCad+/VUgnL1yZWVrhCsRIxs7C2ZRLOQvSfUTuvDqB06pff
BrIKJELUzDQGWeV202xzSTSv9hBiNNr2Ij2t/9D6nXmAjNz7fuBeFNu/mmDfducNs6bGXzZZBKep
DKl8uGcnp9U14nPOjz/g3oJ+NqV+yk/F/ErYQ5UOmPLr3PiQD3F2hcBb/ourTB5FExIsP3Pqmxh8
5ik0EnRvoAvL59egGvz3cQenqCPn+E+vYrC5GermoGC1czaUwojiXMFvcZ1vl5b0Vanz3IuILtrf
cUzpplwtDwkMBs6W+FCidudL/uDYBllK0g+pzK25GD4qvwavATC07S996s6/Mh71NskzVb4kn1CF
MKJ9mhXbA9gFZmkjky6isWxkF2pZXJ/arsm+zak2/wLK9KgjsXMWGUqgrkAkyk3b1sLg3/OxaKmz
OHcnpr+ck5umkClnh2Qje6Z48CgsUM/k9du4qWbu8iQf2LAiLrsIzYf+slQ8NmBHjnpYe4+sqmMy
TkWsQrS7yZisNGfGG6cbFVOshyiXGH8ZMdrpYSwUp0qhhGIQJ4jSOdCvyVSaJ3hPims1VtVpKt3x
++NruLd0hUvQOaakVtvWk82E+eRonYCUXRMfjLWI3+P0YCbSkyMA5M6z6tEipVtJq1KxIN6e0x7d
K7dcGxEhlVKEltd2l7wZgVynopMQExnxuc6D9emtC+T1ARwA1gi+AbjMbq2mJm08X88ZuOpEcDbn
sUPeGofgZCI7SFHv771FIx2AGBPvdIK3Gg/g+b1Gz4WIynkqQtG38gxkDamWmln+wGiOOHLuLz74
PVVZpdjHIrd5GqPB4MQGCPVXSOK+Uustz4wMatc3f0Cle6Vkbjiv+LTbDzjmMyrE3LxoHiYrKtus
hSGrR2EH7ZcDx7m3IIZXScxgqrpna58qaOYqQ0siInYN2BujyRNl/ujxgtRtvn1KsUBVGP0PTiGn
+XZBMI7SFpTpHFUQUX3UuyC7uA5sUx254TXnj4VeolUf+3bx335AeMSpLhINqZbTJk1h1NybA1Rj
I15glFyGYLz0Vr/8U60ZahFVvhyc/Z0DSTSkhhxUB4XZg9uVorkU986AvbgrFzBUdXEq9TF5Dsx2
uboFQ7wHG3h/xUkeiPTovxqKG2ZT4yuaAVahkggZlfr42jCvC8Xpap5i0TkvNKvsF0uM2UHQsmeU
AVV8GJk91GKbSELmFpH5PM8Ro/LV2cxH7+z1SFwZ7qi9c82k/iiQNTsILO79pkIH/8+o+vQ/hS+6
2YGRAABBJ9SNT3W7+q80oaZTNxTJp8fndXd9hOmw+3Mz7uaRh7zoJtlwXtHFXf40jAnZDF9o1UWY
ixb1JUepqr03j46RBzKFyJWnFg2562YrbaiE6jkt5ih3GFah67ZEM2TkjCJlAfU9x3+7m8EeIRoq
AiqR3+xiM64BmlnVHGXe0p4IdYazDffkafIy7/L4g+44AFK7H/R/9L14i273Lo61XtZjM0c9vZvX
FYKFcxdbzBplWWYYTzDgaNfY0Kv3tTXFB7Z3XBztPdUNowxDUWRzbqBWz8Y2WCfeu+lzPwTLh7m1
s98eL3DncCKhzNgxrEzEGttyCFGTUSHfOkVjailixVFced6bKBdLe5CX7BxOMGP0LJVjg3dgE84E
Is+XOsB7+hXd+S6XKxVJvXopHfp9RZP1iKzL4sDozvpgOaCEp/yowYN7u4GLrq2UZsQUucEchGlV
6BFM6/1T5k19+PhTqv24fSwY42ZGnOl0yi9QK9yacp0+NoKJSX9OpPimAYQ72QxKfaKKV0YZhf+D
ytKuPWCbIHEAH1H9uLW3gLhopo54yF4c/6UsZvE+LZImC+s5Kf9sg7E8MHh/IFkgvVnFzkbSvO04
9X7aTrOxysjoEEdJWjm8in4eDl6iHSvwzSmAkSICghPjdllpuuaW2WpjxIFlrhkYxAv6RNWBU975
eBRtmGMEisOp3BaMVmn1o8GrGsnUmiwi6kle4ynJv2rdKF5Xo4sPqgA7y1JzUookgvoU7+ztsmpn
qgVN3TEKalu/Np7UzunxgP39HSNspREBKbmys4Uqr76Zt4G7jtHg9OLXpBviF61bBJ55Mignj96v
cJl0Bzu29y0hnyBMgcJJpZa3SxNCG4lXnBFMU+n/CeNvcUoYjnlKFwi3Mzkfcd3c32kyMOqOipqT
2YAtVLMPWoa+mlKiA1WikJOK9qWzOTBUb49gvDu7Rn8FJBX1NiYyt6ifZcyCtR8qjnwl25c2s4xr
npKSPPYcOwviFgMHU6zOrGlz5Fcn0zrfYEFzXBS/mlk3nDO7RlwwPaJUvbcEXgSsNdP0wGTsrc+g
WZV6Q1YTi/h698Hudee3oCxXMxRTG6QHy7ofqlQTPT92CYpkXPDm9YRkSwpE8+ZoFGktYQGvFEZ/
Fb4XwmlBerXSZXkak3KRV4eYBrqfRTjwRlWZXp3Kchnz0O1HJByGVXP6Ux4M9Rezk/5nzfWSd0tq
y78IXAOQei0EaE8LNWYrLCbTWqPHO3R/r5gCpMIAT4YizNjCRCSjDbmViCESCQWbMJ3L+ktO3ygJ
S6hKQvjVmcMKpoOLdU98QExOeYixAnhZOfOb1yvA5fZl2gyRZMbr6xyvGoTH0lmNczOOy3AV4+Re
bKWve+kmRs/dJbb+q3ld44ZrntrBgQ+7v+gwbpM8KgwH9Opbre45TYp+osUA7XgvXntS5fOSFChX
yXx4zYWXHDw4e/ZoSgMboTfOoVW386fI2UbmPTeygeirdMxTCSXuOWgZwU0BT4YjylkHj8L9bafO
jRY5aQke5u5F7SV9laImsBSeaAE7dFzBKj8Kl/esKF9Jy5amO776dlUIgILTBo0ZySoLrjUSuBd6
Ut3Bib2/6YqSSHEZ8mITkGyiA7l2Rp0gLxslpi/OFN66j3bc5qHOJXwzPESZIkiFx4tO8BZEkC2g
2YugJf5HWAzF6XL6VnqIsRKTz09uXCf/eXwZ95YGSQXUS9BcKlL02w/YwLbGMBOBcWPP/qmDjzwL
zaqGscxyi7/ebktFIhw/qvfUbG5t9VozcmAgqlp6O33l+YvPVJ/y91JbqiN9qR0nw4EgWFWqTUQK
m3V181zhCRKyN33Un7Q58MLYTOuwAYX03C7OfDLJ08+PF6gWcBu1QmVCcAwLNQ8DyPLbBcZGOweD
rnz03I6gFUX6ucynUekI+J8XOMKem1h6l36Rxu+PLau/eWsZwmaARSD96PpuTugcJMG6Fmzj2I56
A78axCM8AJP/52M7e8eF8BieLjWUBj3e7Qr9wvNGMWEHns0sKmkkhkXjN+/tqZkPPuaew4JlCDs8
riSnG1N0EJZJW2Jozbh8YQaP3KXJYDHI/O7VzSf5x+OV7ewdsSQsMSrcswAQ3q5snXOBWKzKTivH
QCgUiOYogqYN5boaT8uAHnGajkEorfWIZG3nrKrIi7yDa8+KNzEf8AzDLLucQCJZc6YkrQK2CAFY
wDIH7Xd6hFU4e818fbzgna28sbr5vlaRLOs6UWmwoP5BoLBYXo0kmU9NMB7RuewvUNWfFVMox+b2
27JordUXnNqsJ+Iy2+4ClqWmqDHyBqOZPr36uXEkbaH+0s2VUF0FOIoV37azBUp6cT1DyGHA+5fr
8EInXfJLPK1vB2TzpNKKVCEVKcKWibSYJx3eWMEzFyS/D0XmfSpWL7501mge9bd+JL3bFVHgo9pN
AIUUovrMPz3hUBfE61ADkXF7v/zgpMX4LJPYBjss6l+Medb+HpZuiMze61+gga4/WVM+rCecQ/5J
yDX9aMbu30lqxydijP6/tFkpvBbOEgV+Mh41GvfuE0N0ZGf0vFH32hRB42SCl7DhzTTTVRFLwQVe
dOAqa/BFEcTN9TkZq/VMS187eELvTxvVZZyhjiOm6bE9bZM7OEPuedBX6Y1YwtbPm496pTMJTK1e
/Gqsi288j0z6JAeG728UlRidxI1qKNIPWwCDlBZokYW677C47mUd2uCVxL4IVxnHb3aOmFIjfLA4
00DaMlS7gx6784y3yhatYn7Xk02kdZP7wdHqtg/z3nLf7C6wqFJEcCHgYra847rWdnC2jDyogzNF
QgTupUQ3IxRmZzw99kz3RwdTtFTh7gFNzuHZnPN4NDO74uiUg2dfBnPN/8m1yv+ASG9/biRzfs7A
DKiu50fo/Ps3B8v4KPpy1E0om9xathKrbSG8naOlWedTkM/xu7rkjUvjCYaDKm+6z4+XumsQhSW6
1hS7QKveGiRobZdAqCjZ99pXj+m9sKiz+lR2s3lJBbjgx/bUK3brQnx4Q2le0Z9Qyevm0ya2Mdpx
gycuUUB/EZ01vQQGFDwLck8RDE3F5xocx7WWzRraa/f9zdZtT5XSLX4AzZFNDpuYRTvSDiTzc21a
yomgXhtapY/3CrrhlDPacWG6rHqfiXE4G2Z7BFjbuaE3P2D70k6tZpSTN0RDS/+OzgjwkaGU73pn
Pppxun9+CCfoWvF7wbLSeL7d2dnIvaAMqjFC6bqPYIGE2NQfjsbN9xaEt+NCUkSEF3Z7YKfJcRvZ
jlHr0q2PFxzNEo+IwCP3c3q8eTtHVTU96UoQqCh29dsFCf5nY9jjGOk5MqmxYedhNcFP2Cylfkq1
QxqpvaUxRUjIwMqI9jYBmay6uXEafYycPKmefA1Hmg71+r4BpHmwtHtGamor5Btw6tICRIlqcy6G
XKtHcCUUFCmf6MRdtK/DfNG8P+lmBWuI/q9zQWl5qa6LyYj/OYV354M/plB2xGKEXQighDGeKS7X
n/Mldt81CeH/gQveO1IUDOgK86hSGFdf7Kf3n2YbJaBiGGEyBmnZkQyEZW3WB6/YTqGEuBBFLkb8
AQFSm741M0s/CVrDZKPrpr90fY0enUYNt+kyxHirCiU4sxkvyOPMXFndP/nw5L4wpNUdbMvOieOH
EDtQYSMD2D457cLg7QhDXVSPRYCqqlidEMY290QuazGhmHhvzm543ly+LuE/seq2j5qi/NaUWTJF
cyrGZ8+XVCilpMzmxNrB2nYcMaMCIM7xEiSK2waHXtbA8JZJRpVroTjAVNjzmpVZhKTIEDFMKJgi
0OVTu6ZrZJXiCGu5c7mobFN+w7ZK4zYHfnQZnhW1T39FJPqLX1h/lojs/Ed2h3dr59CSvwF75HJR
+90CsFsYWSpdxHA2V411Hoe8+W2NW3FAA7C7HqDllJXRSaIHfHtmnbawU5JRGXVzub5k6zSd00IY
lEm15mDndqITijOQXzDhAqx7G3q1XlCV9Fxk5Lhp+WVc++qliAPrk2HmZigbJKgqYcxhOdhvL0MB
66Z2QiHKAFwXbO6/p3GiwJjLqCxaI2LIhhC3rbPzkg7WQZyw6wSY+lDMMAB4cPi3HxQqYziWHHp9
3RC0F90ok2tZZfV5ztPPQ+3kv0rHHN6ZYigj6a55OAZ+fR1Jhg6+9p4PIJpmpJzpZNCRG2dkjL7f
+nUxRfUCIV5YrD0dJt0o5q9pZQORThc4wx4/dDv5A/hnJoaZm6Sba23uhr2YbrFmtHGDdhD0+KWF
AJXrvfoLcjozSmMnLYYj6rHRvWuiNpbWN+yqZMq333theHA0nZHvTdoUFu6sfbKWOvv1sZW9a0JA
rQ4QERiz47dWvMwSjt2hdmcNiXOOY1mHMNa1v8xmfTRTvvsVOTe8I1SKgDLcmgqSJRtR8JIRisZw
JhoxQ7VilPUZDsh/hrmUXwrdPsr599bHgwV2ghPj83jdGrVLwxndup4iqDhmDuXY15E+uuYvaFkc
SS3sLZDKts7pVG2Fbaeu6NbYnNIFl2PI1H92nUGITy2E0c4Xa1avVFJDjuuYU3HUC9q7E+BNqQPg
0ng9NqHltC62PUCtEDU6dPQJsXvUyH68jMKYzqAIjzg5juxtwvbYiGerybAnmiGL9Fam56Lt6ou+
BP4lkdYRidjeLjK/AnaQ/6jtvN1FxSAkx6WWkQZq7SvSeihij7E9nlEBFwdtkSNbm2NqzQz857TB
aMNM5nlanOClWiiA1Ut6hMrfNUV1mGYyvFQ0DW+XlQxWCykkLX+rKZ0vwziIUypL/Txr7tun9ujp
gtGgz6ZS6W0lIpeBNtUmZ7PWuuAKo51/NTv6/gHX4/LYpew5LhhwEEJUaDc6Cber4gHyK8eUMmJ0
yjbOFd9TqrmDI6+8dwhJAjjtEDIBt964rjQX1NZtn6jUdsVHWytc2ghO9tJ4dtJDH7we3e+97VIi
rUw/krIy4nS7MB9ReChqEiCyRGgX3R3tS1uhuxbPo3lQ8Ng1pRANiLPujIbQy00qc40JdPWlOueI
g/7GwRgpBTjZgam97QKPS0+EqigJ4+YzdrFvovcrZBTEsn+uSOk+a9qhNsHugkCPuzyjtHm38CQ4
uVY/hTgoqpmbuGZuidCVK8c6FHWTH7xpe34YXNn/s7XZp8GqLT/zgCzAL1BcGV7yXz1t9r8PBaOc
mp56UcYw2b849TTo4FUAUE6ZUwWJP6ViRdYM7Zjhoqho1P+URsfMVjL48UFUsPsdfwzeqlFmADa3
ZpyiyMZq4tAz05xlz0aR2C9+YnOJx3hto8c3edcYk1cKnaFQx5tnpQPUVSdLQ04gezsOrcZJX5ah
05arbeDlw39hDQQAdJSwEiG/fbs0A8oqXebZD+BJ/YsbT4iBzNZLUhyyde2ti29nqgwSOrftkY+N
zDM0puoiN9Gp/PiL94QAyJdU1toB0HgvNSD3IIUkRYd8fBN+uGvbuZXgCzaoWX3VZrgEvNrMFeO1
OMth0MNq1orTOhdfH39MY887qhAZVUbE2rl1t18zcQMtLyeyLPiz11d3QtC7dpb6mo0SavdRc65F
ac+/to0Uv8OYFL92ZibWEyzd+blO6/7qZon1TY/H0n1XuGn1z2jJ5b+Pf+TuPqiWAD4ccpDtYYZ3
vMmMgPcv0Cfnc5ZO4GkLLfk7kNmRVsne56ApA6wCiKRqQdx+DqdiFLX1eJSqOICUFv9wcfsFVn8T
sAPCXUdj1HtLU1gWIl2gCIBMb+0NlSF4Smae9nyBP6xys6+24j6vB//fJIHMENIzU7knLJe3pri6
Kb1Jlua2GQoMaD51X2HRlu5JNKiHnN6+Z+qp8CEAYqBrm34lNcMd3WJwrpzEj4agT6LKFNAHlvAc
PDa1t2fg3lTeBUwFhOntwqT00sSeKA5L1bFPTLSq58peyKSTHAHtQBbfHhvc2zQKmlQNAGiRMGz8
nbTbwbdENsJXZmvPSWFCAl3JdOWSDvHBI7X37EI2B68BhQOVmtwujmTeqxcbW7W05ac8dwctIh2U
3sF+7dhRLVaGxRhapBW1eZc8s1+qEoLayJms9Nkpl/ZcxG35x+Mvt2sFEAC4G/Ksu9YqMzylRGB4
hBGw7+uLrFPzORHmFFz//+xszjoVHLCIPIERWKw5XPy5AauVioOC571OBC1/iM9+nHE6uNt8A3lE
IQ0EX6PGtNLlxS3q2QjrpsAtybbIf9cHUX+flrobn6y6MEhGxpT5ehsYyXdkrEzrrC9O/2zoiZZG
JU3mMaxE4eHeTG/41lWGoYW6lYrPg6gKM4qbiuJCZ0Bh+ovs8kq5wcWSoYwraz2NTM7mlBky+9nv
SSXOXZ2vv3VL0cUHoeDOhVMDfvDCkJBQNduUeCanZ1BSItkbV7Di+qVYPnd14j/pUyBCqzf6y9t3
k3CQc/MDQL5tIORxZQcNDBBR78TBx8Xq7GdQF9ZR3L4TD1KZY5SWSJp62LbwYPZtmclGvfRdx+SZ
CcyfYE2PkOIYLlpDIDOQFR2c1B1fosYoaDtTfyS92zwAK/3E1Rr4ljokHk9TNuef+qY0QgYC7INt
27t8iriSdg8UCASht65kLCiqIHY9cFpzh/pXmX+16AYfhDJ7VlQLQBFxqvE9dXh+CnAbzZSmllS0
6lpd+x0o6ZSFE8Xx6PGZ2KszqqiFhr1i7+YNvbXjBENu96Y/wDktRj1y/Tn5VRaIl5+qSrh/tf3E
8Evb9cn0fuqq4TMa7cufmetqxtk2cuRNHv+evWUTvVHVQduIwYPNnTDmrl7jlK5dbGdLuCaG+dSP
pv72ooML+RtALTVIwUDc7aLbSZ/1eEUE3acY9gcCQ9UTfLL5HMbIiB7E2XvXQe0j6QNVMUaJb23l
c5IXvaX1kdFrnvHeTDwP4KLMtPpkw2ObfwoyzS9CmP7mPx9/S/U3b3rNzC0rrg6aKbwTm5h06Yuu
NxCyjVJHR1hkGQpkdtDk+WAEiXtiDH052Ly9S0gLlIlaj3Yos/G3S00dzbc1TRJBFGYeap7mwaMM
kX/jms3Bud1dG7GlmtanELdlWCiQtbbzyRmierCHZ28q3FPspPIq3WZ8dhTh8eNvubs0QLvQvoEV
oMtxu7SOgjBBLf7F7mX8mtaahWpOYLxYqXHU39hbGi1lpX9O/QgAza0pCTHRIKEJiLzZTp8WcsJT
2nji4vXx8B8N+wchy64LAKEFuTfBH0O86gf95GoI/CYoTRl5KOnvnEo5+kE4zPNrM1drEk5lP3+p
Vnv5y/EQ5gutcc6uNGiTj66VV0e3Ze87//xbNjeT+lxvJ9ThI8m3gQyfUU0Ygh34T9LkXzwZ+DsA
Lj+IErbQjzS1ZOtKpmagaBsRAasMYJtZf2m72T4/Pj17Xg3yX3UJleLX9qU39CmDFY0MOF20/JSb
5vSO0qv++2Mre1108NGKfYGCigJCbTbSt7t+1macZ1d77jmbjOViCb+NgPkzXOz60zvHyup3aQUg
r2+dBQ8bj/Nw6fLRY3aBUssViHf9WxU7zvNA1nwQhf8AuW9dEvhYgMGwfHLGN8+0CVtiBa3YyAhZ
N/xTr5n33taXZb5W3ONr0/SIIZe518uraebdb8Dwg99T28oviO5m30VjGeXJWfy+ibpmqg52ae/s
0bokiTTYJFLJ289XNfADGVS+QaB2nji1U+w/Ac10vvWM1R74k71LrggBSBN46YBH3trqshGeh3kZ
IyGn+XOOIMmp8uMYOTBtDVsh7I+Pz8bO2phmAjQM/wBzb3d3nGd1JVyjeiu7pD4P7czVdjJCuMiw
Zj8/8CkqzdnsM8TQTHPjU+jRbkdNbehcJ+kzapTFvh26I9zplT154dQ21XtAveZF5Pof5jz1B7nE
7joVgxtFd973LR7H62vGQwumj6hJTpFtZtnVzwHW69I/Ylj4EYvcLRKwIa+rEpzYtoMrBpMWy2i5
1ZUlntplNMPKa8YwyBAx1gbfOxlxP31MNPyJNgmUBazlzbJNWKZfyVAv3G4MXG19dwzKKR3oc41j
YEAx5n4fx7469xBcHJzY/eWSnoHOUKITW4Vdz89aIPeUXOVqaB+cKnE+MeHlvwQT4ih62uXhui5e
VEIUH3rW4p397P84O6/euJG0bf8iAszhlGS3smzZsmzPCeEZ20UWU7GY+evfi3PwfaNWQw0vsLsY
YLyuLlZ6wh2yS8/DmWCKMOr//YZTUGsIO4PcA7F4Zff622LSgPaxFPmMmkFzOy9F9NTLuvzzgJ9A
lEY0x4ak5vSs9lmUG3UNVGTqpzlGT8O+y6AyXRjlzI2w8xZoT1E42C1aXt8IAgnWofIZxcKz4Vnk
spVJ5w7B4zav5iHLqcpcWNEzrxLM3r2FSh1r7+2/HtE0i37MepOP6ebrFteRNtvYziP315/fPf8d
5ySggRCYd2AUKAZ6Sh3npc4OnQJlM9dzd0Hj6+yUbBA9WJWQCZ5GoCrfqmkLRpaqa+eDhfbe0e2K
S9XNc7sQdVW0Y9iKWIicFJN8B21KJVmq0SWuF3a2B7vuchhX3aU5V+11vfqXmFbnbjbiXAp0sKQR
fTgZNPRbtDjHf6u3bXNrrshVDx5WY1gk5Bdu77NbcS8SAG3endhPXmlrAyIxDPSo/Bal8wajZCve
Qq43wHFVKpq+//w/7JBdgMiBbAKa/2QnziEq0WIhPnI6B3q53OiUGoH44vdVefW/DEUsRoYCyviU
b2WtW2ise//N6ssSVu/apl0ow0PQOpdo2edWDIMqdNT5L2Xp/ZH8T1ztanTiLWO/rLq2exm7TfyF
YYd3PzdW9vz+rM7t+z103xngyI+cvrck7UMwznvryJThMwTp6sVAmeDCvjg7IUpepLFIv5Gkv57Q
YBrwSAYePCp2xhHvji6eS62u58a89Nqc24JQRwAqo+SAOuPJjhB4kCxWyDuuqlEcUVI3risty+fN
GfUREa7swsVx7kgDCWBSu0INn/H11DREc4EXAcmAu3SpGs3oQy6WJQ4pcRyK3Mkx5N2yv99ftXPf
k/Vy/2U8EbCcnDNfGkotOKCk+KSFz5D4Z7y/R3WXzeilvz/UuYDsP0OdZiAky2VXKkqsZpjXy7HI
C+OxagNDxT6umUkwePXDEjRAIbnuovT9wc8tJu8mQqXEDpTHT/bNpmThKoOizu4M9EB6+aHytJma
9ro9FHZ+yWL93GEAwAWRYC/tAGF/vZY2bohovs4gv10TJpDrLUejN/9ctAkPNVK5nTjGTXka/Q3Z
RNQ+G0M6ity6sUKFZU15UbTp3L5kP+7Cc9QdgI29nkueodCEsxf7chtX8DjresCiuokH7dlHp3Tw
7MgRnn5/vc5+QEBqdEWAOAGQfT1oade2FD01QWB65ZUaMJmA9XGpkXZuFK5gtj31RxAeJ7siQ97D
8YuKJsZSKyADuMesQ1Yf3p/LuTNGuIoiCQBz0uJ9b/7nEl42CLbexMaXKHB+LWSzxPB2VhEHpf+/
BFQ7Bw0aKC+L9QYEi7R+NfoULwIVekfptTXkmfASsevcaSIW5WZ04CgTgLye0W7YLvPRhANkDAM6
6u4eCHj1larL+iYIWnHh9J6rDxEFgI7ZgQmMefKO0bozAVlAj8QVGTxmsUVXlVH4966x5Yc5A6nv
bMo7dps04qH0G7zo3Oxqs9dLNvHnZk5XeTfvQACOdtHrmQ/zNNtVMJPXud7403ErmdTAWvA2w2TC
EtL9/ud7B7Wy3ScEA2OA/6/HM1eVZbU/MV7VGg8E4GWSdWHxKZRwAN4f6txhoAu6wySQR3hrlV5k
axjNUNfyRUdHEfXllxmT1P8h+EFiiigLWUACyZMJWVWVO9YC20llthE3lhTpaoREr0b0P9DVYN9A
V2Pn7NImJ3dIq+cclB3qXdIfslh6WYuZezY9V+u8XmiVnLkj6RfQIweig0jnaYW9L3tKYdEuFJZ7
/tGRfROvlZqPaKBpqAtBmNCCvSRCeG5Q5A5Jn9Dk300HXu+NKRuLKrSGGWUFQ/5ly9C5bvU0JmEp
jL99a+uvomx0/hxlT/sORCFdbLL+0465AuYwo4U9p5NRwNRCQitppVIJadyPP9yPFIp2cuPOxnF3
Kt7r6fkThuhFkVNny6s+WXsQAS3d1U/vj/LmQO+j8LSxamCQaPu8HiUvu4ZafcUo0zjf+kBoHhtc
QI5Ehp/yyfhj+fJ9OKQWYJezWcjdXg8nKmfWkypU2uZheGWYo06NyZUYr1rO1fsze/PsQJghLkBf
ituDB+E0BlnpVWbtoNIuWsZbN6q3tF9lfYeQ1qWofP+rXpWhGIrAn5Ykmru7TczrWZmDqINaqA48
w7zbRCgvDrRfIuVqRNcZUN4YXZbuRlHljudo+WOZvn14EkL0TSGLUVx8PXyNcldb9KB8arSMDlTJ
uk+q3rmjxGGpbjraXHq9FKGc+7wWbdEdqM87cDpnZWocw2rRpbuVUdLDNT+2BradTpGJ45+vJPVZ
chFGo2N48uj4G+9t7zkqDbZgu+qlzcXiE6krHawXHoE3dwqfksgBGUmq47vfzutPuVtT+aA4VGpG
wtQU0bL+u00zdImFco2n1hm8J/gX+Zf3Z/jm7dmH/RcYsKeQQGBfD9vxU/QsLJUuVosQwcqDV4h2
+B++4z4tG4o2ejSnZ332FkHeyz5ppqG5cjzDTsMitOJhFtHhf5jQjgbgCqM8eupXK9bAiNyMCdlm
oD45NYeUUpqPkND745zbhRSbAGvy0iGJfnJ9zQNl7rxyFdpdRX0IO/l7GSMQKFN0qYF0bqSdhYce
HxOijv96iZAQjgxqJG3KyxJeh6BT4k5G5v0kPfWnbwy7gUYVawTCYUeHvh5K8OYZc0BZxFPFHLfT
bF6F28JD2rvVzfvf78z1Tw8EQjubAjLMKZ+SLVBM6JM3qWj9sYv7tTLlg02Ad1OiN1wkKgjV9z8f
ksYA0C7Kg2+78Xi/OQUTxN60n4tDgYVSLPtliy18sa+aMLzUEj93pP873kmYsFQZiznh/OmNFo+1
GoxELvZ6E46Zgx5Dnl+prrykYbTvhtMXgToGm9/ixXvjQNLwXHu92TWpbTTNgYK4mVSUU+6WJfR3
ge06niszIMoMReIsvn3h+L2dM6zR3R6EBBKqe3Ay56DwtK8011iDkthNJTYnnQcYHpOohs9mOXc3
gc15eX9h356QnapKkYEkGdbcqbhdZINT6SZUGPhfh05EY9wuZBKxjQzEH99kbFn+Q0EDDSWGe31C
xpb4jA1NW7VavJd+WtZ48bL6c60DdeGE/Cti/3opEfqESULjDlwFrOPXY0nPr4yNmYG/3IYCK4k+
lHFjtOX3amla+H8YASddX4shGRerfwBczotbQjSzebBE8d3PSpQTQhcg7IXb7+2zQVpNbMhtAdEl
PD29eKl3den6fAbDkZ8l5bnExErly/vr+vaOoNcEHALhaooESEa9/gD4QQ5VHhLdSNOGEl4YXiyC
KXoeS/XNnofwQv/w3KQYkEydWgEg6X2b/adcsK2+djtqnGnoD+5Rw/buPph56F/SLjw3rZ0uC7MT
pZI39c1lcpuNjdNBNe7QFRvyqoxBlYq4AeL72I/GpZr+vxHn6U4ijUeDGzgQW/dk16LaZFJ0Y9eG
Mhc3i1jax4h88HkwoNngyajc52DNYAqikNU/ZGM0fi/9qE+zMmq/yib07/pBhHfm1JDKOVE336gu
dzHJleJTpayCvlV3EXazb+83Pxpf3L0qi4TDKc0jyMiVHbfQkG2HJoiNqDSfus2ubh08NR+jYDDv
G291vq2WEV3IKs+tEDiFHYNG4Id66+udsKKqtYSTQ1g9uL/HRUSP0dY1hyJ0XzQg30vlxHPDAS6C
Y0urcUcpvx7OaYooM3XRpysGRD8bw1uuR8wt0Hlwwnis3UtVnTP35b9SZQGXJQHMaS2/aHy3GSZD
I8JhT4/5oK2Ysql7o8L5kpbwmfeAofYMj+ifvOvkTJluPpglHjjgTvW0HcNuVIfGJD+4FR0HuHL6
MO1FUVwo6b+tW6HmhX8GLxEaZlSMTu5O3eIoq0sIABuGqSheyR5Eu5XNOpaVyL7khlo/tebYpnLO
sg5by6hf7jxnDVWsXVFdkk5/+yrzc1CL3pu7+wNxUu9s+qwK+9bWqTmP4zc5uqimh/Vyr605P0q6
bN/zYGmrY2vPxae1Kcfj+zfpmbPEW8UNalJxpc2278D/XG1Rv2Xwrfs+1WItvymMNeIgL/KbLjBE
EhZye17VOF+rNrjUfDiz10DlAjHd14In+iTBgDfoWcMy9qkKjSDt/Fl8tE2R3wFeqJ7en+TZoei4
0c/ei5WnGJ4BQjQtlBbBlwar4noTbjwC3UvqAmj3+0OdObGUfXZ1mXCvjp52SdvRgpqP6EY6mvjO
XG2GngeeZg94pzWs9aG380tp75mT9J8hQVC9XsJQOtguIeWJRXJAo1QDELy17Mb6LTzfSGaFeITn
yuXT+xM9903//0QBJ7wetQv8VRpGplMRblsqfE2TaFi3e690Ll0VZ7/pfmBpAv+rdfV6KA+LlEKg
vJnqKmqvi2is7rdJGfhQr4WRZPmcFReimHOnAhsRitvkpVxQJ5NTua/MrUCxNLfHIs7apr2JpuJX
YRf6I/Tn9TbovegRBYRLzJ4zkQbVC6CkyH/ARXZOomT0DfreKbROs7H0r8yy1gl6Wn+eOMJIoyiz
g4P21vrJ3bt29ej4ZN6pMNWPtqm2B8eyMqia63D4412CVx+tU4peNvi+k/n0vWo3MZFZ+Rl+kgjx
dek84wyBxu0lFNCZm5RYiGnR24OOfNrDd1fLhjphcQAcZ+yTxZLdnR6h/qEFZPS3IeJZL/k0N7eN
25T3cgRm9/5c32Kh9pYV41PzIknmBni9T7cwmILmX6zCCEEKKt3PaaKw1xmte6UdajdW7ocHQVgU
N4MfXRG7X7ItPHNUoFKSxRKb8BveKIlJc12GAqN2t56roy/d+cPcReCTl0NRR9X1+zM+s1v/LWRC
NOeogJB8PWHEz/slK7lzEK7I76rWz79MY19cGOXMYWQUSFqkcB6598lDUY1WHhCJMCcMg79PZunH
kVN3D1Gg1F2JzcEnQhlFMLhdunjObSkiPbjmXAaoXZ1Ge0u45rM2qQsIy7vOtQrTRtJaEoWcr/ui
N+ixWXa6bE57DMKlenn/855bTGjGNLf2/ho1zdef15ZllSmXMoG0nI0rJ/jWEScfka39bRq5feHO
O3Oh72R37juwi0S3J4sJssfNm4JLYWPbLHHbN/2t3ZTF40Yj4MJRebukdOEZhQ6MTTR2Soxtw0jL
qUOBLZqz9Sn3vSypMc6IQfF5Vwi1q1QUGTapGT/k/W/6Fg5NLA14iRoIQkHAUE/WtMtEP+ZC9Wng
CWz9ytwrDvZoaC5aXL+r2Fxt9zrYZu9QhToMD2vQV8ee/KY8lm3uxubQaRnLsQzseHHyPp3cefhx
4Ufu3/p1hgP6l3IFtucUEYmRXq986AvZFjOqoXoR65297S/RWLbxOCwN4lfhcL/5n2jxpxHkzDw2
F9+7Lhx9iUD7NrLgZ0AAYvdRIqA78vpnICvhKyFGpK9ax78ZjOm76DHuWie3Olponh5ktl0qn77d
9NC0d7rIrk0FE2f/9/8JSMVmt4XIeihO+M/Ig7EtkxVXSGeaVyDXEYGMBr3Kq/c/+Nu9TwDs0rYD
5kMn7TStA2QWONVI4j3iN5LQjBTJMvnZh15W3oVawlvLAD8gZyW52OW9aY6crO24ciSiGhmqzBhc
fIu6rN7iPnMiO7ZUPt8OBRLkV7hBdmTUM9iYZGr85e9NG5NziByJsIu5eeFDOGpdJwa4xu+zrfGh
MMI1fPGD2Q/SLeqyA37DYoj7xuw/tFMVXsoV3y4UC+Tx1VCS2NudJ087cN82qyQ7c5RkRS7DJkCl
jN+izSv4klP9/MdrRJ5CHEHda9c6PLkNMUvmrw9KnQbSFT46mCp62pA6fNbezLe7MNjbGwokG2ki
vR1uX/7h9TZUpZTeqgOMzSuz7R5K28m873M5Y1mPhkYdPgKF8ebYwIJ3SI3KwGzSq0eZHQOa6fJY
zbs09aor9dWmr9jHbevbeRyabf4g6oLK+TjlGbUUY3t0xnrCcCFS0ZdOQeOOKa1hu5DNYfAR0GP+
vI2bsmMzQHL+mEkv/xBk4Xg/h4Yp0rYlKIq7KtdbWlZO0CTACvv2APTIw7A4A/CXzMboeRiW4/R3
PcH/WpNFzWtx3PJGqljAoBW3dVmNTly2yJUnUbWYMMMQhIvusHQREn/sQk7HwejC8W4izMu/aUCg
eBXYg7APnY7QvHWEmX10ltJS18iUYYPRWJUOqJP54V+bQgXpjzMtkBGUYYBgU8CiL/F6hUCd2rnt
U88WQRHFAiv2xJtEjWxyFB2qNQ/+OJSFgoSC8L8oiZ3G8Ho8PFJ8qwfznW7UHr/1bqcOA8pLH5sZ
Lfn3d9/bo0WWSraKkBJZALnx66FQ/hcdNM8uteeuvspCK78LVgvkVVCudzBQLqXi//a+Xr83NPjY
Vdx++3NzWvdxhtUBEAWsd808DExXW29fbTkW41XJ/+G+cZzs7x4FXpESxmbiY7W2bp20FG22JPCz
KPvShsv8hfe6aOOSrnB252pt/WxVp7uYF6b7Og6u/FgsLXWUvBBb+IjUMyl/N4n5pjYk+nGkXPaS
6NLvzHiwiyhH1i7yXoLeEd88rLWfO0s3Wez5tacOtagWEW8QZl50Xo9tAlJG/dNgUvrZlI3xfZiA
zSEqMYcveY/UTawL0d/Q0a22tGhG/SSkYf4CgI5wt4oyucXB2hC176vx1R7d8QXlN/+26kv71zph
UpL67lb8TZCn1cFasHWJVYVb74ctD2saJrILnvKp6l9wJdoorRtZXyeqh1t+V5dW+GWDZicemz43
vbhmn6rP25jP+ccgc9wBhYNeblVqC7PxPmY1yuFJROzFwUMw4LYKo+XFGXJvSAynm74Zui56SFq6
WKkL+R0inOgHUcbCnbJMRxBmNfWNrHyqyt1p2rWy8XFGqMmMxwb5utiaqJ8eW6oUz6MhyWEbnEKG
xM/cVcYjVKC7bYza+eO4bMZBCLpjF/b36XO7S6UTztI95+zC3DjZ3zPHDIgwSLDF1+rWGqLqHrqI
DBK98i8uDHaapOyDBby3RDDQYcBLvj5MwwCJYh09C89Ts0qWagyOYTZeQv68qSvuzY7dqo+XaS/l
ec7rYWjLux10PjOxZJMbhyYUyx01p+zgCe7dWNvR8jkT3njnT12PaG4VunNchaYhE6uxuktwVxQ/
9kj2v4eaX7R/5x2UvWuDnwI2kRC0i2UNcJxoiO2eg7EyJtp7XqTRJ/cL7+sssLV1e3fnAlodOgpi
9prtGikVicZp0y0DEAPbwOJdDVq9LLi9O4Co5hxwhWjmPLUjXQZxr0YtrzOMGqhxqcG0E4AmQ/ak
PFk6h7a36zzOliKzDmXt47PRD7U4WHk2ftRTL/jTVb5fOVHVx+EctuIIenGbEhwk1yYevSn4PZtF
11xFzlRUB2lE1hM3RdAcqmGJPmi7X/6qM+HuDLnMK666VgzfvEKpj+HYRT8m1+CI51nPR5+F3y9J
7rfuj05NID2Lrh8fswpOfSx6xxqf9VRuz5mtjO9lK/zHAFUxE6aaFnNieQLV0q5W5b0RRejQlVWD
Jbjb2e2dzPNlunfNMfzW6s5d8aDR9U2fb71Iyi3vzKOpw+U7vcDhZtWLBChSZtbz6IaDFxtji9Zj
KdoP9JVamS5iwxGuC8MyQ9MibJ1E2IF8gBDO7qK/tj6XSga3WAYQ3qErTX+lbrMxjLFJoqI9oJ09
XpFfIcFZVut2J6q6AUeOBUoSILrzF+eBX2gDErgdzdETEGprjIZUZbTzsRPuClktXORnhJk8K51K
ryMxy3FqjHWgS5VmU51/FA1Ry6cx7PRfuTRRgRaYEH6h6deE8ZLZ8/cGrUkDWZql+Wma/eZft4gX
b0lp1OG3pRDaIOLpRZkAi/C+UbZdP0/VED7mIdavyWoM0T8bP/7zohWWDYhw+N+H1pJ1Yhpu9MVc
0AM49H6eqXRtNisATpTZ6PQWjsLHYBbZkKxBJj6MVpPbyTJALYoxKxYSrI6zFHHtr1H/0tZh/3My
KnM9AJNXj+DOaEg4heXd11tnl2k0drUT6w72L2hFwzTSqG/lUdcGglEaNQjnSLsx+NkM1fqLTD7g
r+7s0RluqtBbZbJV1vibzKLRhzxcti8eVJb1S+AIXEvxXzf6pGj0bNzPq/a6JMhDKdOpCPwnBFyK
zyMMSe/OK/l6MUn0zqXTfYEOaeMX9RXnSHzSzhR6VdzobZC8icN077ljHd16wm3nZCoWfznsBLw8
ngdZNYemo/2R5M06OTdNvzTfcMDtl7gLAuMqlwPOAQjV5H8XS5M9tnPYVZgdKfOb19hDENeOI57G
GYNlGBC2m3IgyA0NJEs+uoZX2Ymfr86vSVfBELsj9J14Qa7l0c5DzRYtp+qzgItsX6E0Vd2VUxZ6
94GVgZYUq6vMG7wxXC+Rsiw8GYsmaOzEw1X2fm8r/lUbi815XUr5qcn2GttSbstzhmdaBtJX+Cqu
s3KekmgBj7U4tuqIQywXS5wWotmjP4Puvs6mQn2Am+//UM0caDzXMHBJdn8qfUTMZpxiR7Opbl3p
lB+F4QrCcmdUwde+FPZVPRckUZ6onSQvfDF+GDO7Kp5sPH27pJe6rdCmpasbkxpZYWoM0/IpcGwd
pkjQhAOarmr5HNCCaJLByTPAOiKsWpqsPgNbiyyqo6Gb3E1kmOXbXe/OurqtN1f+Y2TkrjeVFO16
wOInN49diIBpAro5iNKMT7bF4bKguIjxxPwJy9OdzesW5SPK5CBMbERtultoqL4qrmSm2jxuxRbV
D5PwxW96FkFwAN2/OkfDHXvvKqhW88cy0/KN0TSZvVRbpfOTtJtYqF2lc7Why+4nu5LhRzRJ6izp
VDaA1QnmANy3LSvKja43mLeG0UaCo7g5cyI3uDsPNtsOwXIwmZ9UbgcfpsBy/xJFNBfXm1Kz/xGK
8FgduzbK62NTdebTWnrbuotXNh+COWdN8APKsUcpqo1tbVfqRtpe/cPcBWYSTEnHJ3eqw/wKA9tm
uV2npRljo62tl63WA1ezveS3ExqfHl0Lu/1G4c6dUJdq5pdyRd08nrdgGLB9wxt61g7HpYWY0h1r
twyfJm1hxbVYQ+CloIu38FCNAHbiqvAWBu+b8LdeRk8DR+iaF46lOcU4vRjVzWxn5j/S3Tp1u421
9YSbhjMeZN/6tyUSe+pKVVUf8pFa/SnzfaJHU9v+9jRrKe4MQlQii4xlET1i2jeBUNWzURhmz4PY
1z+KZWrtWHXK/BvSbWHHWbYODzpjm6fzgsDXLapWfQsdwPWKo5dH0bW/TBssJgxqddyD/MmO+TxM
UaI0IfLYQCpJwctp9y7K9YCmvFRLB/KrK/caWbT+1U07SDyyhuGr267Dhyq3Vt5KrRF4LMfMVLet
pXgx8RYrvhNlunjNW1HbJsEEivl2Lqa8SFwswBXRgWXcEqZ6cKvY9Vt1heleizNiV4wudqJri8S8
J5WL6/PgvGjdcRcW21j8BM8r7Njo3ErcdGOx2nHrTFXzMev6LL9pt8nuHmSIyMmXjdC7uG9pq+Qx
LZYtwuuykTseJrc+lJtVR7Hv1Nl4WDnWUyImq3LIDIYQcm+1rTr2p5UO0Djb7QGI2tZT7ej79XqX
pMnTKmjrF7OSMovLrlUfeqMMfoxuzR+TvvBQBFr0+kFJKBOJENxUR1VEMorBGMivhSHVk6IrORym
0gqWI4Kqs33chnKQCY9Thup9oGCQtP5sy4RUXB8rJVaKEMLOzXgKF3aH7r35QVndNgHsWaz53rIW
MsWdk+ImnuqyT/h0Uzu3hMo+GYY1NokAZPNjETJyoMaaGULwymSZVlPrR6trzeBqLnShb5UHo+Jr
URREcoEcva+9NI0hwc4y+BZuVD9S26tkHQc2Api7ypZ4QOw9C2MqyeP84OXuGMQbfyvQwZb6RTTY
RhUvre1Q+BCF4a7p2Ia04ENlSpJ3DDt5RzUzT0RtLx+CcZUYfWWm/5HEKrzp7XE2kobRfmJYKtA9
Fkh09E7lVEdX2pxEln9Yr9QWBVgwS8/7YVJDj+JM6ewfMAa1IKYtzfxzUKreOSjfUV+lFVR1LN3J
uo/8aWNtast5yakyIHJmlMY1ykRGmI725DpXXOjdfbCrJ8Tdapm/qBp42FIuI/HAHGZpt1TETqaT
5dn1Es6FmcjOy3WivNmTKVoW1k+4C8a+JMJi/1pOmZaZE45H5HObT07rCbxDV3tVoGqKbottuOx/
wZXl8Sh7F+i0VeGBwFPRtHnSChnOdw63lLwLJ7m0HOgeMApCesHtVgPTjte509mRc6m7pPaH7cFt
ejtLw1FUa1zQeeFxDVxNdQPg2ZxU06jyqxEC8whDo6N1Dk4C/2AxhtN1YRtWcLTaxv7qNRSEr9D+
4SR0i2k+kSMV5SGwmjC6z0usGGMzq+aHyvHK8qayeLFi5RRo0Gb0Tz6bvbaGQz5u5g+s1rR5zISt
9ZWs5u5rYC40lUgkxEdvJptKuhw5uNiLZoWhar/SPBhMXJaE34S3hNcONHWKpvUV1SvDTzt6pyaS
7Q4HuMl5dI50bow89nfJNtx98Momo2t9LBU7u49dEg9KVrgiAATxoKckOGz0z1nk8X161Ia+9QKx
H3ZoviIcMeYhUWXj/VX29tAlFRZB3Ejsbd5zaij3eukU94zZA96yaVsZlCqCbo1Le+gfmqUqp7ir
gw3sHmxmZN40mzfxt8pzjq6gjBBnXgScnLWH0sXIYorVrMa/e1n4DfdPHb1Ifwwtwkjt0v7GNMeX
V5k/AwSkx6NCYjFsOOMSzPMXomeXaM31pzDuZuH8oxpkxGIb86j+GBqdks9hs0T0NhBGC2LPm5YJ
bp+iyF9HQXUYA6fsDy2YQy8GpQ61pPZIOQngI1xI9GbU/VWFOsnt5iySaSA9ZV3VXlm7iQMTZYs3
pym3BM7iYiVOM04fvS2fwZsCv/jVCeFXpAVFcK/bzsWZrAmbgHcQdaqPGXf599EbeEYk+3KLy83f
7rkeiK2dVhOf4Oxr/2rKPHvSddN967faqO+dcloNROa85TDnDlI2O50lS2QUlF/MaV27ZMpm26e/
FEZ3UqzeEytiOYkmFzhCyLADHFWm5UXIFdhLCaTNStwpc2SyeCK4s5cC1DiEHPXgzSsvvC7CpoDl
Ro80zWbfrYi4lJFKbYxrEvXa/+17mxfdeWrIX3LsR1j9cVq+jchzYII3GPpn60bUtqzJDW6s1p3s
JOwd5+PiWGtD2a+r7pfS7AF5lrl6dltBrDkJyTLPA85Jid/hPR9rx66HpFlUdmd36NElM9RTJy2W
vK6SSXT55wk14Q4crAYBU0TFmN+pfJyz1C78uY0pbg6IDS7edpj63G1vUZj3fuVB4ZZpMShyct+a
BTq9UMTatC/8YY51GRlftsbWbeJRNWyv7BoXGt8e6zD2Gh+CLX+C0lhtkg70U92O8RZMCx00J1JF
yvZ0/+b9y37khkSbUS9qxDacS73G5D0bfnrdMNoPQb1V/cGJBv/XQr8Ew9BNVaTTRKdxX8pCpnMk
KbuV2AIp3u6aP7I5eJL9tIzN/mfsBNvYlHKXLIAg0NMrKdZfa1bkt0IOvkK4BH2YZKIw9lUbLrBL
XOBrDprZGFyM/eh+QSoy/B1Yq4e7hTWEeSqnpQ/u59odnprRz7+j2+ZXaTGZfRlTve232w2jvV84
Agw3IWFXhOGoWf1jmaU58wgXFBZGHY6fbTUX4nowgV1eh5kzcwDNpfldz/YsDyXRWUk1tHG+LU01
/RgD2RoJRiemohJTR1Riqlkv1zsLTsWewtEq9iZ36pIxHIMnQ3u0StCNdgHIZuja8Xxn7X1FcMXl
0mr7CooLQM+mE04Qo0lU/K4wFsj3NxN17gZo+s8Bb6O/R9nnJblU2VQpGKqxJKeRvEVsf8znlnlP
e/Iln7qU0KySFBfH7nEOMpfVwAWPwlAw2fQU+OTz0ewm75upJjoFfiSnIXaKNmjpqWJCeNCL6f3u
fJ+kYir25idqDCTfsgDuzP7id9dNP7/AShFFIoiiPhuLMgaig8W47ujShDGMOM3jPI0yNkrkLGIn
m7Gy7YnzX7q6c7BsX6bxp9GI7rHqCvFPXbbZ12Utir9GQmYK1mhBf+ksRJuTrBHblxXvcubnGnBc
KzdcY0dsQiR2hat3QIJWxFYh7Ae9kuhAQ4XQeVgXS1xNWC1/0ms7fFrDgppLr3pZklF3PIuaKvSY
GjkvRIK+t3oOA5xVY1e0yxP3NYUEuRjzD2W47e9Oza2Cy1T8H2fn1Rw3kqbrvzLR95iFNye25wIo
lGHRiqRI6QYhURRMwiNhf/15oJ2zp1lisLb3pqMVRTILQCI/9xqnDYbFFKW/oOJ3h6yXcR/1kThQ
EvQ/rUUanxLeoNeprsDx5fRPKup+lf6tlxg23KFGtUc/QknX9VUKUfzszdl9bCgPBz+h5/BN07oq
2YBvcbKwqW1ycFSPO8Yr1tLe0syZcxJsmQ0Bk5myvbOoQ9MLw1vgDGR6YXxpE7u87XV9+OaJWgyX
zZy7I0PK0bF8tbHj+jJtE7cMqcFRL568sdqkXeNVB8H84EdKv//oYQRZXqAt6dyhWLZqzTF7rANz
XjQ1hBpYX7pSkQ9iVJYXtCbLB/i4jtiWZUnruGeSe+V0SxVj3GSjGgx+S3R+15fWU1FMfcSxibG6
P872cDN7OX1/zVTKds/5W2+lWSSKb+sRJ/hEEGM4plaKGhQc1HeLRqyG6CzpSoLHs1B4UrWKFmkW
l580u+3nC/oa5v1Cnsy8b6BkDgGWNqkf03xf6DXm02Eo6JYGeap27JlWoYFfFJje+Vk7l1qQuIqX
h7M0piJo+xzxMx2Q3U3eGs28jz1PuNcmw8OfyNksjxVSbT0v4JpDJ7NwD3FUjBl5mtqMd7wCtIVw
yumvuzgrW2So7bEIcg+J3ECI1ni0zIq5hcQmYp28KKV22SSGvEhoYUT+2MLe3c1tvDRhlJZOTjGt
TYw7x6V+GecpfQSqWzUbpPjibBMlFiYCXdubZAOM0X9G4zhdzs2w/MgFB+mVWmkjryVUcLkj/x0u
rKXSu/3c5MrentW4ZyRk99G2GD2v3HUkLd+8aaKKNepF39aR0RSbwmyyOzxjlRvTqc37jilq6veN
7dxBYC6+NOmopGEpHKv2O0XnT04zHuSBbQ0lReFoRjQBppl40VIxWoHB6S02iYxWBHInVx/JcpZf
yWSzp6R3iYZOpNQxL73LBCtts35PV2TpYb0avBVCZNRZzqzWyDCqJXoZoiE78Kz0JTIGq/PlAD4r
bIYpzpnF6F3hQ2GvJh/ahv5ITmJ/MvPJ6YI+d6eLuKo1z68dSznkwyzN42iDpB/6ok/3+awnj8VC
C+kyQeex2caOrFMS/IG6xDRq68tCtZKEFi1uYkJGq2ovHTfygpmh/yPqQFa2hY9WWZs+n5tky/g2
vgMwlWOpotGWqivN24Go779YzeRctZMiGK8JXT2A+c8qZkstL4IoPHGpMcmSvj6I9FbRNQJ62w9d
FpayjL7FwP9qvxlaTkNcm2GJufliFr5KDnUfzYNG7piXQob2EHVPS16Cg21rjgoftcX2ESqj8pKx
AV4kwIYkYFoRPZtCz246SdoQLGNjMBlH42XXLy3dvSStyz4c7LjD53Ao8ou87JV4q6mdcuFy2tkh
gilmuekGJyr3osuXIrDxTSj8OrWJNl1naZemKXsnRKyAhIv6F1Kz7qTJ1mv1uAqSttEOCy16JgtV
0+8yZmKW3ycT+apdDKNLe72RJZ0z2yQ6c8SSYsSA+zyOn5kxsZddOW3lkRNZi/6jAI3xvTIRfg2E
lmskAhKBCy9OOal7ROMDBm+d43tV1N6MxZJqG96MwkHUY8bmz/T62dzZWq7GVA7J8iQNa1QDMduV
sZEK3R5SCK3PAqeazKcqB9d9THBe0v0WnMnVrMyeFjReod0My1pbcvhYyRGoafUQ4QqyYkp07ZNF
9tz5DNMY6Ba5uBjWTCdAg0y5dxp0RQJXy/SbnBKnvIv0YvlRAHdwD5VZ9o9umsa3duNu07hWu/2k
aElLn73V6QiYszABGnjelfTm8ZlhhVvvIUwVR6qg5oeSx5wMmKvyG6JQ9NtlXDqPhHKQQEWpAW5q
4g8mVe5C1zYic6Cd45g5daYwknCtsodNXAt3w8Eae7Rtxr7ZV2C96BvVOVoYM/7v+WWbGwmHpTlm
17MZTV8aYvUng4eT+rki9Z+Vm5Dqrtp5l9LwqmnHNVY3ZpbV5K7ZFNEjN/hMTfHNWmWIkXteci+n
BnXY5j4uFyZM2WIAEsiDvTPGiK4+TX3rqz05pA16G6UvoCJQf5KIfma+g2KHd8Vol3afW5q0prC2
sdTNzA61OL5zBXYTCJP2JinjQvUrGwkxXN5tGYdV2cgH08Mu7Ngz0ujCOYdLRw1sw9et7aXGLAQX
7G/gSES9nRUK61AdM4KN3ibxsvNotz9CmDbWhrFFuTIPDJv2M/2q3pedgFiWtFoMxCh2CtMXmevS
/VGIHYQHOy5DcymRGCTT0/JtugiQkKHq9p7a+EYzztZ2MGShXBd0nbGyrUUu69c6advkeordMdqP
XSrIcvCwNGZO0VQXepjnkwL0ZIhBdLbXfcpgeg7szmj6x6ZvmmVH1lLHip9FBqgmbwK7iU6dnij3
upxMFyF6XYCQ8uPC5hwMnUYrs09GbDdD5KtojOboiM6N8WBit1teN6UyqXRfCDrmvlNtOFZYauqk
1qWqKE9qUozFIZvGxll/r0irY4J8RX9va8NCfqW4i1u9OlWqk88w8GMNWXuwGfy+UqyR2n4ZVW1v
TUIfrxqT9jmzgnoofxrKMCxVwCCZ6mvb1nYc/Yy8xcExGqnZ/NiVGOI+CUxX5A9XI3Zeq24V2cGE
5vz0mUFLqz4Ugy2GLIg8u9C+VEptqfY2z5kO7iNtGBgnd8biLj+UqVqhPORwybcS5KzYsUzLHDFe
DbhnQiK+BM+Gqai83JqDar6HTXUk0cZ3W7ND+akCmkDbhVkKug+CuwOBousdaz9YS6/cF5ZekWn0
Y20xJomGdgbhLNWGV8oCceF+txvDdr73tiscuUuZkMaJb052Vne0nVKzeK5doswPj3o1Cid3MtLj
lKa5vLHmBnHsABIcct+QYCLnOLXQNnapMQzFpUpZbu5czDXGMKdpvtzZNd+/8lWXIQHq/Zj3/YjT
eMof7ERVpq/RPBE2mJLM3r5lf3Nptia8HQ3xfjhociBkJqrOEIWe2thezEqPqLPdOWLYd8WIjYgs
83QkVPZddg0UKmm21ej01UW7qEsWDlZhiK9dK6KG4rZz25B+p6nuW0Ami5+V5K8bQ5kLhykGHZZg
tszSfRa8MZ+QCMymy262KGEWlfgaykkilIDe8/ylj6fktZ0WrT3YHAJiM5ki+qLEbaX6sTKMj4hu
xvp2Uj385KvC6H349Dn+SoQ/M0TUTFRf405EDgWW4U37uOaHAuLGHB1iXpcfvdVk1kYF6jzvwGVq
j5CQaCxZdOs9v/dovvkQa5RbZqhxvhFutnydG6f6BENae5jdWHWokro07JokLRkfkCP6SQP31md4
klyVFNy3Lnoe4JjNrrD8yI6Sr7KLOy0YrFYOflHX83OhL/NIIjuo6kbr9eZlRpT8eezFdKEgdJ0D
iKnsQ98hdk9lZoeKwXuBv6U4GFnWgBaQyyUDoCEPq3gwjxVvz+gves/gpp6jdt+b6Sgucwd/zNGU
jB5io64Lf0j0Gn8ARuLM5On8fC8WbXqoq9qhZ+rkQ7lpctDtmyVh5vsp40R8UJW2oxuNpCm+EJaT
zEw0DOAHuWYD90i4uw9pY4GZFtXQPoM4cj9FotDENi4jx/lU4fX91OBlCVTHnKwfXjWImQ6M1c2b
aLaKMrDGSYRt7E2r2oNwEGlGQywPxgkD3MtOaiMCHnlTHAZ1TPYjWObqyoLOhD1EahG+vbakgYGs
HZMatCdp+Iy6mlxCY7fyoO6jLKbh3GHdS+AvGXk2kWP6jeW0X5uY2BROcwGSI6NeJxoLD9Pbfonm
Pb2s2Nx0blckR3BUSoGpYVrkYRot/eMCQKALqR3n74WtJS8I2buuPybWdCzQgRq2c9OkX1s5glZ2
kyS7lbWZMrTU3QrE4rxI5itSb4/US9SsyPB7Vyu7IQ60wk5kAMaHCQxjVea8cihxPagLLFd9vEY7
gtWQm4rfRIu8TxLKYV8VFeL5DplOuzGnebqVmTHU3JLJUv2EE2jx49bJOfE0D6hVPHQc555Xz91O
o4/5xEgfzMMgUKYO2JZ0q7MlrY/xRIoVDjB3Bg631Y/QWtLmi2gM80H1pijHknhk3+jdLPVLpW7b
1FeZAT3HcWfn1HgdiO6qazN3y2HkJlt8VJNtr9ZKHziMrbRtrnndndXFy4r6s/SrKm7tW8R2UH0t
Kg5xX1mEO4dJOs+3KaDceyNtmuLYenaVhJE5ZHHQADeQYWRFscuUhyRj67bMw9e+Ab38werjmgam
ZjVbTS+yYtvXpkfThwKQzquchqCftf5rSew1g1xDGecJhkW5bBoV1BvNtsSJQzXxUgTSHaM7Mj6Z
q2ctW9w0XEzF/eZUnWsETVNOQ8jLjZ5CVpQFju5T55mHRq3k1TBhcBUgjERr3S2K8kKvFPrWiUYl
tyVB0D831tC+coYy1hKpunaIaGerlJ+T5gZthg/0Y5a1yz4DRJHTeFUYygIMEo9t0loP2oRO8VEj
3t0thWaTD3wMz/wNUQZYHKUlFx0klZzuVAapzOXck1TRfK2zdltMiXUYsrOrnILv0fxFAAkZcITq
PFSQToDwFCmNXSylG9Q1jWcn5+lblQbqSYDmmGYjDlIkyc9c2m/IvHXRX0BQWJm0EdfP/4K+72ON
SBQhUm1iMHxENrm6r7AY2BUM7//+UhgmA9NFT4qocsrXQpNHy2dRO0GtgSgw3FTuYlv0u0RryjPq
Jad42lU+eXVn/2UKgTDdCTYvGeuS125wgyirS19EuCUIp0h3c5bZft0v5zgM72yQFSqMHTVqZ2AC
Tx6dmOslAjzigRyY9UO+DNPB5SA9cwPfuyqwzPBaddRQf9sgUNwLR0yZFwDew2t2BPttRJrY5IPF
wDdrrTNAynf2hoaFu04iD1mCGf3bvaGDDe86iP+BZzffU1MVm3gEXZ721TmtkPfuH0qJ6FdxsLMb
T/ChMOSaulFSL6AD0t4DBXCuctLeM/fvNxmNdVt40PTYETZiC6dc3dpqLapDHpMi6dxHZW9dgR/W
IFnkysXQuEOgtZYTNJFKFdcAeClEYuwA05jrdLEPdcAy93/7aIHxA/jbJITCr1nvzF/ePyo9B74G
97hrwdAHqQdmBbiWYZyzLvkdrwrXa92iLp08jKCNk5X0LIHdjfdpABxH3UgtpTuoJLAbCDdbpHt1
HqxuJUwJCtwVlErbtKLDGmKsz0l+/r6vsGpBampF6HKoeidvp5JoHcMV6n0lEdN3JiyMP9Hobp4h
5aXnvKhPeR0al73yem1jlazn8t/e4CzrtIhBCN0xR3Ovaqf81jDH3pICvdAqKwJoGOZGxMN4hvbz
7rqrtgcv64p8PlnXASROD27hduN9tXHVYmbEiR5g4dX1RontGTTV+NVtpmz78Y56d2HcjdlV4JLh
6ry9YHAnk9kIpk+S7gcEeFDxwAHn7YQ5oS9N0YS61gA6Lftz3sDvPtfVdGTl4zqQhd6uXJoNjkLF
5LGLu/5x6qbp82zk9F7HaSxuPr7K308MKL8oJq8BkwB2KjuTGl1WD43nrfMad6eOc7PTFqYNH6/y
3hVZlMCwkDgwtFPJAur4iL6rw4k7WS0M44rpVl8Wxxko/ZmQ9Xv0Z5PqMMUgnzrrxOjtzVuE1zUO
Ik6BB7DrepJzdG0CE/qiIeKghktpRqNP1pBZ4ceX+N6NREIPyzTcF6HdrrfgLweQkqk0THtK4WXU
i6+5HlvFJvekMW4+XueUWru+hxAxHQigFvJlxkkw6RQN74TZ9mAdQC1EQpa3LpPahhGGANqakTaO
vfWjBS95PRpucuYyf4+dwGugBTjMN9FVPbWJ7wedIS4j6CBCZDswEXv3M2wBN3LMkEdU5TkRv/d2
DrKPq5arQaP/VKMzQbkjm6G9Bm6vDlucY+4iDIY2mKm5Z6LauZVObiwKpEs6N9zY2K7gsBYahhGZ
iDZFU5uHj5/hu0utfq46Whcolp284PS/oriNTC8wldT8jroFrulGWn+u0+Scn/l7zwtuxX8vdRKt
yEjsnsmUFwyJh9i1jvdoTMMtxA/cAruJD+XHl3Z6auoWmc6qAKH+Uoi2TtajGkIPrhd9OCqjtoOo
NAHgmr2t0IEVGsY0bJ2Yno8x592Zk+z0pv5aGX0h6IdrWD6lOWZ6D/1R1/vQ7YT7s6gq7yCYEW/1
XKvOvIPvLYXoosrZjGChZZ6cMTbC/fks1R6S7eD+BH1vBjAoHuTQKufqitPnt14VzLJVXxidYaLv
22Mlz/tWT2MAr4oxXTGi0T63xdj6TDPsT7mbnyPQnZ6eLLeSeZGXAd6IZubJlWmyxzjF9YZwUlLg
lLa7s37xK6BbMGWtKr4H474zT+70SFsX5TghczPXytA7yVpTa2ikUwHidJmKXuqKJfbDqHSPLdzi
LVmHFdIVqi6SvnG/JfM03v/tLUtaw1OknjK45pMXf4iZurVzIcNibuVOim1VfTKKuL8tEtcKmc1W
AEuqcxf9zh6Cye8hjOYhnQjB6u2DHXqyfxaRoWgzBju2riwBOaz9M25TEAcfX+J7j3Vl75vuqqHL
Znq7WNMDHyE/k3CqjDTwCnu8rtqku420OdnKBkiaUlfqmceqvbN3Ne6rw4ZSMQc5VTrPUydWY1FL
QOutfq3T52VM49ryey4rb98M4/jgJIu4yGSn31ES5k90kY2wgdzb4J/DbC3yipRWFsyOMKoiw9cw
Ij+XRb/7LcGxrfKDIFFPt/xEVY8DdQZ+WYXL10h38dkl1r7NlW7f2lb+8vGz+K16Wre7Ay0GBjto
B/W39K4D19jOUx8mMMrgMU7Oo/T64X6seuM61WkV63GUPngdPeC8mcojXqzpBu5TdBRp3u0Hpxq9
7ZkvtW7yv3Lefn0palMTqUkUZ071ZloapfpqihSK2i6OtO6KrYN9+t6JU7Gpu3kJqk5aV5261KGV
V4DAeehh0yPijl1rdSZffG+/4l7jknqjN2GeqvkA/4+jSmdMvYxJcQR1Lre1dIcb6qzvoo4d5lRT
c2a7vrcmqhGkw0jPEsBOIhcanuqijLEM4RVloGb0YR1nSecum91B+AwA6UgUkemcCSbvrov/wCp9
CbTh1GNNY5K+JLTq8D43bGYQslzlaHu8TJnIJJBuFRVBM9GYZx75u+uilrgefNDAT594JZMp7a1S
hqqeG3snE7YNHllmxwjO+GaoZo3BClS0M0fRehtPNxpvG1ENmW0UIU9UHEZwwb1uwBNBgXN4TNOp
2+i9bT1+vJ/fCSl4BUE6551GgPJUhQAQam5Jb+lCu62y0EO46ACpACBGF/+E9DxQTU56QLZgoODa
G2fyu3duLVxPFRNQUwPud5qKkDrMrdAStlKe2cfMBnPvYvO0I2ntQlnqqA803TnNnXfOMRalI0Oi
sHLgT/YvwQ39Wo8w1vfMoZ1ZELBnGvPCidLAscbh77+jqCXpa9zGtVk9DZtut8o4264MzXxWjp3d
tXcJkOBqq8KsTAM1l/F29pz59uMn+969pc1DlseN1bFyfhvKJHwLCxi+DJV+kbu50oq9tGo1hKPr
3uoA3aEXtvPd/2JRk66HjrrKmk6/XbQuulTNLYK1LZLqOJn0zlvXUl7iup52aqlfY847izNvyjsZ
ApkBW1jnPuro+r9ddI4yx87NSIZVVHQ0yo3+XmLWmQNubyGwfnyF7+TteGXAfGbXrr5Cp+mIBHrY
DyM52Awz2YB8dmGNi3GvMAv1JdzvwED5eyvF0j5/vPJvLqaEHoapGNCu2lurbe7b61TLhag/e2CS
aB4w45ib64ZB5k+YG/M2qQ3cVY26tV7cOqphvgNuBhCi6OpFjnH4IxOd8VjrY5lsQEZBNPj42733
VhGpebFodFJXnDwEaxhVhZObuOgCeHPxWod6FNtXTNdVP4qH6W96af+6GfS/6eKSpmG/8fZmzImr
OU1DFZP09L0tifaBTkdzl+pS//sBYBUcBnCKeZuKG83bpZg3GV0CmyyMAKfvyII/l7zlOw4Yyhmv
tW48vRDh37+d+OkinYcwP5Y+Jy8ShLjKBv3dh1ZR0T7Qyv5mTMs59CLAKSb2cZ8+Xu+90wKZPtcz
yO9cjKXeXqNbqks1zOUQDmak7qek12Dgd/IR7qQGR1+LeIbaeCbDe2/PIJCKMwzKmavw4ttFhzTx
xhguQkhj3AhsrwGclqfKBmyhsuoZGGce5DsHhQGy2DR4nDiMnK5XuxzATK7H0JpjcVVbafvU6ua8
o8Mmvnx8P9+5NLrriMlxfTSC7fXzv3S5rIXu57JkI5NMEJyO2zhwkG3Yi0oPaBz9+eVMVvbOgiYU
bWI448JVHfDtgmVlwlyBZBGKJo62pT2+Fmaq7zFfA9kMuPvM/nznVqLIiWAwQ2IEKU4LJWbxPaNj
dQw7zqwQcKDYAY0wQaXb58TIf9Oz4lVf0yA81RAKo798cu7ZCegzO52mUGbJvLcMJA+aVOnvMDPW
NvYoOwpStbxN+0696Gp4OVbnLTfq2MdfU5S1v0MJN5FHMNr9sLq8OIYV3cdR21+7lIEX7IdsX0J+
2cexkOcEzn4JzZ2kcfAbKFtpQ1q/22YtmoEpJxC60Gq7CpRRBIHL0ifriOld+VQBBiGJnaf42SMc
H6omRbQEtJHyKo0qhUyCmkC3+XhvvhPCmBEwadNIdRxmYG+3iqpUaKu2bBXNlgp4pcJdpZsGJF0A
hdWaKfaL4nUwMyvjzAv/3sp062ltM6FA5uj0lLF6LOWTeAoz1fmBi4VJvr7Ia+joVqhJPX+yuyH1
x87rzySa72xXBiOraTFTOGCf+ttLjmGNlbLWphCR9QSEmi18XAeN0GqGc3be75ykyHev69AdRxzl
5BoNmccG0XBC8CFa8f3mWOwA+0yMgSfwkfPS7p1GH85c4Duv/3rS4GtBXqDqp131WbP6VlSw4usZ
eRQVUC1wb7Q+9ss4lZwA6ILUwcfb6Ld7ym4mv7TWaQUNvtMCBfRApU1uP/P2pd11pyXlTq/McQca
89ws8b2l2LDIW5DEuL853NVZPtiZg4jGitu8gLOX+mJwgSrR4z6Tx7y3FDJVBk/QtS0Si7c7pdTq
OXNtZQ7hEdOzL1qzR9x4yBKQTmMefnwL1yj+5nBAhpBWJfLrHHFgd0/eRBd6DWBaNBdSENfXgLhB
CyxLhXrLx+v89t6xDmXWaj+iIvV+ak0JqWGE+KKj7TDj5Gu7UXyRWjUWSbDGYNDgIZz0vX3hTWCd
P175t7dhFVq0SZQ5wClEfoll/iUO2sJDzmDtqMN+bfay7+qwg6S5kb0yb+mNz0+qlo/bjxd95xla
9O+MVZ+WuuDUcCtBbw/OqwaMCUAcGhx6+qmcaeo5Erjt/2YpA4eD9eLInN5uFxv6nAYOckVMSWxw
rQ4cFFp2gOw9578Gdv/xMv2f+LW6/a990f3rP/n3S1XPyIUl8uSf/7qpX8t72b6+yqtv9X+uv/rf
P/r2F/91lb60VVf9lKc/9eaX+Pv/Xn/zTX578w9IFTCN7vrXdv702sEF+rUA33T9yf/ph/94/fVX
kHB//fOPl6ov5frX4rQq//j3R4cff/6BKv1f7vr69//94fW3gt+7H1O5vLb5t/LHb7/1+q2Tf/6h
qf9c3cAYAzPn4zwyOR7H1/UT65/4hHA2AZFhJzL55pOyamXy5x+m808XFS2VMnXtatPS/OMfXdX/
+sj6J5UdwlZkN5xvKxLl/139m+f0/5/bP1Ajuq3SUnZ//kESffKeU7PhP7t2sWnc8+dOiiMj7WIg
pTBRdHNJnoXpCaQNMoiTmpmRD6iN2gUeFSN7R8YgRhGx1kbFuS2aPDokS6OGdeKpvqnF3bXXyfoe
fs/XmhTsIKNeuymmyjsKOA6XHin8VUz1RW8UVPVVmWK1my62eTV4bWihbX2oY8+GMDF0w8WULi64
oZjuj4IuArwbbcSJQOl3fWTTbm6l3ELXW75MDpnWNMBrPcA2wXF2MKyjlk33pVelVxO/vTOcFmR3
OYxg47u4fZZobcBxlt0WOvddblFwelOJtiaqAm6gFEm8g46YhTks5I0wsTX0Wxgkfpuk1q7RDVTR
izSf7jIEI/w1zgaxhwCJNMFkI2lRXyChMu7yuDS2sKmHlzFHGqE1zFcEjKAJVAgiVHCyA1142YWd
F7M/KjnNEKMdrmhuDRdajjMxEpKacxgH3SkgcqPgjUAwnjZT3iXPajkr35k2yI1We8KHAUQk0NL5
Yuqg5PqONilfllYD0Ntnzl5KA15SZTfel1iT4gLpvPq+6w2sLs0hRxVT5D8nVJn2ohy2U0QHvUv6
eT/AozwkFQTDTVkaO9mq5d4Frvw4tihm9bBrr2JjcY5dYjWWb4pu2FfwKKEdprl1hNSqBX3dLocc
lvS1kaoIVdpFtfMqNUNTN1u5xUZRomOIcyoinqsuz4w0cW9ZPzmQ7ePQ9oCYo2q5WwbTutNLYPV2
XcC4Acq9cxul3Xle1x2HJYWZZAj7AlYACtFo3uydEQp2zEN91HNlRG8BBDLDA33XoNkQwMHINhaZ
3aYxFO0BAYhc35joPemMKnzbWiK/nhwogFDfoRIwhC/qXSeF8x2EKz9F/OXW5erGmZwnKuxmOxIr
gdVFHZSvxrlAN8i8wt7CCqiLEMhx0mLjRDmKy4gHHAp3KQ5J0ch97aH2ZI/erhgG9TPNFffBtCO5
HT1NUwJPRecrt3M3lL09AK7OzOcq7xMQ/EoM1TnWy2PklUnmqx1sSKpxiBVml2nPSZ4sAPyG4QU4
+BxEsaE36Mvp+qarJ+3gdhaCRWqZJjtAzxH/sWQ4lg5i0Kh554hhoEntzciGGWDkw77q+d+ZZzn4
s61rAPRHutxWPn2F9a4GMAin76WeWA+QPr4KRWsBz+bGNQDaYw4fHR6ipu0MxdJuYLZEYUetuxth
kYVVjZxTWXCLJMqqV02DL0UJYHZvT16CGBGyLpPfWUni+PWc95+b0VuEHzFrBeTbPys0ER/1oV1l
2cxx2+EurE5TtS+VDkCv0qpw9sVz5XZqOJpO9MSr2l9mmZvfFcn02Yk8Z99bihHa+robQZsZN5OZ
fcpTIOSznNKtkgpxG/UwZ00hXVS1xqm/Bt1vov5aZUwUyqoRn219mvZIbfQ30hic12ZKtOPsAikC
f9sZcINlGgA0H9GsmlR5WZjqpIRjrOhXei8LKADx2DUbOLflNf6fGUSbwoKyI9pdhQaRH/XLd2Vs
56sEP4EfkA9IMU003HZ13SXBZNrTtnMVaPXQsV61CEEaj7+3U8QsL8q8GI+6kCYA/Xlb5+JRKKaF
XvyYtXDtlb4YL9w+HbybtJrxA1GaXjw1vOrXFclLFkBzX+4qpbxy49bcGG6sHwhlSeTrSBGAygf0
HuaOWT5MlW3WB1WNy10Sia7eZPoUEm8SPy2UC92Jxw0cc+njqj77eYMfAWoBeh66qfIZzLZ9XESR
PTBF2Bbe6F7GIxp58Af1DU1N7nuVZLvJjjZMEGNUxxUvPhhm0l/GyCmtVpDmDiYDaklieDEaScTq
s+JgIDe91TSk0yYUcaHoWyIASQy3LscnGVorXuuoPYYDgnIV7eEtM4YXW7Rf8g6RKW94dvL82kQo
xwaOCSEszhB3KG079YFHQVmMp3ovRf0NcYz5Spmr+NLS1k2CeeReZcoX9oY0QElNsbavF07KbOmu
aZIaz0qkxSGYuOICPjhMX7SKHkTqzF9Jtt0QgUoEX0SfBwhldMjJLdUXPW+evWG+FqN3Aykz8tuh
/SHbpsVPmzE0B2PIaTFStDrT9ULHF3BWOhxQaD5KR0+C2XTvjFwDSqGM38tRiZ5kVycbQ5TpJi6X
hbDtlQEOgNkmdT2EmkSC9RGCy1C9DOTK4kiPb3KwfZsel/e7PE9dv+vFZQ9TqwksAnCF7utY7M3U
U+/rwRHfCqqFzEd72wkgNUUH7CeaXYdWGKddnz/N+BxeoC2w7FwbURJI4RE22U713EPgN5H979H0
cqC9aHptfKderbeaXaaA6aXh4BrbWT8Q29ZvvLxQ79o6cRA84KveQDKd4ah2F7qbzRejE0efq2Gy
smNaNfntFEUv2jjmF21EELPRG4gdjRY5c6jdOC3Vls4i5EOndg6eSKEbSiv50syphdZRbaCMqcT1
obSiqQyRqz04DdGFc9nlP5a1Y2Oqm6yC+EEfxb4Rs4pYUZxr9V08Lc63Us9vB9TEB1QgVDDlSdGV
VzxiSFMSBd7bcZn7z4ZQn7qKN2py6SalyCi48AdgyaNWtK1aJOg1HEwe9Uip9nEzWElQkno6iNWp
qwAFSYRfg23ZAO+1n+sUJkpcGy0TwSa6shGMu06Qx/wE3XY6aJ1oNonSLMFcuPAQKwNJALRalRe+
Y276mkoRHRSD61zHTaQdYzj6W6QtEVY3ZaBbrR6iVRJdLolt7JIcVpKPJJ2YfOEVSdBDStl6fbJT
urrcV0NxhUCP5uNwxGACrZcqUAZUBJDtA4MuehPlJAn3Bt6QiDBR782vkq6w8HVXmfwy0wQEXBu5
SX2V/Ci9+bqKkGlasOC5mFqtfcjQziOEaOigDZo7BaOmNrdDo9Ryn4MF3ky87BhZZP+XujNbjhvJ
su2v1Ac08mIeXgOBGMngPL7AKFEC4JhHd+Dr7wpVVneSyit19VNfszSZpUkkIgCHD+fsvbZrtWEG
6eMVA04OwsA3ZGhC5tzC3k/omPvaXZ4qJi5sh8S3S7d5XDrRvnQ0u/ULkA7xt8JqR+MuBSYBCKjx
lk1NZSUOl8x77bJpKSAaZra5qcB7EcULvtVxhf9g1/33ztK+14Nr3ckg9tc+Vk2sH5YP2mloyrfA
agbcyIVoYU8PwamzvZEdSOk/gv7RxJq/1Q4Iu7eGT74S6259Z9t9t/U4Mmxa8K23jmCokMi+8MGn
UIxDt9Ex2Pnsteg31aVJkogDFGjggV85mvtks5fcYA0CQJB4abQoJb755eKtfUJe9uPMSkpJKt9B
fWoinkS7A523PFSK9t1Uvra2SbhyDLbUo27GFiK/qAJ2YuUCEYA8C6N88cjRWHlZdmE7yx2eHlz3
pCm8icE5iXzorvsiT/bsU246u90UbnPCBfPNrAMqAtVtqwffyOi5zZT91crNrQaYbSfrxbyA530v
fbkvCu865kiNdcvYw6buKZ/BXOlbuCh26u67BNcwzkdqtJ6Zh53Dnl7q68JOAUwUyxcl4nNvXgIA
94JBQJlP3f52Vq2BGDKrJYTFsS7JGvYGB6hMnn312MHemNRH7mlBUOVJBxc4kTknN5BvIJnqhQxr
zyzWi7LKu7i0xGoJFFxBhCkHzPhJJPF4XwXOPFN1D7qJbW4Wu0eszZrLqpecQZuavJHwSedNUOja
OnU7cZuM/JOz9LUz5ktdNtquD0S285uF00JasLqWJMvttaTQrr2ldv2QI+VysgvSm0DbJRy5IBCS
RVqfUtpeoUUu6bV9tkZ7TQYDAloFybacF7cjuxyVKYAvPc4bDxUNVRjqQKsJPEFk2QWzcNmku1zG
eHJiQWW04gE7GfMPa6/VHsVggmnzE3VZDjahEtkz4GFuRF8pbV/NBTuI0t128ahCIgAICMMhbFyf
w67Qovq3xTJU62p8rsB0sJiMd2W26JE3LuXOteJu4/uwGRLHO1TlIA+pZcHWwFl+k7bmRWG3WPHH
BURu0j5hWLRuW4zPK6CT/bqCKHHptjAjbNlWoSeKckt0WLJ3TC3e1nqwRDNb8Csv883L1FDmpi1d
e4vgoYUv4bU3omR4L4DuznZMyc5CXU5OdgMSBaLCILU9mWPFZUzMFNjaKhARXNgy3wzZVN4ug3of
RW3s5AjZjIRGHLt4mVJ23KNWXTi8dhBq+t4JM4QdD54peWWTJLg1Zpk/jXC6zGiIp8SOyLzv7zuf
ZALOVIF9/gWld5FkNn/kWXKTxWalQuVWTTR3wbJODWYEbTHcMEnPpgq7ek6AH50MOK8JWBgNdm6V
+T0gAY14Ax+eblnwtOJCP+DCBuc0LRxYEZnkflNdQ7rwOEaK5BrSYYDVvCpvHWcZNmmnL2GLGTks
z7kd3WQsawAKDDtoIe07ptP6yRmcQq4GxTy0Sigx2HUGxk86sfWoWt/Y1sLN76Z21teAc5zNsHTF
HrBtfpkJ+57BwOZnHGb9sGh9W0Zdc4bxK63dkz2dRVRia9ZnwfNN235ccf6wz98lXWmxUlflPPh3
HWDvkVNq7z+fHfHHXvoD9Y6muRxRU4ZYxOd7f3HojY1K+xIv8xySB5R9NwbXf6b+KvbgyNT9f9RO
2QK68M1V5hh4fTOAcCnAlh2YPiPMPP3N8IU8/gfcqkVQ6IACZAXTTm8J+5lxuJ4a4Z5ENsah5wYJ
u4XshmOnOBnK+FNx8W8V6O7rkv8+19w+1On+n5W5D/9q+60+V7/6z7/qf2H57pyg83/+VR/7qXq3
6b5VX9N/bMfsrXr7a/3u/GP/LN9xKP2DZjmLF2G79BKQyvyrfqc59h8uwW6YiCiTo7Q9txn+LOA5
f2Dd8ixyWnHBnTNi/quAZ/5hcD4lagoRPkLOcxfmXx/wv1HAo/T3oYCHqcbzqO4ifOUiJFh8NhO0
g2HmbQWchebqhEQK5hv8b3gQAvpePtmrGWQCbJfCURzYsla+WB1M0q0c8pp2Nu1eXh8maNjpUE9D
NKQl76WVQLb0Z8PeoLbNN5kYhjIanEXu6sFs7aiHdRCsMmSeElt14iLqNdi8DdA1rrpeq7MNIkWK
FAlr/RgClQfVahkLGIBxXrQ9jIH+e4Cd+nFqYEvAtGgGZ7fATFPh1EFX4p0Fo7u1554CXifGJQ+B
2sbqblSGe5D9BMuem9+9UCk+e6RpjNy0tbJu3CSfyl1Jgek91+b2NgcN8BIYmJpWyZS2z4k5eOOq
V5PQTl4l1U7qVgv2Mm3nb6VZ6+a68mvvK8re9BlVn3+Lh70kBaD22HPYsaFZYbZUS4yW0rEf2iKY
8tDONXZYgdTKd8OMXWC4CVPFI9gduG2xBtok8o3Jup8qvDPwUjy2JsQYjdUqLnE+h4OLjG81zhqi
Ycq+bnatl3R82UbnLDEzWAOeYjopa+WLUSOQp09JuRg6yrIIBDoKa0GatAdUDO07/Tcd5dZMKMem
82Yf0LcorLPxs6PJ0oDnOZWj7AjCEH0/HtC4knRAfWcpD5BdJOWvZWyZnktXc7YQQPOrqpk4G5PS
VjZr4G0iDcnOGd7TQJnd+fynxXvoZ93zjMqGI460312Qo1AzPHd+tIWWPBWgV/g2flViuGpsakdA
6fNkZZXB6LHAS6ISw0bXzUvba+1vhL9U5VXe9raxSTONjiYVTiUeBsQuNuA0cIVUaa1FrczxjI2B
CJ9fGikZSXAdPbD0dFhG99bzmg4EsObqe/TBCYYT5SmxdlOKiDCL2yS9R1joiwkWxyzhwDe8Z1AZ
xua5g/AFs6dL1JdzglG8AqRNEHGczd0z6dQUnNtuUKsOH/5NnWa1trHY9Zc3xtAkHdiImn2AXdjy
ezfEQXYoejIS3ug/gJ6zjJjja9nrXbIqZ2OI12TTALcECuUijihLdNNdDzUwLBdV4bIfCjGujCId
ghUJi7D9276FmpqLBKD/ktQZ1WA3/dZWHnSzyvUaY2XSb6ghYmLo5FlZ9Q5yZ3XDQmqrjVXghVnN
MNHndebZlJCbGnlg1Ch4M+SOySlda1Ngf9dylHGMkgGebCB8s79wp7R68wxQFytpW91dLmGnAInv
TLq4GnyisBoDu70c03pQkVk2sYG7D5LMChvXeJCdqiHVl/g5ONLrGZSkqtwq4WCqRIk13SxAi56b
NOk0SGrEIZR6T8QqM99wX3RlSrqRaeX37IdySt4mpVeoQMFtMxTmtT5jQhOIrMMicckv5uOk49qz
AzhtXVlKF4AuZUxe2tZ9ZYbMnoKhV2+xM/u0GQKO1iEzNXs2YEJERMV5XF1Jn/NpBHWadzOphLye
OWVYq9IYY0p7cw6JUEejY4aL5gQxQ1T6xto3c7a0mai8XbK4+QzUQ+vVoWCjO60pEcaMeiLsiohz
ojf/s5f6b63y/70l/Gr61g1j9+0f9Or6f2zG6v1toPP1/8GKjmn5V0v6NSt5+WEt//EDfy7mnvcH
sn265zYKKA6wZ5XHP5txmm/9oZ/VMPhwMR/Tx2ed/3MxD/7ADIjEmnacDRaZFfc/u3H8PgyXGNHB
BeA9pNP6by3mZwHGfzXd6bfjKmDXwB8Y5wEQ8FX/Ks0igiNAkqvsCCkIJDa8NncmrajdsrjkYfnK
PGklRNUJODa8pMoMboPGdS8dKgYXloYpHTwPEQqDPkW6R5Ae+T8tmGA1UBMeM33L3NcC/nf80PNU
9Zt+84+I10+fHhQoVhETndL583/89EbBexDEgYWO1/Vx3sTZMQiIVgjLZGZ7UTkvNYBGOKhCoyCQ
V+lhFgvALOZdZ1XbNNeEn1abSSedTXATlD1Ckx3K/NBXjQSFOb72aX3LAtk+I2siKCurgte48IDm
CEvItXkGArQcybatlU5H+pJQZZZhWJdB7yLaTuuTPpXZrq61fiM8EoHy0eeEp2pxZJZQu7+MvD/3
ah+aqz89TfOsj0SLwh4QAsOn++F0YCLHggaK35XqvmjOuBYW14SmDay3ObPyZ8qAplqN3fTl15f+
5HA/jySXQiLCeQQcRI79pLnDDpP4Y29Eo+SPRQTBwwDJf137eMKaJt4UHkAwbyy7VTpNj5rK88Ns
NF9//THOEoOPI4LhjD+SujB3AO/5xxFRp82QTwp9uZyoDQLkpaEsC1jx/qMNQW/PffhdevVHgcX5
i7MLRpOHsBFdCcq8j5ecGrKVhtZDBC11N2T3zoLd3fZnRvWvv9tH4cqfF3LRE6OExajsf1bjNFNS
OcDoIlsUkGEXsJ7buHaGTdViclekBa36zjcPYhLO8deX/hHb9em++ogHeMcQByCq+nRtEhB7Fuez
8Swe6m3ZEMfnuxWMYsCxUaF3900VxytaxeveWB6rWBT/gy9/vtEYtH0UCp/vco9pP4+nDl27Ez/j
HXpTrftMFrsOY32Ay22ApHXvf/2tmYA/D6bgLH1CsUB2GpKdj0820yh6gOYZIvaLzh7gYh+6VCMe
fn2Vn8fPmcLARPwjgJY5+ONVRmX3feWhSPDyLF3PtISYsIYe+Lj9u7zzv3mMXAvRr45nK/CZKz5e
y3Ml5NTe6XiM9nFsPbDLzjeNYMow0wHxLaKLWn0udouBZmLon379TX88pI+jiNQ2HB4shxSIqaV/
vHxvE9rNCOuiwTLfkehd6Kp79fTh1UrGnRGXm7pJCBhS7lqk3p2uBa8YxOcQZCTCDYUUIgmycPTz
jM73y68/2988hQ8f7dMAH+BsIYjlo3lOQBBzcB3YwxcezW9m6L+ZJrkFKC91E6QBArRPC65L2V8J
cyHM1yaeaOi3fm09FlbHOWwcox6AVKqnlz5BhCQZJAg1FP2UX3/Vn4c1H4EJ2mBgI//+7I4/n6xF
fdZf5n5bR57dBGvZWO1vvumnKgHT4vkqbCtQ1oIp1D+tRXpNoVPqE1cR3kMye/eQzR+Jhth0qo9+
/YV+nvTpDHA9mznSpAjyadIXdgEGE81nBPus2y2J90xvueesltrbyaG7Rmn1z50vZae/1zH93deD
cMTk4KAwN/RPz5GKuOEq0XeR3Yz3CbDolZt2XwbbI+zIev/19/u715bAUBebusOVqA19fG9azV3M
eKZsXswCOKbWqtDxMS1hnCJgrxHoTCn3ruRAIF4iQ71tzN88zb8dt0Aq+LZnvyGC5Y8fgdgCTW+H
Fswi+ina/cYxayexGeKFNvv4beaxXBiGwHKa1Vv2rbfZREP9N/fh592qf3YrMP9Tt2QR+vSg8yCp
WzMl3s1R9TM0gdvZMC850t43RvPI1o7eAnKu1vluo/i1VM22/T9rdX+zvTLO89Pn+YujKZPUD/Oj
/uk5TBDcyEJJugjBGFyESbsIcr3e5jHV38GpNr3dR+Ca8w3KJ8TkwRCfT6sO51tTixBF2Ssg0GEO
7n0Vt1q+8wCfrbu60te//qA/D04qgLrFvpQ6HVLXT4NTJ9IjXRzoeY3E6zRa/kEEPj07kI/LRP3s
11f7eepkKaFU+UNrSAPq013pJbQISj6QnJx+es/z7A7jvfV90n63vf3hSfl4/88AMxgKsETOYKxP
cwp5T0auaDtHRmvutaJ5XqycXk/VX6uEfWUWS5IRYbvTQqkOCMyCNaAEuWvKYj3qOQ0nj9gakSp/
Dbr8lYrZtBskkPKmKk0MgWwmjDS96QBxr2xSp8/ehI4W6LyeKIjRZlNfk6H6t1BFqAx13LQAg2jc
YQmjRPvpxWrBAUuUCYSTucOGCPQytFqUweSvvJnW/EwXHnpmVqSbXz+1z2OE66IO5R4ypTCaP68C
kiBLt0nbJRo5uKGGLP0blYBB9hc7Rq1T/W49+Lzq/PN6vkFDA2UlBeqP3zMtyTHQUXRFBJ7Nx1ro
zk2fxO5vRv7npeB8Ffts5cAEh//R+3Q3Czszykwvl8iMSfhdmvTLorLXwW4uengpwbCUv7ng5ymB
C1KhN3H6QT/m4PNp968alJKOkc+RSXLvc9PSMKNx+WZ2IMeLHCT3BDhfgOz+zXWNv3l+57342QIJ
X5FZ+eP9dIQ/iMH3FXFcZ+Azq59ZW/fxQGczl71FAl0TEa304C/fU9e/q/TsyvWri5id11KXz0gT
BSx4umG/HlafJwPuBwcU32TQAHNx3fMU/heNu6qSoa94B6Og7f11rBJ738QJYKVm/p0X6pMH9M9X
B0U7Y/j8+nw2E+cwg2F2Z/TZHcpp3VKR7WE1a9sDgk5OVR4t8BfX7mK88YYR9TX3ISdOAl1qe8Pw
8FeFzL78+uv/tFTjvGWR5CToMAWfDw0fvz81G+Zzhddt7vPvhbtQdA48cNZrBL9ZhEJouZDVWB9d
SuSbSeSI4ghJGd5//TF++Lb/OlOeP4ZpIMPHhcqE+fnWjEVrTcmoTfispfXuNPFLPmVXUjfHbewN
33I5uvcTexsCfchpve1EM+8KkghLM0hvNL/b54XnX6C8opTbkeBhewlRkJVWd0dSo7qNrS31jad1
6VVDMXKf24uxDyoSDgFgVy+0KZ1dbS36KzlG5ja262A74qqg7lC1m9Yr+7BXOtXoc12cvAHCT6st
EFMavrSxQ1dW5h5d5JdK87wDLEsL4buhboey5kOeMwqFWW8qE3KptNQtmgqSwiTgaNPtnVNbI3E9
q5iuyn5YtmlQelHaGmLNZrSIoShKdVnkrX0afADDK5cws6OSBkJFD0nVtvEGa/nNS/Hzu0orDwcr
lh0GKwa+j4NiaYVv50U3RZJ8iHe/aOMH0yAngaCJR6cL1G/2wz981x+fPteDswUIA/Mt8+DH6yFd
qPzULaYIRnf8OBqNiX6cDM3S0+OvqCDdbF2oVqNFp6lbV8byCSmVuE+LzjsmKOC+T2JiLBCJcxyI
UEGRV2TWGHZtTVOfsEd/neuzutXnwAyDqs3CweMXYfjQt41VGye7H7Ptr0f037xYDGZ2oBwbqZr+
NN/RWZuFMwYyQuV+T+DuA+PyS+01r2NPdT6TCcfEftd6VgR+4uuvL/7zJI+dApsgrDsKApgnPt7P
At1M0EnJ29QlSDiaLrvugsy/8hvF2AGWu/eJHokG0/s9NpPxwW//9DQperCK8AlgX3x+l1NCe5M4
pgwRp6LKNrmoCHhy/HJv1v6QrprGbV5qcndcSP7K23cNXGpEGlp5FcO3fldERTwlFSooiSqSHGJH
XS8Qi6kgoYE7iqaen303tfZmM30v6HaegFX2aHiN4uRLg5NTG1eOjRPDDzAtldC4SNKpr1XrvOAY
OOleYexM3G7Hxq9prMjygbDbN6uqEt67od5bfW8+dV7pvc51QNutrgtC+Sy1L+KO7ATHbK/pqMAK
YDt8O812c5K2SThr3I5lGZGhau0J6ul2RDuY96ix6ho9rhUtrHu7iubZSwoomqBdtwrxPcAhqJqW
FhvT/XNa1vKBuk0Q5aSbdHhz6yxsWpHQqq6pL0SAArgRZdnVFxkpjldKm/n/uJ7qYyzkOXSmn5Y3
LR+1N/bZxn0vLefNUcQjhACQWT2N3iwjMRjNiyoCsV5aqW5yQaSub8XLXh+07KqI/fnGmOI6nBot
Xmk9yk+O4LhISOT13lJzNMj6sSYdSLhPcl3UVAMxIz2Z8CcygfCd0G6P4XIIdUlyRL12Uj1pN6JB
gRXGmma62zkeuBeu7O/LYejESiZ687JMRbNBsVITfmRpSG8yo7nsR0VoKnFYr77VpkeU7sOmqBNv
DT3SXPkT6YaTC9Al6mpSd1YAW8sX9hQOgVwdKTOp54gdScBeVPkJ9COrbg9zLsTOzNr8XU+m8Xqe
YbfOCDJJZpbpqaCRephtM9t6IpP0ENDp+bqwwl4vGWq0jaO0MS4BTqOI1+o8XQ8gHeoVPGoNX0rq
fAPHSHxB4upkGSyceJPIHyhzbTN6aXboml27JU6gtch651C8qd2JXgXcnJy9u1UkoK59v92BDA8i
kadamKAe2+aQEAmKa7Ot7RPbpKMDO0Ai8XdEfS23umYSH4pKHZ1ZIov5sHiI7TyXzcPiNMFFbvUx
Ne7szhA5UU5OU22HptMfu8CqjpnbOFEt53jTd7pRRjrZYwhGUb62lRs85iLA9NL53ms2uu0OuKQC
qL/kKOtJM3nKxmphea3my1gjt8A0tXN8WBmQ4evE6EgXLzLQ+iP1czVeMiO7RfjeHOzaCx7naQqi
DrPRbaedW/BL7bfkpBXxpp6A0U+zxx0ZjNNAFltIlKN9GbtzpNpeHmqicE913RG0mdBVdIMhQzpd
jsOqa2rfXeF+1Q4DuaYnlKXdHa/Jy4jLae36TUH4tpiw65hImIc8OOho7HeLM2TrxdG8+ywfvEgl
cfCssEndqtRcvhJugLYvkf6mYdK8JZehvxx1sgFAEvinuSzcS8+Lp8tuXLwvJkvQ16DSeHRxKZ4b
B1nmj2cq+9yNCtXbpzhTNee4Ya6PRhOkaucNeb7uy46j35xNw2VsS7pVGcSHe2LM2DRU/rCDAwQv
NdPbo0/A75WWl9CIe3U9EoN7i7YjO8ZK1JuJwv7G9OKZKFBfiwoZkA6iO/6x5TR8wEbwJrGPQMaP
hRbq2mDtCte5ccuelbDpgoi8R3GdcUS9rhJw2Ctqjfq0MhdtuRrqxbqUg0dKQGXUbBYF8FjE9UaO
PtIZrUsX0F1PjKp8qLQ2cmuE81gpjBPJgtaeS3TUTXFquSInnKXraMGHP5bgYahod0FniTkYZGYt
o5iF/qXAvHaqer95McdOHHsrdd8xRZOR3sr6aCHL3Ja+DCIg8kQrZV2uJ6HkRjzXus1nNNRUnZx6
xBAUT4e26PcNgP+rKfC7TdU4KEIoJ56yvPBvNFGNiB/H9pb4oeV1wYr25M72fEN0010lMfW7i2cz
92ROSA3NOFmkBoWFmKoQffYI4qxPDaSlxjhfNme61Uicn7FSlWg8op1FZ+yWqfJvKaaQ8U2CFpny
Pj9Mn857mDzkE5HSA4m6ZgS4squqDpFiQQL2xgOctuYOS4ejmgGJnyqtUGvfarSVbImq245u4m3A
I6OIaWnvEsdNutq+WYxmQ5JNddPkLpmPfosFqxPdAxG4kvyqzr2qZVx/E4amnoo00Lh0P8nNRDL0
k6UhDyTzs043aInqZ0F1nCTRSXPrCJ/IvOmDLkfmgOoC/4T+voy1F40Tumny2Ongty1JcjEsNaHE
U6BXxTaLPRzShen7IauMvKY4Pr16uZa/EQSc3deNSjZlRRJwGChpDhvYVcTgpZ22vGj2VLU/HEbI
Ohwkrk6yMN/o5KZD476hP1p/XyorD0mBrYwV90s+uMqarxuNUFsnkSqsbIecGlM01oEwCnLS6mo8
Ti49mbzZLqUnI8Xx5E0G5nCaHEs9xOSkLBuix9NTjDD3m65nXxpv8q6SwenetaZgkzoCU3/A6uU3
dGcJkgBSwK4mb3zvYVmQN3u1o5+aRuT7QIzEPmGZuucc5K16Ao+OLKnFC+HGYEsnQuIHJEFMZqCd
6uROz6cj550+tEjKQqaWHItO3LjE1a2CqQ0uNMXLOiW6tafq6GPQijngbI1Bo83dSDbAjqpuZ1x7
W92QwzqlA/mqxFJmj8QfvsyZja2MRRpz4didNxfYHLdZX/N2pmlwmJV5SNiz7kqFgYa3uZ+23eJc
F1LDk+05AweY1GxZ5azeYgpG68LS7lX0EbgnvrqWMk4bopPYBSEdSbdT2jj7Gh/lslJZ2e5Q/x98
PiNhjFN/zURKHsfgPZbOeR/TFcERjTVB8mK6IWsm27B0i6MalqM+ks09uK1/L9jKO+hftt7Ifl4r
JmMzpcVulEPJBKoR8Ko5PYpm76mKz/ZQelOj5sHkmM3vMWNqh6l1WTV66UR+40WlhrGqSQkW9+MK
pVotn12UZLuCGJuVkg0XdPL0kTuUfylbYsJyMEKb3PcS3G4tu2sfECu5PZFfmv3VAE1sj7K8XHdt
qnDVldkBVTszUBfPjzrUMNyfvCp1WUeywLFjSL1ej70i71zVXugpgmtgK27bkTBNq5d11NS7rFHz
2k7EPS8zKXHJcsobAiACvcmjfrauB/cc+dYa9o0fG4paotLrPZ6yEW11Wl3lspmvzaXpy02HG+g0
G8ygDg3DGyIz6u3iGvppmcUVa9sI8EIv2cHO7DfKju2odIM+yjy3DAMmuhtHkfHqF6VzIfqsvZVW
Elz4Rvk1nqr5WBQUktYuoU4X6vwXejeQPGJj+FoRy2pEBBXaBPT1ftSrvNtxAIPkNrXqkErlUJdK
xgd+zxEL1HSY6Ladq/bG8JaUbzN6/I0+5DiKGLWHMZ/ZkZHvtm3RkrFPjsUFgFyXGavhGSZxS/xM
eSKY2zhpNmNTsMfQRrPaxX2sNmmPzDiGg8aPy6+Wq1WRctIZ6b+1rB02g3td5taDFtftRVEl8+1E
JNXeGnL9OoF/sp1MnUNOPebovwxdqnLtO4Fi+jRm8mXNctt29vzgyoZEWcyQt7bAJkf1hBxMbzJr
TKl1RaZAUuUWRicPjXqtMeoXDm4rL/DaIz2SrFsF84x5qSNmeVmNEGdgwZNdsglStFcJPJ08lEHg
rIVGXLYr3EauSzcg3Ae6JJJOrR3c6zlOLYaO39WvwiuSu4kQx/0gcIJukpj09DUli+mmbzhkh0Jf
5KkdYnlCk6Y2ranhFUnmmGmKGK3yfiyEdlFYaLWdcSG/HLW+Rs2IWiL6mvVoE+8Uw/S+QB+obvtG
OG/Qab5ronXsDfVhi4eudwQa6Z5WUAVpelQpGGm3EoD7BaUo7ZAsltgYOdlsWYES0sBn8pKWbvVU
TshC6Qln2/q85gMtYfsCcypbLd3MxAtf11/jwmePzCq4x1WVXOluNbDFXrJdD2uTiqrTRKrQ2pMq
g7CacK3BOFYrCjH+VpD7HOKXvJ2H5UxGaTHUBZof4989G64yy9tNKexMF53b15nhRTKU52zwQ3kb
h10jvf1hRovYxrN27ZRJv+WM0Fz8ENMMdmdE+VLO08qIa/2txg+6dnH3HWIB3SWBiYbAs0Fskg7+
pifIbiUylEotWV29dNjUWSpd6yKWb3qedJvC5OHU0j20+Lxo7RmPS6O9e5VIHrHxZ1+mQdc3C6Dj
r6NWIu8g9AgZ7lDdymJMDr1TpxezNjG3Qzhdp80Mhs2WJtG3VWDcBXaSqbAh0H0mp4jsX5cqxVQQ
rdtBxXGsrgrHYIrDTpvai8k3t9JiTzcMGG7ahsyAyvTGg04VeasQ/h2MxSq2ZDg2a6OK9XXiN7ys
HR0nM6nkcWSyWinikMJM6wl2Cmifh+nSoROh+LlzhkBNK3YMHv2QOsaHACRruDfxxAHaJf5O4hlP
2yiXxbajJHIZ6FRKO8s5GOCltovVsb1NrJG7aNX2Hn9yh3h7dld1Zk1PtpnLfdNorRkC72f8Vp0T
UWGrjloZsN515npK7xfHTg/AQshUUykbxrjwad80rKerye/Y3VUWBwFxT5RvvI8NPYHS5/dUIOa7
hCD0wzwl3dk1msznWu64jy1j2lRWmYWlBlEg15mSggKH7Qo8K+57ttRbKgN1GLB3j4SQOfFGvhcT
ydeMrFHEVHgXXT6cRsVxkWUnnAILKzud+pAd9Etg9uo04xQji9h2rxM7JosbiBuIg8Il3T6+AFmZ
rd2hl5slFkFkafWe3HeWbFt7Vp3Y9whmK4NgeKJxOcTJs88Yh0akFvx47BaCbTc0e3skhUQSyoVw
mx+2UrGEgzL0PTmnYKJoXnFWCfspJwhSJi1lEBC7OnUHkBietql17I/NTIwuLYNVKrJm26pcXuAJ
IT6bTFrsrrFYF/F8P3dWtda9PI+QK3uXhpU7oZM1FxbWuSjPGApOCjPGn3VaGJm6rAQsjiUpyFYj
k9bJyoAhNrDfVVu0vw88hLchEY/cqMcZEre0u+2s3KMcy/ayZUW2I/JWGzL2Yr+PUcwRR8+MOgdw
FPChhr6tqWurEP3BMNkEAYtbwYXCYg4wWDtbCYv52l86dWNnrWpWxDpqt7aTt1gQhHnyOdF/ywAI
hrpRPS300fH45L0M+4TiSdBrCovVkIRxFpMrqwL7K+9TQEgg0/7MYDnCPjIxCVIsChPOllUVDOj2
XFx+LtpohPRPk2Hh0DHtUJZlc3IQ9a1QeT1lpZlh4ptz9F7Gcqy6toganuYuq00MObgrV24w9eyE
LAmiAK69mVnBq9kvD0WfcJTk1M4qimsZ0tI7xYk8bIPswVTaiBgzJfi7GGCDiQ2zHUPO5nBNbdW8
dszJjDIR6Jepd/ZZ+6N/ylKQ9UYzih3auJJsTWOfc0o+naveSNblWLA+FNljDDCR5Tt3TvgYzMui
SYqT3nboJdtko0vr2SdqNbRwmsJ4NJ1LV3UlL5d0d64DDwLUh9oZYx9ONMpPE1sD1H2D+oIZobmt
haJrQCRqFC/GcqDGTf/AtaiWOcprNu7Y9jtw+yWBjiI+4zCDL14NNgRhZY3onhtANa1AUNARmVlp
rBSp7mYPA0UelzKOis2vzuKxQJH+R1w0B2TrNGFB3E4JrrIGy+gbqfbGEZeEuPF4BsdEttWx0q0Z
7+vi9d8Cd/6/zJ3Jct1ImqVfpa33CMPkGBa9AXAHDiIpThK1gVEUhRlwOBzj09eHUFV1SJEZYbEo
s8pFWloqFJe8ABzu5z/nOzkfl5eMJVatz225Zre+L+cbwTv521KWxoNUTvU9lc16vdSZfBlomrzX
2pysyKcD8MbvGdivs7BOOgVKOVWDnVSINUSTc26eLhOJo2jmDaWtSH8M66PVFuq0wAp4Gja3+8jV
1WasxyKnWpCNT1aa5bWvspr8fiCv2q5M6wPnnSVi6+NdpT44c92TahzFMqvYybstsfnoD7oFGZFu
arwo+6VGdyyxbg1ucFyVV2ILnPRNWHlAaKY1vxtTo3mgN1WdFbwrguYVufVDX9oZ+jnno+W+sOh2
OPbhHt2rKGN6zTbq4Ch8Q1UiD8FlGtkylFe2ZnmxA7/+SpQU15hPM1u0CBE+9h6dRr0DZpFwgvvc
kjX8BP4h8ruVdG3VA61BnANq2fc484m82oQOjDCW2neei8FBRvOX7IE1/h5FLzZdjsSM/NmaPJCN
j9iokTr2+tPiqBLDMS3sBS+wgMyJb+VmbFncJmNYf9EN4sPQLT4TEOO7U+EqM3OJwt04MMVG94Cs
fc6ZdAAKaNvECKjyxeN4DPtKPxdBf8GjO76pEbFG1fOQdLk3xiZWYAmUMMpSA2EANs9lxa8e+asQ
18oyulPuhx2B5lrTClbpixwVOxG8ZN/NlFc0JAr76G5CvK8LTVBiXJxkZKNHyoGNyRxOV0Xbyevd
AHqBXm9QBWyLBAZKN0TuRC9UHrZ1TPv7cun0WCz46lD6kGCHhxHMUoR8NX2QGQuFDW3vsRrH8GCO
jndYJ9GCAmkzDkZDQBLWG0xqc3XvcTMtwcceWev69wP3mrfzU5ZTT+842ZSAdiE3tHb5OShrwWt3
Dq6Kwbukk5F8o2Mf10CjWfV428Hd2eOD5VrNaXJXGihLdoURBujyRNdieHbnkYSGo+VLqTrABGVR
fVaWHp7R1QAQzsVKtT00+e6qoSv+W8qU4KplInSxGMjEKzue637z5F0Ic/7UrtndGrRl4rRr/vzX
sx57H+b8PG7ZLWT8CsSFGO7/ajKamYRVNNP2B3hUbkzkk/edFT61FZp0LW9bwBAPgp/qiZnLO68n
Ni12YxKtmJ1avHr7dnrOAu/k9xz1a7N+suayu4QclUVV0eboayL8m5/5X0zCBes8hg4HgB6D31+M
US4KUzo7Fe5N0BBPa0ENVA6/jkMAsZ4aYt9x2Fcce+y+5Q4P0sDQ4KpsBveDhDEebTamTzZH6uKv
v8s/z80EUUWuEkxzfirrl7mnY7Z9tvkZGSwk7wHHB/Moqnj211Gfu4lL6iXqB6P+O0PSPt/85RJi
NCEjsY9AKYf4xRvhi407Whf9Yeus+pKOd6LUHgG8JM39R1k6r9jTn1b8xPSvkcbKczbqgoFBpPug
vas3WeNaFK9ID9UHpqDBzVy4HeiNlUovg2lbs9kd9llzH1Ipi2HCYi0Jw47vCvNthKJN430hWQbM
zH5LVX9D211D3tc6QJsOT3BKMPAxnr8Ot7Z5M4B2gAKr7EtI7BXvha3j2O15j8gx+YU5bdMLYPgt
UWkznoxycBJ8PTW7meYlIHoAI620vLeNZyfi0euu3C1b3//6Qv7J/kdrMI5O5o94GwAY/urcDVda
XKjmRjcxxJrMaj2FdMHcoMRXpxoSTxH3np8/joFRsNxU3wrLI9dcivnv+Obur5cWY4Vth+A9PUY4
sLX58z/4Syb+RBaj2R306ngfPXpXmVU4893vv+//QK7p30WTf8ov/+sg9P/C9DLeqT/cGH+KLz9V
6rVouXd+kAx/xxXuf+NH2Mk1f8PajPNqh/ox/tjTyT+yTjYRZPyrJAiISZAh2t2y/5Vbtn/jT/Ap
mLtV2P0JPOj+BsCVZVjgcvqRdv4HueWfbxxMZ4Dq6Y7ANupAQyeh8vON0+DKKpl5zElZ2eFl5pdM
brLh7zpz/uWnQEfnV8R4QyPSz5/iFzJoCrnNiUF000BxrfR50c369Q9f+92PpezfB332X4ZH3GEj
AMqRV9SvURB2EpJXAU3Jnt+hj+RmR7VaZpxD5ReX/tgOT0Y7bFcM9ZBP/vqjf6eU/v/F9cdn795x
njRMpmTRf/4VG/wfvNU6jqAZ9KmvdQ8FrthXTsw0BoHjjUcTafVU2qJeEp9T+rO2lPXSgq1LEwhE
ukA0dOolzgzfzg6NQre7wXici3+2WOw/qkvETrARBDjNld/Nan9YLNxgmipvNKfEyh3NEa0o08h1
df93hpufXYf75wjTdXfPFwMRPuaXe6sc7GCevW1JdF2R3MgdmNa3tm76+UOApqRGZIZpKz/n4e/7
1b++IH+65QjFkBH0QRHt88pfTbEjVgKrd8og8QeE0y1f/SuIZOr415+yf1U/XXXWfxIqXHaqHogf
7hanP3yVvbOWQO97Kyn9cniZvKCn3dqRz6LYPv/1J+3/pl8+iTQiHQOE+shI2L9cNLGGssG3ZyVF
bwFFIqQMaWCCCRks+JHqSnR/5+X/F98gcQiaX3DB8m4Wv3g4i3F0R5vi6kSsbnDOvWkGZNIZ/7D6
ZF8QMc77vEADoKy/Gn0FHhrlUlydOKZM70uwAUTiCuhdS4H3xuyfnW6tf7zH/m1K4U835i+f+cuN
2VArvrobn0lQfwfg4Na3qv6NOnfvkw7QyWGl+X9jaP7zZ7Ik8bkh9keTNf2XvaifLUoP9NnzmUZ6
OZWbvrOIzl9WRockLxDfdAS0ek4P//S+IfdIMmCPtUCd/XVNRPqk1rzXdtIvfX0/CZW/1lvqkfxv
4C9MXlP9TcvAnx4JVkD+A0maOIRt/5qd7aoAibMXIrF0IG+tkFAcNvOm9BIKLo2Lv/7tqHnbF9Y/
PBjU1hB23Tc/xLecHcv98yNodb1c/R7tb/Age57GYSvbS1kaevtUUjcLWpNfMj1m7E6hj2s4nhGp
EdhgdeiFZ2Gp3npdmFULM+LIP6lLBhRBdrkCbTCOOLN7Hx4blkwo+BJqOTVEbndABki9QwuadTqx
rOFUWv1hcc4jcqoFOaOYfaSAsVBxQx2eBMXRbO7VOvlWezmDAnA+BdsCwlfj0B025yJkMG4dnMZK
eW+12WafIWIv+usu7IH8JKLQXc+QY73zZI6hdVkyiX2zFFGipIDf+5n6YF9cePgTdYRC5sOUxOTQ
xsQSuzbOzE5YCRtQ7vZJhdOpqNWKZbEhFrqf3sbqQ2mGIxJj4GQ2Groo7+Y+ZECEVTiY7oxqzh1m
NL78LNfKMI5wdIQ8Ao9wg2vXNwDC1soMZGwpM7/F5G45Zy8zh2fGOYzzAyurmDyDA1uzN1ZHl0yx
tDN7zeM0HXq+WjkjkCMqYH14Yk5C1g/73cZXqFtIeJ1ObXi95MizeIMf/bwu8GpPIWcDnA9dLWFQ
YZdRVxs2ybO9jKNxcIHAwutz3PRjKPVsnszVIqMc+Hpkir5OcG3NeVa+ItKwBNbDzOvC+uj2oqQO
eV0b+7T1ribtzMC7yw642vR8XrZws4/5MhFxmfMF2phBDtx+9LuGmSpHWWeIeE1k+H219oyDY5U1
LWS29qo72xra7WJCr2piCzfwdpGSGSqTcc585rlla31CZAuqJJ0rcTUMXHe0hM2Qw3VaFuEjtL+O
mpUyHZ2ollP/HAASMSMIIFSUL07qVjdC4lc+EgpjOuDyAoRGktd10mnpPSiV5kuUOohNV6zrbDYa
yaAgadVgYy1WrXhV7cCGqQ+CBq+8dGTwudfafU/bvFjhLGzMvk2jZprAub4nx1Mu/fOkHeMRMuhS
wacx2jnqAPohYVWTZWBkKrcOqmo1lzjfDOM7dz5GQ6+Tk8FIP02fq3HqZbR4o9LAMpZCkk2weSyK
NCsuu02Aal0mLT+2o5W1B2OsGYYZPEQOjxV4s5OPrPipq/epwFIZAHizwXaG2BjX/itKjRXeFGU3
gei3vRX6ZVCtOfzGCabIhllvjjEQWN9CY1QNZptgXbi96CuM+Rz9hiwFUxc5j5fR4O7T0tFQa0c5
sIPthmtXrWfE5dA9ItAZ8rgiUiJfufY23iJs6znx8xqF31x5bh4b6vCye16CZXEEIpyPSGxOf7Om
4YSWV+jmZcxm8zOTrvI2sCzhAktaBLmdcqiKCwXKbonCkPP7E2qHecmja75AFlyzg5KG/dAO2RZ+
qew1yI5oCMLI471kKSRCmjf5nTOYKfbvycKLvkCnqwZwtzIVPTPtyW005Xyz+mS5DOHvHH9Uw1VR
W+PD5GSCo3anbEBho07zFSh5xUv5GKy0Ml84dm3iAmrHvLzmXF9XR9g2g43npvCH+xml2cUPpJnf
4enunSKCbVapb2VVWcuj0UPnOPNstjVUYOTZ94z5KYF49qZlbI8ppCJQPEseEzjejLhr5dDe+6GB
cqcatz4uzFyXGBt+cwL4aH4pAsNtiTLQKwYcd6g+wkG1VWKlsrpnE20+55sLPKkPpEgIHyis73Pd
XwY4El66xlrevbFev7fsApyTwFFxi425kHeN2fRf4e/KL6Jz5o92JcMhBqkUPJmjFs/YDgQKOPWc
Bz9kXYwtww/uyzo0vsmw2z7v88A+WTkiMo7SYvAvu3ShGJzFc0p8FHjuJVM01DA6WQkvqSyas4Pt
58YglpVgC7W3OBjKeToyfO6WxK7yEAozdeZ8hYsd1JEMUnldEeF/9EHFzBHGHbjJgA7dA9CX2cOl
I5rn2ZxZVmsfZu1JN7Y/JEEnhIIePY3vc1gMVmyHynjOyOrctcZoOJFtj3WWDMqx3xeEn/Zo952j
L8vVns5Blo+4erKOpz3VQX3uqiJVFwMI4de5Cgxyuvkyfh6s2q6ihtZw+DblutyMrtw+1kNhqHjM
Mx8oqvByI5KZY26Hxkzps7Ha2u643GX33tSifHVorcZ0Fw5gA3son0NSC/Ib8bTZyjzVaLnZsQP8
9NGB164eZ1OH9JyOzvS6X9q3mn0KGyz4oZCvDH7TyPIK1EgGcuOHmfQaRrF6cU/N1Dr4LMohuzNd
CIAMwtb88yr4/ZMgKIeWsd9s5jHht95O8koxu8oAbt5hWOxVoge9BuepoUwtSqHv8Ab3mV5B8yqM
r6pNZxnPRhdaDHrn3DtUq9N+wRmfhjcrPMEx6V3eIY/mOoHyacIJL/g8WrhY2kAeWozB6dkf2uI9
Z9xaxiRAYNI6rZBvXgt8HX5GaYSngW/0OyQlZSSMsyqoiF7rckVh0R4o+svS0wLFVvLyXW/TYIYA
3Psh0Fe8Hznkj8arP4HuKIZjC3BqSkQ6d1UUgCbeYJmwZY7KzRL50RKzbGLDmlPmkdD97xYlnTx2
is56HTKzVgBrC9wOoqq8eTd0Bq913aaYJTWMvmru4BQBGHOettkyVq6s5QLk0GP3ahitBzGXMFsV
LcqeViZgCyqkp4blS2DXaXYkYaDus9Lf8oSzixzjoMJGdWrnYACaJqW/JEIwJCLG7ZpHXOV6jHlC
+ksQ4M16UFZeMwZly/O1YFG8D3g5t0kD33tjyD57w1G1VT5g7lvo1dRbwLJpUdZMjDKgQ/lIWN8E
/GJov9kj9+5LHUxIj9W4Uf89ZDbdt0O6hmGUbtPAC1yO5gZjxR7OC4zVxzXIS/MibesRRzGCwZKE
xSbNG8bWrZEUsuKqVlrn9z77UiMhAYlSvdhqnRI5FvLgKJTI41aL6WsZTBVbVmC5OjZw5ED112Ds
EUCxGMVuTtoAnPCITVapKsPAFATzWVsjUelBuA4TH1daF0UrCYPxwXkR7xzdlzp3sZnDNcun84zl
/T7N3FZfAk8AExnObv4spx1PHCyuxLVv585tL8fWPZmzl3ln32lKfXDKng1wYWFunbd0elX2XAYH
XNmBn7g0EH/HsCy9aEDzzmOit/Z3ZjHhg1eP2KRn6ZXJMkj1PDlm9axt0musJin3c741jBfDQezN
DX7a8Ot7HtCrcVXPTDRpVlz8UX5dOoC8bTExWFRyC9iPS3n2O80vvcdAPNydAVgQf87IJqxEa5Ot
cSteyZXXfmxRxAemdTLXuKis/hPwPkyY2NzaS5xTm5dgj2X+b0zSfzbySk6Rs2YBKXRrI4djNxM/
Eac99qYCeQP2/YCH8eAqlCmetJBxNNXUMywrqsWu7IYDUpRTRPphqwzBqJqWDB/QtCXWePI5CkeK
bRwVNdoc5jgQk8Q4mWJpP1ip5z20/uJWJ2mJ9gNFCttnZrQ9lfALaGraCEI2dDa4TkRnIhgXcJ3b
T+maGuyIuqa54XL2jB7JTIrY9nP7I1aN9Uu+tQro61Q3D3oqzQfbXtsn3kCNjp1Zp+9TsTD8yYp1
vAvThTlPH1SgwtZmDW6CVAMEDNWSPYdbX/TMqyk4JoASLG9T3rQ3Lpg7zhxc2CkSWzGQDF+MnA1w
toiRvWIesGpps72QQaE5AIiOQKb0DIdZhb/YjE1HAUKWOCEAr63ky5/Krr0QsEpxMrBh/bixQipu
iakrj2FYpA+rO/ISqRlaQxBxmWAV1ii/W/zfRdxlS//V9expAlTgqNu5TDkSLH5IzLkftrnkew/l
gwVE7eh3qWtG9cis40DVrkOoJ9Mw/gBzzC9AcOUWkfoSH4yZtT2ZsFM+kFKGcFTJwuWcAUpYYdpy
s+YydWwIfwtL0dMky/xrELZyOe+NyLctALv8iiWyecFtSU+HhnXxUOO5CCJj6cYvWnmC/5nNzmke
FgFHuuvSZ7LtS3Xh2l2DDXpvWMF1b3ECGIV/jayAFKkY/TxZPDsE3DD8k9ExynCMy43eo2jBuOhH
vuyxmKQT92SsSVFBA64z67M35MOFqH2W+1yqTkOFo5nosHJYfC8VJ62IKVc6EmYgTXIoLWDaoFIo
NIsyo69PoPn1nk3iKAs5r4Bq6S3kyGPLXxoz3kB+ntyaNRcoXLAU8cyPnJ8UKNwUmDMGE8vFERiJ
ORAv7FtcO7FEKW+71GKCrib4ARGyNVghm53AFY0GkG/LId0hhLM1pB9hKuKgn71xfplg6z9WHJZq
VtayvRmV5fU3yIIhC4wy2XsoaTfsqHDNycPIEZXEOyhpIN56w60aAFr4UtggCPnNwhnbeKMpN5vK
WSsG10HzaGXSfTRH0yAxrgPnIcdNEADvmzhC9QGbRk7nQ0huZIWFmvsVRho3rDcY/aQzoqAJWNJH
wZ1Oah9OQjSmdvndwy96z8FrzI9Ah6svvSimd9C5S3tcgB4qrpICErkMRbkiP7qUVnTYiBkfa9P7
7pWMqm/xHLhE1iCWhZjIR+x+KYdWn9nyajfH/Td9z41yyuO8hGhuia7LL/Ftm4cBBQmaH+eLKi7c
tXyH/4PU2LQ7VbSx7G2N/cytvNgf2NtH9rzW1452qQ8Ya+c6G0zfiBsiLHxZlOW+2lZjXE9q0S/Y
you9W4LlJAJ4r+97HZCnC6SZl8fJtkozqYSo+SJXXPRHT8v0K9uDsd2JvitnWTICK77QbMWnoXge
iIf4wQ30Rf/BEK3xNPp1/5qm9cab3SmyR0zdnGbKtBvn2FCp97CwicrjsCkg8jdtHTqncAr597A5
QLVYOZR8swc3J1ljyqfUt4ms67pI9Rk3VAD1bCD5sJ+fBucI6m7TFxxS2V4qW1X8Hvjz05PEKP5Y
caGbuGyEOFd0mfaXk0vCPDZ1pq9oZx+T3KSZnqEEplF7NYv5zIq6zXFPqpxwjy2d+9nDcX0odL1z
ZFsBTrWaG7bzrrOxpogG7Gm2bdmW+KOL5XftMzagRlWpj226hWHMoW3t2KizDh+MoCvgPxqTyE6j
GOStS1juJdQaUrgtDTaPrMtYboNxRF6SaCjXIxxXg4g04G+8t7lVsXloBRqC8l11TsO0gDjKnMtO
Rryn2Bfnzv00qQ43i0eNyIgt0MwpJXBEebuMgegPiFhbfehDjd20b5rwolh16CWqXSd4kVRNPpP+
Qapx9WS9juxPqf0e1i0n78K9edlalZWdpxDUc2TjMz4yhmVWTwKTEJJdNVpeNfNKmydjkIVDvGN+
nheZ7W6+dnIuhPL5GVrHyF974p50PAGrDa+woHfGWXULqMwOS1SFwWTkE+ZVBjwZoCHEmfwiX+24
hi2QSkUe7MiJcPhQmFbekBOhpigaxoalEw6BDCMtAU/GQ9/P21EVGpq+m4nAhoRH7VPG5ZuOpdtT
E+EN3CsH6hQD+dlErCpJqeR+Gy/GQtJtaYT0YodT5Bj7vTWcoMZ6XuT1wD9YtFI7SOxmXp54gjdx
dAY0k7wbCSWS9GLD2DapCiMlJIkcJbzlvbI65zOHjXVlqdDbm6s9cWnvBl9ee5n3Wbir/0mVtnrL
mr2KbAIdQ1JimcU76jFeGY13l6Yudivr0Z/t8dvsL8Tm2aj3L2HrWbcBCNbd15cFT7y1Oj9yK+7T
0zRN3UdmHKb/IVCufNJOk1JjAYv7rqag4DO6RlolvpFrNtI9ZFzIaQMRod7f3/vGgrk8cnoLiI6Q
eJTgchjB25ZKJBli63OCFbzw4nTpVgGqy8zkcQoy96tTmunDEEDNjxs/NcWHLRi6+gg5Zf3iE7Gq
Y0vXqE2Gmpz5XKmqLu6GAq0Qo1GuusTxB98+F5oWi8hjmU307MhWJFvakpFCsmzJPNg8EWPlye9t
N4zTGVMKu4glcwitTNBp8930PjVPRlV2T2vPLIfaNaI6UmmXlg6wSm2iBYfQ80RKpechgvVAY0KJ
t3sZWM7deQpZFSYmDOh+EqefJ6gJRWez/evRrXGMAHeShPkN0op721XxUXko55E7ZoR2tZVWr3md
2uNx4iFcCSyLbooX6QWfiFIuWWzYMoRC3GUTH9yVK3v4ofFu1y0I3HPtonxwE+XZp9BA3InHtQOc
j6aH5DbAsP3GrEFZGGkLVIkSILxK2q4uX4rdFBZTNhfkiUXYsYw6e6uCM0vz9DkAUI/BchUt+28T
6SnKaF2yonppxzQi2yk/dX3XvdM5bT2UxBPTgzfmMxcT+Soe7aF/YsWcbuyJwBAn+Zoen5IF+rtT
D9VXGx8YG4F6MbLT2nDsOeDCsj6nAhNzPI4qwLA5F+MH0QdE+ooq7L3DXO3SidGJgn8fQ8uVn8tN
0wuBBIza1XRGdi7WSlLmYzgZwKW2vwtr7O8xkkD6ca1aB9ystZR3IU5pF9mutc+Zg13w6FpQHSiE
asBeGlZKKsBNgye/JBUbqcHpg3hAvcKfTfI7IE9A2A+yH7juuPTHNThyqkqvc8I0DUYZkCKXZSO7
zykya39IUzv/TljarmFAGLR2LWEtH11mrly0UhhfUi0waGMyd7ojocQ8O/hzTbWw04XtHRu/4I2Y
22TFRBebT6ZHljWREwCIYupUc7Ds9gevu/FjXRiECZeq563P+rAca8eq3hg2IyKVVLfBDVa12K7J
SpPSU8Juv7TES9gjFabTf52ku6UHDfACaYhkbHbXTaBTL6A1z++OGPU3C5pGFfGmUeNlQWR1wpo1
G+GRoiHr1nV8WN+VNVMnJsauWpK+DwUHHVSLD4p1wmBdpDfPd0dHX7u8nz+ZFq7p2GW7cuHMxAdZ
PJT7VjtZ0Md9n6LbQkptP5VmEdBtZa7BLQkXcb+i9LyZSGHoSYtvfM2HjpOSKyilOEFGgDwNkVF+
H3LGogmjgOxm4YVBxmFw7DND7Vpe2r0XXGXkPcG/SgKb7Msb+R6Gm8H6RGbi2jCkn8bNUMPkpEat
+prNqlx4nuBfRbCSGehgrhTk98OCnfZcOiyzK1vEKZ61JoPAuQ2jJxGPTgMX8fxL0j39t1KYOR5s
g9kBqyZGrUMTcJWO7lqJNm6RzHu2vKlVXK3oZ8QPNr94oTWLm4UT24yL0sMTSaPMoG9dYa9fFtCJ
HPWckMeXrSheWFT8vd6MYa2B4LOqx1za7rvdbsWUlJJoALQVa4rM1MGda9MUTXUTpXT3Tk6QNErd
bagSA5w6kkfGbRE7LByUgDHOXAmEeFt5wZRN3M6Onqi0JPuB2gELGhS0ClAIqB/Z7AN7Bylwz/Le
5EfJcfSb4xY+4kfP0thOEe4jjz2jdyU9/L0YS7fMutBDIG4oPDfvrP3eZovFCzfptbSQZGsH4Tlj
KDwzGpLiesa4ysgIxqhx6xiNTe+K46VtNFcrT3StOhvwlhHw1DrKSINTnjOmpG8JC3M8Uho+H+RA
VO0YdmgyUQcMojylJZrGNZ3fiIXa5vX4oUIXNZIO9Q3CiDe1L03gkeymVdIqqE101Ef2I0Z3YLvJ
7stfp/qp7jkXUFIm0v1A7dEaaPGkdKeBirP6brb7Yj4ENNGI2EcMhvebSgSQtEbaOdqbBaB4JN/t
xWWmyjQOuMBZtD8oBTIp5iMKALeRoceM5BXzt8LvYbh6AVZkmjkj1SmfgMl+Up84m36wuoJWwxSP
EauXXNUQN/ZEHqdlBKKSKUynq7GS3nihc9u4RTvZwWR5QGJPmQ4MiLAv8nd3U82QFIwEAUUoztVH
Tp7U55j5oqzYosasi7RS6yPPbWPgRNW8lPEF5vVRwnC5LQiM3Zid032dGAZs8YJm48cu2VtOdulC
Wg0mTpPGVl168CJ45lI68JhJHcNUGitr3JreizoNabTs8x0abpWdE/mZw9HVnEKT+jhn8Y9sZdyO
eihjMy7ZBvvWqZ0KM38kpxXot8JkO3aUzppzfzfEttB3+NTqtpOtp05s9hHpO1TP5mrOTaaf+HUC
KgztusMluXIsOzqcI64IhrmfeGdqm4EAdYNxW3jmcGSaXxNm6Orx1vLE3hDEr97fm2A32MyxblHE
l/nTZywBqMgbYzB6Uu06sNYICy8sVeK1yj1CQ/EDnKCjc2S7v1ixZ9YNTW+toe9xLRVfhq4AuL7V
yLVR3w8zq3nBbnUUIX55HYYfsLys2Qc3c6Xct7O5cRyYCuTHxmq9igbDluw/XnbO7o7YCHIuHOGo
NC3DOmUxwlQJTX+aaGzMm9Q7Ls7WvAA2GsykG23SyBg8vRclyWcyOShMTfHtzkkxy0arCz65fgkn
w7ya+oH5rKzM8jt2zOrzQnzUiuj+Gd9CMUr1jVMMZiz4oYVwXzpWq6aPZhsBuY87TSMNzZ4hr4it
do0s8erFknFYdmq9RBvrRsCOIwPE1G9reAMhjoLIX34v0aiZJhIAK4LpO41MkBX7QSG80uSXpY+M
InLNmWpWr7Prs34YOUUHBMNTSozmnLlMxFkzMMi1pJuI6UF0z5kxUo5QjSB0yIZhXgKlKN2HFh4T
itdmjBdL6GNLFmZZP2/5OLQJfrhuuAoY+DuHcLOIKPe8ILaHtbCc5eTmAY99mlrllribYa5o9sDt
LjvFLDKhfTfL0W69vE6U0RP6qerRMS7kLMK7gM1ec/Dp7/SA5uRlKs7oMlNPYCpji/Uahvhxn3HV
F+qi83KarzAWIJyyT7clx/c0aG6LvsTea/o8G7tMXWdUXqsUxXXaGpQwNbRY5aU/dhprmMdrhUyA
sR2tYibuhaThzZfzbo9vp6YKIQzwMmNORGKJ1wjlrMiEOb2btRF2nc2McBsv+K+WeXJQQ31uI4Eo
whe3WlSDDbnb7cs0lWmXfF0EM4gdaU40HUNz6CsMCyKIQcM3EDPhg0GbEmdCw1mn2MoXQgr16ooL
N51Bdhi6J4fjtilJXAutl5wfLm/BQNvSa1QBpUHw6BZmqKJVwXxliJ1xM4cwv07WSDqJoKK0P2yr
tiOfnCyI5r70chjKTR+e7LIx7djtx4w2o7ym4o/8PvL7qHZUjCnIPyBVd9uTpF+qPOed5+TJaPWh
QnTmvlwu+qr23mj9Dd+sXs9bRFWrPe+dFUbnfeDsMLKG4l3oo1CafvMk0Pjzu6xaavk9aAmokRAr
m5u5ZgRwAXbIptOKNCLYdtfPb5GYBn1ARyGMaxnodVmEoWZsn1eOrx0i+Tb4Fxqn5XKf2stcXdTW
pN0Tb3NYIQX4lWYHICD661Ew2d1LKu1rK3PYym/oW+bJYaKY3y7kkMND7vq9/GzzUmzvIPVA5hIY
uxvSjBMqoFN4/f+Yv/kvS9b/NzqYBbao/4a6/snB/EzrxNtr+3/iQq8/2Zj3v/bDxmzZvxGNBh+P
W8+FFehhUPxhY97/hD0vHizBzeLZON/+08XsWr9hd3ODEOciZmawwP9d2PD7H2HH4Z9nT4BTM/gn
hQ3ubiD+owkMXxiigYDd7eGbxjT9swmMSLANfgO2/d50q8aPhfsx1Yh/PcCHZGjPq3nylwfTIyJ/
vj028j4sbm0ngx1mJ8KpIgN936FsnbssCtRji+0QE+f6lM9P5naT93ej7pOSXUEblcvJS+M1+Oh1
bwGFnMu1z6bBevj9+/9HVvt/7Y//yUL/b1tG/jfegz5X7d/fgx+6Vr+375nqfroD97/04w60zd9g
9+JXNjEyUi+w32j/eQcGvzGwxLwuoPshRey40f+6BZ3fBLcFrQcQMZ3Q3W/ogbrF/P/9X27BYHej
+zgjsQhbZvhPbkH++V/vwWBvNKEFzHaxZXu/4vAMYdgkL2uSRRxViug/2DuPJseZK4v+l9lDAZNw
WwKgZ3m/QZRreJdAwv36OdQoRvNNhBZaTsTsJIW6i80ikS/vu/fcvpEMLVw2BdbndJ4RdIZ2/hAU
ZZmRGhd2CwR0S5yYdTkk+xLyqBO1CxjwsWInG9Wkpc59j8oc5YijUKPKRec+vxbGpnKk+1NQde0H
PeJpebZN/EZTaVdV2FFRHAhAAL+umE2mAM13t/Tt2SHRbsmdJE5LaNDJNN6KWuQ4p5YYKVmAfADZ
gwsyzrprtV9HOeOO9mx0iHGlo1dAQ3+mFmns6JhU9Gfp5JGRmmHVLyylL4LbNNXxvds/W4K4biB4
B7SAKjHUHNHi0AjKCtslXREVSDPDbkksJ5q+zy3Num8sIX4drp5aYAjZMHxpWR5ozOZVuHqZ9z7M
A0qObw2MC3FONDVEbRLVBpGsPfPQKo6e3rbqhiPTBOrckc4DF8OyyV+hQe/FYiZPJdPwMeOCyKqe
ulK6UguruinY6VLFyNv9rpWD/dpzex82C+rWyV1nPAitakgmDX7edhGensiYzJZ1Tr4wzgIwAXcE
02C8wwDZXftTuvEZNDnIwzRZSJ0nlBS7Gz/uAUUp1+Mf0XIJ/1MoW1xmey5uk1FYX8hfltpVpOCG
jdcopPBGVb68LEllHE3glDm/XmXs/YoOAoz9830jRk9F9TpDPCSWCjcMX4m2wVnT39UNSA0fjZ3f
c1qcMUZlrx0EsBcHTdSOaHSzyEMoUlll5mv8W8oBI0Zl+w+QksoXPuCYD9XoxCxmtWIsIy2uwfD1
MZS3kL4zKW+KuZZ36yDXk8mK/epjaFDuGRc676C5rfFSmTSqqdGmYbskBkDPtt2xmk5iKjPIOCSf
uhOrPNT6yXgWDkW0GXnJNeznYcq3ZQehZlOM6NLBYoO/4GLks7bG/iPfdZ1h/WoYmS9JoTEDwr7k
lgF6YngokiG+TPmi8zN8kSF1eGnFXoP584DSWIJ/gA/lo6ysbK41TxV38Fnclh3BzGzNZ6gRgYc5
kM2vSU9XMCWNBptC6687SI1HydVM6Nx4WHDyCJ0KeSQfGy1q52mUmKx1PDommuhh1dvx4mt9crR5
Au1dU6P9w2mGugqbAgfbEdxTe+gbt+q2dmXkdeDXiVVjDqWoZIMR8bLE7F8Sv5vvXdwtNu6La5cu
VKXKDqq01+9hOl835ZY2nym3RWVJSQLjzySrLJ7wd18vK6Y7Ov+Vdfm3zqZ/efD85Xj6vzYmXXNz
//qEItQmkww6/j9zXtc/8I+Yl/M3RiCGEHoYHeEIGqj+cToRANOhYNNzRb+HcPgU/+V0oiuSNIBj
2oAB/jogkZjh0USNNBRBW7j/zunES/lfpxOyrsuAdj0gId9ygv51Qqq63HdHCx726g0d6cQlp/58
clvnJbN7QWMsDwVsL8loOVtHyPnZHEvvk1c8H2KvybGJQEJJYREoDGr0CZigV3Rqe099Yflvdqzg
Lg1Dxa7Iy/zC3sH045Jnr+N4O+M2pIGSRWaNw6P3PjDhX+9k1ELZ29Vn+8rusAepOA0oZOTPNeTH
wm2tTQHv6DwMhhVvPHroqWw0xuJ2GuN8n426fx6ccrlJsCV+Cjvv/iCwEGTTUv1zXcnYQzPyinfU
7RINZynhlbllqt9kWTG/4750n9nhYQRMAciSEcVwz1V3SdjyxtzZ2fpxXOGMSKr+87p9/UHEMQR+
8Kx6xTQmcD0siUVPMACuejMbIzEuVEC0MYMn5JudOpAvKOZ0DpppdLvMKG9NIRGc1eTLo5mKqtjR
O6/dIJVzdQLdlP+kecFzmKaa5SidFvSDPg6uE6XT0hNELmzDCK4nfRkIPLUY9Cwfdt0Q11hrheaZ
QFxKy4ojcrUtG/Paai9NmyVYfcFRfYi+Ru2HzSLvWb+B2cAVDHFvWPsk1AvBpr0zB+9WFjCqqO/z
UhqEq37GDiO4k0aaJuSr1dj+F9tZbAod/AAdaONkfI4aiIEApzHqeZFOw3FMkWj3COkTnss2r4jZ
m/VAC3AnsEC4lVrvcEUZNvyNZWqJ0YucvQ9VZGKrQbnej3MDotDBn0t3trF6z1U9ZVgOOfiTwBcF
LZbeYMCWqd0603YKYUQLhdDc7tj17cIPsnXKzru6gZvdNn6vwNEo6j+Gruy2M3WE6HnEdcYo9dOr
zSWTHnSpXJqPHnf8hxpt4VDzgx/meE4hrZjsdAIHW9ufBOMTZK2+H5/nAgoBDW45rnLDVxV91HQG
YanhTvRZJmzyg5jI5anzFLhJtFO6ScxrOmZDZs6tomtcEdcdG8zLtSYccNJEGcXGpK/RQKdlJbEp
4Oit+7xb6CsUGXL4vvGkk1DuYMGPSytse0BcjPkDK7T/zi1Iu85+Hv5frxewqmKf1AeCyLSwYpP+
l1wH/qYOBgKFiK1EHqwNWq4xW+wHKlCLiFA+X1vLgY248Z2UJnpfm5c/RLmzd7b/YB7cv1tuIE3a
yyF1fDZ7vs4TYrNCS/ljJGwZgrwBpIJNhx19CN6Lf00J+qcMVBbbr27V0FJvCZgiuCxFx5sphHzB
3Fr+KcdJ+yAK2Vmbia3274AmQ7ij6qcbezRXID2tY+PP7/FrB4XMKYosfHnNWGRG+ooTFAvDZHWO
AdsOGnCAk1KpoMiMBG9WmV/dzKvI0dsMlDGs4nXD2HD98ARUVWPNrklBmngOUhayLOyI3rRi4ntq
+9p6R6p8QmCzEUZC3RsqnRBAC+bJ9cAVgmLqXf3A0mTKd0N2VdSJEQl326yNOW0XDRtN6MA2svaL
TzM4GZSBx6GVCEkH5SprgbumvRJCWuTZbbrm7riNCYH4W30sxFtjy47BBIPUi4eL4KeJdfVG9kNg
EtUzwIl0sCXmlpvP8OTPYHuDHNiGs1ftAI/MWlRvbPH9udOWrpWk5cmjW/k3L2dWhwxw4LzVnV58
QAFSOMjnUj1gWknSqIJtOWGJUKu1S+jRHR6ETPmEaNpiO3dqVpk68DZqn7UOKWA7Tf3UhnDhuh+2
slx/2iHe5pXDtaTN7kXHVnfjghtky8jgwyezGvZmgifJZilPV0HGr9VCAMNM4KeMzrgbHFwDYGzF
eW3qSz6xUO0qlrH86r2sPnnNckc9W0SWZdNl5LC4XNwUCQRevsZVyx2n0797frZus0W0cuNYSLWz
FMsx2BAYL3kBI6Q/CxaX06JQ5hUbUX+97dvOi7KkPfXSfiNP+7P09eNcWNd7EPA989NI7sahu9Bc
jkK27C2gBP2QH9rEJ+oP5VlnlEvK2zmD8dalb3L0NNb7Xbd35fSk4GUA2MpQv5HPWLU84Bzn0cYF
Ai72pWbtHBCii/SOB4z6Jj1dg+9swsnnp5V6ssvltKmm2Dv6Vv5qL1a6Hahu3YC6gYFTbTVc3VAF
RbgW2H2t5YjLuACSZGlHr1JPScHNyRY9nbNTs5+KPb5BvqkLBQfJFZRVe3uZVFu8zQ+9oQ6j4x99
o+XZcyUszl/ryM22ntzlwJ9/jWXy2ufccuNaPJZFdhzd9ESK8lyMYOh0b/V51i67kdl4o+n8tYi4
92k5f9vAcKNqBJAYgA0ayazJ/qXWYf6C3+wptdMEaSscTyzkAbLrxxKGEZZxg1J7JH5b3GIE4FPD
E0cv6gM3Cwfx1+veJDTwKi9+G8ePOh1cZ27uWeq+tD3GOgdDB2ZVr3hZdRHoTnvbm6zOsqsj2qsu
PIssDIpVBn82B0K7TgVjtfHiMrnjoLgOMiU7nsZ8kF3lBYovYwBdlVVrue2a7omb2huP0wBuRHrQ
avN+nDALD0PDMyDDICI6gY2c0eeRlc6p68pPs0xfZzIU37IxjCfuCUEvTLVxyHJuqhRqpebNl37S
VZj7+ETsZr4fU/7Oli8QXMgOHyIGLnGqlPyGGJYHjTsalwlI0maY3wSscj7Vzi8/Lsy94ibNZO1C
E7f9EKMFI1plXHJDRFYKc8lj3Agxgf1c99OUfUYrdp+j2cr2sRfAXBzSKBh2j1pxJ/KJGLL1kOst
t2lqTXF1OJjM9FG8KzmuZ0o+wqLDs1x2CpDpcm+KaVvleEBqU25qj99hXou7qqZYXIJ0H5ODI6yb
GqNhqw0HWdbgWursa83Sy0pGaY05NubkRnPsw7A4d+DYMelxyM6tHtaV9Wja9RKkE6RHbpuIxwqE
+orU3yJWLwXiBFVdJnbZGNJVUQHt1zemVlwWmZxIKpDQqx5qN970bhHZPFFxs96ZnDO2L+E+AclV
cbH3Oz5sPnCqJUxZ2lnlRwpjmTv3M0PGWwbp1k+/65ZYZHmfLTca3Ft4go9qsY4ktklAjZ8MgRoQ
NPbFZba3knW6U8lLeSXbGnIbAyRU/o/WDOfFySNCV/GllPbpyidFPa8CD6uIMn8nA1MmJKCIPWXH
egP8G2dMy/LXXDe1pDcw6aO8HvVwvP6oHrJ97Dd3ok10Ywd5FPe07oRJ4fjbcSpubShe5GG3JRi6
FHfOd9EtVAJg3wiRu9jjSYYRfR1+6j6FB9my4V8VI3It9r7DtsDuT/WMa7woeZz02Vs1pTLkn9Zs
mqnwN4XdfTJaj3ufhkpQnx3bxgWrpDNU6QfrMS05JKvu/ljlcEuspEu5FgyDB8NVB3w3955eb5tC
yWUvCSx/oPb4XpA7pZdvZYPnOIPjk4YsQ6YpGGKlbasi5yzoyUzciHGCeEzfEPGnzqnEt7Tz6pOs
2zIC4HHiNnJgLclN3NI8G8RYThm1atBkIatHY287I/2lPhnFh5R1Mz62Nu5P8Cyg6YFHto5cYNQv
720xHkwHKFnoULiV86H0nPs8qao/pW34hG112T5ITaI96V53dX/PSf2il246gllmvLp1KLO4c8kD
plGPz/ORiKzhbZrWF2WYzpXA17TM7Q9fLSIlMwsyfVuN7koOpVZYFbHG2XnYukOMmY2j4X6azL4P
jGFYbkutHYeoIhBohwS/52nP0aN7IZgcxTZU5LxAHLB5edRbB8tE6pnXwdIvTQcEfqaR4mi0GwaT
pTsVi1NEVb+4P8aAcsbaTA2Eo7V8/S+ax//LDP/x93LJf60zPP7Kr7/KDH//A/9Qwa2/IYCbSHy+
4VzLfLnI/7cK7hmEVVjQAKLARPpPmcGhHluH4QCEBv0B2MI/RXDzb2BkqMoy+Blo6qx1/g2aDEiB
/0WNMA2+AxaAGrqWcQTpf0cm/Q8iRpb1me8m6MwODKljlhZaROmQfdTcpPm8QphfTUkf3cLKczMs
8wcbbC1IzUHegsCMzyTzxBemv5UlfOYdynRJX+F9rlswwOLMLpQCAB7tLmds0+/aknTyyXYxsEFU
L4nI99mfiX3sPdU89sFfB+0Ge4x8QGXsbnAeQnFlvXzHrDpc+Eq3L/3K2FVPaR5NtsKShc0rKoas
j6Rvas/50ImwxUZ64LZZtfDY8Ceu+tzdY58Uj0Ky07Xwc341rgddOs2mg2Wt9X5uq+Geq+0KThzP
MLdJ87ymxho1/VptSTwW56afLqYN49k0IvppHkojziifMB7RZr2ABYgFMnhWvA1W/Ol7acau2ojm
GFOkyEjOs0P+iaeK155kUcYM2ZbuUVZut8OnuM1xV3OLS4+mVd46yfO0NA+afW2LSWzOGxT/beUT
f9royTS91nJczjXVJbx6NfyCSxYgAspqb6wmaXPWEWgd0/Jl5Kn+KICXHrRFPDVrPb0X9IzTKy60
HQj1EEzADZZHe7caEqRZ1bDnJnD4PNX6ErmwuklhaeNTgqv0enlKFKGNcjqm3eQEQ9Grl8GaETAn
psMoYYlw66v0W3W4D/OKJDmbRMbjygpokc83NY+6b5WOsOM6a7i3LOzWdZlouzZWxOVacWtrsQjN
hqdqPxCtBpyacnxPi8nyYhaH65g5iy6c7BQXjZpfkhZleJl1cKfqy7WyB7uw6EsoiguWnvbooZkF
Q7WmW0swGjb2ehrG+dQRttaQZMtWfqUmxoNEJUVUV+PzaF7pP32i0rPW9ViHh67lRfSGVKFZY0Fy
C+/gYW1+UW5enAzCT6fY493B6IaN3Klg4i6VxQ2QRrAkl2Ge1dHU/ZidV22wsk3ABpMZAtsxJp8X
JL3VR5Soazu8E6FHZOUam4uPjUqjuR6Li/QnxeTh5bjNvZ2X07zJBsb7NtikbJtOMBj1qQvc2jDU
HfmHjXCSHcZIP1jcZZfpoJvspRyD3LY2WLBxq4/bEsnOwspAtFywNGrmfWdm3dEc/V8paaqYPRzr
+XAitAN/2VpgGACzvKTj3EbSTrbjdVgbp/w0mniEVrYilLGkI5Hw4mS1mXEccWhxvOhbWzKDDVZt
HTKMbDd90970oyfghpYDQkn33Wvy2R2n5tbw7PsabHqAc6/YcBuzec/FGrmu9gkCujj3eLgfpA4F
iqYdZneBe1SQPZoxMzgbl8oMIJsEa/giyM91EM5Jpp7YFQshqZEAVYGKcgthCIB9nr6bZaXvxtKY
XpRjia1qOvWoQMQOnsZ7lVJ40dZHl/ReWVt/8McepEizi5PM4qWoVzNsy9uh97vQW65gAU+koTVN
3/VC6VDS6daLPVddiFc5O+GB2FoZ4ZcBgDKWOX1by2INdZk+wTvlzkvLbL1Ue9fg20TAO3PPWZa1
L4JEGqqM/C7T/B7kjrrLelDIvrhoFhnQZXhpXLPaZEnOZ3JoH+M0+6kX99NVFNvQl3TjZmi/Dsh9
goPxPi2z/Gi3g+Cj7kgqR4vxpdOq6mJ6FtWurgYQeu3cbUyy+dsafXnOEuQSnJTrH5k3RVhbJYyM
0mHwhhSwwzTP467nlsiN4KqcGIJWndYoKf6cZ4z9CFMYe3Dw4i7dyYXwTTrlNuknn6ehH9MPjlR1
5XZMQbEmTqRX1tc6CXpAptgMWlHPu0SY3gkP8nrCNpY+LK5rfmQNtGQwDQMlF04lb/s4O4qkuI8J
bNZRWfrZNhErtXhLEPtebW1qw0l/HA1dxRj9/C2xGfFd2ctfv6hoZOLXdixW/94YQWQSt52/7Jzw
8wKsHBd0fOIfsrphid026ZIDhd1TNHa2cUB8LB8rN/tB6iYg23QW3UFG/dIM6/jQkkh76Zdqvaru
h1TqcPITs77XmtHIgoWGip5ctvOmzfa4qf0qum6ZF7d+jitMilO+atQ+pfHN2BXf+A1z7gJDFXSa
W4Z6St8Q3+3O/GzTrG/prjB7QK8p/tzauAIYMiuxthgniaGaddc91KuDONxPpebt+kUTB0+btXdr
bGsArTzNQroi3Cehax710nWr3l2upntWsPXdoKnxQCM0FEdQ9WEvcq5lZlaZVxVslGeL5P0UGFBN
nklWTHdjZvIYoGtp/FK6N3nIC2O8h9PUvoBgs58Ehmd6WtqUu0xfUiG1H5pY++xQpB5G06SMCU3n
wWzT/pFRxCOZVjsBpP9r0RDg29iwuk2u89BqfHu+RZBdL3gJ1TEtynZnx2sBvtt4wXvNR0xVzclv
ZwsZRc6fvB84mFana36XFfhMt6TqT8L/aQlLaL3PLmM1UkxCu7EOAwXggLTuinrXGNxa5r4eH0xl
w6Gw4cz6ehbSAfWYA9zsc/2G6o4HrXA5iZsYcYFVqPLLZ6oA4j+ZnBwoI9q+75ddSWGiB6KX8OQg
xhBr5pdu4rtzizBNM5Gji8YLhtgmPnuFwjyZTwfSB58e/cNAunlQYMnW2q/ruHiyWDjfsZkZ8Cis
cR94KVb/mDw+gDEtXBICUnx8CUmoHUT3TU5iIjT9Ydxpa2I/C0NN1/5I66KjeN7rFARtaVreAKJZ
I5oY+/srifOZvhVmt2SYu8ecBnGQN8K/S5O6/8ykQoNWHDNxSTxXrQVL1jz3DqmN+ptZTH/J0Mrt
4E/Or+P2X0vpQgrv1MSbU8ldqyvxYy+YoZm9ek5QLN1KMqT1nXGym7V8hETgbrMYTIOcnd3UrGrn
psaXm+svOApUKHu7vml8iQkz73iqg+h4x42OaNTtTL6XtlafE6/ZgZfmKenX82Y1hf6S8TtGycBa
cOIQqn/HHP2jWpFHV7NNdtAsJmuTl3ny0/XFp0uB6C2CQpS3sw1JuKgf7JZeWiHM9M5A9Xzv5Die
am1snhOKUG8nNfR7Nlx12BPMCtoJSgWb+vx7rP04GkEb0FVoWc9TgmOffr/O+2NVJbsg0+6cnQnm
hG9aEtoCRrJRbmhnul2So16oBrlkZ08AcOD273HfgtHX0vIuaWR6RK+W+7kndAZxg2YLb1RVlK1V
G7kEFkIjIelrc8IeajO7Vys5MRiF/s20EpPtoNCltIwazTOUxh6KR9WjslB3QsI2TzMLMBPxxByN
z8Z5peUf01LsLW2IXCN+xMeSeXBiaKehijMZ1m6noBzkVyksPqBnG38K0ff7tkpPbgaJhG2tdYLU
TjxMIsEW6VIdpGzVYVWu+dpRFROMDMLoY1iHS9InDnurqus9YmNZFtHUVlKVINBHRqzg54TOzJzx
PkfCNbPYOEoxD30kVsH+0R3dgm+p0BjOzCXB5X79nGfN0n7IOWP/bw+7BFL12zSUgs/Hkk1IqjlD
sa4TfmWKMgiAaakRmn0dnyq+aDVpMUltN/OnFUnsB9ADpumasoBy8wSMZVmxUrhAuHV62bCu2da+
7bth2tAXRDSyXdXrJLuaZLHFdkw4coEpnin9ieUrbnyKrahmWdkJEsqa9Jg3TvdejKEvojS9JoZa
y31anISEJMiU4mHOrWpHEYm7TeoVf/siuishmFJJhgMzGFuPFrUlw2Hb42B4Kie3v+7Eqlue/8k2
Txjk+kHqaIZVdhvD98FSZ8tPM4ersNHyovljav36WTQkWIbEmbbzVS/FJUQfCEWiAW0kN64YmObM
3DBJb3TWjZbu7XVxzpXNmQTKuboRUsljXrflk8k1gAcTlzoOEBFUFi9gKhPxwbujDghjoBowWJEr
1yZo/K59jnv13lq6HZbeQKkAoqUNAY4SM1UBjoeC5NS3JLPN/ZxS8Weh5QeDzBlVLG08GhzOR3pu
1h1hLz0kiaidJhjpeI+ddasQqU4AArSIrKV1qDFt73NbaBE1YDiC8TlXb/3S2oe89QjReojeq2Ms
CDbVsud/4kBFIeLi1U+F8epM48oGLc8fSEZ+VXx+N1AY8IxPiLpDBZCMTWbgYL3h8tVxLUppYeKx
LpZb4lsWGt5ECgrm1ml0wrZ/BDn3MElxhCRkR4Nj3HFh+EBnRE89mCDPRpbSh6zKmHGvBXf69NBw
4yM3PaH8pxQDzbHIDnw+ADEP0/DGC32nPcmGC9O8alOGxNflA3ty8Tvl6WkkqgDr/rqNoXvDsy5z
N2ubHIkNdTX9Y1GCyCqARCuESS4M/mhHbl69zl7rnmehXiinMCNyuaipVXyRJalXrvfljbRoDGer
4u3XZWbZzL3YvuipAxCJ/1YX9vxM12EHtB6zVaOzBtBnN2Y6tHDZ0XWjMfXCB7TOQtW7rDbqE265
wJLFdl5r+1GulbaliGnddYb9Psap98aDkN6OrPgQrNOToNFaj390Zmgver2sUWs29o5ffRPGZm/v
h7h4mkZuiDzaMsYLf+CuwIV+YzIhPTRxrM0bY4XwRubDpazG1/OcDcXoXhF9MagqJ9/xByF0+/Nj
lq/f8LyoVdMIiG7YLIcEAuK7jqAjb7f7YmU1pYiuHecH4efqKx8N9g7GADaMr05ktfMWwEm7Gc1Z
Ixc/+g+mjzMxkGyYOi5GnhouWVGVtzaqDXTUzNl2i8L+MYjItqW3mfBfhzOsiMDqKcJb3BJ8AQNm
N9z4nf+dKxowu6UeN1XZR7NmnqwMNBJQAz9cvO6ZJN4jqxjCXx3+7tTo36HiTXsulXxebX4dnU+o
uBudcd8JAqt1zoE0JTesv8VxtJf11pjLj1Xo7MCs0d0PIxdQLi96oCpckl12Y2oyOVxxDG7L32F6
2c5mQt8YC254xBUzQoDdZY4RtvbCwAMkkwGEnz72xmc2AKAFzvaRE/6M8BeAwoDpQeAkhvke1xG/
PVbNGlYzb6yGiMVSAd5uvTdU/dgZ3aFreSTB/fZDCzhW0Al6EI1EnDlvgRPEj4X5pZnTuBP6tccQ
S/sXqVzFYj4+lqP7QSfdaWBc7wyDWirJYQyX+JGzor9VpWqPFbV+gU6aNVGTOBEVWw8u5dhozHQ6
i3g7yuGOjE204PKq2AvuVUFCLp6cjTQMHjhJXVO14DhBN9jjztBLmzCwyHZlHC9bf2oX1tH960RI
5rYvyBrWmffGOr4MKNrYFbEic1rEl4J5fN/G+OaWlUiCVfXPU5VvKZo4N5X8aT3PjQhRcFPl30W5
TbYe6757s4xa3le9+0TKhE1jCYuFJ8ywq4U33pToBeRQtb0SXX/gin5l8TRLGNMjDZY/cbbEmGhY
yIclUpV578vM5VmqGV9c376o+C4Y5ivz0JbwFimNYcsUx9fYMFGvfIyqouX7RF1DgA8XkEZn20E6
+1QTczwTltYPhsN/aEgEgd9Jbq/pMIv9MX4hQmVFliVhjo3r0sJjwWKTP8+xdaMDttp7UrGM7JB4
/FFypXeWOSTRnRL5AoJHynagHMSCx1ikNfL9/DlY5Cww6LJAqilUSoBoQMDHCmzkqBiSIFNHjwyh
K6LAvaE9mE53TKjaCogJFWBHk31SoujB3MuIVDK9kqfaOw1Br8TW3w0OnltReRedwdofl5DC5S4o
9OI01fWrkka+1xw92zq2zM6GR2ZYqIgetuHGjB2MvnxO6j08Ho6LKvZ3y+DdM3jo5Kt9OCI0m1cg
WkK+6cd5AcE0Nlww1RVcwwj4J2Uo+/WW9BvsFxXbZJo39DvIDY8oUo66t9x2nQXIgi8n81RGxyCA
q9QfHuxRBg7Lo2CJ7eGhIkTrZ+WbZebdgTY70h0pmzppnHWtvXdqZyctzfnjkXEUWbwr2vVdTowT
GdhED2qTBUCGeBV3HknKRLwNtpl8+D6hUneNASaU53ZMv10OxY2CJMwYlxtvRsUbP0JQc0o7WI1x
vCdjQn9Lv2VbSjKpsFUwzBgeAPi36VyGiVvXT4ICsN0s5lOPh42DY6HVarE+CSMdYRicjfjDHflc
WXP2W9IujXmZT6AYESuHFmAsq/INbZDDyVaOG0rPKk5r6tzjpTpN/kQJN6U+0VpVOwxla5S6gL+G
IsevvNaRGW8xaTxljn8wCpzFTcm9j9AYFup5WLjTm/5iPUMw+gOu2jinC0a1LrWtrZY68qwU1Gav
/8BM8KaJIfSTK9RZdj9U9ozbth+uzhwN9siaVxSVUxS8EVP9xTlLnoui1Mmy5L6ADTav2K7TYa5D
2f1KYUYAI24QoQGcld+qn9/M3KYfz8Eq7FSptc9lkl+yKV3PRmfaT2vCw/3ayoih5VUDytQQEd37
40VVq6LSLfkuGjjpS6fPZxxvc6hoS9mifzO2UAfmjmcj00/k0Dpu0QtIUTLMa+vcVJVzSeHw+Gmx
8u4RzKfgdt2atqO/Z+wavNnE88zabm8tdJ9qv30TgRDbdPMdfs5oMuTOLP4s64vS37ErXWloXKxK
sHBW8QuYYEuZMwMkLNo7Z+3LUBU6WUD8UkhYKdaHUjskJJz4PJ5dnuZPuibYwVpa+ZMq0wlpm9WP
rinXe+RMC3/iAF9NlyUSvgapmKr188Q3K9PqR+qLbwbNmXYj6d1L6eKUJkj9PMVM6HZ6SqlzgjOk
0RQ0Y0pmZfBmiooEbN5HzaqlJ5xx5YW3f95qyt7HSvBCm7R+kv7Mk4r47ZvS3mxaR8xljhirnI1u
VWMAH/nKQTPko6gQ0yaPXlZjvfZkpTtGkm8KJaO4SE66pPhNjT913NwIgw8l16MfEoi03HTjpiz1
k9Yku9JPeMfWPKrg/Fm+E2lXBmQO90zo6Xp0Vpt+EKK6W9BPWPdi40TTr4ogSYrXhUEJnhiwVXxX
NJWlVBE07DsvSdx4+zmmVovrVMmg3fb35ghPOmNjAESprFFvnYGj2xO/vV3iGpeE9udvy+XluK2Y
3wu+7FxA8mCdHpfE3jsZH0LCcCWo1eJg5Fk0cOISitxk7nsLjpvjaOsqRx2TKV0uK5uiLUAE4hnA
XTI30BcUFWRx0ALc7yp1pzB2LH7+KBWBS1kn1QdQ/1Mea2hf0wOw0I7Q+sSpjFugZmrKFuZmKbH4
VDa88XlkbVFTGa1DyPueS+EEDqPEovfaLnc7+yQdTipEMHkSSx0lk8KP0SAgdC5fBL8Tpw5h1uLU
yxpsGO7qQFDCAikCadeTjfHFxBmpRhdCNfJfe5lXKU+FPq7oJtj9mhF1bhMn/QWB9OqllRguOx68
BpNftMJhuR3YhUdlqmmAKzgmyeQke8qOJIj49ckFlLAfNHp3Nc3A4dYazD3C8KZwTqcBNEzjX/pu
VP/J3nksSY6kSfpV5gEWLTAQM+DqnAenF4hnEHDO8fTzIat6Oqt2q0VqTiMje6rO7IwID3fAYKa/
6qckC8gAb6LMJnkK0DhZliJST1i+7GXfAivK2U7tO2z66XIqMR2vUrobzp7IWZh4Bvm4ohpnG40c
nUUZj5AXhHsbob3/0PQS0kzn1DR25jOyjTgsGWaKMK28PWmpJKGehXsoPcGLYWMG6VyW+W4oIaJY
ZbQ3BtcDHsOPGEX3gEHP++LDLdddhq0Po1/nL3AW6C9aUuufAXubgnhtEnzlEE44TaKIOW2Lh483
8gNXtX4KEqVfq3CSW2C1/WuuhuE5RnteJqTUKbEukkMgEfdJ7trIoaH5ZliWwIRk2Fi82Gi2LIQ3
HuV3Kc7N0xC72V1QG/JHp9f0KLmcE1aYE4sVFIfguYngfi1iKOCXrEzjc9I08UYMNXWrwg7PY98W
r62a3ENPLn2DOlWzq6WPBxazcca/Ua3SKbv6ZXVrhcwPABkQY7JLbR/UkbpwQbQb4TJP4APT84c5
O3tsw9R+M/IRnnBg+/3zAB/i0KaWQGeCZjeSnaHgye11+oYgoGMJnR6GiP2ITMTAviNrRh61hn+j
aH8+Jrkvt0At4NupynnpraH67GwgQMTo803uyXHdV9Q50hphLcj18ljs4SWQkbm3YiffG0ZRv2aG
PZ7gPuXHPJy8z8pAOkEDynwh0REryqvIO332CiHbCmHsFlP91GgCNFKt+dNnG9LgrYXC2yKVmsd8
eAbBrF3VgJNRNhK/Yqq3d7Vv+VTnDczkMK5u4eNGgB7d6lh7Nb2KQJSWBGnnm6cEmkwOaVl37IvY
45WGdxvSmbvTMf4fhd+CGqM7mB2CSj4K3oDDlDF6RWKAbqy6vGE+Gcf3FSf89f+xuJGr1EG9nSIM
c2nnZkdvqulDGyZ/bfr0/iSaH7DEWNXt308k/ts8xx+SH3+ZD/kfGEwUtpjrQf7akLGvk6//yL//
43zNfg1//P51v/kyNOsf+CiU5Sqh5gggrWP/NGbwfzmISqardFZEsjc6P+2fRT/WPyyhoOCjhtOt
9mtE1rb+QWTRsZWNAVoajiv+jjXjj/kP21K6rrt0bHAgk6we+uzb+MWXUWH0NKbGBy7MJgOh4jpU
dI1ymziLJg/tO+VHW2dw4Q0VAFV+ebduf8vh/trLY/8xGvnzh9My5PCstU1+Ff1P5SW6obmp0aOi
5gUrXYuM3u2ySa+WGYUf+xqPJkJeL5tDGvjdndZy+AExI4A79/WhZqscoCTH2Lg4wRB5lHOtfc9f
6rb+2o2M8YMgKPUj7y7TVFMJRs4xd5lIh48e6vIA0we2Bp5nb+1XdvNS6UY4LhxQEhC3Q+MzFB1o
p7w2u2ADNhYDmBYa+dpJxgI9oxpPnhe4d+mYhu/NZNEo5lNtHTDZ74fneeQrNTruNJ2VgNpSGiyJ
gKYk6HgmT8vKUPn32Aj77Ni9a/3/LBYZ9LlCS7hyLoP567vykldNwD358fWZZ3/0S/3+tf9yTJk4
tF3uMuVi6fsvxxSJYoukLt4o3TQID8/dIv/MDc8FXDhslQ19Be+Uyf3yz9ywTm7YoGQNR5VJqsr+
O7el+lmc+Gt03TJo5CNHxU2uI8fMqeZfb0x9lKXBmQp4oco7h5FTIE4g1r/C4kKA9DWiejmIOO6w
bX4XdfEaBNpeyl5eJzz42yyoPm0faxJh0FsLKBUKq7TznZkqKFEVXlH3zfQ1A0ek2DqeuBNjvQK3
cMtNC9gSk0xO6urbzhC32Iqy54fLQ7eHPtSXPPk2TeoCClyh60R3w4emUfnNFPBs39djnD7EcPVB
SZJXpKR6yeaf0uYxvs/Las0uZRU76TaX0Y0/cOiEeL8QQz63Y2rTOWDvew7TDAHQQhCAaQZzO3tK
8uq5TKczzK8zzYH+Fu2fQTKNIzJbpiHDxzbPzPWoYEcNeS5vbOZIZ+WPWz2L93DTl2nj7dsqeWp8
EyC6ZSwxfn6YDW+gV1WYT1I/uqnzEgQXOmBKrpn9NFyUpjjB9Tghun0GofgsHW1X2OSkIz19UZ2+
5pkrHolEm5uWYvHZ+PpgCnwOdI0sxrTSNsnQv1S4i0Z/eizj4gseDsbOBN5srt6mVB3slHmRGRmf
GQiLSIDtGEbtLgu9Y565HYZOf1ww1YBGkibuhcmWBaIlQzcrwlVffHkVNRTFd65XG8DI9VcqNH1V
zqUeU12e6TaEppMGjybZxIVpgUZTrY3PuSpX9mBkn/QdxAvZR+o+MJLHoLpPoJQSMvI4AAHmfQgH
kKeJW+M/N69gRkGLRsxncCtFFS81FQ1CPua7pZlPdLM7I2J6WF3qymhuFBOyVTey+w1TzkeekAUv
FbKU0fq7oEoIsEXx2swbqmBKaEiMPNxlqCdiO/TE3QaBtZW8P32Y+AYWWkZEWi9bJPs+eB9Drmim
LyRxenXLHhnKcOccNUdz0KHxWvELw22ajIVh6jQoOam1SnNiCnmR/giJ4fZiqndxAaU0dC4KTbkl
Db0QRrcdS/BPfuvt+gg0jRwUur6sl1XK+t4iAehGjq8vc1YwSBmATxkg8RRu7NLoPPlmOPWbCrSc
QBR6CgqMT67EG8BuqruoRljlEYDJwIIL0x5Hz9xyma8qnWpfS0WPGN1H7o+EZok+xHGUgxX3bc16
06Dw8kdrPZTaAyphB8NZawfCWHGDqQ2/xBLQ3K2d3ySB95YDJfJcnGkZlTwvbWysYIWvXS/lONsa
qxoi2sUOprs6scYdcC7vJqp2bE/IGrfTfszCte5WWPHS/AsmFAlAPo+1wghiUsftKx2bXEOOS2Po
Hb7ZXcgi5SOi8aGg4ZEZXPO8X8WNwQHDGsadVGOxs23V35qcaLc5xNVVWoOANjvxgEVj3RJpHIJg
lw1Sh3Gkvq3JPLtG7l/iaLpSNa0uQWHjA8gv9DDzxMYPsJS02lu9vxlA53gdViLD3OmRjkCfsu8n
kzZ30WCu46SLsyvuQSnimMKy7a4IAu3JyaM49e1HiXuJ8Gq8KSobfF8JUIsd+IIomcP/Kj5GI6Dp
oa0bAjZfVDgd2iC4BeBs7WJ6Pul9uLrw03GkJADjOv0GHMTKEtrRCzCdzwosvCs7r7hl/IzhoSa2
mju8Uw6HAmVMA2UAToPKVXKtGBLnWWKS+Kv7FyeaTlFPnokYSbag9ugweCjoQ7DVZ3PqFI33yKt8
rLG2k1kkFvxtSB22sXWI6S3GpMZ7GKPwMTjltEbJoqumdz3GQmWq9zFNj4Puh5cqzaK1stMejPD4
JkK1AmB48hM8aqM1fLiEOWMrZ2IkFg6mJwiS6cpOkNKr3N75TX0btugcJgbWZdF2j7rXLfpyWhby
3S9EtgiAH5yV3KpJex3gUSG5T7uSeVeg11enhBtXdo8D7Dpqdl4owug4xQ9vY9udGXhhfUtAovkl
RX2ae/ZVD8jBysiZOA004tk52FFI3ZB1WdtZln3gfdKYdSDzVml/DSdsTI473RHLpDNWwMYvxbfo
zObolZmxwtz2UQ8DuR7/uffH6Ax+fngPyzjdUJzwkkkaXPLBu5Xdo2b71qGFYsAIbQwPXsFscUrK
5tbpA9SxQG700PVXo+tn+8GlJCQB/AcR1F1nFo9CKcsbBtR8tx+JjbGE+dMb9L1yodQbA0iGQSED
NocyyAaeHExUhYUnvISiuAWndERK//aLclzqkkBG5lqHMOJ6RoIPVxzrrSVzro8iZMwfAmpdanrw
5KtGbEspP0Zm7xt3tiXrs0GZ1oZ60f50LYsGZ288W5lNMHdPyWxvbjOh/dzqryJwliQQ5/SZFRTP
zN6ac+3F7a2taxSAhWl5kbOFeggi7eKn2KrzDvaA3zvBN9VWCSHsEX7oTyc2WKh6CxtMvcI/BaIs
Z9O2qOtpk85G7sKw1d6dzd3lNJk/3NnwnfAYYUsR4yrDDY7blfHdbBBXKmtffIjr16rUrAPgSY9R
GWJcPR+Eh/lI7MyHYz+bz8n6fGSujSi5jyfPuHE0LWTI5oA3JxKE79netWFTbNyQGfuCpvj623UI
bukt2AWL4cKVKi44osxwD1aaInSllXGczPGquV7zGbvUeQ9RWj5SktZS5sNn7g24EOTYr0rGlne6
PwXrXk8xJA+9h3fXscS+HBsA6005u10wfZz1PiiOeBiwlNilfgPFIjj43NWs6xXDPBsQ+Vmv5QCe
M8HvfrUd8ig+HFECcQ2w7Dy4AT/Z3gyRY8frqpRliIxfVXf94GrU1jXEQvCdbsUUIKBGBDkuM7OE
BnQ8Xe4U+gcN1cIldshAKo+AJJObtfN1m4TytRn84SaIyytov24FRaX/0duGxknHoIPAH2eFOjN7
IrgMZe5lVEwH2mvK+7BlS8dhzH6LSwOTNqsiAedQm7Y+8JajCkjPZPkFYxrGrHpjeuRjWJzraycG
5N8m/QBrs9RGuWKsc1RjBQbDSPZZ0zVPcHvhufQr2+nfozQ5aiOClEz6PRGC6KZtUxu3qo/j1i9Y
lEgP8sZCh8GN6xmJAahEP+UBI6wpMA4FRVOEioGh1NEKMSe/U5Q3H4tkWltJfd+aDcKpLdZOzXWb
8JSAsNdv+yj5xHuF7D2o5Gn0uufam1qywdAFmilImU/CmckyGohy95jTMr8p8QTcAKU756mzIyfx
VMYw/dhblQ9D36/jTt65wbE3uAknD2Ag6IdFnWX6xYIju6B6YZM6w21ZNku9AqsZsw/tvVUZsscP
tSRfkuHMn2wNuzc6rmWMewyPi0JXG0qjwq2nhfe9j80B4grjf3S3NPSep4kGBlU0eDBGmR7U0DKy
a3P3jvxPupaGt7VifQ0Y79mUVXlSoLQWBZ6xaNFm4yuHilce0kfYksxkGntnON+ltN0bZcSM33Mg
xT3/9qpl+AEGJuk0L9QoUuOqks0H9pTp0LqPQ+yfcKVssOnUa3eoKaPRoAOE9jpof5pXMD5N2Prj
+mVws2AZshdManfFue7WwJ6x0jnSpHk5NxcdVKOYppVe+OX2gCShCp7LZn64NM8iKLWT6cRnyJzT
up1JfpF/tusnE5sGs8burDfxif7Pg0mZ4HLK0QaNJH5w59I0tzmMJacMldOAItxDIkaej3qDHPyV
tPhZ+mF4Z+4UMtWfjiLR5gZAmp0cLqO2cbN1VQWAFAm1LtD0DlbH3ptnl+ZjlOAmXheyXoR1NfBg
4FtoBMyHirR6lslLnfDjLYLHE+Z+oIln3W02vg25B9CfeSJ6hZXj53n5byWs/ndKeoSjrJ+Mk7+W
D455nXd/YI391xf9rhuIf8wpqxncoqMZ/eS2/Ja0QjcgIUTHAwXchiDs9Afe2Jx/MvWfHDJpS1JY
/9QNZt6YkqZrkrVCxbf+lp4nBELDn6B3Cp4ZEpcEwCw52v8J6ZJEXpROMs4wtpTVPaUo00Fra39f
Qh+gf4ojck5yMMPx7I+5TtKiTp6VXXz6efLeEUg12ubKPtpd27jLQY8VDdd9ZzJjkWypJ2UynGbr
wkiGB4JRX/1wgGSgeHaIcWQEyZhXK/sbH4QIxFrvuVfdypfsYbM6vdOEGe4Ch/KDnjPPOFvpdF/c
0Fpym+pkS0mz49vTxNmpQuOh6g+5Iw5MBvxDpQVPQ9h8GT+fXcS1LplBW6nG5GvltbVaSMGUg20D
GenA+yHcfscM5ZJhqh1U/ErOjfsu9Y8EiMxVk7Z7UWCY69z45AFoW7ayuDd0I91mUULVRDsku35K
Lpyijb2nJUel8hNJjKNCUjqHKKMtW6ps8si/jqC+RnCjmzKObiJtTNa4JLx1lde3qUa03uKBPYdU
o446FkuY2RacwNqJ663KFf16ZQ2Kxedga8jnptYXU+XCjK85CwCgilw284NpPvj+cCmLjsUgv9fd
cV22xY4j+kyJ2IcDu4PC3EOrP3W6uXbC9tTz8BtK/PEpQ4c0QiSNisckZmaclYpYckpjimc+j8rN
l4gG1N9KscU3/WQMxoYzl7ZrqMY9j5aVrCP8i6CuGPdCthl6JvIVUxo1bYt5LxNngbEPyoJ9VT3t
s8B7SJFUshTIuxVPJgQYoh01aB/bqtYRmTqVKkrIIPgCy92Dt90RItiVtjyHibMJ42ibAWpbUR+D
3TcmVVv6x77wyHdFwMI1TuJsA/NXITiFxFnT0LlVLuns2bBv/gLVXs9h3PXUxWy4S47bbahAa7cf
nYWENu/ZRE29YmyoZQHEA/QM/w6zlW6AfKFADq5KFy11dnmJPr4Th9viWqs3Y5udsLA+a3V8m8r2
hl3nKq67R/IUUMuTFeQzFAc2WwYNcXUktmFBH1qIq3vVW86PMkm3NI0iCoPhX+oiI3nTAxWK2vzQ
K33nwdAYOmOvm/Jk5sOeOAlGy5HzTNziFCwsE36uZj97mbqwReRs1Mp74WT8In1+okXJXwNv31Fj
RIsep+CRnP0SQA373JZIP4B6OiPTdWH5D0UWb/wiX6vRe+nxb/FWND9KlO9iCj4sQ3ses6w8wCCh
G9j6mJS6VnVz9A0MMzpYNRIlj8Y8lWpl+ICWuB+UOJkM10y8TPFY7oyfw6txTtCF24jSj4osv4qH
O1djH+aM7ilPhqegjO780lhDgH8oDf+uYAjGVhI+G3VB83TMldmjEQHv9GKxQXOHZUKPppW44IaY
jZIptGrvOs0ztcks7yrcloXXnBtK3aYIXV+PXKan+o6apTkBg/GhyD9Vk+wj59NIePTqdf4AN+LA
sQbe+jy5q6q22zgZi8QcjrDnsV7SVxlOCAuoZ9XtlaUAVQzPpu4fPT9fgVnkDaZIjxyM8cgfaCBo
1XqELNRPxhuXqMch3LikykrXUQnHQ7DglJp24Myyoe8ruSkjke1lZW9k3j6WDB0xsd10wFiW1VBv
4xzvVqM36coTur2lisHH3BI8UWLKjhnuTOy+sA9YOUZ+7gDKrZwu3EEQj1eufHazpwBIkjNMSwov
NoUImIr35l0XNiz+E3sJTuvpYDzHVUV/nreqnfED3MeSGhecNWMJD7x2o13NKHYtsEzPgyJ7CC96
NJCMt+jmALd7NKU6Q+9Z5Pimlya3LlGQacXQ5clW2a2yudnwonCXkLoBN99I3HmU7bTtW6jseyuZ
0FkIlZqwFqz2pZ0Hu56JlOT5tNOkuKZR7y7BaEbLYuo+69ws4AGn5sLMo7t26N7TeTzc15y/q8p5
qvqMbmfCFqOHb0Pa6bUnYbCgxPYuL8nGT2hChs2SCy3/pW/5U235GCOyPGTr6XK8yRCECPX0enbL
UkD/lta/yHlC3Q3Bc21lP6QvT3S6fYyWceunySvL+b7y9H3SEZhP2tnV0j7r0BaMlvZJr632bBy5
m5nvstM2NsnMouLZwV5VYrEszY7ap3E4cHL7oUlKUmXAOX9SPRnA5jwazkfS4a5CrULuqcznTKZq
FcikWXtUng29xZMJK6bw3e9eOKSBjBR4TAkjZMhoZIuU7E556b8Pvf7qkOafrHRbgZpf8HAjNuaq
D4CWx7wtbkJTB6E49xYXJDFRFwmTKD97ARFWbqQf3obm+Jzq2lcnAsTHvtlbo7gHu0G/lVRUPqm7
XsVni3BtSs0WovA9nQIK/EqHNcgmp0lGqKmHIzG4kDIstct72Ina7DlIB7JaM9YMOtCyR/tgaGZ8
qsi45eN8YuGqTnFc7GLqmVDnHTxQRXuverr+HA30gR6xZIwSv2w7fA2+eKDqLl822mynLS48OuJF
UhBfGT19XTGWTxtAWLDcN6E23iUVYlJfO+XGyuNb4ViHtHDuwjy2uXRb+MEdKuFkMaUMe/9HPdCB
0bkUP1jxR204BwKHsERo5T2zo4HZ7wo+Q1fhVKB5E5Ia2Y1+XOdBFS6KML8Pi/RVmBzlMLzsui6D
aOrGxRre6NoRHcY1tl1NezIS2hzQJDTX3OVTmQDgMb9hiK+1yjl2gNj2aQGWqKXG3LLgvpk+8InW
aMU5LN4kvpF24ryEj2QEQtHY+iVu3G3Q9OXKbaZhocTE8lBv+nTcJLP5BBvm3qaRZini6T2Uzo9R
UO6o/NZZtLZ+MypIxxgtc4/PSYqIbw0vregjPpL4WhtWcDTH4chUijZct7s3iSGAKU+3ZkG/azTW
XM6ZeSLkbS0trTBpIcQUM+Rpt81+GmVS+0pMPlk1YX+mCV1fdxJ5ITbrLa0XlCt3eEwppHmynXQ/
ltkHFnGxrNzwDBWUHogUsFTVhDtpZv1GAOtCw4oftVA/GXjhtyxk7drrLLzeA94dP8eLid8OlQVD
46aibw8gGp6YxrZO1IcAN6lZNSBDjV0F/cTzX/rZEDSNpbklqWAgC80V4lAANoHNiQ+bC2apAKet
ZdGzGFHag8CRKZBQBaZ2XLXFph6bC+vcsTO7Eyv5yJIYnpWTXRX2DM7xFEmC9AQDM7LfamiB14kk
ak0zk0vCDAvPQECwJrpPbd86sZ2nxhjvZRu+9dN4NtIQMHB0Va0CmqgIX2P7AWYSMMOzG9poQasg
m5cFWwGPhJOezahSX30VZivXrIuYieORYhW4vGU0u7CJA3iw/Lr+RjNMSLOledcMs4EOWaKv5rgx
UqozQL/HfPhA0RhO7+aYGuaBcQAqUmt+FsoSRzX0D1PhPNWWs640h8J3y11SXziH4zfEMzeBLAh5
22mOkYhW5k5Ta7yyDEmcnGB+Fg80ZRFMBUzIojP2b2PjL1tLeYvA7U9jpXtQgFjxGwA0oRznUJh3
31OGwiYZD6RbRdd4aE/AehDgZ+fZZPQXiWmD2gkiuWYwK5F+tot1HAZx2d5x9XFS94zPpsyfPC+j
WALRNjXXlNw2SwtXG4YKD5W3fKRivZhrm4+1Mb7S8c3hh2bqBTLHo+FVJ8JTjyTpbmjuu6+z9sg1
nPKx9o/Cmccjwv5R43RtdDIOvjYczCjZjXZ/tAJz72PYWHRNxI5L2esxYkOFXe22gw0zW9K/cFfS
T8hmeCoSjNmRe+PbIFeY0mH0zuOlMbv3IESuIBvbK6wIzTKOvZ2tIZwU7r6p/W/PDNqtTUtEwlMl
0tDrvRooR5n2L7GD8yPBrNhqcI8qd0+LunOaAXdbypnaQxzIC/GSBEAUfNyALGYcnRH7mcG4ZEyC
2dTGqqMTuaJBpNnRatthiNBnR69LQkIP7DnI2S9pim53Y8sUkGL15DAGjb4GVtMfTLz0E9Edr7RI
aKNdlaF77Vo2rnXSsMF165VS9qFomUNRw6FtQlIZbFOIi9sho0pqj6tl3WBTR9ffOBaRWr0fX+uk
IESm27cBAKN2rCOGXQanUAQms0lJIYfPTpkdQ88x115uKsSZ+GoW3I0WOI8l7cCboaLRlxEZ28CO
slEzqzaRxnRTi/BlllVy29GdsgwpTl6KvgzvqiD6IYxgOtJSe0ht0192JUviYGpbK/erLcQB/IWS
4yh98RczSG+DwL42dmXiOY2w/lrkYap8MxdX0ImFJwZjDlVw8eRc8PKy32r4JoSBKq1c607+CkMT
XGnqM4QP0M4i283YPY/vsoPKkYZP3K4fWA9umGlzvqgoeHHG6tMt8PBpU/Ags4/RTF6kWaWbykw3
FntrTrAkOce5uKiBOLWJ40m8ByLPiAUXlC8JY+RCJFROBVpyMlxxFbTCLj3BV6Wh1NFdgodmnshg
35gYnjgr/Dr6ivoiDhAA2QT0v9QKV4U8YQV4jQKCIuwVErK6wChnVNXjREKdYwhiL13IJoN6YfhU
YnWfTr6eRkbkpIE8c+9ZzW0B3zIlASDoqd4FXXwvzRs3i+j1mjs6DYWncaz3RTEeyNUfpI7oTTid
MDC5EQTXo6szsBNG9Zr5tCyjELAotvgMpWaEPNGtu0Z/HfrS2xuFtck45E6puZdZiz3YKV+GDlyJ
V07PpZLsYghJsXp7/XjBSwTMS5kEfu25q3oLaxaptL/LYg8bchNepjw/hrV+xjh2btiCBTJ7Igv5
SJ/VAyn5Z9GLXR0EdJWJGou3RWZzfERGgNnh1rcKLzk7E4NdkNHTYWO8eXkjFm09VRx229coujB5
fapSG4R0UEP4k+NnNTFIqTmaWuzAvH4+xiN2x0VLEMoOxNKbpLG0i2GZVMShdDM7QDkgQQohe0Fl
DR0nABKoCV1o3odpvPQsiN1U3oXdGGw7P3k9ptKFOJueuw7/54CXQe+8m6Dqkj3l1IeMn1Olowkb
L/iqVXkqdIcxMpnTeXSh2wjPFNtZCkeFDF+nlCz/rV1csdwtKY3OQOx1m6ZgT8L0FwYoFmNcmvu0
wYXQKgiS+f3QtjjvQwCdtIs8jKbSjnrfNnAXx3hTdh17faVfRmU95rGDIIw4m/IPwJtVYjdXrlL4
k5j5pz1ROq+y6ULyCCgPg4C2Kna6FJeC3Kbwup2s6kfsBRU4zasd2VdVKrWPh+8oGfYRSkKa6XTr
tNPFnhSeFe1T8IpeLKIauu68ZuWU79omBuPJb+HASbyMYM4X+ACXhgz6FXZvfHlhZKyTudGicD2x
oUR25TMH5piFS0JKa9nnrbYV6HwmqvuSrLeigTo0viF0+rxls7fGaLytQeb63NmOdrBrFR1lYwIS
EsgAvRHHK8ujKatu7f9GgcVfmkD/YBX9twr0/0C76Ozg+mtZeVt9fWXJNfv81Sk6f8lvojIkZAyf
BqYvR3dtDKECgfg3VVlTxj8ootU5uAlb4QGw/2UTdaixUKbSqTih40f+dJD+LivbLjK1EA5IKKDj
f9OO9ieXKPQuiRlu/j6WLuh7/ZNLNJfN6Ookqs/l0JY4SFpnbk2zsDSS/DFq39ScEy7IXAPEVPek
8nvGOeWz59BZcfnlbft/mEbF/LP+ZYyzeS3KspXgZehCMjb802vBmRfVrqXEGdFIGhE3ph6Q+efQ
oD0Bty/k2Yzz2scd1dCOSZp2RM57YWbosFdzQowzTRrne82h4YBm59B07motC6f9v3+d/9db5piW
wQ7NtSwHTvtMhP/Vv9cNuvIG20zOGiwrJEe31YYzEyyzf8mtLBzxTsHVIeGJQ2jREU+tVnXNc/bl
778MrMd8cvp8Df35kzPHMicSnSTnlGKo7EdldnhZDRMMKqFNYiLkL5tBYkHK/MI9RnqXNAdgHLnz
49+/DvEnr+/sfJauY9imQ7Ugr+VP74cXNRDAaCY5pLHjBeIg84YsjWyos9CP0Mgn47EJ454EVTlq
xiLLgrjYR8Ral4MHJuz0918O1koQi4Y0GMu43G6/fjyDa/vgGE11KCiPz+5a3wyoySO0CagiH9wa
5DicytgnhqhhCCVO0cF46BYiRhS4y2se6rt//5IYRf3xyrbm0hkuGUsIpLz5hvvja/KMClSQm0bb
sShxNd0McT2BWnB7beA/EbkjmHgDDfMdLhWzs1S3j1M5obeNU5TdSHBpzVvfqDK+RmZdRt8BR2ba
4kUbjDWzarAvg4M7ZPD1aKcXjT+0W+ZISGA7qkLS6XnIaPf9NlWhJY8kzyf7LSrxgeKcMjv5gEwm
OdXC3CoBYQFUjgyU/qnzPGbS5IqnZ3PkJ+Qz59nS0nU9Ra7nrlMAUxQpyxieZ8LhuCLpRtuGO/JP
+jTXS1ylSVsm7hbbRcyXj2MVN2xCpnj+0Z49hfzJyUqvdoj8uKB3F6IhUOOuQzfJ+V2Ji/jjuiDM
yT8cItS8EUuLX9fh1scBhtLAkpbJ4R4upuyHVVHr3fhOWHxsXgRF8YKJrGwivnhOavKtBl2WWPO8
TtPoXPUd10hhRsFV5dkaGNRyL9MyM9ty1QRaXNNQF3u8c6u2A8SVgEeVtbxUdhjMfydFK+ydQ9qX
2UhsNZMiPcabPSQ3BI8kaizyDk2j26hsxjHfA9r0vAh3hmUX9vz5hJA1j71maBSr6KKTPiG7315t
WHIhic00YUJQm2hocb0S/ap7BgwT4vz07I2VbWGvBDKoYcbN7JqF2qtyEr4HLiNKHI84erle7NDt
0B08DCkFwwFI3H57ELRAcuEFgj4B3lgz0nnPSTFGvLEBs/d25Q4Vh4FlFzQRe93JB2eTxbKgcxHv
I59TYYzzx8VMD1gByRdQqiARIEbxmfz+p3ycOt4gBdGO315SUpI/G7QV2/dObSbTM4SECq4A8fZv
yVpZPyXO1BfXsMuIgxZiSHHaYmelpmKFo2A+04U98H6HOCamyWYJDMyEDU81q7paAAc0rM5hx681
lOP8aVVtnMVXkVCR8iSNijMARqquX7VZMLbP0kgiXnLy2ysPrGzMryr3MiTtKiLJU9wVRq/F7hbT
gqhRBKgdJUJPLbDDXdHkOqRenpN+zy/sOH4pL3T8hq65N/rRhf8R9z4W9INuZW6TnMHReFSxYqOs
qd1JkyQ/khCQmEkhOPX1bWdHncRqSO0lhxjf7abhVHZagxRRg5AsoxWNxxqI4so2WRUCGkRcewli
RtmPPXZkTg+VQNCmcJ4VaCZ+xXDUlDHl5vuUg3hBkeReMkNM1HKKifoXXZ+2B8PI+R03qiRBOK5I
p9jdvQ5gB2BFZpcxjY9OQ0EoI4+E68CAkcc/Y8zK57wJLJsI560jQtjRi8Tg1io2gphgYa5D2cRS
uySMIMP7qfAq3qUwQ5jZRZ7fcLEpO8642GyYIvwnRgTn7awRS6Pv3+4ySoDnL4KWD6GcpLIbdeHD
ZDLVcReUPRbxtQUtPYM1gnDkXmGJmT/00AKozLKWV1yrURWZwLk1WrBAkqGkvncsfTAf/pOz8+qt
G2nz/FdZ7D0HLJJFFoGduThROopWcts3hO2WmUMxk59+f2XpHdhyj7XvAkY3ZB8dksUKT/iHZKqL
8AwIaxrdVaNTtmdl7pv5XKBv4DzbGFuSkM9xbNbFLBv2zliGii5imvf+iMJcOU7MNAjwFpLgmZ+7
H0INy+2pcQY7PwrkiWChhUkh8mWD//aS3bMDIsghFnflX4LcNV5aSYGh+mWkwejjh/jynlbZcD4h
gT7abO3lPAbj3csDo62KWjAlEDGFV8PSawIibDuHbwFYruEjvao0EAgYTERKHSpSs71Rum6gk4up
GZo9UDBp/V23QltXom2rHBBxMKj2Q9/hlXAG2MdPENqDIwt5Df/Ri7wf4jHZqSJzy7MxJo64po0m
ONyjKO8zCMUWLt14a6dR/EQV3+GGgShkvJWXJeFCmMy/9Oi6sGwZPxqk6EY68fyYrkGN0yjS7C3y
gM7SmnU04TG6XOhQ9/wQ1bFFqj/EGLfi0TcqsVz0QdpSsgltMw3xi9fynDayXHBOiKwyvAPy2PGr
0Chm3mkBrZQpMcHKY0BLCdu3wPozzSgB42PV+4fVp6d16Q6IRV8yYSt93s6UczdCIDgGGXmqlToh
kYD509abMsLgbeKjh0TXtusdjjmXswh2NsDNDueS14ONspecx2PSuAgHkIq2IrnFuzmavq5rZ87r
ynbM7PFEZLbr17M8B96BAk+FxoNZXNin8/2sfWS/tq/Hb5bUJlB4PSQc/FxZmq3wZj6Jb5jfHWhs
mvNqrFzNrwW0ORmAcoBYE6HmLcxZnGlEyxf0TzpzflZRnPK6CloqZqi8wCz911OvdhHFwkhlRtfM
OR/8rmDUaWKZfTNAxiIkb68mmu02o07bAWhiz3WKavrxzT11sQmbm9nMh1gugkeuFN4ZFlYVNkFM
X06Yfu3oyvGeti0Qw+w7lYKki+8WO1qL9jGDj2z528nOa32gJJUj7t4CoWZVagUG18Wilba2uiRh
mHngNp7CatkhQZYr95RhVMA52Pe6ZYOYLa/mFwKRmnjA7qXgojbmZDyUeDn68qA084a4xiy9tPJ8
a96PTs582r9eIcjtygOFuDhUm/ZlCoNC7eDj5Ll9DF3w79EB0Ig5nkpgD7p/zJ3Waoon+s9mswqj
1LKzz4kDFxce9xq0bJdbICkR4iqYJy1TK66HEoN39saxN9McCWVzLHcVRanmULsVEIxrTF4ELx1Z
dPMUDaIHDGTDlPbOGnt0V3HrAEugOo4/rtuKm7iSgAngx46AfKkjTZjUYm+w9jaxH/A9Mf4YqSoJ
zPUTsL3R59TyO108vYYFIs3T/mvTLWp4XCzXZTF6UdJTTEcOwUZVrUSXQhzSJEAibec2nokJXZMy
9ls/8dwc0LORw3wCPwrY9ozOYs7reI09Uqet+bwWnnnIMgmJiO+ROvPHu1bpmJc5hmUV4RhcmC+M
2nLgcWg0I9lIc7uzZkIr9Os6hzLehg2j9jyMdVxghxS4bKAkEbowKJcsZrqZrwhKgt36vG169M6v
pYvvIqilpIOLc7SwCOdrsDiHFLarcQFqx6v6ZT5X2GSb+RzaZhW9ZshNUmJQvHVLlzjATccflyM9
5CtzkqeJSa7rKvvedkmLYBIRfrwGZoaYx8yKFs9HhDuhc1wURdylULLsNLfLPRijIL4m7qd0HYxW
W/0VJpHSz0HI9bYD3RqvR6Gxaypj+2CT6OjMlPepOZUtCklipoGwk2UhaVS2HpHnLsviMf+IrrMG
yYPrxUrSn6AwZYQXuy4cbuscL62PyAi4ZYUIbbK2YCza3CEMG/G9Dt0rDJRIOyB5yzpFOKMGMUn/
LQUfXjzOMWDpAvJ6W2qc/CgmDDOqxzgihhs9jOW813M88cNCBk3fIy+YULd8r2zxT+wLmEtpn4x9
u9W46mHnytjkoFD6EU+y5k5RpbCLQ2gXo+xvvDBHbfjYjHWEAVCfxvKDwJCo6s/ysDPXt2NfzQhu
WbX5yStQnDiL8iVH9qd0nKG8aTp83NGZ0L3qMIoOlh6cCoFcQsVs7do8jbZQOj0tDqMIIggvTZXV
2dnc1ViwbxJdyZ7ObzijKYMok5tUVnvVzpXZ+LBBMDE2n+cAj16i5tctu0mdkDoBsY1VsBP7vtnj
5QiTmBK8ypbsS9c1MqFWGXU6FvuedKi8z8qloTQo8yKWcO87GX7MnFzxZqcBZY8e3N4qyuWqF8Xk
b6QV0J0B/wXnz8bsEHMe9VGtgnmDX0Hb4XoUi1QiST6YcLXEAN2cZy+HXDZzzhRbJ1sWHsF9+QhG
Lca2vqOf2Be7yS3MoU4C0rFlvOSmsq3Md3mdvSwXbYWTwl1W4fM+30bR7HUHJm3Ikc5EIZhcf6Qn
WZj9OBfQV1guhsY1Z7270FZFR9M1ma6DPi+j6bOtDekuXJwIq0vH8aIsvX7dLiadVZwIQ9OYXZ/A
L2qRGqhtIZP2sis7iu935IkRyAs/9zJkLtC8M/lKG4xma186y8SYmSrNAUyjj5XKfhWwsydA4qP+
c7T4YDJ2fp3/iEmj0gzLGmuTbdh+TZqFF6rZ8NQ0BJwZ3WjzhCG0GcbUqRpMkTZZaTWo7+SDl7X5
mY8v+6KOIWW2GU8Xu9If3N4FNNXDFxnv2DWYNdKOcodzVTTwaP51jFd+NrNH4sb0Y1xe0hir62Kh
YaP4mMS3nRrxyPSsnp3NXkNm2XZNwpXfcmuqWmfOy7acEreSIL0Ezn0clvmX1nLNIV+FeHVyhL1s
eX1ShMQzr4crjJKUF5JDufghslCuCkJMpFbmcPMS+aR9ZPY8F6EiRtlRIGnIo17C9TgCS1Wfo9X3
I6FYaGid0coypQbUW8xJp8C3c0CoTphACwLd2tb7IrUMiL5ZIgTcFnhW03qUDPCM+QtScuG97eke
7dMqCO34eUDaFnnRcdH5GW4yVgTrM7PozW9C5g+wPi/R3oIGn25EC7pd5eqZMoH9oGssuD4nE4YH
8w5qup0dvXJMm3NnjKPlqYlyRGpWf3VhOzS9uz4QWq3aOnZGUzg9IcMk4Gi0+LXnT7POLPsT5kwC
PacxcVJrB6YLrP4mFkMHLUVPKLPewbdZ/WyDPk6qzmqRYoOLzMey5KjTzN4XERWzg69Qr7OvWe8I
pMrWOjhWLgJn1akv1tE/X/vRGu9LVwzRzRinZl12VZwx6LMmwPserSOSXDs04CvK/3FX+uQsRd7I
s6Vmx8Iwu2zsyt1xTHpRemVSs+how9+tqgurZ+QIHgNfQuYoUlsUlzLRHfLDLxPnNcomDDBRz0uR
4CVfsegeMZm8ISGrjMOGAD5wSd5p7KA/rJxt0gAHBTvxkqjHPG8NRMTM//klhnJeVtW8rNI7m6ge
MT0QraQ09JJf5NFqQs3XOPd1SQRyNGG1tksThVsufJxPlA2ar3pc0gA0j2fe+2F1VTMB8aMFhd2B
M0EuY9N2sNvB6acfX8MRE1qnmTa7RZeviOD1lMiymxqhf0SSSwvVmVMwAsr2kU2ezZbhNZXJgywS
BC4feg06IljVlpFJZpAlIMHVudCEoAOIQarFCMrw7fHSRKyZPB1E/J19qWDrWptFhPtczylS9WRl
U/HAkvJhjVD7bW2MBWRb93RFl3K65gU203Wc1wqPltR2V5vyia8B21COnrtnLLOH7plYYsi+Jgpn
XtSMQ8OO6tqlz772gARgYfWBR/OQ88JvPaDTq23yqXSZ8gb0crVWy+dmKk35a67qxn/Ocpd4+hh1
5cjnPFx42WvseDb7d92MNlCvl+JRAKK9xhqhouQLsNVqzHBUerbZQVsiBmIjnWKWthk71frXvRuZ
kwAiTsWret3DWHH4k9lJN9L5tlMofzkAKAkXZCNkS+v6VseV5oX5L+fQYLslt1O8hPOt7ZpsA2kj
s32FyASvTzh4syjACYFcWnf/OqRN0Ylhr3MzB3IhKYP4k4Pw/XGRINkniqaqcS4rWZvJl2q75n2X
AxF1tAH/aAoa2m+6jov5Iq4RLwvcEedjX6J9VZ1mH2IOU4IicAFQzwJaivnzKoow3DgDcDHENF9q
ACVAHu9MiJAk2tIz6yeqBKIi21D0S3+u+nG0P64NJOYDHASE0YK0cRg2VRBjPcTodI8Pr2eqXTU/
iqcTle9lHwVRs3yNPKg6g4F5IA+09+NlYKxR4TKDRshthgm6ucXODIg8k9gzxwtUYY5Ac2q24ALQ
a8RTgmLwNrCcksGwUzwbYKXmGApW+zl0IwuCdTNU63TxWgbAectEGhQgcjaH9rWWRx2WyKHvYVj3
29dkMR6jjpSiHPxyzUxaqWa5S/U4M4GRBvWXYwDAUhEmL0vEdtJ2cjLVoRjx/PYsdZqJ9yKQZDQc
sbZWyFnmY2b+V6mae6KYpyX6skueICJAp7oydQeU3UyAjwEf7x0Is/kBZT9JCpAGKcKgeru8VGrS
fAzcS8YdY4qip973vKZFbBN7iXm99hJnAm0O22SanXd6P6al8nOnTKKU4bk+Aiu8V5vW3a/9hMJl
FiJSGfwrKa+RcMIisI9liTZ+DLsA06miMLWGcJAlaXWPf2y++XNfwwjc/Hobga0EdS9fBa5ww7cN
u9611haN1fU8WsKEjDGA25C2l9LuQqP/CjUNQV+4KsD9rwM00lC4T7ywSTz6/S9rYCB2+257uNBv
KcBm2bKdLKuu0Z5G1IhJhpAtoWTcB5b/JZln1e2p4yIzBnrKNENK+PLmGUOLIwEEIP99nWV/ftK3
PS6UQVyBoXLoOxIV2eDtk1oygz+RTmhowSlihQVlMRLFuLIzy6nsyMKJsV4CwqAYCxehCI1ic3DA
xNXExM5LbeTPt/VmGriBB7/IdlA8QICI0OJNq6uRWIPAxhwPJcFLfrCcXjcnS6xxse2T2L+eE/qB
xPkJWtNwIar4vV7br4QkyQ2EaBzZ0nGE45oG16/zEJ7iBP4ZUISwtOivZrWiVYkrh/zbcya7uAKi
1PW31EL5a2gC/VMSm4Okw3kMS78SH4FLtt60gaFhY1C9K+x5/YTiIrD2P48UjfSfZyqMLelDwKIN
76LgIuw3zKkA/GfdRQv8ugaX3QMQCieBi5B03ZWh2t5jCD/O77T9fps00MRsRwk62QEzxzXd/Z87
kX3hzlYwJQMGMautrkd7Tf3HKMstecMhO4FMFIil3SPk4hmT0CoqrjRdHXRRnJKy1jur1fiEvRkD
GrR+6IVSYG7hBW9uJ3Kow5G1dVQ97fBG1VRy9wOnd3m+ljMsmXhOxg9+g0YgAbkWWx9Y7Ycyazt/
m6hg/TSVeeQ/h1bmXzmdXaDsj6QbYESK31jLUL8Fy0k/Ag3UOO2td3a8f7h5gcuHg2oPWAgZQsD7
eSwFjIUJ4cn2gFCxGj/k05wFESoMqPnJde6dp3Xx1/kGLdq0/j6NhEUwlJR8/vM0+rGiftp4mUeK
1c+MRwtIsdO8uQ2vR++dgEYf0tlJTzPRz4dhch1Kv/GoY2OoMwUC6Rwhm8si7bP4AmZU3NJOi+YZ
2yr8qb4X0MeI9N65s7dLkTuTNlgR7o7Gn+u+2Quw9qFrG/pUjh05DqemmyZEkQuNiLgIEuykYOgs
7hFvJbgdeZSYHqeUaXwoMq8IHjxcMmfYZISh90Vd5PJmxnMlv2Fml93pz/f6417ejKJRTAsDACyB
77xt0cOYA5VOo/eAP2v52ANrTvbQHCihoBmObW0pBEQRhV4UWo4Rjq+uj4fxmdMMWnwMFrfsiZrd
kgJ9OUFQ7GRyCCYxYCEW4QDheXqtTF3SQms6WoMvtFnT+TRjDnwHGkxTO04VVI6YisspTaveQyS6
wc8QYRJiB+SA51jfB+6Ew6mPHfR0CLAVD7Ekc9f+y5+HwsyXNyOhJFqfwFnNH8/s8D+JtMUgIloE
5rvDLDCQ+GB3BbKTBQGovHV5efo8XWV6GdhW+fj/cWFF0I0clqIEaY72ny7cqzougccNh74qcUMO
ZYePHOjd5GCXlR5OXmpHGA93ou9v/nzlf1jJyHIxVdGGk570zUT+6cpBBULNgWtPlRcM8D1aUsFH
us3l80r8FX4KlgC7JPCRudjhQk8bZonoAb6zXP5h3AlXBA//g+ir3gRQNcUrz1JTfyChhQGIFxwS
cpbEY3DbSBFPH0Ay422E4338zkn0T1eWIMHMSWQz9m+OTKHnZlKq6Q+CdB39/TEqo+8da3qbdlD4
UWdSArniRoXte+eR+H2yARlzGXROQJuL/zryNbIE1Qy4+hDIAT+L2O9mg6iC9U6EXh4BxmYCAD09
4UNMtbM4dqOFchCHJQaotW0zOH+eCv80FlSWQ6Benk9I++YtZB3Q0SqZOvaBupKXuQqb50KV4aV2
LKtBkmdGG1PNyfDO238bNyk/tG003hyE4BBifHsSrk1lN63kJJReASh2mSv10DZO9zA12oLmQQ8C
+EDsYBaP35mV7f/82G/hQJwioQ2L3CWYNMqMzptVn64ibZ216Q750mOkjHyQHvdjHiDR49FD3Ao7
t8FyZg4uBni9SOumnrv8AsDOCniefehmBBZLdoY0fbeheTz6hz/f4u9vxgyPxx/oDvzvzR0OrRoa
K0q4wxT3uR05m1r+WmdhYegVie4va8IocQf3q33n1fzT2AD+wyUqYH8AE/lmTqC4E6BGv7aHxp30
wxD3MBszFhNla1H6xa7yqvljHvYuHhBZ4V8MkEkvSbOdDzaIqYHyjqhlcinrPPniDLDJ3jm8/iGq
C01Ix50R74J4e3PQNsm4rh6WxYc+XfNvo5tkNO6WCvT8glCsv02lk31KefF3eB9m5wX9iHHrggvS
7wzV7xtpaHKRQPhgStnC39wInOaxaZqyRcHJTyzmMpJ1aITXjoVTE4XE3TJJg37XGWiWU+xEyT7z
7Ni9+/NUEeao+PUMI6IE2kYeambL220lbLJF6tDSh8Gv15Ia54ANWDYWNOTAvKHJE3TR+LXWUxls
LPDhn6qcOOiwALu6yudgxQFlzavHCfOB4b0tz4zBm3sLPN82oqpKBWRKv255SV1iJipXfSAa8d19
Mqrikm5le61tw/OdZPk49Fn1aNUI3O2k1dOFioENHEU9lc9takyx3xmu3zYfEqZQgEwiEvcA+L65
pdke6waBEH1QE5QBqIl1+xiFHTxzKVy4y+uM8eRQ+OlXRVf3Coh+CcbOt029DKE7RQjXM3wjm7Pe
1nOAEJlXZcu+z2EhbteytA/D4FCSeee+fzs9UMTwgx9v2keE4i3eFEWGDpkDvzh4k9/AGQsoFME3
EQjiIBuGPfRdP8/N/HfvxsCu0OtRyS0lybn9hAY0QjRO6Vq0V/7tuyIO90kr0N9wHfctGJdiK8wU
v0wPMMhqiARzVxhgluVgRHHjRIXyT8MARIPTfSEufCrqlcbKOg0YYqBWUK9Zf5g9D8f2P9+YY/ap
X2YeEG1OWpv9PRQIfr7ZxyrgRCOKEtEeKznTNHJfgAoYV+UUlOZgpKJdv4LogpnWyyso5AXHMTSS
v8rsxqAgMfi45vdmedaIXvaXtPsn77R4pBYS45k5m8+wNMvsv1EDNi0T3eEWUL5zaP12IijhUmPg
wHQD32c1/bqSljVMaXbb4Z52j5oPYFzQ27b6Kmr3uZraFFJg5CJBgdx4XV38GMx/S7bmoS75839+
oQf8MK7+BuwOlETS/9fxub7+Uj53f/zQ/0hR+OWbu//68SXxc7370n/55Yd91aOX92F4bpe7524o
+n/ZZ5tP/r/+4/96/vEtD0vz/J//+1s9VL35tjitf9Wb9tkc/mfmwdXznH77RdBGmF945R0o/z8C
B8opujTUZjxinf/mHUAeQOxWeopMWpB/eLzsVxlcF0qCgG5gMhJCI/p8/y1nI7z/kFRPOGiAmwOB
D4J/Rwf3zTZo4/iINjbO5j5lGTL7N3EwuGORAgXXV8lEE3SnWQviJvd07nyz2sgBlWtRfgLx5Ujr
gB0R3cKfxur2ZSn+rFH9w5j8pxUKtYI82QtIQqUKSQR40p8TEYzHiwToMgT6TgPKcMbWD++9mLD8
fJFh0hgTHEfeoiI7d+hoZbPvnYrS7WuoaqI1GD2/Iw1N3tvS3pyndsAKcwztI7AJjX+7L8eGg0wr
Rlw6U190O1X7KaqHqZrGbZ7lMbr72UqLpMOni/gMbj0IPRdVa7K1Mc1uEdjIMc71EgsJ2robxDsb
gTAJ2s/jFpK3mYof5Ae4f0yWX8ctB3PoNC4FjhQg8rCzawRVLtzGUrfWbJfN9xnPHuyfc4qjSBBR
Nd3MHqqqXymzD+0ODGJ7h/qAGtEdwVv7UMgxTG+nakzl7Ttv+M0eLGxDulFM2lAQJFGD+/VORU0/
1podcbHCTZvPR+r70bkGZjzjs0zRaJ/4ZfVc18nwIceTikBz0pi6aW/GxuPP92Iu9dOgERxRKYcr
ojipILK83T4rKKN4TYvpwkih9wCdyq64mqbVlTjPDFnzCTY/Ndt33tWbENFc1ZQefTvgwEaW4+0h
tNYkcNnSk70JOe6GtdUhyhS5bdPbX6V+WGWb2Sgteel8rAlf7e1i4cD5TohoZsSvD897oCzvQ8rw
8Lw1t/lTyg+eA/9c3ZQXoLxyvJVh+hqnSY3q23z88zi/mZw8Mak1HQkUudBh/y1KKUkPxq6aNOj3
zLFO9If84dwrsxmv0qZO63cq4G9ORQoInlkD8AR4sWZr/PXJdATAKPac+ZSjDjXsmpchFInvXpQB
rb3HtqKzeL4APfXeiW1/u7TngT4jc+bNchueGYmfBtXyvcINwQ2ffEtkM9KwJVCIvHH8G1wwGFcr
o3Cy1/Fgte/MqrdjLMnWA04AU7kT/m8pGvEzVTK3ak4d/UN7q/uSlf6yHSX+xEz68ysV8m2jiYSQ
aEqE/ItPBIIy2q/P2mGhFuHEOIKzsJZ6H1vd8h30xTKeuTGSaThgR9CV6dGgvh9m/h7rWO+iLIJI
4nmqlxs3wDNvzL3wfGmWYhdoNLOBEaiLiN7EfnIgU7aQpTZN24+nwivdjzrEuFDbln83hT5OQ20l
9u7QX88ySu4NZr/xNkUYkfccNN353DvZFnVo5FOKott2dJC/h33Ufm2GbjzElijOE3eV10yHryWp
9VHaeX8l5kZRb8IWAViKOCsQApR0JRx10RIyH9Uaqgc0mdRNWoeoocfoJswNzC6beu5lO6OVBJoU
PYOswi89tpyKAnz66PqivUuQatwsOBcd6kFmJ/zv4mMVlY9Tk68fxsmZ9/5at7sRyAj6QJ1/Fnd1
8qUZ+u9BT39gM3m5xlUrXyE3WziugOdH53X2tmAWR3AlEjpDlXjNNcAK1LWpHEFabcRZD1hyM0m7
eYrEBPbJn3O1aWF6fGnzwTlGiwwOFczdh5godb/aUbXjeBbkOsTChmIPHAuizhU+7bcd8kMfpOpB
a/u9+KAgjt2NtT1+B50/b5Xhvp9CKFxIU0mkgWjheZuAO4HLFWOitJWVD15uIGX9LCMa8VCPQ40M
wCJPMwTkrUyi/igXPzwiEQe8rnJPdeIDx/I0MLBa061M+Bh6er3e+5B5rAtoKmg3AyB/iFSefMrG
qsDFU4XZTQ6g9V6oyL2hczk+YYiD+0syUmwG8XKhfY/cJEUhCz05T7QbXSpxBD6W7MEt4A/WolDh
70AsZd/yWV44ois6f6cCO86gZ1g6k+W9ji0m1zWOdHI41dHyDWCYxASrE5sCERZAQvF8MZJ0/gW+
N0WIuS2zs4TcB+nSNOjPkJKHgGMXf7sLHvSN6qZj5iIhgt7QeK0DCwkb7MftIAdsYmsYBnOPqVMj
q0fEM9PdGvKGRm8NDoWTAngA2n/IhgBvRqcbty16Y1ce4CrwWEaP2QH4tAHEeA+i+DJzjEEXUvtY
qEebqYmR6FvKewB6HxeRAyVVpGF0jxG3RiQWrWp1HGXpoko1NJfYkdsY9ww3UT1OR4py894tckCY
8YxdPIxmQI7RwqyDhAhME8ABfffVQBLDo4OmIP49TU0qunT3/hqV16lOYwx54uUyi129b2G+XliN
T4rYkZXB95/aQaMxIViXjYM5yF4GWPxugqVApC9KkvnZBcEJy3/IQ6DTc3EloEnlFyqZiuKvJI8K
61OKS0nEl6gJc9YlDLLkqgkBj/4tokx817w5WlaV295VCzjJ3VTpvr9WsCL9jyGg8OiJtoBj01BC
DDs9jb6NYZ2qx5E81lk6/55M3f67VWC8CQeHdr1F/iaej06qOhu5oE4Uh5fArLL8AdkrH7CIdz4n
HneFRp67nwHVYw1roTGVblWH/PnB4HgTYsyEqK4bAKVjAFA7yfnUFZHaGssn73xEo6ndWEuaXyV4
nwawA5pBXSLKvHrbDlGq/CQXhqDC3HSuUUkRhTfiRRtxqOx1jWwqHD8MHfHeS0DAgHB1AqxI4dms
W7fAkn7vsY9i4RzUiF/JppD5FcQxvd56tuaExXttjZ7XhfVxVTa598VpCRxPzdKtj1XIFIuRXmkJ
j30/5lSC2BTJv2YtGBvUYDGW7Sx4sKtTNy52ZhFiBBJxPFAEeEABMyvW6OCKnhJBWeo4RxGehuht
X83Kfyh9VaNC4oZTOGyZnaMEwacaBVm/ieD0aE766rlC5JkimAM56gI/7jY5t0PcslGlslQ6QTmx
eUPJPqjQZMbZIfCrK7+fHPdQddq9gyXK+77UeA2jDGDRAcrKK1F0kKBAu5c4Dm31NI/sXezywHoX
lzb7hjesq4Pn2IiBpDZq3az9EYeifaVAYALbRl2LwlKyon+wE7kd/A0XVaEEga5ngHHyPPbIEgVZ
NwZHGeuC7D6JA2RRRi9HRcZ3J/QH3ETVl5KOb3wK58DznsKZvP+5rCZei6XsZux2hHkZp+XEf+Yj
6WemjBwTsgaXTlXlw+d+mipqlLq20YfkeIpq79nD98rUR1bcQTFLJCsC/ybctvkA3M5ez9kkve4O
2KgysrmE7Wd10sTpY9M7kDHHblkZqURol8Jiu1RsWdGABPKdhma+oLTs68ILNhNJlVdtigVxwu/Q
K208XZOiGjXQ58jT6IrX3WKwU9CmhuzB0mHyEYcksbfSaN4UKtTjkRq8Po/bAnHtQUceIDU5f5Zg
JR/FMoanpkqgqqBuBmFKINHHUkbBMD3n8aoD/iEBLrIuyGy6qxe+F00FbSd7iTZNiaZaOMxf9Aid
omg9RJ1Vpq6svoxg5CzMM6fpzv05srBgi6rjauS3wIZiyeAFNZecbTQWcXQMuzC4SQOkYMI09Hew
gyXYfi02bQBAAtHkYNjrdawPQBDC0+JYw74JYyROfKwIt6qekWoacVu8kyoudri2DM7GoAIRSkcP
6JQohW0Tbpz1VSDjIj+HU2efO/CEz1LcZs5cMVJiLkHJpMn0hBJ9inRrGCNFXuGKa5eevBjndjl5
kOsw4p0Qyeu9Au9wZrXsGeukqX1coatGfnXiBheJLIJYOCPx0ZVDdd5XSn8AKIduH4y68xYpnn3V
Zc/eWrZ3OpbVpqOEDJQO0pKY6+QOV2HF38XBoywGY/rgqeaytavK3SxJE9xkE3qssnIlmlOwo7Zh
24txK61hfISJ2oL8BJLKmUeRf0H+MMUWpu0n8T2MoBxhR+g+UWEEqFFUdbHtGkvbm9DO0sOQdj1K
+rJtNSIukXzKwcrJA74hpfrktVBor8dpyVBXYvMl65RdRgiI9suukgoD6AZTSIIhZ4BbgDBpD0Uc
g+j7lMP6FMep89WN6+gidyfn3JmLetyOYTwaMTYRbuj5Lmc5+u3Wrq1BcODP2w6nOe5RJ+jb+hY6
GgEVT69gy9El2DR+kD9UcJ5mEKyj8zGlyvqIONF8wrayvuuRkj1Hgb9sdt4yd+e2nik1tG2X7ldo
m/h20es42H7T+HvYtRhyYuYV/d0PS/gkRaoRfBma3t4MALkQEfVI+hAzApe80Sqp0VTMUJBCyAAB
OKzKUQLrwZ3Oc9CLw9AO8alEr3nTuC7n1pgBM9s6aZsOW29ohsslbdvPo0rze1FAAMI2YVg/uqaI
ToMP6bcAvr97rWDw0iWzSz2hc4MyCtpp2joptXSPPQn/BzZ0vLswzM5u2jkqzvphwgV9BpF06KYR
B4o40yBOLXBdKITZyHuG5TJf4UQTd2dZmEwT4wumER5ILnGpWLLiwlliay+Sdf4CNT3Yz20q7scB
LRnIWdU2yWV8QBVcHlu0Rg9dVKYPOSIjMNxA56etHLdgXdyPDK2Wu4VW4Q71KhHsQML64LySBbH9
DjN78qaj6w/xTgNhAy/bFsl4HRIf3urUnh79NJgqtuNoepzdqj+pTOeX+ZCXV01VXln4FXybdB9d
+YVWN2DU+4M9L/IMLAjcTHcKQLxiIoCNVkaNKcdbCX5ue7naGVOsc4BKsFvgm+SX7Y3Ej/YLPoUh
YkLWun5jsTrlznb96lORLs0XgJbT0RsQaK0IMHmcQQ17a3W9gXBlIrlKkSP1UtKxslWW3gFaftYq
80/WxLpoK8zhsq5Yj8so0P5qq+4KK4p2D9DmK7o6kzrMwFUAuYzi3icL3o0lQv3k5M2+WuSznK1k
J7ryIg6G+KCnKPxgR4790JMDnBDpCgDohdM1IE5vuyq06CJ/7ffpmAV/SQweEZn8oRbaJ0c8Z8Cy
eU1wLu2xOZZeJ/eiTG0Uj0GGWp7GeBv7gDqH0avnqYMqDoVD5X5xqqeINaIr8QkuqX1A9xJh0cqz
gTEV6GOr7iyKfJdobGxC9+BKIqqVGzqoFF/y1c6/tW6QwJ20wv0IsYRAp1/OKj8qdouPTzkeBvG+
DONeH2fhTt+WyXtsvDY/5Z0fn2SGWRdR1p1fuMF3cqz6fiSPvIaMYnd7wLR5hVW4Nd1FHgHyTnVD
cwPMqwqulpLVRUclVhdJOdspBkiAMIcNgCLpbqx68W/TSloPuC+H6qjGKM3OMhQIkb5WffSZ2Aft
2j5EjRgrgjvbtZ2/llZ3xzptIC2pOCcpEyJ/UnOBfDfeHchOR/LOziVKVHlYnKe182mYxuZuSmbi
KB2Nt1WjpxM9CTxM2kBc4BMKKZA44T6y1bjNaqhr6SwI6aSrPmq/RbLRLawb9JWesl44Z36yUAS0
i8SH61JcDeAvDqrtAxx1PW7i/zJ3JstxK1m2/ZVnNcczNI5uUBMgOjZBUoygKGkCIyURfe9ov74W
pFv1xCCLUcqavEEqLa/sJgKd4/g5e6/dV/l3ljKcGpEyPpYdzDH8v3Z2MS98F4b26N6wbSnrzOnH
m7Gxp2ve7cwzeuFej3Vk4T1Nn9kaJ59StiGQNWr9UwFVZ2UsQ86x0EkmVUOKMp4TwhT0Or3IMcoy
Qs7iQ+JWMFUp/6tdr066j4Yh/yZqpfpS1XUNF84xfBDn9S6La+WJximL+JwVG55oO905ujJvaFnP
+FuMQHtpBiF9UM/ZuhIiXGf0sdbklhJCpaVg6Fhy7JZdHivjWpSMqmUcoaxKy8dINumdnmbNvWWB
Do0MJpCRMi24dyXduzG1mYqLeFdV/Y9YpI2EfddaJU5VoLyVnVbfZhs2MJwLNqgF322eP+x7a6rh
J0xsTQ4MM9a8RNXuULyUlxi7Ig+7T3tlQO7eg8wWN/T6jE9tryd4VXNb3/VRcAXHQDD5nDPbZ1cT
QVcnXG0rY2UYQWUV8hAlTnHbYUx4cjPJCxjP6ktEQ4PKnlQSb1hSqmjUBQehSvWmtHpd9wGHateF
0OWmiate9XGQWJcwMm1gJ+5AMLxy0aukMROfpCIibU1i96Q2C48tuvzZ0StfdpPEOY99uc1KAQdP
JNa3NlX1p5leDGoF0qVW1PtcMKe1Nw0l65oL8DMT7iNoWYgRuXDvxaxV2PXtGJptnu2ADMI/rQHK
D0D+L0LR1D64+HHymlabiJvTNY062jQfVb2W4PvtnpaIafIT7Cu2tOaD0kzjk9W2xYYOcE7MmNFA
cFbs6mseDtOdUy9BL2RamPBw2hmcJO1G+Ggyzb5lcza0X1HzouufNULEtSLlxIqmFN/dPITFG2S9
j5olvGYYneBUZnromcMkDp0AY4OVTi3J+7GhVdpoMUgZc8JhFZd9Gl/RMgrC68BysO+mdI6eVehy
9s5gsetAgFvmI5PV4SFLjWaIQCZHrlKQZKNZsr6G6RN08nG0tH6oMbuIXjcA+ErNkVVurMaYyKCR
0nAc9pMWaY9Jr7ueWonHhi/tXm3S/Ce9EkqOCsSAuEulVo9lgFENy0flI7dQksv+1x6miegM3CBY
YC+JKzUTWzowYK6tmSyoL2j6kvGq1mP+VkeLUezr1CGae54C/snUgolUqBvRH/CGqTZYPMAUqnsz
d3hQVoh+RH8MXSn2mVQKa18NjWp96wpDT/fzMEzBOrAyx17ZsSqLLbblRcI/1w7/1lRnNBEjEq3c
axf3rnk/6QbAXdACecI94YexR4hxaoht9Wv7zMIdjN+ViFg53BABUSoPDTgbA57uzI91QFnkP2O3
lfO9PYMAgTo4I9Pxgb5MzXbGkRddOXM4J8QsMNm+MxSpNz6WVyg29Ab0iP8SGuQVKv3QqVkMx1y1
wwuSFbpkt6gzbjLYJfPdnJhBDJQkN2hpBjObxw4GKOTTEsi/c4kPSR9vdaNl45+CU9Ov8OgtTDID
f1m+YE9L2hMEB+hsf4Gq5HfDrFTqprRFSxckpZa+qLtsyq8ABND6Vt0BD03HSsNsow/C8dEMk8IR
vgZ5pFwzlQjE1tGkLreUpjQLwnRUtYspRtgNVbWRhF4Ic8ovVdoL3UrYrkj3wy+cEokUFZugngr9
gkQ0TMJzpyIX8+gxy+ll1pxmLrGjzI71YpsGxmF/7FqeJ02LlpFZWXLhDaXhT3yxuN5MlZDGgm7n
zGTPCkQbX2cYtZOrXDM4dmFT2n5hMQacTS2UNFTIWv1JLzPtKY2wudRezm6tYQ9vNOM6Dtka8+ZU
DGSCpZZRoVzWsSRSwR0asws8w1Wsl7pVtP74j1uZCK3FkYVob3lYTDQGlidNraR4yu2A3UgVoHKO
AkrMYwuBk/bwOBGPac9Dcqm3kS02TZCwSGmNnA3gW0AvN3VQ6cWGMnlK1oJ8HNMjHmcGwQ6il9eq
LQm782Y9iYrLLA61L0Fiy2nExzKYEXUcUzLf4tHY8Qkc3OuZUldZL4MvsS/mVizBbWLWP0Wiha8+
xNjVowA3EW0uxwVm2uVyU6szZ02zw73Smm50PJGR7OgtWX/pHn0sDs1AUhFsYsMacoZjSRGshlYj
cRgtILUVC99YXxa94N8SNjh+aj5mbpcYaWfn0gxgCl1Q8fT9DPpmmYqKX7e1McCJHPSsc3O/BlFV
XwSNqWIgIgNsvlbazOqJI6xkTwZF7uhrd+6H4mZoa9i+UJ+UKx4uxb3pGlFe4O22m3uRaGn15LYa
1JHJttItjeykumSrqU9XDMY6cFGNYxW7DHu7eh/hsSpWLITmvHIRXyU3mE3JWxyE1hb7URTuCjRA
FWxmin1q2MK1XJDzbQ3Cncg8UiXoHyeXpoRmDWrDbR5/cxh+20Fp00jXT8e5bL+LJEXCpIm+fp6w
wkHP5xbtJl1r2h9k7oiUorTkdnchRNCVYZj6o53lvG+Y6NhM6XNY/TC41U/0iFJjJ92xnDbWSGrb
So/LAMY1CwPZH7xhLNEOm/odjjAeDZlk0/Pvl1M2Gs+oozZuvVPhcUVE3OJ1nndFr8FBiCydxiA0
lLm91JPcHDYZhaK1kQ2dRIZCGDfXadImV9AwCmhThiGLVYSbcbq0Jr0Jbw01KOurRCkyMDljsgiN
2qhM2FfKWHN6bVUMM/1H4HsxArh8sDe2dNOO4C4lueontw4vbFWrXuyWZLgXozS1mc6zHlgJF07Q
2amhcduXDEXy/AupgrzzsV4vCpsmX8ze5PgwmiMTg5O70/WehaOyRZZu9TkPt4MORWvVZr10APOG
KTGcprTL6ZIdO+PhRYCFsT2ht5OCtU+tdG/2ToIHz1R5TDeMf+msK2ZlFZsqcafP9VRM1/qUMhRn
ENGwfv42GY5pQd2dNENN5L1rEy9mzomKHlLA2x9AdZd68Dm2I7PeEgviKBqNcipt1uk8GG4zQU/s
1h1hqW6cBG7ORpcyNrZj1jPPiswRuZaftanCOVS5koKrjcssu2xzR7FXg+okuxl6grnTokwmF2w3
3AfMCyCSeYMBdIWOKnlfQdMRYju39bPak3ThyzbWzA2+guhLUzvBsBJpkun+72/E71HpmGNDXZdx
oh1MAPjhnotklp9KMQW0LBimys8VDGvr5veKaZOwoD30DY5e1PsqARkQvXSD3CJBqvhWaTtunGs7
DH5FBKWEFVgtoh3BoHNyoXMrL6o+EglpOYZsf0BAC+QKDfAymreyxtpO1GEPQPUcsSLssP1aabaK
SnhyZgwcdlkNuiRys7OolLnJKjVbiOF8V9iSx0KbAmpiBX9RdTcIxhd0PuWoEJocj+6tQucTHkoZ
ds43WPNmthdjan2nzVBP160iBYB9Pov9kYrIxLpN5TvfBTr++SOZATWv71j2FwIydn+dFaE63+OI
5S+ZGlsdbRCepJhopSYS35PCmhYszEIKvzIgi9Q/+Z5kKR8UFSd35tG/npUbBPBatYTvqeoOB9TS
EFY6XZjuii10MA5+1Ie19T3ImxC2FI42IpsaqPLRskxp80qBjT1Hq3LUFTglmstAYbgqcEmTIWE6
5QAYJTfyfm1Br9K/NXlvDqsAuT0vFcMBlxFB7KJD8TTa5tTDjR0V/aFtsr76xGZiirfMY03n2iYS
TvhJouf5rgry5CtR8Rpo8BSK1tLDHply7Iq8drQb+k95vWanJ2HmMzSl2Q5Xbv78T41kqp1B1TWF
EHvaOC34dKHKsCVvMSERN6Ga9j8g9rICKJa2eGIdisrqW2PqUtALgPC3XwiI48GpQGyu4rDjOSuc
gpsGpt0sL2hdEJejKErY+Jk5pt1hVqlpdmrGrmfXz7bymUFTuxsGdap8gQg2uQ56E1ejH1r9NCLd
UcKfts3s84k9q1J8CbEePePzTervKr509oHDGFkkEgx1NFIDMLOM1NSTuR4+wxwcoi+DO9bBkvLL
sxHQ3nRfGLCM9W6SUdBfNFMSr4xZSWd62BGjiCujwHGxb0MKefIcrFY9TPSzKjKfubA7vKWKvC5g
bxQ3AVoMLPy51NNHkzk/C30KEqb0tCiCU7UxELULxocUXT+iKLZ6B0RFiXO6mGpGilnSsqNqtSjk
uuZ3Ro3kifnk7BISzU8mwKQD9T9/wpLPZ7WMpdU+50XXTAirwiFGs8MUqrvCM1CVuwaNnbYMWeL5
em6krt8ArHQKT8EIOoEeHdieEWOglHL6AoGsjumOFOawz2tZiPueXASxg+nE2lyzQ0/3iTtY82Xf
ZwV6oEqVjj36Sjq18UXcBqV7lwS2sG+cGRsNoxYqFoumSKUtbz2O3OmKPUPXrSHGTvLRNpXYXdMG
zrt2/Y8RvhvAz9ceCQABYUuS1ktD57S0wmydo6lQqlvit6Xm7hXMz9FCplii18iutAWs84+1HScq
wGX7biLgtdGqomBH0fJa2GFSUzcWPo9tX+aWcZACe8pjkQgM72NkMrRzNSbud6Ri8Y66mUvx/OsH
/JW09L+VhL6iVv+P1KXvq1T/f5SW2mjB/ntp6c3P4f/4T9nPH2URY2n7rVa9+PHv/8ZH5j8Vphr4
atVxBS0rRECuaaAY/w221kzn/6K1R32GsJNVy+Fv/tGXKov0dDEfkbyABQYRIUq5tuxk9O//puiL
+FRzbEQbKtYT+oV/ozB9LVPCtrJ4k/EVGXzB0LKeerZLZ4mKDavgPq+eibG11Ee+Gn9clHc0pK81
WP8cgvPkF5vIwE4FhkrDRjMSY3BvxOo6qb5IN14L90kLj0zbz7wqJ3rV3wfTF98/LwuuD/1E8BXE
zCkcehP3fM0if7px+bzUbF09OyZeYVdsdfvMId87PR1xGU4Xbq9z6sVRaZVWlFbKffdSfisfxCHC
zn/uIK+Vkb9PyyW7k3k1yi7tVChvVsngGEiC7iso9z18lpwvFulKmxkw3V/frkULzUPh4CPGhPV6
tQmQ84VMJIJ7qRa06h+q7AtzK093YVPTifz4YK9Fj7/OC/U0ZGwHdz5ikRPBvI0+qyprGR8ih7qj
uTWac/a50wfcXNTTBo4+FEz8oZ3IWwcwbMUYTeGBPuW1o9+oIWEw3bD++DxeL9GYnE+OcqK9E8jR
+imcw0PQrwPFs4zH4Nba9A6CmOKMx+T0ki2HAikAS5w3F5nxyQlpbdjh+g2jQ1v1QLpIcDD19Mwx
fl2V/ydG/X0+toWC3UC1aaqW/vohGAeDbVCVR4fmhwM/ZvSnatOQ7f5cXujPEVC3krLa0x8HmtH0
E9zNx5fz9HH/dY6YX3E/A4/X7ZMvnl4RHi31EhEh8dKiPsAYhfqUMoerzty4E6faP2f6x6FOFowW
3YVNAzkChEX/1LPvyci7xQp1Pe7zM/Lmd+/cH4c6uXNt06ORijmUZlHYRbMfynP8gtPFiAtHR4Xu
M4J9fQFevL5vjF21zs0azoZ4dWcyr8BwL8w22r7aLirOLUtvX67l/mCAYKFldipONMttaxoV+v/w
AERjDQZat+XKNVYfPwzvHYT31nSXr+ECZnh9Tl00gysj4OBQRumLou9mM3nA3HPmkX97c+zlc4sq
WoCjwI70+ihsYFRdi/ToUEszOQotYphjB+w4Pj6Zdw9DGAAVAWa6Nx9DJscNEgQUfw5poRN9al9j
AH/mXN67Yii8l9JCcBT75FwWUHEPKZ1VdWjWXXYTZfFdHyXbvz4VDI3opQwVaggulddXbCGyzaY5
xOgK6BOnZNEJZTpzJvrblcB+dZCTU5F1XtHe4iCr/e3R2OnCcx/7W2Ml/HD3fH+H8X2lrqC6Xoqr
ZvTKg341eZ/+hfOk0sKRiJib2uv1eaYNmLVIaeODEZJSh4PwJizk+n93jJP3Nmqz2A3Umjsmsp0z
EWs8nLHkvvPgCfSk/3UWxuuzID9NkZGs4sMgnWYdmWRLNU1y5lV9/yAm9aqLa/+NbXNoQd07eRcf
irTZJTFAxeKMoP/cEU4+tHJkbD1OUM4BbXqtGvr0wz++Fb9KxNffPh45vEX/eRKnNQnW6gS5WHxo
Nvp23FjbeRV7x9x3VvHPgC7+ffxw993eDqubyZueB9UL7h1fnMl5efc8YeKouGFwDJ+yeMxo6GUD
C+fQpd1FOKerUCn/fikibfu/DvHry/iHNyKM61IBCx8f4Nw4CztZOfMV/2WAf3MlhcEuGmcLzKdl
nfrjCKKubFQ1Bi/vc7bqtrSDNiga9vRUb4Kjvf7+9XKHWif0rPtsn270XblptkBOvB8f39F3r+Uf
P+PkuxvlCd1UaKYHxzosue9WbK4+PoK+rAEfnenJY5lp2jwUsAkOkx9sg8vpZ5uugenO0iPUzrc8
aKFrtAVbstVTiLU0Wm7DTXJmsXz3PE2Luo0GOZXbyXnOTAVjhhjxIbTq7YCn+wmHb/Dz41N9d0G2
SV2yaNMZprv8iD/uqay6iDreig9xeROQSZwpVzRn8ViH/8rj+ceBTh4eYGHgUXsuKcNRZuJwJM8e
4t0HFFSHKgT/YWpwsiiOUZEha46Sw/45v8w22pX2SORNv7PX9QqptZ+vCh9e7bq7CleZT16i92nY
RZfq1e5f+MZQ0IOqc/EKwrt4fVW7IqYmmPPkIMr2xkjyG+ZA649vnLn8f7x+RjF/o7wGLGPgUD/F
VVjkU8+JnbaHsOjtn+0MDRVPFJ6f0gBB7ptiGL/2tTm/VDA0v0ATlU8tPkbkUX2yt4xRv48JUbps
jCkMafUr4NvKpA++O2NdszoyrBZenkg8EUGivoyhNn3vrVxd+EBZtB9UBoBUPJqB/chhXcB5gT6L
SIxWHDOCiOHrZ0rxySpMdU/uEf/bbGaDjFKwomQ9EjoBCx6x8gjJrh3J5441WpzNmJH5aczifoaP
vSc91mKaOzoj4n1ppiWYx4buK5RBnBYARYaYoUZEmDBaYhqOoFzn3NMZ3n6ZnIUDofN+qV6SK0Sc
OGPrvHx8E95uN3hl8LmzpNMRgW9wcqP7NsiqkXSjY0rncYOntl0jcEYxjJha2XeNLW55Z5WrHP/q
vmWE4FVt7j5+/CuW1ejVk4ADkIYUqhteYqxpJwsF/r+qiOOkP5AMfDNV96UwX1xCVIfohs/F337J
sPizJdGAbi0VgXOyNM5xnEYDmUscTCV0WXpK8/Pj0xFLdfTqfHDY8e7wdLM/WHgjr98etRJ6SF5u
fER6vUjmZVZ9tZzB+FESt976jijUe8UA7uiZKHsAXGemfdkkUfKSx2l417k1hR2oEL1BtQVj64FE
j5aAZyy5nwMZsN8FT1P+AJ+ZY98dqxfZWeoPvZ27b1OuDy5Skd6I0QCM7ejnnVMRQzp3pB4XRDDf
W7RlayRkhjahsx7Dq9DU809O6o4PTuQYkW8vaRNEtBhFtlaCgvjFJkUmEzaFhC6Va6m5HcnMxqVF
maieWWZ/bQlfXzz6j4s7Eufpr77i64uHbaqNZN3HR8Wppr26ONVUrWv8LsxKcPdDJr9ZuDQvnaBE
hBmExn1YhN/DoR7WkYuS7eN7qb9247IfZzl2f0XtEQQI4eZkS2lXpduRTJAeATpUmzrXwhWqZQeV
qlqtCfMMrwAJ4mbSbOPQVBUxkpNRPhhqUkPqFzTw25qw9cYMxsugBeo+l5lycCuYXa6DenOsB/sA
THijDFO5NwK9Q82LKCWbzAnpgg3BeOjmPSnDLlxz0ROBLY1zK/GyM3p9yW0LOM7iqGenyVb99SUf
pBo2rtTUo2tny1JUCvnSOz1Tu6rU9CsSVMTXvOrnC0NryGEtMyk+DcaU9LsGkdNtyJb7WBBZ+9RZ
83QHFyb6zNdNO7ZTBcpyCplqgF8dqjtJkPcSSWsjNPNJANCOE4PqT4RqUU3aeYeuQ22Qt891EBAe
6obOT82wxy+I2hsiZosi/tmXEeEbFiRn1Y+Uuia3y0Ia7seqMmYe70D4E1+p+6ikiXsXtZ2VEkXf
69Lrczv9ovdx/X0Cj4uhqarUzzV91MOgJHKvpx2SEXD+yirIUqYm557rNyUZK61N60iDh4jr+LSz
je4jRgQ7uMeudeF6Sysp233rBlXsgT/pj92UTvGqjlriUuaOLiF+lRaqzDxgwvSDKeg+f/xovynP
IAsa9DH0BREDKfV0IUxFFXSiT49tl7g7PlfmSha2fffxUU7YUMsLhI9cp6ChT8ifp+gclcACxYzz
4hgESDHrobOuia1Zct7VXcqnxs8JpWOkumUytkxM5Xg75FjR4nZCFxIN5l3LO7j5+Fe9c+642m2o
lFjulqbB6ye+lGGEGWwojvCJnU2D03s9z/l85p6/reeYmiDuYCWjtcJn52SrnqdMKy2tKo9Y/tqr
yFKDG8QL1s5ZNu3VlB5kWefXyGLEesjQoBH6bqxzgMB+x3B/TQz36NWL92DMdLySgZrvNFUxVnOe
ksemJ143jPnOsgJz17XoFCDKV1fSrGuMtmmLgFjX1lQasd8GRnamun9Tvi3nxhcbT/mCBDmFe6LE
NGu7rcsjkhIULJat+K1QaTCnZnRmEX6zBnMoLh4tPZ4iZhona7CceUzhAJVHh6S9KzfALG5XqouG
2KCpnRWksvRZenS1wPURJjUXf/mwLIdHBQvgQ6dTZp5U5aRI4Nu1ZHWkMCXxEU/XjRrF3ZmxlP6m
auAwjDeWysTSaJmeVEFIAtS2cmV9rGYcnYOMXKw3s5xhyVvRVs9juRE0/u8ZAVt84bV9Y5DR3UPL
2Olgoy/zbsK8O6baZSZH8nQIw3iJFTfx07kevYIqGqMaceO+o4b6ZqyKcfXxdVoWjFefEXbWPOj0
+AiFBS58sqCgRy5Ibu3ro4v7y9fMBqG1iurIbM2DxFXs6UgBPj7kmznHr0PCGVgOC/rm5NYQQQGb
GqnuEXMcuZIkTe8cNIzrQQMMECgETrO+st1NM+3M4//eyYL+hHe36Fn5aL5eQaTu9npYz83RTXPN
I5xoSf2b52wtyLlbYQzvDqWjV2eO+mbd4nxh7DGbguZAhXlSrqtNLtRWM5ojGEZJUg9RN2Ii8vvj
q/r21WY7zfbTXTAsIKJPli2tC4WEFqYdwzGBGTZGz1Iu36MhDf76kVk0nyrfRGZt0IuW8/1j907k
R19ZkWkcw4JXy3WTYM23HsMQYZzw02wdvJtxloC9PBWvH1QeUY1ugUGFyUb75EHFFIMgcSiVYxKP
GCgU86LtcwI8gnaFrfcSA/iVFnXHRkcfR3ITVlvzXgaigt0Ynam93t5Qdtc0xfXl1WFMvCwKf1wA
2OuI7q1RORJ2ka60xH4Zydo6c5WXZ/HkfJk28swgagHAezq+ygw1b2WUhA+NDRLXwsaFbptIZqOE
w98j6d9+/Py8reGpdX5JAtjXkS1snNxWZxKOoqJjPLax9a2sjW0YNCmRudGnMTiYA3lEdJ0KIt3h
9WvEIulIfuszr8rbkzaZOaBSsZES8Lqc/AbaUmw5Dcs+GgWpmwUoPMyzqs1UoJy2SWmrZ74Sb0b9
7FgQ2jJ154tPgvFpuwsSBXHCyCeOUYzUahUBZf1aoKW4a/UZX1XDSOdeYH/qPBjj5gwTgBzWTRBn
4ofku//X7VS+yhpfS0TqXALNOnnI8zrDWGJW7tFCJoe8XyGFNtNePr7Tv8CZrx8thtk6YgrLZALM
t/n180ugSZPFgcgf4qDq2bH3Oc8VYIhd1cwajneErRfqRPTpFouoGPy0ticAAi3svj4jy4gAB6d/
VitgUL6A0hCuHIGzk1AinVkXW9dbNSvNDbvl9AtmIrv0zK6ixx1p5Ch6oRU4d2zOiscqaobRYzbS
uCtAKS1pHGN6l7ApudXnApW0zLAVsp2O+wu9S6LWy9JAIRJdB8CSIDb9GgsFlIWr2RUYBNNa4Nsg
L+9FM+sPpYtW1yMTgHiWxSDCLwsqDJzEoqDgapPYmLwqdd3bSa+JKOYdJAARY/Q9kYnqj48v+TvP
GdDpBTcGJApDmXlyybF0WW1fy+oBKle3qV218t3ZUDJPXTxmBHvkvhlk5c5O0ID3xGyGSZU+1IE8
N9Zb3qDX9x6uOqqgZU4JmGARGf25dpXYMOxKq5IH1c7Cq8kKKw8VR3NuMXmzO2VsuGAsBTUFMoPT
ukg1W1Vr0iB5GMAb7LDIOhhCsbraWpLSJQzSXeBgKo87JbrXusH2eNDa1ccX/e1i4vCxoYWNNAmm
kXOymJRBZpHgZMUPqtu4e4bZ48MwNupNXrpHYxqb5swX+J3j0TNHZ+fwoWKPtnzB/vgsVGDBiKMa
4wcs+spKIdQKAfXyJQIOuzHD6Nw07q3Agu+wiseVQpdpMFuj1wdki6+MEJuSB/xIcjdhhfc7UibX
ICssvyUimlbpwMvnlpY3Wi60icAxVkrQE0nnlJEP0rQ4DKNsL6IwjFYEzBhn5mBvS73lF7KOs5Ni
33Z6SUAxRB2dseTB0bgFZoOrfOLwPqWe2Ml0Hn14CPUDWum/7vxzbbjpKJ3YLKOcW27WHzdDrc0a
iryTPNCyinbAIoINncVzA/93PpocBokrCQUspGzIXx+GGN9R9I6FmMCmjWWpmOmZkk4b4mGTbdjF
xqbqbYK6U6u5nswOZguZMasiUo3VgHLjzBO/3PCTl5tuBeIN2v9obuyTVaYmZqdR4H88xLl7O6bT
CyCVI7HfXwM7uWnL/vnjF+xtybl4fxaePvoe2HcnawlWayKeyjJ9GGazwgQZmveKM3+hhamdObG3
m0nkj2xdIWwiX+Nj/foyyzAwc+IFiwdzdr+loSrvMJtlNwnQDr/R2mGtBcZwkUutXcVObJ2p9945
T3YM9AIcALOmY508S07nEL/JpPPBnm31Mm9oAVZkcK/t3DynPTTUt3Wuq+oGLXWkKkza7ZPi0qr0
MpndoHmoeEWrHaYKY6U6tfCMMmmxCQklrfyyMIZvszkZ6hZCBnUZWWPlE3CMpLuCJ5/l2yEmbZug
2ioHG1WVJsSsOrybNGUO15Yx6xvDKjNGFfHQHAm7L9e92kXGWhFFdmPF3IkVFh71Cd+neEkyehW9
VjXi0gq76GlMA1mRfGazp7VzZhBeYXdFwLtMRbAKGyf+6pZ4arb2gPZvYFf87OikMXoEDoq7sZvE
c4EZPfYnXtA1cuSm8WVmD9dGVQBbp9CY7snD6ggfYot/7xaJcczYZnSemwX1A3DcySt4HVcEGHdQ
BapCkURBKXPr1cLsOw9mprT8fsjsQ1uaNRCVznQ2UdJGvTd2emDsrbrIydOmBbGbKm6Dt4wY6Fwx
N7mwu06/DOl0HstaCV7YAIP5jMdOtT2Ki/7LrHXMnGac1esOw82Mfg6uMCnGJf9ERTIz4EFdpAVq
N0cqhoZqqHAmyajz1WmgoJnlFFFgloONb4dhE3eB8QB+s2m+xXahfK0dqZLwB96rQ0BUw+Vg0DQ5
q6GEVH9f4u40MXa1ERFAMHfUFS2odG0VQfU4m4Glgwdhg+kTFBhYdwrsEckAKNFJ43LVrveA/6dY
1YzIClYpSLLRC/qmeGSlluWqg3NiEwKuKXINwRnaEuSOJQ4tdJ9jGrrPhD/l+2kKCTAnOaG01qYS
FrWnDjke7bQgb3nVCRMJvdspyExzET/wjdBzr88IlvVcoDk38M20wrOzkr0pDwbgirlLNrKkW62O
Y7tmCTAvw0aJjzMBbKSUxeNKnwX0mDHCyLrSh/GGl0+tbq12sdbbCKXgEJR2unC5m/jeZaR30NUo
kavCmsPLaIbCgdRpeoKAjrELb1Du7BKT2D2vVWyYI2E3aRvSpfKfjpkDVB/prx8bN8CUqjph9Eny
4n3t0sD+WnVOfafIKfvZdVl23QgrRiYcivJqxFPvYiNpw+datuEjI0sFtBwhCHczoubSa9v4QeCP
32pZXWarxkDK57Pvyj/bpeiuamuKtk5dRZ0n9CGCqIOTBD9jW02fS6wcBZconS0fu09LqoqOcX5y
J2Y6I3XNY9JW9X2Z6uq3um3chm9/DKynaYAONNi0QwJeenPvyhh+QEKa7KYidbtYJ1KsG1zoD5MO
P6zS4kEBUxrK6jbWZi3xTKRlHAHc5LdCcazbcC7C5yK2Ot59xTKyyyyNlxvt3vaFY30JmIY3lDyg
Mlc2gLFvTFHZs8/OWHnYgMCZN1lmubSyNFxogZL2lkda4PSjdlx5ReKcTh7pwGWYaghphH6tBoKD
r9NBtX5EjVMAkyo741E15uGW28GTF9J0M9ej0rc4m8PS+Bzzd+2K6HrX8ePM6o7zSJl/TIdZG/wW
PsYPQl61285xsx+h7paKl1lVdXBD0nmIKZ+fbXMUTNwITPVl0WfbKbTDdSiMghZtXc0vPR6/Nldu
+sS9cNUcRIsIMJYxt1iJPGUKiBrgEcOrVfs82HrpGdIx9krIzgb9eFBf5qkA1KOGAHaWFJKp9Maw
N6SvO5P6ovd1cEe1NhzCQJk+51o9XboF1bqngDWhnKQ/RxspqqefieMSQRnWnQi45Kz6OAJHxcct
SugWzIBY4GSsgSVRvyThSsw8e6xxsb44rfvkU+Gk8bU6JCWGSqysjhc7Ujw2mhlMf93zc02VUsGl
7fbLkXDyAU+kAlxhqh8CUM6XYWsCbgFyteLWEdiL9XYFd2TadaF5rir/1Y15XRS5LuJCNjt8uTVx
KlFqRpga4ZRh8WNznfgBn91dJIpwDSYTc5pa2k5Oa1ZmwOKJN4RNOiTYjxQjr/ysaNvbNlDTvS4S
HQ+dSatJTe35iW9dezHZgAw3xQCfD1MWzN1tlpOW7bJM2yT9qFj0JMT2BwKci8nXderPVrPx4tH0
zqJt5IyWwvMNdM7XR7rInoSe+amzcCufaay8FaRx1WlPsyNC0MsG9GSvgN2J0KpOax50vQq8Lpms
T4MUT0CfmhvTrdV12QB2Neoi3ibGIFdNno8+QRLZmnqE98CyJbMtaVyLoefzmU3Zrmpt18NHoN8s
hslthXB+S/ommFcxOxdyDKt7+jbhpaC/fKYefFuRLb2aJdjBXSDP7slwAbCBRb6O2Tz0BEFCJS1d
P47gSna5ZZ65cktpefL4/HGoN0Wuq0PdDhW7eZg6XGKEVJord57dM3vHd04IpxyOCayWNIB+DeT+
2K6MqoimQgUAGijV09C73W3oOLVvKIr58nHR/s75IBDCxcCMD6Hy6QioQhbfhbhuH+Dw2t5Ie5eg
c5GdaQC8cxQq2GVDRDG7pBi8ft/jACCh1Yf/Qd2ZNMeNpGn6r5TNHWXYl8McGggEIoI7KVESLzAy
RWHfd/z6ecDM7mKAUYxRto1Zj9WlLJUpD3f48i3vUn4NR564NvWJnXTpd2kMiHHqiB3pVCi4wTjh
x6NMInKkpdJXjwkvBeRnBDbLFgDG5yv2lsS93wKMwGKpCgUzOkr0DY6HmQu8ILBD7x8L+2lT2Y2N
KKBjOKX9K3Rz5yyYYr0X1sOt1k7XSwREMFF/FB0ECR1CNSdyMQG0A8aK3YNoR9vPZ7gkMOsJUtAH
NKGzL7gsjydIIACuBr7lo15aN61CZK6U8UuadK9CU5wpua53xjK792Ot8hs/ttJGVoX+sc8uVe2P
KP7y+VzeevKfTWZVhpGlgSriyPJdWHZlW3a76dx+s39RndQ2bcm5Dx2Pq20jb2ECb0T7DEFjXRIg
exNp9cCDW9YTs5TVboEKUug5GjFfkyoXJcdHGIIy34SAnFMmcnNAVgJIGQq1rYj1cSQj95dMqLJo
6OCpLjmDdpOKzZy7n6+LtKrFvP0u7hdiYRqViDWvslixRhlfKKrpKxp44/dOQpwwwYDcNYRw3neV
6jt5ofj3RhEhU6lb7R49Nd9GAXy4mfJS33ZWXd9UVX83IAl72U64mU+VCCNaTZL7z3/rao+8/VS8
dpcOkwRjYq1CPpNfEtXp41cL9jSqNYhkYIl1rqiw2vUcZbDsPCIk9bD9PkjKNyoSu1nfGV8nYu27
CItxJykbPBspLe18fSj/vEf+HzBgb8rX/KGtX1/bq+dybbLyP5DjKi/ov3/PcX14xtvxH7fRa12/
/uM5//mPq6jqXtPiyILl7e/4y1FF0+G7ggxejIasxVaK9/1PwqvAH1FIXICPVNy4lv6L76oa/6Q7
uBBRTSIrDiDn/i+6q4pBiwYRDOAgPD7+c/l32K6c4qPrUgN1BUudV4fyInuTQtvxdakKHWJMOdIT
4aw0O2OIvjHmtmqySyMiiFNxhLfjeUICTmpB5oX3bTJezLlvbs0+9sKUP+nqKdxpMblbKyGaPtDv
7sTKVXOzoxqQXajZfPDrYJGWfuiK9Gmo019qqTqTZlx0unDA+F3c9MgA2tEY/yTo2g+W+ojOJ5Ls
/ti6cld8t8L50ZJKy1n+Txwg2tjEIQoEY/CSNWa0i4y5d+hWAFZWjJdZal6zxBKQwhJGt+pNwU1E
xGmJqO+Y8DUZ9lMkgq/XEnET+z7wEfTm7FCpsZpG9yPN52Ijysl8NU/zvIvT5KoeEQtBiZdfEMW/
TKJvrGJJ1wGhfE/L7MkqMjeX/EOLQoONduZh6o0tGgyjm7XJi0i52MP2JXB7KS///FlRQxCOZ6eX
9jlVMLqjlnAzlsrtPJuJ25vF0zDp12Ewkta30c/QNzFn55dgS1JQCUARNWrFxwypg1u18tFaVnGT
HgezgW2LPJYR/8SbNUZT8qXOggwFRHVARL27VgvpW9YIGyMZnnp9emwavlyU6KNN+v0yzMaeSlbp
+HJd4q8alWB38I2ZMzcO69bN8vRWsOZvpKWWI2t8IxBY9MS6u64tbxOxapyYKxaNlxnBIPr7yMwg
+G1KWA907SE1nakaqm1mmN+xxXUKkGfbtNdx+oo6ABOz6IzqD0Jwm3ob8qrIGVAsjF78ZpzQ5kpL
N+hkwbUmFTka0kFqMCSA86Te6QCrY50iUyQJyqFuRiQg/bBF+0hpt/moyA6NyvGQ+tNVi1Ah/nK1
upSMRneizGLnIz+BK5RSA97giNVMjmB1rUvi03wBfQOApVIwEm/r2OEwR04qIkSbq/4hrkWRtF/1
Rr9B90BFQSXtFVvP2uvJQDYNHHvvpIOg2eHMZtcRwaRr5Q6K5Cgk3chkbFQpf5rLfkDJV9+GlXSQ
1OQeqa5bQ+Trh1V7m0nXUxBvkXx8end73f4ZS7w3NDp+ODj/9AIpRhMSgsPTadMen389Fws16IzA
M9Oywr9A86ZY3wGIBIGtpmcy5xXa+6/ReK7fUNbcOavR+k5Cgiqk32+YeC3rgeXVRucJRf5djtGK
SK4HDVmktgdnmzTfP5/pqm/51+BcqnSK8QT54MGYo4eGeJoceNjJvCiaWGx0+HkyomHxPHDXvH2I
DOFpP7008+xSwLTg85+whEv/Cuf+/AUQ1rnSF5MsdA6OFxtAiJqh4h94Sd9fqXJ2GYT6fiELTGrq
Fn5yZrmNJTxcjWeQiTMecRy84SU2eZeJ5YoIx9bn4/q0Iey2pic8PdbJTbuAp+uhpYTZWF8w7bCc
UBseY1W/assXuap3KfXJBPCf6Uf0f3IMqdVHqkubjMpe3D+ahbnt5GSnlNV1ZlXe/FNo09yp0nZj
TEhRztxHeafc5YSKyJ4Ye1x0nuMBt4mgufDxr+A2ckUzfNWr0dzgl/Y0phTeSkW6nKqidvjhuIP3
rQuKGU9nzAPCcHimePwlC7g1E1GpL+R6FqiLqz+Nqv4eN2inqDxhXtlJqLqp9NeRK/XSADRrMc2P
csX1acqPyQQ+YhYficPYZLV5TX8bKUIzPORRty1KAWFi8a+8+7eipdMiH0diIf89SZH/ibHUu+Ox
GN39JQmy+O397//1H5jZBd3zWxBlP9cv3c/n95ohBCJ/RVC69E9ifKAyMCaWHHkJlP6KoPgjAIuK
xh+CLaAtzg7/SzNEMnCyQ2Salvlb1LUgQ/6KoST9n5QLqN7hQwQmmr/y92Ko41O2NNFU0mkaw3Rd
gaytQqhORnm9jOtpgzyg8UBzpTm0k4kkklHM4otSWkijan3ibwd4BKgPmtlEKQ1vejvpQ2NPtay6
08baRz5yVr8BpOJlRXerfXvg55cEuXjPn4WOLgOew2fYKG+Gde/uCEzFgL4BazApabIiazYvVkC+
OBUUD8NOm54HHsqHRNcm0R4tdChDy6ofUeiXAd37EVSSTN7oHJRJHED/0tFS9/WYARQV0HNBkQli
tIZqe6J8DULJTRDzvKbnPN12rTJ8V2ppwv4CrMhtP0YzSuv+7OpGWqM3n6EVNS+AlpsgzdGxF8Hz
3+lxHF76co5e5gTMhxqeOlJlnpLKayKR1v+7/XfiLTwuVsDbX3I0QmGZr8j7oK5eJwmUb5bqSNqr
VI2pvoSQKUYRWCAd0jOVuNVL8DYUndEFR0kI/4FdH8ENk9osGTe6MdVumpfioRF8wQHVadpY3xo0
3PO7t+n91i30f3fF3PSvdduR4JCyNf/YdvnP5xaXyf8fsjcugH+fvNmvaTS/Ht0y/Pv/aX1p/BOb
MIITWO2LheW7a8a0/glnYqmYEShRBflXpoYw0WLISzOdr/mWxv3rltH+iUYV4CSgiJbBhfM7l8x6
a1IchsVAOR/wOeoO6xpkJyNxqvMqeq0Q7mFJbaK8RiFu/r0ABWUthuEIUPJROQ/Sqt6E/gKd/Hlq
vE4QLopWhAb04is/lTG8TdXkXHVplXv+OdrSSmGopf69Gi1hSpIvz41n1sZ1QFnDiarhe0SB2jGy
zAIpWbojKYWtAmescQbGSvhJ8rOH3Iiuyjncj/W9qofJ1g+aF6RhvrSN8Phuf5y4ElaVJlxOlxUx
VSJGUmUAm6sQShqgRI3W2BBCcfVMtNEUmgM0xSV9Q6/nAUHuLxXa8KAB7ymJIeMsEEcL8XgLEO5S
lMd9IgD2K7VUxlUF4KswZmc+2lvY+P4KX34je+zNz5h6wrofEuIaNNOgazzFUEmiqsmGr7bt4fPR
HJEPglp8x5zShoYXOHOMB0WotrZSGd6oZLuae98Rhe5HWFdPQ54/zEG+K8B+2QbS8O7ny3nqi9Mz
Ywdz0hbuxnFAKvCQG6nBagaySocvm4DNYaplK7iNJYVl7FRdwtirztGeGcTN54Mvn+rDMlFfFwEg
A6bTlx/3LhoWAXPqiV82XkpgiAMC50j48fkQ62OK3AxFvmU/g0qFmLIaAkfCSA2VuPEyQILd1Owi
jQZ5oZ8J7Nd5FBUbxlHAgomcHNxKV7tSb6VsivOw8WiOvwaEH1dNEkVuoaT5RqPR5eGNRjVzSoPN
DEkZN/f6/vOZvgGF3q/m8hOAWItcf0Aj+d/xamoZbdw0EWovUS3sQaJ4cFHE7V/MAchYmxU1uS5R
zreojAS7F3zpR5DQn4FqZl6KWlKGDhbl0OnKNClRPC3MxR1r3M8TFopQN7Jyq2tC80RcdIVh4nVZ
GdmVluPOJiX9fo7ncoM+qi1GdUwYVUqe1Ok3XSl0nhIEIoA046ZPiu0Yz/7XApqk3cbBJcVaZcfP
wM297l30lLWtDwH1Cx1s1RnxKyGA6VIbQ7obs5QNV41ikY5SHDtDbQAaF8PLIRFSdzCKfYtCqT3I
ok3HCNWNNhG+CYOQbCGc5DTYxxc1KwNb0kEj+6Lg6rhOyoPsKn1rXWIUfOZgLbJ5R5t7+Rwo3IA4
BypIfr3aeQUsW8LPpsbo3Q9dZLETp4uH0OFquDe4tfIhul8YPR4J15hvSoAZnpHX6j6sFPG1i7TH
rlOGm6EDoFOwsx38kQyvyYppUWYXUEEPrppes4M64EJmysK3seYPyzqo7BqrtCcE0ic7ijuYfJa2
CVBttwPxHF/81AHTKNSgbMyM5Q9dskAEud6gVh7IjUAvOmqvgrn5gnb76+f7+7jDwAle1pOnG03B
Rc9HWXU+BuwZawQIa68U02SXV8TfDl4jwkRtk1sLSdfWpdn9I2Yf/GYYugwN+2VJJ0BZc7yPT5ao
FLVUtmVNjFskr3Awr6hSST98bETOjLSOQhlp4UUuiRO31YeR/LnR2lT0S2/OjVutq3DjTNWHgDBD
nVXcDsufv72oC1afsBeKNZ2K5eu+u4EloffzIRFrT2wj/ERQrZaw2I00vd3AzbxS0UxqkS/4fNAT
W4ZBwYmTaCz0uVWUIRRNnI5AA70sUJKNpce0/cPJltXxnC7pqWtZB+i4XIuLsuOadqINApZvSVV7
slG+BlPyrBjD7IGSx2urDjbaMO4HzFIrscmRcUj++BsTxdOXSArkLPSp49XV4XkbtcW+gdRjZ5p2
pWPN1EC9+3yYE5sG8jASPETJsKjX+FWrS/XW9/PaK2a530JueIzqdINoMpaCqfQFTwPL+XzEFYX3
7TCi4Eb6r1O7I19f7xupquexFipPbi3tG5qzjlwC9I4sbt8pvZ+mMdwIil7u9SGQXVOu4x9mU7pD
qxdbTR/mfTj9pwYsBZngtTgVGS7HcPUAIn8lkykgyPcxetU7oTTzIORj++K2RSTJrsDkldYf9Yh1
pjGPtLnF7ha8MQ2B1mzORH0nPwM9brRRlnIifaCjs2SgNaPVA7U3bYjvW9xm/AzhdT2/nlBSRt0+
+M3oibtCVwwT4SKSGpKk1TGagERzYyLPns7WQa6Kb9QBz3znU1MC2sPjRaq1SFgcTynQ4y7156Hy
AlCBW7Xtc0fGiWY7SNN3jI8uOuHMgNLyN66/4bsR1wySwEILs0bd2QuK0ndjX+hvyrqMN1nePzda
ieFxbeSxpxamtjFwLdII5WD0/+gb+Rqg3c7CU9jzjea5z+SroBIy/n1l3MVGdOY5OnWJIU7Fyw7R
lCRwFThPoDnFHHqBlwjxo5GOV4NSXWtx+GeJ4N9u6nPDrDYVEgShrnd95elNJW4ACztBir+jj/PA
mVtkCQ/XK/9+QqvtVKS1Fc0YO3kRtm+oMbhZL9yknf7YgtU6c32cOqlv79wbvIo2/PG+GoDsIiPX
VKDBipSeDWZ2FsSvRLpuTA2Fj3QvJOlOjNTCw6Ly/vPR11nHcm4gVqJBpakw4da0kWGMokEs2WKZ
nOOtqsM2a7KxPNPcODfK8ufvXlbcUkc5JDLzJpzMqBW4U3CueXMiIjLFBQQFXM0ieVvtjRHfch+3
2dKru/GqL4Yf1jjfS018a4T+g1hl6UazzorvnnxSEWVm5RgVONnqTsh1QNxzaZRUQEfJE/IxcOfp
Pies3Y8Glx++cY6oNxLy6Kmy9yX1y+efb901WgJBKj5cbUiIIQqzbpDF4+SP8pjx/UoJKmn6TcAA
xtGB0UtB9nWskh9qGf1q5TR32wTzuAwz689/gnXiVJIrA9oC80mvfq2oXERsLwRwSq/Qat+b6/Q1
mqX7PgfzVmuCYffhNDmakd5VQ60csiwZvLaX3TBS8ZAkT91QTEnukLMIPanKQayi/V40fbpFSXKj
lDpOrWOS7NOFgJLTVa+L+drS+mDb9sJDU4fNhRQMj5OASU6Ozfg4WonXtk2xqWDAeYaCvoOk9FAc
B2GfVvn8vYsicroAcnguNMi78cV0Aay7LgCVj4DV0wFN6DcrycMQpulGL9Tbsjb2cViEuIxQjNbQ
MXHCIbvKg7K9VEWsnOQ5crs2+DL2+IeViXIY6/EyMHEBQb8KeGFgomg/442D/4e4Uakt4OgxN7St
o3TbC9UD2HYZu+pA3/uzchOOimY3RZS7YTLkP6TZkm2Mci+qrB48xMCwajPNyx7tfYrdsCn1Eu8j
6sfAjZtWOiT4TS6Fil+ZZkAmSK6VfNpHQpxuggbeh1TU2sXS7dwXeDF+vh9OPJMU67EHgI8o8iCv
zrof54qV4b/gtUMeO5gKBHYIql9sotvAiu/5r87c1acGJOGiU0ywseQKx5cLulmjEIdV6eUdbfEy
NXG+DUXXl5KDOfeU5dv8zBQ/lLQ4dbQk5EURjNgKQtbxkGoNsiRZfAGLuZI3lTbBCQH3/VDgVGL3
yM931cJR6xPLLS3tLsuy17JoL/lp6ETJSDb5ZZjuJSuGwB+N0w09zPxFxShn20l6Y8dmCrPl889y
6qagqcQ1wS0lcVRXF+RkZslkWUHpNWV2aRrloRsFXMOz8MZUymYRecPmNZ5xXK7kX71gPqj10J25
K05cFYAeiRAW5tyC6Fmt24DPVdsZBa8NLNwUBM/Qag6KweaZ2S6bbPV+A1xa7sM/pQNWb6rSlGU3
FGPhyUn2pMfaloTjTGvqRHAGQY5+H+pXJMTrCJdqBUywui+8ZJAfm6Fu0DbNH9MixPE1juwl+oGE
cWc0WnNmcqeeOpCdxAwwr4Dirh8dXH4sZRQLzGOjQ2Jqr2npf8Hy6nYK81ut0CYnj/urz7fPsqM/
LKjGJl7SCWpGqy+HBaA5Q7lktolWwyydHyotc40osbbYfp8Z7NTS0kigHrx0Oz5UN7opxTcT7pSX
arCq4g6j0i4DLKhflEZxIajGg1LpD3EonkGbnFpYuhco6evIiFCvOt6e2qCHaHlh2tMjOic1LjZW
sZ0W0eLNJ7kaRqaEZcm3z1f2LSNdLS1FShiPNPgokYnLoXkXHCV9kzUaD5vXz1ayV4UG51jSNbXR
XpQEMhGedzrihtlLpLc7ykubPEkupAniggDuyUkMTBMoqmbbYJgQKa9hTdstmpKuAPEpqOM/VLWk
Fig0biDg3ZvriuZITf2AEtELzok/jHJWoC9KX5Wkozsq4eVoJILXCBZOREX4XCpQyqgaB9QazQvq
NL2NHTYkZgu5jxr9Ntswanm7INo26Ic9fL488nIvfVgeSmkkkVBaDHV1b2mpClR69Aus6jOCKUOA
ALIkYGUj2ngRagd1wiAOu4DDtEQHISKqT+mUbxOclR/EUN20Xdi4RpHttbmIXfS7VRajwvIoUpEd
jLNNHETWtoBgfOacnniYgP1jBaNQhoBzsPqwLWS6MKlLXgl9hE/H77G7fJY2QzMGl6j3AUTE7PrM
2TmRNCIGQM2d9xDsMKHh8XZK01EDe6IVXj2o7bbDdtyRUyoQJe8yJRBsJaM5yxxLE/xtmUboSkhk
FnGcY/TuK19RC3kZh/ax6xGBG8T5Li519TBWKSKJhXVOc/jEq7QECQpCIzRXFub68a8tmzaojE7N
PdGiUNvGyJH4LTZeoGxAPI/LP+ZntgvWruxpxFTZbpCHc/jkjxcOejfEKrhG6rSq1jfqGFel5JtD
7glTcpFO4rUoLpS4yW1D+FqTdTlEhLAmtLfPN/fH/AFRK2AZaL9TouENWW6kd2dfq8dI8/sINlOH
0J0gWV4ZzoskpumIwUvthw/sUghnHXaqv/sWr4ZevSIV5nFhhnoIVStodf64nwr6B2V/Jlb68OQf
D7MuiZu9nMKrTTgEVn+Vpx3F1caTi3P1pg8P/jIMKrmo2fAJMRA5XshAzPROiVnIYVTrPeS94iKV
1Mz9O98LMMrSMpeJAFeBnzybHT6NcUGfAgXsFvcYXYXEHb70lnXbBeDWaGpdVHW1kzvzbw2+ILUh
lhF3rtWtSsRiSAYCBi+Fw4JfQ7n355S06PSWz1Vb7YM4RP64/pJP56gkH8/psr7vxl5NPBaEKES6
ovAC4DWalbq1vnRqSfom7Mb7/kulxt9HU/gyNuUl/P4zB+XDVboMj24afUsqrHQ9Vp83N8YZO9fc
682XcJKRxQkuhupGTrHhVc8xxD7EOqvBVsWfGY9dEmgj97K8xsJetsHtbgYNCriWnpnXuaFW29YX
aR6SGuYervS4qmVOwO0n9fcyRfnPt+7pkTTJ4lnA/kFf3TSK2pWVLnFAuhY5xVLHTJZW0UgqO0/X
4Nr6vzOzpTbOiYTHtS4JZnQkASczs8mqu20kQ9bFK7rc+jUYrW5U0v3fmN+78VY7xBiSvpMzPloU
lLeGNFw1dbWH3e+Icrv7O0PRXsBMhdO+7qPEE9XhNMbaVIKaYJemem01hVOn2UB4eK6Z/iEmXTbj
GyYYKAoy1Kvv1ghy7mMKxrwmUKO6nrkRhq+d1bpNNe/jFDyCoHz9fIKnTjvYEoq5S68I/NfqBKi1
KIhIu/HxumgxwhY2jR++4O7hSkG5F9TssgphCgXp5Oat8ZD29Znk6sSrcfQDVueig4AxiCPnvYqA
3aT6TqVDkZrD/ecTPfFqsGXI4ChZ0zxYI57TSp/1aGRxG+yrD8TmcNyT7tzWBHDF9XQUw9KjBbRE
XEYkiMD26vbEgJxrOyGG1WXhKYpEH9x/pm+JCLCFzd1mEMO7CQVKd1KmP6YypnlLyW+TyCiSVKP4
kAjVL7MoK1jjcg86Pa73bUd9La3KhwTm5taYa3yJm4uqUK7iUb6D41DYcaSP+14K+y32jgKA5Wqw
u35EOViyBBgUSGShDHU5FQDdW8rdWySs1Qs/y9sF8oLIpo57CrqGPvucZjlCB6WS4DzRZ+avoheD
XZ2G2mXRR7s+BzPZKdlFwkibQodcYQ3iQeoUczP3yoU/JO22b6zuds4FJFetZNfXkuzlBrNPsvln
2SbqdeWr3wPqWyhIl16l1QGSJ23vmarwVYnRf+AjPWmpPj60ZMdOYeHULSvlvBuDGvfKyTd2elnk
towf5X7oBWxGhbZwkBy76OZxV5Qp2s0ZOG4j7aq7MFZNr8sN/0ZVM8kDJQdwWwdjoWpkTbrUbtDA
jezIF3+UTfdlAP6IwrJ8Y/jSHp2RqaS3J2vbuil18Aay8SNkXCfS5OYyMxAYgMk8XU2JCHI1mf27
0Nd6J4/i+kCz3HQqTtghrEXd1pbi4RAmyaswK9VBl6fyWqwJPRcn5glnaZwuW83VAzm+NLWgcMQM
UKsYaq6qt+J+yINLGCX0frJ02EfomLi5Ij0g+v/sZ0Nsx8NDJCnDIZIMdEFK/NoQUvwjV9Pyup/r
F9LsmWlbG4X6uW2pc+spCo7Bg1jsBrAFqD+it9KbyWQvQJ8d/oeI3MTSri9Nx4JS5ujWpLhBHGsb
2sbKTtBzjJBnvt3gQ9uKxtaw567Qvk8l1keILyCbAzhnrG1T8bdp3KLeG6PP4mZ1eIDA33yVALlA
c6l6yDOZ7ElZoG+MWS0OateMu4xaIkbNVe3GQfG9MPFFRekicQZzGO7MtvfJDpVuLzT+ValP4rcB
qaRDIAfJbe2XiuAWXWzYjTXawqT6l7opqBtfVYcnLa9jL2fhGxer6kHZ9rkuVrt+lIQrXa2SmvJx
reVQvia8gNFqNZAo75W5uevyTvbgdyVcznri4Ng6OtRzUYify/Iio1WxF8TR1ZomRlcRfTB47o+G
2O6kbCietU4v9n6s3ZNHJ4+LGKhs9yAg91Wvt8+hUkJsQkHdt/OpGV61MMRSKVWHvjpYcjWYG2ES
ULCNuy/RJO0MCha2nIXovo9uKQxOpljtNg1b/TDK2g8jHKWLSkRppCtRnhkMY74BFFg7QyBsu5pv
MisdGXLVdPVG6sjY4Cb4qZMvHrKpVCFCHgvDcCkHwXMrDjr+8ryvmaLFChJGwQxxA3iZF2CIdKuS
9iAc0/jcGXWHUro0NYGjZMghiXNB2dMM6tkp5QaIUhBUsicY3RA7ZT0aomvERXkjCHl/ZWRWf2gk
zsxWirvczXSheYgmQdqraYHCBpDr6I+x8G+M0ETQuW90t+jhpveiL94JPT1jeyi4yaZMz9HVHvb9
gGFHGAyOX+U/tU4YNacMIzxpK2uuHSHSqEn6iPnspUYLcL9J6uFay7X7RMkQNCGDtqjCXCR4JNhY
zKubShgdMVFvki6+BaoIY1fdhqgDlXX8s55KwTYs4UJL02sTPW8jGg7qXE64W+pQvIwwdLpa+ibM
M2UZEQhGhy61q+MMPgGz8eamuDD19G5GIdI2ozp350ZIN+Qf38EjIMaa6+02EaVvhsaLURH4OFOg
3JoLYw6xN8kbw/aWmt3PzGRfjM00bPoh2EshQpM8OY9yyj+2WuMXA3VOCpStrfoLFIG/5p26GZRv
fTuDxKy7b42efQtFcnK4iiTJYnk/WO1DskitZHliJy3W1ZHhLhpUaVDd9636ohrggQZ9cFERoikd
7QJWRpqsO6H1OWKPVlc3tqCLLuTVrWnCPNCDg2Hmmi1Zg2RL1KIgPVNI1WtA9rnm+G32GvcsoPUY
IkJRldZXBO+31Lr3OKX/8uPAi7PmKkjDC+yy3NHsXsU0/woFB2cAaTjMibwUS4nidUBjsfJgSMIF
r78jkZROkeZRPL9Wgh/SiI2D5Iff+lK/UhJDRtg3rpwhyW9xQt9ZOnfBCAvgXpA46cmcPSqLsudk
epJW3NArdvS+1RbG3h9h7/fcrsG1KmUbNZJ+CGpzpyZjseeesTvTfOJMPSX95BhG4rajlL9YFPyC
MLsQ69r0Aute9/WtII3mc1YkV22mX9Ut/m1xz3YcamE3peqh9TVpp/APRsUvbuMgTDdoc40bQ8Rv
UuvdiIBkk1ttvFEnvXVUc/bUqrlP8vF1mJr+UNG7h/rYDIE+eqGOtfz3KRz76E7L1Lwu7vwCiWMX
jKS+xZdpPlDB/PV5GHaqDLIA2yGII1JN4LeqWfmjb3TCRKUslutLow/BA4LzM3/IEOJl8QY07mOg
DrvOjM7l1CcSy8XDB9kU2CA6XavjxLLKxx4ZP9Kipqlh75q7tBWcRHgo0uHaQtNLKYW9j28ZiAP2
uf4qRdphqo27VjIu5uZZTIXNWeHQj8EvKF0cJ5ai0JJerEL+QS2EAA3mHFng3hmg58wZ1q6gQT9f
9Y9BKfIniyAvWD6RAHUVYycwdywfeXg2fuv4kWwLArfEfI+Ymy32GM+jZvT5iB8nJoKeWZT2FoEc
WgnHi62KYQU2mOrJoOl7U+odgu2rWThn73Ui1V364pAG6UAisLz6pmEciTmt08Lrm+6ACqyXhQJo
yHorVuc4Oad2LmNR3UVCgTbQ2v9ELfQhbpFm9IysIADwt/r0LOePalNiSIWkkRMq6maitFxiavz5
an4oWgKvfjf0GohZZLWfRy2rOaXTRRDRP0DpiKe/3A+46kDTbuiDGodeNX8/1T4aeLW+jTAKdYa7
vaf41hepbrZaXm47HOzlsT2janpqx1BCgPSBJCRQ0OX4vquPjkj/ocRP2UnISTUV6Y4UBTpkd/P5
Up64BbA8wkUQVCTfcd2CCeRC0mfa+16H6LZufZPTgZaTsgvxhUsE47fx8QhkwYNYaDxUnUk+j2cl
6p0hl2nLOZiagy72h6zohV1tJi9zXVJCZHltf4KkVoUH3TiHAz2xpgxK5xoVJMQ2zVWlJAnTBGf6
gs83Z3QE4KttY9xXnLqT1M3n6/rxihHhHi31Ogzb6DuvasxT2fTRWFeFF/azdlFq2bzNMrmn+TBE
u0QDxDU38+jiaqKfaRudyOzfjQyr+XiJSyHnbjCYpNGY+6V76Juq9/nkTlwzSw2Iz4jIE9ij1VcM
Zr1K54jzp03tRa7vTJQbSCc0XTkz0InduQhtULcD0YpN+uqiznSrDv2BO8ZM6u9ydV9Pyc9CMN2q
CS6MRj9zuk9tD0j3VNFhidCTXJ3uWTDHGpUqVq7InLrVt3UhvwkIfL56Jz7Qkh/KYMjVRS5k9RbU
UTpPcsiRA5LwVC/QRE29+xtD0BKgWA87i8vyeA+M6GSIJToI2HFNV3qWVZiGmV/+e2Msm+TdBRXI
Y66HFhdUnGkObUcMZ881HU58EMx4uABxdwfZ/NYgfTcEqJehpJyRe60lQm2PfvalugvF6W+8zvz9
Cx+QRBXM8Gq5+tHMRlFnnNyYkYyKX3oFeQtQ4+7nS3Z6Pv8aZ7Vkhhr0lVZS2wOqI+DD0m8G0/xS
UdH/fJyTO+zdfJZj9W7dcAxTwOAxHyh+d6Kh3AlZeK5VcHIMNKDf+FSWtqYMdJNe65a/vE+G73a+
vKvqcyHG6SHoTC5CV1w2q1psaU7mCCyBAnArHOI2v+x7dff5Sp24ySg1LnqFkESZy+qyFHsLdKJF
ubeY0b7xu6tFaqVCZGe2zrXzT84GPjwysVhufOjTSTVS8Xz+3BuJT94kR2LEJn5/OqBjMF5gk2FL
tPyGdx9esorE6hM998AhXVsIcdm4tW3VKnLE+BxB/dR8luAPSh3uS/j6HI+lD22K6LvIWK14Nzf3
ATo4n8/m1HFBkJtrHxkmOtSrj1NIKP8GWs/HmbLLJatclDgyIzqDfTk1DBCUReVRRt1p3YhPAZCY
gc8joxhoB+FxXtVkPUgOfT6blWEg1XbwSlCSic7pnkhg6Y8XbKYWbvopG4Ai9E2B2YUcbmXJsMuy
2hglVhZY6tDv2LS1ttco50iB7A3Nj0SP7FyX7KjKneSPDM0afI1stUIdWra8pCg3xMOHfFAf8mJ2
BSPZ1UpnS8p1r2lnHsgTz/HRDFbvfhM2IAEsJffSVqG6/NKqsheLBbqltavK5/wdTo6GIyfy5UCM
6QQdr1dgdWJklGxmFGw34nwjTJMtoGE9Fr/QfT7zdU5tAiKN/xpsdTVn/4e5M2uOG8my9C9CGvbF
bGweAMRGRpDBTST1AqMoCe7YHPv26+cLVVdXiqlOTfWYjfVLZlVKNDAQDoffe8/5DgmaBlB3tkxB
rxZYqyAiynOf/34N/PojEc9xORiiovxwwqhE3newitkDnCXkgYlmXexSdO+XaBHX+02Z9OvP9K+r
fXhCx5Gec6242qq8rWctO0f7JMzfHDd/fRF0HPBseHteIG1/3nKS0WuKskbG4mvLhlhcPVBx3ja/
+Si/2qc5sf/nVS439k8bWzGuekcyFWM58nj14JowQBA488aw/x8/zoclXiOOHheLC42Wiv3yvTBf
ncb8zWL75TK4gFFg5DIe++in4V3nj+VgXM4B3U6bvlvEYCvNi2l3RcTr/qbo+uW9+9fVPnpp0C7I
oZu4Wmp3m5mEyRU/6MJwXwz/tvj0ssVd3qbIRJgrflwMbqPXlu4uLAbdjLAibEvf+829++V6+9Ml
PqyEbkh9fdRmVgIZYHSVfTXEwvpvrTcMuxw+ebmh8f95vTHPkQnTjYo69eQIHeeG2tQ6VfHvTJC/
/HJ4wUE44R9/EXym9uJVBDlzxGXkNnvuZoFF35Osa5e/eZv+9UoXzCXV70WXR5TG5cb+6RGqzDrQ
M8lR58Iys6zm0HVMSJrhNqPw/vtt7nJ3fh76cinsYkjFib5iq/v5UqNZC2PA8kZuhLf1m+UT8oed
MMSNlotdaR0Z10Im/c1F/7owuCg9NqhpCHXRyvx80XwNCresVk4L+brRvedAFTclceF//9H++uhy
FYf30QULfLFb/nyVwBjQbJd8X1O2brCUMAAsYRg+k4RBV8H9zXf2y89E2UxHFEfwX5TrDaYyJ214
nnqNDDiMJoXGvHCaN3//oX5xGdLugGhwFfBnH6kFTCGLXGRLyUHLjDhxH/nkYTNUv9mILvfmw7Ig
wpJdHP82Kq6PJYO+ovCVuV/u0k7PL5kFev/oZ272O5X4rz4OuG7SEBHbu6jtf/6OSI0vZB/AsSBq
+8F26hha7xlzy2+UGr/6OMga8EJQx6NP+bBHGGteWIVnlShIiYTwHTSSBNr+5n30i/VGNh8AG2St
6ME/yiR7PxvruV/LnRksG8dUx1IPjuPSbEwYLJVdffn7lfC7y334TJTWU8Lcttw107JlJHFL7FZ4
mQIEjYxb1b3+Ny4HcQR+D81qRCI/f1OVULo5uiOXq2HL+cEucdadqKywkD7wv+43D+8v9iUkL+yA
Lg4M6uMPC2MJOjG1eklwzVqGs5G+OWuzQd4HgfJGLiQDLN5eS3938P/FxvvTVT/shoNb5+uiqnKH
GoH4uhWVG2zLTu7y8j9ChP4tktTum7pw3LqPUKj/BtHu12i8/4E8u0s86H9Nl8IzB+LuXr6//Zkw
dfmZfxKmzD/oZGBsBraAwxnzzH+C7HzvD3yV8DfRaSMJY6v5J8bO+IMfuESU/shd/UGX+w+MnQN6
irMdZv+L34gs2H8HMPUB9U3ri3RhCkYcV7ASKIQ/HHi0ch30Ygny7aR4QYScfvrNhE33SsORq6Kg
XPD7icK8aZHtbjTNFTECASQ7Zaa+5Kh0fvPM/kUiR68E3BJxcGxHNLc/9i/XlMlaPvreZpl941F0
vnVo3Y4UejKIztUwyt3oyuCoLqqgZtGT54qwwLtKtuvjn77F8z/eHD8hUv/CH3AZm15ej/SHfiQN
ftiuXGyfHRRWc9PDcggB+BG3NI/qUC2pcU1oIGkuBfFvbYsLwXcXdAGz6q59MXobVP76cXUq4+wg
iCAlyrJezERzdg3cvO0qDSRIVbEdRN8XscSoeeq9dN52SGswX+j3jdO/J2aXblQxDkeSL/wTAk9x
o7pFv6KU6aOOybQfqla25w7H2b0nFIOi0nOug6HuwwQpFR4bbEDfrdl2d2U+JNcFsPQT8kQvUkNx
rSYU4zgRVCS1cthNlv1e9shSRpV/5hdBc+SI5StahQqPhYaopLOtiByZe7sorucgtT8VvdtspVXO
b7lhi+0sbooC5UqjW++elr+6mX4zifppGntv2zCRjcxKnnIlihdQw21U1Ia4Q5grIBxyg4POcI6t
nlqhTmDMZura7rQ2zhpbUzJvc+F0T9VU5cRcVt0Bli8+zsKwYAQCrZKzvVghp9AchYN1G0zKfke1
JDdOPbvInrL3srnk9ywExN4mgzYhKMmQrIGLF6jd9OVbtaZoq0pdFKEaczPqpQNI3RNua78VUyOL
K/gmR80QMtm3gRGRxcNBRu27Eeg6WQC1o79A9WMgmTZBWIrORYVRftGW9oqYq+/MbbERi37Dax2i
NOT8fQqEBemYaq8zvXP3C6LeeHaL98BPaNUYDroxNR3qZV4Is3L6U2Vb/W5wZB2OC0lkjjNd61kg
nkzp5xFxPFqcrbgZxhULrbK+ZEGy7WZDPyCgK2OanJgCLbN49FDahHhnj6IgnE2rl68ZUrANrXAM
ERNkJ1Ob9Kh1xTcjq/dqqV7ybjUQpyWkq9b5RIguOatJ7jwQekTMU9HsPVJ3Q8yGJcBj79ZCh1SE
GuEfB73XSQiY6/tkaM0pZFoegbnRz3UBvGM7+EmAysy1z2mSLvtlHYInEL58pY3mH9da12TYdIm8
SqRu3Co3n8/S6qsy8hevvmZA6p6rohqPFRKyy0rGmLOpkUc70WDWCHoGzV3zKCCL6Vqxm8TS9GEt
V3WKq3hY3qSu53da4+4057IGSdXSvFOXKgtKs5e7ybUbjLW4VSOj6EiikKJV1tWVuYbJtKB0m3Gf
+KGom9m405Uzr/tWtYvaelA9QelMdYEgzM9vp2Q7O2n+Al38AC/9UZe1E/djSqhIMiQwP4uEwHUc
ZKuz6vxVUV9Z9uTcL9lKcNiKjMdsYFSHWtOCPlfmW0HQ3xsbHto7R5CAl5Ro4UbcMILB/+J8JqBJ
+6YLb7gLSJx+1EbcsVZS4mdIEq/5qsHfjJSZN8TbBmhd24WUYL0Wp96Y2rCZZxMgfAcXw9eR0CVS
xF7RrztrKsohcmYh936Qrc9Iv4ZwmvXuaZFusPODcW+SY7g3JwLg857XR6wbdBhVNTYPogJmHrVj
6V5PbS2zcK0NhCAZUsaRo/YlpLkeY+nQOwBNTQerQe/jLCy01mwnctrcOb+vWGHsaSzXczk7/SeR
I9sK1xGS/XZwtOygO16Sf1qDyfUfM8so/R2a0LZfQ184bf1t9Zv5IvjLjORG2na2DYKORmnWZ+6G
NqEOX6aqnRNhZ0FUotZ1yTTTjcfEq47mkqBFo2o/+87UtmFLEhYkeNt4Wcx1Q7Ai0q+2aof3qTAG
nF+edcisaoqnTAcsZqC2VXVQW7yxsinOZmfaZENnRD70iYNVe5zWqiErWe2zIlo3ma+GxFqri8bO
eMS0WSZhM3YLwi4vpbent/N8Tp30szUnQRW1i7+yT1TJscm94on2D9b8QQ6mRR5Glr0vnvMgWzor
0PX8+VzhjjqzZOazh9n2WKla1GFTCa3ddF1tPF5ml4+a5C8FfuEcpgQFTzOyYegpZbWNtuRB+O20
p6lePqRLSUydq5153qeD4P6fBntgXgdftj2lDrFjstMM+O3IJifUxntZkilVZBXnYzXI3dyOLPBx
Le9ddxxjq4HST5yW5x+DzDrUkwXg3QL19tiujfW6IDQYonImU+9BXsyGvbGk21SNWY7pr0cnKpTf
6ojr7PrkCdt9rtmH5tAdVHYi2amMtLRIM9IeHfBhfZmOcTPI5J7/1eymVlwyEHNsaarO76yqR2ZY
6eaA6Lp17xhIGoRo91prhHNT+ZuUJLXbym08JODw3w1Xs4qNm1vFPelzG9Mn/thRpZPunUWxDYxz
/1gu3nG2R4uIVXbmRfqKR38sN0FB5kGsj5PCfToNw+PSZvk5zdr1rhqVFZK0rO9Kt1iPpVFrn7Ca
FwR56zstgemIwtC5MqZ1AkCXNyQRNn68JMp6NXs1RfqQBXuVaA2bg6geuzZrXtNGd0+41OrzAj/u
JtPaYOumNnq9ZQ64pzx3KYjl7cJrQ6LJtQi8Ba3gQcJEUJhkFruWzF6Y0eX3sGPQNOlTu0nXNrle
c79/0M28yCJ30PULW0yzDoLEO6TX2TAhBvO6JqQirV+DbvaPydQ86lVWv0mbYMlmJpGLh8F/yxeT
V52WKXEecw6p6Im7ZjvrkrzLSaRPZDGNaKwr072z2maYwrVYyucMXggCe0LMrhyhYZxNrAT9qqd4
97u938Yu3t6EF6por5yO0I/Y6qzuK1FfaZz37qbx2nxra1lyblfb306100WGYVV3gV7UJ7JpzK8C
Q64e/3gGzbVgsYjKhRJoo2Im4ZDcCF5X10R9ZrGfLvreLJoisgi2Ra40FlezDOrXHxtEKuVwzIIg
eV0LFMdFHySEFzalxQlO50lL8koeiDsVdsTKUpuEVAA3zEZbT6/WyRrsk64K87HtS1jqozQfi6Gz
pQy5s3MQB5lv9Q8JbPavchzZClzyDwFE9vMZAA8pjgKjbMdJRHj2fiQG8VBb+Ozi0m9Z8DNKZzCA
Cac6koDm84/XcmN2YNrGrgm+VyINjgEy8a9VpwcD+YCpbTzmmc69NSalIzJvW0PFlmeMaGGbPqki
AH7ZvC3TdDm3Xe/HKLemF/o4WDLHNDmL0kU2g6IVUKLV16+WWrtTEhgj0srGns8//iMnDRZk5lj8
00V4bvG0TPUr8JB2jNXg+DKiqcUHUDZiaRzcnBbEXLvvwinz78To2QfkC/yY7SL398sUsMw0G/MZ
1kf9ihy/fulwdF8CJjIcxUbv8kfuWL8u66ifR07+u3puuLgsyDbrhyYwwi7jPfRQjuV03ZL/2W1s
nY0pXQb+q28P6TnIgBj8uP1pMAa3ttP8o1T5twrzX1fT/3dl+f/Amvsiafqva+7d8NZ/K9+Kn0ru
y4/8s+T2KZ8pk3FZQRFCdEM1/h/s+MC8QJ0ZWFy61LS+Ln/0z6Lb++NCQUaogWLtR1Dzv6jO1h/g
z1AJwHhFcOXiOf/f/+snvlb34f//ubQEYfdzsxJ8BvMkE1mjiz6Ujvmlyfindnk+lTkmhypHMTzL
TcVjHyqnz2NOHWdd+uWmNxwQBFn63c+M6lH3Wu2C5blD0LvPsqWNTVF3W1iGKYEL5nJInDw9mLk3
EXzbeZuETvhEckkaLinmR8ieX8wV/udi13U4LNNnlUF1J6AqXCtnQGNuA9bQPCeikXaX++NLVXLS
CpLpjaobI0E+pt+92R83zUIqrzk13x1jLehOu6T/WG60AvbZwXQF0YycFlYhNU43LHDU/E6Fg2DW
EXZWn9CduhQdFXOWbT/pj6mRGaElPSsuhO8/96Q49nGRErcIrReNOttH/r70sIAWY7G2/LF7Msd5
uauzGpeSBeNxn0iri/28JBN3ShQoAClvvNq4mbmXJ3/qqq0t66ux4ZBl+VBlsqRlP20EXqyp7q45
OEovrIA07wgCcj43yWDFLYXLKTPamzoznvQEZ0dJ/jm8TC39jsG/xZ0YBDcqxTIzYMBJ2W1Ndo+i
iw24k2Fe5oRL25W2n/KmDvN0wn8lT3bXrlu7tJ2npVyeHEiZ+2bS01MlhvLQVb75ptoKdm+z9HYs
KQQ+FxNGq8pYTWq3fOyunLl4xSCyfHW8pjtKu3APmDiWF1Keuy+mat70dakIGMAv0oee1Tjkprbz
uKNFOMzczWBaqXEnL8rmVh4mRwtu0bZaYeOo5gouv0Z+TdU89qZGDKHbaaHkeNnVZvGy2kl58HNj
iMeMipWAW/crMdlDWLVu/lW2A2d6XA6DeSfcytJO/dRwiOhnswdFk88lr/leyzaOI/KrdXTI4xwJ
uGvpngCCYnSeRMOcNtV+VBouj8Qv8oyGqVndi7SgjkIBS/k4eRQuND+Oa+pYRwxC97yXsACNF2V7
5VHGrIK3Ses/u1NxExALtWgWgbV18Wz2k4rLpf7UJUEXW+3ywOnRfqAaz689Jao6JNy11OMBXhYh
18Jbluca12HzMmqFOjmN5e/7luaYUw3d86xNcisN6b37c5bVMSeC9YEg5+SqlHyBaeouz3oyddt5
KvuHDFLSsSyd5FFXZbDLNK+CCzQ7PmEmDo9HhorGYw58n6u2uJ07Wb5YC49sMSj96OlrZm3ksGTq
1lwmjfVQWpLEVl97ViWvp6EyNQ43ZoMjjH4+yD631LIdbQm15/RyR3vqu56MerRMyoi8PvBC1x+K
eCUUAky0NVxJyhCSVsrbIklecn2OtdHT99p02yjCcWbHzg/IsSQarPLbQFAz3jSr2jajvi0zTOJk
Qw2xVWl5iJA4iOzKnh+NgkIuyaIOgsmmKtPtkEFKT2R6Y2bd10S3+m+9aFE3y8Cg40K2KxDGa9sQ
QnvKO9cX8timWlF0N7WdS2fZpFO3Zsumo3UIVMR1ElKP426qh08Mwq/XxLXeLRgyX2lguS+Oqtxz
0gn7qmlAQLc94VoaXYG09/HlEOqk+Wuxbxq73NdrS7PiwtG4y6Tz3vcUWdkckK+NV7ISY7ApbIOK
PxXjp04k1k2l3cNcX9wocT1yD9kfT0Mzq7CosuwY+Ll4zYI+uYWDPJ4SWaangUYfAxX4G1vRau5N
OXR9s+k0awvN7jhP8tgn3rU/tEQoz9UXc6H/oYOIGTuSood6iEw5S+rw9gF3jBF3gX7nrDN2osqL
p7pHDu80edRl87zV8ia/Us1rM4tIWljPU9TQ14Au/XNLjsdmEPV4G2RlHmqllX2iBhw4niPqD/HL
c1I3Ml0LexRCWz038lDps0eyuucxXDCUkhucj/Haru8FktK57jj16tY0HuqyNuNKCuv76EHHKQZa
X8O43F32TIYf7okosBHCjnHN90UT0KWvICs5h07T0JNAhffo0o3AvGXc+oVW7atZn7+apNNvp44m
T5AuxtXcy4fOBkTm0WN5tFwalQoac1QDxIpxjkxQhdp0D08y3bB+68iQKJXDqtcfilZT92M3u7QJ
mxdd84vrvsm8jZemX9mntnOjNJqWPHFqhisO07UkC0w060NvBJ/whnrbqhJbTgc5rtviOa2hiCmy
3GMLlTcqm6U9I1hlPc5zHxU0iNo2OTrwhT4zW4MEjusktJJC37rrtAMpVMVq7neJMRUbUQbTLVz3
qDXzJ7sY011TjTJsm2be+nbubzvelY9enz4ldtPyNXd+rHLvYZzWl3Wc8oexywghx7l4xCFZ7m0y
xCM1D2I74LeMOYMAWLFxCGLDxG6sbtJ5uOkCE8d5Y/rXQVZDRAKVdkAVsFwLhAR7INdtRLGVsSp8
Pih6z7DiPLyRCw0wprwRvyIJro125+sDoQ39QuxyltzmiXGTexw/1NCN29xGTON7I5FNbjJTs7Mx
tSs7VZ8nj8O8brPBflkBLVkSW2dzLy5VCS+gznQy+8oahT0SAiccoqTMxajFhuaC7n3SijTfacCS
zNjMhd+/0bOobpdA3VaGuTU5YuRF9Ymt2wnJhKXHNvbGZpbExPetyIBqmXsS0e1nozcdBHBiPwfB
yfSaO1VlwB3H5WQpm3FhKngDuickj1sIgnGFi5DqJhSaPOCVaEPwjBX5dtU2mzBxy2deq2/jmOIq
nSl+gtwNF5aFP9MXWpqWsxbiC70nUS+p2RkFzcXlUAm5mXGudmP7PtSpOKVjMD9okzhzFL2XWMy3
wjPcvZYrPTa7HI6+xdvOjYkBH0LWPDuXn+TvjRLGA1bvLRHrnNNERgLjlDhPzlSLmAHEEqdqCB4m
k4mBOQXfnGCoToPBSHmc7feZinirZq+909ph5CWS9DX+1eyIkl2naUg+zmSKOFgWmW2GgoP3ph5w
m/WhUkKup7ZNzSHu/VnlNzZjCeeUD5SOWWg5c+YdtKCfppC2+aId7EVk43MeTDJ4X5aOROJ/yDT+
v1VCP9VL/9Ws839guURJ8nf10l5VX4f2rfvzhPLHj/yzXrL+wA8X4Fvz+ddP9RIhOMwGESlh+WI+
+CMf51/1Eo0K28aCciliEDT9q14y/2BIyXsKyR4Z2pcq60N99Hf10g/a6k/aDpSq6P8uzQDLdvl1
fi6XkDwPhchddzsv07KxgATQbXGuez27szSAn8AL4iFxSW3wkbM2z/SU3Ks1Lc3DiKdqYxD1uXJs
2paGvP/TffzFlPCHROKnXw1WJd4RykLgL6C2PgxQpddNZm+zb6+TkbwWSZUwDirztIroTuS7eurS
eUO3sTxccsGKI70ZnL0uCLODnmjLwypJzmusoXvUxNhd2KSdHduaweGNlt7Z7HsDelQq5DlTa1+H
XZvYY7Sq0oRbl1EuDSpJvjGNDLDui5b+S8I+fNRscE1//1F/UCQ/fNSLKCkgko20rL+MZjvRWmAC
Zs4xdEse52rop23C6xvPtwEjQg4SJoK2HnwNzF2rDfK1dGptDLtFUCiQHCJPWm9mtxJj7Y7Zj/+V
ubfBsaze/OY3/atGByUQIowLbZB/fVTCCuq8UQ+k2GXTOp+z0iuffCfYtPgkr5j4TrcjPfOnWczt
dm1H+3YNav+QrR7iUtWnQ5SAHz70iZLX7rpM29/8dpfV+tN95BdCvYYinF4D2qsPxT9RY25B3eBs
67rrH1TfkAcGBCKajKLclzInNn3JbxmsJVj0iVB10Ff+Riz1D6LWh18Cl9AFkMbvQW/jwyOFkROx
W5taW5xOWnGCsJxaV2np15vMzl9S5jHxYhVLRNOujZm92gwrVB566dM6oJiGgWtc581qciSf9KPm
ACBrpimyRuLjunRU91TetRMqbdm7CMBoIzrm2ZLOtJttg+oy+7x0rQF0WM8+gdYsLqO1/FO3tDIq
PbAIk2lHrTY90l2uTw39ktBm1DLCjxzko7AmwVEhNZHvj8p7Q8dmIEzIzWKbaMTTRowSqthNBvFU
6k2x01v9CCpp9UOmnOs2qIheDWF5jAfVBrkWpkuvRxn68+ch4QyCDBgJOrN02iLFWAfbYNQ3gZE9
YiefY47upgEdyH6fyLL57Bt5s5cNdOOOdiFHwlSHuLfOHs9yU0ybqXDogdRQjb9pWmFEjZE7oHe4
v1PfJiCRM9qJIwqoTzR9FyoNknBWyNOfA0bPN1p5MaFiVtn15pBs6oS6XTiz2mt2070leFGzUlZH
H6vftlnG8mrITXASdEZoKBXtoezUzVzlJWfTxmFSSnqzcguXwhlAYz1qhP26lxjoxaiOMCLFt6Av
cmYXzXgwtPrBIikkLlsaQqbVbn0vmXb6sKwvXqFqBIpucFs0QYtSdpT0krog+NxPySujoPO66GMT
jYNjPaoJdDZTqUc5zXURC38JHjNCM76nRZ2J61kL3BvUDDOjWsMIPZPhyajhzQ6XnHuPlmm+SU3R
MfFozfLBXZgULpXh7pxWMT+a+4elrNU29xp6zx25NKhxij5E4f8oRBbEVE3LEEFIn8OiVKQIS77E
2VRiS1PeOFCmy29GtzhRoFfksU4+zV514ZNOr4UItG8EeUH8mDtBC1p9noVRRa7iJq9AaDZu5iY7
Gl7v2gIqIpkD+stTe5ss/RcO2GY0B7UT+Z6lRYoZCnHP48bRgMyQptFs1qzqYslCKrvZvB5X7U40
2V2RON0555xvt+5wKPLVingak609JP3XvHDOjpGsu6kRN2WdTluBmg3GjfeujYxYAVFcYCq+s81k
SRhQIPnGTNlGJrD4MBGJAWOlM6/nMRHfaYN0N+w1ekDBJszXaYVQpIzc3RqJGvdyRekYqbU1CF1K
l0MLqWWj1cE3XtVdCMejj1iT02295Os2z2T/uMD3D1PV2OcGTmq1rAaUnWKM69bBxi3p4R2dps3L
0KmkvuGtMX+GWRN8scrGPjAMdl8YRNifQWra4RLY8piUnW5FQ5HDAJPkNuydbr1XZrDeMNkt4dha
7q3fVLCdlue06xiNYs09MsVM9yANk61WK/tTC07mQYjkak2K9UqVZXKXz9567Mvpgjty98YFZ50R
9wyH1jCzfR5kdDOczJdBWCsxfM95Rj+bmPh8ICYmjRLmBvuLIX9b9BPF1ZJBeZxIGk/XbNe3QH+Y
Csz181Axw8zKiccNoMRQLMN33VmnGyqMduOsbbWS/1sg1EndPDsHXadF9I1fsno5tgn5uaJjGwPo
04SMtpsr4ZYkJuS0rJZOy2/8NXWfJeolIninubpWeHEpGuVrF8CuaTVxT1ZJc2OnabGnbh1EWE7V
leE1duz5U/A4VdjA2XeN+45JYaybXbd1XcERSmeuHITGLOrYSeVtKgZrqzz5rFARy5hAn66Oy3EA
YmqjWe/TUTNDuzLaXbaip1Be317pVoev5lIksSbKCMGuSkOGr0ywepD1sitjsr3EoTSa7GXKDPmk
55X+nbbudKI8/YLiWl57TlAfUDM4jzOj47hKA/NgTNn3wG0ehiIAuB4ML+uPE5VI62orMKOeUjLS
Djm6d9Q9tXdqPKa2FYHIt5lb3pVrT+Cxoh433AdeU+LKsmYEH6QbHIog2Oqmqq/cdjpmbnfrLY61
ofy9qWlThVqnnCiXbXvw6pK+mN0Y+1yu3rWdknQ/IkIbigGS2FSH0AuwkLRtr92NwH0BXCxJZM2S
EW8rxTbJki8VXK1YoG6JysYt9umS0kse6+e2SdWb0TT1kzSzYsNQVBFAP7ZxPtjOTnomGXmFnWGM
tufIggu0d/Mg5QG1zc0cjOJgi8a7s3tfxGJtim1ZoKkwf8zc/da+HcqMcWRjs7558417YED5teLE
97QEFejn0vs6mxo0FPk0ZBhGjCU5N+NYb1omut8Xu2T+y+zslCUeOpDZqSj/kymlkJTOt6qTxXcv
HaabZmzSuK2Jmq7KZQ5Ho9LPcxbUHbZ/rVSxCYR2DT2tpkDsxmRGhZH2bF8GppYh9NN5BMJP0dpu
CcDt/OtWgkLbVH4KXrEZF93e5MmoGQQezIqqHIJVYT0s0mtp68ukqMhLaBoRT5qszNAZerhZBQ33
YjfUVvle8XIqTs2YTd61W1o4cAyfzICvQKVo5kr883qks4DUviJYyWbkV/b5Aw238mgkxcD+FNAw
Hl2n728gQit3nzYdGWElAVjpQdfnxt2ak9VOQKwWBgAauC6OPF5Hp5Lh08mwp/T70C6BZBoupgdT
cb66YZmTGOy3kORnUZEW182Qnmbuh8lYHngtmpCJA1g2Hi/BQGW8mkv3bBuF8TS0zF/scSxuCCVm
010cLfZkGbzpeW/tW09ZmyrzPYyhzCc9Htha5BsmP+QvwptjVIANMLIGYW+GdSkgZXXpQiCE5RFz
YxBbEmn6ODMWMdWqNgLiFEgr5TFZ6vs+e/KwtWvn0h5skGRueh6EzLfjMpUbdhn9GoWpdbJcQr6L
SSWvHlKUdtObXl7HozeqZSOEZG8K2gzK0FzbRUgDIrnSSj25yunM6LFrd9WhrtzpwRrt5socBsB0
pk6vQkhCOFsEJ1+4A5zThiqpOYNm7r1qVHIl5MjZbC1JxjBBXZGlNn6pO1NeDatmtFGbSHk2zcR6
VjSMPnPWtjb8lfWLZnnrhgT1ClqOprxvSEGEF3mysx+8cnpoLzOEQVWfyqZVcRLIZ8l9A4WA0MTM
bggYfO4uk4jVtjiwXqYTmErmjZl392MzWkdVLcwwLtOMgejTsK/0nBGH21T3MIFkts/M1WcIMhmq
2tfJmERGkxZxpsGDjCqyT5yoV052VYo+yTa2N4zlsS5ASjlJIuCf5QNwNZH0nXkn14A40FW2+dcp
gP+mc7z8Sme9udZ94Ku0zMpDe5nvCAY96jLxmVdPgttz60dNuQyA4E5d1SMpGRfv6a02ZsyN+pYJ
0lIzTMp+DJaMy4zJ/TFuyn6MntYfYyjTrN6maeq++OisXsjicQ+2x9yqy9vla5Flr/NlpqV+jLeE
qtGhkjry2ZWKAnht8xRbZm++ZUlRHhhvpKcehfJeJiP8jtZ5si7TtGlIT1011y/GyOGg+j/snUeT
21p2x7/KlPdQIYeFFyZBguyollrpbVD9FJBzxqf37/Y8202QJkrPG5fLs5mp0kiXuOHcc8/5h5Fs
wTXLrniR2tD0eUen8qcch0dExsyQanFUm/EM4TUcKU+hcvsjK7P3cirFD5zf7L4cVVwfO35+QIdP
01xJoVC+od1EbmPav9BiN91saG/6sgdSm8g3YDLCeOfUo3afkCLvQqNqHyslQ16uFIqHOsWKYOPn
6Yx2WGOXP8DKQcrNdLdotGKTaYUE3sXOhz+clPaTbLdPmh/wV3LasK4c5/6XRNeLeCvlduvRiild
a+yyx6mgjSqgiBCMzQ1K0FQkY4CEdt9LW3TXsaKgXIzTi+TSBla2Su1IG72UfoInHh+TJj5y7xLl
/Lz9FQGAaDel1dvOoTP11nJrqTXRvcrb4tDqTRDv0nQA82oJC+5AaefmWOplc8+c/8rliPKvMxkH
rWjkLb2/XY317MYGoTQ0WniUDKcFPZM9DW2Uuklifwmqat4C5iGZ1OqXoAkGYD6cL6PHb8Ef06ck
TpT7EdHZT7Y6Q0XWjQQrsIhTCaJZ90F6OdkeObfxTyLKjBxR4tLUBjlN6fTIG6vcxuVgbByTN2rT
2eExIAC7PuYiNKoCm8IRiGo2PzXiwER9z3FCakhkO9sotuLP6RDGW6Mi5ST57u+KIgsPpHTJrY4L
5qZqx+EZK85jOrZ3tVKlHyeEgTdqmk07vzQFPKUu8k/ljKN4OFp9v4lhNpuoC0rax3ZMRKkYRV0M
qeSs3ozgG29DpPY3akU0dybFeBhjXRUOXNquURFO48ah+hpDAash6+yLCM8d9JGsF4rvn8vUtB7w
t43/zJKsuc0GZ9jRDwpJWZtjkMYfdclOvvlolBqenMbB0am1+HtLrvwlHO1hH5lD8JnEFt9np1Pu
yqwfXrq5qR/nqWpcWYO0LH5ZEh7LNtJwb8w10gcQvt/lIaBAr0ylvc9q0+q3MpcB8oGgpAU/2QWk
WtxGsRr/fC2f/H+J93kqf/7rv3wvurytpw8/A6zXT+q1b6pM7guUk595G7WTYOP867/8W939eQKG
oRT7V23XdN7BbtehemDyQKVWVIr/wsJY8juUGmUbPxBoZkI26b+wMOo7zEgp3FJ5wmH6VWf6LwKK
or7TFZu6rnDvpsCmOb9T21W1RTUMWgyoG9TXVZN/jUzztLYr2VQ9YAtYbj4o2ZMhD7RO5jk4DPBW
xPNgyI4g17LnzpaCG2WqutkzCA3bUpqT56gp+xs5woUsqHlQwkyIRZNPeQRjXHaughrLTV1AzjOl
2PqgDnb+sbcbu9irJrWX39+Y99F3eGrFr/YqP+qx/1m3Xf3zH/cvZfOPfZf/eGlZ7eXf+d/YZ4Cx
/t/DsjYv9Z8vP4rTNgN/46+daDjv8NYhBxb6RGJLgYr6ayfyRxSVbWxaof8IpULK6P/RZdDesQ8F
Ygr5b8t4dXL9j52ovYOz5AhUFpsB8S3rt3Yiw5/UZflREH4ElNGwZIuK+elOzGOngUGiS9vYUO7w
XA5aN9aDaDcnht/tTCdDiELyVWneOFM0R1ue66q0xYe9bjeZqdY3IeiBX8YMCmYLAHb4SRWLUn1d
6AF5gSWgCJoy/BDVmU3dlOanwsjj+xpU71/KVr8VI/+vb0Wh1/Tfb8Xn8Oc/Ni/hS3ba9BJ/6a/d
aKnvLFQyaGM4CICdxEVbfscOZaPikgcpFjTgf+5G1XqnakhqIujyGkvFH/21G1X5Hf8M9tFIylhI
EFja7+xGYIgnm1Gw6cEXERcFdZDNf7oZjXpoJg5L6TlhX2wNjXwGqFW50otYMnL/OQrdAWI5gu3L
7lXAE1DXRtwdA9/f9q3vQMelWkNxe0AJZcrdNodV8mYhLrTMLn4ZrRlZZyI13GFOv2wuQvJr3Sy9
TFeL3VRDL0D5tnGvj/LK937b4BCfhio8TRYZciVYz9NhuqBom85vcNJQMooRekTdwpVDYEOF7LSZ
GyiFTB+xjYK7CVD/RJYvpTcaoqWojyuVcazkalQ3XYpBFE1zEHg5IPaPsdlqnaeWFr0BXsLSHeZg
kvq+U4xABc40TfEtRTIbFoStP5ZKlh6appVWlJhEpFzsDujaNh55+AAi+KmLS/UNfpSs1+k6B5M0
LAv195KqBhMFuFDdZnaofupMTAungRdVA6h8H9dyf8CsKt5T5e9yiETWsDLbZ3qdKDKQXBAzkdJB
HkpQWd/+INMBCmBbgCjRuTNvdEUdv0VjDyhfLiY8JJ30vTTTDg2kXgjg5Lys5FH/TWEyoQph4VWj
kZfA3RTZzNvfYBS6T9sH1wHLT4cvkdlk970VTZvrG0t8ycm+ojJI0qTg1m7aaNIsvlRCBFUOhiD1
ohKBYRuy7M1rYTiNpHplVs9OJ8GHnjKm88JzCiOj0w/SjVZVMDAJPR1U5m02tuOXlt5Tjn1Y/kke
R+mHEtR9/Lvnk1GB0Wk6esEoyi5Vy6ZS4yXSOoEXoE0SIOk8pnSVmuzwm/NosVWgTjCdIhlYyuIF
qtVXSqtgBYzLCZWaNtmlNqenTSv7d7/odSjUEKkXky0s1U790kn0sRkqT2qb+Dn09dtGsuoVrVOx
u072BYOwTgDI4XijKrkI2HGOuKkWl6UX+Q59BF56B7Ud+8eMctd92hnW74Zuy6F/C3dbtiGJ4/J1
ujkiLi/HnEa0fei2qVp0N+sxVSmJDgFiZsZIhfL6gp3FbQbEpZDmtUj9AT2cDoiS8TBjZEzcts1g
m9EkdXPwWb+/VoyCrAu8T/QveFycHGKry9UMR/LSU3LVQYSsa3aK4md/ZxS+B+VPnj2gDBajRC0z
Sg8Wzlfl7yDl/Tkq1poghMC/LLcEmYLJS5erjvLYYol8ANEVu5Jv0bWZ9v6As7lCna6elc8ZToN3
MH2TQ6XOYOrTLtpXovVZDLK5EkcurRzqc6TWbBR06MSfv7ktVCRLDNVn5QC8l3T0HW0P7t9f2ZDK
WWRkQkEScKIFqYE1PB0mqhLTbhQ+1/Gd0rVbsN9x2O9UKqZT1j9jJQtvRtM2GhabQVQdfayVx4BK
XFBD5i8U4OdOUK/8qovfTiBj/nlnoq5z+qNAaSbATdTSm7TuWWTvCBZOa2nUpUHsV4Uydi3XkIgN
byZYg0lmyjWDlGWLjr+EhT1v8WBl016aX2BGNrhFNHt495yO0jR2UsTViCl2ncuHLimj54SodjM2
VrwSnMU/tQhm4iJHhYgp015fam8/aGIx+q7u0L4uIEH6OYwUWzZyt1TjEqQ+kAkjg6Nf40e88pHn
hwY9aoX4qVvotnD7LS493wx82t1F6ZlD03+LOyO/yZtA8sqOpqNGdnbbWUPxs2EH3wMLSW9SHYqf
6RvRys4Ri3YyB1Q+MNRViQ+mKJwsfohE6aRoCwcjv6D6JcuwF8qpTzHn8LVN0vWJez28nl324snA
O5fPJy6py8u+8e2gyUA/e7GeYbxS51VAI4bt+wAaZTgkWeFPu6zXp0/Xxz3bu4wrpGnxO9c5uuKF
9HapW8Mc6nhAFX/gtXSPXgiEUicwVm7HV6uBxWzyvEDPk/eMTlBcRNwR3hWFa1Sg0k5qP+HPOaHc
kHYHZC2k26ms+q3dTjCIszBEj8pKHxCY1nb0c214pNn8jYmbjroNomybGoMJ9H6Ix10wFc6zBZA4
09PpCceu6I63C80ItWGRkqo6OrAv3LEOINVLXQu7fBT+RUb3hO5Sv0uCGtpC2su3eTeHt3CWWxdf
pGintVq4DW2ISG1LTEqCzveydEweSszG3Wkmrv32MiBeh6QLr0f+s0xeJacB8mQhxoWru+FmMil6
Ffffrg9yBqTEHYZRhNwtYEqFF9LpYg8qEKQpQd8Ovdjv4NgfRwzrtlEUSVuYlsC6+vx9qEkfc3ne
xYpp4DZkeiFsLVVLwJXk5R0QearWkNlXsouziCN+Gc9miHGo4fBsO/1l4K76wq4QWANA3R1npa7d
ucQXRsUVadvjRH9IVKIAbh/2ysE7C6uLkRdzYlRQZbsB0bUMDDc9eGOg+TJZbhZ1xd9ZZMFIdPCA
U1EePv3IoJ/VQe4GFAyh/+ygjofbygzXTB0vnGiUEmFQE0aF9OxiKhOt1PyYvjnw9k7xtIx11Wb/
8/WtdGkQVQAHdUC+JL2LsCFLRhXJo5R5tWJX7typwC2GVQPZS7uCugS2FrKs8VhYrI2p1YHllzFr
Q3KxB9+SfEWyHQebZiju43gwb4agxQuGltOanP+lD0SfUVTOOZcoN52uVZ9Az07zMUMxTI8+69Bk
XKkejMP1abxwyYgqOirQFJQAWi9yprnxJ0DZEQpswEBukTMZHoiKEOqDCPxjoIcv18e7MKEsGMUX
BoTjKouvfpOpqNC3KtWMMw8Mj+QZWgfXpA80HLSA6LZQ6ly1t7hn8qleOeAicV9cADrpNqFHEf4o
IMJPRnZSlAaQN0i9ecpq14AosJ27uXa1pI4/mizqLrDy2g2aqNoUZbmGeL2wnCfDL45exyYqpa5J
PXh/sFEKOFOjWY8r2cuF5RQlbnoarJpqLqXxkxH3P78xGMXRjcNI5nmIKTRtlFDF3lWr25WAcj6p
BEsCCmxl8iUA96eTOksjWTWCSl7Bn7l5XHwdiAoAMGNz63S4dKG2pD9KoVWAYOzt4+9uJmr1nE3a
RAQbLAdORx+0QO4LUy69uEoeidGOq3eW9Fh1tRB3gnrPJsOtDEbk9XG182nGeICSHpkLNxnyXKcD
K1o1BFGA72NVRW1zn2DZUgCu1C3pdkwr7SdUWBrldi1VzRNcqAbRqwAhh2Hy5WIH6d/5Mqazve2s
kbBhTrX5rW6U3nKpcUkvqJQg1a2Auak3bWwDNZG7lioohq7tBxnbEqA8XcezRQ18Bf9x5K2UvWrH
zefcaLujlgTFH12AJ9m2tEv41sHQ2I+8cwA9Sab9jQa0HW6kYgj/QK2y/nl9as63uWLzogVxynvP
gsxxOjMDsjux38elhz+a/K3hxt60UV18uz7Kea6qgH7gMaWRyOHsvbhhgMhomVRhtCJR4PCD8U4Z
HKCRWv5sT3UJwNReMwQ4LzBCPRNPEsbTRM9xcRNUctSgOhMhoW3o3dHMBv9mkmmxcz4CPPugG/nJ
kO9G3OOovtTQDACmryVp598tfgTXN0mKeKMsNjwg4CJRGz9DtEhk56mDX2BXzfZRGYMZ/JeFMByk
ufnH9em+9PFcgGx05P54jby+md5EbfyPwmA20BxtIwtXmbKQH7j6JVe36tgdB2BoURjbf/gtEC+r
gPIeV/HsXf8R56FGVWXeZJpo0okux+nOciTIJXKIVqiUa+VzqlkQ4aK23VkwveFwhECYqOXHt3EI
LURPEmtl/MuT8OYHLHYAeJmsr3w18zptLJ6qdo6fRpAhu6gfkD4zjPI2MEHkSgjwbHu8viCvq+bK
JXZ+vE4nYXG8/HaSLRyEkBSNupegze0Pho5d2fWZvjSIgl/Ea3WP/14E9bahvN2ryKT26Ci8bxB8
2YDT0lYyj8uj0Md/XVGhI3lyH4dBMnTYQmZUy3XZhYKqYuU5rZqri3v19NpXaQ1QYkPYFUmOZajQ
eqepdbsijYqzcpPpQ/gRx8TWpYuASoARgV3uxv59jhXhfQ5MitRuTH7aegoUb4QuDYkkAR3bJa6e
tPEKDebSHLz9cYs56MywiB2lYTltcEQqUNknCcs89/p6XpwCA7Vg0VemlLBYTxCeWtUh7OPlepl+
0rQqv5urJIJoE668ss/vRSYbcRLLoIuuEaFP19Qva9S59DTzJiQmcaxH6za0nHBXRvUfrZWvvQHW
hlu86SWVW43LheHkFHwzMGIXSpF/NDU7Pjo+8kvXJ/LieHR4dAArZJCmWM43YbBpA4QYexR25d4P
PoGdUzypCU0XxHNLVbrwfzubYzot/FTo9VLARfTlZLzBz0wknBgPtXYJ9Gpg7RIkVLaO3Uye6g/9
74+H9xw9ZI2siibaIrrkaCmFw0RrCUW7GcWgLtzZRvEyK3Nza81Zsb8+na9V7sXZBP0DBU04Rgkf
pNPvkwJUAP1CSjzuOoCqcfKrxX44aAGZBfmjJEfAg6FzKVFyF0vVTeTbLnZ8bq0ke6kI7gp6fcDS
Y0BkOaqw5V7D3YpUzA1TOVxZ+gs3L2VlNg4kVdF8WCxF79N76LHJ9gCYIQdI+UHTHunUl4hBtg4U
JZQnrs+OOPvLyVHwkePeNTm4y8CFOIAStriSeppcD55mSaJCFSVbuYnvgaGbN4E1I91Pm3F3fWCx
i88Gtmm+gYgxcedb7HJg7+jMFGPiTQNerUDkK7cp0HO5PooicpXFMMC+yKTEYbL4H4vFR1gEOHaY
eG2S29uUhtbeysPmcUQh5DDUc3Sj+tb8kgL7Q420kx+AgDtHOGWJW+q9/RClsIGu/yaxiMufBPJG
ABFoCv6Ts/j2fDt17mdznGCRZshHob/n6nKkuFpqrzU5Lw4laMtIq+Nhstz6VdrbFHf5+qTVIwyq
Yx6+QZsd28T5cv2jLiwn8Yp2KsmrKP0s8qYMqoMO5CzmreJnbqFV9b5N7Hhl6i6ERpBLEK941OOe
t6xWNPKkCxZc7GU9O8fuFedjFwMU7Xy4Yjnyjc/Xv+rC/Dk6Fw1CWhRKqVue7h766j3vQS3GZk5B
rcFoRvQ76ukGe9XC/RtD8WX0PYAi0ns8HaqTimyM1Db2wqxH7aQIIR9gonI0u1hfuT9fGzWLHejA
RKD7yM5AmmS5WI1SdF3vRBThleHZqdDew/IKK8ISBg7EteZQy7V8wOMEYbzK1HFZNfMj/K/hVrND
7OgjXd9NVMR+aCh1VhtpNH7W8ExdnNmhQ/VQ8gDr0gIDcn5rJqm5Rbazf0xm1UeoAe1FCLDp78Ii
gNVZwDt5MtNtP3ME7GTEVRrYVN5Is8M1sV/eTEaXrITL8wBNzREgJyAQnUtz+TxQMh/yT19GXoHy
zb4wSnPXG3YH2xcnR9OU/H1FoW3lBjvfhVwK3M7iq2iMWYsERJvCts/SMPKotiT7CLTnrirA61hW
v7LfL7w+ePUAMPlnf99eJuUjCHVUobTQQ6hH8oYOqp2itepNV1RwxEKURqoC6D/qsK07DI66NZEJ
WTkJ+ll8pD8DIIwmDMYQZ9ATVCybCjxS5NVAjvZGkSJHNcJ2vn7eznTPOdLQ+ynuElE00BKLLLLr
JPASYOK9FGwcKUCAfmsdy74rzf5Is9bXDikIEcDiRX4M/TpAfiX/I/BLA1JLr20Q9qhvtWmuvJUf
Jso6p6cT4jwNe/CglJ35laeRQKH3gv+MKtZA8o8SdOJtNQbNAf9TdTPl+fiQq0h0ZXGfucjwWIe5
RCV8riPIPDCaVm7QS5uPohuGsyK287Y5/TWGOQ56VZhYbDWm8c2fJnnfY2gB6D8xVsxAznMRVp3v
pR5NvnZ2hI2G61lrjQSOfZFRMW3KTdzRuZrg2m5MhMGhdI35hgLIWqnt0r4HnoPqg4WnGJ4DizlX
uzbCsqpKPDV2pB3i0PGGAKpTd+mHQzuXd/ok3fuGn23g4KqeHWr1x+vLfmGeedMggGBzi5Iaiz9/
kxVYQ9dBTkb1x8+rYqfRo4NqAqO7tvFfvz7UhSCG7w6qkbpKU4PmxulQWhSHCN+LW01VmxspNO2b
rM/bDb8t2TVGX226FvfW64NeONUoQSKbQ/9XCK0s9pFl5kj1Jww6qdDEa4hpLk3K1Xzv0jQiFmRT
w8GUXLGW35ZXcBwrPfa4+B7mMbYfp8yWj3izB9tSSVpUA8p2cFE7JJFHZfVoNtrkdpHeoFcUVDQ+
bemO1sGtUirl5+tTcPG3AXCjrkTrj8h2Ou+hBi/YHuFOo+H7kNh6dYcmXrkBrKmvGF9fmmzuCtGC
Bh0qLz1/9URpS9SBY0+rBBMM91p7Y+kdUkjXv+g8HwNFR4fFso1XkOti05KMSbOCooVnI+WHmpYZ
ILPV/IxV+ZG4la6Mdmnfik4fLl/YZtBQOp2/tlbl0ABL5PGC9Pdzo5Mz4+i4ga9bISEFebDvUn1l
315aNIAKPFGAohoYsp0OGkOXhnbukHLmRYSWiRnsTYfsVsPcbnd9Nl/70ovIL94ECLnSZxCu8Kdj
oeWihIPss0Ek5WPYouRWtw8koHe+oe76EFFUA8uxhNqoj6Bob32QK2Hl2DzYUQNtnKr7UD/o/vjJ
KvvDym+7cCupcP1xc1NBbeAme/rb0ASRJpK92EspfUIQ162tOZYIWSjR4JpZYuyHuC4fZvyVjnxi
gJ/t3HuW1JnAaYK1GsKFdx0VWsiYoJ1IlmkEnP6cqiEnSmrOUtyjLBQh7HQ7ZvVL2pUIijfDhyFG
MA80OI0B9Ay2idmON0jH1Tutapt9iITgyj4RA56tHU6EvGgBn1G7PP1BObgPWR0IPHFp6UfgHs4m
L+Vq6yOtjnagRvc4dMwvhRr2eECUfyNpYlEoHAjNIoEqOh2+t5D3lFEc9ZwBkrSmoM1cgLZdyU0u
fiTOhOCOyZiop5yO4hc52a80MQptEzghdoUw5aS4VKMN1O5V5DdtRPPiQc8emgIjleub8PUrziaZ
ZyadVdOiQ7LYhCOmCJKDDL5XpQqPl/CpQxy9q8zjoCRoJGJqrsEiYIHNznnEmSBFlDt+pCb4XA+l
Nyv+vpQxh20USOxALaLkRrXTG3iStw2YFD2HM5iUd1bQI0A/IZaYPMnl8MuYyrtcpdGl4rRiBM9B
Mb6f5OBByVGIB9UIasbZmGnsjU6ynR31/TgmX7Kq+C6yVquucLbAzsaxkQfV7zWb8zG1x0TyPXkY
NxWAnCEXLyT7mFTlftCMQ2z2mFz5txhN3pjAlYa223fIfGWS8r40s6M8Bd+lZLgNsQJB0uRRRUV+
w2AEQfxAENMdzOJrK2mH3jY8f8yPvtIlG3uojoh+f7y+Jhfjo8WGF+VDaEqLfW9pXVANAwcxzOmH
RtqIXmobRvwMx3m+PtSlW43HF2g1yngaLYPT3Yem/Nw5ibg/JcX2QuhJm6BL10D+l0fRGYcSA5nE
IhWskEUBhSbHHjoc1c3ATtqYklr8jRsa5W4yTsEkAAp3+i3VqKVqiuWKp3fK7Aa+HLtSNqbH6zN2
YXE4iEiNolBHTvnaYX6TVJYj6qI5TVwPnJQO0qjEZCdBojUp1zqyFzIBRqJDT0vHYUhxfbwZyehr
PYx1IsNk2vNdLyX6Vk4K+6gVcJDjpCxW3goXVon8DjolL2Iexpr48jfjZZT62k7ly1Kq8Lfd0MUP
k+mvYZsvj0KcpFotOrOLeEcRoctkskgv62rsPDLD3AU9d+71Vbo4ChLp8j8T/+VesMhSh1TMXW5O
1S3WAL3Ley9bqfpc3AuC8UfqRMlVWdwQ3NizqoVd7KF4Euz1NptcVJTKnWGVwe76B70WqxZxGpgb
coE0aAQfdzlvvRwNUgulI54IDxv6GVmFPlSEcU6NyOljhzoKhjKoY9R7oGGtsZ0pEg83tZ7Z8aYO
/fkWDwS9wihDKyKXmzX5Uodq9Yxezg/Dn/HoHlvj8xiZVbpLLAmwXj456b0yAXDYVJD80SEyStXY
8P9oPwby0EmbUBl6dNkmYZaZWziqbHVedt8t0Kj7JHKgnsmB7uQ3nPhKefLV2tF3fZ/1X806ijsE
fpBE8Cqj7yw0nrJqQLK8N720AF+89etC/SbzbscMqdAzCL29SjtTM74DSDFGjOToKORWkT3W1bRX
czig22bsMDIs6Ke9H2zgGAAP1fSPsnVU8fum8WCis9RssGXrUT62M/NrWsryh9YsIGXZCBh/CSul
+RMWcZtvQ1SPHYwonOQrR+bI38yRWUHCGM+f1MB2rDTiduuovflNS2LtQ80zyAAFNSTJNu9N9LRx
1UmQErfM4qkG/Xno8GCJ3WaGL8+cdfNNXcbBpyrB8Gqi3Ps+M8N6101hQS9+VhGvU7q9bEzZwYms
SEadQR2dTV0qVDMts5q/aNig0FzwpTBzr2+3C+8C0byiVkLTnpLOYmfjVONXhWxEXmZQGi4d+2en
NcHGruP3cl12N0Vj6yuJ0KUjS+JtEXpAONKmOw0/dajlvCupqVttJrkjxnG7MDLDlZrmpaDKKYK6
TtGPC2kR5FDyZj7pHnsDbz1yGdXovbk0Rizv/el+HpRqf30mL8UISqgOSCdIbsaysyrLgzw06AF6
Wks1zEZdYaMXFGSGzP50faRLa4YhhAxgS9AXz1jIfTZTrBojD3nPdi8Fmo2dEG5pVjYN2Aeq8p+p
OfsrcenSfEKGAVZDDZj0VfyoN5dG2ql4RpWgnfNhVG/Yn/0RQb7CK+IR/wVHXtkkF2aTIrEBpoU7
ChTyIlut/c5ScrPhFV4izeIkRuGWZfRjhn608mHnTEme+VhTmmCKhWjBsmeMgEiNVyAPftOus2cf
sTVPtlG0q4DSbCMd8yYFGMAOwUTkolDHua1VVKqCmeQz6OU1NsqFxT35NWJi3swz/mWVJfv0MkaE
ofuiaLdGpmdujzXTFj/m7OjohLvrG+riZOPxTNEYUDAJ4umYqHLQaq45/w2SaTsdfzm3KydjPyML
tRJvLmwjnc61TW5IiYmoczoUYT+wud1IebEvPgBDl/dBHOfbtsIcXm6o0V//tAtkEVb3zYCL63Sw
425EqT/2rBmcXhCPQI8CnSph7VeukTf9lh6ndCziHJOxErm/FvO8HbS5laRLRLXFtU7BHMAFJSXq
a/Yi6g0GbNRE4aEjyB1uX7clRen8DzUd5V3sWPi5NHqFDGkiHdSyWztOqih/LIenUo90LX1TyEGL
nBnY05jHlkrMkBEXlsZiVzjoySbVXWt2P2eM3/Up2ptJ/dkf4iN4lDsSuC3bwZXa8tuoFF8t1T/i
cP5oyf12TLtntXOmlUN/4WbQoQ/SXBNVSPBAp5ujhxoVVKJDNJhoedZx7uySrhhWdvuFUbBeZh4o
ceI2voTKJUDeZWxa6JFMiNd3nVpgepUoK99yYeMJnjHh2RZMY87V6cfIqQZnPeLZXKNzTBrnZDi/
tckhm0f/SD/YunOkuPxQ5Km/k2sEP1WzxsGtiX5dPwHnJ040Knn0WcRGOiOLwz34XTNZfkXRL8S+
O0Fq9lChT+vxJCxeqkqzDv+z8cTveRPA5E5FaAWMx96a4snVY5Bc45wEuypEQLVU62qF6f5KHD/d
2kJaHB9kEnNIfOYipKgOm4aGio5xThx+KLVwNtAoSCBB+3aLIBRyZQOOBiUOgeA0ImrZjVE8R36j
tRutwMwHlVcrx9XBmbDtsYpcu23Dxp7cGUxl45bI7dq7EMW4cjtPjYVQmGZk+LIiov3BLzkumxQB
2njrpEWs3tmI+VcUWLEz2YRdLTcu5rvaS+cYRbtpsrwONzJY5B9ofA8vEJyzr5FVtCS84CmKTa3H
2JQhnzUf61BXq33czJTcc3mw062OerG5USRp3k9jKn+AaynLG+DMrX1j536SHXyjqJxtxFTd9VGL
6QriVRmvFMkQvkrCit4cHRRHDCQkU9c2tBLKWjaaiTtSnXoaE6uLdqj4f0kMqSl3Mtrd6dbyJfnr
5Pf602hHaBWW+Tim6C3OGKbSyh+svlH2qWbKmWs6swkaqM/Ge359fNfXWa1vkylP/C0Ofdoa2vac
UGqTsgrMqUlJ0+a8nW42VUpjcHmWg4KBeky0TpM2kl47OA0VWrzVMVjYJcU07ekYCOnfBD1AXcXg
CgsoVGH9/ibClydwsZuqEH1YQ6O9FrgXWxOwBX0xSwjHUH05/Xl4KKltVNnOvrFQnq0CeQu6ESu8
3HCL0FK25MEf4DfqNMwGCTQekrJlxxcgkzh9MFF99f3mtrTyj+zM3W8fU0jNdJOQ1xDPTREl3xxT
q6wmxecu2mPxeTfMmjUhjiZssgucLySO7/Xhzq4/clWKXAqiOA5uZsucNcBOJcQvJfL0IB+27Ci0
D3F6uLd1CoFjHICd8JtdlCjfxnJuV5IOMc0nyyAG5xPps9C3PkPNoZWtdX2I4z2cfiRuteC9OeSf
lQSZ4bIrfxl6//76114ckLYvqbJBl1xexP5Iwkh2KHEiHxCs89IkbxGlhrriTNRZ9Qqtt85uf7vg
Aqif5iC3PJNMhr6Ig7kENy7s+Uq5M8lghtTZ5lhqrMzl2XUiRiGH4S7RAKAtC4kOusiOFPBpVaCU
x8CQKdtKKd4rzdTtBj9JVm5rMVWLtaO4Q5OCBijX9pL0mo+qhSNcJd5x1kNVwPqlqITXuYloLY1f
a9urpSHaFmtdm7M0QXzom4EXoaXqg3rsLB48yKfLm2wO+r3fN2vI3wvTyc1M2g12H/DXEmM3Ilza
q9EEYKHIOw/BMmvfzhj+mfI03ifGKvPvPC2BrKwzHodR4BKWMDApCCSMuqvQ80tVPZhdqn0og1G7
KQN2amNH5bGdutSbesO/VQL8DnDPCzcxetfP18/Ihfk1aH+S98LYoK+9yEjLMa6kMA9CEuLpe25o
wUNk4Hh7fZAz8w2Zz307yuJQIFpk1JINY9gPa9wCdXSvVan5SZUGdg7Xx4Y+DG7i4z4OaEhQ4nOn
Yoq3Fh1N3A3jbYgj7I5emu4OibzDQAQK1RTupoiOQ8SNPsry09DE79uMpgmAR0yPrBrpaP2Wooq5
a9q2WTkQl3YM0APRSwTpwRk8DdxVV/a+hbGRh7iYvhl4wuwSU/4ELK13VZTGVoY7fx6LGUQuGNYa
5Q3cXE7HGy284ubWCjwUIn9YUYo/4qRr7xMo527mGx8MbUp2YMbCOwJwS+XIT/eTCc+qR53Pvb6c
F+KqEGADAC2LMG4smry5ZrcFTP/Ac0otRht0CFAJauatrw6UP1ITcfMUw4nrg16IQKIDgOaAAK/B
rjmdAF6MQaa0bNSoaZ/yIFafnaDLPmLFET8roV5t8dfkiKSl5a/t3gvfy9CUXDindIiMxe6l+DMr
U4RLyWAVt4GCQmziI/WeDNhlxBYlxDbBzSYdv45WR5zyn1LLOmpm9Z16xo/KIOkaqp7ae//LDBPa
uSnpntS/0PU4BFg3uU3d3UOhiBF8ql4so2h2HZ6Yu6CUttfn8MJhhwDM61fgDEX/83QOu64wjclh
DsdcbfeO1Vp7R0Go4W+MwuNRqEWCzFyW6SlyRhHsgsAbeEaiCY27gtRP9sqJuLgoYN5oCUGg4Fgs
viVJEhqIqB8Bhpm3yBHIbpikyhGBv5bgLV4SVNBWtsLFCYS3IVQmwL8sO2sJCpZOb2mB1+AkUbWK
skN2P1vZ6edVAhJpTrlK5k+pjzrF6acVOAfFNpADlB7i8lGvTLyLlVneBRiQ7vNAQ2IaaY8d8D/p
k1RW7baqU3kHdjP6CDgN+3bcwqh468ZjP+NQSjcQY1S/tubbuMzTzZjgdLiR0lWRuouzA5oBwQKq
2Ge6jHEcRX4rySxJh+S/qSJxhGfJr7+xu6i7ijq5iLyLw1gmhV/bqNJ7stm0nhZnxs6s83IlxF36
FLJkGBfAFynFLUbRrDYZ6Gmx0DMCFflk1ahNkxVc/5bzhxMrLaAyQuwHyuQyQ826BJlkTANBZ2Ov
Uw0zasUy3SVzxh88okbjgg+DOjGAap7L8QkdFwuEAFDKBCT8YRinflMkNWiWPK9WKgiXchSK9jKj
CG4N/dXTbagGNOoD2Od77pIOg2FF2wQQv7ZyNlc3soFzTZNxt0AywATETKEaduYel9VmbZbEQIvk
k/4BJEAkmoQK7SKPn+ciyruklfZTVjiPaETfVYFkH2Y50/dGrGWPeYnEfej4v2hKZb98Hdn7aO7H
p9IolKfrS3ZhYyDnR2ZPx0QIToq84M2DLXCaoUaXVtqX6VS5CGwpmxAL+ZVPPh9F4CfJtoFQCdHH
xWXXFAoMixnlJzNVx43cxvUxTP+ds/Nodtto9/xXmZr121XIYTEbkMThydJRsrRBybKN1MgZn/7+
oJlbJYK4xMgblRaym2g0nn7CP6R7ghrXIZRV2M8lgvI9rZmFhjJZKabFONYAH8MFYpoW1fb+oOFk
etbAl2CuoI07XxYtvqvXybKMLrhTmSugZ3O5hU086bWJcb0vsX9XY8Ss9az8wSzIUU6KkQ53Jbhk
DF3cosZSJmvkmxnYmDXWmTmq3qDMXMKlrbwBtJvegxMTXMLKq5W4LkYhRvptLEDCnVxAtkyBZi3D
XUjXflS6Nc14O3RYwmIjo3zrJI4Jx8pwJkEXqcVmfqxHVMFdBrbyEAQpZolSn5OPST1JJOoZsE5e
nEVB6Nk6mMFjoybuiAtFEQbHoMej+eAIrcYVwJLhcz+18VOddcHXcRDR0vApv8dhh39WmkBk9DSw
su/7rjQ+qcOY/ZNj6/lnUoZVjLylYg6MJc2e4+zG1AUi/jM1WvclRuDIOja5wlIBbe6RU26NZGD2
UAJZsSC8z30a/Uicii+gSJv4uxhcNfOQH4i/hFrRfbbwAbjXIX98Vou5xABV5wzcJZGGP5fWdiCE
wLX+wPmre7Xi3AV4aVr1eVIN+322GA+COtLEk1obcXDSAe+ccZxhRq0JRX6LhDN8yUujef/TircK
lOa9w/ToEJnZU9plAkE1p1MwBplLGi75EHy0+sp8JLrYHyW90fdVkgSnjHZRc6xzd3osGHu7Z/yo
Y7yykUMTR3zKS+XP0k5xCDYGN8YOyE3MGjnNlFIBvTbReJkI3MGH5x1+U/O5r46dqnYvuBal011t
lsI4/Ee2CeI6lQaOJLYjuNil4b4XqZW/9EpufpKolGQe6pvBu7Fy27cQ/BVK/04KelrNEGr3KLjD
T460xHskr7PPt2PM8nVfxjt6VJDHGYchDnNFHwhr1x6DNAn8sEEaNIgQaOgKVbuzG+vT768Ecmdh
oKKBQWV/+SmSWVSY8WZ0xxEbeSyb6J+2S6sXxW3indRz65kAiGm4/ALfIJu+XAlDLZyZx4iVKA38
Kszqx7kMzEPTiT9uP9M1Eh54LcpkKN4QO5nOrpZKndJxBAfUL8MGmSZ9zj4Km0k/sUE/c5FMmPA0
TPoBGB8jrIUWvtBeaP35PKt3yI/gByjkwIx6VkFuKHWgdEPg+llozb4cLby0Rnf0CyP/pE3dI0Tp
2rPw7T2YQfMd0xeaG51bPOLo8HfofkvE8Ni2wdfYsR6tSLf+6Uqk1ptEL3du+Y33QiMJbiGVrEJI
Xm3WWNmzoRSctVY0/V0dOX/JJutO8KP/n+w6Tqzh38W7//vs/yvvsnfcxm3zf/73xm1jMNcFpgUz
hNHbqmJ2wgDgli4DPzCt4thnJuO+zraPNLIVlCCkPnoGSJDfP3cMfxa1qkVPC7za5bkLg3hIWIbW
tB0qf/StOnmhlgxn/q31L7YSlhP9Iz5cJJ9XH5OttoYb5SzlppHidXEaeQCGKvQkMf/+F2ecrJTz
7cCxgXx6+ViumXYDWh6u39cDMJkiyOyTK8zm1MwaVujALO4HLt+TMNX+WDllfl+RSexc5cverc84
EjrUeGjf4qq22lsrxDmbToXrz4kqfZqGDMgxq/DjmYE1mrj1x2qkOpFmvvdWN1dmrILcEwGFs3v5
+KaSRbjs0DbH06o/5XldedhpOQ/Y3jTHNB7CT1OR1Bj5mNrOS97IzBaRSgfOIT1ldZ3/OSFyKnUI
Bxfb7uQ0laXKfMPdU5va+ipVkm9ers1pWqOEh4oxTYzhnp+LID42eBd+h+31BLrO3hmIbz4PVQiI
GZoqVwLVBklQhR+n6xuxVb0wNSw4ufEe2Gh5H1cnBey9ySWj0mpcfsUvWbMJYgKXkZlVcqSc+lpv
fF0d5bNSJvVzTufVu/19LFFrvZ626JaDzKE3d8VCr5NoBGXk+iKPqld3QvQmLNvyVBQ9LjUznuR9
q2eeju/Na14Pe3P+rVBHNKVO4Kxo5hplEJuzjJSM5QPdHu7taHTfaYktvE5DloV5F2QwJR6/3H7m
rW/il0XXElNDidtkp7IoHmvKj8YKkkfdzmIfHl72fnKNGk5zbRyFbX28vfDm09IJBZcJNYiq/PLl
ttY41+CSeLnMzxANwWrL0aU8Ky3ORlMbFR+Q4Ppxe82NjjItGA2o7jJLopJYRYDOMpMAKSe+EDX6
XkjqF8rz6K/esMSh06feRyhlrr0+NzTfTsL8oUaz1wtFk/lBaxKjp6wB0ygmhif2F1PU1bvGbK0X
bUagIOOI+JB1rXNluOB/mA/7jO+1e0lzDVgm2qrIweX8p3r3o86z8O32020eX+TE0bvl9AJ9vtxR
IxmLqBjYUTMXaeMp4K0eu8Ylkccp4Ucs0VFN1TB6VOxQ91Q3qPfkVjbiD91dLheDhittqFVkj+rZ
ptriemmLun1WlFg+x6PTPde2kR1mPS+eFRMzM6e1Xa9But6romp4J6jjcGtKMYJLbXmfdaNzHpAW
wxGvD04yg0WdTpV56BUQle3sDI+amBVvQHIrQLzzjMoWOpJzZj3HUg1P6Fson8zFDrYpG/voIvJ3
UsImOuL9iOsBv+VgzRrOUUOBapqqM1oe45kJ96nTGaIYKHwxQDWitrpzsjl/NlD9/0NVw/T+9tva
CKEoHyL3C+yBxtc6iVY6WQml5kyZbdY/l07vnpQ40ndC2sbnvUi9M6FC8Zp55upMRJkZB5pTkVCa
wj6FGZbYaakmx7BuaBVNqTxqWZv5BZeJf/v5tnLZBbeC7ifRm8JkFb2LWO2H3uS2BZOb3ZeRXvWP
ENW17uBYoxKgwllO36SZqPdlyAehRSm6bHK0TzDBxukA7sP4msd196EtcUE4IPmkPDlKVOSoTDcN
EsyxilnybA+/zWhaWBYLk4m4RBa+HlSkU+oIKZY9w0PsjKlpe7C1sQSeXRW4Mhrd0TJ15OYoKHzh
YmJ5e+O2viJ8MJf7bunyrbGoIViPcaoLkrQMiO2kBYbXlo084wu8E4K3jiCALVpFBCDAvPplwIgb
x0YGjwdV4z70YwcNvVAJlZ0jeE1ZYz9J3pcEyAQ6/HNI9cs1PsZZnDVzTYZXD0Psq03s1B54WwT4
RlI1eYj7pP/Q1HX4vnHN+WEIZCzPsZAx4w+wndRAxdSmXju68Yfbe/0T+bq68peGGdgqOko0lpZb
6pffVri2wOtUuv6AuXcl3G9jAtJQ6bJTHprnskgf+0K+uPi4zqHxlg3Kn2k/P5dT9hDW5fuuwgC8
jA+mgvEUjfESX/HUHs9CLU4aUsbChVYfcmA6vT/C4ak9DWmZnf3duEhp+i2wAcia9ONWBUQsrS6F
4uD4FEggXTvwKVnZGYfGMJ9Ut22P9gIM3dm35Wis9435OngFauXF1+ty3+SkpPgoWo4/2V3zMYgT
89UFNpHT9B6x64NsiLcmyJA/Ia5rf4C4Hmqv6dzvoqYl5VV9PL1OkM1/BGAb66Mxjs8J3fnMi8w4
+aoJFYHLCaXULzI128irCzRUD1MQaH/ghYfH9e2n2bg42UFGJ6gqAnVa1wUjfn1DlE+O37rfpczm
R6Rvs/u8BFHm9Cg11wqmZRHO1ic9hPlwe/GNGe2izWQC1wFRC6F4dWvKQA3sEj6JnzAP9uykelSD
5k4k9UcldBh9qzkuufJD7qpvkSX+MaDKaHGjHm//jM1TZDM6oj76eX1fvlAVOeQwBYzmz6H7og7R
0r+fuS/zODy5QYWJbPD37RW3og9oe8qhJQsEznS54tBJtJ6oi/1SHdAgyhz7UESEoNur/ETOrE8q
EQ4PBujFMJnXX3isoOTScb214fQN0q7j51kNMQWA+FFLs9grU4bhJQOV+zHN6zOI4+7gqpH5yQlG
yKuxbdxZaljdzfMyuI3z4cwoO3qaUGx8RIxQ92VJ+3a0IvmCqvvvDywXUfUFE7SATPAWutylZtZF
3pS641e9lj4y4tN8RRuw+g21+s6dE/EcCjHufBCbr4YcGcYzDDMQLpeL0g+fUWaZHZ/ODB7PTmUB
tqzMnYtu67OjUQlbinElVZ52uYo112WtB4PjSxXLPlhLFm3RwfXxn0w+mWbcPGHD5j5mee98qCVm
17dPxlbHjybIIjCDMsFCHr5cP6j7ypWC9dMpQWqFdIxcMo3vC5ARhzaI3A+2jAeyAJxwFTule251
2s6P2NzpBfYFko/bcQ2tE2UM9Kqn++FEhuphGm5gybqL+7q9iqusPjUTvOJI59zxcWRtnromRzHA
Fe2/eRbwcioAM2D7zmo/6dpMNFgajqraYTXQqfYxdBBxuf3aNp8FLAt6R6S0QNku35o0Ux0v6p6z
GUchAdn6kKOGuBOUt44mIDz4gvCcFg30y0U0BxPPRiUaYtWtvUpnjl9ml0RMTE5y1qWNZsjYIPxQ
FdrJBW2284xbdSqzLn4B/kxwS9cs/8DW08JAbZlPI7LRmUrqGZ532mFuUDnOt9Zykz8MPR0LD1Ml
ZfZixRQp49ywMh6oOFPXw7qnDHHZyYN/up6em+eKoneOAI1sZh25ifKoOvEcYVWoqO3VLkxfKzFk
f0gru3yd8YkLD3rHn55Iq2WSYrvZG+EzfNNd2Xy7/VK3yhRybebG5GAg+1d3IKiMqOwrSQ5TQA8H
4m6SPXArQNEc8Mt27VOrd+ZhVOzpw+2Vt+69hSTMRJEYBMPi8k2nmlZZDNS5heYweldjB3GsrPQP
ta4/OJ3zFtnzHijS4v+4vpB+XXF1gA3pAHBRuIfQUj4yRvkhbW0+w/w6zMMsdr7JreQb7w0wYIv3
JqXY6iRXdRd3acctKweR/5HVxVh5Jbrep6pBqyIi83iaG9Rn80l8jqzWfRhQpzyOupMeOqf7C3T9
bxsEQi7nWl/YfSAlwBNf7jhO1U4nGIL4Iapv5zw3+of/j6pj471erLJ67rmP6jBcAuuEKMEdauKG
jyqgxVSxad6l4RS/CuVf1FNosDkgmGhqUXbrl0/G2R2Eu4RZvZgHCgFM462luXH7xF4LeLGB6Ogs
Gjc/cT6rA2ThS6gWQBVpLmn9e7NzI/KVrDqOkRqdmlB1PteY7vpTE9THxpj0h0LPje/MH/tX1Qzk
Q5QKcZg7YBe3f9hG0FwMfkGFUj0rNBUvHx+1WKPtCxRqotmqPYJks3hOUil1innAv5rhmS5Uvzf1
L45S959ur34tIuMi6bTsCRIJMPLXlhUZhcjMMCPwKRn7+uAm4fAcBWaP7Tf8DST68Dc8pk4TvqnV
op2ykPojLxbCfpzbysTpEcyw5+QUKEfB1PiEGZOM/KSI5fIt8HXh5C6NnZ+9Efkg01IbL6RQgJGr
+GOPmimSYek4udrwPHVd9lCJqvvsygh5kR69FJvGl680gbXDvdm4SBlHMCuGqg5kZD1bTRWVxlmH
KAK9o+4vNRm7Q9LPzg77fmOVnxBIvnR7Ub41Lw+Fm8ikt2bH9tUJr1bPdUq98UyjzLzbr//6e4du
CtBy4ekR5dbtZEXaNQ71ve0HjSuPikijtyipMXo3RvtupOzxMjze33570WXYAroIKMwCirl8OI5j
WaYq1iVGoDWVNzvu9K5w1S+BpdVPRTnnP2p7tHaSg42QTtsQEubSsEBXbD3mwdMopv8U2T7i2eED
DdfmbTLpLTihqqOtSr+0UsvgpXbBnIyj5b4gH1L6hcUQs3GYXht2+fsFA20yPn16mQvUdY0Jijon
CJ1Gt3zpBvKsp1V3h8Ntdbq93dc3J6vAc0WPD1wXNLvL7S6lEcV4l1k+jnfyXJNPHFESOaKoN1Kk
FHsisnvLrY5uo7tNy6myfFhA1qFRyvrk9iB4FbsLjlrc77Ezrj8VPn+KPSZqiyP2z/f+Sy8qlqIW
s5gsf9TL+m5smcHKUgw7x+c64LDKkqATozF7XE+Z6sbSsXRoLN8KtPSoB834vtdDHQieYD3F0p5s
EAeHOR73yIXLfl0mPjQawWJz69MUZuB9+fpkWLqZnErLBwEtDpNskMMzZHUfp3a/N4q4XorHA87B
hkIcWnc2S4k8Dgmk6cfFoN3DyAvulTGtkp2gs/FEiwAQNhkLle0KiEnPIAshXZm+jET4mMaJdu6B
EflFZRc70XpjKVi1DGoWJCMsrNXlanQRYhN5BK87FgXSeXN1wHnEPZbFvNcK2lxqEbZbvMqAZ63e
U9REcVMPruHnZlz4YkACNxy04U6FR7hzGDeiNp5gloLrxQIIWMOxGaTVbTQbho8LNjzbNED8MQrN
F2WO0y9qrSp3tOzmnbe2MZlgG/kKDBjVkKDWlHlFpWjCnVpHx5YiuBqQthtL5xhI23joZVqjg9kb
b0Oo/UhcPf6Q6sAI8YKJ/XF23bsoNdWHGS2RoyWN1g+dVPplUytei5jRkx0Mn29HvY09+tkkI1/G
PQ6hs8vPhookoAicmTVkhkOwIzb4BwMk2rnOguh8e7GNmEfdyfiZvVlw0svZ+CUGMaNzHeSfDB9X
dP2R1MO8E5Po0TnEAGUS2fDbqH/SLOA9VLtIc4KwvFxvkOXAJwwiN5iBbdYqLOfMyeKdp9o40T95
RBg6L7IU64/HTvqkKmXMKtZkvFmunE6hnFvk/gnntzdwI4hTyEJQZ3gEBHwNU8WRXOZ6YtMVnGr1
NXCbEFGCeC/V3gD7I55FFEeEm2E2I+3LfasyezSRbNV8zIrFg3Cd4K1Jw5KpFDomqRcbojg5VTne
4z42/p0V9eTnozHe1+hDvDKiMR9di3GoGVfFjOiOlOhTqCneK3HkdXY0NwdAkdY7U0aT/7sbxHCY
dubS8+Xjs1eBrNWrorVKR/NTkya7LIMfjlOH/2aRRcoFMVB9yQgvt0et5qxDRFnz8fPugcgVzTcr
rPKPtx/l+mPBJpkyD20pmkTM3S9XMbIwTRAjoLWMwp7HHCY6zG1LmQCMApXoeM/5b6PEuVxQu1xQ
DJC8k9GyEbsQ7cMk64LeZZT9PRRp/BA9RXD91K4/UJ7ZSL10VGLxGPnIQg1fM5yuYIPb7lvTFNXJ
julxUkPmd02JwN7tfbn+3PiZjNWW9jEDlfXAT4/nCtCebftTnFaHqiMRLAel88AC6DsveoNuwFpo
B9DEJV5xlVxuCb5FLhgu7LfjEClEqGf1US0K9SCqZPSDvKRTjnz3vVIWzRGlpunYp4Y4WHmV78SY
6w+fH4K5wdLJpaBbU/sMlwoNxoft40jWn4cAbXl9cveaRxtNa5aBScA4AMLMFUYpzGfZBIyvmTqE
0P0hK53DIOq8yqmorswS9ZcJyUaJC9ljCRoahUhV3Xm/W4+6uGou80ZwdGtcVpFElD3M/P0otA08
V6PioCud8duRlER/ARkDX6C0WI8YldJRi8WQyY/bwT4G0zCdk9zOT7fP6nU6zCqQeJEQWgQ/1udH
6eoRFo22UNpsQICOOp7V2f57iGyKbk2F8TSk2YNGDrCT+mx9JIvM+dLiXbR7lh/2y02LpGwbyMpg
E+fSfmwbMzg1gcQqXM33ltqKU0QnUm8gpoiT6JdL4amgi3LifQ3dmB/7hImWqsYJrsotl7pp/H4h
87NEY0QEgnYh4Fyup6J03YhxsH1Lm4p7rYulJ/vI2UkdNp+K+L589UsAXj1Vr04LcH+ks5DbzoGp
SUkZHufnOBs+6WMl390+KD8pYpflC0+1DOJo1ZA+rj/wmL5fBD6QLw9Q06nIq/EQuJ0GBnkKfC3U
w/tZ7xkh0YkAvBqPDxrekJA+SnnORvR4SRTbo6q0xr2S6KhGZL08tiL+Cyai9swkTwXyaxZntVXL
hzbtv84SeoWrgk3og6x7zXNbP0F6CD20QMKjihT7sVXBoYRJkIP0n6O72w+8tb900UjOFqqPsp5L
61Wnl9NMR0XUUvOlTAOftgPrwQlg/Kire5jS5YWtN5iwtnhrMgdA6v/y2KQMAJUgcix/aoscnf3O
Pdjs4zHCU+MQhnrpNdBjzmjuWueB/MuHeYIxwFBHr7ExOOeq63VPhPPkmzOGOrIzhsOkwCTpm0z1
0NLvnztMf55C7kfmJk7z4AbOeHasfjh28wL2HMLp3p7d+gAETCk8FzXhc1kH+CPj7KE3qNZaheOx
imMVI7ZbiXmnTXryWIxoC/ynVOs2jOva9tMMAmUp5uZBJtx7M0PGL7dfzlbY+nWvVoe/VKuIM8aA
qHG1yqvbTP9stqb6WgWJfqh0zbpDXs48uICmDrdX3gj+4LkQknMpeWkiLMfml7g1hoVrNHZMWO7N
6qkb0VZXZdOcb6+yER1Bx3Glo2e6xMhVagVKdkwt2M1+L1tsH6VZnmO9eBrNsdkJI9flFXZcv6y0
OnVZpiN1LkPCSBiaB13LBywxAGmLGciRLbDMrRVR/5tNhDtBDrwkqWtnEwGfo62ahFvHzMe73C0F
M4NkD8+8tYl04xmPLQMgc90ojKooLI2SRmFadyjUKCJHL23QHlph7mHmNpciWiwAGrC8a6PjSNRx
aKrSJtlMq2Plah9g+ybnpgClcPtkbIw/KHl+WWo5oL8cwCKTHZhdy/KFZdrPrh2VfhMU6ZMBB8sf
3aD8Jgr5T+KMrWf1VfQQO+R6XV7bXiWV+rHLrR8SwP9OTvQ//CzmH+jEbVB32j534zbL+C70XFHu
bBXTzOPkFJp2igvF8hy4X8hSxMP0WmazUXuBWTWPzmCUzbHCAeNsTQXQM3SOqj/SVhn3mqcbJSPd
92XICTwYL6m1aBACV7z8nldkRBbSE5FfFuPj7NrfVHd+jQSoKkWlgDFgvkXJO70bz70WPQ8L4rlL
43dTKe4tNf9cmO1h0pWXxhaHYUaA9vbrvQ4vZHs07rh4YMMgDnb5dhvGj61WmLOPoH5wj8pbd1DQ
Adw5RNd327IKFfriM0yRuIyyfjlDTqCYHWJks282UUU1IJ+DNHhR+8Y62ApUz999Jm4jWtaAkOC1
XHVwyi6ITYhKmt9peuVDJpSQWBvx6fYqP9Pu1f25lB8w3MmI6DysHoomkT03kva4I0QAMqAbpkfX
DPtTG7cof+FH5WdaU55DnE+8ci6GM/Z21ZG8WJ6mUR9OAsuAU5pNyVlIaby4XTI/WYMF9p3r9ZRY
s/rlP9AxVFDwJnbtJabXSm4PJ3Athgdjag/ZuAGN48jS7UcfbEEQr2X4prmaQjs1LH/R2PsxlU3h
oa/THxPFQNs9GNuD0HvtTmjZ/C5yc0CXbkzzI8vMM4P9Xd799dnk59CkWpjtML3WPhz4745TkriW
Hy3YlqbOUDHSQuPODIzMS+SM4K8j4kO26BMq0vq77vMe4rlMPTL73htqpfNraKw7x2t5r1fvnWYK
UHLqTi7My8PsClA9kmTBb6LgiZQo/2ClYfWh7REzLhXlbyu2y3MG5dfXZxQqb5+6rT2hSmO8h04X
TJ3VRa0NfZpYSWD5lIrTUY3HGbOieM8f+vp7ha+GEij9IrJRVBkvH7FTg6Gh+c2grcCd1wy64Smf
5CcDnsYpad3fRzKxHC5x4DFt6rM1RGGhanRxbVt+FwX2KRj1+FhpKGnf3rqNQR7L4Flh0Ium8lyL
fmVNpKtiYMCUp2nnIaMkD7Tcv8xa5R4n/v5tmJDcqGvzQQ8LdKedZ0eYx6gbP9/+Ide7i8U8MpNI
IcFQQ9j1cndrrVGtUA6aP07yK8WqdjAFBOjQlQ6QtLzdOa/XuQLLwRnjfdL2R2HtcrnK7A1mqbnm
G7MQnUcDqfN6mUWPmlUYvz0IulxrfTy5U1F9TGkEBsr4ZFn9X7aGnOa/2D8Mh1Cr5uvDvO3ygWQR
pGZtgcycJjiqTucqJ30qi5Ndt9Sk9rTXGdnaQBPy9bKJAPeNJaX95fbCkndaAMOqP9pl6xXo1b2S
RuanxlTH0+1H21qKBp5Cg4SeNtOHy6VyJUNRAm0v4Am5cupiIGRK62C9ZgfpzlJbp9BaHosgAlVy
Pf5E1xcCOa4QlJqG8aoXZfmAzG95CoEBPgZlXu0cw+VUX4ZN7mKaIjBUcDmw1xg/wvWURnHBo80K
LcGBtt4pxvqViq/NToFSZUcBK/E4SnfvC7gOmiytMSOAiUv+sfahBHAea00oVR+j+/quwMHEyzG4
2dnQ7VX4npE5Qn1v3faZWzFVqhOruPmqxqHt6DChfbDnb7Z1QpiBUgoiOwS5bXVCyq4ukS/ltS2u
ALC8phnrzhITGaOqdx5o64QAyuHmpXACsbL6mJHSVmGWVaqvJI30knC0jnXUaceQyt9rIRHvlIYb
+QfwYBVbNWS8TCSnlmf/5UNbUHrzIJC5lmobvxMOgkGGEppeiifDKeMARZ6OnvjRcgPtrFTKfG9o
VXWoc7s5BEOZ75zY6+fn51D7ICOziLqtRydBQ5nKUFvx6SRZp6lwOlB8KaZu0EZP0K2+/+63f7nc
6lrIlULtCUH4HjYOFCiliv2B+9KHZfzx9krXJ5V8nw9/UYwhL1sHtAYlhSzLWWnR+7hzq2A4STWv
dqxnrk8qo0RuHvqtVJAw0y7fptPkSOwW7ozYXJPfk5KHfg78857W296I+SdC/jK4gERDfgj9WGBB
jKAu13LzKgupNhW/65pAPwzKGHybc83Uj9WA8o/XiyZIj4MMZrIyXNUfE4CmpR/WRdQ98E+G8FQ0
WiTuRJCWPcKEon4/jY7+tTcSvTrMhT0fIzz7Xqpo6HIMVGawwK3V1qjU5rHTvGmi+2EmffkJr7BE
9YKym78kc1APXlt3UCKjXmhMKJJBytfIGagDMjWpVPR/BduS1kBfR7v4pMhBhe+mD8Y3s+mIweMy
bzn+7uu3qOeBotA3WJjrqxCCqxMzU6tX/LHJ2rt6jBVq1Cj6enuVDdksYu7Sz2RiQVNkrX4QkZxC
RUNDPhgFc994iF7yfK4R0EMVIXkyy0kk8BxyMzliZVZBMXX69p2bdDo910CfnmJhDo9pF7Sv7ZwG
MAPBWe0VpksMuzw4nBtaXstgBbunNfhihvQk61Jt6SiPaMtbZXRg/uGgOTw483gcC0PMnik0R7mr
eoldZxC4QHobaZkDfZDBaI8uuNBHWiLBd7Op42wxx2rlfWkFena23ZYcIWkrHWxD3JzMxkYmVK/K
+DuD4t69C2OTBSJEZGev0XGOhJLlQMwswF7lHsVMrnpAEMrqYDRFcNZbuoAwnzXtBZrP/BTbjf2m
GCMOZErV5s0xsHEM81Ari/IDapPdSdUQKzmogemOXlIoPeyuXmuepqSUhwS+KkzhLM2/N2aOuWuj
CPVrTILyHBc4rpynbKJ7g8K8dnLQfi+AjIBUPwQJesReE9XGeJSO2fVPups1VFx6hF5KxDiSTjBt
+dsH6jqBAIlDAgZqAUSTsYY2Dkoaa2OeTr4+Wvnjwmk96kOUvdStANCSuRFk8CZ/tdJxT3j2Ol6y
MvgMOogUDldMC9xSGQO7jOZrU+nPGrDUo+7k/c5Z3FiFqlHHXYWbz0a14jKGkWQaYkhokrRdMiAl
O2N9YIzWbwNEMa1Yvv2FfUnit4rKqlnZCPO1sx8WbfxogRE7xFbm/Itn+XWVVeqQVlDF9bqeIRdV
3TGrpsJ3dfhct0/E9Q3DswD6IFdgw1CQuNyxwUkHgfIVO5bmlVfUse4ZaT4fQiLcTvH403JwFSgA
0oEVJGbq1G2roqOStd5Xkwauw+hoLkRjJr/UVFX1gxTaTEQQsnpqRiXMH0Vaw5qO9AGfmVCZCuEl
unCsUzsb7feyjPon1zGi4M4IpuqTS987OtSlgPtWQgpEy6tyhefWc4dpX5FrL20AZ/bYV2qy10Xe
+KI4bUsnYTFeAO92uX9pikHURHfUn5zUeZiGNmSM0yzEWkXLD7nTiJPIJjryUWT/9h20oOpYGIwV
ScyaiCXzIcERJ+HVhYZylAn0eFrIyr9ZZUEMLmA3h1Lx8gFDcL12PDmTTyFEn9XMhqPQg73y4jpP
XIgB1Gv/jUy5XKVW6gwSowEFYNKjz7PZt3fgFOVdgQDQIXMRnrt97Dc4lnT4GNQsXQzwguvEdJgt
WXfMYv0M5POjbLW+OKjx/CXUA4S3+bi9sSQbdifV/Axbyn2Hi3x5Z4OV9HSnz9/qfG7ulSLssQLD
u0H0CvJvcQGmadCqs1FXZOBl8pfRKtEn6EP5Tgi63q8l+hBN6YAAW1hPkq2mtDulMka/NtTBH+o8
fYqm2PoQmKOGsW9n7STWG6CVZbIF5xBhSpQfjFWcILnpA5RdRjSfXBDcSRw+xFETPIya8ska9cRH
pAQCCZqHZ2qO7KAWRvccl/qn2+9t63cwsFmS7mVST1fz8qBUU5BYytgOAFbz8g9gWxJyENO/d0UZ
1v8IQVMGkMCQ5Se9Gqb3uWrXNn5w9vfcGLI9qYrr4Eltt2i9kQYuXMhVyjzK2ORo/FTzZqao13b3
ZCI0d8wmqf32bQBciJYGt/aCKDdXd46dRJhGSZbq+yH81k+iOzbAd3bqja3tpXtNP4jcYOGWr7YX
HyzX6i05+DS4PyKqExxkz7R2mhGMGeXT3JoPoz0YB6H192ab/Em7YQ8It1HCUipSVFFWkVsDir58
xdpk2r2cIo51ioaSyUnCY1ELX6WhVx69vYIhgKv7IxJth3aYmocgwcuhiMP2kMW9sRMploN9eWnx
a+hYMd1h+kJZfflr0pLWRy/M3s9iS38rm3I+Dl0R7rAJN04SGu+oqS0zT7r1q2tErRzoEQ2riEqr
EOIPmw/tbHWJpwi92Xmiq6nLQllcmm2LJCml67qXMwxQwsmnK+hsWYXXqJvFX2SpT/9YWhyRMYf1
XHgWEsodKWvZoZaP/4yWZZ1xgvucUMtVRWoA3AvnzOtCffhc570qHnATTGqUEmROBguT5X3hKMWb
jcLPX7IvsHfKMcRNeoUjg/OXtVcsra/i5bHowRGelnEH4NzLN6WUuTDQDcPEBrDZiarT+Toizfyj
y3Vs+NrIeS8DU35zRBreG8VgPxulKD1knBkexchcl0ZfP9aZrU1ekiouD6XaZ+C3IKQjOOW3A9n6
WC0/ljYoHRrgRgtg4PLH1mUprGDsKn8wcvsQzbNN1jLMO9nd+ppgFc4SIiY0rZGPWg/tA7teBAKS
ygc0Bku0o8aRUVl4QTx9ywGS3H6mK7Dnshz9XYhlYPAXFNzlQ5GMOW20oJqQL/5hhlbrzxWpiaqK
8kGvR3l2ZrMBU1np740xMs6KgqmpmyXi3JjVn0k9cJtqYXNyC3gezZjZj9mo3LudmPbi3Mb2a0yV
F0wvOt7M/y9/qQRgF/Vko34RWdGLPVXxky4j973WWvW9KgqGQ60e1BhR1MUbdMzpLbGLpen/X+yd
x3LcWLauX6Wj5uCBNxGnewCTSW8kSqI0QZASBbOx4f3T3w+sUjWZ1BWPZjf6nuhBVxWZBBLYbv3r
NwsUldzMaz1Yu8q4WT3zLVf0n90aCzB4GdUFMMzBglMuxKFbtWx2MyntqPiMdCeq5K1Yh59MFo4/
XAVdAfjSIYDhNCqJMHFNDvXSFpe4s3cXxEyNwZCV1kUdl/YFNrQiSvHVfaMGfcUHZZSQJECKEnxz
yOCHyqtY6pjvEXWyKyz5UdqV5yeGig9LK9Th/UxC2GXcoX81u/hzLWzMmcU8vfH+D5dbfCTB7FUX
IB1JEQjLy9dPhrOlT44x7saVFPKstbvTpgW6wknjLXfxn15qa1RtjkUb8frlpbBAVbLexWZtFe5j
JxbjZKmyT7as39JBvHqu25eyKQYorqgIsIZ9eSWswitZO3LcNTE5pGpKKo8jhPHeXtokagROLTOu
eWE8Fe2tUMs1Mo3f1hJwDxTF28nM4yhvHG4tdsLT1kZv2K0upAsjkz2bRf/W4vmTZ7qV3q4J+qqS
k3zwTHNr9dBNxgNK11LAo+zigAppOJMU/+Gv17SfXQpNlsVzBU+nw/ryoaYdbDynsgeoJwUrmZkU
p1W1NKfz9JYX3uGM3B4dlFDmBWA5YQgHY3K1jHlKE/rtqaOWQaLQZhlcSxy3pGb7xmp07wjv7XeQ
hN4KyXyVG7ZdGj8pkGa2CtpmB1+SvDajnep22CXZMpAZZmi+VQ9o6r2k9bV0LQFq07J536Vb8a2u
e3uAeDZobX22pF59HOsUt0w3a2cYUhBvaK63TVzmbxQ9P3sXWwD7RrTZqDbbz5/3NmhhxCl80p06
wUiwcajft0k9RnCFrTde++EiDGNi41hzlmCJoI1/UPVylF8GsuWbndfXarCYHIiGKX5rw3xy/nh+
uOQyFrgYuOlGd0OX+/IbAXjCj0iqemeYA6bfcFWXLzHE8hXddq6d0l9vykAIy0s+l4veaj5Ydp7h
qWlMMTa4thGmjVgkLnmGiNQi1ffTlGi9bzUDSpJ6RMLuy6oYEaqBsc/QQ0ld8RXplAra2y771Fsx
VVGO0f91lQM0A6/3FlyrvM26oLBL9xt/Q320zKH/UJtGkoT52I0lbVU0cD6jiYWmU9SPg9X3HCty
K4Vsas5KHumyteTOiy3MO9xSG26sUSNaV1fnUfMVLavOGmVtd10praDhLZzLoSMwkF5BkgcZsrra
l0yHq94cCfX49aQ+PBbx2DFM3fb+Tdn5evn3cnMyc6veFdU4h6oh6v3k+eQw1VrmvHGtbS06eMUc
v4DvKdYhUtkHrxiPkAVqtqx3UFzbUHp6HGLjK6DW0KKuHSUO8fx8a3d/8v96eVUkajbZqxtCxLnv
4BAx1Eg8oXZnfMNOgR6amYUIpd1uwePj6l1ZTeENNAWnHK5vzI9xOGzVr5aTkiW9LuhSMnuJv2DC
s07RYmfLZTOIytqbVd+lO1PH4TZuY1vQmCrWOprxzF9ObK/N3i0IdUdfSVFxR1nTx7pfku0QxV6K
V5pBfT4HSm7M5AhR/OkhbVo09o7sE1TRnBiHnTMlmcAoQlNxn2f8C59wsHmNJjczlpNWzMtX1ZQj
vSW7OjG3WMtFJQqLy5jDrcKkJkl+Hb2KfcFCZfLrkfPUP33xYD0OZswSDPjYYjlBvpyxZdOrUqk7
Ad7B68yVnL6pHIb1OltrIRGVVMLX1dYomUMi7Y/7vjZ6ELNe+bIW2FKdqOtYPRrDmsFvAyr1Bynx
aVrS3HH8uBmHdwPU4StVG5vI69auj0wttrU9jlc8JzkaYkLNvcU3TOVSyetff71XtTfLEINli4Ix
IADyAl5+vTQdjF4MbbbrycNGnDSawxqahtJcx4unOGRFZl4dCCVlnyhQzbXhONdeEdQz4rGock0N
pDqu/jwy/tcLS/XuX//Nv3+t6gXibdof/Ou/rsbHth/ax39c3NfdP3ZD+e2+z6ryv7c/8veHXv6J
f11kX9uqq773h7/14kNc6a87Ce/7+xf/EpUQDZeb4bFd3j1Sk/ZPF8AGfvvN/+kP//H49Fdul/rx
n398rQaMmPhrCTf/x18/Ovn2zz+2Lea/nv/5v352eS/5WFjJrMy+gtr9+cd+fOLxvuv/+Ydia0cb
hRlIE93RdqZlxZsef/yIrpyrovFyQFjZav74R4mZbfrPPzTryIYpBvLKOEb+telDEMn+9SNQLRgm
MGgYhSxdf/y4t+s/p8Of7+fnjvhPNrrPZw12mpu773bm3+irTweQZzu3pk552mdaE+q9VHFRd1Uy
nU1d8WOlmKEfMupW36mxifHNYik9xBpFF2IfisOlkE7tT73qPooyPzWBvpqg8OprREf6fuggSPme
1MvvOsKBwfcAbGrfmp3WDXVvIvlSOt1ZZkMsCdI8Mc9bdxrOc3dcPtWVjhdWao7yI85f+gca4AO5
iGI99ZpsPovnukKnULdtFjSIdKM5XS9pczbD7ulN/tbo/r+O1Bej+384B/5fHN1se2+P7vIf7x7r
4aHIvr4Y53z2xzh3j0hZYaAywgFDiQ35e5w7+hETgKM60CGmkE9T4Mc4944IKd18AZCU4R+x6fJ+
jHPnCAB9ox9DRWU5BxD9jXHOrDnY7enrMp+QUQOdgkEd2qvUCv3txSggGPfAxWc5iczLDvXwvO6E
KPJbnTboFLlmR+LWGnf5uOucvm18BKfFWaeplR4a4FPVaWcVC7/oqeN+0OaeInVIs/sV33ojXIvK
+FbLuJahYH0mVbY2hw9ljpQ8IMoF7oTeJxADqiZryxOseSs7ROLlfshKjcQflWjYJRh7AyldVrom
XF8sPGVQOguhMsLuXHFRFrJLaHNPnBK8wSGZMsvNhZSwiiZAIBdhXAq9tz5qaHbqQBsQwBMYMyu0
4dbOqaO4csZHb7AcwHmlnG9bNXPkseAIPGNcaZsjLBA5JMQJdfTlFS9VH1LPi7/lZVoMRBz0uhmO
+tS/h3NW2Bel1tVeINRquJg8ysvTvF+B6aBXu72PN6aUbBgr9OkOcJPI3aRbaEEkJDPsevhk8pLV
GMvMzhuS9zKn43msqcWw10hbwneuHNrr0VqTKZz6Nb/X6JDjamrzadw+yrmL2CnR5xp2rOjwYvDT
DKu5H9IvaV+qVwopnTVHDrfiJGC6crycFnRc+y6b2k+dtMaOc3eJNUqkoOvwjhuUqLe6NwszGDNP
nqNfx/k7zmZ5EeNecD85bn7lCMt5wBzP7BBdLILlshrQcmlJvnkuDksOGu71H+vGE25g1K7KeWoG
VArTWDEeVmdOcM6Z8/VD4lnT5E9OPKu+ZmOttmuatNL8HN+WLFhg7Ix0TvWaZraBJvkmdxBg+d24
jtZ+VarGODXp/ejEkU5YaVSQ3MgLsrTunZIXQK30RuOL2hp7TnJ16zy6Rb0Wl9vB4l0/0gM+z82R
9Mea8CQRria8z8Aj8keGrpwhMxWx48izigJsOimVtm2CUUcLHCrMjT7s+rlOggIXVDqbWtNnAaci
TD7UZkmVcJAWZ9oaP9N4j8WgeWHaMu+DpMe4OSCE1TL2M25EkuSjpSI4seqGdx2KgwFquzN91eSE
R4atQFXwE5X21nnZe83nXO+JO4OwHM+B16Ma9h29da1AwUT5ZDC7Tg8Ge1KdsLWNUUPOWGK0jEYV
/jN52tX7eCLG3W/Q2OOun2xGhQtmee7nwVJiN9JAk0t2J6F86rs2LfzOmpWPbTZOU5hJx/roTpP6
yRsnGRNrpZcOb1xaJlMrbiNqE4fm49x89Wh+0eXLVTa8Ms+WhjkwPjilGK+VeeZsvYy0URHmSPm9
ldXI+VLo1I3EeWjvp14+LnHbDvvZXpfNNodkeX/0UKyQUWZCy7BaGRTFTOdVkEj/tR/BCoOpWN3z
OiFiAp/DhmnjoNS/TQdhXYIjLZPPtt1oIZWu3DmbRA37acD4qKMxdyILvm2o9f0Wht7PgwyrWtCu
B/qtq1C3Wvo5itaLml6va+LfaLboMzyzaBOWn7VbomounItWHTUsqh0L0Ys306kKyjGbZ3+FlGqc
6aRDh41U1a9Sj4f7sjXtNbKm1Ct814SgS3bfOmj7mS7FBzPPyy7QS0t7bzEI60t7MxHEdd8aPqk2
YIuf9BCyglZfZjUo6I7XYTYydCmk01znD05AIxmvQAutJEkeULSbF2ovLI7ng04ufDsKeCEQPtXG
dyulSnbmiGPlzh0M8ZY26PWuY0C7wl9qS8oxqHBentptI+nX1eqnKF5rLYr12PM1IoffwEReAYyw
AlHvo8NCvMzedgia662aDligT9FMBdETtNkqdqD2TAYKoPwizdU2sEl7/jKJ1DrT1tIdQrNf6z/P
Sy+Kgef5Stu3eX6YxP0GhQOpNKTjog4/pN+kHZ3dxjaayK6kduoO+fjZqvPuQ5OVJgeLv48hfx1k
n19qK5NfXgrLMsQ8NHmx/QcxfvlgsSL1tK7I6qioBmjIIBskDwlt4i0DDLnaeUsd7YWp1BtMSFT+
F3S476nR/54QD+sfj6Pc369mK69e1D/79rG8//ai/Nk+8ONYqB2hZICIQiuHEx5Elb+PhVRGACAk
cXEa2yKUNsLAj2OhfkSyEdxN4E+or08ckB/HQu0IiSteESTg0sZyEIf+xrHwcMDC/TagzHOLwDGk
5BxMz8XToEQ4TR4a4AWY3Dd2pCDcOyYb8i1O0Csb3u1a3C4cAQpC/ungWlolU/KGujxsLE+5KIaR
Gis27Y1h+YUUb9Y8UaRRirJvmZL6usgI2S2TpQ7dhe0QmX4eCHJEpmFF3CJKM7Ll2u2WRBn2k6x2
cqygmgriSxZdIQPFJbVlxQ0rMLBF8m34vdRm1cr5sTdunr3wn8zFQ3ycbwamZW0O39iXcWR/ORcJ
JrQ9EXP5VSGEq6cCCLS521ILOD8bCut7AXnBXzkXvLHgHC6vf14ZndE2xKiHt58/q145vI9Ev5Q5
jcwyiaxRliH6i7ekz0/Q0fPFhsts7HX6wTh7g5Yzvp9fpiKdIxs8LwsnWNBt2FpqHYkhHULVK52Y
Ld5oQz134yIg2yX+2sd58nmp10/NlC9OoAnFfu8o66nDXr+vpexb36JQ+J4CnN3McORKXzOndmAf
qxLPz4chP5tdLf+StzO+8o5btWDFtnFmNKI/GSbrr9ym/61zn2Eym7fAL1ax4f7bI1tF/fi8vt0+
8++FDAtAemfIUmhsgcu8XMjAc4FwtvEBeeDfC5l9xHChtwhSQ/OIj/27vrWOUNcigjKh3VIdY/D7
GwsZN/ZiO4R2hanN1hXZ5DlIkV+OUJvKzVuMcQjBez/Frb7Cse4ZrzMlTgqa8+zZ/GTC/wQ1goaE
xS2zAgsTyv6Xl6P2iiuEcH1ITrjt0zdz+4h1YfqSwKg8XaeumfyMPsnsWwmRWNWw1JsUytBOVLH2
qm9rmYpdrjPon1sd+82sjJV3ZJItCeXEYt7oJSe1EBwat1yMydS9RWDvHpsbuHtx4+poGLJT0lXL
06LQ9dvUknUdzL2HO++o9/4s1ZNlWecusK24H0J4S1Bq7CVNfLkuNUtkPIqbKU2JUTW8MX9jPXzq
575YL3gbdDAYJAAhvJQDrFZBTUzs6/Z4vKL5Uray/mBP7I+RrahGoDdsOr49j07F0Vz5wj+ZuIKY
Rdz7CqUOlX6eArGvuAKWzkxarSPsvGSjqJIPOTqNwBMZTSCs4NrFX8sVEr3VCEQI+ThInwJRizQc
Wr9145jniEY8+3Rq8uWkaHKr8fvSPp7V3pIU0rl7pmaouKfFUM4JpqM7jHSk8Z1JL0p/lVpyYySp
uMuRjq5xBqj864H0yj2RcQtahP4IyQZOAsYBaL+ubVFr9AtDdV7pT40F/U036SXWK647+ouW1+dY
Gyh7DcCw1waLXSSJ+lSqgZ5p+lmpzfP7flI3Z0EGz9gNOA8I9aMiZLKXxNBFb9zwttQfvNotqZQZ
tilO4Tu+HPmIpibsqoqeVlGc+9x0fDzO3l3WxrPvmHBoSLvMfGNW07DMaArL1bP22ECOb1h4bjPs
1X1wdEKy6WxM44Mh1hcW1aGV9OFmEhdRwhoBUMxbh5ZXXQfeD3/f5hUwhzFGOtj58rxp3ELkfSgS
WOed1c6hO7daWIB/BF1vzMfYPtoRXXqXTngSn4ouR/Fb2UmgFXH11tN/vcwZRGwgodt0/DhsHdyO
JePSQanRhQXJNed6VdQniVFhUZZuWEqcTvJGNWJLj0rZ1/fIDU5hCetnBN2WV47e743RXctdzl9P
/Wks44tpaJvf9SHlEMTqiPMuzH3kpIeNqLlvACZIng7XydbDwssuVq087cEmTgcXtU+v//lYfmv7
vqofy/d9+/jY04U5bKr8h0DVwMTPZuurSuT4Puuz59v30+//tX872hFGKhTiW8uEA+Pfu7djgjMD
WbOPbakNWOj8vXvr6hHNGdi9Ojx0ZsI2+n+UIe4RIkOajfTNKBKoRn5n994WjeeTmQ0bggeKFRcJ
P//H3T0/X65ua+DqlDpRCYeYnbPKqn0mXO+kWjIzJi3Yqy6ccVQe5070V/bc0pJ99qR+sqNvV3h9
B6AUoAgoYg/50nreCMSwLal+ZSV2bWMYgZmWGvG18RtUkcOFa/uum50pCgl9WxYOCneraZVYqpMd
SY2uk1qvmBCAab/xfV4/Ua4DmQDva7ITXgW7pG4BYD+YpA+PQr1qqwURQFNtZL0cWMTEg6vojxvA
wEt7HqxP41zp2e7Xj/QVvYBz2FbDQiSFNIgnwsuX6jll4+S5bkZL23RRbXf2BeZuHhLwTgLwWSUt
6fgtBw3CHl+9SWQTbKYOvme8T+9gRyUBOd6siawIBmee+FWapeqJYhYGfK9Ur73Im7U2OelbbQJ6
9RqQTDh34LheLaqrBLnZh3pVp8UfRWGdl7VdEGE32s29yHoP7WKVkP+SAwueNdrakniVr2JhI0SP
6nvGOmOZksbrlrhWUstwpxoqTAKJblW3kvM+Qwbh+K2TZ+Y3mPN0DN1aKZFRalP8ITWy/I6Xlb9z
CsN8cEUjxt3CjtAfy1wzi8CGj/IuWbzsC0C6Zd/0VlrID6aYC9yQrKXJj4kDsT8n1hKbl0bhpcMH
YS4F5Igcnp9bCk0PtCcQUSUo85PzBC1qs+nVl/FQ6O8T2wF8XDYccn2CJAE6KV+BIIEqqyfYstwQ
TLvJta/GhmqqTwBn9QR2xk/AJ2HmPa75T4CoqY3OhfsEk1oOj51EtpTknwEqDyddtyiAVRkUxq58
glvpPwC9jk8wrP4EycpqatKw35DasgWjp+jfAFyQQEnGosNObA4L0WpFPFiX7ob7JqTcADIiKPf8
eUOGnUlmwO6k7XyVT9AxGxcwMsenjWCu5Xv1CWYGggVytpko4AlF/ahAvHu/PoHT45zDNdU3zLrx
MjP1E3JQMrhDoNol8Db8JIDuIkdY4oPIc8o2Nyw8Jq8jWJVOO26VacT6hIrkpuid9NzrbO+uTcb0
cUJTSgiuonqEwrmrcVcYY7MnobLfO6binkmxOONZrnjm54YW3rXe4OXgZ51unpaDh6zUobdyMc94
FoN2aN7NCN+6De0MCoqvIU7YJaLKALV1p4twqGzsYCpVcw1GcOLLWUsHtKdyLrXQA0fMfEtX0o+1
GNObuhCFEmVm7Q2Yorp2FhRI5iMXIVf+UULgoROVZJzMT4chBeeoIVSXp7OZx+u5J+ZchrUuvXeZ
4zVDkCpwqYOqE+semFYZA31xLTRbMWn0ZDkq6xp2aWVXx+ZUJA900m2sUL0ir309rskL6Mfe9Buv
yr/WTrWRWfoVlf7W3akCXdqKcZUbUx8HSwnHIRKAL5c5rnBzkMl4fUdXqvrs0pf7mvRVZvlzo8Q3
pJO7V6nIHdvXSHf60AwOYzyftO7Rqdzy2stUUw1o9uc3S6b1SZTHagHMkcm827mWYn00FVV+aVGt
fqeJpri+RybOl44T8YOWYDnG4qKlHOen0kZAaAqpHlOlWvHVWLQLqgUPrlxAfPBAVEhRzZrPWl64
gapC4CSkUTBPNCf3ru3RSvtQH0sKWxkbItBK3NB8ui+VDLoMDaHa54bwbZf6IBTDlu5pN4qK16PO
6c6Hrajpu0ytajPUJ2DHrbm3fm4UW0mxiunLeyup5tLX077KyfMbZpuFTNkc3UeQNCar2+phBts7
DeOhXTRKrg4RI/kKRXJl1F3eBYaQmJnYbj3J/TAadYrTq4rAnf5Soe7Xem4Lv2furFQ0TdrB9itT
lgE101lcRne+n4dWcUJRObUaqdAb0M84Btppzg0JFOG8NaZwHic1PcWWVFhBPeVGSevPLe/dxJTX
K6M3haWU6oZvtNV6ZS9KqeHcO8ZfvaHOzR3TbfhcJIp62yg0VpgR2A34MyTA3G9VfQL+zGstCQEv
W5f+y2KQd9y2wgtxS7JuZZX3znFZGXkblrY7VqfT0DMyZ9HaHwaQgtyv1dKV5Np1Qjv+9VZ6eOzH
w406ZAMayGQhwewA3XDhAuZDWVgRYTbWTdHdVEi+T/O1qN+ZDs/q968GQxpbSuIRYPwenFDwMlsr
u8utKCsq5XrCDwz/bcXdjUZh0krpH399uVdeeps3PmsuTn/QsjiqHFyvRbDYsoSY0bgmw03qZmWK
Tn5w5kBtSVvxrbw02mBKc/gJuULo9we9d2En0v3r84jWaFeEjWnXS4gNJK2uoexIPMNDNg6UsVym
C8NL4Bk0hdItAVSBrH/EaC19i075ugkFyX3TLWGDw6kYrdTLA49mu0PWU7dHmMUpCZJ+LAkezHTs
2IhW4dlnnJVm/aTJJbURDeCuRb2mK9YOTo/9l6r9t2qi/3TqDsaGz4baq3ro4r7toaY1AwPy39y0
pw/9ADXVI06JG57JYRwGjsXE+zc5jXKJ8UiOBrUJThd/l0WaebQhNnBpoHsDQHCw/VEVmUcsSPxo
cy1/0ir+TlX05Iz2vCiBmwYhjfYRJCCWncP4g6Ib1CqvUux78UdOfQiS8XG+lARr2aB7t3JMCVjH
vxM9joGDSTJMn+y1Mx+lncb3teIcI1sey1Cvc3LrzVlvPmmGsi/buroexay8N/vOPV85y95mmw+K
M+XFftAnjuiiLr9gNa/eVlM2PHa1dZMkTmP7eFWO4VyOzVmOn+VVJ634NFUshK1V6xi+vnTmpdtW
MbRZD1R/Hl3tG4mA1h3YbXu9jAZrP7Dk+6TWMR2ae2ml/poZ/ftcKXXA0rr4DnPGa/xm0XrYstjY
fNQ483wj9dzBgoJl9gZOzYAup+4LX59NkwNAYRijX1mu9It+tKqdMXbuSVFpSxQbyXpn2zHEdLeo
LipOpV9i2Tgo8KeZc72Hn+uwOFBSBOzhk8oT+jeY18m+Ed4uH9TrOp60Dzahsd8w4u8/GgqnD99I
VPXY0UsvmNeavbGondJniW5OoCoUqg993Dx1x5QgiGUeJj9NxcYr+xud/0m9elhFggEh7WXUwl0E
ATt0TyzFqpnUF2Vo2eTWZEDvJ+qiuH9Wkb+1iPx/AaxY4AF/P/7XC0lV9t1j2973LxcSPvRjIdGP
UI5tPdvNPwJUkvf1YyHRj1BRericAyIiQdzsUX+0ee0jaALAeGzv0LY3a/cfC4l9RDODwo7/SNsN
MtDvLCSvVDQuxHAKcNquCDmQ02xowbM24ehOHTuPmMPBNroPGBmtn1Mx7wezQM8jzUk7nbBOvJGN
XT3O62xfZ8o6nxK9opxSTQ2f7UToJDKJ4UwvzORkyfTiHXrk4i/1w2+Nt//0TQtzz1+NtWsY3X31
j3fZ1+r5YHv61I/BZh1t1tAcBhlYG8DzbNdyjnjP8JgNtq2/unQ/Bpt7xK8ioXfwlbDAAJ+NNueI
PcbikIp/5MYIcH5ntD2RbZ5vW5waYayCT8NnpS196O1fZmMy4vkhoyrGArdehyk0O+lkvk4EtD/A
owwbKOGni+68d9XhfWaIMqqNPKWZtao+FrXZsZNRuaS9S08kV9xzu0gfcJ8cTtO08YKuJNZ9EDN5
k6N3ldBfPG2KpY+ePfefLLGH+NUmqsNWUEUaA33plRh0qk0ti7VMwrCJ20BZhi6UcXaN4rwLlGZE
X55r0xuNRVaQFzAk+CfYOfg+VGJaaNpWCDybqImlKH0JcBTFtUqenFd8153yi6dibfLrL8d69MsL
HaBkgzevGf36JDLN4kubJzJwpXf7+9fg23Ck30YXy8/LL9OTf1TCrU8ipaY6JsIQ9mTf1m+8pqcW
zPPhxjMD60SMA+wHuGEdfBWYHWq11lIJW8xCQ0i5Z5X0PuESvfeG9m5shw9tp6E37bVdvmo30p2v
f/09t5fy6gY2LzwgR3D0w0Bwuxo1r84zJfREdV5Uk7igxdH4Yuy1EDj7t1XKT1+YhZzdwQBbPdSY
ZhYkwLWMY7igzRJApX5I4XP6XeKuPrFrV6VHG661TNJs8+8gl+9//XVRbbz+wphib+iyoXF8PvQx
NcpZMVfq8AjFzWltNZeFsuqRaeffk6Feb4Rt3WRiKvdyrA2gzuLBNPLvCKHOa0KK/VRi8igWbI0r
dU13BnK968HEfC+zbqQjz13Fvlxz8V3lLIn7ngirBXRzmZTZrwZSBzXBoVN6XXotNEistC2+jQWM
4VbdaMMxyndDGD455u9xPPkiYvu2c80b7OBvXJUrmw5NZGMCS7XyB6dGA9isLf1XrgaCVPrbbSCW
g2ZZOrdTVRl+PWs35pA8xBR+cD7Vz+6Se/64/cgSuvVexTs7svWCmN7UbY/tbtYRdHApnBFrCk74
xVSt643ZVm6Ydfxp5I/n5BveoG4s//xmem5eLGOznJlEkiOKU0RUklB1qjqNuMhEdyfoSxjApzMM
plUG0zy5oVLRSsMW+LIxJpBGy/6sOF35qfemOFz6zgsqjSenkCMfWGI0+Eadt9chKvkISh7swrnk
gH5p5fiWiA5qVCEGb7dY7q0d2zPQUL5euFhPBE6a1oFlkNlXZuUYsvNcala5Hfc9zviKA83VMW4Q
mT0gIv+IHaseek53F8u0iCRItq9l5fJhe6+xU56Do7h+QRrw1eDFUZE7WjDUbkfTVKrhiE1aZKYt
Xl8EEMMt5yE/PcbZBKfJ3cYNU1jXH5zE0CMVG79wMSoPu9TS2y8p7nVu5lx6aeHtrXZZ9s1iu36d
Zg9oTHNQKiyEVWQSfuJNetQp6bqbOmM9rirrhqhXC743Q4ETkHU28RhSGGa7VnClfPWWizihx02c
uggt0egBYBzk+JItrmmK7+5U36E1Pnm6d7rk5R4395NSrlDT5/V+GvXvkPRvm5n0WNQ+la+ufEki
Fb7bS4IEI5n0IOkWL6AiHB/xBu6BWpfmWIzFjbTph7nVTPiBwX0LcDTkq93dmpdqaOW2CDMNA8Ci
mLpQ63hOXpolOyMvlz2VC6Om7O8wrmIoWNl3JTHLfbW0d/3siGh2bfSACjg8FVvplwQ4BZ2X1XDl
tBtPw0wCBriOLrLh03F5vk0aFVAFGh6/FNf85226D5s14Fbe4cVpopRKMTSeB3riixTfrZFJVqzy
ATeDy3TSLvR4umpU7xZ1Yu4D1oqLBmlJtLJu7zPCfxE0mzdoP72g6WY35GiNt6Q2RWWBBrYvvUtt
MW6KnImk28mD4fFgSLLlGnF7ZxF6aCr1naLwpBYn++R0GBKpEy9MAy8LdC9VbnMkpBepky44ykGS
t8Ztijrr1xEbsGB23Vt1XUUYS+WWs/6MLYh7i2n4974rHsqEKYvp6m2Xakq0Lb5974iw6dq7XOo3
bVYzaXUmBzmAhk8EDzB8G0cAxHPQ65MVNpVS+obJkrE67XxaZ/18OksSMzcY218TtQf2NdNLox/W
ODATXqfT8WqsjptUFSW/UOn9+FNBTu9YFw9WDzRvyXTclB4JLj3A7e1Yya9yTU+E6WaBVzPju7y9
a530YTSGu1a2d3DBePZmhS7HxrUzdRgnbsp9V276vciadfc0T5XauZUFunpQYFj6CzFCbdVWx7U7
MisSi+c2MkjcUbmdF8HgUrxTTxT1zq0W8Q6nm+IjdgiLCNQ4X/YEGj+ikBehPhu4z5l8Klb1m0Kg
9GbLjO9BHUEBtmNf7G1LYzNr54ZToSkV0tL2pAY1sCqd6UrreZfAhfO1a7AIAtuLiJ6cgeyWrtvU
MrTjpu/wy5G6ckyQkBsWrXK/zEl6bbhSJ527qo4HnQVfWNWdDdLAtKGGOzdJnSS+ZtXfaWuGYGIk
VvVsdBZWWkMoErsBhTQjaOR8UhuUY2lyy5o9LPtEXbiJZWSll8YNlgCsizMJgogHhI2MJu8+tUWa
XgmlLCKrte49TxPIjCVhel6HKDA11DsQDeusm5t6Fzdq/VlT3HnvlvFyoeAMY4Vqnj50iSLeZapy
rzViyJA/be8vVwuJMe2qRPqk6dE4NeY32mk4UmnGGIiEyUJcCTMcHks0Lzpmotrk7pxmVO/AfR5m
PLQwlMIdsGIEG2zY8FzAtMf27mlb5Nx6QzoUzBJg8qBTt30RKfyZ3A4b0rUujZVxWDpMg5oFw1jp
B+jSas9MrVeCrpuuaNZkX0j6csOnNUJk9qXa1eV7pcwfEqIrKTVpl/RbI5olfttTilvMmejJ2E4C
89S9nRGZBbSzvg+1fl0bw0VbOV/NtPhcOuJMLLQz1pVTQocVgV+VEgRnVPWgzZhwOkvc7v+wd57J
jWNput5KbwAZ8ObnJQGRoqiUV5o/CKWD9x47mnXcjd3nKEtdJNKokxM3YjqmI7qiq5JJADw45jOv
6SIKPQVmElh1JoCUcOe4GCs52U+jRaLi27VbyOBZWXTnatLfxU2fnamp3LntaIzX6sAZ0gwNmXHJ
tk5E+R6dUH6mKjfclPWYJtX8sYscCLfhpyhg/JI6+lYG/G2lEotWBBjP4UKu1O8nM/lUxYymHTVA
mOgpvFLIF22B48AU4C4FSorSZIXWUrNcy0j18nEOvdRmrzIt6X7gTmya8bchqtEJiqwI2QMteuW+
z1zCoxsjSIY3jgHtUSY0XwaI45Q3XaMEkmtZ/VUYWW7bhjtN72/8JIV3p4Cmw+pZXsl16hKPXJqt
9KhY1ftYDzdWkuerTOc8n3WNkC2JaQNUXo4gVVzPd8GQxLi/qco6bJpzv0UZwG6lleZL76it3Bll
TV/eRtNgNKhMBg9K032J1XSrBBZtWaZ1n/rfyho6VphFO3xMCdPSfnyLeXGyyybWcu6zcSPAcT6I
2H2IWDRizhkxHfWcXSfWJsnLUnbIpk2uJkzgsZWIODeBuBI1gndaR0Mzrwd8kVdZmaAqUM6a10nq
K1JBPySoz6BBCtfk2BBfloz4orQAVUS25GKNJXmYPhCkKeb5bAXf4pLdk4P12+9D/2cNw8WLRVwA
kg0FCKbUEq6odhpWW34qubkYKV6Ofo4+3XyjhU7gNc38obMtGhycKlmqb3rffivCSXVmQ89Apq7b
lgRAAUm5FjGTPBACibdcEwxMWvJpDDlKM/aQPrepMvUurl71eaGm36qyfq/huuN2M3lNrN2MOCuv
nAZeVhSVREEc+2oYpV7fgp7VCR1FuCkhDphnBOGNzOqMVA4JetjTKqRzRNRG0vIc0/WIT6xn1b5H
E/V+kDifkqSWtgowAGoNxtty5m+SSL0fY6W5LxxVi1bNIBCpgeAO+hzj309Gcq5g4GAYJlnC9zqc
Eh6xBjowlGysGWcxaF04l84kicAOhBw/GtJeAkpOudEizKpMnJQJnv1dgJbQdym/Pyqv3RcZ//st
QO5fq8BtvhZCAKBZXko8zT9VD/5nCBg8i0X+urx79xTl7T/23efo6ajkJkTkXkpuNIqwoxV2U8R2
orL2d31XeYN4ALk4pDv2OlOUu15Kbvob8mOamjLC/nSFBEz8pcCrvcEfhsI9e7Opinbhn5TcfsSj
q6LlKLhEQlOF8tFxqaWe8D8tsTRwo0k7g8kZOV4zSiQ7RYhkwGh8zkBI34HiafepUg8GjZwm3SRT
cUHrIP+KWqherKzWQpYUfW99hYn4/NTaQbhvhyHfz6Ycg9MoqqoFkBF2V+pY77XM0a8TSXWeIJpG
18EE0kKKImUdAIGpLhu8lFeVTXSK9LkJzVXJJvksk/op91qj6h9nO6dMIHfEhqmfbcc2cJ93qz+a
7v/aXP73VS8AQ3iwhf/QubivaYB+efryj6f8yz/ui09PwXFVWXz77ymOiChiQFR0aDgcVZXhnEHh
EMptKMUh58I8fpni8NvQ54BDpuAFgLYArYWXKQ56VEd4H/dRfEgN+hx/MsVFsfDw5MESheKeuBDN
UAybxecHlVH6tMFYBYazDoeh2/Q9EdMwju33KfNLAuezOvHBbZDUQqFOoPGBI4iVu1xIQ4RT+4hF
qoR0632kdeHopU1v1Csba9QPSahL0mqKpMp05SkeFW/umcMrpR3Hq8nIo+lsRuIOgkcp97DzBZAC
4+4O5r9mwhJvQlkd9yWaWlcZ1Z7U42QcP+mZ39KBIQfeBGPWPtLDpS9JEikbbl8h4r3Gia75MBPc
XNcTgJiLxpx9cIuwQm7SqKPY2KVd3aKU5ExwqxQpAxmEeqhx7qet3Z3HhPnXMUueSKUvx7c9bH/T
c2hySiAxp6peV76e77M8gPsQ53kH2A+yODggnZ+3lgdn/jZYQxWsseEtSGDC6DFCSzEGFGd2jxVd
oWENKSaqV7qUT/sutWLUBJtaP1djVEsmoqgZk161n+kHGNWwysBKJSs7QpltXSRhj5puUkwCmoQJ
cE9v8z6b7VlyCzoZb0Ot8ynTYbN4I1T0k1Uyp/6ZludVsPJH3bfXeptS/IxQZOnXupSob4G9qp+S
wAYulZmj/eVgEV1/nw+H5NvFZBTRrUGFnhYdqGiZHszxZEyysVWtqZZIcxpn24yzCmIq/Et95ZeT
URHAl6PJKG5Do4bgDt1YIK3Ht5ly324dvA3XU5MP50lk3Ta9orpFq+N1CfBqHfm+f6HERbdm2cb7
0Y9fA/EuatvPvxRyhWHQywFQvFRdDuISUGdWSmvLCJvLdKy1bdREKlFbWCK1Br7/9yMrRm75k9lk
+OEsRTYVkdIcLPNW11CfkGNpXWYjtVOo427aNskaw2Zl8/tbLftU4reRpHAfKKmM8VJotCpDP2rs
GNRgm0fSplKj5r009SY2yKHUtitNy42ZImtsAKgzmuuCtv/XATmk5ExLY20PqCe012Ne9FdVz3Nv
/NlpHZKMPlq3Q4vKJPCDKnJLlo+9niAbeSPQqguwD8lNmDvWZQxs4rvx838OvQMIDySGg1f9w6H3
PZ57jPLPoH6eT742/PqP7zztKP/aHAV54lIvJ6BCuIaIAOEa3RVE/5mcL0185Q3ERnotNOTRBqHZ
8/cJqL0B6gNEx3RAudui8/9yAMLipgMqgEKEf+TRf6bgs9h0sB7WyeZR0QJaRBFomXv5jlTbuGAn
rtLnVHMQkie0Mp2+Kdalg0gPWomJChZc0x5jCvPhSh0a+7pv0+ZBbquVDJCPDLhQ/TPdqKuYRoAR
U7MEBJmPY7Evo6kN14qkBve2mZkuuhXdHebh2eR1wDi3caO+YieoLvY38YtYe7BLgFKj57U80yNk
2yw9zrFuiprGDSY7u9bLoVjFsRaujalBYaZpqLQ6GIDjtJFeanWj33R2mWwo5dbElW2/Jie7jjl/
cAcn7exC5SExAwO9iWbatnn9mpf2MunmmWmww/qk0yhEc8VvOtig7BoBc2lKEvoOSPu0wzx6wZA9
DnPeAzaukCP1m+GVesryIBADRYaPrihJtyYireOb8pIcDSkadAj7WH1I4umxRCtlpXTogBSWfqWa
tXkWE4ataVJGZwikOq+5ty0OgudHAImmEgIK29DnzfTgd1tVOYBE5xFKzJ89UwuRctGV/P2oaOjt
GaF1KTfUzxBXnDeKFGN9O6no1EwthSeIpxchdciVViafy2x4tkx5zUr9J/oCgBrERs6JydGxbIvO
KIdmXW4xSNpjhDs95bSaaiBd2FWfd6uqLtZpfEXFZD3L4w7U+D7VvoCFQHAoWye+4U6Y3wbZJuU/
5852NSunA/9hQuNW0t+VI5bXjXQWOXd195oH5U8GF6wBPCpVSEH80NGtQmKujLKc2+AuSNG4BrCf
WyE8V6gNvTSX5wf74U/il2d+8sExy9s0gY7oVI4woBCIoOMJZRu97nRwH1yU7qazwU4v5KmMNwXy
Pl6aJf4llZ5PXRtbK5mGtmcnM2pDA8JdDSXvlY203ab1+/SVx/pxGHgqyNIi2lBw5luEVfSLaoqt
PJVTjz3m2aG6Lsq23rLHFi6+En/ZDfzRWfm/Ad6GC9DB/PjhvHy4+8djVAdR/o/zJiVRPD4gxXdf
Dkj9jTBjAuKAArFIAzmiXg5IA6qggZyjBYob8TuRWL6kiPYb4DNUSChP2ITNgjL8ckJawNzw+yKh
ExBbYrD/TooILgK0jjC5ZqvkaRbhsgTWbgigJ4HD6M/UaNpMtu8dDMxPFo6YgYfrZnmLRXiK1iJ6
9AO3wCPgUi2hc5Xsb71z9/vbLBfC99sQOGDdQl1JXSDJW7KXoJWxQPPxOyn0bI+wt4vW8qNUdK+s
uWdI0fInkb9juUHij/LwYitwDHiP8jz5rt33F6HS0gMXnS30qnz65yitRlp/USCwp4fJLsqmt+2k
b6dA24rRdYZpI6Pu8fufL0bxh0cS8Edb2NcSVx3vTgpKcmkxj3A0Qum21NKtcHCk2XYRiBeLWmCQ
jt/D5l/mWq/dUgRfB8ebrgYTtEJwE5kcvMsnbku2jo/LOu9iut/ByhidV8KfZTwnXrKwaHv5lYvd
rrVpnNcVv7JM43UMsyXUk+3vB/Jn2CjKMoSnsGoRl1xOpNia+gI5AV6uX1zPco61hr6VuBflmksz
0y97s7to2hhBueJa1vXX7i/KJcs3idIPUuJgs4Qf5fGw1rrRqdTSfdfsP5Z6fTW3mTs16TbJnb3t
RzvIGLvYcG4HJ91Wmf0QNu0rdNtnF7AfHkE34dvStRBw/uNHcHD+CLQ+AxGTBWfmHH9Q62xf0gxC
leSBRp6LPc9K7gZPC1AUVEAf2Gq0swEpYpTu5XTTA4P3w8JjKuzRpr5I6Mb3crLty2FldMUraDKx
3n58Xt4ZAR9x8RI9WeEAbOphwSubzMu2idepBEpPJcUfnDupaS7gYl/mcvPp91PlZzsbWvtCvIx0
BR7L8TBlvsWCG3JmYz58cursuix6rzbD29/fRqRDP/w8ojS44+AcORYWM0ILbMWvWyzvEsgFSXmd
6zb9Y/pjZVtgRQyrqdd3VRCcyYm0F1sMBAiPfskesNF+yNObMp83SMqtpGh2Ryu4MZPBy+AKtBLS
FxqYH3miYx6DhCjSrVNWV7RfXbidKGhmqGxoOwSsPW4+GeHm978NmPfPfhz5I/hXwji4vceDOIe2
nUit5bi54tyHVnatjv0FRctLs/HdFMlgCpyIcOPuMUft+WiWwapNnromEFYzu1jTV1IRfRhH+Ky6
D70RbcPxqmL6Abhbl1N/pvvGGkACTDe4UFadbXOrP8O8kB3S3M5zfDvVzMu6WM2JBOQRzTdl2gC7
3Y5q742QRIIm2KBrj8hI74mRlGlp+yo7K5qqSjN8sho09CpjWzOiAX8eOsNbo6qu/OwjDWwqcc15
PGZ7JLbOujG8nQbQPoYzu8jhINreI9EVZHvH6j2/MdZOFX+gT4cYhbHSs+KaVb7vpmBtgbULxtRt
zfRDNbUXmWV/GTTprGnGTRVBnQ7j3TyqOwBHKx9qKBWcbT51Z4ZcP6l6tIvi/LqPwKxKYX0FkPbS
DqZNb4YbY0Cyk8aGFfh3s1M9SSU8/rIe36oDy1a3HzMluqVvfxVVqeGWc3LfYy2/qvP0Onb0LVxD
TwpCrwvaK9uWzrsk+mLTq+Yw2hRB5KVl70WW+i6KeaOm/RiLc8FADXJyvNZaY4rlGRtDu0xqmxqm
74mNpDC/hYyt2HfFWJdYEGm5p1cfbdOkd5nzR5rxZQz0bV75GWXXcWuZ5a0SZ/vaT91stu6kYbhI
I+mszqW9uFbRz5tgbq6cJNxZoe81bbofe6zvBowOLGPadJJ+j5C51wfhTigRCYxTJs0PvmZcmgYT
T5rPNVKkNujWMOP3pTNuctXZxyjjVJJzI3YdKZI3gaJd2mm4AWUFBdPYBgkFhC68HfK+IJdz8jUs
mk9TJp2hWi3+WUFl59hsqDinzp1hmA8Nkm5jW5OGyUyQQcn2cSVvSnRsMot1qzTnDZRk2dfJzcKd
hHtensQ70wi8Ad6zVgCcaCa39NvztDfAEMMTbhlYuvNR0N36VKDtqr5CmNMr9MnVphT/8szNB74T
MAmtAa9tR/mMl0MC8gNpCbU+7xp9J151mPLfJoGVLT1KfXs+6IMHpGYrB/06rYSisHSmB/jahZa9
amhw53133uKuQnC8S6bZdWb/eQ7Q49pRlv82QW+uVDCN4exaanBnhqGnp5wuHKymem8rHYjMeGcA
ZQsY1lq8mgA+bx19aEAZ6Bl1ceZJn2VbBMYfMnV8ZYf62SaPPQA5Mla0JFqLzXeuKzO1WxWnBbu+
spBODXJYIIb6yrH/Q2FHhDaiFCYE+3GxWjpLxL6elhU0FHBNybeQVVybAciI4jo1JrdR9F00ZVs8
16ghFNiuS/k1gsLvxZkqG/67sGcm4bF1C6P5nQUuCX2GdTxO7u+3a+Vnu7WwRiU0QmaRhs/xbt3C
OMgz33ZcSZkMUClyupqc+fNg6NtY1XYj/y85yg5s16cZkj04r41FtWoVFPH6lUf5WZwEv5dcnECJ
HvIiSFGNdEi11HTcaQhvMWW61/P5U5dMmzbLXNNCXExrL/Kheoqsdl1ZbBbAZH//DD+dGwePsBiN
sc+krKHh4Rra+NaqAjBlBRJC1N9+f5+fTQ6L3hBWnVQzf/Q37dMqktRWc5AHSj+Usn4JMAlsnbFt
Z+d5jeS971nW5HZsQ5UWvp/qK92RcHbnmPTrc0nuz2rH2eMIvMs6lm3YvVbsEuf0Igbj/MZ9hVa6
w78sxsIMcB5DW8JxsVNc0RLwwpqNR5K8OEFKMu3PBKSzk5wHKQDymnG8/X6MfpL/CfIOKhYGKCo6
ksczE+sOLaxG2cFG/uPYhJ7tq58j4qA0fy39+0neAw6BwiIadoRly6KyVMIfT1IkotX4HK8Dz4xV
N/Ztt1SnjVbq7MjfMSi/TLTUZ4WwHwaXxQ8RiR3IWKLSUhMCZxtxS6DlXsLB0RnG2q6R3CbQrRU1
XFkVaDw+FFmnwLR2ml2u/CHZihmBxMNar4zdpGH/omN+OatbY0q3pokJqGPs0Ng+b9rg/RyNYBnl
TZf1XjX0Xmxm7sh3srH3LKKgOgguKXTvs0h6hD1yNyahF1fNlTLFiGM4+yjh8AuNXVtT2A0MhL2i
XZMBTsc9EqH2ldUb28qMP8JH/wh+8FHGIbrmocX32xHZljj02lLbtpw2Nu7rmt15KDTvpDF8L6Kx
jvsBk7swqtAr0/a8z4PLMY5RrG+v9Mn3eqLACR6pAvjWJs0Wq6Rz+Lypr2R2TCfVtyJYGoZu3SXB
+0CX6FUJpHG8Q7LuW28nW41cWe/G28qZr7scnfUEWX+zJESMmnPc0DwRaVkctm3fc7qlWz+UvFCW
bu0k2BhKsOG02+nT+FlX24s5GN+K/Xuq9Z2vfowq/3YuU2qD0kXjIHful0AvCUX83t5rcXCejpdm
mH9UumDjw8yoCv9RbgjBTXtPGWI99QaAdz6b23VTMguc6CYg+qyIeq0CNFnr7CcL6dQ63A2I94gx
7NvqSs6CWwelFkV1NuJ70UxgyIkqj8a2H7VLyeGfQbobqujbyPgVMe5r9n3dT2R6xpq651krA9Hj
wFeTCfRWcoN9rUt753a2HK9uiZ/S1B3kaSMCGT12Hm09U1emr1020gjmy3rwyUd8p72y8ultH/UX
esKBH/NOmWuB06PAl+0NE1BhdjVb8W1cE3Q3H8E2rKshuxY1I9snrDKGjVJquyHrz8sJgCSnUKtD
5I6Sm3mK1kExXOQkp4WR3OQkrDg+wvmoGTa+HCJtuJvL8E7UQsQcMUcQyGxT/cD2xBwURywsmfPJ
At/azBtdzpivg+fo7bnJ7tr6zE+gPmo9b+rQWIt3U0sdAjsmhA/pzioYIIm0M0q3yMJvlZpIbrhn
ST/8frP7QWOP4gSERdrLMImQQLAWqSeNobjjtzsMrXQn8gFV7y5mokoxDfJY30ZJcGdZM8aL06bx
CQM155W09IcNl0egaIkSBSq+QiLteMMt5EquZQ0LQiFx0+ctOD0deEW6nbAJ/P3PJdNdni6iGAMu
V5VhLlCCX/xeqCpSjgq/7epGvJNglqzCCUncqAlvLXl2tZkwHr2YG3j1HuiPTVwpj1U4fsQe4bac
Ktj/mrrzS2nf40RMIrOSxuGTqUdrewzoABWknOwNCk00KBlE6gi97OMk2vUzBhatLcIcMbgkaWUZ
bLoIy4mJpCAqqHwMm8Hs1qLYNSNygm7FuDFL2B4DMmwonm59v7sAZr8rLO0SQtLO0KgfWdEt+cdt
w9LJ6uGtQwuongYf/uawQrOJ4H/SL4s0yN0ITAlU0Jk+XfAutudwZZrz21yZ4F6JDDRlj9LUFspF
zi44Z3u9Ni+HNnyfa9GNlBTXbZ3lK3v0vRopRrS34jUuOuyxzNWcxFH1b2vFv5PB2+eD5LEPP//6
FhOANJfuJA5b9ILCW8xK6PLL6VbX209SHX6dRhMmi61tzby8ts3uvGf5SpQiANvfJnFiwnPw7wrT
WCsabyCopH2WBO9ajYyQzDHvsYvFI8tjJ9gFUbYBKr7zURESLnYrg+MqJFlTc3Lgoj8LKvAuTRDc
YtkFRv1MSzjrWnsPlu4u4Z6UzG4Uvz2T53RfydoOnYpLm3w6lRxPrIsG8oSW69tRmVym2W4i2ddM
lih5RodTc1uGuzIezpI6uBXbLCy3B2WAttJ2676uAemUkvt8cSfeRmOaoE8dra2WbLZKt63KoTgL
HhsfdGAvAPHdqaUhjmCIZJrzxTLB6nW2ca4gYAYhotK2WIPbKyhqgP++gf4pV7hRhyvdh9MrJbDL
xrcaXvQGFrWNnD8liX0X1R0KZekNaKut1RZ7kXjHbMoziVQpt5/COrXhrkn1KpHmaVdO6Q1Mm0dD
DW8b1b6t2Jw9p8vYsGgbB43/IFLsMEYwdwTVLmEZickERJNgLZkJ4P7AM1NOygJ3yIGOVkluXUge
6ufnMnkyvL6PJqhJEW+nikNjnT0TjpZ/USjajpL/LrUgEjZEJ9U8vk1QX1sVlpWvIUalnO3xByfv
ITMie9XRIrkQJ32dB6/Ezj/ZOYRXFm0WYkJkSRa1+pbyVjY1uBrYzkB0xGBy8JpiCYLeSqhO/H6r
+vF2goNMzI/GCVK+OG0dFcXlyAxHDb6VK6XdhYhPQrJmO8+fxEwvx+GV2/3kIEBCAaUEuLwCiPhM
Kzgowk94HZimPlhuwaafkmDXEaIfySxDCmjXkZJ8lKfwbrCTfRRm4JC69ej8pV38Rz3Bfw00+t9B
UovH+Z8GkhaV8V+DpCHMPEX11yPsjPjGS2vQfoN8gE3ZE5Eqh5SFj15ag/T/RIsPVQBsfpRnx8eX
1qD6hr/JVIZ0KezXRPH+pTWIaZZKGVUwuy0TDskfoUd/AEgD29EoSQjECQndD1OrmNRYBl+iuGXW
Ku9CMy3WY6uPqNFAKqFqifM3TNp57dRp9QgWVb6rdd0/byLTvjCcqlzBcnjvDzrcuiqxu7WsNP7n
opEVzDXCma75kCrZajCwxG56aQDHOHfenMstoXOCQFgXlCm0tNH5kOC1eBlkuvlVioI4RbMM68Vx
VONiNSY2p91kmmcTLnCYKWXhGQMDvHMoBv+D1Sjz3cE7vP6edR0CGZfpnxgWqkHg0BWWHCCm4xVe
p8GsGL6quE1f+dQ2tcJN8770jEar3BEt1PMGeoOXSUa2eb7z/4d19m8Mzha57a+X1Lqrnz4/HQOy
xTf+XlJC2kcosNGOAY99sKScN4h/8McihkSjSkiNHSwpMT9pxIOrAgxDKPuypIBx0wWEjoBWATVH
NLP/QHEfff7jIgm8BXr6SNMoILh0RLiP586EPiIEahCgkIWkL3PVh29xbW3Li76sZegtWH5hypWf
YQFnrvNZ/jCDYLrom9FywM1W/ozpU+VOdqFgx9r02k0E8no9K2U9rHQ098K1Xjb1XaD09Rl6+06I
FEhhbZXQoYGItp/2rUeF8hzglW/g71mQtWSR18dQNS7bMLpIIIFC147mD7Ze1RVtiqGxPLkhVbND
IpZCwd8X4Bjn99B3KPDGlH1C8lJKEWPrd6+wtZYphlhq5DgMhpA5ZsyOhwvXEgQk21x1pQ6jbjsf
1kNvPsrwhQXFuvwuj/6f5XUIA7WY279eXndPn56Ojyv++sva0t6AZLNodaKi9R2a+c/jio9wavyn
ItwhkgW4Cu41wF9M0Jx4TrEkXtYWH+FAxdrCk4fz6s8kdJ5hzkc1Mgx+IGKgm2xQnOZIPZ4sqP6b
1uzbKur2QPSnxNpiN+ys7G74ps4z5LN7eocNVMThcxMo59izoHE8lxAUM9st5nrPLq5ewnCgqKbp
l0b74T+799L2Ca/O304vQRrzuqbF7LdrjicaX3yZaCqCTNBVLCB3EHCB7v4dF2nYgiLnDwDKMDQL
BOzfm7iF/5MhYuHnSUVAdTjR0HdingHbI96ynT8DFS93JRFQg8qiRYMiOdNabPIHITfFzymJc4W4
qPKt9WShODA+BWPQbnMH6npjxC69La2O3qWD2C7B+qiGEElFqyOmE0xBS38PkTw+82cLGjf4yTpt
rpVBXrVdIbm2VdypviZvtHi4QVh03cbxtP7zyfi/AcaHUfFvJ+QzjXH1hIHy//2v9Gs2Hc7J5+/+
PSfp/Qn2Ia0m4Xt8MCdVeI7YkBBUPs9WsQReAgukxUCigXMXuyPn2NGcfJ6JgudILElg8ieBxY8Q
ERHucH0wMOC/VW0RWDRYgVpSN6juJId4rcYThjatFPFvD+yCGzlQN1VrfXUgaJlRlq7oJkheDQnX
6nDAadXo3t/bte2c6ZODtoFqubmjnecT7rNx1z62MtadSVZcOpTOLAl+Nqqt+brv/c6N5xlxdkXq
N9ZoVThYjrU3aWN2Ic/JLvGlL/+ZuT9zEOeU5UD83VktNtPLJ+bu1yPr8b+++DJx2TGFQ4OFpwHR
LXPwcDNV4OSjmEF49X0K/nPi2m/oduOSqJP4PX/t782UjyAfEL4+Ex6Z0n8QED+7VCwObctxQLKC
0QdsZou99mAvbYsijNHd19whwyumVoT9t1E9GhGsi/IR3+Nk5Rf5fYcksYs1gb5O0gh/empYlKji
dxwzA/j98LU+90/qzdS2oZCB28XZ4gf2wJDSSsyR/8EdD3ONtunzrVHLF106fQoRlfeg336E76Ss
wnS+LsuaZryF03FaPE6zPJ1b4GlSA3m10n5QlFpeDeDeqJNfOgH1SStA8BR+nrEi9Lieccd1rcFC
3yTpq3Vda/GZGyQ4Fzi2gJAjOLNGnmOjosxi2kipIo0woUEnX1AuTN0/X13/Winn3zfFFIjPX4fA
/6cOhPBxfhQHi6/8taAM7Q18dRQO/zJuO4hOLO0NhuVCy5jDAL9JkX3+dRJIqvKGwEMnBiH3FAko
B8hfcbBkAAQXETBixJSCUcP+ozVFhH7QiOdGLKbn1X68lPSqK/zCRz4sSLt3dEg++d3jwUD8pPLx
qysv0rDUQGAJDFPqsWJWcYTMDGCt0y69CNqjeWr1atQSb3Ksa1mTrjHnfc157lePvTgTSyhYuZ+g
qiUj9XxZGHBr/Ck1v6+YXzbnf3H1JRMSYTsLL1k78ZQeyQAajFHtnTQmz6Sdgz2xiGWAOza6GzOq
0TsKYp2bJtNrePlfPbcoYB9cXfXrecitIvVKFJ/WeB6D9ISrc9qjL7ZzawqtQac7QVc3MbdB3j4N
cmKfOC4EU4dPPttNpFeWnHpaU638YN5D0Nie9txisA4GxYDNZ7dym3qI4DnNUxqdtnKWqQKvrSzJ
dZBQCRr1bWPk3WctjuTxezT/x3NwsTB9u8ddPupSr5s03Hmme3zmT7z0YmFa1VANZoroVmx34wWA
AOXSt6VXGAS/moOLlWm0lt6hv5F4ofq5IrKEfHjafvLsHXjwIn10y0cL7SI0EnMEBewUcj3h7kmz
ZEm0jvomafQCmbQIiLSv9sHWKEf57KSLPwuIHjy5aalVHEaYMzSdwAd3+hfN70988MWalzW7KBsF
4An6junnuc6Ccyz3nPOTnnwpwIvbUTIWfUP88n4u11p54kMvlrsPL2pC/y31BhTPCA2rGG67ctpe
sjQjzaHHVVbODAzGGFjToK6yfjz1yRcFgj5R2rKKaoSVLMzD0jHyEbbqqhOHWz3eqzA+8+eAhp5n
OymbFQJJ8MXqEwd9seznLJuHoJlTz6IjD9gCpcvJatsTH32x7k2167K54OplvG+6+6J8pV78i/1E
VIUOt29d1fN4lpAGidT+MvPRWK/z8hVSzK+uTdx2eG1Tm5FInfXYo1V3jpNB9hQWhvYKwu9XF18s
zMq0we8PWgzSzkw+1qbcPKtf5SfuKYvjeM5kPG/RGIZZEJ3NQwEJTZFeA0j/6tkX6zMtpg7PJgZG
TdPC9Y0ciJwJpP+kTWWJLsK5jcJ/DAWprkvA4MNa7b+cduXF+snbOZYQHY7AM8guihkfQwVo4mnX
XiwfHIasataq2AM3pa8imPSoM5fuaRdfrJ62t9qprnnwBIRhpuGelMbJzSnXRi7oeJb3yJhmqsGD
x1xW1vIHjNuuT7v0YgHlI6h6O+fSNWJZ561m7WQsyk+a4fqSGpWkU6jXDRdHsBleiVvrJz71YumM
jd7UGWeON6U4xapssKZFMey0IVksnSYucDMzQ6ZJBUkJgSPdQ4Xo4bSLi/V6EEikvlTmSZfF4JJT
Pd34ijMZH6xiKMqTojdsOY9vYIFyLMM2jb0QGKotvUN5+sS3uViaEyXM0UcnxiukadcGpbLKmvn+
tGFZLM3SCOOutxD2jLPhkyR1e98oq5M2K91ZrEwEUDuUCzXYQ9po3sby+KAbwWvSH+K9/V0qe8nr
9aXugJ9XUaQ5XeQFSniZSy15jzw0J52ctDWO36WjtpKsRxlw6uErDp92flJChYHG8XUbLUyrPuC6
/iCvZUdyxy45bfotS4Z5m5JSKiDBh9xDhXeFAsJpy9JeLEs10BXkw2FfyZE9umhlfSChDU+8+GJZ
+mXCY+M96kUt1h22hMNZkdUnBSkoDRwPd44XphYpXLyMPjioTIX4t560bOzFkpRk8KKBpofMvhFD
ihKChykpxR/xuv+e24tFKceyUQ42V/eDcs8CulHRMj5xwBeLsq2HQOokFuUYPHEoU0iGPnData3F
cZnakTJ0mZgpqVp4sMUfm8CxT1s7z4KyBxv40EeZqkJ28ywIpbGxUYvT8kCQYsfTBNYa8T0kXtZN
u6YDO6w6E63gk2aKtTgxwazpbYicvZfZlYyGOMpCgSMNp81D0WQ7PNXom0rxJKmhp07YyMhDAAl0
jPrNac++WJxG33f9aHN1+I5v02T4Ws2SeeJcWazN2K99fN/YCmsJ6gCKH14yN/6Jg75YnnpgD/gh
mKFnVugMAY9o0QytwtOWp7VYnmoddAi08+i2hHJ8eW2W708b78XarDN7bnHHCz0tQiAHp+D+ph9s
+7SrLzG4uBiUcRLC/fKnmQYNZuj2aWGycB87nIWwS/IhqbhyXMWQerYpwJKTRkS0/g6vXOPyPWDW
y+qRCqw8tU9jRwXrtGsvViYA1CmVxLmWDJg/h2hurrsx+46e+sMaJDiL4weHs6qlRQHhrsAgadXP
vdvTpD7xyRfrMmxSMwsl2F5Fu0ecJutPC3vMxZq01KJr+7mDzVNM+zJNL+fXcOC/iNZEC+jwPeKD
O4+20/LE6UoJVs1pB/wS5p3rQ9eEDXQiIpNzE8UZzQ/d02bHYi06VZvbYdizFmcTPvylNkWvcEN/
MRbCxe9wLNJJk4dR57hBrCu+RQfhAavp5LS9yVgsxTGrAxgFvMIi1e9q+xIwzmnbx5LxPSLh3tY6
B5k+3Qedl4enTTphQXc4HEqqS3UtyP0ImHyelBnnBe3E0HUpA9Y6ZtC2GdNuLP1u4ydTJbRPgtOW
obFYhrTmk0YexaQupNqbVaG00kmnHWHGYi1qmaVNRZVz8SAvnyy7VPbh/2PvzJrlxLVt/Yu4QScQ
r2QmmblaL/f2C+FWAgFCSEKIX39GOu6Oa7OrwnF4vq9VNiaFpjTb8REg4He++8YguyKb5hbSjier
VlrOfDmjqyDZ+e6bC3KE4hRVEv4rEZP6sNbSZlWSW7LstKCNbbIQii4tG+E7dO2LiBbQnPxll9lv
29jlnPNu1rCfvo8uvPMDpBjFvgw4RMz+3OpSZXM+uZtx9uc89c9++b/Nuv/b6ybd3JO+TUiD/iec
VgOFJNKqzphBbPflH9KNhYpetDpLcMp6E4++ytnqNfhhFjMP+xZ9c1lOYe8RpeEfmECDuxcdOBsq
Tl/ve/jGSoGRG5MYuPdTGr0For2Mln21bjAs/vyctu5ih/8K55tDTDyp9SEr+nDnmmwMNFeyCZYF
D++cvPDmcQ2afV79Vhaqo7FBKhPHlqD6VUeDqEKnUL7v2kw3ppn7NQIJyeanuTDzgw3D4UGh3nPa
9S1/CQL8FgNm6LcTvVmzCqQidpzmdLh6p8jOp2/MUwxRi6vIZBWbx/5cTGYFFQZ6QPvefWOieT6a
JTINTsLazYcEpOgTz9pl57tvbTSgq3cFtFtFoe1lwjBOtSDM33egb1XKQ/DLimlQWUXt2D8VBDpY
nW//hkn9F4foVxfnb191IHXj65plFRdzWJIbTyLg0d+2+20F/iFRuNVmGXDRDSRos6pvZfsN2mTr
qxakvhIIiraKxibb5/EnG4PNBF/MiO7tKq+n6B63dwhQF6v32RUEoP/wkqTn8eK8xK8osuFFpSq5
iq4Q+w6bbZ9sCJ9RAUCeVcYu9oUEarl0PF9e7dr5256ght4EstMhq5ylGXBphn7sU2v3rfu2L2gC
nG4RtsuqAZN5l0Dw5NWsjNkX2m6F8/Me9HmgRrNKiliWA+QYHl1Mgn2OTLyx2mAIEhXmWJm+tVSW
Y6bWx9CQYOfLb+7VUNdp4AM8HmLMslIBjY49Zfua1FBN/nNL5pGHKEGDTeMUf1EBtNxG4MH3RXb/
1SKUIHPYMnxV0QCulWiyXOoQWuX7duTGVkkYAVHJcJ6RdFFviRzin1yCCLnv6RtbBbS6UQvDwizG
9sc6zIEHhNe3c89sbtgi1MAY3k7LnnpTLU5m0MRas3231LZTqE+86LmrScWs5eeFdulpBpxrX7py
2yqUol+vnVLcsKYVMcZbE3PSab9zQ261jhqHhLzlAd6dqOVoQkj42Yzsa1pLt/08mVAKDLEeewaQ
zwvcMQrQlxfVrj3zqyP8tztwWVWmqQ1hTBhGf+aEMRC9IrnPO9j29fQYJkIzksuqyQ2vVUDSOzuk
2b6QaStxZYUYxhgTiFVo5Hehx+KamFbufPjGUlkP1cBwpaSyHcmOLBH2zAOAc/at+sZSE6uaVWQL
pqSHkH9WaZec23xs9pXkfmnx//ZNRdpOSdcnWRUZGpz7Os3vAp9AW3TXy2/bewYegBWealxNyvpD
TRNfdvnS7zPVW2P272mZOjO+g74MqeK2Dw/94LMDXdt63zETbpzhuR7HNolhqqmAYFaNRtNjNNKi
37k0m3uV5jZd5gRbckJp+74dmuUQQq1rnzccbq7VuCtMvwhYk2rirAx70VQB5X9TPL495R/81W2L
D23jRvaA+VSWaw3yotL3gizzVUjwTvftnE3gumC8ea1HHGXQ6vAfIVc4vRR94Zu/rP6//YL4z63T
ACCKyjx+wVTI4Qnao8MBSSxsfpVD2GvfT9hYLh8zik2TkSoZl+wKEjP7iGvcfdv39M0dO8zNANB4
RKqM2uYyRk1+1ibal1pOtl1Ffd42MQSBSLWutD0vU9pXxZzVu24SaOv/ufox1PkjXHukoqzJEQTW
+Rl9Ad2u/PJ/iS53RFgEmNg6wJdlp1THzQnN3PEuywJ64893JxCMU9AtI5XPOCDdGG8CaV0VO5++
sVvMMfJMr4jAA836i2ymugQIbd3lbCc3rs/vBya/zbHkTZcDe4+zEh2F9IKB7H2FMEz///n0yNQO
Gh/w+kLTj9+XUUMYiA3+7Z79DkrXn083RNRzNMLrM0kcn+LAFZBtbvJdHiv4DX8+fQ4VDj5w7sAB
nyGrC03K6cfIZLyvAxCjQn8+fwF23BGP52vvIbZG1zw/13MKYsuu1dm2GoF+CZAwhb2iHcN8oKFu
HtZOzn/xcG5X3n+f98m21widrnOT3XalhngXO3SowB2KQhbPfdIkx1pAPMqiVMn2GcG2BWlGhQJz
rCKvEpSDjzqdxifponZXqI928T8/BYI2sDhrJOhYp1QZtyk4UNASO+37EBsDzhaXLeEIJ9mjIeEd
bvUJiqlr+mbf0zcGTLBhPHR88CFCN9+jqmiqdTL72gOTbS8Spu8nsTCSVRk6ZKLDMEmtDjiDknpX
HQ0gsT+XPkLRvWM4eirVx+t7S+v051TQfTmc5CYT8/vpJobEzTP0ZSo3L8ubeUij51Sz7i82cFvi
f7KBjQX3sYxFHlAsfRyZV5Cljw5538l9N+K2LQlokIAHg86rwjhZX2sayTcGG/Vvusf/8vbbzqQA
011jGAMSTyZblDUG4KrAw9/ZtS233UmtSi1NR1lA075NnvquDx8Aq84/7nv6xmBTQejAOSbcqcZA
XWDz4h2bRrcrN/cLg/f7rtEhRiIjmxRVnqr2pkzal2xc5n2HzU3D5fenD7VcLdjcBQQjMP8LQcb+
G2eJ/LFvZTY3rsdcQDEDi1bpLPDv0RAGTFqL5s3X+x6/Mdcs56Jocl9UYIwqcyRrl4lDURd+VwIN
oiB/Lg4JB0xHU1lXHiUZCGwCJxmGU7LvJN4Kj0Kr05l4GOqqIxFICzfcjSTt3xi6/2JQ204liOsW
EjJRBeQsTVDaPgwuo+n+ptT6b0/fOMiNhg4tppXrWzq6u4ckaAJEBDX7zHXbsdR3GCtj4NRUfIRv
DPGs5MkMNt3Xc5BAH+OPPd/wuugpn+tKyTA8AfTbfumH3nzdtSm3XUtToj2z8QA2nUM7YQZEYEVm
1B/3PX1jr/lSyBoJi6DiRR+9yxJoJY+O6+/7nr6x13UU0Csz0DSte7+cLOAwZ2eCaOdn3ZhrPwRT
qwuwghnQx9AE9eJVnojk27533xirX6RYbkW2CtL98SOPAvUWIXp32Pf0ze26hrw3mfVBNUMt9iN0
TMVdDXngXYki0E7/3JFp3o6xsGNdDesaV25sn5q6l7vyRMm2nanuXaQ0FAurnAQjBNGXGkLCYGHs
WphtS1M9Q6I3EDPYHDMZT+j5b88uhqjtvqdvTBVaRZaRlQSVGSCOeFUAWbxJ6mzceQZvm5tYb1Ap
ZYDdRLlI0PDh3BgdYtuE+wxq297U5vACVYr370OTHZFCrj8kadPsM6htf5MgUJHXHEeN9ZO65963
VxBS/hZU/csZfyMP/u4a4J6Oc08JTmFvu2uM4eH3InP93yLC2yf8B391K6o2jojUvHRBRbkl7FDb
JTxjys1WQnEBxV+oFa77jJdsjBctbLTr0yWovM5dKVkSY8BI6n1P37Y7NTILu4atOJKTG88qZWkJ
eftun/u37Xdq0EtVBD0D/8YRl96B6pa9k0iMTNUuC9t2PfFCerPQUJ0NAGsV4Oru0o565+mwbXsy
QZzKPpf6LAUDws3PYihX2aw/9738JphNLQHIFgPo57xYpqPhRB97Ltp9R9uNr/mHAXAfZE3cB+fU
wrvksnNncJf2TXZBi+7Pp9e8COogIfWZeGhVI84Psh8p1C73JYy2DJsQQwdcC8MuIg7CARw5lMUz
MS17d/3mup21krIGJ+SSj2lYzvFsH8wo2M5dubHYFUnTBgJS00VbA5LG2DGgATPe7xtfhhLon4sv
7JD0wlJ1cYJMh5Hiqw7QK9m3cX7JH/9WtFI3MmotGLmMAG+d0T8wvojEuH3p4y0kRgrrsC+X4NKo
8YN3ZPjR5U5/2mVRye20/u3VJzq3rm/68TonafeZQPry+2iGvzVvZr+OlX849bddUMKGsQc+cbwC
spCwe4JsUR2dc5MkZADHjgPjgwEf3UKCioKl/QiNrICewQTy9Q8HcbpbgW5op4aXoZajBRYpWAPz
GKQ5RP8PgfBJXuVZwNuvCtixvszjcPEJqEF9Ft9xacXYQ+62LqD038yJ+BosyYi5sDXNXPQpv/2V
BQ5ko9bXIHhM3R2Ubpv+MedATd0RRkf2yQ5W2aYcpV6mN6FSthsPwhuTtiV+RM2+BrGLWF2KMJbt
d7BPDHQWl8IuDKAS7tRcplDqxaaTfqqfZZS2y0NvljWbgAecqTlGKZDPr8cZmcFHibrtGhxb9Iy2
r3NlRTSXbmHhkh/96Mn0vpsmsMswczCM14KCAlAyM/ezPM5h1/X4/dyu6rpOaYGhgTDg6mM8dsnw
dNP5Vc3BTWlmHmQxx6oHu2ah9HufjpF6yjlR4cfedHMcHueobxB9SUjZ5NNhiDkDjyoBMtWDzIBn
KnXUiqbR17ULCYc+NlVtMx4g1VeHfYme5TiXZRHDVZyQ2qmhaM1qV8un1g+GvEyMaDyBkiCISdlB
h5P4EwMahDy3Gvy5pyJeZ8AjEZuM+EF1Kn1ldIS4c6W06V6gezlCnhAXPMCAnHiiH7VNOtWVDfSx
ZqAHSWy6g4GwOYPu8LKy8cKhbBd86hPj9VA26CrMoWe89MMikQNZyE2YjY5OW6Aj22SCOLDtfZLc
+7abkVYLQehYy3oZctKeoSrVQfxVrTogKIYMtM4aYCmKdPwyJ9q5d7aJKX+naqLmCcoA0LtpICwX
LxA0CEA55dfMSpJ9bnTctT9NmAdrW6GRfI3BNc0C/LVDBrzMcmkX/Kro7Ptad2C2Q8EgCstoyPHv
noYCbXKwCSct/RlqxpO2bFpVYzZRUTsEH4PVWJArJ74m6zeImfrgexrmkFnGFIVRB96ORX9KRqeW
4X7w4mZguQJL4oR5clksRz7IuVju00Ym0VS1IaATwykouEnCA7EJqHLQcW569yNGvsG+pj3zjT4a
aersICz7lC2TzE+tNlSVgLtgm08qb8y3SGONvqtWx6BvrkMf+bshHPr8AUPsOn5NFeqdUYm4sXvp
M4D9XCTCV+DWdOl36WYQLiDxtX6LV90ek9TnkP2J2Po2FZFj3xlEoNMzywueQ906WbiqH5dOGvHg
jPApSE1LWheANVmOTSUe05UXYERCcWaBEqATxcQ/aJwOqTxNLTAW/BjXmZN3HaSpZ3VEKyRr1THt
fOY+ZAGkrH8swTSP7zJdBHkLEgeSyGFpk9SsLzyqcR0fO9wM0XDoXC5aAC0UWr4USIgoM47VjDr+
FF/ycIbC1RmjjsCUlj1Uh9RPDIeNgKYwqKaYES3kEE+hgBN5Gs9lbttWfYKiI7oXqgXOXFeAIToL
oGY0VGNZUa5BqkIsu4fE1UeCo7R4PcWDyz4lPjAsLou5n1K8m5td+rMzUyJfGq6p+rjIHrLcZbqk
o32qwzZevjg2tx2k2nw4NueuJvMEBSo1QikK1F4ofkeVY1mONgHhp0TED2KOwjkCQHVQyXycaJ2g
j6CLAx19XKzz4SlPRZb+tEC3Bd1VS1bIrsoFEv0VBJn19KTm1g6yFM0yryBLQaLuDYcyQ/gVn9WC
akMXSpoeFNfQFaBqmThHt5VETwr+Tj4s7mubyAlEkbxdwmgqAzAWY3sWajSBgurPmLHnjCeBOsaG
rOE1bFKD+yLPZgrWnHL1dy+6mb+IvHP2WdaKxGesDUu/deBQRZgwBH2RvcNFb1uAWyCiyOaS635w
V6rSVS3oZ6cuZIBttqiBH0w6D7E75Laz7F1aRNJcwinW7qPuXDoEB0UaDoRuZxZl3GF0Szi/WIVz
5lG3vLuJ54RNdIig/y6OrFsL2pdayugl56mx5dD5Jm7LMXVL9yGobbbKF/j2beePEymydrz3+bjm
JxfpcblHpS8gYRnHAJ+d0a4dpb6skRsD6aUPpe+/km5JG0hJFtwhOcnVlI4tAAtQ7RFQZ2D8uc3t
hCO7rpf0C8THuqE/rnNrIldi9mYagf0BS3H5oGle6OdeiFYOZx62XNDzACF5Gp4iFgXNfSyBUPbP
js4iHg6F9jFbH5N1xbcqVWS6CQ0Exod1eJRx0IPqMmT4uMNBjbfgujRrEowvo6EaZofJTB+r0+qQ
5BtKMxE20OdOOfapDiSBS7BMJl5+RPjta11Ct7+dv6fOFWhKW3Q0AE0UAHcEhA51yYEFYe1UCS1B
R1+HNkLrKit0Mxcl6TxC+p9Nvc5eVSMqR8U7nIBh3JRz2gCQGMaZtdl5ysZZtOUw8Nh/9Wodp/sa
pLPwrlX56t4O3arnxzT00oQHo0RDEvgWKw4BUY6wx5W/W5zGBjnE2uTRdEhIYhp58EvcL+9xqrfB
Z5t78E3LNgY2+szaIuE/2qIbprcTtYkEKl4mnEYH1WWqeCChouBSWSvFrEFxGWVz8cPSAG9YzNEw
zhDpx+n02gX5jCM5TVU6vEoycKiudbGY7GUNBRA90CxpCFAdsTFs0IcJawI+UMQSdHnAJYV2quBM
YqwIGPCke1MMElc52GmcmM8AZM3sxwguqR7RDtw768sZ1XhQe8QIpZgycF2bfIjm4gbNUpNEAFPW
1K4BoBwcOk/RSa/DKGBvHg4hQHRd6tt7ks1T9hrF2aR406xgJxl8iThSSMJmqhmQ/qIZnpetTIx3
FOzm9n23WjJ8y+MGgMUyHZIlUmVXQCv2W0MYroEybrKu+cA8qycgU2kA36dcRlKra69BEICWbIKu
8vcaFM1QlM0c8gALmBmDrVX7Jge3r4EfGx8ayHa2OAdnEkSY64AGjIUHNSEsLiGaPNZXzq3GCgq/
RA/wOUBHTjqcjdW4Rjepr2GFRNxHLxMhqkXFbhJlqvuk/tSvhdQveBWCQ64GOEHfu1Dq+BV48jQo
C3TmRWXeD1YegkKYqDu00N6rX8s6XaZrtHRdXK0pvg8c7lkW70zOlwkjj5r5TxARn4QtPQ+S3pQR
D2X6GKywiZfQt2g+K0egDIUsG5aRrsER2xng9pSXrAViepkH0MFClzapOCWFZvkPLaBgNpYjVIDx
5/sWBdYL6XFLfVh9ned3Swuu4EcW4Tz5tkos2IuYDJmfueyT+WlBYwu/QytUjnE7hM+O3plBT+Zn
NAI7cQJoIye2nG3E5aWek9Z+FCNkN94kaErkr2cXJFaWEoPK/r1otFAX1GO5i0oaZrl8P4WomX5f
exoN0SmZ5iVzZYwioXsrChXDoZ+ZG8nVq9Y1+aUHLAaDpw0PbF9G9WjJj8iKluB+BXP7vcMhgvVB
Rq4hWIMlqPEVYM9K3S9r361fQjTvvXiEWuQht8GNyGxs+GqRFkMnSTM1xbumadq5PyBCmshjIAoh
PsVQl2qfBZIQcTW1sMMvTCvY5EGQuiCYyoqKBDOUUfpjrmVQvHgoBCwInhxIa5chhFDPFUVoat7K
Ljb8qwfBED8fR73wzzlo7j2srfNmeGSBb20ZM+6Gj8kCN7IcgUAIr+3IRnA1Q4CozrNthHhLyMgB
c56Fj/tLN6ZS4RTQyXuLbqzx2dbzLM66NUGgwJweaPCWj4rFP0RnnD3j5gOObkADXVTiWsyxK6M2
1sfQzG0IfKeti/fDOHQpzmxKxmPUWDq+W4YU+Uis8goj0GtuMFRgAYmdXwLtDFLPVtRDe5qJCsRx
prPJXwdMA2A+zSzNLy1Atx1GEZaiA/FsFSsD8B6nz9sFHEtykMNkJW4bVoNGlLVAgoah49lraO31
szjUQ94ZYLciatPXSMMRXbXLLHASOrBL2ipdcwKitu4p4Cajnpk+YkQZKGsINfDhAc5nPt/llEXZ
qdeWsapNYKF3/Tpk9Ymka4tgN28iBW6nCG9ipFY24r7pU+hGl/iSwlxDbyw9xoh3u6cZzVf6CuYR
aqwZ72TPSos3zC75wJrsaSGUJg99iJLIkWRBO+JlMf6Vlwmja3hfT5mQ31jWU/3R5pGKnqMOXjQC
OIwoZc9s1GI6TRrM1YfMxdl4TWtlcOZHdg6vTTpFywMmSKFAUWatSYvPQoKfUtFmnYe3AlYMWYd2
jdR5ShDUPGezTke4VrTN+YyMUVz0j50Y4vVpzrDQQ3ewwRKCfEs86KlAZ2Z1A355Hfi8gOpmnAXJ
vqrCdliK9CoKADVj1wU3ItRbeqnQBYO68ed9SZRNag/QcdjVPHFAV0N1j/J6+CRA49tXLNoOScW9
sTn8pPVKJNel05F66+lYv+x7901eLyfAkg+JdFeVNdFdzLv2w81j/su7Q3f6H7P+2ympliRCsoCL
q+Q1AUI6zVZoKkbpVF8JepEwugbBRXY0WRxg2/sefYwhNLV/NIVArNVKRp4abCSDhClcr3UBlaiY
fBmkk09wEVGMHx5T21P8AT2mrD7HShZj2Yoxzss6ISF7QmdzM9+xuYk4trVGTay1jf+bEM4tUfYP
Ca7toBaapb1h7eKuRY7woZqnwiwXXUfupwxNJI4CIip/qwX/S4VmO7a1KJEEs/b6OkP3LrjrGlkE
5Jg0USiPhVyRhilJvabkiGxCAEwah+KaL9EiFwXAlN7k5EvcGE6fImKCqVq6Wk+XogcG5yGb60Ac
xgETc/aUGhEUFgmBqRv0UxN3GRwyY0ZLDdSStR6nZzQMOvsEiQCO4EFzqu5u/WVAjuS1QFR9atrA
CnLqFtnmx3jiHvBKh3MnPouMxct5ZlPk3vZSo7ZRdtnc86WsuxqCXIhmEb/7s0pIhESMWpnmh7D2
Sh5jB9WhU8+CRc93KV2K+amnGYMemHDaDc3xl0n8f4rT7xQn7ON/V7AvZdfMzZffUSa3ebv/6Nfn
/+dGjAT1AVwScP1u5+p/qIPFTdo+y8FPy9KU/GJF/Ee/Hv8rw/hiAVWolNzQD3jif/TrYxBQoOmS
AXPyH8bE/4IJESe/Zjz/n1lmgPtEJARAMysA+SFIBsBsf8tvQ9Noih3QDKfZTgs71YiQQVhu48nO
j7gyY/c2+BWdIdzHdRNymYF7iSSt/0qgJ/+VsbHOP5vItEBiF0FgDmgv8ZDLzFKW2MPoVwFqtAyG
10YWvKng5gkMq5gW8743fO/CS7n6IXpWHQUdZV1Gt5ZkSoh6COFd0/HQJzlHWBiN5NG1Tg3wZCci
k9MsyLqkh9UopQEIV1687zB+K66pklNfpVPufrp+NJ9bNsV5RVEwLxufZyfICrVHZLGfFsgZvJ1s
P8CgkItrWvkcQBD6JHrr8Eeb94hX5TdIHBHwByd5xHT1V8jVJfcrzhYWsvrAc8wWc4Nwdh2EKscG
6sm3tMEZuqf3YUTHeyGIPuRMmCrKENT4ubgnmnTPiRhYduR5csiT9EX7tTmKaVTHxjsQntGv+7QK
kN9C9BQdZc5f0LSQlbSdnohd+NVwP72x85id6MzoFZF1fIg8MVVCQDDpIwy+qPwZQch0VXNwh8rB
zyjwLwkR64HguqmmpXnX2dmeEXiuVe5b+RJ18deibdPDhFziMa1H9W7sIbQv4n44wbf+CiT0Z+SD
ExCQQ3nOwvVbkvHgOUzseIqRWy3TaV2OAgWTMpbN/EYU9qOHEbwGxjlDpiuwqFSw+p3AgNtnqG8X
F8x5jqdAA6tn4HgfItbDp6M4N5e3TbTw8LtblXgfA6PXlsrlNnujhsZfIYhQJ3d6nk3yvZ47mmND
yiA46KQnLn5qmyQtqrEhxpxRQwwfxnhN6anomOJ33NL8TbCYIUI07IO5a1FeUJCYOyZzRL19pCbl
2avcm4JCbQ75D0LB+2XG+weWW13Er0CZDRxDAsuEUXOnJzIOR3i5szor0kNbIWWrfc1ClDPuqUSK
DZfNFL1BqBR/ydecHiAruVxsy9UL4JkFxLhwxzQArR0gIrEi8Af5/JA1JvuIbZsc1sDSUiYZQQY+
7M2FQ/3kcarb8SdS5aYcAMFEPhykizs3MP9k4cxqfZJj3QX6vW5qTDvkragPAvHEgTHXPEVL8orl
MjmqLOkPmCKbm7LoM7CMRN1iF1M4u/N9j/OC3sVR50dkMJCWXS8aubID+imCexd14QXSSwsQykBW
p0HgTwWPx5I3tdIPGiENKpUjQrKjHpZ6QpSJKc2vBRLOl47Moz04XhtTpozVF1sHrPRKv+OTJJ8D
B00u2s8ck8sucJW3I3+Vysyf8wCZgiKIigp4wrACNNGU0N0ZD7SmWRn3aVdi3ha66EiA1WZQ18jd
sDCtWkvBMZZRDADXN0Ao3d3GQ1OB7HHS0mfdxM39VI/DdUSTKsaiEHvScHIYdUmnj7L3wb00DtQc
aegjXV37hWEaphQLtj3zKxYjQUo5Jbc/svKhBIu8O1Ph6FnriLNSTHlzT6eZnkM50TNFqvcK3z08
tJYAldeMxYNA2vJJDkDzyKINL1AJbe8dd8E9TZP0XUOgNIcKhi61htC5X9ur5ot6E8JOyl//pDBe
vUl9Tcuw+PVWxXs24cQCOLJosiM+B/7dxkwff31BqcfwIpc1OdL49oQggx7pMoG60/MvQiL7uLg0
uJskd1fGh+Ut9VgSnL31s0F3EHKtujvwaWyuw2xMpdMMv085VyHNUpyJFWuZj0VyRdAO5Ozi42eV
z0BaA7t9aKANe8Bw1Sda+/bLr39fFhn/4PKsOwuNPxEqVjz9WkPJ5PI2XHpzpVPKl0fWEf4hhOl9
Z5rQxyHhyfelNeGL7vL2i8674agBy/0ibDJ9RBvp+nXp5/7Y5+g+LAGsxdGHRvxPIgqWK8pJxdsc
UxJvpnUI3jcjR54LvbNlG0FQTYGB++Ai9M72MXU/GxewR4Gc7X0RrcUhmoZipB8SQlDVuI418uji
tsZZHN/8StnNd5CmHVuOLEQYMVki5xZz5OZGa+5SkHmncsyJuAaIgN7qhiR3S+4hleSy51qGb5Dz
fO2z4bIMyXqU1J04cee401dQj6rY+otNkq8jBVA0BKTpSJke7sIcxT0+0meXKGx0Gr2ibP0wN4W8
jTqhtJohcbb2kT6jNox4YLbYTEgLV81kprJgWlRoHQEiXtIEmVRkkyjovyfWFGGJztD0XidoWQn5
YA/Z3CSHbMiRQ2OEXaYMW1y7rI8OHizCXEXxYbHTDBi7fw816gbrL9+KuP5sp/obgezeMQLpPpqc
esJdUoB27ocLcGs9gg6H3Z3jKAaMtDjNK0WN04BOvEiyHGO+6o+eo9qTz3lwPzVzcNYSXXsDou5z
pvkV9VuPgzulP5dQV6vPLyGKwz1EpXFlNetrDWjqPTJLZ10nx9llAE75SDzHIsgfR7LwI3WGHXTe
0HvfDeFBCAPBpqxAqoe/qwdUeANX+9IpfYeg/4My63lE1bLMujk7Gwr1DxWJb03aeFRLbjUtGU8o
X0KIMkh1eCw0GBNTE+VlF/nLagN1siTvT2GxoFSYFYcgdbRiqbymfgZcrs26B9Yh/VuixeyIMUR6
GjqOY5Dkwd0crgvKhhYDnEF7xoxJdrLR+D/snUlzpUi2579K29tTBg6444veAHeUruZQDBssFIpk
nmc+ff9u1XvWWaqsCCvrbeciNyETAhz3c/7TOUHpslfXSUDCTPU9W6GWenuwHxkUYx/ieYoCkFr9
UMJwPlm9xAinCjOsvMJ7rjslDpi/7GNeRrC+RpEuYVz2acgUaUU0i3IqQuct/RjFNkO3mKkYpnoW
JIZAFrD4kvRu68viXjNpes9ejYTHWkFGobi6z93qyBYVWDqevFTpkILUy/y45hiRqxjOSkfvAObr
XQSkc6HBLYI6d6zQa5ryMTXbOtjaNj5ZHNK7qMT9yZEnhzByRvvAHF3Wq8N838is2n1nZt1L2eTE
iM9GXYcj+RffKl0ZB8LCunBxuz7YmOpwmqZSMjsym/bp0hpASl5+cqveurFlpo4z+9X7Mtawiyoz
7okRn1imcX5r6W7bsy9ap0k6K/D5Mi9Bg28aqsdhk8GzZ6+QZ3AuHIdKbH42NGsYp8YMfC4TfZtu
Kg5VwxCzpqybS53WXZjlORgc/JNfLWb3XM1pjlyAilF6uLSaXK3fJmEMflaINA7iTsVPTKCbQ+VO
2w5WD4bDrV1ymsfs0LZJIf0EYdxuXKH4MPe5vkmlHkbbvD6gDdCPTdRfS+gFI0Ju3F3nd//gF+cP
emYyz9Cy/0/msH2alvUgI2fwJeGhJyiksz2vTijzdf0Zi1K+e40yD4ZUME9xHqa57RzTDKTQjaL5
sJD2z4EIM4JYLBqojzmTvCz6Q5eMQpaFUj5n8pchn/uL1aX1o5NXOpir+pWRHvmuSczlXHV58qIp
GUMl3PQkYawCe6AAHdZR7rKVX+Sp6g9O9KdNdNAiHGU+Q3XvJj0+RaaT+LMgaZpjWRBh1HGaMKq5
fIQqTiF2Fna1dlGfcV+/ZJT2Z6QX70qPP8xCUnu5hh1WeePAT1scZrHY5MB2WXX7SWRvcs50OMbZ
d1VsnH5bWfvW2N53fGN+7jmOv7ojJ22DX41Sow9iTwpf5mZBt25uO3DYS1lV4vaqqDlUC5DpYhbJ
q+k4FpSXLrybGMtXUBN9R6ksAn1VY4xJPe+Xin20o7fzY6Nq9pBs3z0I1yMFV/Udrx+boi7Oa0Oi
tpHU+hg5afOIOmMORqtob5AEVrwmwcSHQk/n0Vw2+Jj1ea08eXRaIoVTWwl/6ucijArnrnLld6/o
P2WVI/amyjcY99ENrFwa+76NZOybRc5HvzVPhqKmJA7m+lJ/2qmn/LSV4wNprstuyNufwEsUum1X
km8N/9XbU/UsEjU+TkY11Fd6SZw3QzSB23oZi22MXmHTjYb5KHjjZ6olf20Q8ORp5xy0QjYEvf8D
S00e5HKsAoeEdb/vRHSaOOqOhW285LV9sg0AmMiZzeNgp/J+ylsUUtZGJFQZnxkjHodFfR1g7CTa
x28o943RiaAY++0w8xh9jm272tGkx6fYdVjOVODhkG7mUwRX/nlmfoY/RcvjWo3fra0pPlVz5zuD
0zz1hp29xI4Qh8np7K/0Vf0eeel7y0zKM1gTe6Fq7yFE7jezvitVdZg9Kq0qJgYYSqQ65bJcT1ZN
fCUL9y1f0luT5/o5YmYuKF7Le4RdZjyaPufggH4X9VYwuPEaugUDfSZR5Ad3EML0NWzE7ewM1dPs
eAPJPVkbrBFyhlzk5n7S23DMiy3aOVWsb6YopjwzvqkqGS9KT2S0l8b0M8q87hU8rQy9MmWCqTG7
eJ5rBpbmTfRqg1XeFUTmHzbpRpfZMjjCIs8M0VEVwHDUPBEPUxIp/TAruwrJ/HPv0zrJm0ASbBsg
2piZBk12eGXZ7sW1RRkk5TjcZWzOAawb8/DWsgVxWxnk2zA3Eo7HtAPSPN4rR29htiTT40IELykz
9KEUK9JfnQGWamrHNydxFso3sYaFJYkb1GVSBYsxvCUTDDLzO1Ms1ugZZOqOt3B232f4sq/uNsM6
wb2dU7d1WP8YCYE+vqxzEQdttuQ+dLH5uTJUd5gZU/xS9Mp8jKfBuc10A7iwzAaFud4C9N3xTVrl
jxOZ1+jSpL2vRPHZSxN59JzGDck6Uph12+k0T17ve0k7s23ItN1LXAoP3F26w7pw52zX/MjRnt3n
LXO+dtLZ/IWwsNEfG0c/VFW17VIt+rca0jOoMo+HXlpR7rsmlcg4VvAoENg+A4iKI1CneVPJ7Bo0
Sg9FtaEfHbuYnntPxPTsWSbCprbXp6SOrR29cH6sKxcBSZyNt7Sow65WsTpNidWHYzfnL7Uu6ye7
WjkGHPbZSwurdCzR0dzYtZvfjcxSe1+XnH28bJH35EX8XLq26RfYfHdL7RhfBjigY61H2y+u04VK
I2+/mq3TnNPRSBo/zrNlb7VsLgORt68Qz49QsReH5j9OzG8FFNAnDzgryIUq9s1M7VrpqD1si/sp
bQt3lyN7+NKKor3N48bzbWtOP7eNKm7HjCLAsrbvnUCUlxXRekDQsd06iEpN5AA38Zxst9EsZiD6
cTna+TJQTYzKTzw+OdKl+qNTWfHONZzSb6L4R73Y/S7KorepRVRSdOWlo/3qt76+79RSPSq5yj8i
9PhQUDGSYSq+R6OL0oNKxy31URY036rKLW55dGmoENkc1Cp0aJpJ/6goxh9Gmq0jpjwUooAOAZKf
wvLddpShIflYrs8IWYfWAsI12irFB6Gt0EykG25JS0DHSsL2E56p5UhEhcLgZA2Bdsv5oCtlBLpr
jS+6iZzAdLckrNuofIYxXII4YZAAz789N5RDe9gFauVMzAN9jytYhPYCBZu3xB2Xq5gOtZ2RDDtE
7V2ejdHdovM+oKBFuwKB+a1e+aOgB7MenKOVR9G05dNGWU0osGV8kgPtSdItQzhiND9UV5TAjEdz
b2SctmtunnRrDkf+ruSkF8AksIbi4kxFd4idIf2j2NLie4V0bg9jWBxVXfaHqS3Xr33D5mPGumN8
XYWKSYrWRoq6ed89t853WVONx80dvKPsq3q/Att8Kcxx3WUIQBM/HQfrXY9m9Tp4TY+iNB31E6Ez
5n27ZeaPSg+QmJPXBQNz+H6OwEmMm13jsM68xR/XrNrrEYRGRCxKnSzNKxBU9DZWWX0XZcMQVIOq
oRQRJMbEof9IEQbYsZPfzaSBHcehp7Bx9VJ/W5fFeRILUwacJVu+eig42UIc721KyappDHM65hzc
ZUDen3zqiS58nvqITbhuG2iHa6Ndrca5XqwN5WqCHrPhEKoTumY/LivTZkaw5V3y3EtvEGymb3Y+
F9312IklzGWZPQzdpsICkUHjyz4l/bfv1J0t0W/czJtOm0Mi7R5ph9wZYshDp1G9jYIi5dDJrOkG
mXMLm+pZ9Gpxq++rJVNPoG35xUJE/70QSOoQIpWp381bF0yJN30umYkVMmZU/+jA3F6cWEY3Wo4G
MZKG2Asdz+c6RXY72hU8PgFPP8emRhlnpg99G08PolTLuY5K8DOIWqb3tOyN+XbRlo4PE3jjbaby
6NHgtVGUrvpBLKUFwCm9AANQc2kiMzqzt5Z3SW7Zu9Jtl3s+j8FXazy8awqhpo7fbKHfUJU9O4Cr
t0ZVfR6s6Dm1N+qhyZxC1LVLqFgmXiLey3IcA2Hrb3LMdkWBnKazy/gGcLF4GSxHUAWJ0MzVJzk3
aeB5gIbmGu8ta7D92THt0OJr2NmrCF0KWaYXJ3GQFEL4jN7bQyOuBzS3bPHNTIG5NuepjodnZiWw
bPr8MiWxYLsrtv2UVUxisoQ4t7aYwmJYX+Nq/FK3GmWsO+76atrXdKMIPczpYlkgiFFUHvnANz+1
jOjSDIMIGQRS3SizUsfFKlAqi5lyDSNrGCNADUQ2ZCcp5XBcl349rB0pHqbOz3UXDRfapCzmbHfe
JpVlIQ7shW9NPNp1Ox9bxGTOZKeBSO340HSb85MQ1+5Z5r2x23KE2TMxUFQKRRbYaJeOc8I8FYN4
OITDrtjRWxGtq8b8Mlca7BVR9+y3LgpSL8u+jMQxhqgHzYcMmcYlbY2rqHEbnR1Hir6XCohXp9NL
mRZWaPUqgjicS590SBRlrl3sWxklj9MAemDOygjR8162mIq+L4Bvx5HRP7qX9aUCS9qT3EwfZdNk
dzXP3jPdoJOWcSalgztjObws1fqkK0rldModn7qTqq+Fnb92VkIn0651TWbLuss5GsUS9qpq7uas
PqG1/9z08WVqjPdmggQ2UoEkaFXpnRn36JWQYF6nnAWxGakjknAZmrFH9ed6b57sO7qV6gsQTxtM
jC+nifKS04pKImiia91ein29gP9uY7kzCIl+nBqbBTAji6pQQPe0EwFzAtugMCbDz7Vde/4ye/cJ
H3fgiCbdTVlenjyEzcPQE9FQf0H86vorWTf12npB7qSf+yytd7QPkS+hh/bIR/u9m8sWdmNjnlza
XZysflncjPOtA5OtbHlb6bzz7Q7GgAiCedfaatlt5ZIyXLXZy8IB3Uua3q8jlJSiy+0XZfRfRw1M
J2zA+dhQCycmUhBsJUG2ejMGKq+/cbz5U7/qFHCrNvdlY37JPDtma8mnoxz1Sy0pudrBXi4iQUpF
il930HZjnxt3fFKygR1ZiukOu2ZsgwLAset6Sfdute7xAXybEv3sRkAiaKgP7PRjmA8iYu9tvNO4
5OYL5WN2SPUPUuts8LsKANrUL9SRn+N0uafRqBF018lzOlbvK3zOXW4pcz+SA3pxDOtdRahvdBOa
6eZb5I8cdLtVx5ncuLPtLQdOzII9jSWhrHQ+rNc2AMHkvnCa92koT0ktPkVt5IR1bj5taMPPWVxm
t11JZ6utLBS6+i5xkPtdSd9jpRPUFmLGU06CuL9GHB9G5VW3W5ad6ZLi86zM5iAM60dhNS9xnn6f
UrQVcWNYx5w5U8dSFzBJFKw38RC7B5tSDf173iX01fOxx56xW+Wm71dbvNvlVDzjLVlOtdGugZs0
zaPt4Sohg6IOY8IbA5r37jEmWPFQVeNXnEJlejvHc5gmL2zp86ko58a3i3E9CIyFmAzq+FuzNFY4
1hVL3OyzgLrrNMxZxt0YJNy408GuylMxb1/L0brt43G/2cvit8t4LnJ00SMLMHUjRNtF9nWtnUee
92mxnZ2L5cNm3fn22po7UNdDn6fPSx+FSwb1145V9JAm/NA0ljdd26+h0TdPMG1P9tLtR5GcGtcL
mVqEeLSNdhazVP0N8faNEw1hNSYPo7ZejZhPvVlOeY6+c2vH97xY8jAyrLe+NE8uX8PE0jjMY3Zp
TO9kCO/ZknYRTE55Xvr47DIlXDm2v+lcPCxZbfnwayMDdWYvlKZ5LmpGaumila9JV30ho4Hyt2q+
tovx4OZJ4Fj9s9Mma9Bv1mmGiUzoFnfwvM0Xc8vukmjxjXIIOaLCpWg+mQn2IarYfSXtO9tqkF+g
xD6NOlrv4qg+1gNTXRnG6OzSsoxgZuG6hJGGc7y8bUyQOBudl58nA//CMERfyGO3fdeggpLFGOIl
mf1mjPtdsS5fy8Scd8sWXQRtizuRdtC1EXsD31GhFQwuEUkxBMLea9U59hJ90/ZWSodnV+ozgJiL
WTZL/Soa5ntPmTfMOQAAptXclXJI90ANzReUN8PDopzsbGRpetEGk3qLUWWgqbLzC1sewFnSU9Ib
RJaKAlsCxGLzSpjJ/Oa0FOyMKS1CFnlVfE+lS7dOXY3QDNoAf8LO7Ltmt1DKkSD1LuXkBGUaJxAy
RK0sekNtL3s43dLs4fOAnpLJUTubNyOVzvDF2JzelCZOZIWq73buCJIcg2akk3pOUdEfJ9wKhLCN
P5w8B3mApAKz8McxPfEGA6rBGlB9rMJ2rjs2Ddc9i7l8sko5QWlg+h3XVyeqzq3KB380zQc5bvlO
qKYIyqh9LZLxYZ7EJ6jQnKnR8P+GdLKwteLuVG3dGmIW/NHFrUVjbqLCz2T9MtaTQqCcPQ2bPHmR
tvdja0cB6uTVH53tUTRbsyu7qUbRiCuyWAv4eOsrmdA9+pgmC1zA+d4x80eXN6pULn10phSusTqs
EKO+B0BrJ7oPyiLKw8WL7rAtPKkK0KJX2BeGZPA5fY5TUhDAHUf7enS/9Z71bZyWIujgFHdTk15t
OcNrXI8/tDmEbaShUqS7m5w4ZR3bD9gzmn1dMHe2KMwfkhDioyHxKzgKfk7liaJ0ECTjbm04FsVN
N0xhPM7yVKvsq1FDRuSFoFQc7jpjtg9O0lr7rW+fvMii5XafBqm6+3hRS9hFi7ztamcMowF4eyo5
ldk+7bNXqUDNcR3CQSfnYUqdPXLEGisZZTv0OWB6RBOqZF0GXey9Wjrr7xCWu5dkSG96bBE7dJRH
5Mj3GSFflBMcNBENRpflO7RKO5hL5P653YEAweDmIrufTZX6dW8KP1NMvpjTNN+PEPa7xKFQyJkE
xle3pqfCA7Q2pVChQVuA1mm6dRk3M22T3GFAe0TuBM6ozFcii1DFxY3D/+rklE7iu70AY9TlBel9
uVtFVVzM2CkoQHURWA6NilptupvSUBUoLo0dbq45A/e0Xye7WYryoY4by/65iSZqw6iFvUcWTxzb
ya5Hld8suBFXxN19YV/gZHEdWO6Ud6eeQQfWbdt0idEAVbQwUV1sGNne7fWM/7p1uu9ZkxTg9EO/
fU6A6pbHHiip8VPAyPnAP87uZaD/rHdYodbkgfM96u47o17/2PLF63ZQ7Q14fcloqWNZuviA0qgi
isBfoErqoIzb2gwztzOsW9QfFIRyVcnXtpljQmJcRzVPAlKMapp1n6e3i5vW49PURZrCNWYQejii
UarOVZzoca+huwHvXT3KoLHbyTxg5u/gmvOtzo2bGOx1vZuXiJuLohpIy7WdfggzL6NbwDc1Weni
dwOjiL5U7byZZ83wHax32eJYw466R3r3KeIJ1vFcMvYNwfAa4gRKJ98qPf2AmsK7c5T1trTug9ch
FXemSQaFrNLDkPfzk2djK22zpkVCGEVI5tIx/lZmc/Ng5AYWkY6ZwyIQJmdpYFaWd0Lo8bRNyn0p
4/xL3Km9zBIAcCsKRDlO+zi3H7y5ZAA8QVUocIhjWjvnEeK8PseG13gBu+G4vToorb0/pq4T1+tP
8kZX/ae5QWo+t8neiKMfiTNah7JQB9KoD81EDdwVt6ubWmGUWQPa/jqFCkk2SJgU1FGJPeQFDq+J
f6wyxkJYJdk1XauR/ahheW037NLdUt9Eg6B5o+y9mcu18ku9iJvSTZJQXR9S5VY20Hd36Ay7PvVo
tg+z3bxVhneXICimR2rPc0ONR3eE173EgcVnyaAoI2YflaLpAjPhC5kx03yKemyfxiLkpXBMJwS9
XJEyZNHJmDrn87qMWMDm7XMz5O81RUc4LN0h67foqBpGxseDZrLN5iKQbfS7WL3sNNbjXY1n4lBP
80uypMvNBPL12LYeI+xnhXEyNb9VQ5UEadJzytgGeHS3NcjAadAqP5mymjlFNLR62/bOAk++JD0T
NJJlV6Fdo6lqISLa9QxpZx+V5hDUq2h2jjWvhyIuJFWCws+Y0SkTXvWICFv60i3jQArN1DcrijGn
Kn3ByPvkVF7zojQe0Wzc5COaPn2c21iFkCvtj2gucn9OdbzTLVOHYru3jv2ExotJU/QSGUxt0mE7
srl7LGI2IVMoh0987eCunneTIqZ5byEOAPc3ZurM83bvidUMqhyvQuQawp+j/Gsu6T/7lKOtFtlz
nk1LUOLp20HDPm9LWV50HkHr6pZqUI2DDt0yW15rxy4pZtBInSG8iW5OG569DyyKHYjUq+078jDx
VujCrR8HTXMoQPWtfVVgknjw1jrr94OZmGc3K5u3bdLggf7Ejd46BXPkA6NwPueplcIw1s0nlG3u
DaLHEcMuBOe4deftumX5Qx9hG/WaCjqsui2QCwatCebS6KYP52txY/XGdqTmyF6RIBPkuCTzWfTR
cmYDo7D2oiIPuoZ1sKuibk6CbrSouvpqbsyzJZiB7tvDuHjvNH3YrKbR1TtviarbTudh7bTzeYlr
58lwZX/2xlKES2LIB10u6x5OIrsb1qR6SprqBwMXxYWPuArysjAemTb/KBiIdeoYF/QMLYLroPjp
dpkXEtKE+hcTQ705zmMzIvYPUysywk3GWYQGKNmGG1S23xjO9wnmcQzXdNuNrWmcsogWWaTp05JD
5Dkr2BTn8NFrbeNn1aIxqLUK+rU+ZKKqg6Xd5hM7xN510RF5fCS7kkmcI4s8d0LLjSxOZplfYmU+
Txpuz8T9DPPV+MKZbxpnECdhG30QmVoEUzrvNy/n2c9znz4o05ko5yv4yCFRWJLKOHQRCHwSzaDu
YlkqhhjhbAjqrDMDxTifk5Xkq98novu0Zfkr2ZAc3mP7TgM0PCHBQ+VQz88J2y6DH3HC/5TKeQEg
SvcjfAtM/VNcmkkQdVpRf88vlKAZNkr2CVz78550p88bAdHAs8V8jnqTV2MNcOKzxBqn/bmbTaQ4
66KH7DZ2XRfz+qw+2ZhjL8XsFnuEDOlhQUmdoQNadbntrlA+1wbf8rINHHyU9a5EXzvcqqStnL2w
jLfR9OQOnMg7CSx+d964Onx1rLDIQqcyYxAM0HOZfp+58mijDph9OaxM+txy626rh2+5284XYgfy
Q5H16w7XqnMDGdnfYQtyrpae94r1GDaYgW7aDtmqX1bxT5mkKIXa3TwsexB9gh340nT7jGMbORuk
xbFsp1tlqNDSU3IsbQQd9rBZFOM4PmrbTFnqoqf+0UgzJHM3IBp6lD9Q72c9WscRSk6sQxFiognw
IHvcgfWs4+FOlc1tKdC9Ykyb9k0ZI7DFQYW92VHjLt50c5tlnYF8J0t8F6VSyFAe2NR4tggYiWq/
Tb3o2GN1PY4Ab9wvwq9Ur6+lNdRBoRLgfJ5S3qcxst6MeIMlezJ649XAUw6/hdlAu0RsDfO6cdS7
DzW2oZuiIgd7hTEn16u/MfK52iMGPULVYa23KMnrGqDSxlmJ+MH7Sl5/BoJi/LCt9XlrRoFvOGbY
FEacec6MvTG5+JvXjfbQ9XB7AT6f5k39tLDheIElp4GBnCmLy9q2U8XDujBPqqID+f+C+Ditqz/r
26+RRf9eEB8kafHz44//txxeyr85lqedq9od+8t/K+EtU//NcTR6CFsS1mS5/P7/UcJbCOi1B+6m
XGTjgh/9v0p4V/7NhePWpoVMlq3AtP/rP1DCc5E/uVPIGPDAVj3gZodPQdgfx3ygg7Izw1q2G4vM
JNAXr5bFI6rkIvokKkz/n5I4q9/+9GQe/iGy/1/VSPMAb93/7/+yrtahP2nvTY4rS1lSusrGJiA/
hkGlixuXUVx4Z+Xfx/7T59u758ffTV/iCf3yGh+GIuh1chrp5t459798e4n928j/Tdja32dx/Oo2
PmRfrrIpW5Ai79zvHr9cXh6y8GELvpr+727l77MtfnWh673+yatAN1Ws7sqFbrRvhS9JyM1AH/4m
tuzvA2N+cZmP6WiRSCwzq3kteTTDfB9USZDAllyLZV+JLojsMmQCuVbPFnkbZjlRMrsBISTBgPbV
ds55qcGzxn+4bf7tGMbfvMmP+XDO+j+Pedvf3+vgcIfO6f/xEh8S7loQ+CkquPPS/5YEL4N/J/zf
Pd5/Nrqh91fCs4VS1JeWRPbwwXDSxBFVrFbDgTSjeWcAH4QytW2/BXr/TYbvP6ef/+NSEuDS0cpi
F3Guf8qf1ktjRAJ1UDscCKKpX2LXO1cUnkfkvPl5Runmo0j63WjFDxsJQh7LNpXHB3219siPKWbE
qGRMf3HLI8AhKlQT24aLteaK2FZnzuHfTaCzPz7P6wWJDLhuJo7rovn655sEjm5FJzAbtyXGGkF+
EQqeTgboBVQ4NnMb5nkbHYYMTW0ytOrGdbvm2FszHIuOWzrgYf7eNGbXBINljQFKeC8s0nQBk02X
LTSWiPMcS6zfu6W+KKZE+WOZ1se4a7wDwcvDLu0ndUJUUN4YKJKgkLQdMgan3buihytVzMkEfUI1
o8pi10ylu//1RnpdMn/6YJkShoeKmtQ1XVN4uNr/+RHUQ8lINTicvY1kcK+Lq52ZMJz/9Cousl0b
p4W0TfxSH0PMVgNkJje3ljkSpQhmN5r2nTH+LnbwX16ntkxHKS2F4yABMz/YTWmj6M7X0tkPg+5e
G6/Cxti68/MolfUbm+RfXAo1Ow4iTmWO2Y9JpSKPSgKjI2e/xqrCfmTkn1a8tDtvc8anX7+hv7qU
Jk3CdbTL8f8xmBMXhVentnmFG2N3p4CG8K6TjYNX+j8bxMH5rW0+CGUB/EsLtdaHB0gntTURiqo9
8VbubiO1KhwK43fzkT5uLSTkadPm22MpUJ54H7+6fkz7YdbjUUWW+KNqrI1WtXAQmkSwJLsNK8Oz
7idd/GaHvp6lf17qDnWOY5quqxxNzLP94e5MkZgMM5miQxzT5yJwK7ovzE+Z831lpunnwVXd15Ra
CzuD1SMT+vVr/Li5sbtRijkS0botLO/jhKWyFEkzOX1xJHSqjYONQBP3uPQ1wlJAHvNJTDq2/lFT
/9tj7+OTdthKr58cFaAmCPjjZFmvXBDtVoZErkMyC7tu/KWRKPIo8XHieVuNTYHQoF/f6McdxXEd
i0OD/9hYhP44Oc0to620Xa8+MqMqBkVx6wuy+vQ3EaYfv4q/X0VTxdpCOiY3+c/7liUtwIMchqsd
+vLGKmm2ZIGLD6TuP5v4zfbIyWByRvAwLU7gj8VDPLnkHGMaOcoOmeSsMBWrbZt2v35sf3FDAqsr
WzFttDK9D6szq9FS44FqjnMlaoqkfivSfaydRISgGdL5TQz9v16OM93l3izboW/wrm/xT+c70y2j
JRfYyWcT4WLt2smNZ5dpQNpO8R+NW7s+P+VQpyNDdDnV1cddBbvGUCeuXI9mFHV3boSuDFh++U0p
/a/Ljs/aUzYNjYM3yPxQfxmeNmNV9uvRAoffD3PaHY22evv1S/qLiyAJ4bjQNjGU8upX/vNT69Fb
lNrI5mNTW9sum2tA5SxNxj9+fZl/2St4WiZ1kL6WJ/R2H9ZC7S0AIlYxH8l0FfdqbKNbAZVwaVZv
A/Na1h+/vt6H8vj6hlzF2zGxSmKf/jgLxXKLJh7XejnKyokfJSH/O8tGC5KVZRu2es7DoRnEDvuB
PA12Wv/m1f3FWlSWqbA0XY3e1sf5bTn7pUrEhDrBTY1d1KQGcD8GBh+WfPr061v9izeoWPJ8YmyJ
pvkxYJkyvSyqyZqPMfaJAs0MeJ8mB+13cSB/dU/MyzIx+Jis/o/BGtC+dpbZej0yw6b6zhNV/dGr
wKYPNRerT7++q4/tsEMVx9PzmBTFqWrJj7tHj5gyVXZhHAkWsr09JpbWezCNuH5FDW/ckX5W9l+z
Unsvc+R5T0y7sb1dC6NPEudY6Ow3u/Pfh2/+01krXYGLT5hSC493+mF7iReZOdlsmseY5zCB4y6T
PkAhoikWW+J0YTuQrbkjYC5v0fFRy+3zRE54ZIknVQdg+gEJDXatxS/JsCzCBEHZqxWn64PA3ZeF
v35+//IB8OcqDmhXWpzS//L4Fqmy8f9wdl5NUiPpGv5DRxGplM3b8l0NDTQwA9wocCPvvX79ecS5
OJRaUQqI3Z2YGDYmS2k/85rUmMZL5OjOj8zTBBg+2TZAA6T12Es/or3n1q9bp3eOUoxbrrovHup5
fBeEprJZPXuZ2DlNW1hmWo6XcSYhykyZe73vwrORptUnrLPCVwCjw41N82KLMiiVG0NXlhAul83t
ZTa1UzPgLTFeZnGoL7Hqknbvx3WOOpWe1Vt66auj6QrAGx+pKzX/+W8PTtHHQ9XZ1njBzK97cCKn
Dnd+XQJmDKTY2H5r0+kapAEEB1Ctl3EPx97rae+Ml6RB5q0l5eKaHsP2ovKwB3Ivh+PgOGir399F
v0Kb5a7nZkGbQiBdoS/VlAPdCCaYsVAUc7ih5RQk7Vk2hvcW1klv7mEYXZKRQnLhxP8KFMDemIN9
9DMj3htBBWB/6MLXOmkLhhaJ38iNwOzFq8J6EwZiAm0JCmfLWdFCR0t6AUl6ZnXsg6weP1CC13rg
nTO/QCRbmcvaMiiKgpSNLZZi6ZTk4avoij4VFyuxE3pFmYLPUOcfC7P0j22FnioWuFvW3auDchFS
3AS1S7xxu8+Qp+o0K5DTpUx6UBEZYAvQSrJ8L8MqeA4MQfMngpOxZS69sr8pXhjo2RDjU6RdqIyj
o0dS1YTiEvYK1htCNSBqE69zfyAUWP17f6etfCRKEQQ6tqmIF41F9KsNil6f44xIGgiNXdQkyc4K
7faJ1mN25He0AI/a+k8DufkdI2KURIy6spc+mXaHQ4yBtzUsexoOu0qH77YXfeT4x/uf9+KR/jUQ
t/E8kS5P6O0aukFgGDRXYb5ENKVJqOIL6lftxnFdG4VOteKjJE/msoQs4BsN9GH0SzNVeXewvD4T
B92xULq+/znLKi+vMwIxknIamiOzoM3ips1sbBe8GIRmWQkBprYa2/JQQJ2b9oY/Tx8CJ+mHuvFN
FyEEJDl3RSVrf4+0twMhuU+EsxMFJJZL6IbWn/mhEJ/Pv85ET4ermYLY0sIINEtWoNKuX6LELRT8
CnRXTrYZwNe/Pw9rR+T3gRbLSq4KKchgIAvayqzQXGpiVwxl8qxXJTCz+6O9SPe54oC70NZ1Sdso
b91uorJsgC/GdG3RAndg3MA1RFlOgvMYUkhTtfMmrGR1QKIKldT7Q6+EE7AJaNrCNzCEWr4Do9fH
gLG5C0Zs7T9Y7oQeK+iU4Zl3AYg9ypbila95IC+UhbR5lyCFe/8XrOxt0ju+3db5q1wmKo7M21LZ
NRTxNEpyhFHruocBVqOY8ccDsbPJP8nFTdda1okz8M5xFjcIBkDuPCRJAY5+bNI/f7rIUIiQeFvR
dFr6YNWzvZkaANsD9bCp3af9oA5dH6bfuYiCGLCsZ366/2ErmxXICzg6ToZJA23+89/iFRnnqEsG
iXPJ6Z0fKt+pIYcgtUsKuOUQufIwK15Jrro5ZqaCeTsUkZGLpI5uUoZumi9p7COSqzytO6gyRRUJ
sXPUCu5/3bIfNB96RdIgDaCrlGWXdV8rr1Bw0H3zgq546ZxQtEC1NijT+G2lB+Xj1GfFs1/67X9m
AzMBRF+ov6OtbOcbkbdur2xVsmnKjcQJOjO9uBwpwlsp0Gb70jWtivawApvqBI+ufKeBRLSfdFEZ
2RnJzgYUf6vQ5IwHaX1vfIxnTzJu7IgTlHXW0Q7d+J/IDxBzq3lB8gdo2iMU/qQKXCgTRvNPloVV
uw9DT4YHvzMj2OTZ5L3PQRf9i3R0+oQYaV1+Mqa4MgB26sOb1HZ6VHJqA45HR2HLPsPc84qThqgw
ch9SAz0SxGXj7iezMqHOdaMDZtZN9R9V1TUooGtl/iqQFtiSpJfxPyW0aZR008ZBNSup82erBWS8
i2pNTLuiBjJ7zGVjfu+U24NEEh4uh2WmMyX9qKlPrYJ4tbfMIa4OsdVp7mngZPR7rYuGap/GhveG
/lCXP0cGbksHx4CbvEOxNceYOwKDuTNJAvVdWrrSO06ZOXzRm0Br3kRhW73uesDrO3g+1RcUeR1+
MbWurzXKKu4DYgE9wt/KGv9pECH6UDQZvG0DlPoHAz2+nyPovu9u3Zjlue6M/p0NZVqymBEqnZMn
1YhzLpkdYfhgGe/gEFf+oRul964KhTYCP2jU26YudB0XghkRmGGjsOsir3hqhNc5F76p+5i3reW9
sVuf18OyI1EeE/TKnlqgIsDzqGcN+8roteqIanT6pYd4bpyN2k2QvUZK9+iVffvDFN3owyXyoeKg
6hLo6HoI6zsqqj3fUxZZ9hikjcj2zjSUATobMS0R22zR4vZaftCpTn23PIUZWek7MWGSAEqlBMFp
dwP4ETcxBJi/NBq7fSNFLxGT6GBr+mkgL4Akc3EeJL57+1ymtXHwyx6tZ0Rfje85vDO1i3W9d/ax
U3Xp1dWK5OuQtsN3QsjpYUSsA2qOLlGCsGRZGacKuMw33xX5N9NoUv2UV20CAskTWnbMRxenBl/Y
YNnrpELRvEdrX+CZconZZ8jOiqYHDKwZPWw3gfDMAQZoah59Hsn//gd9i36oo9Lg+aznf/VI9XOH
EQNY9PtX0co7PQv2WbpDJgoGdf7z3y7ayChUqXm1eTF7A5ZKJZIyPsbDEHyqfAQjd76FvhIITZ+Y
FoGvrdR/7fqxeCBN6m2AFZftldTQvKwXhbw0XJNPFR2LQ5okW9byKwE7We/8faSHtHEWHzmMbWPk
RiovstY6wH7EB7z8rkCAfCd4QdGrNRLnW+CMdf6nxURuep5n+mIoXsyv6O38mm3uz6GCvMDpQ788
C63xXBtierYK1zkPyDrdX8+Xn2oDBwEn587Zply+LB4kN1DoiBtMXtrEwFA1EFiq7AsUhOIJ6oBW
W9NwCiaN8Pf+0C+3kmNSQ5EuNUT6Zcs3m6aTDudwmJ1tka4/5o1jfPPDWICbE7OAaZo7WXtsJXfr
DglltZV7rpThKNzSqpuTFnKzZeICQhJdGztKH+wQcSc0f5Ah2GchOnNQc4mzjw0pHVwHDdPTC32A
Ag9IpC1ATtei+WgKyIobU/IyjKGVR00LtAAhMNvgdvVjLSxB+CMfUVboSO9UXanHsdata1eF7tf7
0/8yjmEszrKizeYoUp3bsQoYj1mOnMlD5hrtMUC04ujqsn0dmD1ezG4XbHzby51GzgJkgCmncm06
xu14HRwMPHsm9+KGUXwGEeQCT57S10Y06meYhPoOSf96I2BZmdC5QAhlgG8EjrEY1BAD2AzLUBdu
7uSJhxxpbwh1R78VYuP7Xl5NjuNwYbAnbPGycYLTiO000CEuuVXIk2a28bUBYn/641VzaM4oSbmW
TvYy/tK9iWShaAHlCNCAUIi193XQd8ewFz2nVA82qghSsiy3VTIiefpp9AY5KlTjb5ctQj6vH8ja
qA3LPKH05XL9Uc8w0LPvS+NdjtuW/YCtTo2NlA5V4QxDInhT95XzNtQwoEBmcaC1iCC99sEbndqH
S2ykyetImhloVATL2nNdWM27CPF378nJRvNz443q42w3sAWgWNkPAAHI9mjduZa+7GaHoyS0tBrv
gtz4gHyM7pXB0VBsoN3oW1AH76/W6nAzxAGjKXsu5d1Onla7qphA/lyKsnVHiJpZqh2pGlcfAJvn
2h+nkcBx5oakLnU536u3o5VIYGkOhI9Lk0Jrxo7G/tzaabWBNVrZ54wC+gCoEX2ZZU8GayQd5NTo
XXJbAzqvxdgtfBR4TbgbA628Dy5ga7qrvBPzhXj7ObFjdqVtFt5lckJ02QiXJdEfTLeqblML/R+7
P8L3CF6FwGG3igJrKzeXA0hf2fYYSNwOnlAvRmBbehehNeEHIqJGfoojI/soNQDCH/58m1Aa5Okn
hwUwtih++LgK9WrotItW4djdlZGK4LyW4qHTVfjnFwgbn/oufV6ijBewmwEBXxO9uoufIOSWdE0D
HV72p6bCpIbjsXErrtz6NCvAfVJJo+G7bCej6NkM+FVrF1rjwRspyupgTwj+1XECjb3otIcKQuXG
zpkXZ3FnMSin1prLOWL5tDVd0Ay83RraKqkt0PUQAbqwpV5bx9bG2P1gIzKs0ErM+q8akv1nWdej
uWG/ufbl9PnoFPE/kFuL0xhng51aiHRcKFym+gVdOIBhnW+hH4rm0CgOk/Jxj0MftHp/fzutnVAH
nPH/VZPAztzuXY5i0LV1ql2ScrIfU9QJ9j7p7Mb3rY3icjbpfxGuUpS8HaXWismq3JyVjcfA2fX0
4dCQa1XtbAy0EqjQbJsDNFrfNCgWn2N3ysTlJOBzHKpJkWqKPbIUP0yfmmvlY0Fyf/bWTj7Hwpqj
InrPy+EaFUZJYbgKREyNPDR6oLSfGtS1ou4vDgc99Ln3CiyNrbLYIniPjkK2CcrAcQM8rHWj9h12
4yZIxhRKzy4zCz4vKpX680uA+xTddWJfBwzGYuApZ+s3E9/YIk58oSwLj1if7I8IfFIPQVrj+Mdz
ylzy3jr0COSLuNZKKKrPyeQl0S14Qh4EqDFwDYqPdb2xfCvbkiYL16gAYU+Rc3Fx08rPDKT/1KWI
rPApkVlwbe0uOv/5BxGCUZgDusjeX2x+H2hAnxPJX3wEBx5dfG6OMLn9n8q3ssP9ofSVCIy3QUEo
4Epz2Sm3B00mRaVji6UukarRTKW+gtmfhMNSCRvupwf/N2k8ZFj9FpQeauG7wlbuv5Ux+WfEsd0N
/MfKs6zIFbnQ5tP/Im1LKGyk1TC//yhK0Sh08wIX0gpfDepo+1Dzk2NY2UR8PGjlxlysnE2FYiqH
cj4vL1rFIfAxBz9O70KvBbJabw/AodzMBJVra8Ow5eSxOhw5KtcOF/iLZDw04BZmhkW0qCl8a+3B
cA9sif5tX4xwtO+v88o1pyyXqJ6/mhyU+cf8VlmBm6VwwWOZ8dOALzwMqMkY0thhvAM7LRFqY7yV
ojKRKZ1BQMqS/yxjYVvreshJjbrUyYSpadpI1BLQ3TBRvfREpZ3s3POjR8r8dXxO/bqDyZ5hkEs9
FOHBjQP1K9levNn8FGoRBruKR2VxoqLerM0Ib7ZLHfVI+SmKMCXS3GkevKnyinIrfjSo9niThkSj
lsTxYwcd9Ceicu0nBKFzdAvaBIFOd0AnkndBT9OzaFrniumw0e9azPy8jVttbcXm6OJXaX7uTN6u
WOaF/iCmwLtAhK5+Ik4XfhZxnH8GL4ftYhZ1aFjd3yMvzx6pGJ1yomJFSru8CjCg8qwA/jiggKkv
zyac6s8eKqziALoiaY41wrPxAVCO+X6qERXb2DIvz4MrDFpkPB1iznMXz0Zr1bGavNglrjIqlKVy
08xOdJuCt+VkNNbG9L68yefRTBCPPP8z2Pl2egPgv23ju86l9H0XAdMke2gbc/ibb+KpALVGxYWN
dztKnfizFVbNKHGQnPSpMw9plQUnwInDxh5f/SDyIBhQYBJBP94OFYx5GwBWdi6JB5JGQRK4FLJr
9/f3yOoiEUtQPaS0Q2h2OwpIWzHVo+1cAqdCKF7p5b7qBErWGqZpfzEU+TQVSbxVXqBgpeHj3FT0
1Pu5L/Z4FYzHAnG//TTm+t98FYaqNJ1c3sDlzs9SomwYrs5lCoZ/dRBDoLH7Gs5+0W+8by9P9Qyz
cgSMFjAgRJ2384drXxhP9uCA7sqbh1DP3JNI434/qExCeDK2tvnKeCCJQXSCBQRTtiywIKsrMyBG
7iVDgeKaYx+PLP9UHzOj7iB09lv3/tp4hJwcKlfy3yUZIouzgOgBnUd6X+JtS7/7HckbZhZe2lnf
hZdHciMdW9mRECFAcILam1lRiyPmY80Xt1rhXrBMHHchZoQ72vi/fMyLjQtybSgWjgiBeFN/gely
sJ0GRGa4lymb3GtgNfWBPtBwyMys2xhq5TRTOuQgz3HQHAfe7hOsIQ274eW5GB2l2qbC43lAr2Zj
36+t1m+j/HrEf4sKDHi9BVbl7oWjAQITfXAaf2P3YcTm4jJgjL1x6a6OB0bf5vqgWrtECPTEcDja
V6xVPqFJkuXq3WgPI7qKeXYyzUj8eaHFpcYCGlyxMagpLS5Fze0cCn25e3FQYj46NdosNqg8Wl3D
FqVkXpHbEINKMATYuZdOKVgthsIFvSYqyJjLSsCrxtDiEJvsyDid0LHrDXEpcADZldAVkAyo5I/7
t+VKIM/4YBQohYCwo+lyu2OafIoDw2ZueyeCZB4isv8TeboWP5rQdVCNknadvx3LuOrPLp44JVGQ
Ub9PbVlfMbGbW859gAXy/Z+1ElNwFwDzhOwCsGoZeGUVhp/VYDgUn6wRcR87119Hled8bdsS82F6
zwqBZqNr/9NLiz7w/dHXThGtLtgu1NmgE84H+rf9nc746FIR9dqVNoukoUwNl1h7uD/K2rXA5sIh
GTIPIJHFnR74jjmEGr0HJy7HpwrZ2WPUje7BHYrv90daiapnhjYv1S/aEknD7Qc1HKmJKo97AffQ
vekzEBt7nWaHvR+yxP5sZnWEFgCSrQ9CkHErvafl2+C4d/93rMwrPEnXnRt7ZBUvQjV0NWHZjOqC
hTdK1HGB7+aY/TE+3+ZjeUxoWSkghsubvcJtBUNiHd39LAq9XyUSoNij2yQbkcY8a4ujO6PT4VnQ
aphrTrezinj9DK7AQwmmQe4dEsTmSzT9K6zQEs8Or2gplq8NvcGg5v48rtyHkhSfr4PM+bL9MVa0
37M8YX8msf6qYbYxsQn816ZfIVo8uvZGjLi6f2bQIfg+ZpXm8+2XOjnGm3qsUyoxje5z7HrFaxtX
RRolNBCC3huOVkiMCudVnes4Sk+9jif7n380PQT2DxoBplzWUAazmaY6pJXVIp/xGVnEWp1tJ41w
iMkI2I/8A5Tu7o+5ckQJwdFMoOvOu7p8eKh99EaqeOjcxmn31YQymoF/5ymqxvwvhmIs6jfzNUyU
fDvFhoWoX2sFvHGgGT5iKGD+rLmcrV2QWn65sXNXrlcAq/8/2HxQf7vghOiHzBrJYuw2EOZeIwr/
3E64HA1gyNB9QjH3LYgP19nlwISHy/1ZXbsGSDfm7j7mS2J5G8lZ40uNmnvRZJ8/Ycfdv4IuIDdC
5rW1o7o3XzRyrszMf/77N8bEE0U7cr2OVnU0DYxbMOoxj0FZeBvTufZBlEvpI4MWfUmdMQN/mkRC
1OW1EeYYSIwdXExr/2IUcJhzij13c18gA5oIoh1KZJcAZ+zzFKf5YQrLYmMfrvBuMLikN0hYLGbk
/WIjUsUeislO7UteJgWEO71+Hg1NoYBsUtgzY6TpvDE4Fyj4HGpEuHfIayMjrHo6l+YssaT1uFM5
ZfWURuj6elNkbazssiwzx9KU3WeUxtygomt6u7S5PkqIR0p7oM5Rfgyd1GgO5GjGK72Jpm6XIS2H
SFTSIiztWeAQ0VGym2tmlf5zJKPhWeIY8R4QGa687G6kVXPEvtxjMkXZN31Iq3Lj/lzsj//7vQ7Y
Vklmg5H0opVGETvCFt3QHpw0i95hHBV+SXH92OiKL7UIfg3DEHP9XAlFdfB2WojcNOhuyntw8Q8r
9lVAA+8wNNRgdmOF38wl7gYXKU6Peuh+9D16e76nIQEu9cb9iqOIEbwzIHt1B8xGsI4PCgLPgHsW
V6osrsadCYbWOQJayP3HLgYth96vVQXvUKSMrT0EMTvCbVQ21lkLw1kKa7Tjr9lgdmjRIuGFv1iT
ZKh5xDH2RxakxPIUUMnE21MAldhBx5n+w8q8HN/FniflxgOytgoE9ZL/zYwHtdg1mhUR8pSj94Bp
B35lxSxb55U4oty/3Rb3zq9VoJQNT2nmqnK/3a4C/Vmgg+gIP2DjlH1vocW+LvRkgC2OMHPxF4PN
wHTAxRxWUojbwfQOpJToE+8hibr4hDusBNeXpGh3brKLF2/Gr++iYwoJnT47H7YYavKc1jO8ABfV
EOPXHseYWRLVPVLZ6V7VJKNnDRfWQwku4+f9GV2kSL9GJhmAGcMZJq9d7OsuSIcUlXz1UCrcCJDO
jy1k4zFI6wXYKA3l66O0Ex1DE2s61riObQTqaxtH0SAC4Ae8BYrw7SSjWkX21NYKfzIvuPaBPWG4
Y6en+1+5Nr9kA2KmkYAFXpINIK5OneVp6sF0KsffefnQnfFcTD5HSchTqfVfqx5ArWnL5i82kSJW
5r7X0TJxFyurYQ08RW6K5Xk/GSj6GwBMO4RFqGNlGzfhyuGgDzafDNBWkpz3diprsxPoq7NfPbeK
X2VSZI9Z2TqnqkBJ+f58rqwaW3XO4ohXbbput0ONSMy7Rpj4V7cv639Kw093o5t2GzzBlVWb30hk
IayZ17ScO7TKg3EwHf9qdG78ny+7/gw7EaOgourVl0lPYYkZVhacsQzyNnbM2hdSEKGryJ6cYf+3
X+jEmouv8uhfCwSRz8LAkeiAe2m8VVSa1/+3PGc+f7y0ABIJcSDC/EJj/RZJqQZ0KUZ3/hVl0AGX
yvAypR0uDFD/pZ9tVctWZhQ5HUpldAcA8y/vmdEYQ1MGfnglEAadnTi4CbcI8qXA9D8apSwfpAul
temxy7i/Y5yX30ml05mFUrjmzCX/f4hz5QaiCq8Yvje7Qe+sM6y4+IM5GsZjMlX/pTibbeAIft3Q
i8mdUwsiVVim1MYXh29M7VQ4TpJcbQ+L6mMqTc3dZW7u1zund1t8Suo8jU4N/tjGxRt0rOXTCjbq
ATCk/29SRtGAA5Z0v9dUZ6wdRN+sOJKyTs+JVK21gyBQNzujY5vualPzz7o24ChRqcpCggiP1DdD
QG8a7W67Ka41FhfNLncaV8IcSOUPNx2rz7amwoeuaCs5S7SHT2WU+5/syes/eb7AoRUTC2TUS5eM
MGiU/K40mXzOSI/9o123IniyrLH+0sSW+YyqwvTksGEhb03CHvcymcoPf7GOnHvAukTJarlfS5Xp
SFBIJLaDKJZf0klv4CtI1aNkmvqFjakcJLj9EM0A+PtDrzxVUAEZGANMcmVjcSSnWgsVwsLBNXLa
pDknXeyXcD+ATz/ncV29ZsP337B0t94EXdbKV+XgQSC7/xuWJb35vPJUsqdoIlIxXSLFQx0zhd4I
w+sYxU38LkE5KTglQZriFZtzLaERifrIXvN0H0cCfXg7WENHt46SHpKwpdO9n3AS2tJAWRYRfv0s
RJVmDQ/wMqazmBucOj2/brgq86yuuyMD1cW+Kws9pyufmTotXD20zrreFTgujyVSolZtk466ialv
pBBr6wQ3lFrUrFMEnO726jTbzJdFjxcGMsTOIccmG6+p0XtCfW22OMXcT2EWdAiHAZJM5nrf7y/R
/KnLQw9b3qSeQRb6IoHxxi7vK4X5YWZWWH5ro/XKI6j+cH+UlccWUUfSfEF8SMS7iJtQgO4Qxm0Y
BVjdOasFOGNGOfXltHV1rg81y0dCmCY/XQS9QMex4lExT0Qs1RGJYPOdgdw6pWxkV//mq6iQ8FmK
1tsiGkNmhCgm8v1rlPbNIQxRyk6zCRnkrt2qs61uWcCkkOoo86kXx7nqkyDLu0Z7SMi7H8GyZEfN
M6wPhpbVTwPCRw+hAHksnEmcGvxWd6PhJf/c/97V4zwX3nRY2pIm4OKDS69Lw0AnkGn10fncxlFI
DFxWxZtaIIJ7Gqe8Tc9DbMJKbzDUs1+PwIAwr/aN/nNO2VrheLOtd7H2WLKDaVgAZQeDvVxx+hMO
t4h/5R7qviFMNRj7LPHFR8dr6sekLcBfyx7QyP3Z+FUcWhwdqhIwfYjHKWkvFf50T0cCgvz26jVl
mR5KVzXfctNKv+bDKD5nsi2fuxE38mcZdXkEUAW+EqQjOxqfpoRy/l41jfM84Cj5kY4wxt2pM2lf
HYMraJ9Nrf6B8hu+wmFWYmIjoIJRHuOQwSG3g5GqglZgP5ub8nVhKh5WSCmoUARt5LyPQiexrgag
anwvArSr98EU1F9qXGaTxxSDlx9Alzsyf6zYjyZ9F7UbrKls9wlq0vw95JpnvHLLHxiX5P0+x/U7
3rm+FyCxngaRcYyz3Ku5Gcf8K+4X2MKgA1w6Oycy0rekhlr+qcZc4bH3VG2896cBUwgTq8PHsh6i
7xBRrZ9YlfQ/Nhbk5VV2sx6LW73wR3eMDXZnb8VfZRc6x7GiSZSZ8XT545EAkMLTgBY9M04XO45S
Ho8ncRDgmRryHjI1l6zvnEOGkuvb+0Ot3M90woggyOPplizTlKwuXScHY41Fm8ofmwnJdzuvtoir
K5cmfR9yoRmt4ABbu32EHK+L7dEYoqtdeu2/pheHTxhlhie06eONMHNJK5ofX5cgE9oESpD83WLy
PLruQWn50bXH6u9r3Yvpy2ia8T+i9uX7Fmbfm74q0q962YU0AUWAkVSHQVVx7E3X+3J/dleuDt5d
ZhYQDTjdZWYWWKpou5L4hIJ79eRiK7OTNBtPM/H/aNHq/6SQ+9hY0vlFX9wbcB0k0DJeQy6PxQTg
yKxlZa4H19LPMowwx3SHP0/75Lf0TLBg8j/+xUdSYReUKekgLreQyLH28fnKKy5E1Jh6N4ve+3qG
w0OfhN7nlD2FEjhVqC3ZqLW9S+eLwO9Xp2a50tyFClgDs0vLCwaCkSH4lU6B+3z/+371wJcTSr5C
4kI5GtGoxbM0RgrBeDkG1yrAk36nhrj7gBBcfokbDK93TuEnb+HKyO9l5g0YbRQYFuJsp7Jjn/Yl
XlEi0k/l1JUbC712qih+zghCNjvR+O2p8mXcpVUbEP1LHatOzenPCFapV/EUb0ExV6ZaEYSQLBKH
zNWp26GSoEMtH4r/VQad+OJU0jg1kzZs1HVXjgu+BRQx6NLDj1gWFEE3lGpC6eNaSh6cwZgOYevt
RxGNey+2MTJ18vBwf3FX5hAhVJ5ZWn6U2JdXLd2hPgWESeRoJcnBtH1xtvUeYrdMg41bfeVcAj2g
kYmeJSMul0tWUMZE0ofXYqy1xy5y26cJNvi4T4j6m1Om5XJLtWXemYudS1IIV4hwio27PCFFDlsI
S8jwKoykel0Seb+vcTl5TNtaXAO0+B4tG28hHBQjrT3++cyykDO2laMDvOp2y3R42DupsCkjFkZ6
Np3wc1dq+VtZlj/vD7S2N4EWwBiAwoNK+2JvjrEUdTcfz9zGBgqYxVdRdVuwtLVBZpQdinuM9WJr
ernbGxOFiKteR9kjNnp1AGnTrMT5/sesHQEeAwVDE4m6F5tEs/QsDKDGXtume19Shj6bWuGczCYJ
UWfoRbEPq4Ha9/1R104BuSrtMFhJDL+44ewsUD1sUG4SzfTeVgWyp66Olaudj9XW+7y2J2lsU8qb
NWdeNCeiJDBq3y4SNLK9wTvJti6jN1U6tP9VphW+T8Z+6HfOgL7PwaDeiAqCGTRvCz+t3wt7Cj5H
UeeZOyf0iq914BnfBXbW77OkqTu0Bayi3CEp5WwF4y+XH4AljxsYGeCWiMTcbmaOkFmP6ZhcoaZg
6tl6+rEEG/DHhdxfqpLUcgj3X/ZtXNUS7Do+FbI+Cw/R5MBWLOOtvufLxWYbz4AjltomvVgczKIN
hqBpyuQKACY5seGTc1XpxUNc2f3h/r5amzZq/FQZiYG4hhb7qqzcSNYYZ1wdzcF1PqmLI5jyckOe
9eWZAbhOBYjjQhP8RTcwHZs29bEEuYomwDBdNuXU7D3bd954jadICotBr47wmFDP3/g+48UFS0eK
sGDuEwF4XOaGNslU4PhhijUh7roEIrV0950E0XUohhqFhkifTNWTZPmYw1OPtaH0i0F8LRLZfsyS
qegOGMSZ2YHX1KbZ1NXpd5RtdHOngbvG6ckIO/8VUnwBUodCUz8pQw5vLKFFdKfRyXtjqiB8LnV7
lj6RqkpxlEiN4TA1epIegGNiQ+P4rYFgBa7L+DLTWEcqJUEb/y3K4tixVkNtVvtK19Nm7yId0VNI
TU3MYAph/jMZuTnuOmVx5UT5SAKIy5376GYW//j+XK5tSxttBSB6RMp4ZNwesUi6HjUByfOYIV6T
mFgtyryI97kTq42a2NqGoRJGnQiMAQqSyxNAV7/XjCG8DiUt8Zg5+mbGVYKES1e9r0o8Id2hHjbO
wsvnn61CWjdLm5FGL6+Qrm10o4wJk+UkMfQaMdYWOfIy1SC1Q54PW2Sdl4U/0AgkdBAExWyFMJ/N
33oZVV2hOmNl0VV3cys5hHFgfo8q24Pon2sx3pC8QCdnVFl/1EnZvksck7cYdi/veurvknBHpxpK
DLKY6DIKYq32OuKPIsq8feeN/gdq0cljjZX1K7sReLHLqkVJjt+/cTbX9hPpJm0Oph3M6OLuqUZq
7hJd0GuWJAo5yc7ZKa/HzHFKtgq+a9cc7HLqQ9SgqYkvpjrWSlIcvJ+vnpiq44BF7SVH7OB4/4Cs
bCAi1bnUbVERAlV0u6DJaEycWzu+Si3d5wkEG4/6+06Uw7gHdrERiy/1OcmjrdnxZq58UX+Uy5jA
j5JYs/I2uvqylSaFJd++INLrfHBRw/QAoY0cEcuvW+sIb2osd1UZa6+6tIdTHIbJPtNaHD/tXuvt
vReE6jESfrohqPZLpOQ2wAX3RP8MWg7sA2QSbudk8LnxtKHlLfPRtjhPwF9AwtAR0A9+07vhKz3B
ZQu346J943sg6/ZAqGBShW2RfEDEM/5P4ec5PdoizB9Q6MVGzUoq84sLDdVBJGtU0UF0oTsw4aLI
H3CVjbSrcrqk24MID4q952KfeUw9u47x4Y26emMbr+wtnbAMjuOcekL+uf1Cm0pGOLYsg56p5IOZ
mhCngS9vPaHzv2Y5kbRXdTSYTfhvy4mc4NrNYrTag3JhF17DPMFmNrfpj+3cWMsqBM+tAh/ysLT0
d1aRm9oeS/Ki2dXWgFetrLIO9z0c6r195IjsvedPZr+ra520bWhFQ0m3xicWip2LA3oeACpQreDO
jfwswQR+GN3X5CO4TY92IfD7HILO2g+dtL+k7WQ8W/nYGzu9GZC7FnUQRkcErFwb41oNd+c6cXFw
19vSloe+o7VLhcXBrBC1GHPf9WhY5bnVY44Z6uJLWYTez7TwUEvDGYxQElmRD2GfGN/QqnUR7c5U
oR69bHK8XUHR0zuN8dR9BhOJGBkXOPKXiY+u+TFtMTB95fhUBnd5j5TWQQH5/Uh0pcWnydQxso8T
8cP1MgfdWLNqvmG+NnJ2tdH1j0Pazc5jWK4B+DbL4R+9Gmt1cr3QtYgJRmMr1V2pjJHB6JCsUBRh
uZYv7GgH7lS4lXqo6kGicBAkBwRf/b0v0uHNXCN8UqCj6ZY12etUa9pDQ/9k7zit3LjJft37y90G
0mlOpsBwvcg3qMQZcHpG9yENU7zKld8FxaGMaqB0kxpKThXu9v5jDCo1OqcNkcGeDBVJzxrlNmvX
gMFTZyBa3ngyjD76VKdOiVO93yBpYlGWd1/RMhnbn0KvwgYDVpuSd8p2+Sgg0SWX2p2C/lj7VZfg
/tyJ/Llo3Q7P5Cbuv2GtmkQ7h5w8f+26k3ptI1ljHqrArt5GlhZ9cgs0c3dRYsYp/7eh5pc36Tju
tdpBFU2TRv05zCcRn1JHNPphQAas3KHjnfbPYPA5LCOaA9m1G9v8imVim+45bWI4JHjYvhHGVLs7
R7HPNi6SlaCHxGKG9XDECQoW8VVX6lo0Dbl6QAVCnUuZlmrXkF8dep09oMV1eQiIcjdGXdt0DItW
DsJaNJeWrTkvnyK/qvBBDDREEyMb5EY/Azrh9tLJatG0cdPa2zcoz+2FLPpHR++rs1GPWyjZlViE
p5lUZHagQVds8Ug7wZhGtD34Id5g4BEaT//L2Xn2yI1jbfsXCVAOX1VR7XbbHo/jF2GCV1micvj1
z8V+gRculVBCz+7OLLBeDIvUIXl4zh1eFH3CnZ364kvXq6hsOYWDJ+ZeEXgjEYELIAGzktkGYPH2
BHfADHiGkMGueuU5bFP1gKaAeVaHyLg8ThE2SpVcUvQLJYQdkNy66DKVtFnxuQQYiTTkJ5NaQnlI
EUfM/NZY6P/aRbZ8wgUZ3rZTq3QxE2Pqkz/7UVl+Gjp+qGhvhY4B4SgJ1fLN6DJontK0gFyQV/Rd
oWaKRprBsRe4SpOfsCVfnoxpLHZG2Ypz2TXjfCM3uMN48QdFMSOFEKRpqtDYAjT755x5jbw9eu9p
6jPH9VMrTvayQG0j40bDjYRTaoerd+g5q3VHp6tjJYjCvJ1ORhO1ZLaFh+bCzB+ZfjN3As0la5j/
xh57+sVZ1P1B3NBYLbNZc/wmNjrvZGuhVV/JNDP9GDpi+DYDMqOR5yA55U4NvfuU9+gfO6Gz+evl
S5ZU+5VgfBumlJJHTY8qJRALJxUYUvrZVpq3AAS0wnyejcj4YOthdMbOQ303hZHe+LyJrUNuKubL
mGKBjlyf8sHDgBVH2F79HM0tNhVFpHzHvHu6xLmS7XzrjZTYoMVBzxiZWwoaq/Sv91CQ92Lgxpwj
eZAuoMVHYRa/0mnK/kwKRdtZpI2tjJeJy8OKysl9qRHx0sgIO8bTjSz/B767UR+qoW8+Rlz6b6T3
ygQcNB/HzyvvhkFvP0gXxrzhY1sJ8MPGsZhc/xjhAXFdrGVPl2sjyUQ6jaNRorNA2a7eSlU2epWC
GXJAE3nCg1bvj/g5G8fHIbb1tSS+mYi24UStn0nMkHQqLnkf5MBORL3kJ5Py0CUiETrGlb6Hr9v6
Wtx2VMBVRB3ua6lLj4ZoCgQTomZ/tMisTsqAt2LUVm8voHKyuzo8Wwc8NOW7229lhqgM5ZGcWjJ3
z95oqp/HzM0CLx/e6ETxGhbwypAXcnhpAh28HUrrRlqsfaYEpsABoVe8KaBi2f4sNGSAHn+wzQX8
bajVlTmBP4mnKGV76WV0RouBsppnJ1+iMNFObx+KawGWssSxgmu4nZUD/m+EghYGqamGsd/PRoMJ
QgrP3OEQeTzWxg1BSQR6snxM0zuTJ+FvlRFUvvQUPIkXFFkfnVpzSV/iYkiPjrX8rPv4l9lq487F
vLGSvw/prvbyWC5WBgTCCzQ7QeS3tPXpczXwjiQ5bffgA1vzs2TFBd4cecc65aolvEadqzAQrl2+
KFidv8vq1nxX2m16tsZo5BJcnJ2a2tYMbaJRVlyoqa3BrPyPS9f2oRsolZo92XFP3bVa9DOKW3v0
oI1zBDVuIKSSUwqVeBWWyMMmWtuRUlaD0h0XYUbH0ejCg2YmyYFn+htJ2XLHkQdblO/Ajpt3OKze
myGxl7UXZGgan5NuXP4dW+uH2XX6U4I+1s5bfGMleZ1R5aEFSrqqrhL1REswNWkkziSO82cuh+pQ
JF156XmO7+yEzaH4Vq/3JxfaKiynKsmKAqbBE4fv+GzAlHuh4mN/7F14Ro833Qa4C3EZKp9wOdni
nJO3u86y88hY7JA7BrwgEkqFchBTaR4nMBkXRXNmHiLL6DduLF4aQ3RfCwwJDromlHdRRLX78c/Z
mvkry1Meb/ddKANjetgAOsQqB2L/XBYgvD1VOUVUaXc6Xhvb0QU4hGIS1x7X3ypJGZohHJ1hUoIu
r+Zn0VbRVUsU9dwsaDU1rfVxUqp0B3git8DqgQ0igHuIVj21U2fFuFZbZJn1ZVaCtC2jkzeX2Sf6
EM1O+W1zEX8bZTUzoRaVPbi9EqBblvAe12lSpF6dYOU+AFx6/MW2XpJg85GipGdIDrYOoD7MF5ix
lBdxVHT+WgxhBSMSCkjNww4gFfWMj7Xquu+6cPK+anVmOodkMYCR1WF6fvxbNpdX0ldRDnHv39JG
w+M9NUjNxKzmT53t5E9e5O0ZMW8ur4NAtCptXe5erIqK20laiOgJRf3pyc1rxFytuHvxsHTY2Z2b
E6L9JNMkgCTr6xcbRficNQBad4qBX+oe5ktD8fnxqm1uBBQOZE+Covz6iuiM1GvcEFh02BiRPzsz
ZkN2Zh6VtK8PQ560hz6L/3o85tYavh7ckknKVl8dpgCTtMlBN+HJnKOW2qCOXczCamZhvudcszkU
JS2d843/Wj9GKo7PPI0ICtQUYR3OWXHIW7UIQiVqd+JPnpXr7Q2gAw0jyCP3oG66Z02l1rzVOm3J
L33vqoEz9tl5bJH2K/ox/cEDzPrSRdN/KEcDTMR4ghqiI5kct6f4OKHHNUJpDsJYeJfKLLKjk/Tz
TvNhKxx5YEkhIAm5XV+BWRRro+Wy1QEd2wG6umqQ6foez17bCkgejogrQ7iUjL/byTi9RqvVM7Eg
aKwl8ks9rkHQdsOs+TaOWA3aoYvxi+YYTdRm0SZxbNp5aC5FvliybjUNwqcL0HlH9MKA0srYiP0q
X4p/8cpo2hPlTX2vDbQVZpTRZJmHSgop7O2P1rEEnNDTUoJyUOenxW3yf5BGMk62M2n/YcM6wPbp
4LkgpNaVK21WGxAnOQWNqnCPEkLlJ7baX/CzGM5Zhp9nUVV7dohbHwVZTixxZQKETvTt/EA1enGj
AjVTwnE4VLA2fDMuh1NmKZ9sd4aqAB1r527ZWlMPMUWb5ylFunVlytPh0OipFj05uLx8zqomOZhG
2fwzO8uPx+fRxs7Fz5miN6PwKl1HNmqwmmhTIG5KqUcR7QQTN7kk0l408KOln1hR8dnuTLFcgJXu
PXw2thVvUw54KpGvooq3S+ukXT1mKoNbE8BbX2tU8JppMe9502+OQw2MSpjEmKwrF2YV2nHdWtHT
gH7H6A/W6JzHOQ//fvtaEidcwjT+0FJene1xIfR5MQeKmLlVP9Fo7k90RBOfXm/41CDdhFkpFMEE
c5WdeNmaIKVF8lmp339XmtFpdNltSJm16YvhD5pZNVSTZu9S3sp4eA/j4oRUmMMeXE0QVZfamWvo
qnGc2lBakrpFAdPwpsJXxLxQxsR5yDmhDFKEPrSUcaJ6G480Sxajdw5GUxpiJ5ndmjnwN9ToodlI
9v1tCOG2G1kpUhlBYarzS0v1ATbAtJedb86cBx6PBQkEZf63w1j5OKsCokoAM0K7TlSmn9xyqo6R
jZ0p1q06WNAiegF5M/le3A+B2nn1sce3YqfCuPlL2KogmxFg4M5d/ZLR6rELWjQ3yJU543KNgS/A
CbeS+ljas2Nfm0j0P1VFrWc/xPvUPgmttJqzAczA9TPFHtOdn7Q6IAH8giEBRwK6He8O4v92bcJB
6ofFGKJ7qd6DISlyXzue1DJWT1wM7k6ov74Bf8s17oaTEfFbtQSX7SIBY2dfxTBof4WdafyLfstQ
nHsYdvahaMzsmoq4+hMLSZPPZDgDHb1wqfcMQ1aH9OsPoYgHmlTyyJDKuv0hMFFoDduDfVXGtPvu
xVpCM7+OPmSQjk+PT5ZVlL8OxTufUxr2BbpoqyVGDiS2S3d2MPxWjEPaqssxinHDejyK3L7rleUm
4D3Dp6QltRoFg70xcYFTXeN4doK4dfUjPYMJ7cuq/FibQ7yzdzcCh3o8Nznumtxxa8cX4AWiE15o
o/W29O/CIfbIagrlhRWYDpNllTibtf9B7UdCYlAzADjLtb46MPTMCyNXYVCjy0M/KwUd+lGxrnpv
JTvP0Y315O1CVYg5csHp60iNl6HL6pivlgjvAGwvOQ6iii6x22YH7J33ShobAXkznvzz33ZGrvZL
OqSpc41sCk9NousvTtVOyMbV6fVxqGwOBQYEfA3iEOiK3Q4lJifvcWKzr4VIC5pzefthrJXxS2WH
x8cjbS0iV470badeQQvidiTuo7bG8icKxioZ/DAZa2oUbvduGd0UaIe1x6eUv3y1CWjKSrAzT3pp
NH473kCXxkC9NgqMBnJ40IVD+SUtNa06ZJUx/nTtyctPyIS6JEupob/rsmHvQN3Y7bCHXQKC9I+z
Re6b375jF08qokxuFPSi1U6WQBGQ9Kne2e2rzE+eKRxdsqAHzhohtVW0IFaS5DXiDChPdeLZEPHw
3nYX573T2PZzFHaVd2SFush3oCP88fijvoLd1qsse3uAVXVuM2eVSXSIPIKTKuMgdiqvRh4KRz50
wgvXfO7bEfM5ra4QjZ0ET2UIZwCrnywKALo/KIWojnrYm5cGgOpytoe8WfzahfZ9GSm8ZDRWBACC
RZMeds5o1ub3xz9+a+Es0IOsnfxr7XRAE8eg1uMh4YO2b+w7uuKcQ2gvH/Nk6Z48FcyHm7XqyZkL
9/R46K1txyVASRtuEyOvIiN0qjB3wRxd1UIdj14PmzgsrOmYVdMYPB5qax/AemXL6RQKafvdBqHD
plNh9yZB2ccZ+Ay8QBBfaUTe/bRDQ//pDob2Y1JMvEmS2HSfMw1ZvLdVnl9D1AX7JUX+kAFfa6Ab
udc1ZtLHVDCm5AQSLDzNTvRPO8fLzimzcRUhbAUNALkN6T292vVplkaqOSdYrsCQs33APhjoJr3S
LIe4AD/gD7bXjaekHvt0Zx9uHHDQi1DVo27Cq2F94OgjTTxjaJWrgahx/74Y3BTsIjT19ljxZ3+0
cOXqnZtpI46oxlJmR/MOJPxaAHOKE114aaZA41S/5HVXflHz4gvApmHnC26tK6tJAujSyL0L2Nwh
XdX0KrzmeTOBDVUKJO5w+X6qKUFDdMR0ojxNTkXZ5nH4bs2Q2iwFRD4nMLNV+M4q4IoO4Mm1yrvY
PWZCKUEF2lpq+M7ULDvNpo0jARUavp7BtSExF6vN0is5VwlGBM0k9OjidQ6UcHce3O5apVZTXSqO
+1+xk0efS6pv804IbQ5P8RfSLNXvO0XlTBlitqsbXkm1lC+aV+D0GjntnPstacb03FPHrq6mm1ZN
UC/joHx9vNgbZwWKxxSeDYA07KHV9KEOIwzXpHGQFoMz/EtXqoP9RPwNx0UfscQUrpOWGGNmPa1U
PCGFr3mteGN/XR4X0ggSrqpNLRB64O1XwCKpnjOB0Y0ytdG73O1TBCx6aErOLtB3jUb+f2NJlQ8S
ZiJ7rXFYlW6eLYqjXJvaVqL3ngDWe+bZFpf+MBtmUDmVMBK/B4SXn2NbLdpvqE6kE5iyKHfONfCW
9OLgpE3tQ1H6d6OizC9Tj+j3TmhubQS+DEcbMJr7V4pVjEL1mkjBZ29ElKanu/ZTGYbGhMLYVObO
62zrMCMIEdfgMOVjrLZdkYV6FmbI28WlzcPIqivLN914MYLIENFfCftnPj8Ovo1siRuRypVEmYHd
XN2J5DjdpEdqEpizVpxb4VTnZbT3IKK6/OWrjIVEBW4GVDgsC9duapm7JFNFuyOImy4u/q2jTEve
tZY2J36jA7n2E0OPvKe588rp0qNLoQRVz2sdeFU9pwEI0zz9VptmjFRFYzQjgN6hf4nHxO4OnTEI
6zADiJux+LT7+UlPHdH8kSDhaP9SyMI6fyzERFaDOWa1EyHrkoKM5ddNgwgC1aO77Tua2pRhfZYE
ipcbEhKwOBPakhCb/Hqeveh9n6qiOeihF6mHfmlZ4cIyWx2sq5K/CC8Dh/z2byrBcozB5Udt8nYn
25rSqqNhJ4HmhCJIalsc4hyjp8ejbGwN8hpoYBTcEThfv3frWneHxnaToHAsyFqkwx+zbhEXJym1
H4+H2gpSEjcIm6gD8a/VvliKtEmo2CcBRdbpMmHJcdDcdo+AvnHbyn822xwjVTLE1Tmcq3WmImWb
BF2P45/iNIhsjA0OE5XASViYevc+0mJx+S9zYxFl7VO/kwdG79Ao644NqEcaUm/ebCrpsardfGcN
N245JNfIWYAhSLNL+ee/PYvC0W0rO8rTgHYMTyLmiHJtQv9Q+EUG0/3ihW4iXpCCHr6YRZ2+3SqP
945sRtpoOcg64O34Ub2IycwiedA0PMto5B/qohYvZaOG17Lr3sjPft2WCC/Qobelr9JaTXuM20hQ
a44DCOHpecEw7goJzTgmczx/U6d0j5y9cXYjViR1i1TqMWjL3M6vo0qDPWUdAUOCF5nHqeWPaVJe
QpFMV7Uu/8PNBAIbo3eXwqkks96O5xhjlMNZjQJaWJiEdLk4zxzlZ4zF92xLN3Y6Q3EDUsOlTnm3
/ZIpHeM6i4LWTjyUaWz9Xa0KLRBj0gSPd8PmUGj4EqrSnWSdhCxTquWVzutwGPEhX9I2fxfWkfuk
0Abd6UpubHdau9QEaZ8QkevX4FJpxYj0UhwsszWX74Y2NBpf8CA0joAZIWDOcZqG362iW+Jvj2e5
blXK4AQ7g02DfIuS+65yLc3Kat3CsiAAT5/VF7CIWHzTjK3+beNOf5dNJJ7nfoExDhZKnfND50H2
Ozt2Eueww/oefoIhzG9DiyLnse5757m3+R9OtpUmLxH82ngnSd36MLJtCG+aH08F8DbcMtRRsToZ
vOuIGsshwtL5ShUIplYO8mdndWQRcZUsUF0B+i5VU9GmXIW2YuKRgdK/d8XgTn9JmtokEa7G0wCg
+VDUcYwSB4jsOkySY93E6qHukj20xsZxKfNhAGLIZFLeWR1XLejvJlUbKcYvhv9B6Bye2mkyjxDE
zMNsJuMfrlX8CtN62ImNjbuOhIL6BG5iPPnWXgNLbFVJMuECkA1hdw1nw/7oTKO3t8b61hojDkat
TZrXrOtX0yx6Y6K1iTGPmZW+aJEKOM5J18dnvTCaH3ijpN869JS/Wd3A/8FMY+RnpriqqrOyxJl9
cbrFi3ey0Y1DVEKKpdsM6A7oirdRlms5ZDCwN9e2abL3iRMt/7O9aLlUI/14dO7E98ehtvGVga6w
0CyAQXt6FdXx6ESA3AQmIg19F8/+n6MlH+LGfl9H9rdGM/6qSqSkH4+5ce44dMIkM5oO1N1rt0Xh
sGyyCWu6yKh+tGExH4Di6qdocijTLuJfNbPNnbNuY/eydXlYsHGZ7LrgbBsFKhRRhQ2nl/6g0oRO
YVFiQNAseyKO8gut9i6pIMcabBVJNV1dg3Zj2ZWVmbgdJOaQHJRO73q/tVMx+TU0GRcWYmcNxyrW
6r+jZoEr5BWN8vHxEm9Nl9qbBQiAnvXdYVU1uTIkKGZfgRvq0Loy1X5pHSvEMtbu6mpnL22Oxj2C
RDo157tE2GqnZTBNiiVj0ufYk1TR18aK00NivFUjSN4bUprp/w8lD4/fkrghUYYIpmF4TdAtudS9
8sMQ6XietWz8DzuRgg5NUg00DVY7tyMVIw+MNOxxUy3AOgo9Vp8X1InO7lwhLIDIwOU/fDJybmJT
ep+tb0RhGBTT8jq8GmqGLkEFjKE/6W1X/DIgMOzZdm3tQd5GvNhojNz3zpJSrdW2s3EBtS2gjd2U
FOmLB2g4O+rzLCiwpLoW+xaWbG/U63j9hKThqMFwyMt25O3Cwqexx3hW2P7IXJ4wWHJfyqpQD0gz
vFFx8nUoKni0leEWsB1Xe1GZEnt2Yxxx6ypazuDI2PZmpF613t2rAG/tAUKTCgk6AxKScjurDh0p
MUG0uWbVmH8sVA1UrJidw7CIeg86unXEkDjRFpTt1rtMe3S8MltUGoPC7J2PtRItQR+a6idMG40C
WtjYvueZ1QZYjo8/Rloze+/rrVsDgy0I9XDUSeJWt0ZkZsqCzhQPwzgM1UCvw7I/L5RNfql5FP6v
jsXQHiMoyN/IFvI9k6etpQZ1CSqRwj6/YB1A9PBoO3jO1Snm4kNX2NNZuK3tU9yxvr19U1J+xNsF
92tUCuVP+e24cSAVJxYN32vVD+G5SZHwQmcve1Jb/T8Y96GmQf2egfim6/zS0GfeVgpDtZ67PMNe
Hw4dzkeHuEYnesiavYDdCCIWjxaUhI3fN0eAvZR9srjuNe1E1yIyYC1faqytGipRVfRjtjJur6bU
rX94RFRPs94mvx4v7kaiByiBK5lTVsK3VltmjroGPRbcZHRhOYem7fLjUDh72IeNaJGNSrlPuF1J
KG8/oeFOHWg4PPz6yQW2VZsx1pL6dEmbbE9V6TU1Xd39pO0oQeEpiXLPXTZVuD3qgZ53HXo1G67W
mGRG6Xf0Nv6GnT563zSRh+4x7/u8+RUpnfW8TGbyoonQEF8XU9AiMgfhjC8j8qXTeezqOf+qjIPT
BFk3O9pBGaqoeA81qviMfF1X+mnTLC/20PbKYR6bbHkehIZDCu2L5qQgFt1fFujZ/3qpGOJDErYI
3enjDLRIG9vyMM5dnARVrkXoj8+GNh8bzOfjJ2QP0BnPve+aM87TJ6ucvPaAIJCpXcukzT9rC5JX
fqthOXPUW6/6X2v2Oc53okUAOi1wB7jOdtL9pVS1Hh6bqCeU3LqN/7AzFzVzAUq6DPJuqAf6DKZI
MILyGnFQ+7TDlQbZPDRcCmEtvitc8yX1kMP+VoHUUU+PI3Aj28b1mcc2u4AAXG/vuRmWtJd7jqqW
ckDYSQQK6sdSeGsJBr3cw4FtxaIEm9HkAep6t8cTUtDQQpeTyFCdT6jlFE+dwI1nUL2dvbU1Emcg
+howi1xe+bdR3w1KUtdLHAWxZWbV2UE2OzpoWeS2Zz1Jyz1bqo10gpuP/JqCDJyEddI714AdeDsr
1x5g0JnrMfrTmqfWT7PYRpTBNI9Ujsedd8TmHPmnouJI9eeukV7bTd1iUkUXchjbgI8XvuheZX/o
83APpLx1WErhIVqsiKnTC7ldztaZzHlsG/oSAFYGOkKoC11cq0lsv1EQDAbDN1cmOlSq+aQPvTMd
0tgx6uvjcN2aMLgj2XJF+OLu3g9jpZjtiWqhiMfoC3KE5cFcGvdroeh7uPjXS3R9lBGlEtcrm8rr
K75IGsfo0o4GFYng/Ln3yuon/VBH+CJPTFTp82Wcz70eIpG8JEr6HHU00Py0z+zvmWO4L0UuvC4w
ckspj84yASRXLRBN+NIqZvopiWyvPKD/6yS+EvfNlxqhbvcwtp2q+laXIQlU0hv5C+xG+pVUtVTO
qPpoT4XnoEaKJmv5roG2+UaOskwYwbPAQsA6FIbFOo4nanIKUFHl6qnFlywzvIuY8VxAzsLY+ZYb
lx+cenD0VBMl0nx1LXVDqnuQbNkxWZefQlFw9lZoaD2OmC20I6VmJHBozHAarHsUlRDQpAqTz5iY
03NdIZxmW1XoD57GEqelaf4tYDudJjv7Pg64n0S99uvxb9g4ZPkJVJHwc9E59VbXvNZTyCw9hW1a
GclVMTPMvapELCeAQtpZy8poBzSwsU049ijwc9mbVNDkn/+WtLVoSo15OyvXDM9DvwxRRTE9BUKX
wt37eG6bX1HqNFHElHWy1blQL5ORWr2hXK3IKa8JQuPX0WusHaDj1ihS50Y+rvX7ohCK5nosxlC5
YkeBIVeDW6LeoQ7/eC6bsSJBclBIKKmTwNyuW4U2uzvNFPDVsHECD72+azkZ5ofBpvJtedPyP3rW
qu2bg2c/S8um+AgCzP70+GdsXCUebBz455zo1DBW4TJ5Y9HlSkJZP5vi64z1+AFFgvREarpQvZn6
C23DdOc7bg0qsUqSgM51sq6613SmCjMa6XLHkX2KVCV8MrS2fJ8jkXAdorL+A3n6bqfCsHGpQCkg
QDkI4IiuM9OmrRN7miqAYHEivmpxbEDXRLs+RL3qOClN8W5KXfMQT9ycWvlfbDkl3sQEjg5w6K5q
oyazLiKrZl/S5HxfdqI8ap74FbpUGqUT+84S3wcxdQ0pEwxxHOrNup6cap0mdL0Nr/Hi6H+iyRJL
D/R5Z+/fvUx5lVpAsVCUs2RxQf6K3/Y+9oJd3dHVuHqidT81A2YLvae3xz7vnZcaTyecmQWgRPBL
b35oMDQSsLxKqS9KvNLt0EXvhSn+Kf0VDc1e9Rc4Iz/bcFlm3ymtcI+ycb9bOQooaUCjMWjX0pa4
HS5CVH/BeX28plMfjX5h5XXhs/BV9xK7g6kcNUEhFG8/kc1+zcND93Md4j6cSytNdwBhG8vOA9mj
Z8nuIVFaPcnTtLPVKC0H5l56i58B3C9OEavxLa1797ur1r15jloD4bA5tnhMPD4zNoanoiwvGNIj
btPVMdwvsTGMdPivpC3GoeooLPmI07cYFiZY3JWgOgV+VE96X3x7+8iSt8bLkrv8rlmBwm1FkaUZ
uQBCFB5ckb9TS7OG41WU40VbIvdd09T9EWh1GDwe+pXFdZOiOWwnQHgQV5CAu7NuCV2kKCH0EgGL
MzxlTWdmx7kM9aM+xMtl0lrlWaS98cOb+4GuUdKeU9UI/dpuF9nDbPxWWPE/fVh6Owfb3WnKD5PX
IX8DOQQZ/zY0YY4ubpzqwxUdJvurW9qeX4rFucBBWP5sELj50iPq9OXxctylGRTfpJI13CIePlzI
t4MKwDWR1er9VeRCVU/GlCOM5sTJB6kFA38lMcw9w8i7I03W+2CEyY6N5Hauo37M2ICRGK5eybvX
0pP5pFIGPz2e2OYoYIdUWc3nvlhdy13bmGUYtsO1aXrrb2Fl4gPlBeM/jMIbTcqL4rJA9ex2+Woz
d8sGB7prM7rWpR2m6kwDcq9TsDUXGvaIZSPdRotkNZd2tkwxD+NwNTuE4kUzx8fRifPL4xW7RyTx
YYDlgKzjLiCXXw0jaioVdlgwzOi4l16vouZYhrb2MY1qKzkKwPGeTwHEQrG+qj7WRV+5x5qWVXyY
Re7uXX13oQl7AxwJbG0SGjoK8vj67VJCdDIWjlYv11jpMx1jB6oufperFb4KXqUrNL6n+d/Ha3C3
0nJMymsO+xDMy109WlTx0AIAuyqkpx97s2tf0Igcd6Jmc2Y4qMOEkaKl62TNrRLLGhJzIYWJlkNl
ev01RVPzD9q3+kVLYi/ZSVLvTnr64Ww1+mokaWRNq10eTR34eM2ar0tupicPONuzUzbp58mIhT9p
kXPRtaq+Rl0SvbWDKEeml8C/uWOoJd9+RDuhGQQKRMXQsxZnszCST3Dw1avtKbgRP/548p91c7LL
sbjP+HoSFLt+HLoGBt6dUBbUgirz1ITe/Nw1dvx5bEyYkY/Huk8kGAz7L3hGJL9kMKvTeqJD6HQY
+F7HXKm/GahevCMfdZNzMTaDhy9hi3Rq11rdP2PkmS/u4E0f8C702p0c4j5iZYNWdk0lE5+Wze0C
u1EnhiglyddrvfwIWaM7gwTblSHbGkaSDaE+8neYK7fDDEVXWalDyBJgYYr54dy6B0+Lpr23995A
q9sh0/RCqXNjuWqFYr5Lm6GWtrtvRl3R3PptOq+409/OFkx/yQ/TebniQN/6EMuXT8JM/wn1ZTjW
mj7tZFp3V7scDpNEyfmRVuNy0r8N1yw5VUVHXa72bC+nqrDaIDHN6TKmS+3D4DeCsaAo/DhEN1fy
t0FXK1mWs2ZBjF6urjVpiCLPxVNUj/pO/N1vOhjsFLz4i/OMpvnt1DKd1zU2zMs11Kf5Y6zP9alz
0uoaQXXYGep+QiTsmKdAxUTcDATp7VCKksZdaw7GtVSy+Ij/m3ow+3aP+nY/ITmK3NJUnJELWZ1Y
smIJ5rA2rl2K27I+5+NhNCbxOUGffycXvb8HAKxIGS6PDOL+KYt+Y44JlmpcZ7xBfTfM1NOM8Oup
K4rkOILG/fY4Iu7D0KBnROItORMAY/XbBeyI7tzuY5OCQD5cxkKtf6LcsBwxCY2SU5p7WA0AZVV3
CjFbKyr7BK9eXNytqxCpoAg7cRGZV4Cc8RGk3nDINZrllWKoOzG/taLUYiScgmWltHQ7wzKa01ot
U/Na51kdxF2ffYlqe3leUn3+5c2UbHfuAbmJbu8csGYkTdwG3Dx4J94OaEkPTxHD/hz1pPkrTzKn
flrQFS19QxSVTnrbKtYlbwrngP0Qch2mXv3z+KtuLK/s55IlkU6Q6a5uolAf21wkpXNdQk3xe88R
BzPDmsR10+nyeKiNHUh1G8Q/U95o7M5zTJcqKuzrUhnxBVKcfVxYm9PjUTY+ItQYNgUAVWrp6/Ig
FFCrGDhGyVZqh9acVZxHYfVHiKPiMuZS/PvxgKtp0YnlYnPxc6Gjy8Gy3vIOKICSDlMeUFlxn60Q
9YjOjPfedxujQIHmZgFBAsB4HSp50xve3EqFUoDTL1qUNMelcvdInqs9LueCUAupKw0Xulh3czHr
LBNAPwNTK3sfbXvt1C/5386gLcLH2ZlMKAIJsbOCq23wOiqAGB511JDp466qOH3XabAsmjwYraT8
M6WJ9TSERpr6Y4lOhF8hZE2Frk9AjSOLZHzMXPpp/+U3wIomNiWHYV0qUwwTZ3JzyoNhVt0/LAQy
PkwhzkF1FKYHO1ma9wpegL49p8X33GzEl8dBtLXwvHVo5/GY5r0p//y3O17ktH4HTBMD2szaoUGo
/kfo2LVPfob4uKKX7yGHceq9eVTM2MGzAICiarHmbCwjxi24YlbBAtnsU9Sp+qW2p/Zrq07u+1Rk
vxIwGN8fj7kRyMQXHXuHJtd99Uar8FlamqEMvKo2PiBAhUENnmbXx6NshBTwA6nXRa0GxP2qUjdQ
lpiQjygDTBXdny7G39lpRLlGXMlsmuhY4MVe+UOK2IaPk7nVnBDpb5KduvrqcJWBDY6N0j6ZPm2s
dWtr7LBj0qy8CmQx4XtoDv/M5Wz5StLrfz6e79aqvoIOyRA5yNe3ZKyJZemSogrqMOzOXh5Z58WY
sp0TfHM+nHGvVwWl5dV9FbdJ3JjNUgZtytOTFmTjV2h981JR3gh3el06DL4oKUD0wTpktSFaC2vL
Mq6LwHEm/eto5DBCe4W9+95WJpkB69VgB1Eap+JIIdLaU2Lb2JCUZqhkgCiR6jGrM2lU6XIBpxAB
CsDKse2HOchd0Z9G9MqOfaGT8UzdnszjxlcEoICdFlV0IJBrlNWIU3xZ4sQbjJFqnI2wr3CKHJed
Xb/xFWHF0AORfXzwc6upGWJQeOuHZYBPsulniRAXYegL1hvKcHocluuqkPyMjEVBBL0+ylxrDHCW
U7tXFXZ7W8fNdDGasG79pMaDNx+xGDgLgOfPkd0M83EQ+pQ96zD2lFMzO/WI4Y5X5sfHv2hriW35
PgO5QlloHcJTEUf9os1MfpjKf2p97CDDY7e082bbHIb7E4QVhTdaI7fneT+1WU2+UwVZ3TafojFz
ApyylJ3JrCozr6vLPx5EouyD3JHt6yTXm8mry8AavAxJYIqZ9tEoerxCO8yLESyMJ8VPByW9VLpb
7Akub0zSwyPAoR4OBYmAvZ2kh11JpLRLE0y1bfyJ08/4pHm9vrOUWzGEqDgJuRSfoEy6GoZOw8i7
pGiCSDHVL57ShB9EozoXpdHag8iwkRFdrByGYenOead5Bz2b6j8tpch2npAbG4ceLYRpepbS1mh1
JiVT3+hdHDUBKJDyZbCt8htlIizpjWjYOWm3lhbMCa9VkAT8R/6U3/KBVCQLDul2HfT0tE5DCXmO
GHpjC1aClUjGpQ4UpBNp+XA7CnTnUOGlnAWqUyKxnBNpzGb0BvYo16d6phTffoz0cIx2Doa7+TEy
mY7EJkACvgPL5yWpUFpDDKReGf1hdPC+oaf2OzTZrVEAD3GBUIwlr1x9sNDDv8zVshQOmdP7WOUB
TZjrvb1+H6BMRkqiwH7FQPAuQIs8SshQwySIhvr/ODuv3biRbQ0/EQHmcEuyW2pZtizbcrohHMYk
KzDnpz8f52rU6qOG9x5gBhhvTDXJqlUr/IEzjiHQVMZep6Pm3ST1nD3ZxbCZd/Ns985xwgsKMLv2
KuPABGCTIRNEIezT63HuXK7l32+7j0V3Qi4FynlulzVVbwdFL05VszoL95ZJ+ri6uWY2urDhDqbO
1lPT1VsQF6GIfjlkv1kMP8wUbzDb2gdZAx5vZmdRMi2+03+zVshJxy3Txae+a1BWNnKJpejrP/zF
IeNlogIBBh3CKCnG2TdzkckuJuHIEyowyxvhV+VpqVX22Ckd/V1r4d9XBOCIAeruaPMifhkRQ2Id
bfIEG0neYvxlx0stg9tyU09//1DE553uDtzpBd821zUQNvwlOWjajwenG04KCxmEFZRx5WT9qyb3
n6bCv08F3ZUybm9EETWfH+qp62UemUKeyDXt37XLnAzqmhM9GTC61lgNSn9v+QbfhTDlbqcuyjC2
8tH8BskNYbq2G10nbkl7xrdeM3mPgxo84xCoMqiTxQ6rn2aWuVY89YvzuQ6nbIttpUGbzrmzXnua
S7sBkCP1POiil7HfbkHyM3AXp2DG5gcMsYhbs0Pql8HKlY13KVhQwqOJCeGbs3x2ZefLXFTglsXJ
LS33dhvX8h7oVn58fSdcWoUrm22HWBX+6merAMgdIhUE4uSLKExFgexRXa5++vercPK5mwG67JYc
z/dAjzobzfyxPHl69VJse50jvMP+798YERzsxw523Vk7z1cp4asU9cobm6Wdv1/CoU89f9R/H8RZ
ZRfshiUP6f/sWVbkDytnzFnFRO0ZHpI8utnsXMkyLmw05iB0wNCo3R1Ez8JOZ+C7Juh+nCDGrwF+
p7Kv42wJwyr2mzG8pv79InOjStvZJDuxlRzq/H6XGjd0lMjFCXjIejtOYQWJRMHKi6Zo+7JYRX8o
TeH8MJW4VlntO+wsPiAPhcHQv2HvhVpaXwT+3lARpxpDoxQZ7daA+WRtzu0SmvVb7DrmzxVQtz9Y
0AW/W9P7/frevLQ+LSb+MimOEWJ8vmv8zJNV1UXyNFW6Xo9kfWEHe1hhq+VHUuZvhd12jz3wu/FA
xOqqFNdsWV9JsPbvef4WIv5nk1ciVXd+PSosZpysHeSpMCd94yw9gRhZ1PDDYInqYyFFad+1LuZL
rz/8hW3m0Kql/CCTZJedbTMDD/A6oid58mfPwZI+rFovLul+g72FxvD3FxxFJIFmbylRt5/nd04A
GsOrqlPdzqYd4yPcfWjDNv+9OKt/LaW78EafLWY//67SzVrP6zIq9lHqN0Yo8tQbejPuxZMhzK91
5tVXYulZq3e/6ZAHYNSCLRwh9fwQjdhotFHjyhN+m3KKpRLzp77SQJ0wUjXDXUlJL29f/4AvPCj2
RRnu4x2wA4AATT5/zLpHznNqCnnSYbs9Ri2i30W5rLdo3Tloy1bzcVKtTBfhW7e4BE24U7bdgfyx
+9mv1TX6y6WXzsUILj3csyb3rM/F7ikX/KJJLDzBA5vTeLdEYXM/5oVIM+om4OKyXv8+8O+BkrSa
lm1A/vT8HaDjJCvfqOUpG/T2OOCRmbSmEf58/VVf+rxMYqAQ7gIpyMU/XwWJnmUeBhKZrQiNY2Vk
/RFFgvZjB/rggyzHayziS2eTM8Kx5Lxw1M++rD+QnveRwbvEMBuds6U+ePkY3hi+1v9DGNjf2y5M
z6Vzfj+bi78YTajlye9s7Cbb5WfjWluyRp515V5zeUlncQ5IL2wsvEPouZ6HANGXhqEA7Z9wna3u
zcCY7zJ6a1farReus11RlCx6Z5XhNPH8U0Vm14/BTKHlCr1ND1XW53i2RuXWYpNbie7kl7ljp1G2
tMFdVdTFn9e3yrm21x4K0O0gEiCIRG51XjVsbh8E/UYqLyuMxWOQ4+ZtbqA1cDK2Ts5fHasM1Jeq
rSuZhDTVsVM3Vp0zqomC+mktBfacohFdn2yecKtDtVXSP2Liak1/f3b4pRHkAO6Al/wncMaVU3Sc
nb6nqpGq1G9oblw5Ohe+OkNuNjEkBxKa88g4ZS7dX9DVp5Lx/Q2FjYy9bW2u9EMuHNC9tmQTg1+n
V3r21VEQqqZdFvTkzV3wwcrW8qH3lvLH2oTqqSVXV1fe3aUFd60k+gX/TizP7rMARKOBzVaOQVTd
pkOJluaw5Ovb0Ni+OQy/D6/vqn9Ty7PDQ6bObBSk617hn6WeTRZ29lxPxWnQbf3o+DiwxlD5Ci9l
5l19tOZswuA1M324gkw8b+dxm2jvu/N656+b7R2dUYYirfaR2w8htKPBBYhiTf1BT05srjLHtlRU
i5uMi22pOLecIj/4UelIutqhQx8Gjo8RV1pYRlJ3uURAd5fgOSqMc44Rdo7dXZuFzhB3ixJOqkXQ
MbUGfxkcOwtzpr8PXDTESSi4/6gvz99IbVduCI0VDZnVXQ9zKGe0BxwnzYZ+vbLUpY/NVJVcnGO9
N6iexxTFH2FTB78tXKL1lFV29WkYavUd7qKZlNKw/5fdRS8TIRA0o7jYz7ZzBq/C1ZhB387WGKR5
7bzLLZd60+2nu20zrkkfXjqjDDzp9RO8aEefba5NS3MEvGPcZqbZp6Xj5WlTb9WVyHzhUgMnjRTV
PqF+OZ020SHP28g3bi17MKF2tdabXnf9BwRB5MfXj8ulB/rvUvsH/U/PEoIY6swhMkq9o4bENaS+
CWrEqP6HVWAa0BQAMoGI0vNVfH9bimlnzOSq62JJX/yGKZ64ssqFC42hIaDD3T2TwvMsF1BlsSjL
rfITTrYDzqqWcYAOXh6h1dp32u+KmzxUZporYt7rz3dp20f/ovJcOBtogz5/vtEcbHhHnLAR1+ek
58jf1JOy4kjyuPOkveT19fZdfRbjaF1G8Bp2aNkLzaEIWhh1aIBkmbsaj/gWhkdJ+++45laboKGi
IM7i/fs/LIqf3z4V4h/nPaqBYasSXljgvmVnBzlvUzJ2hXdCkiZIp9obbiN6qlcWvXAUkHfCcwM9
ODiqL6x6er/NDKNH7yasrHeN9AeK3WD8bEyRc3z9+S4uBY8KdC7XPEf8+UfE49CfQsX9W5VleBz9
TMXawGwibKff/8NK1HhAyLmAvXNCk6gi7ekGRbbQa9sxsUoMFBiw1fqbHrP5Gvb4HLi651kQfEjw
OHvcwS/0A5a8aAZZFKd+GMd7N8SlPnCVxlUszP2P/Yya38HT26YTN+vd727ttPftpvW18ez/80P2
4ReHhdHiWbDOmzZoa4UaeWm1Tlrg1XbTZGI8znZTH4opMqgBW7yVSqsOE1SziErZ2B1ef/kXzuoe
HbijYM+9NCaH1VPN3oIeey9HpNRE8Fs7do+kk/RorPh/66W6v3xqT3qU9CyYrJ4Ve6qeXTvDsPLW
2Pt7aY3tNvTEofg5gI++Jkx5IZqzm5hz0UWmYX0+dVvqrW2yujFuSz3PCcy87m6Vpnl6/Q1eOig7
eHFXZwUXfH4Jrrr1R09B/l2asp9SD7zW7SqhdcXTUDrfXl/s4ueiDkJ/Zxc7Ox93FbPp17UN47CY
ptZLqqHmy2UWUxBRW+m8URdcCTmXVoSCgOAWjS48hs5ymMYNFu4WOOwwEdDJD109AmMQOf7bhr8O
qad0YF4J6Jc+HD0KRvg7KPQFBLVtDAo1NeYnUQqOoXYjSAL+tVUuXRukZeQVdB5e9rEzuEWM9kjF
u8oYAWL4TtnedBDWjqjMD28GphAq3pzCu3IxX9gw+6gZfU0Yf5Cdzt5ohEWdLiqTbekJ664o6vIg
nTmIM2ADVz6edeHr7X5/IHkZglKq7X/+n4QG1e9tjQTuy1ORa/PG1tnQprpS2ZZgVNkZn7PZa/2j
o21d3la+Z7RJVvUgY+wtAxpjCjP8aIYYwh1z6dS3EqOnJ6V74R+Fl3nmlcTh0pv57689i4idsQo1
9BptEYAjqbtOiNfNgx0H1LBXttiFjw+GgtkSau0W19zZUqoXzO+YUdP/2aZP5rLVSV0xOnaMvn2o
x8ZN+2EYr3z5/cueJSo7SYoMEmw11f5Z8Yf0ctfWWLuegioSj8NsrbFvWAWGj46dhL4yUjQw3G98
HjOdxkg//nXwAJWzCzPQa9wj8fPNMNWFP8wiL06+XTlVmneKwWnoDdq+yReMOeLVDMZrNdCFNJTy
ABAUiS5VyXkdrxEkA4iJm0Jk2OUba6z7o7fbrm2GsthEtFgt2UxABYu/pN7sFz1xCwwdR4wu/fnj
LnkjpA0G82Q0mf9QB2bDwK+wElt0wZUPe+mYQbpBWWoH4zEWef5mA3zQlk3vsxCR7Sl961g32pf2
jd/QuczNdrtyUi69VbgUVEW7NMILzWUxauGAEBSnIp/yL3MvGwBXrTh0nrUGd2U/RnVMyIyOVO+G
vrL4vx23s30c7HUFIoGkDHzb54/rjVbGVLvlzY6FGCGOGm6bKngcxZ2D6El3yEU9Me+c8iJ1Bkpe
piCFacedE1YPRtHPT3mH73Asc7uvHqCcdl7S5FZ2FzjjIB+zrBweMUnt3qLJa9pJ04TNduxCr66u
nIgLFw10U2hMREj/Zft96YrWFS3dkbYRy4O3NlYej1hQHV8/eJeWiZiZUJ/QeX/RZYL2JFEgVAVm
lcZ6H46IKlVucE0E9EL0RDoWyQy2IFrK5/mk33vb6M++PjUerJfUgYGCLrbRgJBzaQt/f/2Z7Atb
MESDC4APw1MQVGfX2ITJUyP3YUnm9GF+zPpmmWIQWvbHUrvzmPhFU+Ux23Swb1Z7bUSMPmcEw7pf
VvVd257YjjxHqdJVrONvB823LXEXu1O3QR3wH1i0gQL9GIVZf1Nv+fI4Q82YH1yzyOePg+/nMnEr
/DySsc1y4w5F25YbaxrVGzcfq0eYTVt75UNeeMUw+RDRAXpHk+U8mCGEosdgdDTZcqW3JGun+cbJ
3aI5jYK/X7mjzqnaewQLqf6JXpQI3N9nAXtT1TBhd8grLicrTNC5UlYyarPTMS67+ZgU9qC/D6Ur
m3sT6rh50+SGmGM/D2gwgSvtw9iYOmukP++gyzhvumnT1/fBpVcCIw5cPzk9Qhhnv7EyLb0tE3j7
SoR8f7MZj8ay9rGn1F9qXf77OiCNAvuERwbi+2ypwa2xgscT/oRQqnVEDG34lemsSkZ7q/78/VOh
Hg3XY5+uMud4HuHyfbrdIAGDo2IdHlfp+OmAzkniy+rT6ytdOkbcTwDkaM8iqes8X2nO5Cg3jMpP
dGO+K12Ghwj1ydhENOXRjXbvV4G65mw14tvrC18ISv+6/6DShKr2i2QkG7zc1B5vs66H5uCsa/B2
Bfz19/PbXRWGrgwYGFRDzqKE6l1V9V3P9sCu7XaTRnMoFvy+jNG6puy+3zpntxJL0Y/kZgKidJ7S
lYOZacsUPFCYF3eFnquk86nIMGa2uICMIoHiXz+9/hYvbP8IBAQ7BDjCS7xzNuwGKBPUmXLtesBQ
ffZGWBi21UF5BURyYaPsPEMMlMgxXursDKUddURjeZoXY9pOkY1c711BMG2S1llgd2yiXpZ3E1BT
/2Oeh3Z2LRxdyHL2aQxBmQvmJexhWDtt5rUJgcd0y1/4zTvDLWo74pPlK9ViverrT4h10alF+k/4
H4y1gWjTkfH68ei55YM9KL++mVBkeAPGKwzI7vPcjVUGvfbw+ne5sBkoehhMciPCDD5vKpWBO41C
Mk1rSMlutL34cW3K7bb2nC1Rmvw+K5fpCtn74icCpEk1SX+JKcPzsxw29WxmwSRPY6Ccb1ZUq6e1
rmbqcre4Ef0g7zXvl+vN9E6vP+6lZhIZBqeY65iK+XxpukdrhRmkPNlYcNdxqaFixzBVNpEopNjb
lJtGKQRF6qZKpklaDjZ3oQNFe2qND6//mEtnAgrADh0nOWRQ+fw1DJVD7Rx4CvVJvw1j6nv7a5m7
7W7dYg7LlS99IY7BkoEkQy92T3/2X/OfEpcqWxd1wwUE9C+A5tAjxIi+XPr3z0S+Szdip6+90CHK
yVdoHI6soqzgERCtExfmWh1y7sUrD3TpmJGM0tCGhr23RJ8/EO6DsjUGHwabl8mbXuugTJylCL4s
ci4c5gVj9fS3DwcLFxwReCqSOTKb5ysiCgxpPxL6ZCvE2+PQxd0Q6cVm8OJ62/wrq11oSpAJM/2k
sewTzs6JKZVLG9DIiCPhFKIqPtYCLelKe/KzhAPcnFzdh20yQBBsHqN6LvI4yyLg42vnGeuNz0W8
0h/Op+xQzb4oDn7rztWhrewhQ9DIad2//iAoFiPNtGcdkNvOqzu7R9ekQubzBJ28O5TR4t0hp9Lc
cqTkwxAN25X1PF7384sMYDnTSTA6UIdemHmAp2vou9TilCEdnJB2dIkIsXWonCm4ff3LW/v9e74W
2QcNUppR0DzO7meUw/BLswZ1IqisfYqJNILs/i5LHaMiYX6qKdu/Zapv65st6MoxWaFrYLDdBSKH
K902Mm4HXfhvQKUvd2rJo9+AmLoRIdjFhMeQz3OeQnX153QSM7fxld9vv/z9DET+1dcEJsow9fnW
DTY0cIMWAFUZWN37jHbbzzkjr4PqaW9+0mWe+w+FYwQLSkdEIBm44qOWUq/3fqXQSC7g05RXkp6X
JxiZGvY3wBgaby+0ynmfI05z+1Vt1c0nqzT82Jmj6DDpyXpqxuXL6y/hwnJ7556AS471UnO+NMx5
VlOpYM5RjxSolr8bxQagKfJp6ribuMaaeXm5cnTJigEEhBewMsIlxBvSA/tTDuWHuQCTvZjmCnnf
DbEGXcdb5M7FlfznZZwH04wgO7ZEJKzM1J9/adgANRw2OZ0aabaHLezVrjMdXLlI9yP2cksxMqWo
JcuBP3c++fJ1mZmTVNGpzzunOPqwWPJ31Rp4h8hajSLWszFbyVwswTdrmOv+UHhLH6TIJkxrrENj
+o0JS2XvtDT/67B4+UOTqUK/89oeL7XO0lN7D6tk6JO5WtaaMXNX5EB67Ly/ydYMsbM2H5bpfT9X
yo/LDZ/xZJGZwn14NHWH4n0Q/ehMZXx1W0+/19yyOW08O/sa5nmxxb4irUqBHRp/NpTN1rTapvqd
pfPhx7ouSt9H27L88qxpElAjvKlKHAmvI+FRChWjuIdmIICx/vN+hIt4oS3qHdvBK9Zki4JVvkep
TH0yKy2/BsKuv1rLJrqbwlb95yKkr32wym3bYtXNM25AYyblP0jEFPVppDdkxGGkijluPDxdP85Z
NWAgAjdSujfz7DM6iYxxbX7kpUOPcF1b74Nh1uHPco5a71CSh883Ns5sEhkFOXT30mBUeq+hS+Xp
6C1Kvhm1sZpvAI07zs9JRaURI640b7+IaBK1rVbZwNWtrcqSMlrVW237Bjde1zXWe1Vl7UftGVk+
wRZZIvP3trRRdWvY7ey8FU7NbBYr4MW0Cc2BUanuhKc2wNTfdliMfgIOq1rIdx3vN5OFyn9DAb/e
yHVr+2TcvXJuFzpO060KJ/W7yOzxKwNjMhUNnOFpNJHgvl0U/4cYlOVcpWJY7SVGYTHAOAjMfYMX
XjG3CQCi/E9YNY6bwHcUWzxWWn2v13yG3K3zmaFFG4YfEDa2FIgwXXxpvaxpoZh16tuAoqtK7LAn
J1+57CIwbgD3DpiP6DYGzWNtsd4UUB3VVRGYKxjzv7Mc+bXEsgB7AMfP1zwFpxaplHbv8jlbC+sd
aczwDRDRUB2KppfdYVL53MUdXndj7CP3r5IwQuo36byt/8MZ91LEBuXj2kdVGZfr4N8b1RgCtQsY
POraklZCJSITkTX+mExRUT4afYfsr4ee8hgHbju+kSJUNWabdfc5b6V6IzynujEq3fxcHV9HN7Zc
rSbt8c1QSYQI8WM51L6IjcqeloTtLwU2iSi6xN3mBf9Yk5N93XDKu6vFUi4HWDV4g1WmclQ6mNwz
90Xb2pBLZOPeFfSr69hs5v7NWIoV5G6QZ4/WZpZfI65Qhax6mX+sZSY+mV67fS8M0W+JVxbWmgg7
y3/hhFQYcWlPqkwkLMs8NrAhW9NMBlV421jD8tmxW+d91ChnjMs6l58XuXlPUe6Oc7K1q/9u1CBL
06IM51+1a6x2PE41/csuDOsCBtfoQP3vG4GAd6BLMy3qaR3jqN4mg38/RgcRjl2G00QtHhBozS2e
rAxakY597bWps/bl+gvaHke5j0qvSGvmf+rWGFr3XjMye9iyIko1DHWUTDCdXGNgh+6WoFE81WnN
cE/HGu2+RKt+/mA4ften6zDbD27uKP7mVV2qmy3UybLNXpHoaKy+lrJTf7DNdaANV43F113zYGAX
VtX7dsXVPvHWcvxS5KrPk3bJ9Rbjf8IBmbplQBnaq9qf0sP0Ks4IZjrtcajNjkPh+599U8x/ej9U
n51qlMth8KfBS6LeL957jeHnN+DJIQKtVTvmaaE6bwSiRSMwJeGPLLKcPOvjOTfsG7eXOj86NUOk
eMr77u0ibVMS6fT8lNk2za/KJW+O60A4v0qzzIvD2iEYdZRyDWntMH355myVKNKQVhl2rYjAPfVG
kY2JLn3vC/29bjgII+/qGF7m9sdgzrvT2JZwizfLWL9gvF11SZQb+rZzKaqTuZUWYhPossrUZ89E
sWU01Xs4buIrAAswYFM/TEscRebwPc+zFvOkqjZ/4BcxfFFgLZAw6G35XXmr3x5yZP38OJoHdB+D
krUSUZY7xwK2mReLrGz+zCUQorTzfKEP07QEQdKGpnqwoQM8WrASlmRYimLAdK1wPsPkpgdplmPY
PGWD6Q8g0qbqx7YDTDiOltEdtrzCOtEOcBp0LT2YKU5vQ5eEQbF8bmDpkJpiWevh9lRhUS3R1kQP
BRcDK946G+FMmrZo/PrVtgWH0JgDMDiBAXwBnCoiqq7brKfazLzspq+bnfEXuCUvxV7o+CeelLaR
VI1t6YOYDfsz7YG6Rex1BqA31rXzu9dR9Bb2EXTDYIXjEre6Hiu8LdX66CxTc+/Jog9iN+8AN3FF
yofV7tYnt5bbU61a9ipCYf6fMCOPO9Qb6TSxQ9p3i5BovqouD9uju2BbF0fNOKzAKpEDjQ2hXXXv
tJN7KvOx+JHXhAXcEYtCJquY2qfedQp5FBMkl4k2f32HFM/WMv5x+9PS9NYPzAcF9hgN/4URtfeS
MD+a+aHqgvlPM20OktoQe+gm654waPZ19BaSQ5an67gGN5Zd9W3iZJ5fJWh+Dv94Vaa8eGvMojiK
dQg0pyyP/kDi7rCQJZoY8VZzWyYaGGCBmWuJFSgzaP1nLP1pI7coanrRtXLX2AJWMCRW3uUqtuYq
eijyAtEUc/WWZFWYW8Wu04qvkxqLf+rGnqc0C3S40tU2/MfcMWvOv2e4FRMn5ZFgoGoKQImLVbZ8
59gdq/5hC+2xT1ZS5g+ZAR3u2BP7T6O/ZFG66IzkuOEmsukVrmMInLpE+RaqHreu72fdF9ut7Q0Q
Ti4/desWqUNVA4CNcZMKHxr0BqY0WDL2ZG0PS38rYav941RG9V4aFYY6nnb1nORh2MhkFtG0pKvc
oxZTjPVxyevSvxW2KN8iVYV9RY9dH3gOr5veSxwk1pu1huR/JEqY70Mc4ReSAms91KNuoneU8OIR
ewtq385tA51W3grUbTV2uAT3zUpE3nLVHMzSVEPc5CbXDo5tRYAgjjLLe8PImzoeulo1yQzZgvtx
WhqOKNH+n2obxHvk0qj+LbfAMxZXks2+3YZq+R1ZY37T+5UXcV6G5VPtr/WbYnWGT6apuQaR3Gf+
ULV9m8W1TYRN8JPQ6Ay7Jpe/ISUyKWEA7sDvZv+bCgUnzNw65y4TOhx4AlqfcdYRlBNLzQ3+eUYx
1XFu1/5barlyiQMEbJvUFc5oHjZZ23ayFC1xsXMWz0sB6QAjUqgz2ByRKHwABIQzR5AVmYyNec0q
tl9h3PeIUui4afuJPyyn6KFWzO24ZwJchbM5muebaWBmyPxMkXgJXAP+aWxvLGHmk8QCp9QYlare
Zq9k6yh/43+7ZEglF9ZHrZv8yfDG6GvQm1zyuSKmjwKbp5u5KLLu2OGSiTSRb1sdHerGqHGxWXyD
DV8ZjFD8qv46RebU0LmT4y2+r0V1q5bS+aS7UTnUH1bpxE1ng2mMxs6qjmZruAC6PTAaKVMNxA/N
ucoe3HC3VC5cJsVgkTykLqmwFGadq13Mx4JRzYAGmYF2+AK9bIwN35M/R7vautvKLYwPWpuIFPUA
1Z+sHSCSeB0CarHwgY/HoCPs20obC/M7FGCxHlvm8WNUNq2ZyCGcvvemld8XeMmsiewc1d5SJ1si
gVLBTWJQ7EjSQ+2+69ysYjYYFtbdvBrWfKOB3fWxCufxEzIpHr/a9BRGX6tvfpeNEHezn80yqQLE
SpOhbZYvLaC9IS6s3p8xAnaWJSnGbhpiZGCyBsfxWRYHayQRT6KKyiZlq1pVwiip+1VId0KtKCoD
EXPLGOZbywAI8obiIFCxjWwapdRk6w9tWdZ9jPSP/QvauUcKElWIVQdtow+zqNhkLkYtc4zgR/s+
B9JYxygPZD+d0Ro+b43ulnQh+ah4T3sl0OlFd+m0yoHGebjILs4YWoK+advyYy+26AHCAvf/5q/d
fOxJk9xYtFH+a2id7AdjT0snXtiaU+JnbsOyyAi/q5kj/e5cjwy7MP0PGsHALq6MTr7LG5MB7Fp5
yw8MhVCGjyx40IlbN/2crmReP13P6r7sCmPGcSYf+Wps1vgH1T4t4ZCO4R6k9TrEkuzlh1YTj2f3
60R3GR7Au4x5zHy0DVX+okRb/qhGFT0DAcUWdXXTSaqJqZ1jUbgE4Wzx+MHzbCHaoqgxdE+LKXOG
tyAaPDeRVaN+YR7V/XLziFtDuQi8xW3Rb2U6CMP96o7UZom7BPNXCloCGQELnGRIeL6XuXbLZLXK
qUhJ85r9/WgkRYZNrd+9xW+bGPseakvP3pzvEEXJfIxyGpZUepHq4C9N9dcyK+ff3qiBcghN6RQD
TjEeyNg9ytexVdnN1GprjsdxWPjMymvLA0bzPeQFcJYDt+KyftMlInTxEHSmkXDBi7sMMxSiTSfX
n8acl29qe+nFY2UBBaoN7X8uIIrLYzOvEWSEuomcNwigl00a9jq/CbNukCl5ZwOAxVqn5kZPyDPE
S7c6OXl2VlfATuyRylm7NsdaLyoxM39vGOucaxxnlu4fTHNDGc/rVlID0vtTh/3S/r4Z7jLEPtAg
mRKjs3dL65R/fH9wRer1hvow2WZZpfumflPjpULi3vpmm8ArsLF0EAGNtn4APTeTPX4MV3/skn6e
FzMBEmJw/Rly/C2zDU5aZGy1F1PkLreViForJrXqnvJwDZckEChQxEbXGT8Ul8bPbPHr79LJN1SX
VTQS+73aoyL2ybosd7FCwl9jRIlQTf9lVYFXYquzdMGRe3/9KMy6/AFMpn1Ef0l/7/zNCm6WyWqH
JEIMPo97f224MXQ11kmx6YDwr4EDx5oKh+JYFu6PceyGd07JunGJI8jvpZFaUXVvc4aOgHC4arir
vcRsl/m94s8+qNKIjBtfW+u3TOvoQzYNIkozA+AVJ6HtuJldGvjxvxShuADWcJpEthWJoUYHOFi4
eXY6z1X5JMl9byIdRt/nzXeJ41ElPOIdMvVx02TRP2j+tDImGey6Q9RlrjqiixCKxAkLAuqazfoL
WaN1P6OfPsZu41m4sQdW3x9rsw1/LJlYv7uzPdx51q5Rh3Xr+ptwzV4JB48FIz1WREkQg3ls0QL4
Paxe+DAGW7sliMeWP8mPIjdeQ6O6g5QxBHQpRhAH9APa7FQ0G32kvjW3+UZEs6BlbwpuD3/rgoiC
1tE3gsp8ue3wGDMgxXuGdSh61b8Ft7KuSTmEZc3F1NKCqoycry/asVNxb1eK68xZ5/CN0czm01h0
4wOUb5KhzdXFPUkz5dpaqLwCJdFPGFJPNg27cjMc8kKQfiouGvT3D9qz80cT35DbyrbrD/PW9/gf
RNjOxJkVLnU6Z0XQxFs4zRUCEWFYJkWxcjpGKBW0yyZ7PYRuoX5ukxV9N42hE/juRRYD2XaLxngK
VzuPm5AmeTKOjfPJMaf6uxiiBZPTLpxnms99Y56oG8eZjHXuygR3O9NKChrLeeyFyK7mbkO94U9t
8c40ItUmZHSFcYSYyLQDHqT3QRS+VaXKHtHSdWhw/R9HZ7YcJ5KF4Scign25ZakqlVbLkiX7hnDb
FiRbAplAwtPPV3MzFx0T3aUqyDznX/fUd0ICT5rIyL9ht1LTV63RwV2fxOpH25jydTNeWeaQDO4/
xV/z1CYufsLI6eJvRmjDZ+ybmxvZjX6VSLL6tG1YylJVAmqn/pxUvzVxjlXWy2nkhqnqeCpGtvZ/
rrfFda5HKblW9OodaTB62EIlwuKn0uu5UycAGnVybg67qz6m9dnqmr5GD6iTlzGcFw5oyz4ANqLZ
07kF2joURyAtHgYYbye1+8O9ykWGPh+4DD/JcsHNFndr/83ynfqRehATgugZ+RHti/IzOxTmbWvc
iu+r2sOrNUsruiI/jh2IpaUyhNxWUXilx9x8jWSzUfuAfu5r9Hdgmcq3ibPukaMwr+hu+TsG2zKn
u27dByazfTn3N6tfmggwnswMo3meGWN/DUm4kFMDGf+eUBdXs5CrRpIHucS/6K3r3la6FbgqDDGp
6CBjdrH2kOtLksimZtOWrlP4/dGHWKoi+zuEoDXfDZrdOk1KN3zqgtK7EjScuGm8VssvUwX9f0xw
7pfX73ABNT3ClNONHkE+Yxm1NRPb4cznchD2PR7ScUZYXUqTx1s1/hbessdQaEmlCHFIQlXoo5p/
rGBtLsN71Y4FswDQYrQcgsDovp6+OnuyFRxQ2f9Z54rjswOzjfMtlhZv3mH6F9U69RcKHXZsd1rW
t8NR5nn36+0nz4f3GlJC918NytmmRqEOJRqznH715EU8VpWs3PPRrtXvnYkxzuZmhwdMIpax9Ghd
+VFt6/DzaB37cx2c8ftMVtCn1as5PG/oB5/x60e/hajKkVjEvW3yCQRuyA/LMWd0aagKGTLdfwcq
8J+KEKPPbjC9yYg6YnFlUnX/9js4f06SVMgzt/CSLLHXEpxnO+1b6JfE57VuiajE5/6304Ro5iTd
+y6Zs8A2xpyTGYSFsUXqHxDX7rcmSuT3JajlvTOJqL3o3rbrvCUbxM82LhOT6tqzaUFx6UlM982v
3kpr2it4OLf52JLa4tg0GxUOUs7Bv8GKduBUKJ/PQywkbtadGH2g7dYeCzif7TqGm4lQPUT6h1O5
9cShVnnReSBCOk55LpE889cRNbAv9gMHEcebKGUJ8zo66xdSQk4Ve6/pj4RcktaJ7+vG9vGYv+1j
ZNgXNFvOnTeaLUh3CY+Yjklr4pTRY/014RoYUmwvMVhcwyybdrACQzqNwqfYRHPCpD0CbAFlsvBg
eZXb/VMADODZjo0Yc1becPLRFjqZryldz/d6xo6LTYSjcbI6VuJjJFUlDQAK91yCnlZISbruZWkn
KqvrrQ8ld65Mkqxqpvm6ucS78RGbtcl7Cswfqb5JwoyyJvtHaebwS0FffB+qlRlDtzyfC0rfGZww
kD7Hk7IS+vq64cPVhJWnRkTifV281XunyMV/nZCSjcMpHiG9P+Cs1b9lci3OeBUvNKOeFXddcKYP
YHxs3WRhn5n6+cER6DkuBPCtfbGvsvy1cHbcMRma/tSMaCiyLtTyry/Khtz0sovnlAh1oGeq7hJW
Z7ku75PaalBWzuz6vEZ6eUy0xgtOC/z6VU/bbWNjQfwW7O34sgsnGkg6mL2N4b/pH7fRcV/a1dii
mDBoiTSWav9q+tC7l3W0vwWj0370PKUBScfT9rIbb/4tmyn8MUC0g6CJkHVz8JrlvUNuLR8ienNm
NqJuY62cXIbntXcaIKF1DdglOEjF9DSCrs7OpZOxt7aAMMEeeED79i61jZopcvsQsGBWVQErMERM
Oc3O5G4jDG6LenZKdi7HE9eR/j/+8UCNWmrFxrHzmfP1vbFa7yUGOWXcQIrzbyMN9GNplfU581mc
dCDDf4cXUg72RLb1v5H2fOgVVmQvQ3HQXDWY1pjXarzhgJwyTwTLdhIXlrtNRVPycWA1THjFGjH4
J7vGIPS3c3Arpz7ktyZ1rlyZZBIGShK52Og5HJChaTLcylCUT4HxbZOte598H7bJTBeXqN79vPak
vN7ABXu8uBtLXBG4vVmLzhuqj8FCJwt8MQPpUKNYh5lN7GuT13t96Hs7rJqyMN4RJfkwhLFOhRqj
LZdIMWLGEj284tjYG4j5fUKKHW18EW0yb98BIqTKmqSz47+13QWwgnE921e1OEeQRtyedaZGj/FM
x2XX8jIxpp8hhihDUAuLwxSOU59PfT/t4KdYNwrPGWwWQFHZpHElOwKPE3WxxnmhDWdFuskd9+Hu
ZQz4PwS3VMfR93q7CPvG/FijRSf55kUaB3MIlZX6iC+OZ36+yc10COOW6zUe77m0+8913rxL0nTT
n5YbrL6sKHPbU7ztfXMKpyl57lfVtzkvCxBC40ZTzZoRtkkhHdyiqVgCBkQBwD6ebtejc1dtQkaP
DYvCn7LzKa+bVu+n1PUu86ZzhiE1pLPILOnwqpA6dzhfweAz2aTAYTo8O9Ho6pc9EMvxCehh1OMB
BB4WPmNMnZbdVv3DxVftZwfqrr/vqTxiJVjqqP8hySB1T85EFEYOKOhPd0iLm+q0RnMtn/x9LE1a
bUc03G3A6TObqE9TOO8FQzBotNivvecr55Nji40mGXEhiFRs8xKmneAOfjJ2J4IXKyH4xEutZDe6
wDzavTFVleGdbXo5P0v3JhBr42B3896Wx18pgAJ/Lzfz5lnzoGleeRvirha2U3gceU0hKvx+2aqp
TOfUHXrnNMXVwm7K8wOV6myEuAmigzX/T1n6V9KoQn2f3Ibud3pDYvOn6axF8QZz+KQt6yPflxLK
PJG9unC0SbuZyertPO8xMiYUV7bdvs2wRzQA6dtWkxxacuOHf2QYjMkZKL+vsi5W8CN1UCVrATeR
/Kj3xEILOB3uH2/3lXntylAthdzaNoFVHbR63PyV3ILekcI9b+M+bY8EzFrO2WoEpJ5Fm4o8cc5N
X8azZpte6JLYBg0XeuoOZ/s7Vg04SFvuZmN4SZyvlX/5+gAEN7UnDxBTv0c1Z9B5PwaWR74f51na
uM+yEYcCEy4xPF7mEC+iH1xrEJdlXCnYI65neXBoVZz/crHEWwbzNDgvVjnFXlbHY2K9+AxwI2EN
x7I+JeUWQ1Hy/m/fHLnM2yNYdeR/OgSCRIUyyodpkbu7XZs93vQj74CjM7bMkZxOzQuR+xKXfLqu
KrD/OPDccx4LoPk7b+u68Q5Yl3QB9PdcIho/guLc4rK4zIEe6zwIxabO7oKcKMW5srtvHfCQSvt2
swF3bKD0bNqlGR6HSHEXdOyxKt/mAYG6IbumTzuSoLsUoYR9bztrA+gkvHnP3NFPNKsRAanXBODt
7zHucMxo05UuWFxL71RNJUmAFefF+jAkE88RFPdhcs3oI783N/MEd5UgFscsZrFySaV0y8dcyiYp
0ASEJiulXn+57bH6WYIx+kh54HR4qbqo0SfVHiFbREJffeEO66Cz2ae7Nlc0FO5FScKcm9fan/aP
Nu5dG7LSX8K3QI1OdE3gVlkSyTXMPGvgg9N8p9/nyZQ4XKipltmKydRkim7nIxfdulJ+q3etzfWW
673n5vBFU+CqcfmzwgM/TW3Nm3xKtiF45V/OBSn5434ovSknP/SSEG8Br/+XTUo9EYJU7RdIvvrD
L2/XEc3isf1g18beTmOyMVkEG/MmjJ3FmFeHVT9em0pzL7a1dYQ5CpAD9ltH3rhnwKiTd6XDyP/u
s96ivms0AXcpYGU7sDaUy/FD7jbdghQvxiX0wgDzK5OlLE/2avvjO0SE4odZm766B8hABaCE1mDM
8Fth0ZkaISK6MwWVXXXO+gMYvq5OhylJG8UpEU75SPcPOu8g1uZpWCLrMUBeEd8BJ4Rjao22cO4D
sI/3ZS0DwNIaQRgcqrI4weZkAJrzW5+GpAjlYdbtHtH4yu1HEDqnL+uTjqqwTxvBNnkdj4BMYFoB
nVeQWVYMd08wu6jQwiPJT9H8qn1HHrncDlFmfXiMiqo86Yu8GdDv/Bz7nsnXg55q0sjrhu4yS6Hs
56TFQ3nq1z62H23y7jjBVyADOE14EqYerAFeUDBCEOrTlVuozzyMBzXss8LaUzcdIK+D8td68krk
59+CWyLHR6vruoYMXmFri7Ep2Xt9lNfB9zEU9povKwHDfxtdxhNkAedox3wOfgM4a/OgTzZL2Nmf
gSyfDtdpRG4hfPUKHWyJvgyVr5ZTgj6w/r7MZmacwBU3nIxFkvjYrbu8bLQxv/XkUd/PVFzPuSv0
AauIziP3aicYHiKvkeMdt1yP0tAIIBKhFUThLLyV9npP9J/gXWWYiSkua2phguWrP3QoCAjoFv9u
rGZCmVasIH/H0VHPG+TXJ95283/cxIYI0Hr3TkDFlkvNEPDAG8Vt8Z5uyo+m3B0bqyRLiJHYEIIM
6YW6wDsNA9GBb2TXIFmP6CL81yzKHNeBQ3ArrE3EqEA48sjBH6FtNl439xX9hZR21rfA3/9kt3XN
Gcdp22czPHaUu0MUrqfJh6bHVmasZZJpdDQt9d+2va7jY0Ws+EpcMRDNA5pXsZ7CRk6/9Iw2Coxq
ESCLiT0Qn0G0Z8mJWFHHrtwDg363HvMH20S/Ps9BUj/gKp6rcz3vq3eSgMSgBGsLb6uSwxmQ2Qxe
SYFd29I8vukYdU84AwqqyfajNMCV1qfG8rZHAWefnMXGYZI5CsowC3rj7pRrzWxzi6XEchraaTxr
xFZV5lFUVT+4kGZ9Xi44hi8xAVmocPeh3XOqlpcxk+7uHLmuArlkcAzc2FzzwoPX9hcr24OoejTU
DRGkPmwxyF7S1k8aCSdKonoJ+MOEcxShcLR33pNh/tkMc/W04lpGCyP43A6BwP3pYI/6UddT+LTz
uYcsKeOF7bsS8mMznfubEIT21Q+68VdVOj3Ki/Xwj5eb8iZ+dLwV0BXtkiLEBtB7pM4vlke6kSD7
S7TBWKeejjsFBGJRTVepMDnOh7GGf47gxT51ptTDiR7EIDjzMuq4cOto7U4kRyCS0nLfx7Nrha05
hygKVKZEFQUnDEGqfFsXluV89v3bhTBo+4N/mTM/aAZW5zeds0lwltJy3FzW21GfxjhUyWlvKDN5
XcpVvPuNz6sr5Fz+bONEgWAY3/sF3YOOqyE27LveAQwLU23Br7nCQpJOLHhwxQwtvPIcTD8UmFud
lfU8fW3U/va5gBt6AhFskdWEOnohGmBG3BAHa3OCXTe8SW5d2qntSYHeSC72QFhgFYKM9/bwXkuT
vDd7OH6hGva7R3+3BeLlHueDu8quzyJZg7EFthjxtE18su86mGR9QbpFt6FZQa7fluhGWjBpL9/C
bdr/c9Di9IRNxuyssSWnvxB0jXigFJELvwxD5d97u1bqc0MvGZ1Kern881xzvlxdC4j3XB3KW/JJ
eSuaGXfrsaCWLDYNkJK5W0SkvxPNyyNqWeH4q8fL9t+G8vqblZDknA0VITO8kbRJU5xLXEBeTyst
I+NR2v5NneXRWoomdjiX47q+Hnrt2afnkVAYDUOf5G68wx1VVqeB62pBV8A4st4i5th2dUHItGy5
tU72CxYj0DJZTzO5ouy79alnHfwn19hATu0RZPRc8ej9aQczV6nnmsMFxVzNdIfojy+BQWJMFRUh
/cmrtVPnodH+T/YLJAOAaHv/Y5F64wZfVu4kimhhtVO8IZJ85NFVdbEAwjaPrWzEj3pruzafZOLY
RRsts/yMpnII+dE8WBSPllx9sR3tbyQL9fZ/utwQ7iDGDw4kVdv6n9LWQZrCJBZ9QSlEZUIUBLSp
xxttPHnktsGzzTy8/e2mBYxl8aDnss1WOIi7waolCq85FKfab8iWTcjcI53PG8cfm0vS9WneZhp0
OZNar+B/O3gTVriBa9nheVZTrzf8qOL4dOqmHM4k/JJ9hmzP10XJgwrsi9L+vekqO3qcwrJCq1Bp
pypMrcHQ7cQKr7u1jIBFdTR1cDjzbUIlFDPIqIJDMFJhPAdcrewSRRIEzHA3dFTC5OsQVyZH+1bX
yExGYKx1rDTtuWMMOujIyPqxDz2bFF/XT9uKKdZdRmxkMPvQv7lZa2gitJY2IghOaIo+K37l/Fi6
aL4IyPXfhxLAZxHY8cocV7UMGqKe3tZVJOudqY3zL1R1WBYz+Pe35lCIjLgqa5wVYxTe6Ml+KbBl
h1hKTO3n8InB24ScJiywNJT/yCJEm3ML0Xk5QrdvzknZ29GV43Ntc8Ztz+WKGCc24uCw0RCxz9en
irExPgf88F8239fEfKsjce4QKne/1UxSfsrIASedimhwL9AC1RVnvLXcYSpN2psO5hizsDfs9y4Q
5PQqQ9D01B1iQD7VxI6559xstixIxriIb96xVMMoOJeA4Nb+zGJU4/ar2rq7olxuDaLMQGFMj0Da
TjzhQ/voIDDteQNBOQoM++V1mPf5sdb8/KcjXOzvkGfraxJ7yS93cGG9a8XtaINP2zw8CBXtLzEn
VptqiM06hwhyvFObGMgNUPgORZgBCF8mMb9Gm29vOa05BkvnMoxxqhHObQiX1eYWoO4tpJ8jXPTj
YPTivqXTZMYu5+gKIh9c6zMaPGk9CI9BIE8maODMt1vi6tzatY5vaDZA3vRUJmG+dXbw2KEBq193
SbZRQ491r5YMVYp47LRxhmfv2GZIPrXXydmzhLgl6Svn1caHSTifJVzzbUpkhXnYHvU/I3Wz3Rsw
YPnMSLLfMg3iknl4sKV9hnplHPFDPbkvIFNSFxab9MjpGjcfUm2tn3qlG8xvB/gv41RbgQ0zhBvr
w5kma33YOwd27sBcEjwBf3XriTaBwH+3ZHd4ObIuA3QcCi++bSkb3g1ES3WuGGxF2m6NtviaxuSl
YUEDvoYYtS8ImpOfHurv5qQXn+cmSTqDlNHz9j/Lmuzcge0E9VyhpOGhKnX1ZY1zsr4iHYd49aFV
5xe/jndUpIBF28vhLesvBLXtjKQV5V46rUfYn32NGKqodGIpUp13pTJpovXlWBp3ZZAt5U/NIFTh
P5HWz320GBa7wMXVlHj9ur3F+ED0nxBQGCm5v2nMMfIYzfeD4hD7RQMYIZlwF9+fLmJbuaAqFHHf
3Gj3fXCQIPkYnM7+PSVz9MNDqb/c9rzpZ191TfLdLRvE4+7RN8nDZo9V92IO74ZYxSKezi6yWzS+
HrdVNrqQvd8OAbL0MM/TlDw4YwS/4Ou1/R7gMw2fLL24zZkJqHQLt4VIoakoWS1wLquc2WzDSpiH
JgCPKrYlXP8kXLVrpupx5KhW0h4ogp1Y9UvHUWD/5L89N2gS+zQU44L8YmATftkBkGRO1tdQpkwa
Pd2t49GtKbLYmXRMKunA7s0tzYC9a2VqGQ96j2eGsVtD3VHqLJp3CRQm3cXLKr53oquWaZNMF2E8
ZjYH7m2ExTeYyx3uG2AfDeW15BVMsl2AYWbt1MeS+WWchowYZD5hnIz2/HWYxnPrmz562Ys5cQM3
c4DFf4p267YUD6jnFktUR/6jmiW/o68Ib34k1wIJ9Zi4o3rrwGiP005Hye1pTADlcGY0XXaEauhO
PlKVHSkm201DkgeaKO5rLsE1DD6dEaApY9J1+nNrqXG+39ZWvDnz2KtsVc1u5YtBpQsj66FZ9sGv
nw8aOKwTZee9VwxjVY3XzZma+t6Px5VJ1VvRaPLVMH8OYtufBkITiPiaOkm6qmlkw9KpBsXonexX
/CBN94njObqQGLq8Tl6NfMhM4/h7C6LuCy4yfqOdBkh8cUvk9xSgPrp20D53OJ9ftkHquTAwFSg8
l9197RiE4byhu1/9lUsITpMIJGajbdZZ2bnIn+1FradtUF7yAEzpRPkS1+oXb8PEVQoEADXubLQ6
SKbQn328rpgl9hk53F4F8VdlErcqGqFakyGMU+MlqSfvq7eQtxZhh6iCRZLOPaJzp2YM4aNb89+C
BeDDKO6IG6cdqpN/TK397Oyc8xk0hjvfeWIpj3OLZP0nKilMEO7ex28Ozcfz84hITwNZRc4GzhKX
8nmJdw5pFa/E2K0mDn7Xom2iM1AHbJmslLh60Z5gaiDBvrtwqWukp1FlF1EQzX2BphXxnMKDeX8w
We4o7QgYvPZO4nyTWslLOUgETe5U8kftYisZZKTtX+Oo55T1Zql+rr3l2qeobjjf2ds5ZPmQLEmt
6MLpt8OF8m7qUM1ZTTyOV9hB7cWXXjDgF7ih/JEpZwjIhiorGeF7GVGWNeHW/zFdvHzsuzUtVyuy
t7tWV6v/Gusj3n2IZXH8tccNW48/uFABG1liP2fU+cH9wcGVIzBvBly545ScjiVg/wK7NXV/cizj
CCwM2/JSW9bwl8QP9uHdtudfUnSNPCHVQq/crCvQvhxGGTCfD/YH1WmqfsOHs72zoeCpM/Ge5PvB
vYlqwrNx18zcwzuj+n9UHW4mt+TCQUZBNvIs24uRP/esmE8Nmst3QgWg2/ypnv5EaNV0GrfJeB95
khbtuFwAc9TRinugD54fEm+NyuLaDX5RHN782EUsolRBmNTpvCPzwHstjjX1u1qgw7qRhw8x3TOm
cErFXBlpB6U4pmukHJtnuSAoaif9S5Ok8eYffQVvgU7iT7Tgdr6L1u3AR20f4XyKXITiWWkbbzp7
jGnljddPRLZCZBSTVTN9kWAv/whexPqqB2xrgImu2+XW5nHALpb0gav4g5qHvofSQMk/oS1BUYiA
fnBZCIpOxZYqxqQyTyQnbeF/B98kOStMjPb9GPk9LqlmcddTLZLFK8LN29tLFxl/4vsKOCO6o9M4
ftbaiJy1hvz61DBIKjpP4EIA6Uf5i+wtTF/8FJ7I4UZvgqPRTv6zR5RXKcrxTjwdtuqmwgpjtF1M
JL7Pl+sPnM3DtJbLacYsoy6xBegOlXugmp21A8as0L6qnEYRmaC42ZH4CsZvjHsVNWIFid4u0pZa
P7XRNj5GkVZVHtW6ih5Cb3f+8wzZxTCr6+afAZbMflYi2cbfrYqUm4kVjfz1phYbc2oxwECA+OI1
D60KlxejRRxflLM1zeMxOfIPy/H+ynnWijNOGvFoqXAZz5upRHCPSDx5I55K/Bn0shNyhsrZRxY8
zNR/yUHUrJREeKd9tHI1o6oaBFsJstMMswF2JOjbCpBJsiaeSEyjzm8SHlczQrzgoFR71f4LxipH
nEpXNw/EMB+6UIy67ZNiwzgNi0fuVmJNM6clFYhflPj4zRXh4fqZ+KV48tk0TI4cUf+rQjv6HD1s
V09xss3ycsy2/hZ1xmt/2iAQx/tRrVt/ifVeaZ5RXCT5EE1rwojQRuquqSLuFg4/5904pN5mnd9x
yjHsc+xyAy7kirI1KdJoncE/W9viWzleheEVAFt8SWu1/ozI+NjrFthEpINL/9vqBybEyKG74AJn
FIoiqLuW8akxdUGz6o3yij2BQIlp9mEGURjyyUami7fda/2idSIrALU/ov8GU0PeOStOIaaXqT1y
M+AyLbpIoCdciWHzLqGFguTcLIf7M1pQVOUOwuzubIdR+V+48VHnpVxIPIKPe8Y1gtRqMchibmk4
aHl0P+z6LgD7PrXhbiYUDzxLPYa4Yf6om9VyoXluCYSzF2zmPIF9ThwKffwbD7H3DXmF+x+n+hre
tFRtdQJsnOrvTm0vI9p+7mj9rW43CYODyrQsmt7sG9dPINqL41Yuc3a4s1wicx9kbgGPf8qp9pez
t7NqwWlVsn+sXUpU8PaVcnmx62BU+Trt60O7tgN6U8SRrE4eTOAjxgtpI4sVB+R/7400S/paLOZi
OcDbKQirc3HHLrTReRncPZg2VJMTCDTcB80w+c90TtTzKbRuMIxaE/HCBxp+oTPm+0kPeDLmtd2p
gRRoWh6/e6WB9FiOVSPzJdIeV8wmd3VtIpn0RWKjUGvx26HFJ6w8PnPG2evFqhGwIo5IFKcjYPkb
AvWd+TmY3OqxmpdBP23JcSz4IKMD9YKNHQLqQuN5UQtW+3M/l2X0yocawG+x7pTZVtreeykhdrPR
Eay7UV0nJWK8gcM4qZEM7vaC7XxFPvBQulYQnQZMD/dty0P/LbJJTrqwpyPQZ8dCRBdOjlV+dq1Z
wEMHuX0FCBGOO9au2ZwtaF7vilyeQTMcWu+E1L3jQWpE+7hIZ0Odikb+DfcU6i+eU9m9Mnwmf5A8
tviGo2qZMixdLhsrAaH1WzjV1W90RtF+GonyDNgk6ObDseVH7mnq/792kpTn8d6Buf9xt3HeUvS0
zSMY0SyuND30a2b6Vn0ZtwblBgxC9z8RGsgDNA382oLB/TjZwTIeV8mrXOWdL8SLqPoGh0bEq/yD
23nAC4AyoHqsUUvHV4TlwsuXFjsqYklo3Lzc9XTfd15TZiB48cdE6FR7xjvIJLP0bTPeRbPT1lfH
FZJ2TYohMOhAMZGeSfU52GwJ753Nna/Gj022vGWu2xBqSVwaNQjBYGtdgHbH3TNCXdL2Q7PjTtnd
sXqmOk5y666dKSAB/LLomw2Ie7S8+J1edYkiZdq38pGXDInFbZn7ble+s1y6I2ZyKaOYIyIMMCqF
mH3jXDmKqz/xRhk+LCbCdhABA3D4Olv0uLXh8SnmAL2cApRPst4rYd2S1mancZt1f+n57/Ct4FQQ
vMAjm0jrRoPIbOQDQeHRvLEVvYcvsBgcH4RCVuB66TKjtMrCyvXbM3KcNj65Iu79s7EgS8nkGuaz
HQvktZPaPXHxw1L4p1XU3k0/FjTPWm+lROPWhuPz0c9i+Mb7K8O70rE2c4eRAri485fnOsJJm8mx
XhGM8iUyixNf5dqjszySEGTiazLOw1O1Y2i/S3ZSR5C/tAc7hNhj1C9l83XgdJ3voDdZn4CkEmG/
9FYQjykRa63P09YcXd7rOpD5DI36n+qh8otIWXLOpggMiRHrqL4pfAHm96Q9ODLBxNYWJeKQ8Dyu
sF2XcZ0jJkfqEb48rkg8HhH9TLkdus1wXhd/3V60I9sQc1+3/4g2cvz5T4R9jGHBm+9jaSr7bGt0
r+lyVNATRD5wsA8VfkVwqImbp2+RwqSmDR0+aNnAewDOdciVbSv8m9RRNWeVa2qRxfM+OUVPpPWd
STg+M9SWxJwGhxvO3F9mVu9qrY4Qnop2JcnQxGg9V8v+rtoy/lZB8TiMDkj6c9vXdHo7CJPQO8sa
2/NAfDOuji5QWxqU0fQbKgTaPhkSjx3Wr5Ea8uUIMAvmwvaCmNxpC9eLDqCacPEFLBim4oL4nCo6
OTPg/92OlAbQakB+ygjW2gowEHldPkWbsLKmVdxtJcmP/p05EJRfAtPHf+EcMGMBBzVV4ZnJeMUh
+/2dtxg6ETPmnsbOLp2zN5BFS6DC6r9N6A/lg0y2XV+rKVh/8ILfGvrWpSr6RMq/nvb2L+S6AgfZ
ZO1owmKG53BB8cmlEeN/GhvwdjuRGsYbU11ytow65sxUZXkUs+exP/G4v0g0Ul+Q6EmOBvDmRQKZ
nj+PfT0aPlzILLyxbmAtWavpGZJqYjw0aF7umNy3mLl8nuNUlgennpcQ8ZBhvRlkQYlHgP5l4jTK
TU0sfMpQu3+sSaC/e5Ojfpo+2i8dMUXiOoFT30ckpd1MrBvmm44iFXS8Efn/YFpl8zChgft06zke
GC2lMyLD5uDmkY8mU5BpVYJoUrcSXeL/kXZeO3IjQZt9oZ8AmUy62/Js79QyN0SrNaL3nk+/h1pg
V80mqqBdzMUMIIyySKaJjPjifL1ix7tRD2gNcnrIG4GN2OFYIPQD6aCUNooE288eMAorv4O7DZ7C
MVa+a21GYSe1OE1uYGMl+p5EZWdsEb7bN1Y00EiC445ECKVi6qfHFgKJ1BP9aS6CUtpDdE9eHYXd
bS2H4qeK/XG/bwcJiACgAj3jlp375nHAv8MhI4jk6KkZTYcLHmfPhsuS81qjxQvpm/FaE8yQZ7wY
qJkjSjRieLHSqfxqyhjbKV3Lg7eGXW/YJ+Sff5YKiq8NImN/OEKlV9+YEpBDuaao3IusfrgHMCFn
Yt5kSHxEqjje105b1w/4vFSIqvVJezfLKeM2Qh0u2+UWNO2dP1nFcwj9R9+XRes/hCCkfnGYW+ZO
aZNRcJHWdJS1WZL8zKjUDUjQS4t7zdRLVHZ6TEmr6nLkRJNOMD8V9KyijbVj42QJLmfbAN09ySMB
g3ljVvAptkILqGjIwXdgVITgjBoKNO0x9vPO45jvzW84sff0t+ipce9bPnchLXL0b51nCXFsc2t4
jMLET65NhCu/TasLv9VKwVpOWVt/UqRTu4N4l1pb0EjBq5XnUXcqw4l+Dcu3nJPi6KK/oz8Mn6/O
GVr0lCLUxyvbRHVK8NiRDcljPEw3cTOY38d+QCYwtE7jHWPK0tcaTXvhocA9RSU0que0MQ2R8jgp
03jTlk3fuoIWPGdnxlxa6TjsHeuaKmmdsghLfoXS5iSi6dOMYmqgMCV2htZExV3meyAumL3ql5jd
Ijsi2cLrSdHjsX6KzTZ6iOtxetfodnAHja7KuU6OIX3T5aWPa/xoTDQn2SSsHc90xFYWRAFuZpZS
RYqiwJyTYRD7RwM2A0V5Q+b+bpDEl0cy8oH2Y6iH/iWXnVIfaGo0b6fGT6ujCRLie9hysyC9WqRP
CDqzftMbvDimAaSCLScmtI3eM6enPGmNcUMiYUS9Wylw2HzNRM3SKiNXHm77o3/yyVHuhTpQ4Y/C
VJMELl35qxE2l4QGaUGzaXpzkNx2Ju8xbVNdOeg0ELyrSaKbruyF/l87FUZKasVUH7wpTpHc53b7
bbaQRixC4z+hgswc42pCaInVO9SQ+wx2FVJmiknt1Vh0xnSg2Tx7sEmAc2pAIH3raaAnaW4b9Ztj
poHitqTXnkv6E6INLdHhXYOKOKIGVMgHjVQ4s2zUqQWIMQ+9W/oPQ/o848q5r7UkGY70ZWLCK+aK
DAqa8lnRGhJTaiacYG80ScnyUaqmvXd6f/D3Y59gJVZDfs9PbE9EXE6qYejLdEywDhrsOGE+WbBE
wgztSOBTHWMnamz9WAhpoN/5kyFK585QchscU9uR/u5rIx86ZlyKionAKaASA8OlRRqoUbP6GVeB
cx9xvEGH4SD5YdLeVV2FgeeLvTJY5B9ISPT63oIxEu5ovbWehDdpSN71Ikixq6ishyYo2eXrliBP
SUu6Y0HioNsjcUFBbkM9wdd3U+wV5NdEYR1U6lJonLJAN7YttRfyj6qaPxGkEcj1uarR6lazTR0n
Qx/vE409dNONlNF6IwrnELoi3zx1ZkRmLA+DbTigA950HmZK13qhJvXcjkIo+ZM7jWVBBDHEPe+Z
s8QwVBzD6KcfHyU8rq9eXtbAFwIdHf4UsoMcoHY11ZXKDebJ762YNnyjCJEI0VDVbfIIOfotaQcS
YX5ey1fPjr2Hxp+8W5VKjXctc3OytjA3lH7vOL2WbqZRM8frwpfw04ZGTX/jPlh8V4LWex0Rj05u
DJHrN8WPEEOzDAnEhqxiBxW8DMiNaZ6T3oCHZtPVZRf8hGcUWEegcpgljmMymlx/wCK4ilWU915Q
amTgTS5ee6Oi1MdnCDL6mAzT00+WgoiefnxzQs1YlRU1iNzWdjJLy22M2aBxoixGqQJ1TOTt5GTZ
iNdQOuO9ESdt9kTPQ/swRm33qKd5zTaNoL1GjR8MXys530/oH+muYDEgG7Pj1Oqv2eM89ZnZSCOF
OepZh2TNMLS975EsoREU/dqGi+kM3leb/tqzB7SShmJAy6R4l25N29dUfxNjsfRfSYV9lqzRabwh
ad99bzUbBTj3lOopaAok+9BwrnNUUsbeGynBwW3y6UfzdD/85ZetNuyQjIN+mZkZYjMh+fAOBnmX
BmCA7nw1PBG8gmrPn+MhZOGEMmtOo5mrKmWYQF7ToOOLTcSkAf1PvBPtjViHKjGGqnPMnUi/oSrb
ZLhxk+a+z9oETQ6JauOlceyu3hStXrEQkP94pBN8TkxJ+FjfTV5YOhsfWJWxrbVs7uL2iWv2iq9F
38w6KqdDSaGlfeCnDk8VhxNgfqV0yKCaht7sJ9oN0FNydpm8LoMKZyqn+hXkE9WfJLGL99rprGqj
+abNUZG0dG4g4kAzIqsGJaA/myNsI91Lw2OlDih9gOJg3UE2SK/vxOSEL6T6TeOOiZjADBVm6+21
0uBMI/lP6dxvUVuTtDRKf6/GPUQY/teu3IM/hlsQWRMoPPoZgfzzbum5In1E4hW0gxXtqq5vokMN
0jbgghV0d0J06gwRsIPbadIV+9n35PiSzouR9ETELbfIHfNFRQEC3sAo4mu/shMdwo5Tf+soeg7H
lB77u5QDATu1DFtYn7JTztHQ9j8a0ND/QUyQN1JJJWgjy/bsrS8RUV/RyaZCcC7ywYVOZFxVFZaL
GxpbUEVMRFbMV+75xg+NhOhXDYUmYROaIxKatG9az6ZI9GLfVZ0J6YYDeVvTZOQCoujKI38WxJu6
H2i+SYRZqDudzqL0YMt2/JFYPZntqQscfye4Aac/SMrae1p855SOXhE3c71T9BOCwvaq0zvySIpd
GsQlluG8UT0TCU34WjCfD9Ch6ZdIev0FEpv6PNQieVeYJ9/rdMhvA+mPc9uIxw5qeGP2TqO+Onco
a6TLHCB2/wWpgpkd9Rdz2IycX9cOM328TmSaPChxFBvbCV1wtDEspAbfIGP4dLvhQ0x3Gnhm8vYT
N0XOGYrNu2Yo+qchiqbmKadcR9+UUzWvKTlJpKH4wH5DYdHbR+RjeokKKGOnxBTSMjZlycXz1Ku5
Uv+gMK5mW9GHZXFDXiO/yomvpmOFLEbsA9VXaGlAwgWkJx2CR+IQ8UPzPaLPbEI2gma7QQM3qVHZ
gNPB+WFTUlfKSSvrRXScJmekoyxLCJ4LU3WYc0EmCZPZAIdDyhWOXSCvteLeyWR8RzNNFd30RWIg
BVJTRFexr2eohSPp7w1yyQUhZDfXQUsojI9Q0GhdN7TQzlxUMqa+RZflvUHg8qOHojWq6IAVhsj2
lXB6RJm2KO8wcC7LjRaq/GoabYS4Ejbyb1TadnJMtDQJrkiQ5sRt2BN1qLLqUf3W2IXyi9t4xtvt
c+txNFOJ9HKMKnMDNrINn0ukXwfdH8Z2n4iBG/8kuhoBrO7lB1R10YMG6QhUVJ4X011Yljq2s7Ta
YACH+tZP7/4HZaCpNGHTu6bdBVfgOQvrthOh52wmaxy03f8IT68kotjUnbwOpywtzYoM5I7Mkn0P
FXg4oEJXc/6qCVFCHhXjqajGzNonLSfW2PLhaJyI+wt0zxWQqEmAA14Tuit3lPnP/0LjUvwcKfQU
rQswWt1qRq6jC0G/K7hnXoJDz6DNBUgUSAg5VhMUJf8sQKLRTAulo6d1WzAJOw/o0T40hX03AofZ
kiGyfijexH3CIQ6kpo32LCcapxEw0i/QN9dAkZaOdTxlIQtbpgUSVGFKky5TW7e2pubQwsMEkx12
x/PQzRUGpmkBh7OFPrs66AscpeKTxh25hritVz3zAf2vOgrzubaouOQPuESVCQ3Z5wfVVt8yAHwN
PTPmQUtPk4wWyN4j6ej2Xac9IGOwj1JoylZSkDkQdUEuQl+zT2tz2hV9XG4wN3W2RZ9fMuVdm1pg
u/7PD5mZpH9NLWhLlVWZvOQuTaHvIbOybS28pl20u2DRuvo5kWtgCDWD3T8RXs3BTCxZta5J/fio
27pxZ4KNu8CsXh3FkhZvS9cRti0+Z4c+pdVQiLoCd1ayU9I45X1l7M9/v9VJ89coCzK23vgmKqyh
dQuaol0cKvy9TXXoKySu7CqqEFIS83UX1sPKp8LyR8XEVFMtfIUXj4aBvEOiUbauBQ9xbxRjc9fG
vQe8jba/88+38hbRgqKqMZErQatfANBbYEvoQaLWxahO0D/bmPYBqSTF838dRzAbVB33Gw0U7XKz
CTK2c0QszL6o1u/ySSAVnQb/wpz4zNVlFMJIXVr0SH4izgJrRBduMPM8cIsHOy/FF88ZlOFqCiPh
kgf0xAVr9vn7f9xE8aPCUpK9ywIgv5zrAqsTCx5R7RIitK+BwTVDiZJ4P2SmD1J5Zv3HZg79zRPi
Avj2j1HHYmwL0wTHhDmO36o1f9u/VzRVFxrBwsltOsXU3BihL+glqThcgItM5G5noTt0q5Z47ERV
wCy5pmjGVdvSnXCIVafkXuXRU0yNHm6LkVhjuqUlwjNOGe20iAhSOKBUWm3Hv0otgyp8gbx7k9CS
n+6xg0Ihm8I8QSmYTPLFqia9uLB9fp6eUK45GCSKGYl3zcJ9UHOSPAxDMbqBHZsvgKLQMUyB+nh+
cn5eb/Mo83xhh8YcabHeqliJJTWNkVIVmIFA6Zut0gXC7YupPp4favWBHNOxHQlCESzTx2+m0qo6
2b7FUPhl72NJZnaWDl5Y1WsPhMkFDnK6KU0S7R9HASDlVJUjMRlETLQdawP0wcSljp6FS26DKwuA
zKZKbpVbj0VV7uNQaJsz+hbtwfW5IOWbJO3hQ7X9jDQCYCiCGzCrwVvvtMhuRaKMwYWNZf77F4vA
ZnhNWrSsUhdYbGBkU6O0leXgki5RSCGm1GvzHpkeGYfrslSjnannl0zIV96vTQbQwKmMbQbn5o8P
XXhFGFlNNbqREmLpYfbJ3qrafq+Dvfn3T8lQs0+CxMEDI8mPQ/lmBEQ+Zm5GcvgmxdDS3UWt19Rl
emGk1Tf510iLSdOUCgiZNh3dhiD0Ce2WeZc5+UhrjOjcEsoJNVnbPJxfD6uDOlQTdYx0VCKOj49H
PxwXaJuGjhrxxk9WjP+eFlxe7Exot6nWireRyuvP84OufT7JmSd5qdJWl7xw2tZ8ijpx7/r0uFyV
KT1WiqTjgRR1deGlrg1lm0KixXM0AZHw4/PBnuaK2heD20ug4L0saT4Ku//aoXcunEQrbxLxhGpQ
9uAswIPq40jlKPOs08zejequeYAiqh9GzEO+UNotb2zPR74Yqu/nX+TqmFgF0XPGGYgy8+OY4UhG
UZvLox2y4JSqb51cJyDmd+EAOAlGgAr+Z0RNLk/nB/580OuaxnmAH61qzgYfHwdGC5fFcJFKDj0j
oH2aYnuCB8avPG3z/3QgJf6F7/h532ZAqRqcsxh9mEvTrIqF1weiLmHZKzV3RlhyaRzWF77h+iiE
tATPgr17MVu0OoPuODSlm+YD8hEH2f6jE5niwsN8npQ8DF60Nker+PzZNFKnsvOayq16eGaod+rp
aJJP7HcB9OLf5z/VymDmfHrjygXS17AXn4rq1miVYdC4AHeU6wb7wUMweOndqBaXDJfmKf7xLNBB
cBINmdpsqrB05nJ6w6Cg4NVuUdRl8wteM7co0Y7JHYBCVNMdxcfuiiYf7wEHo4SbrsZRf/5xVz4h
ECSWH2c7ZnDLawkEyMmLSam6hhe0N2rTIneh3+j1/ChrL5VoxeE2h3+QsTz17HDKsZfKWzdIRXDw
pvSNzt10b0nUxudHWllp89rG7Nvi8iqWz0NxoQ+0wapcM5rUYzvYfkQOGxg0NeeuPYJcbf7dcpo7
IUa+Klcgjr7lmVDkmCnooAlctVKGB04DqELm5FwLGnMP55/uTwC5mDIc4Jw7LOlZvzrvcH/F0HT6
BehggCJJej/Tq9mwrqJiTnvOhq4KeVUbVf4frbH9G2YEYs8+qL4IMN8X9rOV78mEEQILEp24bXki
oWweRClm3QKa3hfYtZQp7bBWTmOKvP78M698UUcHOMx2hisSx+DHR7asNDHbMGzdEHXXtdIXxhev
bFMa/moSRWAg8YjZ/euQEgE5W6dEoIKR0GIPQKmTZUkY1S4WE5AcDHNP7bXeqWDPt1lPx/r54T6v
QYbDhBFzFZUyorWIZKaedFfQ2JUbaEHrArzIjwrPemGUz9+MUQh7Z8MylVzd4j0m6Iql13uVGzbO
dAduxz4mvoO4eka9nH+g5VB8KdUyydVx8pi4Zi3OBaWUkPtbhQJ61ZVXda7XKFWt/OAb4b8GLH+G
YrHrNsxB55NlIwUYVGRVoro4iWQngpZvNA72c1eWf+H9Lb/ScqR5nv619DQADnHc5BhUBEV/6FvP
3EkFfMf5V7c8E+ZRaKFRuaZr3LqW95MuGjVOilZzNaIRiKuG+arrjuUSs1v7rtGiPVRI5xbPlHo/
wDi8sNhWHhKnLp21rRGncBX7+JAxVsl4F4GMFIgurjLFbk/h3Gxw/iGXS5qHJByyELzQ6GiTyPk4
CjAvU4bsLG4WG/Smp/ShhmA88ZEJUXVjB/OPzj7zeP87RhHMSdpwPo7XTgrRkKeoLoVBtdumUxx9
qyoLHt3551qZ97w54iAblYz66SToUPuMSmYKulfwcKVrOppgLDUkcumxgW9wYbiVj4XylBdIOsyh
HWxxGBh5iW6c/gOuzQZNSGUU3fBxLff8Q+nz2/n7zOHtsdFz7RCqhRHecuMQjRlxmUWFx4qvndcw
zwISHDKvX8pCQQNm4+4WklPxg0Mm6xH3i1IIjtsJSib61U5sFT/UAJ7YrRUefEetTsxtrd5WtoPC
uZyCERcEtlXa0qnnPeZV1ig7gDrmw4RWh9RNoujyYPZx6HwHzDzWP4JCdOiv6ScQFMUwOrkaPDVu
txBksmCLS4+KdhzF53jh/F37wDZObZpKzcMiYfFxIg2+gDsDtdQNVDtyJ/oNN5GS5CQTaDY7/9pX
1ghpU147Vu4rqaQoAmQBT34CmxV0Xy0cbFza0fpdK9viv2HsLrgtz2fM4iPrlA50FsqcH1leGOyq
b7NJZThs+uAKTX76G6NJ+4uPU8UW+K24h+2B83OKX8n5B/0T/H0a2uCqwo2FNOjytE0TP6rLErkV
uV3fuC4yGX5DD+E8dYptzF6rNky7oPXvp1Ypv4m0LQ/o+s2X0svF1x4Swn1HynB//letfOk/+V8U
6ryUT+n6dNA0P4wlNqg0aJ/8qqmv4H7kX1DQRRdewPpQlLaovppzXu/jpHLkBMpAMfnSjQozMq9Q
6xhhdpsrCEz+H55qztILkkDs74uDOe1Eia86pyUgE3qXgGQ3u0QJgic6zpuH82OtTGB9vj+ZpLgl
RtOLxypHQpCoticXfcAUv/rEdl8GxAS3bQIU6F2IUblweK2OSCfjnHnS+ddixEBJQ1+Ls8nV+sKi
xx6kJKo3nF5anzxs4l9ypl6mE9gYOSd1gyoBUdun+1vdKYVVxs3oxoEvdoOg67ErUFIhz0hRivrv
qqOb/xh5/xmTOclGTMRD+XExWQJ0nKlvsAFnVv6EOIR+TiTAx7xPwv/Poebj56+Ap8mpX/udPbqT
sKNwn2E+8JjGaIM2SqKK8cLUXH2ZBtaylqnjabiMCUAFm3aADMR16l677gH8H1uZJL9n8fzJn4ri
FS5ucWGOri09QReXpIZNWWl5tM2ivKJvyVYaNB3dDQAGj01RheCQ6OE+vxzWNljS9jaDSdu0lqs8
qiv6vDNnoE1fUKTw8/JEm6JGu2QM+asn+sEWC5dSBLgXsjSXRp6Xzd/fEfhppIwZD4kycVumFuon
ZwQqOmTOSQ5a+6sLajQFlZlnF4bW1saea7gsNqxt7eWxUhpFRwE+5qt2VZVzkjdeh6JxDLsdmODI
3mI1Egy7jGtRvzWRGLsjfa0RCH7PuYKjZWsblQaAYGtn0gdxTXc0dLVx8OxNZZQ1ZkWT6OmL7uH+
7M9/sLW5QRaI4Ie6hPwUiadB6mkjuDO3TOzk0DuKtQMdkBA9qvaFub+2cRFQqII4jn1reV9SOxDP
sp8mt6vK8eDnQX3CLiffqf443QRBPh7PP9raWgMVSBmQIN8g1ftxRiAH1n0f+KvbOZ4jDrLV21u0
LZ7/0Om5sN3Um6kSWlw3T+cH/lMvWp71KEZoP+CoJ1JejGz6nHMqgAs3VwZRwJYI5Vvl4ALjNlZp
V0eJDsI+4NQVh/u+igPoBiXtL+gsB+NbDzYhu6frJBag5UPambxc9vauGENQ8TZ4gfhQ0/utnvKy
i76kkNBmVo5XtDRwBJV/hQZ/+hKVnYpGaTRMJKSo1+SPxqcde0tPUvM+NdMEL8JGIrSje6Z8GfvI
QtFslwOq/Bbi3TXUHB3foPMvZmUGkK2FEeZwmhBlL7b1Icpg/c27A+tlxpgVWqJcR3HQ/0BuGyWH
um3D8vDvY2oWKTLy/KT8l3FXgadE0DUKGfic3vpdWWQj046dYY/g1dNoVu1Ievy/jEkFWhqOTkp3
EYBUPtnhoWLMUVoeH0FD0NywNxwMZRieO9W5MOHmM2ox3xBccFSqOul36hofZzqAQr3zgNC7fop3
w8ZrsLHZGoC7LwlnVpaUJDdtcEUyTeKCxQd0IMTSeJYOroT2EECYUDUFtk+KWyms1hjMfzBNN1E9
Rm/n3+jKNiUliGXiZ/5FUfjjE059VJuqQW1PgBnHHsIMR2ePZY/e7TthiAvly7V5yhzVDKmBuyEf
93E0mQ4wa2mkcstmamEbNYBAZaiIYWc1E7wSE4D5hX145QihhGEwRbm8kuRZTBk7D/xGD8oJRRJU
zdsmntuDzSA2kTymbxAyb63M0odtZjfehTN7nh3L2UO5dA7/NQNP4MXQ0NAyteZ66rKnlCc2/2Sf
Ngj0KltGLo6y8mRiW7XLqkiZNkVXVhfe9tq3NR0u1xgV6OTuFrOXFHBKcK6xKzTZo42VkIvhwc8J
F5bj+UmkrY1kwRCfcz8O8df853/FCLEGVSvzS74rYZK4DyKDpCqNB0q2g9JDRWTjTGlxq1stvcF4
vmQ/yrrMToi07Fc1zXRUiHQ2/mQVlOZViG6lcUErk0c6/ztXljPHFa4hUhBFkR77+DPRqDSWkw6T
KwN6N0XbQAKv6UK+MMq8WBffnX4ZuuvJK5LlXkYtitBwEAQL6Wqc+snR69K2uEZ27V+1+APRqNz1
lU5fjRZdWxhxQnvys+k7edwcd9IhprUFAX12VK0Q0b9FQ/GvWkXZDUlZ6JicTMJqthDFoPnB66HF
hCsmVl9eOtLuETlOZP00lRqoLUhoVVxzP0zGk12XmC6b0op7QKapBSW4aEY+UhgXAPgbNuubbhyj
n4MMikcZ+v5vUZhps/N6zad718OAbYtZKUY1kPKrKx0qnb9LFXPMcMjpxZWu1mn2/fyb/CQn5Lpi
kr3X5psgtcjlJTABGAsswTe4RreheCcqKPr/WmA/X+mvDuoHVdaSO2/Ymf112Q4QQzM+TLAlkTb+
thCJpxcOoJWJTkafpUR+jqB0WU2wNQCXSalJV89RvW98Q/vCLV8+4D04PJ9/+JW9kjsh9S6b+yiP
Pm9sf60p1amyPi8MvDUV9hZQbk0pr6Kmkb81eE7hF6oMwb/fZ8iikIJERcOIy73Sn0IRQv7XgUGk
pnkianDCQy+woPk2Ss26VGybl9tindiIggz4efNFfxlBBPVIbXHSdDfVaeHWaVo4ViYOAIDX06+o
t/tDqhaP59/qynHAdCJ3bEpKGdpSK8TN0eqaLJAUtS3kp3COBM7idto/VKVD8Fx2ZKn8Kb6mA9q/
pHde2X/wo0friHKHHdlZfNI+nWi5x24RUSqAbjqdoGdBVP/3XY5zHGEghVL6SJZCuT7EOiUeM9ON
W6PHmtLCZTvQLtndr6wEexYEzYpNKvjLpHjUGI4nicfcAfr9zgHlhdNao+z1nMLh+W/2qWzJNsAV
0IBU5Tgab29+r38tBWT4NO7i0OxWnUVzuZkaN9Juwn2oGNPJGq2RRHHafJNtp+8CxY52E7YnF97q
ynKcBSd8OfK2/JLFbzBpQQApFVmuQdfR1yQyGpjmmnfI7d74ik24f6kuvPbUaIrlnNYTaGPt+Rf9
9dR2nZgFvT7mHOxm+NkbdMtMGR2ajlHsKCVh2zfijhP3AxBWP+zxZpysC/vd6lPbBPlEiPyY5XKJ
R3UcgkS1IHM68hDTlLvFLAdcFYqCXa5b0aUb/8oScVRy1oItf5ZvLySQ9L0nZuS1lkvLU2TDB3Fi
QLUy2zU2ziZWIWfXazt8QvcAN8pWa1ztSfePRlRtOjK+O/Dz9jEEQfN6fhKu/TDSnhIbKQEkRl3E
DloOgb5XFYO1a8sniwh3Y7Sdf+H5V7ZE3vT/HWWxQxjwkfBCD3G7iCG9cur9wJZefB16+dbB/72q
+0a/EKX+qfMstmHOGQrWFHbpo3EWMxsyPRG7zSFbVGmrbApLaatDng0FbigYAm8aXFxo00lgBtxn
4CxoVSrgC92KCKTwTaw23XdYreMJkxuv+x4misTuQWTwd0ZAKTBCEGpBWKRb199WfR8/eWaPmVEs
OnNLenRulleS4ZUSjoIBou/XBuZ8Rm3tQgQrxyBuQLDpOP/ScAjFH8eYKtK8HcYkhvdkewOypFyf
04o+Snx/V/egHWDsGvJSBXd1Qepk+mhHpb9BleLjgrRgY4GRrk0yYfnoHKKI2O1YlZYanLQYy9dN
XUlH2WhjaJ00sx3hLwjEr/RjBZ55PD8dV7bfubLDbKSDBC32Yp04YavNpi+mO1Fo2EemjztaJPD2
clL1wh6wcmQyFInxWWk+Fww/PnZsxHQZ2YJTyw+DXzEtTmCLC+wJ/Wq8pe9tOLVgCK6o6BuXImn+
5uXMnEUNZM/YFKi9LkZOIX9G42S69QT7LTNEt5VDeKlUtvYqKYFySSTIwvVrMf+hL45xaFuG208D
Xom+lrKzRfpXOLVf/v2jsbPR0WCjliKA/Pg8mGVgEaOnnMwOds9xHOZvKG7127BBTXF+qLWNhFQx
ftJzrEod8ONQSgZgsCiYH+lg6Ve+oZQvZpqKm5A7940YoK1bZnUhtlp7kQ6XK9IzLA62wI9j+hHM
tQgzUtfS/dbaKwRh6TY0umIPXiW6cDdYH4xrAWJsglaxWIyycsoU9x7DDTEzZ2fIZ3y5Fp0gPMkL
C+DzUNxaVQJG+vEIj/XFNBzD0Ihlx6bsiGS6LqsRWrVnTM/FFFxK5c6v6OOMny/IOp4U5HMJNRZD
gXuI2VSF4Rq02dMczSGfwjw8nJ8c5uclrc3bGBLdWXf2KXfndIEXiDbS3d43Suc4ULQQj0ab98E1
vs9Zgiuf017P8+pXhksF8GKOVVhhdfyCg6H64khkhdsqjUqoVVokqJpDa7OgvmKlhtVC3WjVLvIa
+3WwTFrPtUBkvydaG567Ann+wctNSYJy8Lx3M6GVcaMYgf+FRrE8vbGBodmbqCX1uKHHQtG2dueZ
70kbG/oxhBH4bhmgFoBkK8Z/GPXq7xW+fffYqto/G+C6+ZYbbDfSli4KfA9Lqz4GTtFaL7SakeGK
p6nsnuohibLrGIOGxykz+vjgdcX0CwPFKj15Oez+3dijCIKmWYqXnuZ4JEglIt8twq5MO5CSw/hF
Jlmvb3woAe9J7AXdPh+jBlAIAfNtXCgmHnpp2ahX2DCCBNTUVN201kxTT0y9NS8c4yunE3V3jnBr
vi+S4FgsiLBRVUwTYt0lCsagEcqV4/9Uy4DTkERbaNM4G0dYWQamk8BBJ6sJ8BxAJGAFu3CqC+HS
n3h4MZMRzXCH1JjJmrW8S3ZN10OKVClKpMGzjRMziI8IGBks66G6tUer2ePtDPYiomyVK9LZBTKI
wA3pOvUlBXAQGeWX8/Nem9/B8keRJKcri4sExdfFBjylOUjJJBeuTMY2BhliK9lNmMHiYKo5/ldr
Qr9yGrIQGksN9Dzapo46KVf05TTJVVqkQ3SQYYo/5YUfNm/Hyx9GQZkoH4E3acrFD6P0hcZ0zEFV
BXneQSTzimifjH3p3I6O2r5NihOPm66O7XwLylHFC4AiFj4rEg+xV5E2g3pS4DzpOx2X3AIkRNO8
UZof74tQ636d/7Urm5RA02PPimpCj+VVyMDYEzvUSqdQnqrPMW6lw3bUgTheeCvO55dC8h1VMbJf
RjMXZ1jX0oRlB6ruqn3mfE86H/MGBJz3OnEqXBusalLwzj3woaFOAB6V2ChoF0QBn89RjhYU/4BH
SB2iE+Q3/nUJU+j7BhFUsiHzH898UhtSbCpAjUCL98Hajs4pQRJ54R6w9oo5BajoIIzX0D5/HDYs
IDjVzUTia+oE9rtpdMWtQVxYpCsHm5A6UgDMtXRq2IsX7CV08dOPIl0qAFjEQ0xx3lun8B8l6ujo
8M+zhlsGcSTJaPrOlvsTIX03ZACx3bxIDXfEDORxaiL/Qs575cVxc7TI71J3ReiweKSyt7MIeq7u
ElP6V54K3oZGrvLu/LPMf8tiuaLaQKknHNK8XAc+fp5saixP78vezULPc347vTDjHT0FEvJlzQK8
zahXXxhzZSZK+hhoMiYy+FwLzyZzsK2c1i+t1OsfvTorU0CNbCwQO7sCbuDNmOPid/5B9flJFk+K
SYFB5oPeE7J18xr9a/7XOpbV4aB3bhdjZ3KbihKdHFh+6iZImaoHXg8uVtiMNjM81qe+De3L2PtG
HRQzIJ6+nL4IcA0J0zTSdj40Rf9+oLP4Sx9O1LhmkcatlZQZngVxUGgvgU+8s0GIP/stx2y4bzrG
KvH3gqvVm9IEWn6K2TBqRFwitA59EgOJTQmt/afE7lJzE+SXGzPX3j1zCk0muR+VL//xLViBo1uy
bBo3ivTx2cPMBZMQoIJIWRpxGMhdY4uilf3T+be/Ms3mshxKfWpz9NzO6/evlx9kJfA2iXZdo4Hq
IfEhn8MEsra0u9qPbFbNhQ133lWWH5sEJXVIbrdzg+jH8ch/tUTPiMixVDUe+0yr34F2BVuICUBH
q2Z6R2RTbiE/ZRfm2cqy5WLJHmRwb+BNL6aZUYi68Crqn62sQaABGDsavjEcz79PbeWFMgKraN4d
4IUtwutysqO+LEz608IWXEljeGp9MiNNuGbRmz4TNo+nDUZFirJLQBBN10bNnHhuMSCNN7gpe82v
yscc4MBG1wE2E5VA85Mr/ReBFbW88HtXph27JTW1uW/pczMR1iL4FlcRBTxQD5SGzeJhTBLA+12j
x+0mrLzEzYcmcXbn39PauGzRaAmQOwuxFJQUkQ40BsC/q+RWcUraJnyUVY4fcBdr9xyTNTDWKnw9
P+jKt/mTGCftN7dGLmv7XTdAU597B3V7KqAjqjg72Z29H9r81cNfyj0/3MqMw+OPwiznq0pFerGk
qyxWZYdtpVvXLdgPq3OwYJBFckmasVLDQgtPooZQBhMNNoqPi2oySkqBGFi6Bjroadf7eviWkV6a
sb7ZiCVyUElXg93bIdOIw2cV1ro4drI0MD0Xcnw7/9wr39YipNH5TARvCA8//pzByxRYsmrththr
YuWdhNZjwTw+Nq3Ir2MQY2KvJUH+71mWOVJkWejzt/1U7JniWA2pR9BN2AEB9zycE5PYr08dYcH+
/COuxI1gl0l+cLEly7K8eozOyEU1LOr/xdl59bitZFv4FxFgDq8kpZbUwW638wvhcMxizvHX349+
uHBThIieMw/HmBm4VMWqHdde61zMQvGM0FTcqpYdT46j9jhqZXCnBHJ7jHhLR4GQ3sfby29lYlwq
WknYUgoUazBHPINrj9SyPUObMQe+anXQEeVIFLyPIKpmQt2CBAuUErf9oEWpTok1VsIvsoD1d8ei
b0R4FjEkESyzgiARVnZ1JMWG5pGpnTHpJt8En2O6ujR2td/0Rb3XX994wlhwphd4V8DQ1m6SZBfY
Vtsw1zUUoPVa0Z1IszrXQT/Hhx4/38l5t3ZnYSCpZPC1iZRf32WBKlupOXF7hqSZge2q1tARGvMp
/IYeR6O+u/1dN7wjDVnSMxwVV2u9Gs38EgbFumWSrGu9TlIg5DeU4tzFinS0RtiBR8UyniuYoHbs
saGykdeOmVrLEjazzaVBu/qMQFvioEgZHmK6L+Gp9oTqiDx02exSw5DpfzE28jSn9vDixAIRxUK3
py8Qf0uDD34voMRu24F5COfZtmGBLmXkouxggDxvaBsEHuZqjNwJ/QTFhwmqrA/NkEJc14QAZe7s
pBgXBvUZNtBQC5Q/mYPuDHyO4WS5VlBaL0rZSKk7w2P2FHSK8SexFEkcjZGWwVmjYPKxCANYgPs6
7wB5NN2LM0A+cXQY0oACsDUkjY83IUzZW4PTw/hnJgB5ESLzDSYSYdYRwfCnEJDbnRnYay0PzRcj
92t4JgNPMSNU4lwjg3DZCythGjvX7PrD85TBcVIrU8jJ1ugWM54Y8oOG7Qxvdqm/LCQMzh+ktTpx
Bzc6SBKR1cyZxNjbwCVkU/dgb9s/gLiIsoWsXMH7qlAg52ZJ+GNTb+MPcwOuBobipnoMiebuaBjF
TwA7mncT06Rfb9/66zdNvLT0O4g/MGp/jd0/MWjU0GibE22GbxmfIFtwjMqIyLkDBCrHaSAsur3e
9Zsm4CAI5KhJd2Caef2m08QSFUo/zBjoTX6IYC8/GLX8X9t3g3d7pWtP+Hql5dH9s7NRVfMIxQpm
/zpj8me9nRFf6qsjan3JEW7anAs8VXe3F70OO1iUV2wrxPOUolYRaBtPzKILtqcGVFCHSLMv/ZjU
O8EN/eFri0EU/bdgTfP2yvDn2TS01E+WlnmcD5+1Hqrb705VJNqP0mKg4l7WhTrcMWmGkHob1XCL
B3BcQxGfwq940BvVqc6EKgklKYBrsVuaUzv7CPGqyP0W2Wy4mtKWlZsiCraQ55VlfB87KRXx0EzK
Du4dcLU+hqarzk2pp/17YotZhfvf7n+XesBUrIiqFt5pEcwS1P8K0phVMlq9X4kG26o0Sgvrdxqg
LxyiZNczQTNp3XtJWEShALrF+BE4kPTJjGJ4McM07MJ7o7cRlENgPvwTmFZi+XoJU61fdRFtR90U
jTsPsA56M8LX8R1F//KJdnaUHpbq0gxlS2S+02mUCChH2vxXQZB41I1AebYBvr+v+fH36uCgWhqK
UEapEoGwxp9nShFwccdx9cAws0HVGb73z0qr2Ikn0B8b2V6rPg2tMsdfmxlpOpeyeEuZPSAWwD1m
dfndjju7/tmmBUVR6L4ccW/AGjg9zbIUf26nSQR+VTVDcYTu1Lnr1VxrfyGIE71AGpold6YJM/TJ
RrSreC8XPJlfOTWBmv1KZYgko9mA4mpn9QUef3i8mqGL00M5ll3xPq4YS/Pk0bCjH2pDefTS2DWu
ReJgNE/JahVGQyPvnROk/0F05vHCHDIjtcEEedlCPJ/UynRBHta2vVwwfvcubYFkgYnOEZCw0fsI
vpllbF7aVkXDi8o4tX2Ncu9Xyaibnnq4kowf07lUHd9m8kV7F0SxXh6YeMgSz4K72f48hIAHH+YK
BOFnE/7t4keYJJLiqlbdnrQa7jVq/bI1unoMQ+iD1Abh4I5jR3Q106/W7+s50uNTmBU1+VQDityF
EFhSUMGezAi97blqjpAl4vVSu6YBIMeGVn7pm8gavjSG1KhuWqnqj7DSRHNfRDm6H2EjIDMasb/y
aUIpdERJZAnnnFYr3hmGiZlk8NKSj8hRyJA5mpDzjhkAX58Pkdd+Sy0+gnzWVPT40NZopIPEm9OL
XKB77M2loX5HVi+AURfxPJCyaTs9I6GFrp4dIkjlQNms8UdzfCyyZKqg1cxF5yWgK34GQW1SG0qy
uLzPbWf87TRWhI8aSj47haoROXRhGdLZahlTcFP0WSMURolxDimaEKZLBoEUH65ZTb2mt1sFMW1b
+1kbgCAOtH1o76MdCt9SJtom80O1liM/H6UoOylZp2QXtH6g6o9KJ/5cIFx8b6LlRkfcDtJn2WhN
42DH4NQvzPT006V0lKg5WrMVnLHByfCOTCJ6RGdELu7SwWxrD8luHpYlJjqLo5iy8EFW2kE7pak8
vKSwLv1i8B1FXT2FfNSbDbMT/jD0IcI5pRTD+GjWXeIFDQShd2gNzI9TbVf3nBqHTvuaPlZF/ylz
J1vOlcMcOwg8gkQxu8+j3NbWb0Y9OuRnmw6pL/xCgFB1reJ7JyNfBPPAgzDChcv6naPsofwaVbn/
PEZt/l5JVeWTwYhMeBeJNDoPY5Mp/lQgawZmsarrO/4K7dzbZF5uURv0ayAJ2gteN/ox1CqX9uWS
XztX5Vc7KY0oTiP7HLRRWBHNCfuoZ6r+Q4c87iXRJ+17aRjpY11q9WMUhfaxCVVzcK3aEN/DPh+D
A2qg8NMjMaDs5KQbMQZ0QZALMPCvXvf5JTNS7bGTGFMPgsrj2pfH0XHG+1yup3u5z423e37I/3h4
VL/BR6vL7/nH87chYnZtyVnE5IXPNRoao4sXS08Bd1m4eWQ6H6ci6D6/2feDHVVISA1qiVc9efSF
oMdNJuvsQEjhk6T2DwFNu+PtVa6zX46Q4h2Yd+pcyrp10AFMbp1Asc5SqjmpS1IYICUdD9pTjsb8
57oS+b1ulP0DeoLDh7meq1+3f8BGBAe5lUnBQ2UuRFuX4OHvi9W25nQRjmn9RgOEWIbAY0eUsU63
l9q6OBoARELjJb9dIw5kxlHlsVPZK8UxN0Csm5QMpwDFvPOkMP60l4hdR1VLAd6keAj5wFX0psZN
g2SBZp0VVfzQQ7O6zKljfkiDWd7Z2Uac6PBU6eMCTaE6taQE/1xR+uNqgjkBeBcKkqN0UJ6Mfpg+
3D6/6xAYqgj6F+h0MlIFK8zrVYLJVKteGe2z0UjyfRyHEhqjwuIQ2/JER6DwBpXbc3vR6/vBqPiC
j1+GIpaxjNeLmjOi50lPQU9FMQkyRgQdaCAbANJ75fC/LEXPlhtCD2/9FhDsqAJ5qClzTSjVwwOp
uUI3prssDsTOs7v+YJScwCnRE+VtX6FuEfSKBIGdfa4E4PoFjP5I1Fvt1CCuLzyr0AqAmgakHlWW
12c3pyBr4kG3zljyQD6A2AxTVwsNCykoCbF1iCxh6n77ITqg76mWUo3Gi7xeU44bXgPybZCZqktM
xStQPByx5JltNezk2tfWC8yyCbco1EBQRq5bkk3TiBYFHePcLXIFLlQwoTgNiLODex3AMvvjqNlo
ixPZoawLBNCn4zfWO+/8b0FlVXD5C4/BX3JPabe93nNmWQVEXrZ5Hio7lDxknIwn+rSG7tGbcD4y
jBD/YRzQQJkR2HjpLgMbtdfUQ26i8gFO0aWdYJVH+F+l4s4M+kHx+zKMk2Nvdwg8IOZc237omGX9
fshatSOhmML8JZQY33ic5hlqFmYLF+EtKqooHcCIM3jAE+xzP9cTLaA40X6BZOnUHet9fY+pc8C0
hclxmF5ZY+6qop8nOLCsc1vl8Umg5Hk/y3m3c8DXnxnWEUbrqKswsHh1vo4T9aUjYUgLuJ8/dFOd
fEOSsyhdTW0VDSlNS1zyDD0EV62r4g6NuOrL7Vv9l8rr9SfWwKcstfmlFn4FuZCbKK4DGP3O2mDl
qg/uxMxfhqSsu3s7p0Tqgat2Mi8lRfrYI2XaIBklIw3N1H7UfhPwyQ5+KyFHdWKYDa0wGe7W6r6K
B0s7TNKAQJGCluTeSPT15+Gb0HimDrn0gdfvI50tqeTS6Oe2UOZDFCsZKmKIZ9w+nA0TvdxmCJ+o
e/Hsl1/xj/cZUPt06sgxzvmittwmNAncMuKGz1Wq7nEWLW9p9SE0+PmwmpSNl5mC14vFaK+0ocxU
hERO7HXOOH3t58GKEVoR03udILXyOmHJD5HW7lJabJynxg5pzMhUSzjS14trch9qiQnIvrIo24WT
mXjtZOw5h43BZYCd0KUxKwvZA9D218vAh9JYddXZZ5hq20dm8djehFj6c6NK8NGRl0wShTW5VSuy
dB4Foy8JWUGSS9rAkL8cKgjbm/MPBrhAtVF5DXklRawULuQKbYaGzpwjHUJNPz3YSVxfyhZct4dg
avRY0UsHhZx09TezJ+JAV0rYXe9beH/5wCCe88tWWpi20MXVnpyMLJ/0T5UKD+4eVLi1OYflFsEI
5822ZqHBXwqaoM8pia2tbJ8F/Jexfba7Jj0gXK2dNGA4b/dfED/SA8GxUD1VV0FO4ciBGY5kFxEz
+d7YWgkqAzmaStW05722bhPjTBCKyX+5PVbFy15N8aIoWhIfNrJPDdzwBcH6TnVv63X+u8pqQxT0
4krXE45NjWZQO2V2DMeg/xgjJrSz1EaASBQKpcaCwSbyWH2hYIjSMgmFfe5kZUB2eUJcEtuNwiW1
oQenolnPmLy1EyFuRDmML/EcF3y7ra4nmIK5RXpMoXipCwRojHQejvKATiQNhfFQo6L0/ra52/ps
tHUsJMS4X1ewwEyux14fBuuccJZPM8raHuAzeye02TrLpQWHZSV04x6/tgFOCmIo6iFjowLpfCsQ
93aQ66Sugt7ZpWwG6Yx4VL/HKb5xWZiv05c5O4LSK4dhU+JLayKJczoi8xGVUnhG4A2dOEfYO9H2
xmfDetOII8ll9mydTWDdwenlsgPTlMjJORND/SVp0vhElyd9ZJwy2wHnbXRaAclB/wtoH89B0/f1
kY4IO4RoEAZnqr/hI9xa1m+AktoX6lPOxxH8o58nLQZxThw/UTPzuYqLYNyJ/K9jGcA/0HHD8mEC
mlj7L4LZAja4IrwUJqV19N7j4X6OpxGOEvgJPgsCKge9KpEIz1HzkCBdyctox8htnP3CfIOGFNEb
TJerk7BExhg1COxzq8jz5DqylE2gQKXpTz4HmFRhimLHem/4bUo2KpxfAAqg/FrdZ92APFSMjoR+
zhydR/Ab7wt08rw+mupTJKrRzR0xuz0Zxd2b3ysz7Qsqk9kX7eqzD2FmlM5M8dKwWuv9YKKh5uRO
uvNe/xq3VWACSRtkSWSrS5S4ctoxU6Th7FQSagejrKCyDhtVr6D06SYDGAMXLLf8nyxZyfuYmWgE
rZwpeicjNPpDVWZj/piJJA5ck+BQkDUZ8/hURFmRueDLoZUtlcpUPEfqW1RZQilSjm2rWAFaTbGM
dlAXOhQ6EZafDz2TrA8Ng5VwlXSpMjDdlKINJszJRkh9iobkoU/pM7g9oHXjVIah8pExBmc4KaCr
6W2EvfahGZrgCxw90Ye2zlPVT5Dlbg60UkR7NzEE+zzDfQVGfFjUv1tyd2DqU6UjOZss6sJ9pI8v
ZsLsvpdAvzcimd4p71CbMJEqM7L0Q5+LzPRRTM0/9kRrqDvaJZFGG0ioVRkRsFKvHrMaOGbVWo2f
9U6ZeS0SdKbbhgpKcwb9oQ+4mR5oP3QrnSu6saKXU4z5s1EI1JrQYUA43M7TUX2fx9ANARnXEEuN
E3u65CSjfzKjVf90IQDvcuKMD0PYZd8hpEwcd6Sc3XgyjeufDBprH+ssyn7S0gy+dXVY/7JTdBcu
cRfPnxisQhDPZqs1tBud/cAcLVNcsSWlR6TCyPkC6kNIYkIolTLXFtv6p0yyTLHjezcs9xJ9A8Ci
8byMgL82blNnN5rSdRKz5tGXaVRNugO1Yh90PY92HODWUnBIQ5BBHE6UtIooKsSN+RkEKnKej89Q
rxTvcxS2LhHarjtOYsPXLpBGleIPwwFXvpYGXxwgIGefWzompwSBz6cpRizrtoXYMIf2MgphLCg/
MtnV2ZmISiFab9ln1Eqkr3zA6l5EjhwxpqLZpEyFXfT+7SW3NgYOBeQPqCqZ4GX1ueImjGnwkaBP
UG5IVt8/piqDq7dX2fpSxH6cG+XBpar1ehVbDEoVgRc/D40y+0mfjb7eDb+AkyU7129zP1hYBtaX
gVxtcXv/5IC6KaWmKdiPhRT1Ce1JxE3LYK8fvr2f/19FX+1HYgo0T3OAaBQ7Uy+B+eKOxlHktQzA
nm4f3daG8FeU/ReiGzgOXm8IbXs7QciPOpaCQn1Duet3I1nxzzevgv9dpPCWybSr+gnax3Yq1cI5
h02fHbSumI5KUeRvf0UMEMo4JTB1hJSrY4vhfsgQuHNQBIhshQxtCJwTitJDu3NoG9+HjIki00JX
ulBRvD60Vp6DLGtqehZl131MhhiggKrBnEYXvQp3gpitxXRuGvgqMF1X8whq0FN+aUlsGMYIfEbs
QeE2/eiiKLanB7cRvDhAgdFGo0Vhkem+3ldo5kQuKr2YlPKH5KHtSX88SOxYc6dCKlsAAb39Mxco
4Snk3c+3L8mGeYIdmU9HikPotLYVQoO9KpupuyNcnbnSJKEGOohSZ8S2nD7CaRLufMat7YJGZAaX
lhD/Wd39OaXWGgPOOMMGkfwC94vYbd8Es0+7L32SUjCYTGTIT01fw413e7NbX5UxCRqkkExR8V+v
DTNZ1C3ZFfDe+dKavUGoY9TWI/APXd2xjxuPnPEuDZ0TMgL4tFaLNRiQYLYKC1ReaB5qzcme7ExN
d1a53hKUFHRNaGAsNdL1cfZah7Bi0wRnB7jDCWRD43aNKN6N1q72x8bMGmzGcI8ZTOk4FMZXOwJg
qtClFsE5ryj0+GTpk/CXslFEGUOzP5FS1IOHaKw5+E2bNaNXZCieu3qp50ji6jrx4cEaG3MPZnt9
p5YfRpGYWQxm1tYMIDLsQmaTR0t8Mofhkbpn8hNyUf2I+rBSQrHXtLqnTmEduWmBJOrh9rXaXH4B
UtGZwNiu39BoF4htyEpwjrrOyDzEsqceaiPQn64UNsV9P8jaF3CRaXRoB1jN3hxh6DJhHoUR+Lox
VysDUtQIYqKzEUAKztSPLjmOn8tlf8gDR/uQhcleq24j18WhkFfbUMeQ767TrbquKjqrRXCWNbTT
e71lnBSqA/Nu6tA57ZRWPhhKjAJIaQ/v0S5GWlIfyg+3D33r4pNwgSChYGpd9Z9QWeibxqmlsxgH
zZuckcnZtM0Pam4ZO2/s+iUvDpSSKTZjmWNfHbCVNGZYDIV0VkfkKfSYfNpSM+1/uEX0qOFIw/Es
NOWv/YA1t12Z5/ZyqvF0lJUUCcc2jw9jAo1Uh2yKnyaD5kcWBI63j3L5m19nl/hvFCIWIk0QU+si
l+gYzAtmPTjD+Wt6lanpj2FX5Z4tS/k7iQ7EnnfdYMrWGfte3iprXnd7UX3TEflqnfMMPGTJ27JE
/Q47WFh9MPrZzI551uVfrLbVPjV9rqeehZq95eWBHRVoUxf1n57RvWetaKju3D6MLSsHHhJQ9UJq
AZJ7ee3/RJtGYs+pXJdAMlIjyY79kCQvshmrELXCzPdlmGSlPDI7nn+XJSfUXWjx82ctstTaHzor
nr1KKpVk5wpeV3aAoBKO8OqMpc60+lFNslCh1JZ1jiP5w9RlDwUU5HeR0xiXKVTSA+HBb/S1Zz9M
q/Tr7RO5rhZyDvxDDgNbxJUWoJmrQjMzqoWhYj52eeInovYAIqVPaSGAvcG0ebq94sbbBh2E5i1u
06Ybor3+BGHYJ5JWVc7ZCQQAcEfuDyJV5N+lMr0d3UBll6ASdwajMR7k9VJdOTHvRef0HFmZ6mlS
3fmMfLU7n29zQ0yaLJ1GSLfWgUcSaQSplGDOwPQQMiXxI8Ng1PBlHjSSjbefnsGYO38NnULC8tdb
goBK1YORFDo0ARWCPc19+HAMNJ6DvRxwuXYrywEYG4OF36OBuW6byAVT67bUOefMMLro1PaMkLnB
iCyGi+DUWHiyGYFEV3s7fJGRe9x7rBuWi/UJs8gJ+Nca4EPtwybEwo7ItjT7NoMBh1lrK7+w+tRj
aG2P23vDEwAEZ8MWDVvGWVY2mvlTVZmWZL5rjOGRZEiHUT/a63lu7YpiC0NaBOQ4uJW/mXqJPgCJ
yTmcHDO6GKFSvGSRhhmWSyvoDjANvR3rjhW2aeZCSbCBrBiQk2zUkCzOGrT/VLmpH8psDh6pxKV7
o51bbwFuWehgKLwgZrI6w0nKOmfgjp7HUh6gdoXruKYm6ckQG+9UZzeWojsIYzft/YUTdLWUPIOA
0SZTOwtLFeIwD3Q+KJkZ0p9SNEl2uP3utjwHpVnGrBbDBbXGarmkUuZhhrboDLKz+jNkGkxg4I7l
xI1TcuS7aS6K8YNWDzNM+2ENO0zvMD3tJ4laU4VtmGY9jHIppzv+fePW2gBjKEFxl6jWrGwc7CdV
koWM8Ke6VH+Z5fDLaOTSh9u731jEWdI60jeYqa46ZbIINAWtZvOslGroKVQKz9IEuv/2KtdPYylo
gcYBx45/XoeeTVApnb4AFzu7KJ8ls3Mm9LoiE/DLHP+IplDfMabXFo4FF/5UCikG3Bert5jE/E+N
Atkec3zBc2vq2XGMnPKlABrkzpPovzJrlHtObDQ7Rf/NrS4Onxoe0Oy1GW+UoNViubcAuY/THaix
kmaSZnoqA7d0IrW3syLA3G7Q5MRv0Ai/sjqJY9Lhr4DlBv14V4yBcqr7wXqza4frZylGqZAREwOu
7mKnwrJJjcg6M7zMnJeshQ95Pf901L54+/nBWEqhaLn1dNxXblC3uj5RBxCZMGarT2rnAItuGzhn
a0k5znJk7FQpr8MkOo0M0kCaR8cYtt3Xbre2+liYTF4BIYD4PDaj+jDCNOH1UjBepFifPFh73qpY
roMbWqayTbwRbnjd8QOY4ahzU9JTrR3TjwqkQbhQ5WFhf/90++ldP3BQi8AXlg6bQ56yqsIC9ulY
fwxOoxmJ574Z6rNdKsOepNa1zV6WwcVCt8YhrqeCJ62F4JLZvlNh61LpSYpS+Iwkor8rq8leC2Bz
MepeQGiXF77mR4YeWcc0ZsFpks30rulKtJjMKjgJpdpDev/te76KleCspK1PTEKx3LgaX1MQOrMz
sxYXabLBZQroOayD3CUQIdWT3v6asnIY/QLWddOV6xQuos5o8x/57MT5IbSMHPb+cay+5EaR/Tfk
FJ2O3dxNBZWGtPgpWDc6qtVQBZ5udFbqxXMF3nnUbMl6p4V8M9UNQ7Rq3XSOdQuio6hLvSIvoNfN
VKjR/LlLwsDHmU5ftCqo/humJAZPCLCrgz4KQAeWfYLXeJlo9bD1FlKJycRlyzur7b1yCKp3hjRT
4srmUKBTOWvZlzkfYMia67z/M8dhfQJXZCi+yB0FlfahSxn4kOfkwzjbjMG88cIuB74I6NCZpdK4
zpmYQMzyAPWjSzA2oU+rJz/nKgCH26tcXSFAtrxA3iAZF2DRlZmRhQRFQTtK5wZM2CddLjU/nZXu
SQT49NtLXb3Av0v9ZYtgpSu4si2ggTAM0BlW3UQHra/V+znP9kAEm6vgB6gnLWWBdUw/p11nwu9B
MW1InTsoJKVDzvzazl6uvBt0LdCXLCSfDFpcVb3L2anj3jaCM81F9RBYbeopkhp9DZwuvuj1GO3p
Gmx8J6rckOYuwDcc+srx0AprzBl94gui3vDVNrJ1F4DFc4Xo97Ki66WWjuKCfiCnRIl2iSn+rSCY
VlZPRhKckylKj7VW6A9aPCrHHDXenXjo+mOxFNO4bIoprqvybzYXATFkFJxruD8PRlvFB2ms9qoP
1x9ryZApm8NSTf76F1P4z4bGKQ+0pgJ+YCaq7YmqDE89IkYHtagDtGTiX7fv+db5AaXg6KAbwVyu
npSTRS0j5ssAljnqnlyb7anMe4BCfZLusFtdOe0l98dhL9+K4sb6she9VBGChBKxahTcNVoTSy5Y
5/Khb2ZDYxpdgAFODDF/vr3FzXXJfgDosUu6gK+vSEHPrGUOSgKep1l3dSfVF9uawvsgtkE4QOZ/
GbEnh9uLXlMosVviIfwdA07wta5WFWXZU+oRWMRSyvVDVOJjvQiFUyCgjLFaxJZad+kY3dTcWBP1
r662QWRaCGW4vRYHjDTKiS75ZlFb06kdapRrOjurF8KDeuoOtkiH52l2pNE36mQcXCXq4PYDcQF3
kqGNGQ0BWIWPLV7uK0MWCTS8vVl/k1vmPt83Tt8DJjYJPOOyhlyoz3R5T0982eJrL0wWtAwk0Y9n
3modz1uSKKOqLIPzKImC3uEIW1U1lc6xsmK1dDNIhc/CSZyfo1FGO+no1mNFmpoogHTMvCqkpcyp
O7lS0atR1ejQVVp7l0VB5N/+yluPFekth5I1tB/0JFZXKzMsJk2G4CxVcXoy5Fo+THyeu6A0QLIU
WrLjAK/bAdyqfxdc3aq6BBwvGBQ8Nxbk+XXUZN7Sh3kXjmWy/Mlx9Qn8WwqC21UDwjnGP8X/smng
d1gp4JNXdEoMkJbVlNOSsM2yejdKTn2M5hDBzkoz3BDWj51g/9pEmVhD4O+cMZmhsg6GqybuhYb7
kvOeOUF6IL5tqhl6NWmy4ymvTcWrpdSV4yriCfGDeKnO21b+c87mwXNwmt7UMEjXVI7OGWd7YIjl
979+JmxqqdBTDFqQCqtvWiVFrakJ33SMVc4zcEBRydl4sKMgXaakm+I5CRPyXqkBZ5iabx5vg3YW
679w1yxKWVd5TWNA/qF24qJpmXgnxjl/sLuqnM9xDinCzg3e+phL744kaqHrW2+2IZdRJQaWL0kY
pk8anLGAZoLxfVq08Y6/3lqK8gWFWapETH2sksRRDyc9rtPoMppO6bexDZasddRDk9DkuG0HtpbS
F5psJuqIRdb5r1znpRy2M2JhhHD3kyKlvxutb31r0saPt5e6NjkUR8h+ASgu+c26AcrYvzQtNHkX
IXcofuMtDG0IjwsTuQ+UYz7cXu6ayIrbAfkJvRkwl7BXLL/nn3ikbuIpCgdKo2TE9ke4XAJ01YLE
Y/BMOfRdN7lyY2pHGu+TD54xeShBK3pjomg7TIjX3oRiPn0RqJIBWwGCef1DzHQAJt3zQ4Khjd87
heF4mlmD7YJA3tPHyXCjiknuKu+NHdzGdbGRM/h36cXZ/HMGUp6kRt9NyaWaZbSd6PqXrXGQjSR5
nG1SMbeEZqB3wZpXvYtos3bp6B2Xly4N5GODY245vUrbMxwb3gDEEf1Sclye8BXGYuxycyF0ii6w
GQB6Rg7urpXm6Bgj0eo50Nbca30T+y2gFj5aLe7iYpD/h6u/JNkAoSlVXEMvdAVUAnfkkrSG5QV5
LX8Dvth6JiDWne+wdfUXXOQCfYJPZR3I9XJYRZlqYjvK+YuThbns2Ygo+VIDGVFeNnsGZPN8CWAI
VukuMMqzcgea0PuKwFFcgrhLj6pQSgqgU6a5CzMgdPGBDksNdqtQFfHOqKLGA2lW76TWW7smkqEL
QldwYZN7ffloR9p5Ew7RBbEV+7tct+a7fkryY2uFzb1OBLc3O7C5IOfLHAaNWYBzrxe0lDgOUge7
qUDKfTEyOf0wSXF2bw2SeE5pAeyEaltOl0RnEZUkwaLj83q9QnSJVjLPdMm6IjxawwCYPB/BI+dd
PMGd3Qd+Hevah9uGbXOXzGPwrlE2viohipDIP0bb4FKjmvltLEXr5pKInwYjcJDmgpfi9npbXh4C
BkwX4AbUGlc2RK1QrG9zW1ysygRkPaTtnZL13yYzgO43gHeliETiQXdRu3k6/b69+NZNXvicQBxQ
L6WOuVrd6AsamA7TCpCAIYYqkDsYj4oy2PiQ1pyPGejIi1qr1pF+8PDIiLr2Ie8ZCj/f/iHLOqtY
B0pLRu/AQCw1/tW3NisDYZmxCy+wFDhuapviBTIfeSfI2FyFLNMiiebRrJNamxO2U7sML1NUab8h
Z/xU5aP+5fZW/oYq671o3B2M0RJgrO+tNphG1S1IKDmXIEZSHIU2RTRH7WMnl4zrTVQILrItrK+8
3DQBO09tjJKelDRu2mlZ4kqQINUQsHEZXaZD0COF7heAeyIqo/W7HM4odywgvNlz6ouvvPrpcL1i
RLfwnSlxthNlCqm4qVeOJw0CmclRNGjodJEun2JinILQU22/hpncG75lj/K9EiTlj7DtggezSO3M
JxaAHvT2qW48S3pajNNDZoEs5jrcGMCqp7khgf+RwuE4Vq12FNMQ/FbhwXseoWDesa5bV4XIxQLW
hCG4KupzVSypp5Z/Uau5vxhqoOdup057Gmt/o5P1ieMjKQUArMabrIJRG7Sn0OY0vGRpnNruoGri
B/ow+ieE/SpuQhakChpHIvyhdpYyPkqTlp30Lq97b66oCD1pU5FYBxWKoMHLcmP8JixzhmPDViX7
ZBmwF7m21E9fay2zfkL/1cp3ysiL9+FXrRhemLPspbAD5kbctp/s9jRkUe5AtlQA64Vjlh81gzEY
jsOoG/UJWr5pdie9KO5hI3ZCd+iV5CWfStV8lEXclajBd2F9p6rl8N3iL0n+tELGXjdaHVqHpiRE
OqidWoUvty/I1gcj/kWNiYrzNeLCUuekmKdWXFp50i5y5ZhPA/wcp9urbPgkwA4YTKwVxbG1neqd
CEljuxLISRfyfV0O1b2ZR80FUrzsCSzSJ6cIlK+319xIIkiLMCWLFiwYj2Xn/0SZbV82alZw9aeY
sZkx07Nz1SXCD1Do2zEAW6+Muw6HJpkndaqVGcbpx2k1SyCRq+JX6dg93zSZXsB0OO+C0Mm7t79q
gFTUDBYHCKJ1leJOgR1SPM+kcxlok8pASz91xyqVKFiFklaPXi1pcvzp9nlubHLh7FxCJhJO0MGv
z5NhrLSauj44t5EEt9Og/rQEEhnmVIq7DFXuHUuy8fnAlXOWsM9iWNfIxcqKmpjgMDh3Naph7hgu
1pv/N+wRRaTFO19w4xnADk7lFj/5NzZ8vblQ18pQruhPKEXVuqMM9nnEqOw40o0jXGQalyFSutRU
pV+voumFFZamKp1redb4YirViRdzcIT+MDlo0x/KughN//Z32zhIqCABBMLBsYjNrC4nc0Hw0qip
dK4GvfLtfpaOSQk/VkKyu3OKG0sB0YCvCMoU2M/XA0MpyspCi5X04lR9cbRIXx/7UkNQtUp3DZe6
8cmWMJfkBcVWguvVI4ghVZXUWUsvVhY5+aEPlNTxUDY3etcw+tqENa2ef9WdFX2HNh+tC12BJNLN
4Ar+L0ni6hGLW86+VsNSeSgTFbTQyJD2UZ9s5bPcEVh7SN5ApucUXUA5bmibn0qvyr81yOLAxRTx
8GIDmtwbQt3aF0EWTF4mJZ2rUqs+dlQIRim5lJFT09NEXzYAMbJjkbdW+VtbWTRcQKCtHKiOJzLG
kBzc0Of0VA727DnaLtXT1ioL683fAJXwY/EL/8fZeSzZiWxr+ImIwJspsE2hKrmW7QnRUp/GJd7z
9PdDd6ICoojSRBMplBvIXLnMb36LweA7EfPRBlxf8qp7RId09NqyO8PQn62y2QlQaJRoRHMRb/nc
9rXJjK+qiSjDq8/RCtMDH4HyhANg6PmzZKyCNWcjAtSnJW/U6BeZY1pedXnpTuLE+oOfZzfQqwgS
YOJpToGne76UAwaybZEECJQwSlDtG5TmEpq5/XGACx352mhY10KV75qVxa/u8pHlr4TktXMJqmYT
ohzyQtTA9CxYCr0Av5fIaEyiLRhL/ZnF6tFTrsg93LVpfO8AUfhZ5KgQRyLAWbzLb3Gbtv0VHTk7
8kSBEORP1RpgiOq5FgbdNCOj9/IHPVwfqjczVTLJnZFs0mQjOhO85a4yUHNbxugt/VPZtVsjvufx
lL7Na0e+jlnenqy8j5O8ZJCf8DcpGshhn3/fDu/ppPu18iIriwcV2P6B8rIRuTZ2Wyf7dn86qJCp
D8ERseQuDyrGSiAM0nM6KKShEs/xIxJc/e3ll7nP8CzycCpR4HPod/2qmH876alWjMx5C2Q38f0q
4GFNRu7LpdOWSFzXxNY67sInk8bL2dDooKXK0sz7geTTtuODPn+bjRwVfatleVDqxfw5RJr0Ca1d
U8ZbUSl+xp0xfOhQZfGnzOjfZJoUZV5WiFK4pg149A8+7QrbQEdg7S7tKHGGXKICGgp6m9WnOs6t
h9iIVV/OkvjT69/4Kk649nnIA7egLa2e1a434zzQk0Q8oAQlf5hRXHIdUbWfGqcvrpY1NydD54PO
B9woYA/rIABs2jY+tENN7zaP8qAYyuo6m5Hkl4oxvR/pNPu9pf47171zyxrkgYVAe5qex9ks+GhD
86XZafRN1rrl+fdOpDFMkHDKgoYG+a2vbWzgHds5OTaHTwoqAQ4yzOf9xBmDh0iRQyMLJqcRH+Cz
DCiNqJOTukKpYuzr5nF+LLsovtgmigRuUZnj5wWg+hnlZJ81rviula0MFgipr020CNWx03vQzAHQ
GYxVKs0af0DG1wA4jVN0KZTsTw4z0zOCMs4e6xjr+RtueiBaPXlBMLYJICmby/XN2DL0xyc5RBEX
h40h8xp1aF5tVsrk9/eVN88Ktwb4WpuKACW+5a0+1mYAR+3MY/NoB3GR82wyczp0Vp4/30SDNMrr
kE/bIskcoDmFPHCYRL3jv3xGDz8doBMD60t0AbaCIrE8Um04XHGhrqKJrv2rG8kP8JyqVzhtdVIV
HoTgVU2TLUv6SEjYZA19J0+RlWlpkI2qmn5iTpJ9VZPBVN9lphXeDMhHD+jvTvdXPyPaU6tWKrgu
GG2bT9bps86U2kgC0WJ+4g4L1QH+1rTAEjVr36hFP7x/ecV97xcQPkBcWAyw0HdUBsu2hypp6DWb
xUh33cVDTK0fbamT8NNFk+DjIquDdq2LRMT/tR23zzUfo07/9PLPOPi4DrmZbdMV5YLdftyhRcWd
pZPAXuz+KQ3r0q9UtDm0sIweY6s/g2EezM14bpv8kybpyjDaBL6BgMhoZGBBrQcLGYeVj0yM/ohs
WXdrLLNG9D1rMDRXWw9178aD8YQZTaR8J60bTj770W5b713QVSt4a3vrJk7a6zqNnQBfMTqaotel
/Gq0zvylbuzEH3q9he6uRP3JBbs+5CY3BvZE4w8g3Kqas3kJ0TiNYZYztYpww/D1pRB+Y6MSeDHM
ZHgcOue9llqvFgwkG4aW9P9zo/1AGqAQCIbBYVQmh9bFRBburbOU5smVs4ad3aPhX4n6E7n3riZD
5Cx3KJSSIDWkxMurqLkuyhz6cw416eW9e7QU9kjrLlrxmNuWfgGgpbSWIg2cZUwhTnbNMrgZksfC
zQeIAi+vdnRS8BFEs48GP7Cx9e9/Sw7xd5xgdktpkCM07GkJ6JYOAMEdyaMfC7iq10dd6jPaY4CR
6A5sc5QoXUo9adQ0UNu8fmDMbft4zLYPlIjZJQ2N9iT3PXqZNOHWdjQV+w4RV+Sd3asS6w1jGwfx
GC4XxG8cHwlA9Q+2CNk1bp7EeboDmzcplAmJw0lJAyknKakWHP+yqVW+dlpYn7zFNW4/342ra/ja
W7eIbztudosomJNWUxaETkZ+SeV5Ubs/8IPXWEaH7McNctAzyhXKdb4jyzSO8GATZbe1nLlUTmTf
YqHZ72tnqG/WkqSupEy6b+pNc3Jz7i+U9TdYyDpQ2UNa2cSUKe2mXp7JKA0Do42YKH6fBml+TPne
3lg5k+ESz0s3kaLoMs2pdXIa9zGN9ZHjWHXzqEO37XG5i8wuVm3yEbVtMNQ1mzeZ3TaXiPme14P8
cTFWnj8gupicnMzDj8zBpIW26tlvQT2d0mKNZ+e8fRwIEOxPyltb6Gf88P0B+dUYZ1q6Ak12fCAk
GYqkxk4smGIp9Er+lTc2iuVHbSP9watEggloNpEGtKj6PNSwjRXJ6SqWCrvyPlpWh0zGVKHgvjje
PE/YSFTJeDW6Fgmql6PcnhrOVgZ3xmCYYAd7ZbN2W+sdapVtGtRDYX2YSj39mePMhu0Lk4jhRmsy
MW4ilpInJm9VfXc6K7lwEfS+ObXJp3bBPSJtm9e3dPhZjF0AHJFa73AekTYMCKAa5IVorc8gt9Lw
47JIU+tLTQNo+OW3cLSjEL8CPo6MHlIpm5cwRZWwYAWmQTjbQDvGObI/1XbXDidn9ujMMAOGRUTm
tUqFPf/QicXgfUnKlKq/b4ZrWlbZZ3tQl+GhL+3pTdnl1PamqYnIRbclPMHO/DKn3UZHZZXV5EOT
lW2TP0sfRNU5OAoveJ5kH1fz6I5hXbREvqI2vfw1n6rBwAZBSUbeQjqqs6+BZNNcaLjUkImtV7En
mZhlulICMtCfjNZu72JZ2m/dpFaY7PTVcG/nOTSvVT5PyV2WBy2EuacjZv/yRzs6oBwWYjAiwpB8
Ni/TsJIwL4ssDRpZzYM8mya/sw1xRxvlbH8c1NUIINEShkuHJ/MOn6mGjlK3w5AGMWCqd+WAZYSr
JSjszZWMGHOdTE+2Af0Z95/8f6gXg8hTGvUPdikkERivUNuZM20eOEUDOYKPAqAg6rq30zJInpXn
1sltfXQWyFHRA4CeDAZg00xFKwgfHxvYQp7VAzqLjXRvks4+axAcfT3WQESHj7cX6F8GeygVc2a6
2iimH8uJ6bVw9q+OiKwTsdB9JkcDAmTcKlqDbs82vBK0R3O2RrKcpeqelE5VYObSspwGZfAR0pn9
lzfm4W4BK8nUjD4XXZzNK+yzaWljLaG6XDT5hy7p83DprGLQ3wjFKhQUx0cD/yzHbgTylVlpvU/6
wn4nZ93yagkmwjsmQmubk4RoV3nQs40kG0XEINaE5Nt6EwZx6ljXNNesk8c++qLomSCBvJ6TnWCY
DoqknRGDDEqwgoOvYDWqPI3VbHuhMjD3ffklH33UlUEPAICAtgOJxHlMoiNllFSdUXhw2/M3UQr2
wElC/ScgzDN47+FHBR8C04iqStt1KtSqxN9E402a4agKjE1m8UbrdL26zy2ABG8s6R6EVhV9QqIt
rS+4Gkf3bKq0s/7MwXsGQLY2/1dFL/Kv55dIy1vBHdigrhuXycsVJG5d4FbpfSjG+uTKOFyL4Ep9
wCh2p0Spip5PjcVSALxZvZtO2lwca1S9TIGE8vIHPYg7jHrpN7EKI/RtJygaGz0WC49Vlot8Q3qu
uoZyeMZHOboDyXVg59ON4Sr89Zl/K+s0jL50BQJFYEY4OrlzJqafShopfwNssnF6KMrYhc2hFm/6
cqi4DDUm3v+YC6cGfyyt+tw5s9xf9Foq7yUulLKPsdaY4WqmzMK+KPo4tF5K5d24WWJnK4DHti76
XAnn5Do4+jYQaujk0FFedc6f7wOopUyYS2aukqllnlHbCpKkUXbPTHGmyHRw2EDbEDq5dsCgbmuN
fEi0QUURPCjzmQgq9Z3tNdCRvie9NF01PZyVk+N9+HDQFUFK0vBkFPv84WJs0pY5J/uG2j4/9Xhx
32op6h4Y6Tkn5cRBUgYHHtAp+e86P9wUUtVcLgO0PqZAdpS8lwonfViazCxvvHz9CcqcFTDXrK9V
D8/w5BsebXqKGNj5oIzI/dcX/9tunKIU6EbO2glufZcZMOalM/AqfvloHb1MiPJIevIF6QhtXmap
DYgbrNM0p85hOwNrMgJ1lNL/zEVPT/oKR1tlhdwA36PJtkMCoDucpmrbiSDNzfSSqHH1ZpKijxWC
A35h2eNrbXGYWAGjWFN3SAE7ixoE1cdqBE4XFGWu+y23zZeor1RX0ofslmvG2QDr6FXSMiYHg4XM
YH2zWYwksxqMKUSw5J2CsvgY+mzJwi806fUjIx6NdhBdPORbdhgY6pVZJl8g3QuH8I1SDfUljfKz
gfLhA+GgxdBkFcDZHjTg1X2v27S5ujmyvIne7NuycuC+S3rz+eVtuO++8kBQcTSUi1bI6SZgZUMJ
OqoSWWA33XKViIvMwGL7HdDZ/Ib/T/YgMG06Gf4dnbBV4I18mTi5Q+jiflzXNYaRgDtJldH2GbjL
qn9ffrKjTQ8phb4kmdaqgr85xjieNiqU2UADxTsWFTbMTj1f0SWsfUkpTt7j2WqbPajXRcu1AG97
KBPjsRL5P2mdZe87jh6qNvOZ3OLRDgHMRq5Om8fBIej5wznqDK+iiLJgHuAZ9EAOPAkzRuwnOAF/
8B6R8Fx96jnS2zrcsQHnpRObUZck55poqrirLdYwCTJs2D9Mw0lgPNoc7PtV3gZQ/K6s09TFsQqb
xouTKeJKKl8FoZQl95ef6ugFkjs5gAJ/XTObfV/pbZk7fZkFpj04FwMa7gUJ0ege9Wpzef1STBio
UBm3kCRuvpVNyxjTTMJhlKrJtQyTWPOlaZkuIyjIMwGmo31oAdFjsEOXbNdsLaPFQk+dWCjFMiRF
JR69xGqKQF6Y11lle4ZAOYofoG5ApkIaBEC3/p7fLktQJzBPCq6x2cmLz03etS7W1AnWFq38WS6W
5aIm0hls9WBRkkRuGCphvt42y2If5gip0RriBbRBKTAgdUVndt5sdpFnSrk5e33Tfnv5Ox6uSox0
1qnKvmUuWSocU2tJceYZLD+hgr6hQGRdRRNbb6xeKa4IzpzJZB/sU8A9UCWBVK+9+u0+HZxlqNKG
Rec2e9sXS/wxVZLMz9VJPwGLHS4FN37VCaG22H5K1Yp1Bxf5NJisGGGV0MQvL8pATj6UJqXNSWlx
sFGJJyv2A1Ykl8GmYprUqBZaHFKPZ8L6G/fL8Db0dXszklFqXWat48mlc/T5GEJQoq1c7R3smJe4
FMMwMcyRUslLEpztVT2O7lqsDtcCeLyny/1ZR2U925vu3loOrGPdXwnR5vOpNc5OJq5PQV0o1XtL
md5SxppXNONrTPvq5IbN3HSbwvYPcqJ1TcoDtMj2fSmlwF8X4AmNOOR3U69TdLRl8hEW02Ca4R98
yxW0TtufuL1rT80qKUMp5CTQzDLuvDqFZuBVWhXTDCuhVL23Cy76k3vp4J7gAuReRwsNtMI260PQ
LV8zXuhw66zFdArxZGPs5b586I9WwTOGAouMjxi++YCpWUOL6uh517ic+Nm8thur4UxA/gB6xnlb
Tdcg/lBYbR8mjcRYGdYKIVRIItATdsxvTl1J7xuOYYrJB2tiZVgXlavABPJRMTJif8HIw0f5pzvp
MBz/nBWcupKmaU1vDifkhDIHwUh6oYH1iIYy94piyB+VpTC/VkpZfSuUrndTLJrvgrmb32d19xRN
5ZlS+vEvobOKAB0/ZEcZi51JcHIVCmqRGY03T3ryaKRSwpY2hRPg49y9bZRGv86lMb8bq1h+ips5
sbEQ717Pc/0lpcZ2YP6810l14thc8LHgTGXxT4HmDFVb2uKZ6qi3MZXO1HqOth5ZF5GfsL/HCUei
BYJimKSUSrp8NKw6excDVTg5uwdRHz0gtDg0VBz2qE7EN8w5mrUoAHyGEb1m/5wx/bySKlcn98tB
LITxT5DgGK287fV5f08VhtCerEKGjN+U1T96XKbTQ2634q0Me6Fy2xh9LTo78Xjp7cmUbi8f5KPV
afwayLchcwtY+Pnq0WJXraBdEUj0XhkAA7dJ67a8Ks0U37NaN2+NmSPnQyA7CSFHb5g25CrBhUvx
rt3bYwA0zyKn1S1n8wXjGtvHlDa70akqLy8/5MH8GfAA8Aio+ITE7aWKkgtRuB2jIFvaLsDAsLkj
uJZ7eRtNnyxLKdyi1OebFY/agsqb8nqWIAX4eglw4xCYt9Vk2KbjNKyfeB6yCwyV5bp0Czybrk18
vuzJiz240YmY/EyoB7R5t2gQy1rKKFYatPhTBzUmyRgebZxwvUZuZj9jbnuJRzn69PIrPmAMrgxI
pAZBD1BWbpuVLZl3GQluBLlc0umyRBZTYRPB7vyy1CUeSQNosTGYtKxU4A2P5kesM2Io+AiMD95k
VcpXBNnqC2TL8T95jEXtq5nAKKCpc+kxq8JIwLNW68RtFNpjt2GZog+JMnX6JVO76k1YZouMLWUa
pdeuactvelMq841aKhMuQ/juH8ZFdXxl2NV8mbQl0fno9hT7s3AS+14Y5pz4uRJhKgQ9sPf7tnPE
T9rjFHdoOaAe3PV6dJ/qMlK+qmo3f8LHqT1DShwcR3StoaYw3uVlbqeuWZkrEByTODAELjb5FEbX
oc8GX0hV+r+0YiAzh0UMGSc5U7s+2DXQEVYYFtN9/JXWX/ZbGIpDpW6KkSGXWsVl0CgV7M0p7j/Q
9UAfY4gaT7TZGXb+4GCSv/8yQCLj3dkR1ULWlt6BHZn3UXVxUFfH8qsrvtaqJlDpEdVtiorBay3w
Z8NU9t9PNu0+DaVb4Kw60b9mT5v7HCnoNIMWSoK2YGvSJlZylcXSnCiBHFxYqAGtBhzkMUydNgG+
yqfZxoltHbENSDda9jz4pSimk/bi8TKMI9Z2BIzTbUrWLlwPMehFY0T6z83nKP+niMsz6cSDAoWn
IWAT0H5lmM/3SbTq1LDzk6CKHeOpsmu05ltNdVsEE/xyXM7m2YePRTKLfgykHTbJ8/W0cexC/BqT
oOikKkjtTvw1ieFs1nK8isMc1OEu5o/nq5gJClgRVz39PsVMsNiVDS/KsFt7fVqB5RKwTu47svBt
18hKobGDREK8aMRP2B2UknqrtHAC0UYJkPvr9zcr0S0Cjb3ivp8/VVwqaprXYOYERmluU4HIxg3x
TGjwKGbBsoEFTFoGKmWzitn1fVWDQAr0SJPecpwsP0Xc7XGxs9ZtrcnyiSiFpygItb78fAcpBHNr
LjpQXQaAxE3MWiTs+eQM2KiyMMCcS3mVNpX6D7AGv/3JSisqGE7G3ppojG1tavI8CSKzGr6XRlHz
ZEn7aQIoffLRjg4YrEv6wOQqzs6bK3UGzU66hYfCPMYvGifoVCE8s1i+dHH39eXnOlyMb0Y/eN32
21wBwr0taZkeB2MfdU+OkcRu3sv2tZoz9TLxLk5mZQfnbH0s9N1p4dPk3uyVZNFVMWolEjU5TiYk
EvPDApf09fuCVchnyd1ggm33RdKJcZqVKQ56vIffTa2h+SbTwMe+Hc9QnAebHwl5Js4ARDjX2xdo
ynGH4g0zWgYtjh6kciZS31z6BpFiyTHckhbnrWGTfnHqxTwJ+Qf7n1QLbUpmFStpcnN/FVqpxJYi
4mAaRZP54Zgrf4XpmFa+HKvz9eWtclRzgicAmcKUk6bmVsNeEhEa7rVZBAINw4sya6GfyZPAc7KT
roOlhvdEcT7h2aG7klE4kJKVGIfK7OQoHmxZiJv8irXBwahw/fvfEpVBJDX6uUMeCLWMHgqUcDCX
j8KrkTskaUN6lqMcfOGVRLgGuBVjtH1sVS4lHTfDIhi1SW6QFknib/IkYcRuKeFM5pKY79osTvwZ
QuK/L7/zg+MCyA/oCFiV1RFhc1xqe+QyD/U8aHMgfnzg0HgfyVZ3pqF0kPwBTiPvA/h/4L+s5ktn
SLA0AzEOkZuOA9RY7uNL0QLyq+NG9tqmze9/8HB0HMH8IHS6K3yjtEIPrVGKQA/l9k2uN/lDM6b1
SXl99GjUJLBgacOB91k/72/bBRyqXuEwXARMhoyf7bCo91Cxsu9OVWqwaSKknPx+zM4w60dfbh0p
I9JiAD7eksqAqQBfDOOCrnjWX7LGwvOgVscTuNhBAGDSA82AiRASDtv+WEjjG+qRKANZq0rZldqB
TGy0QMm6iMScymYfHAU60hw9mtMKMuzb7diRoqFZz1EITae/29bYPjFuGb61jhJjJaOBnfT6VOoV
AJjzVBq3l3fMEQKYHwATitklOkbbIkUPlYxtYzPGWSbYKQuGD7huNWHzTxs7qfCK2qiW+0DciF0r
i/J/tabMvyxxO/2oO9VOaS7j4+tKkK3Dk2v74FNwZXOGcGGi2t/ebGoLvhwFUn5ahJiqHNnz1dKE
fkez+8xZ+iACkoMwAv8VlnaMMAkMv0kTTJDM1ZVvLOXw2PVO70btUl3IBc+i0OFrJ9QShcB+rLTF
52dIMnDfijugH70Tdm/b1DTek/zX9lVYYravySRLi9dK2JEBa1hSM9CE2fyF3GraeVYvpfLDkmfa
HRA+epYvb4mj1065s/YD4aXhsbL5aVU8lsrEjihTI/8pYfPhCQmNj3A09FdT9+mTrekfs501tdjc
tpJqi4mEA4ECLfnPCHXn0W764arRffj8+odiuAUPhR7k3mJ0gjIUJqohgmzOSn+Wk4TyCoW5HC/Q
k4LkCCvIqHxFmyJ7vM+hU2kw5jip86ATYfr3iOPGh24US4iltpM9KKOj30xaMLgHpjniO3ZpXMaO
/s2rjw+GtOQxSDJw1+3AKqlSSE5aanlQa8qoe1AL+8wH7Lai2ma1OdMJ3W8bh249KcRa761sv+fb
psz6wZZj4OXWGjfLbBZfZtP8B6VX7dW3HCsxoiQhhQm7E2UcuNaLELuEQI1oLhpyuDzUpTgD4Oxv
OVZBiAlZS2yDd4GRPvmoDXbCZAIB3s/sE/lOFoeJKoA7y5Vjs78MMiLzJ19tH4nAg+FcQeAD2Ldr
GmVc2mmdTqgSLqb4CylgFUpz2b41Z72OboOWKOr15aOxv1dZkWqWpjzEgB1e2SobKjRDT4IxiQyf
5kDuS5WlnFw0R6+TXQHNYgVC7PIuXOwH0TKvD9paRPcGE8/LnPf226S3tSu1QPfXquf5+qPI3B6l
3F+VH39sUhUsxFpDWShnk7RQ3Szk6C1OH3t0Cue/GqRt/xsZlz4ofSOuqBBGbgVpvDj5pEcvmCgH
/Gkd55AVPj8Zla2PvBOmObTS81sYO+EbspezPsi+8bc6c0Ii0jnv5i5sA/CYFScGF1RJ0txjYaQ7
d4nL+1OkIuZ3VbtBliHAx+IjCNyk9xilNu9fv5OAGNJqVdlJxJ3nD4puX9Tlagx5IByiB03DEG9E
Lfek+Xd0QjiagDZpYGEosLk0el5y3wmVtqodLd6cT/37rFERRI+iH6kA7fLyQx3FNYI5VlvghQlw
m+uwQMYF90z4A7JCcJMaTXMTI8bHHt2xk41ydEawwVZWiNxaj202ypCrGtvPAtsdi8rvHQOMOWKk
UEwsM15llrvovhRz/+XlJzxgadMWgb27kpS59rdFbz9L1SiXVNyRUU+hhyWn6k1TKD9GYF7/M/AB
7zxI88rNwN/WcSkW9fBSL4v9rkatjvlOEdk/X/5NR2dm/bgrBZeseFuS5kgg2s08xEE7JtqPLLKL
9/oQWycv/ODbck3T8AJjCYZ6WwxK+Bi2ccNswDa6MLBGdFgcdZifzEY+08z/NRF7DtDgw6KBRwBk
XrUDdFIMoznlENjTLBGNRypdP9b5iK/6otUtII0sMiIvstD1uqZcoZ/kvMyjH01UxtBH1PbrYFb9
O7nr8sbvzHrQbrbFlqdH1y2mu8SlrrhoOGoMYSZgsVe7c4xLkdZVe5N6ubpUra0L+gl18q3TnHH2
NMxeB0+ZFuBbjpKUlrcA2NXcSaHoOYn+B59z1eyiYYoU1V4pFdVpcj0JCMVUOp+UXphPAmX2k7r0
6GsylES5gtY2E+bNSY00oXZZpyUB7KLONzSVoYC61G+MYZRP7syDGAQ6F1DI+in3VZMaZ9Vcr6AX
fZQVROWX8d3YqfGTtSzqP4U8nfl0Ha63DjvZpwdKXoNVoJlvcUdLApVELPi+IcQp7gPty3dI+Non
9+bR50KYg7qQWmpPk5AqZ0AeI0aorpF7BnTKdIGi3p2scvS9eJ7VVA3jvV2Xu44WpS2hXgbTLNI3
Sm9Wfimpigc3rDqp6tfIuTl8q2Y4CcCqHc4N9fxmKhFkxIYEhEPcGPPPDLFJD7k87T71ovcqyU4f
LS2M33dpM/ovB7KDh0Q2kXpqHcvTz1efr6x0CtNFDXUyhz6QcUXYM3ub5GnzXaRS9/fLax3sElBK
9BGgfPFKtzJDZqPNaCuvfAJ5Tq74OJSd1+sMjYuslRoclXX1pIA72Cgq9zCvlZYJU5jN02W4CxZT
UuXBEkulZw6FdltNZy4vP9fRO4RPQHtibT3vLIpMyYCUuCR50LQ6Le4oToIEQQ0PVNqZVsfRUuRQ
4LjJL2iWbzYKwle9I8lpHiDEtfwzyHMUekzkzG8JJL1/X36sg+seRRhQN9hMQ2DYpksDwVlPDZlC
Wx3FkzKNc+OFeav+lYRqUrgThnnIpZbiJBYfL0sXDY9rrCe3YbJf6cnVDJC2saeid3vCSuUOsTAu
8aRLhtcgWxbM8uiM95ef9+jdMoYB9rlau++AMTOn5P95ROPUY5+YKtGnQtMiN59k9ePrl1q7rjTW
VzriNpOSMkOdstziKugKA8kZFOZdq9LFJR818A4vL3YUXLhvgOECvtnLToydos25iSGHPBrm11ZM
CgK3Wms9mKIxHtKl0u4K9KGntEj1M1bw0Tulxww/i5eKUbL2PLzoQGexMySrMGx4L2WNJ7NcJ/U1
Sezo5KwfRZffl1pjwW9tX9GPIqomhbGxnafXIrXb68jt8d+iJZgO1XH4+lkrEGi8L381/1Z2xfMF
Namtq6TAhqBXxv8SfQgfRZucobW4Z/hvNnfDetGxXWgNrSamz5dBCSVhzgBqKqxiQ/+UU94spQtd
XoKY26vyVSxJa7lhqGadh5qO0XsxEv6UyzBL8F4pityzlF6ab2Ztm5U3R4b8AZsb7avV5pHlQq3B
mliN8snwZV205nucepv/MjhKqWvbjfMpyoyiuDsmehM3za6V6NLGRdm6EgrdgVAUqfOdPAtlLy6m
8T9TLmwsWEpb/qaYhaP6OFZXH4ZhDD9mg7m0lzFXi8o31QkFdyeNhkdpctruWjup9s0upGnw9ayP
aq8Q2pL7gjmN47dGPfRuKdeSFEjhsrydVA2j02rsAbuPEph7D+/T7KfRUlh+DOm0ETNCM1NuatW0
8B/nhT7tgOacNydlJrwulKzJnY2OmfwCbnEyKdWK9i2MI2woa2GLiuyinH7kKA4icU1vCWhKEU1f
pmjKPhOlrOVd61gMplzA/sL4F7XJCS2IVom/t2mdjA95pTu3fIA08iCpYxtdyOaV1NMy2RaXUBaZ
eZHzSMdGQo9UjbiWaJJXamnydgEwIHzMntr/ET0m840qpkS9RJLUAIwa02L4nM4UOf5i63nxfinr
9q8qrc0n9PWi3F3McWrez2YVV65ozOWbbWTOz9Fc5qszYWLl9glKP3dJMRvrVsh1jsThOAxv+6xQ
s6exHYfRhYAa2T515Uh6nxtZ5C/5AHk0w657ucuY40VuJHPrXdDpt4SvzL3eeNVoYm1Y0Ztq75k8
KLkbiarW/aZzkjfFPLa9Cx3U+YYI2Wh73VQYn2vHaAvXAq1jP6nSOAZGpYwCaWFIv57MRTPdh7ic
a3Qf7FxP8Ddpc8XtHKhTMH2qsfMFAKn6QcliE/MtLovatYeo+7fW0flzQyGZNX51jJy9tp5z+U3V
LcaXXgpjEGBGWniiL1BVNDOG1O4MzC16P1BMtm5um7X0pZga1fQi+NWBhCn3X1qKyv37Qq7E4pKz
pQOb0pmHBzwqm8/D3Bqdq1ed9rWqMTe+orRqlv/10qDmnoqbxlkD6eCupC6k/8coj7xjWxlX2RRB
+YOJYfS59h4kbvjJqR37Z05t/lfdKv82U3Vme78L6SsDAw0oLkiSnZ1UepvZo1VDIcBPZ068dgXb
VYmUXmbJ+PHyxbVrGdHhR66ZkhRxTNbaJDsTbX3ZGK08MFtVfLcnJ/8QaZ0J6MhJu28VAp23PmtL
Tt48fQGwm1aXl3/A7lEZOVFH0X4kXWWWuInwUzq1ixhrhKNrp/wwxdOMRWM4UrY12fVPlkI8A2w3
V8p2mJQORRE5MkzAcISwmRfRAj+hMq6qFJ75VK2/enuhkM0xO0TCZk9SSOIFtKNdMPCtx/rf1a7r
p9IzKXv9A63iuNyQq2jQtqsYJYi7geanetIGjm2zTKnj2XZq/LPqxy6vz3HQhAQaQJJDR3V7F+td
pc1OQQGVQdV/dBJtvA1MiKebqU2krbWTTA/6UCiXUlams1N4tE10mrjM2ZgG7Tp+RQ36jhYRp7DF
OzLv9EZ2VdZ9KKSue70cLigagAEI84Jd2+FpCjORu3ihj6oqkP4zlRBld9OtxY3k5J3+gp4+2ygr
dpGrkjeKce2urlFNySzRZGWinYp09NeG6Zu5cdofi17Y/zNjnftKzu1MdfOmKZ4y/KztJzygNcnv
YskW13ASyXc5LGRGtiOF7cs7bJcYrT8PvzXUPJiN7nYYnp2zjl9pHuCuXHiFqnGPtMuI5XLl/DNE
lnax7Ul4YVicMah2qSYrUykAL6esZIS2afGWShKPUd3nlCHhdJG0Ir+IqhpuRmYtj2pizGf9ld0O
Wxek4lv5u1QN20iI9jAe3DELFhIC8+UsTxyr6iOcFHHSpPoVaLYfHRothQmDSFqC61v/LY3G9mYG
omsxiVSXcHDVMQKyPamjEfm61jXci2Ftly4Zy0qrrIsaTds5bf5Ws7T8IOPi9Ek1En32lxlK/H3o
Uct2i8Ro47vm1NbnvG3NESeIKvsbuID4LtQQ8NI88XiXQS2V5TLW2vKzmCTUPqsh1L43KK4qAu+8
plG/sOf7zk3bZRo+NDGduovVwiplygbF3iXtMWmqAdP7XkeRMbmUA1biYTGaOi5X4dC5UYn9y1vC
VvZXgw5U6CqzPX59eWPuAixfC+IgPWsk8CBIbjL2oojNKS7QtU941ou5hN1nI5Gy1wLr1lXogjHO
hIKzCwSylWJ/JYs8kEWnEucS6anJ6zNZyz0GjGWYTxG/KEL206EkTYUpAJUGixUmNyHC8UK+I/tT
kvZ8fyX0YqHq7+KkS7CZM5a/48bS3iHOdUZz2+U66w9hDEjmB4sQGtTzjWmOoUwni7l/kunzBTci
gr3UMpuWtcnPbIk9SXA8OQ5HMYblOAo6BqQ7bh0n7f84O88eOZG1Df8iJHL4CnT3dI/H4xzmC7J3
bXIoMvz6c+FXeuUBNGh2V1odndW6Gqh66gl3cOYFeEIPJCx+hUbeXxMptC2X+tI6B3qpP0EQSx4C
VLmPGHd7hx5BnwXaDf6ADPj5A7O1Kg5ZVdzMbhruaznrAZwFeKP1zpH+7+5SqBzTUmW1DZQlkSrK
vQW7hBq1TYNTCqGqoBYwprN9kOjsfEZbZsBqMfEnp18jS6giQm1CsOc2NU55mfS0ulWpZZ4URg1e
JaLyXraC4mDRneejoYQ8DMBJJkjrZKTWhElmPuc3tLbbJw1Lyktcd23nxupsHUHrlJ3rgX4ZWkG0
w3dcL2mcUUH0bJqastGte0O5mnWdu2WToU4YT7ILXj851Wln/x4YFfpVDOguNeXmLoFFc5GK2bjS
BWsXucrZDYR8JGe0k1kz7qUbhFKTDNhwdYEt0kHKOHKfxIYFfAqFx5xgiUrdGW+H8hNuQM23GQDx
eUwRiUJuI5vuXo6Ru+9oGZNyZJeJ0ypGChu4S02pfZvV1LyXO+MdDhVIcw45VCksTg5ymb3lmOvQ
DGZsudU2rExRzEyc8ltlK9Jnu2xQHjBypEerPjvN1tSOBwtuUTa0IeG34DYJRmk7tGz6qnCyvAW0
GpjVW3BE4SlvqwjhJSNNvmNONJwz0VaWpxXO9Clok/4K2ak8yJH2Nj4tdzT5qKK2BqHqKGV1rgOy
yc0mvs+hPyHc2wu3lfLYf/0XZbDFjH/JxQCPPQ9XeSbPwk6H/GZnZnuywti5IJiS3TlVaN23c219
f3m9vUejt68DjAORwjM+X0+NxmoYzA5CbBg1T6xkzB7Sy/pno+9r/eBz7u0ftg+HjokTgqurA9Ph
Nh3iYZUitoS9dqqk80URqriUKJN4nTVG/+HhqLKxxKSlya5dHv6vLCxTitQKZqwSKk7KZQ6KD70z
jqcYT9Qvr3+Nf6+0PPlfK4EqUcKZdOjWMmT2gYWl9L3ou2Ege9Qw3fti1BN4Iy2MSGN95tUGGxhH
oSScmqp0S3B8D1nTYisF/e3zf3iqBTNKNxSC2zpZmCC+4sYLOiqRi/YWWxx2v7SJbwM+bNJBqbuT
7y2YbY2pwR/Bs9UrTGmVyXSJklsXhZ032Np0H1X2fJCK7L29RVmT1NzYKfyGxoz1FjgsQtWz9jmZ
o/Q0tsZ8rubmqMWz90AUOJQbVFbLbPD5nugzh36SYFDXhBmyRLSTb4B3jhBsO7kVG4HklWuAafd6
CIIDt5mMArsxGJsIo8pN5Or21FyN3oxOkU17NhZ9cyEhPApVe6+SDB0OBzjALaE8NzNQBVxq6HIl
MYQNebqjC5V62ZiW55c34u6r5IYDJcLAdsNdaMwRl6nIzG6k19CdpxZRzd46Ajfu3jZkU1C+qImZ
D66uUwS2o7GxlpIjcLpT0iQzjVI5+jhpc3ImucwSF4Gk9qSlM526oWtwLLbKA3LKFjXMnbfQUuAv
cPFtMtagQ9CT4ifDTLxVw1OiBuZILz3Rz32CFgGgEjuHFizBtHfLwqm7S1nmSBqnKZatVNt57gIl
6K7k3EdNr73NRszhl9Ez2YK16z5MikBlCFAAl74fTMEQw7Skd3lc/hyCUf7hoNb21DNyOLg59jYA
oYHigTpty+9VA9uUNKfKbqPcmw9WO8Rf0So50qbay6q55QHvQFjDyWP1/XGjUIu0yvObFVvhP3k3
ht8cqZ1cZYTlDoRodJ0xPbJ33ztGPNIiyrMAQtdBttXx0LFb9JyM3JAfcmXKKzdwrFZ3gWSpP18+
SHsfcJGAwxrEpt+9Nl0068ae5ZzF+DFwarV4qC4IRgTkx3WkXxAFit6OQh58utPNQam9BPBVT2TB
KlNfwnKn46M8j4dRlYWochIPGSjpH4Qi/ZuOmfMbL66IGrjr64NR5s6eebbe6mvWUaD2zjICbzOl
z9xCbaefzqwm/suvdHcZyNAQSUhpNjk44R9+Y6SlEPhL6UESEJYZ4h5kMnuhCQUGlIYoLxV9I5bO
15SZW+Jj1kdq39+hNEQrCb920zfjzFR8yTRjxTWKzlTdqG7rwsVmJ878HMOxV4+jUaxCvxWAL+Un
B2V1U8tWWhP8yBlFmT9pRoqNsN2ZHqjT8vW3Nd4meCAQk7EFWY8O5ECvtaRFabLr8vJLW9p0rYoS
emA2mf8hM1g+IoqWy6BiA+DtGe5rXUYjzkZo4mNlpcZjlFSBb429dVC27bWDlqYgoYamBCd/lRrg
A1JIZoOsmtHoHdyTSe1+52lV/qxlUb0ZEyU4K1kjYPFjonaCQ9lfVa3oFBczO+1g/+7EH3YUdr0g
z5ChcJznx3Jq6sqWFJJk1YzCr109KZ4xlPUty8Lp9PJReXkpgFLPlyrxOe5nB5hUNAWxV3ad8FGt
yt9KGoXzy0vthHJ4A0gZ0odxFvzN86UaDTfgZknIo1QBs2TBTxijJL46Y5teBNLod1N0hJ3YRgKQ
S8AF2a8UcNzgz9cc1Vi0SVHTSh8DLNiC0PhE3SgfiQJv4yjLsBlpAC15+bpk06LQMmaHXmLf29Mp
DmPtoRmkwg+kwnwTN82RksDeeupiNMT7RC5+PR5VU1Fqs0LbJ44qxW0qJXhQhyh9q2q9CX4J55yX
P93ea4TyCVCDoezSA37+GgtzdNpGQFRtgt762ElK+raVFXGwynYv4hKF8wQjSY2MZl1GxTq1vIkq
wm0g9f8H0dzgnHbR+KDJ6YFS3PbOZSUK0IW+TXWzrgNSnXnWFAGfg1JS/TM72CZ5VisbFzsYGQog
XHo1DGavsY1j5MEx2HuXrLlQP6h4MPd8/i7BcUA31gDVlfgqXZtxVN7EY3WEJN3bIX+toq6+mB5E
UT6pBTvSaOV3oTql5yqaprOpdN8lgM+XlzfI3nIYLC7uBWSEGwRk0pGYQ5NH63iqWq8YJCtxcbAI
72Ozay4N/82BgNneF2QuSsarADfbTLDNRlOCAVbirVbE6JqRBcQGEQW0/sbgowR2m6Zkn3zH2d05
imN/PP+eZ030nMBFsX+Won9T34Hn7yio8tuQTC3YEIsMym2xA1e8nvnIp0qkClFUBomiBd0tHTvp
Dah9nKxwg/xKPmf+QGM1rV17zJMcpaqgP9jfW2YBrFyGqZxYUsrFg+D5JrPV1BgYNkDwAwvyIUzL
9DzUffAJEaP+DabR8x0QL1ysMzxFRG7LLqLNmhf2jf2QlVZ0cLD/7On1GwPQwy+iKCYar36OIYOG
itseti2M/sLtzDyovSTV9NuQD3btdpFRxD7uh/l0loayKn17RALUjRUtsz1gTXru2kFt2h5gXqyn
Q6WN4ndJUjeW1/YJhmRWPoO9iiObDv/Y1qp88AjLqVw/AXcyOQghAdjocgD+6iZFwo7K2DHzm0Pt
d9JpIp07JIbghNr1gxog7+NkKMVN1VAgwlofidnunC8Dh00E+heA7KYiwYXXwTBdLW52X0uPg9y3
Z8XIjEtdTo5HT+hI73EnueUwa8gvUpjQSV9HSA6XVIQhDi8iceTrhFGfJwztqz46pfCMaZ7xSapK
EAiwtfu3Qhj5F3hQ42vfOghdTtmi0oMExuZeLQsTo3immVesZL+JWs/fwX83l7GrcVdXdf6ozTUo
MHnOFjyWcX05qG0SFuZTC0UYSu4iEr8ervBgJl4ho3l1JLggJbixR2ZH/QOjh/Gcq3ic0jw9Il//
iR7PdhqK2QuAlgvKgoporGqy0XZmO5ET5+ro6A6+0VQTkkozpHp6rxuj8wW9aRuVp6yLXbO2xbu+
q2TTxbY+ifwUXa9HenmydBc4E5PDOUjDjwWb961sIow66818T/agHtUfm/3Jj0aVALVlOruobi3h
+q/jQaN6HLNSsq+9iL4mOMxddCtMzw1cf69tdHGQte4sR15sQjgF/L7l9OAK2ASLY+oVucbxQ2A1
jceEGAPwKZR+2qL+9NqNABkVcAJNtUW5c70RbCuUex0D2GupFRoDrTTo3mi9+k3KAv1djmrlHUjQ
9uBK3WRDWHJgPIvpK51bnZ7l81c65pXoqY2cK2Cj6Wrrwvb0CXnBYUDd8OXn26QkLEWbDpYdw0SA
Rqvg1nflGAbNyJYzEfLzbeTlwjsdDMi/L6+z/WxQFaAJLWQQXuhaEq43OE30qqyrGDLbT/RMulod
8J5gjuNzWwnlYJtsgjYCVXw2FJWYKdNOXe3KVh1skauNfTW6sH7vpGV7JwBU3IVGVd6U0eldySrL
t/aI2Pmk5Uft8238QKeDYgcxOvraG3CL0DNHnlvFuuaaHDwi7ZB9Z2zZsapRGE8oG3IpO5YI/Zff
8nbjsCx6XFwWJEibZL2rW2Tj4VhcI0uaLyn4Yg99UeeMmHhysHF2PigETZIwmkeMPtYbJ8xDZAe1
XuLYy58BaKvXIZatM37chd9XY/bl5SfbWW5x/0CvB7g4J3+VRiBXmJeLMPo1Meshd6F7Nd8HO43f
jmWOEv8wvRoPBToC5hwfkbH+MtF9fganBgIdnQDnag+F/VESlewmiD5+A3bOdEepf7/8fDsbZlGc
XEp/whr75vlyHYZ/1KqKcw2Wim6Aa/t2SjvlUZMs4daO0l1nWevOLy+6yaSXZ0SogEnPwtZep4rQ
UICnzLVzbXPdCS8hVmeV6+QL7GMGZZReUXGUnoysUH6Ued0eWRVvYw/LA89YZN2WMLT6poixdoNp
EsprHvo82Vp6F/CQB12rvVX409Fn5R7nMC4766/7yU40rQta27mKWuhfBSKitzIOX913NNgsDHwM
QC1w+9ft1DxsxtCRIM9acUEbXmrUU1elR9n0zvl+tsrqjdm1rof0+VFVm5zmJJwK3HCgyS5dh6Nr
fee1gRNmT3In8HXWATss2fZ6iKSu1c7CV7pJvWqdHRwErN1V+DRAvVX632vu1xhVziCR0TOfzeer
MqZg5cP51caFfBymVRZzHIgVXAjPt4ASKkouatQetaT4MrdBdslrJfaEZQ4HWSsVKH/W8xyOPH3B
ZCB+R1xcQwbUXAzqGOOZ3Ay29WiVIvzWo1/xqMxylLidliIxFBexPrpDmaOyBi5Ezb4UvQGlPug7
EyRkFIHr1Yf4DkEPLBd0mpKPkZQlv1M1hAPCkQbuuzDJ0ofYRD7Mj5JO/kcuI7NzoWqoH6zWAiRa
0NbDWjLp9YfIzrPJzXX6z25KSouLs4TBhwXqNvacNu7Vc6a0Qv1EUp7LroEGT39Cf9wi0cxyOfFL
gU2gh/Mrs67JKs135pwWMjWPZGUnadC52ZxOsf/V7VSuYC+E3DdpPerv7KmjNmrC2ZndaBDz9JYk
17g3mhrJyH605R/l6CS/o0iz3kPxDQN/kBCcd02sT37pdVZ8yDI05y4F0f8RjaSg9AfTAn8pd1Kq
eT22L18TqSifmr7LHW8wjNz2s74KBiwwrehTasOs8VvodyctsIfuLuhG80H00tjeyi6uM19qAu1b
0sLBoFWvLZidKJVOQ6eNoWsixCidUyUWb/JxaGJvSKX0KUaxKr4r0P0aXatRaueMMXZUeLYjCfCj
MWIP8F9G9MY61RCPGJwpwg/GVq08PcuFfp0bRJ3Qc0q+lgjDCywYIyguUjx3wjWa1jZdM416yYdR
ZnVeUvKXa0tG9YhqsZT6IoAs7JukbTIfyZToQLRcwG+nGgwUs6JJu7dya6wfJDWfmvdNqMm/inJW
NC8VqC64vRCzeKcGaXpJzBJ7jZCeleSCdan/qfjOvTfMaZB4oingjOj2WL6frXGwXCNxRH0nqar4
jRJBFl1rluRTqJBpXCO2E+edmVSq/Nj3Jq0ZCpPmDbEWCQWQcBVoLCuzfuCOEqWQpPo8+RDAKy0P
tCq2IWWZ8i8kRCLyVhEjsMFE6agoX7nYje99GLRfuFX61wYueIeArjBXInXeInWqaJYYgmOXhjVQ
+jZBQOrJig3nIIvdPMuyCrGLTI4RD+D+54Er71MpsCQzvfWEXpAydXcDzZPdvZwGbFYhPNJaYNYO
EIip5yrVMWOhyNDx4tvUhsO9ojXByTCL+qCk3ru7bC5iqkRS0w2vZ+LeGjF2QRemG2IfPtTM5L5L
/DoYjlyG9paiY0CrZhF5Y0D+/LXhaoj0aJwhBz9LGChRqwEridMLdWNzwHLfWYqkFPo3va2dyYas
NuVgJEK6BkmreYmo83MlzPCN1vbOEdZo+dqrqwWeEnYB3MaYna6vltYwMZIDBI4pht6dzElOT0Zp
ZD+kPMzeDBgh1gc5/s7G4PInR0NxfplJrZLSDKqwWvZFcJ2tZvRzLCp8QWA66ljuLrNMhRYJ/614
Vwu6OsMvlgyN3NPPROd4To19u404iGsOqv6P0dfpnTnlmp+bYXnfi+knhzPzw9ks7oZK7by2LvuD
Y7GTktO3RqGOagMQwjpxZKaEh80c2tfGrPAuCJ0IZL+QT61ll0/6ZBoXMtgjbM3OfmJRMOGLb+6W
GRsQwucMIPa1o8vsB2iHnPs5BBbQSdZBoNxuJ5rYyyCEJGZRL18+y1+J8TTbyAoalXpVwjDr3Cgc
g/hLLUOdHoqoiX+UQ3CkCbF9OrYTU3lmBYxb6e09XzIs4OKOTa9c43Gw/RrhzFOggndPCnEUoAG0
r48Li1BM8ffykBv8SIWe82QLZkqJ3tvihGW0eVblMDC9NkK0wZ3GyvqdFrixn9OsTWxX1nPLPmtl
UCUecv7WZ5VxXujT/IsDfxxCOKVghUbu2dIq3VRTG+FHHT7mWNGW6mMMvX7EWLkkw0MfWE/PUjMY
75wax+FLVkztUwZk+5eSpPkXw5lC9eLQnXeucoidwBuNkKV7OcNoLlRnVP8129pozlhoDN8sxAGn
uwpVIOsU0An8XuD+E8Nbzpr53GpZdp6VoWcaWJeGdV1Y49VZcZLJ9s0eMZB7qWtIVULEdnTf0LPY
8WRp6BCqwAYmOEXlCFRYITt8yiENl9hk5CJxVcgDhh/bUqu6te7UH5sGwjOphg2cAXE/S/HKoKO5
gC68ZiH/3deRS1pVBq7kmJPq6lmYKt/HvDRLQPBNBlEl1ZKfRlzHgUcWkP4TMg3Tz0XsON+kyobD
4oRFdt8oTlBfajKd0st0s4nOHXz7n2muBNm5M8b2g5JWXYLxQVyObgEpLXNLrdPeDPM8zPda5UTh
g5NKdu8F4Lm+GUNsksdGFvrTuZPO95E8DZlvI+fSer1cY16ud0H5b4shLX5+JRKBvhIHqQRPW6ve
2E6W9h4CM5PuJmOo/ZqzPH9K21a7x1ylHE5qFo6Na1lJKO6StJHvcN2UW7dzcjAgQyH9q5pIH9pK
bTxNgyPdpb2a/ezqRnyrC+wZ4D58QDun7IJYv8sCzfk4pdqUnJqQ/PS0REOYy2aeFG40J/0vPrp4
SLRuVt6h8m+aJ1vtu+w99le4mPawH2tfqNL0qY9H2EZ51vcXKZli7aQHeYsuQxU7j8g8SQL++RAz
QzHn9pTbahJdi04LSo+Up3rKMkjRrh7XRntunFlO7ywz0H+VY+UIn6pRAtUWkfn4WTfDYB1TIzgL
OawKT231LvaLpgvZArI01pM7KGPzIYDGv5h/l5p4I4cUDm5bNIblD3KgpS5+g5DOx1lq78w+m507
RhMIN444wD4KKdI5DebwYS4D56EpdfnjFDHbvKvCNovdvDezz8zgsomvqYf1SbS2HV4aS2ueoLVA
7KqgM/Y/QnUeFD93hELlkU6GuEQxxIA8burUnVtRRl6k2NXg21Wf342xUtU+QVj90CqRMb91pLH5
Xpem89PCkEC6xw5ebu+jKKS8kMK4vB8iM7JPYZsMwH1GLVNcyBDtY51qGVxGaOTSZZJQ1IJfHDif
cV0bh4/ISfEq1YQdzvkkyD+WpBDtR8RA4+b9rBZN6HUZte2Nr6ICqZ/brwFKZcZFL+bqU1XWYvZf
zgY31x4554ImYlQH/GaTDdo5Ut0wzBj4i9gboTsixtrppyyu4ebPjXnqy1fzZ5YliSYgjReZrjW5
zCqZDYJhAGafD8O5jfHJqJo68ulP1FdrtmK/15PpoFTfZB3LoqALF8FOBnvrJLGoyj+q1JACxyb4
0qmp/p7i7kiDbHPj/Vll8ecFqkF7b3Xj9YoW420cQpkYRe4xDFU8KPjiQ6eXR4JfS1b7LD38sxQN
1kXzC4Wn1X1OuUMfHB3lG9dKH7tDV+F2UqdAFxFZCNwWYyCwTWV2TrU4/PYfNs2fkRVzcbofq7XL
mDZe0wGhwj3L8pqqteiv6+Mps1pEFcY4lTwuAvnp5VV3Xi7YRSaUjEvot6yBW3keobcxLCoYVWy/
yXDJdoUlJU8IoB419PeWYkbCB8SPiI+56rxB/W2LcXm586ynXj8hta1oeeF3eFK8tmFJGxgVVPQP
yDm3IyfNDhp9zHC5UAvlMSbzva8RXjhIujfJH8kRcJ7l0DlIfW5rPjDJxSLcht4aRK1QTvqTbTCL
iUWhuw6l/EEtsX2BNJjlRfqASTrd2FUtMcgRVvMtDP0wYUe0kqzdI7w6eyFM54MXuPNsS63MyyO1
3aopW30gwYjF4C4PRX4n0iI91VnbXkQpVx7iJIdz203Pb2meE7iooCk2gSs/T2tBVxhmGw/pTW/j
bPIF2o4SVtVa9j6Xkrn+pSopuVGkqQNj2TSa3hUjtk99NCmKO00J0jcGm+uusxab5pePyDbKEcIh
a3E2F2HkdVAI9CjvIx0vYSmzG5yslOB9E3Tdh/+yCgh5PjCDt7Wej6PVtENSm6Znp1a+hM72WzKW
/t+XV9luIQ7GgttapMIYPa2CjNFCdOP2QOShiQJsE4PQRdM7+tR2Y30A+99bCoNEAiktfWS7VksF
KYYFKdSJW9CqycM0Zsb7IJ+H0W3TcYgPjsb2Gy0+qfR4mDADQF0DTGDBak44oHSqmqnsDVoUnzWl
PqKm7DwS98+iesZNhO7wqikymelc0sVPsNSVntKmyP1RytUrGqTDwW7YroQ16YKIZPyK0sK6qd93
wuiqAsU43SjnN4GY/s2sCcf2WHu1U/ay42D4Lvc346v1dF5PhrlBojRFqh0ScV/QoYXLJrlqVB3B
YjYD5WUpHoZmHIjkDR6lBdMlIwfN7Vqizxh2tfXdgXF6zlDZ/FqWpvmZR+6vVRxCvpWAoR1U61si
yvIDACzSq2OgjYfv8yDT95ZRlhU30NRaYrzkRWw6riZkpzpZVVAErsacznpfY7f4y24rJfVbh2kD
3p4BEgVZaqNp00am5YaKZLya182PY7YCXocAsHXBQOzK0RqDRqUeJsqtmk39QkNeupQ4fB5EtL38
lPaIylAWETY29PP3gLLTRFrHh8B6F25vrmRvzcJM3WEAAuJGAVOAspmPIBl7nx/AKMiTZV66YRe3
uAUgt45sPkbpxgmZBSL5IMyLRj1+aZnKfUbzevbSIboo0ZFv0/ZCI6XDYoQWGTDjTRC3tAHTv4o8
R0hG+RnTNMkNkbJ0g1xLUxf7HPmgq7n3jkEzw+0CfkL/b3kbf7WGMC6UA6mF3zAaRvClj0LJwzIn
cNN2yB+6KpmXvkd1kJBvwwZP+f+LktA9XxRyPiEyiUmxkCq/GOiD3w9iYZKLQ2X0nYgL5AF45BJ4
4RCv9hAYYNHZMHtv/ajSDKG3+ygH6dElsvwp64R88dJYxDoXHc3ls/71FrWogycd8EAMyNQPON3m
56Y3Cg/tLF1xyzE3L0k0fJOU5mhusLNb0SkCZ8MtCUR2U1AJkJRimsKbSNX+Z4jy1cx6tcJcXwWv
66IZ5oj3VWFZ/2hTIdf3SJgmR8DgnZeswkyhN764z27ELZReE1CnixATcHMCtxmFZ10qj3iPO6tA
RVmARQQgZZNXtnM5kunS609QKLh3hjEyPCup7KPdubsObUR0g5zFK2C1ZUBkjK2Jth1s6VjBTzcL
HzMYgQdnYGfLAHjElYgev7nMZJ5vGcVOTXXIJemqdnnhMaN18PVWZnpGQn1rV4nqRWjKvwtBjr0+
46E6NP8wboBirC9t1YjkPkbc+BaHAVJ1hhScUGa3/S6co4PosvMqacly2BEfwdp1DTsJtX5QCd54
5iJc8K4eLOUH5LjkYJWdGEYXg5/IUn/I2c9f5RyLuJO6ILyVNoaSJ0WE6i8jNR3Ufsasts8QVqrx
WobUOge11U4g+z82FnMuIFJr7FlW9HVpq6A02oFumROltR9Pc+WPhRRdX50SkwfbBBd0ZcEPrULM
oDRxBo4NGfkqxu+U+qEAoxjGZ/yN1P/wWFwIy1AN2Nemn572KVLngRWiZhh2OKtkkXk3wUFlrBwX
w5FD595LZOhCOQUGGdL7son+Cp5DbTi1FDfxLRVc7hb6TP4gAsO3Y+lo0LO3H5eiFKyeRca67tHY
qtLamTpTCxdB+EB7cbpI2vD75S+1hVVjAQ+QmYwFUA3Do9UDlU5tDCZZ243qqDolWlq/RzEK7/V6
0E5j0gqfWS82pIlknoJ4MFDmnF4NhOE3LMII6Lkhv0N0fv5So9jqEjkgMx/kXFwzTSgXbUBNXYTN
dLBb9l4qp3vR4lO4ADY7U4odOSkQU02zqL2zx2S6jKkdH7BKd98qPGTQY8yyUG9ZPRENRSagMAhu
cqWoflSq1rmc89m1oMF7ndxl/oCgmFciQuPWU5e/F4H+avLS8lZhgwC2R7ZtA4WMp6nPQrmKodKW
5TmmAQLgshxcQC/ZwVvdOxXU8cRO+PAAr1fnPcIGu+qaGkP3McQurJsstx7H+mlqDhEOu0vB8gYy
R221yV6EpUW6Acf8Buk+OamoovnaGMODjrVXw1ZRVwFkyeGgeQA3ZdU/WcTFNCdTcjj2Xf0R4Iz1
BWESxBIcMzIPitPlDa2SsgVOwXLM0NHRWN2wEqfb0gskXaSs7c+yLHfuvFCw1TqRLnJR2T9fPvc7
r5H1WO4PBm1z7GWpS0JVRjOnq+Y8QnxYbd9olGPvgGsFB7tj58pDPGZZagGObwi6vV4NcBYWyiNj
8sQ3yPV8FBKcAuGENOf/0NPkgsCt9fHlZ9zJWuCncCOAh4G4uu5/yUapVYjHkrmr5Xyq1SomvsnZ
o9Y3Mhq3ScNgqpMfiywfXp+10MhEvBXCytKpWZ2HMc8lTomBBEI7jL4RRpGPOWJ2GvNDg+C9UMMe
xQdxEWekeliFmsacUPLKsBVnwqsL14rN8VSpynhOCtOEva+p4tyZpXVTJYBXfjmKzrwXjtZ9ffXb
XlJDWo40VLfXVSUZcZipEvYGQVc/RFLaePTemPWmwa9Uxc5XxrnGH0dYZi8vvBPSWdiEGLPonm+2
Mtb02lSZVE1RrjoPUMX1h7ZK4tPLq+wcGJrfRHQ0nrg67GWT/3XxF2EmuKPo3qoMZj4pcjec1XBa
tDQORU53H+ivpVaxALPQ3hoZP97asTJ9R5kz35K7o87RzulYrIl1KrJFX/gPp/CvBwLhGlXNUkyn
w5D/gLYbflah71wqco6rnhRxAoPQKJjbml3x+eWXuRPtnq29Oh+qNvW1TGl709O8OCHLZTF+onlK
9FDcmHd7sEW2XPqFr097hubMktqvEWulSJqpkRCVAvgZRoAIwuyatKn9leYVLoBDh5yV2wD58eUp
CHlyJ9PeGGE5P6AamB+BQPb20iJZQGseDWKEUp7vpUSf+fpY8t24+tHqt5iqPphgGSpX14bu0+vf
NRR3OO6aAWjoT/z46zvTCBw1B1gDukLVU8GM7RwlCCtDcoz9TBlfjRTiTaNUstwrhPrN/NJBwQh0
6kQ3PHaqW6TrjZdYuuRHoWkc9B73djAVKVkjBba18ddWIxEMkYadrlaDrgAuGkTvB6lEMz3qgLwM
VsgIo47NYPRBGqWv38NkH0vTlbCwzXnAI0yjgZzgTY5nE6iO+CVPSN0YatW9T6wkO9jCO3sGQRbs
XLhDiUHrK0UZNHvKQB7f+rpv36Eapf8W4SC+V73UHUXU3bUWZikNZXMLMbMNpkGdiZBOaxnjmyIw
jasCFO3aGdArX96de0vB9SAhNxgAbG7KIpCZPSiE1ajto7ezNMxnM8z7T4kk1MvLS+2EVXJcIjc8
Fjrm63QuLQZTLgPmNNloJO9GgMF3AD7+w3ciLeXNqTCndr5TwNBZ2PIycxLR96lphdcC2Hnou0Y7
eCB15wAw4OO6pZyBErM+2hISckmAysNtsGdLArxcWfUJU3TdOY9AbGJPq/Ok8+CagbNSC8v8GRQ6
Ar9JrclP7YwzM6VJOYHXNJT0U5OP/CdRO5iYo0h9g45vFvK/W2MyoHMOJMJWntuIWnVoh2FgPyW9
50SOFPu4DbHhwzLXfmFoPSRn2QgwIIhbG+TOy19xZ8MwWFlyf0hQy9jteewEzdU5Yw6RARlVcYLR
NZ0cBCcfo2Z49/JKe28Xw0jggChpUEgt//6vwCnZadDUyJmjv6KibAwe82KPZnrBo6HEoy3PPa0L
R7z4sMB7eeWd6xGYMB+Vuf7CgVw9Y2e1dZCrJZ5ifZKfEt6HK9J0uCRt2Lp5IfcHT7pzMkC4Mm7X
uZG2mBNm3ROmTWCgO1MPT2UZzN9A1jsH6fjel/vDF18a+DuwCDWKZjCM8S2Y4eclvTp8kAaEyRDe
Pcr895Zi+I1/EQhS6vz1p6NPaIShTEOhNktfxGF9hiOSuSlk/YNvteR9q8KNqeKCgodnxWW+vNu/
d8kE6V5WA9xZ9EQaLmariW+qhIiV55RBfM7HJH8PzbQK/8M5WLAE6IGRwG1m22JQrDlMbNaNAAbC
lxq/58H4tgss8eHl3bj7Mrl1gCWRQWz6CMxlAcQaRnyzpDBBaS7UPdRGdW9SyqMke2/jL1uQXjYd
i80l1w5/xh9TjPbPlHsmXNkfWZDJnuGE0xtL0EB5+dH+mCKtvx7a/iRG8KnZLquThpeYCbYTBSBr
iIxvDB3UrwLk7HsZVOtXo8qjT2MmMOeJrTrqUWIP1N8l2ImPNsQa2ZM7S5o88h08Oq1eFFe0CLrJ
tRv88gYMUNtzl1j9j95o7IqxpxihOY2GyP1aLY17fS70IyO9nQkLvQMeBD0j/rFuT3JX9DqKMcmt
6OyeQbeU/1tR9/4sraTuPX3Wbfo/tTr6MxOiz9pgN/PBpbQXS5ABWtpOC3N0fR4awx6tWlgw+2ej
/KqZIMvKNBwPsDR7pw7UE7NtvtyiAP381EESantjQXZI9VQAVIybyxjnnx1nFHeAhWvPwS757uXN
sncOaLouOHEmWJtCe6bybAId8EVvST+hHCkPVZpEd2rWdgcNk71jYC98YlIwmk/r+mAOaVCQcIGO
mWXpyZZ05YfWZGmIrtlcvhma4khrbO+qc4Dj/AEcwhBcvc7Iwa/DNBbH7qiuHjkSk+fEeE1Vkq27
cjW0X7RGmk5Zxt59+aVuP6RGMwuiJZD/HVBUo0FUKUsidesM2QkH5gHQtD2ebKxlvbHDz1LkRnSw
e7aPy6LU8dAhUXLbAPRmQQaTJHh2SkFb3KmS/nMwU93L5lDF6CgzHpvgf5ydR5PbRhqGfxGqkMMV
YBhOkEajYFsXlGRZyLmR+tfvA51EEEWUdn1ce5rd6PCFN1TWQcf6cqcutIGWYGRO5iJWTc9ifTrc
2TLaZMRSxKzq7G8arrnlj4mUsBCxFThCSYbvnLYZ4gPCU0buHcv7EnZd9a7B00n3O0JYPeiGPN67
em8Feuh7QUdYmBDGBiQL/XNdJykkn7FS5wtYjhIcEzLq4cHShvI/DMYqC3aBkr7vZlF+LyJJQGQK
3fgnAzQqfTqHRb7zyN1eJvwm9G0g+5JVUlG7PuZaNVVK3hNMq0UvHowBeVO7hZN4fw/eHmzKCqC3
kCfYEmd0ypTWd0W45YWF9TgomRsHdZ4out+bXrHnKrO1+UjhQORRjFhUt67n1GtF4vYKV3QWJ8pT
kVuq76n5dCSZVM+FasynPqrMJxN5n51QZXOeJFPgkxEuvTHPgXYC87EHagUmBTrAAHK6bXjGFA3N
pftLujXJRU8byiPovpt6S2N0aQGTklgviotLDAEkCcrQU8yDmyslbnBz6H5pwq5+SiWSrTvb5vb+
pPVCuIKq34LHWcfPURrZqckXfGyMuQvmPMk+OJET+7Ia07OpZ/HOm+ds3WJ0ValuI46yKPNcf1Mg
T3PSVItH9WCkL4kuxgoOcF0KiBYt8u/YMhYtHxdmRSArF3JqTsfym5N5nXt03H6qLlA05vYNcTcY
I9JwYc/GYzK+Gwwp3L+GZFTEkZpZWrxIR6+4FXtQNgfyO0t5aO1sCs84DyeZ34Wz5h1iE/u709R4
nXEsBjCuSLmGZedTqugNSAVD8zLaQyrwigptVL90LXwqsgGqQeVK+y+60W7kq3FTLnSZynwJ6z5W
A3CxQw2pX1RvuZOgKjpOilEd0V8qkmMr4Uf4Tt5SM4t4F3G0MPNhASEZ6IwNNP4UJp1UkG4A0WO5
1c/GhG6TPXy3QN3qh9GaHDqc7ZBzyBN3doKyk1jJ6pZo4bl1SjkepNoJWBnTkNl+La1BP+RdaLsn
vU9izc9rtZg4v7FZPyopbvCnHjH85oE4zvhclLXavxTQPepDMw3qq0qHP/H70B7igxSjZrzdPwIb
m5C0APXOpQzAnlj2zG+JwVTjkaLXvKkZlmZ+Qa8lmJvRfJfyu3/YkTN8uj/exh7EBMFaSpyejhzD
ChxVaJUUSpOkj3nV60pges8Fipa5H6qR8WMo1e6tGNx65yXdulIWadJF0I1O9Xrj9whY8DyDKZjT
yDhQu8J6kRj43IxC7EQKm0Mt3ixcmug6rQ+1oCPfJHYOpsCTxYlbug0QlQmfOgzS76/kxpdDPIYk
BGGG5WVYXqXfvpwFQ18WyUDzFiULw+9bO30j07LPYnLFd6tR91D8yx+8zkJQG6EcTCGTUs5NZCkc
OQCMamA6F05p+UoYNdhWKtwXO9fy1szgnlMIX0icN6JYqt3b9EowD5dq2gYjPedDrzXCp+w4kMHM
e2ppW9+M/htcForcxBare3EKTcTSXayCDFXWZzyjmkOVDd1bTwP3eP+jbQ6F4hepI74YlIauP1rE
azqoZZw+2mo/PEVooD9qtdEd59k2/4+dSBZAkmNAhtXWjhHlDJQyTydWsSzNo9Jlpt9EcXuMTSgL
fz6rpdJF/9VeSgyrWQnbnoy4Ri16Lia0BpVxSh/QSgtDkkzU3O8PtnGDwLlFYo8a0C/VreslTExt
RlVjcfYz3CwwpOf2PrDl3keGoj4LVLLfUcfYA3/cpqz0DGEiGYBnyVrX91adV8iqqsRDxWQm32lL
NcfM1BrXb60J/3C6FyH9GBuqFTRXz/4cKb23G/zeknLBZPGfo5JM1wJ9yuupO2rLu8P7+QjLzKEk
VTbKO8UbkVqt4yZ/RmzGLd4iCMst4v6g8wNsfOrPhaoWxBcJojQ7n2LjoIKKX0yilgIvTezr3zNp
hT7YSYVK+FSh9ofCpN+mle5bcZsdbRHu8TE2GmSLLQS0cjYZtRd1tQAeLxM4PEKmWE91X8ze9ND0
0vXTOnYOmdVkD7ZT1SczktExkzKl2NyHj9LFEPX+Jty4C3Gup/gJWH8hwq1+iDZYalK4PJtpnvcP
TmglH7zCDE/3R9mcL2Vkmke0zVFTXB2slnYnys8YpKTugrdwC++EcbWJwzsyMN3glhfHq+HvkwcF
rYV+StQB5DEpsJ/v/5KNewsAFmU1OiD8lPV80eurKgethsdpnqIDcoZcJlYmA1zE96pdm5MGssLy
0gVZer7Xu6rokjApoNk9mmFjDL5ada4F01VvfxAj1u9hUKafq6S3Hqx4fh5RxifVK/VLF3d7Mv8b
V83SJmTa3NUA19f7W7cJTmTNrK1OgVsb58MT3a3+1e6T/kwy3n6h6jDt3dwbwyJgALeM5whO57o8
FglBhY6K6kUrJwwJK+nGWmCgYnpqoSuVAUx25IO62kW+8f5n3hgZ/hzdwqU2xt9aoTRqJ+rsQWTe
xbSEc9Lrsrx4ozOdFROKborWD+Yy5Z4u18ZZAjK72K4szJCbaqCB3ogTlwya4ONwAiOTH+2BGsf9
qW3sYNy+aMlQnaD2uGZZAVB36ROiHJ0CXT0oTRodWtM4dVCo//xuwKWPMjR3EcWxdTgRSRkDVeRC
rEFd+JPR6q8iSvWdUTYQNUgCM5sFjMhA6wwdC1ZLYKqCxitmZWMwikZ5SzW3I2Iao0TxZV/b5osK
cn5hRNUNwrNxV0XPDYWd9M/DGj4dN5SHWASbdrVv0JYNnVAV0WNIsniqUC34PGaO5ceO3JMW3Jj3
wjoGlcwDsAQCS1L/W9xL1JuDeQPlbZeYq5ZeKGfeOU373umFbIJU8xpxrGsZfkwWbYigTLvhvSda
48f9DbX9Q4gWeZBgl9z0Nd1miIeeG/oRjYYQM6kqCXC9NRKfQlkIg7HTTl1cz4Ge6POhSCbd10PT
/u/+r7jd1qwGSh2/GJuoHS2H6/fVaCqrxvhaufRqjb4zvwehKNdGdNgqdk7Q5oTZaNwQvMBsOf16
rLoqzHiILOWSLUZlgRE1qeEnlYErbA564gFZAV2cq1hVUt8JBys+FVbUPqKBDK/x/rQ3HgnAjsyX
wijEPzRRr38Lw3mZsKyI3lkXA9uuavtjis7buyKqh39TxUhwcJLm25y386WvkLk+Yg5qGn4pYzS6
7v+a2+Dw+sesF0ZTSZ4ljBG9VMu32HJQ9Bq12Xlu0noM8llzERyCQua50WuNLtifXwWEQgBbOYHo
JyJudL0YTVcb/YDy3SOK3igwmET4v5DR3zFvIPTLs9p7Nw9VeELLbxG4U7xH1kIpd26B24t8gZoT
DUErdBavteufkZpsxsjuo8fMcsRDYdmzEsg86fqdcW7DTv42afyCW6S1sv72lXC8WBk12CTmBJnL
ScFlWlV/kpYd+4iiKR/uf96tM7b4iVBa9kxe5VXNIkYpTZrexO1W1Mqhm+rp3Mqh95Ea8XZ4F1tD
Lbw8wDNMj/z+eglLd4hKd+ROSS0l8SOaeofIlQj0lYhz7ETvm2OByQQpuPi3/BJj/O3qcFKrLMoy
ix5FGneQgQFFWp06gS2z9tptm0Mt9ACXjJQmyuqWKjMABFNso3ebq/EHxGTMz4U9Du8w+/L+vv+x
tjbhgod2FryOTTn+egW7UMF93U5hb5nDeDTrUDk5WV7sRObu1jALOwYoKcEENZHrYYwisqpwnMOL
l/RTcnISUxUvM6T06FVYWv9X0ma5FhSOpPs81I34lsDcSc8o6pVZEFdeZQU8EHMChs9LPxXz1KWn
aKBW7DdiVn9MLU+nX4dT1SEO1CYZvi8iN88tkYU8DHKmctnFdvQzMdO29nmLcKGJjWRKg6rNneEg
OgWOo3SsJA50ii0/S4j2pAaWNb1iTzSFPhWifHrfhBXbWUUPUwSjp5fkjGnrOA+RqzZmMMSxXfKk
5sYJzY2iQdqut9vDIKbJO5LzZwNeDGCJXlRdup9TLZuKZ2x8BULVKGIeZzPFZrHDI+shd8oCfIhT
x+mDzGzjq51jBuCHZR+Fx2waCnl28lHpjpqoUOys1Tp3nwn354coQqvTX7Rf3hlKBSZ6HpX+S+vm
RXiJjbb9QXrrxUdFrbMXvRENKktjgXAOdEjRHwUYcnSfwgR1yBZJg8rv1C76SMKE/kQc4TnrdzpW
b35ZajPiUV1L3SxRzOobtf8k3XkoNs4BaKClaapqFhXQVewSJrSDdfRvLqk55k+867j55hGQD0m1
Od4537fdDXLhxRiGpxrZDW/5Mb+d77BtKyMq2+TRs6PkSD9h8tELl4dCquKIwsChLHK0BJ14b+Db
LALkDBWIpZZmQaBcvQO9XvVG67jxo6lm2ZcU54W/Rm1M0WHXXXHBVZi3WNSRvTPfjVcYNzaLIs2i
xw5V53q+rhGHfZOZVHnjqnvvsigPqM6/H01XPqWe+S9tTeXcTgOF+Kpvdi7ujZ4p5TzKyxCDgBWg
C3I9umdJzSxEnzwiI1p66GsN9RlfJupSvYCD2LXmUD2iDql3PoIkxVdwRv1rb3gkk8i1Zv6ktcY5
ifvx4f59uLHlqFQsjSaX9+sGQO0UUSGTVgU1VeGiydNJ/pj202GiKbazu7e+O66GXLpkATwrqw2X
IL+my7SNUSJKbCilsg9yr/hPNaLKT3vPO9Iz3uvMb02PK9jUYKQs8KbVgxmnc5GPLkRFmPv6iQtE
u4SIkj2nirYn+L01FHKiJJFk54tmwvUXzgTwMwIstrVGu9Wi93MYWm3AErucz/c/2kaEQz5MJ3mR
L12sX66HCkfPBZxi8oilc2j4Ve5Fz2NfDYK2eyrOCdQwdef0bAxJO3LpRy6+lBSMr4eMcGnBcc+N
cBmr4yMeA9Yn+k/RyYsRRcusSdk5MBubZWny0ryAkHVb2qpSY6SCgUR24uk80f30sWzz6iu4bDuQ
XJO+Nc7z/3EzAU5mZReyFDTT1c2UAwd37Mkjd0yaPmgH3X6vzCXJ89TlAbrLIpjq+o/NG/mKmk2t
Gg0rlOLt1aA2EobuYBPTTVaFUGJESdIJQg6E8398wiUaIUYlJwUGd/0JtairUHqTysXAlNqnoREH
Rlq5h0VH7lwluXK8v0s3YiCK4lB6FiQxdeDVeGEWFqkjJuXSZm391XHLPnAza2+jLH/luu20MJGp
vNNNoyq2PnZKMsjUyVzlknelfh7nvgwqWbpBV7XWnx87OoTwc2w2JSn96oTP0+z1ucdQph5VL6MC
4aMwvL/TtHGPeHvuqTptHbnfhlsTSlMwzDb9YXL32Ev8OLa082yU4mDFuX4EnbZXrt9aScBoPI4W
xX9nrTMmjLibnXDyLrMpRx9huuoR3VIz6AdF7GB1t4Za2MeQnRcd/HVxaq6hcWgIX166OVvmUtUP
Zj2xij1s8vu78Fcja7VB2CELAI3+7m0dpms5W5kT4wlX6uWDjdR4f7LDMPosBuQB46zC63jMWi87
YmOd/mjNvh39kdIzQKV+5kSaxuzKB1EaqHnnJM/2RzXxpPiEbq8pjiY+MmqANH3YHIpKqtYrpmn6
2S0z66/UFNUYWGBznuK8tD86lbT+Qg2V2N22ZW68oyjnhCee+epHnRsFopqDK15CcqHou0vgOfvw
PnD2SiaAZcGka3FycMCwq/6ohK7n1yYQeR+Zf+F+7+Qg1CMs1uhrglnJ7OfWqJoXty3VMQgTdfg7
09OxPyOEY32hHscjRYaCSr4RI15nKlqU+YPTzWAPZif9WVA6p3N0/2NsxJyUIfhnyV95SJZ98VvM
KW07tZMaRedYz+ynfMzCw6yhtL40iEg+SJoVQCL/5VB8d87uxo6j6ApzCII9UjPra6LTCKBUnHjx
w7Cq08i/ccjjjnrPbE1v9ye5VQhbYASEuChpMt7ytv02S1ErApyZoVwUzPseZnJbKGJKNhNfswOV
fFZ8Hq8xaGPbfG+Wxje0b5oP93/E7XwxcwGfTnvCpCmzLvwVOCH2VgkksRC1F9jAeIOwdeQnQ2Ry
56m+vecX8Z6lyYe4MmSp1bVYFGbpRDat6pHG0APRrfKQZ03/8/6EtkZxEWdyGWKjymJJMDx1SfiO
qaP2XM2jeUHFVt/DfGm3ty5ySyjzAD6xF4DsKtARU4MWETgr0Hpu/0ED4vItGyZpB8jI5UMAxJoS
OsoY4j3ZrPiMu4A8zwm02ERq9jfIq8m/6dh6gJXV+NOMjcDDyHb+fH8xfqE3ri81yqy0nFDhI7i9
qW9Srsl1txzjRwSsu8eKWs3sq31c/BwUN3ogrUBoUIca+DyX0UDeW8hPhczGY50qzsEaHPU0OL39
fohtebn/0zY2Ht0apDlo19DjsFa7Ie5lMuELg5C62w1nHAbbByvE3qa0tfzw50PBGgDyq5MvI1R2
fc5cxaUNliOrIpRePah5j+dC2YTH3Mh2ZeQ2th9wdJgYPCNgOdcN/pKwAEQc8WgE6fvbQAm18CvK
jNk5NPrxm43+Yh0oIFMi32uH7iPwl2HwQfuIbzZlDfEsIqQvJrMbTCBhVHsOk/T07zUQL9yXXcgy
PjKscjrFkSoo7SlVk/nNYHSfcG9M/nLbYox9gzbvw6xPaX5Io1BbSi/V9NWzAOMeVKvvX+sFi30w
bImoeqdoqKIWxYROmRZZtQV5SjW+CXowlH/zymr9gTfk5zRWsesLhPVtGhJz2gQ63iEh1egq+djE
0tvD72zskAVSSYZNNZqW0PL//3Y9KnS8si5GV6VwkyHQJ1kedWDbHyaj2oPuLJttdUyWJjyuCHQc
sAZZbcbeyy0j9Ej/ZJl+1XojPkvFEoFbGO1Bdzv11YMNccCNXvWTUsw7+/M2h4EPSMGBdh9iPDQw
ryeqgThw+5zCcGtk6qFoPXGAhtwEkedhLAwvBFhjsyfNszVlgwh/cW9F+HB9KKLRKTIFefDHSU3d
Y0v/5SLsbsHS9WP4VobhDCglLMJzXFfUFZq+BSJ8/1xu3aELaWmJk+k3UAO9njhSOePshXqI6rXI
2HdeXlxoA4XezxnnBu1fj0JT7w80Pi4C1GTygLkTj6Kkja4c29LUX8csdb/osrR+mmM1IqfoDBTv
5ajsIRe2lotmBNB9akMbdZnGBMXltOGlsKXbgJwAT4ZIdUIMWFO8sn2RJLoDd0dO7UNtR7H6WUs6
091Zso3rBSw1OxW4DLhqdRUylIlKZpS1hCeGNwejbuevZinqP6ZkkCCxHWEMLEzVdUYmsszp0GtX
LnOdqOPBUrz4bYpQBA2quWr1E/ra9af7e2HjOWXzO5CTINPcVkWinBgz60R4MTJcPw+tUtvnrhhm
7whOx/vo0tz/fH/EjesFuCr7f0HfQItabb5OC4Ged1F4abkQG4LqozCoF0x5VuzUzn7VY1fXC7E8
imLImC7NptUDZGVNmCWzUC7jZCsvZuzljk8yKtUgqafpOxtOYhwAFgkEcl0W8yVLteT7SO2mPChl
3X5Do99ofNh23n+hjX60byq29mJlo/WKP8g0+p3WpFogNXVC+LJQ1O7UDkppPc56TdXM6aig/6d1
6LkEejROxABhHXm4GUztWz8meJnq8xQCe8v0+rOVdBRVSZLiAjMVUsnjMDQDEISwF99ptyCVpE+K
+WnQJM2ltvbKV4VO6cWjnkXCIhTTeyMqUZ8wL9O0gzmYdvXC9T2JD3SqQFm7fVrIQ6jl4L4Hs5Ef
TEJuJXBLL4OGW5RK+5BkJTr2btlo8UHRWxN7NVwVzx501PwDoT+AHr2a0YpoXW+yAjwCHBEkva72
uF/X/ftGFW1B9dSheRrn6uceLsnHHlmn1ldiZXhJ8qaOEJ3hSg7kBLqxKjz3o2GQUAHcHpx3Bliw
L67WVS7AGUSnD0nlNOYppmsKzl2mkzyUUk6NX7QDzS7MLaM2EKzL4MsIRya/KcPYPbix7XIfFWHe
H7CjSfsDbAg1R5BFehBMpiqHd6JHiuo7WV3+A1MCXyYkVdMv9zf77ROD5ycUdxemG/Kp65x9aIXl
0vuzLirF5KNQ9OTvHHXmk1oMKEpO1nTCnmAv7tpIcBanUXY9eRyc4vUbEwuSGctq7cuMuhgqSWZj
onNlVrNFTxKAv28bbfRf3hp4nVGddPkketzO+ROEpazbWYLb8379Y5ar9bdwAhkiPo7iwO7PiuhQ
Ykd4rOxGP07qrqPexmqDcYauTV2LFvOaaOnYBQdr1M2Lxs0ZAO9XH3urigvcK6V3khyUF2GgLnb/
G29MEFwpQQyXzNIwWa7Y3yYIM08kfTEYl4Fr8xzaanNA2gBuxrinNL8xEok5UAH+xyzX8q+JsFEp
T7GQ6cFuHxphpW9CjdWnprfiv+9P6uZd+KWqB1DHWmBsvA+rSY1KUg965F1qXXmTLOujNnafvC5B
Q1Aa0d6jsDWcTmONB4EZ3rR9tdKsgCWlWJziUXOUsTADggkt8NLQCMxC7tlv3qzk0llbMhPiThCR
a5FXnEJiK1QlGL3QKT6HgwjBVylYnNalVPbkJ25imGUwCnZIIvAa3RRaMQiMrBxZwYuVJUn4UIIj
soK81Itjo9tdH8i5wW9vwJ0j4paM8/ddL8sdsbitBSbe+8WCtHh4V99T6rQjsDV1Li5t65doNp38
PIA2bYjt8/Kp5grdiSx+aftcvb5Mm3DGQGOfjPMmJTO5vQuAPd4lzly7e2i0LpcHgx4axGBoCgOg
KjxDSi2x4MB5fWkcNDGEP7py1C/C6SEvx24Wfa6TeATfUHdZB7U+F3s1r5vQjp9JAYa2LghZav2r
46u4kudHwQi2Acb4SUe1+T9nMP5YgXwZBelDqGJAP4m6r8+Tp8NWw2cDv9eymb7WxWyDsZrp8Uco
JH2+f3a3ZrTQxID0UX64OUyV4Y2hpJ9xQe1kOhIT909JneiH+6NsHSGETjz4NovM0PoIEd0VBckK
uzodsyDDC+dMfbX2Q4+a6v2htg4QST24EGgrvKSrOM4eOxwXAbBfOq1UI9+xBuPvmnf7Q98X4V85
qIQYu6OoJXQNJxB8Nm2TeScD2DpAAPVQHlto/Ez6+gNqmFphlDW7lxl84GIHStkAMlg3pBRyS0W9
YEa6N++ND0kpjVNLSmAuit/XY86ImhOa6/aFlMY9lGXRPBiI/l/ur+4vyOXqoJJhEadwOXEhrttq
Zqu5Sqpi9hZBsKq7QyW7sT0SX6QfCwQFxDElkXUPWtd0AusoGwlPPLfy9hUFUyA0MrGqJsABRbG+
thgjvfYhRig+EPEoClRNivmdhyxO/C504upvUVlCeZI9wljB7DnRj8E0C2JspZQn5Ha9LlAt7MHM
UMFkq8e/ArOrTjPySz1W4RdROukPt8+yj7hgG+4BZZ/ZfdBNfIKCsW2Gr6ozgzGZzHH8dxRmtYdu
39j0iwAy0I9F0IGawfUXUcfBdbIR4zLHbduzpkbdqRwM5VSJrDzd/yw3wQz1EFpzvPKoGvIwroYq
8zlubQUT7plYOwAM4vmdGacHSCHybOkFKRMyYsf7g94WLpdRqVjS66Qff4PCoISb1RayiRckepQT
eXlJOkD/5mOladpjQigZBSU9vZdpaKz3ssuKF4WCxnthZ+nFHjw4JMLU7a8ecrzxTj63cRwsVh29
Gmj8/LrVNcDDZcm0phagK3b1b6hY8sMcTc3/s+6kE3BUdBLidfCcGp0jksb1LkqFRl2KQFAVhHls
ts8OhIb+kipd9W+TZgiK31/7jVuOUGR5IEgIFvL09d5q9byt23QILwCTafV4wjvIyQuD2U7L45hW
6qOYcu8otGh6w6j3j1GwfHnKDwSXbHDzZr/hyztnKOt7BJdWf6mFlwRKmhcPedvXqFlp+XPrFf2x
60f9VOeWvtOl2Jo9gDz6MR4hGYTI69nPmp3mWpMQAbpu+2WRc3hvGZXK0juo9WldeWi0vPNJIMdg
ctRddPTG/Y4lJM/ZIgrDL1hO/m9RPPOd3bDMw4u5sHeRy+vK19TNU+0geqm/TlJXSjLEtvkvlWPM
xsucfxorNp9AdIwaosnSmB4EjcyvYWgSpJRmEr1OsKPrnW2ydQV5cM4XXv8vUaDrHzq3GQbXA6Fr
mbTN10lPHcAC6UwePhrRuPPIbxw5sG6Q2+k6Ljns6sg50TQpbUQaoINqpVMqrJ/2pPb/3N/5G2tP
/gRAAJguxZr12pexlquKUvEAZdJ+QHlL+xzPQpzU0FTUQDR/TP+C2Es/bEF0oLh7E/1nhmjrsY29
y5iV4blDSDw9OkXfFjuZ4a3cBQOBMTV0wFu0Jn7ZdP62qaSOFEeYEriUmsA1I9dm26UG0Rtf8dRS
qo9eOA/fO91EHJeHQHzT88TEwcUzqT07ZVI/pk6dDH++ga5+lH69gfD1dHC6bFzMMtv5hFZ8+EHH
MPjYqKHcCdxuKxHLAoBW4CUDDUVwcT1WY5ROW9Wqe5nMsD+PMbinBHKu71Re/VBw2wQQLQyfI5Pg
TDpRpOrLPNvZxBsnhovNpMq/VEV42K5/RJ02MlPqjgif5/bFtBX4aG0VPqLau+fmtzXUwjajQ4kO
8U2YX/ayna2CnVWZIvrZiaE/YlUuvjh29en+mdk4mWxcsPoLgZwbexUeaBaVtATs3KWzOvNYhFH1
JrvY2dGS2TiZjLEAIsEu35aHpUvj0mqJepGikl/UWKQPI35NrwlLHQWZ19vf709r4xlYKEgLz5+n
kJL09bcSaSGcSC3dS9UBU/adsUm+5pOTTn/HWgHkyqy8+Jts8/5tyqHoBgMaqnsHZGvXLqRYHH0Q
AkCXb/UjEG12uqYcnQvKn+NXenPhucWcuPPdwShTPyQFiH3IfKWkIdG2T2AE5OPsYnWyc35u8Bgk
Gktpifd46VKtr99Zhmhf9ap18WLKn1HvGr5mjdkx1VA5LupcfJh7qQQWUkI7z/Gv93aVFMCW4Mwu
+iYoBK4OjYPljjNGjX1xndqRR3PqzJOXAazx66it9HeIXNatbyAG8VB5RvgpFk74KfUc+W7usnDv
CG8Ew3jVLIhkLpGF3Hi9LUJSrDjPQ+uiF22H0RHfxx8hPhxsZFFOWt3WR7do5bf7m3HjjCGR6KAk
CDD4liDNhQ5IvinsS9HbXxvZlE9wEeKdyszGlYGiNJhnONFYDq17oKSVOQRvpiYSLO4LdWrQDZ/7
+Tt+dXZzvD+jzcEAadB9AeCN0cpqHdNocdieqUenRXUpkW55XAxiD143mn8erVOBBqdJS3vp96w+
WasWdpjbk3WhigM6o6jFaVatbOeEbO5TglbY5DyLiBSuouZJLYwxnFPrIs2pyY6uWhYo/xR5+hY2
WiqCRmrpc59UaRbgCBm/62ugTX45jTgil2qBIvOfrzB078VvlO75TUvbc6quy+eMnapX8dNAYany
R3h32UEdXLPfedq2dijsFeAVAN5uS4vUKs1Jup19UWjvBYJeUoAPcL6TEm3tGki3AG4hFvOUrj6l
icvQUFaMQhsfsp5hjUFmNvMJ9E3/fywfBHXeswUXhdTl9QZFyrC26pKh4ANkfu6N08VLJ+8QRq22
M9TW2rE1uUF/gabXUWectIqsIYheVEcpHgfGA+k47Vm2bTwm6K0sxT/6Azg0rksGHqUSFz44Ry4p
vB8CK+0wCKUQoy/tGaljDWjqD2IkG42jQuaYdVdldjDMkaLW/a15+5jzSxZw3yIjS7S9WtsuomPu
Jpp1cQBRvQxZNtRconY0YBLtFM/6LPS9/GFryAX+tJyEpb602jk2iNUkIkS86DDVHuAtLYowUK5O
ERZgj5PR71Vzb7cq5QFg6XzUX7YMq6ebIvpQGG7iXCAQDIe0aKMT9STrWLYgCu8v5+ZQFCQQjluK
x+vusjGpBghJy77kil3AmlbxbEOy9NR0qbpDEV2W6foxZlb0fIimHWLYtZAEERiNZgzVLkbdOkc1
nIbTLIZvWjKZxyx1KInGboh0VoNBw5zug+4WOtzN+OR/C7/ftkFzX59KNTWUGPiPc5lwJgIDEbUf
cczSntQhxAu40cazNNqq9zOclxLfKOPxHbI1e1iFrQXnrqMaBmTlNk0coMqllhk5F7XTipMOuSIw
jTl/0HT69fe/7UYdbAEX8nV5WxaO6vJbfs/cKhDGcL7tC6BrBFQRANP/zdN4JmlxlU85CIazYhXe
x7ad7Ms0ldjd99A0n2Wujk+tazTnPhnSN6fPpp/3f5rp6Ldfg+2NgAxygggPr8+xmbpMHcznJcwi
b/hG+FWbH0Yr15TAUAynOZnSRsHMQbRMf4bVI0BKz8o8+4vCmnaaYgw8a7+0GuS6kgw0oP2hrpWy
q5+tzLSyVyL+Ljk2BX/eH9qpSvzByZqfYNnc6r+5tEV0ajQQrM9CLVP9ufHo7n6yEjICv8fY3X3U
qyECLjSrlfwnzr2uDOzORDdOsbwZOx1AeOk3QD/NeBiMuTfOimMU2oNwNWEEXh3aZoC+dx/+dLDZ
KkAcTIixBXSyo/SlG8YWiVLo6dNhQDOe58is+m+5HafZCUQ+GK64QJguiBT0RYLS7QtxIL6lJ9Eh
rzu/j1N9oHCveF3ud23aPPZzMoZ+Aidh8pHxR8AOOST91U0qOiht1yA+k2WzVgS6kXTEnsCjXZBG
0/C9tarBDhI97uOD2vT8l20Sxq9I5zX9Y5Y0WvgQhY2qH3GxA7fdRd7Yfcl6o9Dtg0Nx3Pkmx1aL
TqXZOeGxNgB2Hyc3mbGGAEMr87+AZ7j185QmWvk0ptZcndqclOD7WBWTGgBvt4egnHSzOiZlj0BU
hexn+0HNayVHZ1TOX9vGKs0DTI/8o0CFXvmOb3f1LqoyQz3Aqi+t8dLJTquF39uRar7kM141QWMa
0/PCjQJNMQjru9PrVviq2R3VbhTumr8suxmyA/LCgMc0EYPCglmtqz5Kaaj+ojuiDhhehfoXaP3x
f5rRe0Rc+jQ9Fw1kzbNds33eIOAW32hxOI1PtT6LfeRhtL/nUFe695C1Js1vNVy6n+nzGO+swZYj
alFm+qNHvrT+Ekd5Pp+pN4/P6EZVxavkSYiPSWTpqZ8O2dz5wrKnR0xyhvA0ymr4ghSM7h1mXRnf
tNCynlQ1U754M/+gWTzPvMGJUwT9HIf/VKR1lq+2YTYcRjFLFBE8rXQ8v0+cWAbQTKpvBb3cKDDN
2nhtKXIMTzbyewgazszRN4remIPaaLDeirlf/sfZeW1Jipzt+la05hz9eLPXLx0A6cq2N3PCqnZ4
CCACd/X7oaWtmcqqrtyjA41Wd3UlJER88ZnXvPemRj7IwVdmHNQFkwsdvI66LpO+tg6lllvqmI+q
+Q7VSkxxg1n4lzpQZReWgdNboaAc3a/SzR9yZEN+rz18bENXr5DQSrUpeJ8PmW4w9yoNFaajml9r
QiMXLAqRD2HgMJwLVefmxt4G2BnskTnE80WjDI/njWohstEzqPHyujlJPMqXY2nVIuEm7fy2wPH1
m5x8o4sNQ8zvVbq4WYxDj//KRT+uGWO3ny3v9WwktR1ZeaKcPdN16Aq9LTJJdaYM/aM1IKx3qio3
ba97GBGJFvWu9JbYgjYNsC9zQFo1YsMj9rZHfT0NWZAgiTE5ZH7KsrQ3ni1q75p+m3xfS+Z8D/5S
Qg5ZBpVkt0ZfGO6HuVjKI8kqcPq8zQaQul01T/J6LlMruffMPO9vC0d4bYTCZHDNpFwWu1QLllsR
6POXsVjpgUEcwHSgMDr7tchKqb9akWkKCIVowxBJK/urwQikjOCrBvOV5Q/2eGAQOdzMNALcsMJJ
Kw1bdF9QkQTKLV/lxQySMhk7HBFXSCJhYhkjyLO+aD5OeDVCeLDVOkEvpzf3SomhutPQdU+OYyLK
cafoKKUsunpxkH/L2zeibQxwxwtPrHPW7u3Qle30wchUUu1Swsv9qmThQXfR9N9d4Xf3COpKG3nL
QTfgdrcSVittqSVE3Xr1Ql9K75WHMJoN3wdlshtDoLLxGgaf/LT2GvvDSv3+tndZ2/uM8wCwaF/6
ke7OXRGhBt4tkWvhvhU3yBouH7G/Kpd9agFnu25XI8cHJp3z9mOmDdI42DDU32Zqabw979YP7jjs
FxXhdjbei6RN5whM4DTdisUDioYqjCdjK+/XEqkIFADDKl+GOrQ7Pasir63Gbl+VppvuRUM6zRFn
qGpnmQjik5AY7d6pcTeL8nQE/TWWpvNV2bM0wkaZFQLwVHEhjTwW74JtWOgtVftmBvnyxdBU/t3z
eutVVaMdA52xKb7lQz9900vPLWIxpoMXTjAL9HhSi/2WTnkBMtVYdUgyrL+PHMhDHQeqXT4HRpe8
Hd15uG7nZvkx++7M1Lha1PuRups40cxShrgfdh8nc60wza20td9XtdG896xBfBaJkb+ll5xheFNW
YofypYEhRj76vzslPWMMbpu8jBuke364PnOBq0TPxvZkqKbN4mnM9PvW18ruhL5zfrcqf3KjEkR5
EsoRn7kIQansPcLbwqMoYVVHhe7V4iSBfxYxc293uZGt63zMgAQlmEMoTw8R8Z5/TD4TG5S0MI7y
IRPe9ggg26HTO6gMV66T3thVI8oQVkuGTvsi+zgZB+KZU3orrWApB14Z8MDXNfMWppwynddIa4r8
6yqS1d5RVOAlZEt7+H1MW0N8nGe//sBscdKgIrWI8jRORqTFWUnzTmoR2cnHaaIlbljB79O4iK82
Ljb2jlBU65+Xce6cfdInBl4N2aLbO9mJ5s706v6zhfoeh/xkylul9eYn+glyjRxrUHNojdQvYWvy
eQfRLrkbd8MM7CWU1Sr8Kw+utAU3bBj7sOyrHFkIZN8QNXfb5vW0prND67uuVJQMenIilfQ+uRR7
ZUSLLXnnNwjZRv7SDf0rUkiT86XKBazdoAjaeNG09WvjjboTtgqTlbgHokDt6LmLdTVL0y9iuPqL
sZu1atYP5uj0x8GQnhNrbTFmN5XprW/6se3sAx6SrHFgT/OHvgJPGSlpeirK/KCseCMdBXfZA80F
iuRglke+IO4wcluXo4N6KDV/mqzvZZrxLekELm/qNp+MyHYntBPnxaq1DE5usrrfGjl0/ceX096n
rVCwJlt/DJnPTZ/1rHgdR3aDnZXGqfZq+1RqhZpiqZeAGa2FEihM9SS9HpCEvimUZ3QXCrBnSg9k
ohDIIssEoXZexMMW1ytONOMUVMGWpKX5K9jAdSjc4pI2yTOXArxIrxeFdKZh57UeAbmuNEksRrh6
ilPyqMhLkuG4SPGXFX/4Qgji09SxDbrL5xVsa+lpm02dc2oGy9klaKvv06lOX7/85p7pAWyCajRu
TbpUTya7rayVrtrJOYEh1tYQIoz4MBOT3lrJ1EP11NOvL1/wuScIsJXyDaI4hOqzanW0+7aeqgBA
JnnlzhileTM1HkpeVXlJV/SZVbkJusPnwLoAF6uzfuo8QhTEdtAm9LRGt1vRlN4lYkmao0y04YAa
n4/PkZwazkZhZJecOJ4+2m08sa1IOgNoN5x907oc8iZtWwChMrX3np4n12YFttYORj1GTG+50NOl
7f1M7YkJMt1AlFAAzZ1tw5o0fx1900RiMNMeBAKHCd4N3EXorr1VRX2v9DKSzTiOkVv7+hqWwzDc
dImlg8tqcAHcLSm0W1xMMIfmvgv/wRzwQAoLZhxFaKf62MW9zpnKUWG1WBF1evCwWP2KPtsmURVX
XpliaGub8qOdjtr8cWo6s4yE3TifRr20CVRaXgJsXoWLcHNC0qajKl7gwF7DqFl7KcibRkRlKAZE
ru1KM5DJFZ+SrNfC3iI9mb3Rx5lgMlMigjv59wm4k+XN0Hl+vtPGWviHuauyV73QF/v33rBmCyMr
E510EkojjQQNPxRhMg64NK5EAJNZh6CWHFqpYQmMclN/FQRDu+lLb25Zd0VtqPkI1MJE4CNvZj+E
FKi5ka7LRMV2biGo6Re6ZhxoI89lPGqp4+7zYDaamCSoUQi1uF177GaPlDs1zULcja6BkAdshq54
76Ezp4U+Gqv5NbzlTuw8YQtEh7AJx5rLgv7x3qaEv19nMPZR4UpLRUIV6xqlFgryoTuAb6Dns+iv
5tofq1vg3M7b1QmKNsoCWKu7MUuNemcEaYvdN8LvgMoZDthHMbbrwzyvxocEZR+O4lqI9EYzvKEJ
mW9x9th1W6Orktd5fwDH171SwQbdQpGkDsiTzHn7hygx7kyscOB40uzOwiXRVp8pYCq0nRz7XEYe
klH0KpRTDFEjguG1Zvk1JwPnmNxrsuMZRGW7WO8a4VYqDevAnWQoS1V1d3WSd/2PYu2bj66eu5QP
jr3417nhpzfwBRMnGle75VnnZuocgkbzEZ/Uq3a4qSdzcI6L5lKzwNKuPwRN1bkwOEyHLcD8/+M4
KfdKiNkMDsNiFPCq63S5kpXTt6HInWQ8THVhrLF0/eqTyiH8oUE42llYzaX1Vjki+EyFU7ydg868
TplBapHKnLq6ET4A2bBvGy04Qo5Xt5W9wLScytUrjijlD0k0lMwI9rIqyBlqcMhtjN2mEiG7VEdq
qTP9uzJDzgg8coOM2NCljYjcsW4fbBujPHZfFXy10zqb2DKrsHfkWTqjyDSFmYIkgbFGJhwYB8HE
dnyj9MYub/QKdQYojEvy0a7rtUaA388/kR56VeRWzvouoCP+Y1w7fd11aTW/K9dZqIMG01yiSG5t
n1nMebkv+9F9k65yI2vonqQH1DjNnRirrmXm6VjfyP5X7XaZAvV2ahB1DUfYzfqu8vOuhMGzeN4h
8VVOp6fGlWLfAtP4rlWuWCC3gBEMR6u2avwEnOUNanddE2W0F83QwsGgPgWi6Q/5UAdBJBHjbiN9
CVI9Inuvm+s5B6OG5Jae87KUhHO8Bspqw0yzkl1eiiQIdc3tyj3FnEVhh5E0L1Vz9taUKQYbRjJf
K3NURcTMYa4hAwum2V4rp3dj3vtMNwNzeFf0rWfGIApcNzIcCi+GThWmzfhFfUqH1DYPTpfOcVKM
AuUxBjhZJNNBP5W9NY+7uu81FZULwKbTbKYYERhjUryi3HZ/r02V9RdOh6cDFfT8oNXTpAbFxQHx
uGdaGRDM0WSxTuvWPWEKPMTmmAaXWrPbxzxuRnMZsFqcd7Tdn6jAGF5DPdIV9glQrEIbwhmG+6Ap
mp6tPDXfGag398vQOIcyQ1c0DNxCuBt91EQ10So+v5xrPE0AwM2iY6qj9kdWev6d/RVvaY/2xwl3
o/YmSChNNdNUV7T8vNd09wokFAMV+nZdHl6+8tOTeLvyRrYHNvV0KCerbjC9YbBOQ2/6r2c1G5QX
S723ld/cTUaiXRiXPftNN/tnEFoIiJ5nVXaGsOEkOuu0ZXlhG8g29jsr31dJ+3sS1O4nqqOaNmU/
7l/+ok/TOVTTyeU2jDksm/PcWytG+IiWa57cKl1Rv3JUPJulT0NLXy5castezpcWEvgMOcGibU6F
j1cwXY2yKJzUOnVWssZVPaS3kmB2jy53sS8tpp2j67nRy9/vmW2zuUySqNLSB62/Pfg/jRpGdxla
tRb6SdpddwpU8tVZ9EvOBc+sFhgoPD4cGDFeOh/hijFrc7T19dNsSLeLfDXVX3DYlbfIvAfdbvBz
5wKZ9ZnXxmqBtcP/gA+dw1lzV6F9nlrraSmJoLqT5SgoNfleaX59AazydDy2eTYD0ghIgenznr02
XBfNsXWUccIWZN2tvWt+2VTFDtDZ7KseMYaI0q5Hd0BR4KOceiEiPfNsUYhyEb5A8AFoxdnl86ys
vIpJzWlEAG7Xj6B3S7dIyEjXIlKT/V9sCCApWwb+U2vjHJpTlwzBaqmvp9Hs9UisZYsCZD6eHGes
LuC/nurigRtgcW6oGx4wYf3x4uwdd2oc5eqnOmnZ2brmDQ+bcn0XGlPWfw0qbHLQxLIaERZFoBUR
1d4sIYn2xp2SXQnL0dNHHJLnoPnLdSW3RkGJZuA2XT9/DHYnB1eRe6FKmjtvestavhjjXJTx5Av7
qzDomVzYqc+EByI9kCg0zzA3OR8KdhUEP9cr4WMAtDiN+jDHy2rhxegIdbX5HkYKxurL0eHpNqKp
ufHHthLPQSTv8Qtog2Y2nHW1Tk7Syp0xNYyTJiYMAXqAf/1SXAlQMY0WTIzPIzwQSjdPKk4Uo3ES
BmuTqg4IxbjLrlRoBFx4mE/DHiEP1huFOoEJStrjL4akOh5wmm+e1hEoPW1D93aVtnMhNDx9ZQDY
gJ9CPwNjBY7t8VUK/Di7qkt1FI30/LZ3yHFzs3ZvnAUm8ajrIlqsynh4+Z0999Xg+gEfxK8Lmdmz
iyIhmXh2rusnvAHr68HuylMbqEt6cc99NXYn8ESaKxum6/FX82HQmDaGkSf4Q/69CcKB+ZocXpVl
ar/rukBPwiUDpHohD3jusgQ5sDmsEA83j8eXlYSefM2VfjIsob/W8gKtmsrJ9yPzLzsySpgJZAfF
2F247jNAGvgoPFA2A7pkLJrHF2YhmfYIhelE59rb2C89Q9mq99ePiOkDp+mm3knigRR0L/IZRTBD
1nVcNoN3ycnl6Z7kTuDlMJrfbOjPzxtNQj0x6o4MdFnLfUIv+2Tqg7MzuuESfOiZS6FRQoNuywye
Hm2NJ2Veb5MZuxN3Se7Lu9KQiJU0mrn7q4v255HiAr7CN5Cj5fHjhWk2tAMeJieTkUAXa4nDKMxp
a+PCjny6OeDbbu6xG56FYHO2bM05q/IaT5eTMxftDTD/Jl5GU78Qy57JVkkG4EDCZwO8ev5taGM2
miNs/eTOHAQQaWDW7OelKMy9X3RijBypii8LzTOmyENTXtqcP5GUZ6kkrjpbY9AkDjxZI/AybJW6
i0FWRwcyHFBKhrhSNtT8DB0rQUW7THoIGt18g3YFE3IoovZX5OGCT4ErrK96OU+fEhzRceVhzHqn
Orr10ZxtSuITg8vfS2syxwfTUMOboGdyH+oKBO3JQtvg3qIgeigz3/kszDzrYjzWtSHyBk/93jvF
em0NpdSQrYPeEYuFZs2FzfpMSgRedzuwNg3jJ843TuG3QwnO72ThaUCbbUaXXEsZ+VJqR1DM1PHl
xXu+TWCD+dtsQOelb8iv7ed/yqGH2jIb34WXp8asZ2bGkN7WKhSf6kycLlzK5LP+/GZ/UmtBBYMd
BKBO0Hl8LbTEap9+5EwcKhj2DYkx3FWaN5t3awmGPgr6WV4jtoBPgZbm2WeAk5O6gjaGkJ5k2m1G
xdT27afCThbvrgP9G/XAkB/mBB/4b71TBTf6JAd9Dv0uc10aRZODduHoGGWMZoWT3Q/Z7DAg74Vq
o3mz04rSyk1SmOWe/nldghXjQgRD5X6udERRTdH1c6wNbjVE2ka0CrEWg02tr32XHtWszx8dzcwA
yNYuX0jWvp/GWTGJ5tU0TcPemeW43NlJTeNiQNU1ONpTkFuvOjMtOE7TsUTehKRUnOjm5emhpR/i
HoHkLBj1+XR437/8Bs5PIF4A54DBGAZj2qfMyJ8uN61YFCmRUh8kw698h9tj1d0MHFfdngaj+Qlt
eqQ1LizrJ2cQl95A6BurnQwJXNjjd49PimlrmjueLL9Py8jPBAZK2dSmv+tt6Y1RhlmIduVKxKRP
htSMD+xOxMzragUY/5efAokaW0tnigOKdduCf1rynioAwNNoPw1DMsYt6glhYRTu18AGvOCKWkS2
N6QXgvfPL3i2+JnkAIoDHges+xw0i0cAjT7RqtMEJG6kJHeDe6OmD4e+24SeWWHPNH6zJWn123pO
4Ux0aSfdWCvEADzHSItLioDnW99DSmg7TxhlkQTx38fPIWvyIkeocjnZTRvcp0orTr4+WfHaDeWF
139+dHEpnva2AKgAzCdQ3grCKMXutDLtUcXRlnV1JUDaHV5+sc9dBakYEO1Ic6H8fdYPqMtgTTRz
1E9rpeo4W0uIxn11iVryzFK26Fv9tOHh4T3B5zvoO01+SYjO8T7fRMV1JAH9Yed1yojNcnOlh1nT
5t11oHXundE004Wg/XQfcwf0zOgWIo3BcPfxm2unAYiOvegnNVXJEXBdfuzg3u5zL/FOpdUvUeum
64XE4ElFu71E+izsYIROKR/P8hxrRNuumtBVxMESKI6ZeDjSatCZs71qZv00irKzGU/Q3jXMZUCF
z9a7a6B1mUTgjzFM5qWaByQSiZQL9/aEif/z3hBVgM/A2fLkGKvSAJmOTK6nyqjM67aY3G1u5Hdf
vBWDGvArYz0jDMeMJh62+QTwn2BtTvrY21kEujptIgCgqEEtYmryEBpTbR57SXYRaRKXzNBF36uP
LEldEiXZ5H60rMGdw16gOhMrsxteuRTVc6SD1/iMnfAgkNTuRmYldPIfJnb//VxnRR8mW/oS9rKr
m1BP9ekHDhY5vU/pFXnoSMYDYQWk/pWNgP1nXUlxybPqPMHbHhUUAcRieE1PdUBtVyR5IIf11DtG
cqc7jXdTFykGGvZaBt8aAHg/sC9W/d5re/fdyzv0mShI25keDEoAtF6f5MqQx8yB/bOewOnm7c5b
TOdHmSJLEdpl7c0briq57wpVVNFAcGziLWn4WMkZ2wbDlnTHX76hrVZ+HJUtE3EKerNbAkRt9ngn
aXAI7EBK/STqts33HUIOI0pYWLEZFprRocxKZkEG4K46XmwrB6jLIrpQ9T4TiJGeJ+EmeNGXPz8a
Zltr0mTpp5No+wL0gr7sdK1M3pL4iQsh8pnIgdgn+RfNfJLjc0anPSQJyf06n1ZmMvedLJkq152I
plToVw2RP67LovrXQ/6fr/P/Sb+3r/71PId//i9//kr60OfstLM//vN+/N5L1X//2+2DGP5GQPj2
IPO2+d/tQ/7zS48/4p+3+VdQM+0Pef6vHv0SV/r3ncQP8uHRH3aNzOXyWn3vlzffB1XJnxfgnrd/
+f/7w799//kp7xbx/R+/fW1VI7dPS7n53/79o9O3f/y29ff+588f/++f3T3U/Nr+oSqrh+bb307D
9n/D+W9+fxjkP37THO/vhHQOLnJx20JHghNu+v7zR67xd0ohGvlbG42Qv3V9mraX2fZrxt+3liat
DMDt0FO2korO979+Zv59U/2HF8RHMvUxzd/+310+enF/vMi/Nap+1TLWGf7x25kApkaTgCYxJnRn
tj99rhCZq8vqiPTa/ZytXQjgNGfWm1v7GY+53/Wh1CgfqvkTM7wyavN12tfCcKMlmZcIaejgoK8C
TyA9MT6UPWnPn57nv+/00Z093sn/ubPzPivWFPo4+HZ5rKysvjbtRdyUOBlHBbX0LZCEJNL7wGFc
CvLOGBfw3Nb6HhdyYw/svquYhjNtttcqjXXGr/vEzLvYop4/eK0/75BruOQ8fpY//HGnZ+mJ3io3
k0FZHlVi+JHVqx40vUBt1yuzr3plZ9euPbe7caUtHjqJjTF9N1ykpz5mpPxx9bNIB9g2CSjxyqPO
fH3vbmBpDdD3zu8cE8FuWR+HVlRRNk0iFsYEKrvDWunll/T46Pnj2mcZd4s5IEZiZnlcm7TAtNcd
89cpTJCTxjA6chgGv8mtfAlC6UHJefmaj4PrH9c8y26RY9VNDYLLUZSq3k8QUcPWb6rbNtG/vXyF
n3OmPw6RPy7Bbv1zIeHTgqj1dSqPo5Fm16vosh19ivZd7ebTEUD0ZidSjhH+wHrkibo51uso9366
3pXVFAeOhgyj3cy3QTl8aTrX3oORUJunY3Kh+Pgpl/DcHZ4lippWtVACp+JolsW8yTMXO5cGw74i
yTtaq95cAbYt8WwParBybvaOuh1Yt9EFOBbAU1+SdAgXjLUOVjmjHD4Z5p1Y1XxtdWKBTRQwJe+8
IaznRV6o0n713szHD7UeplxWsOePazJTFQVU8ACEx0MjvLcvv7efRNrnnspZLaqyMq2QrGyPFdhm
slLQ4Fnja0enEvP1WHdzaCIvfNAGUKRrs/Qn1XfwHGsDU95ZGa/9Pl92GUJ4923ZkbqhOvNRNql9
TEWGKXKxyIh2awNZMe0OFti93Ty348HJDASrB2XsymqBK2LOqA8k5n6UiNbZo+pOOOwBkHb4yj26
/td2anegAUAF0QL7PqA6fWtCZd9PaW9dGFf96mmfxXUIzehxQfI5NgifRRuRI17Ao4FMW7z9y4/7
V3HP3SL3n+rtrsdxIlhmHrdXDHt0aHTYS0i1ykbdibT+OCX9Z1tmTTxBwQqRsF4uvGhjWzPPvGj3
LOLC5FCe3dvtsWSoSg7vFLYbTYg4fdAB436v0aRqkICpPDf2vaXEEUQYQI0CmYJzg4GtH1d64Zfq
7l/ezlkIFjN8m7V1eNiitm6mtRyxuBjy+rgsDsCAxr5q/LTadXRFQxPg504zSqDOQwd+DI+tC4Hx
LBf/T9g69+kdG4ftrhvtMQ3SnNYXbYdyhE/bp8n7zqIBgM0SHnbwbGjQ4ACz9oF/8H1crV5eEI9b
nX9c/ywyU8HZ2lho1dGfRi8ydM2P07bqrhvdr2K0LS5N8H+xtt2z8IzEHjtr9KvjWMw1ADLX5bAP
6LcY3buXv8njrPqPb3IWXnuk9dZEBOWxpCceJ3i1xEWpBbxBQ4GEKIxdYS7Gx5cv9qt9ZJ9FRgXO
bK3hRR1nUMf7pXTL11XpIQm3RZ3ScAENwf0+abb4oZTdx3Almgs7yfzFCW6fhUzPW/xl6aR2yPOs
uRqEZkV666+fF6QBboVhNCAhRQADIXNAIgoTbJVujJS4qIU5X3RJRhZKHnwaW1Me3DVLklhx7yyQ
t5yp3mt2kx6tOjeomu1AfCmxfP9k55k4BArtlEjDhqaiLuvmPs5trNhDaxIL9Qu0xcPLj5cxxy+i
xdnzrecCKU3cnI64GC7fsBECm9vxza9cZ9WC/eDw3AHlumhhq76qrqtUh0MgVTKrUNhBhfy+dOdd
6QoEhLWhvC3cicWXy8SNqtEvb+eqh9lkFIv+1TFl8gBR1MDfAPTuZ2h36nOmj2lcZxLuDcCBHi5n
BrsPhcMC3x7pAR1YmiwoD24C2Un3FfScNkgMQCk+I/twmc3bQdFwtpLKVDuaYMGpWgaf9C43tHWH
cSQsIJ0hwhy7ZMAHt0HGOwYhq15pW6s7nLzGu08dv154vllxncPXM6IZ2J6DlqCpfVzsvvyBUVQ9
7ySCDZheIsD6GZKDd50ruFp3Y9AYO+iDthVhgZli5GP1zNxpuRZuFGRe5+4y0eB2PrepPGAJ6b6z
VAFRdmna9YcGo+XrVOTBzkw03zl2S2O97vwVRXCQwPZNX7gB1iOBY+wMO8kFF10aqG5jbdph1ar+
kxMkEFyCjK8XDngT97vat3rnZkF50tIkf4m4xFFZ1VWlr6h5N3Nu1CHAHlrQhqmKh0K35nd4zJT3
5TCKU9dU8uCkJnqjNB948/RmhB+OlciWEM2VKT8Oy5BrcWMGPcY3GF0e1rIxPrn6SFNjEiVEw8lw
y3u38ALtKpPO8B1CUPVjKkRwjdmVAJWIN/KOHKzdAaAYGTXktIeiroH4FiWOgu5i9LP/rvZX3rKB
lOubzcC2Dh1h+gzFciBk2oo6VNgPdsk41wpKdNhGo/40gYhmmL3mNiRFgUR5mKHdXaMUllmfoEKP
R8sv+/dFUxQPRum6X2tbYzKBzvzSvO+kTlPcGVds6mx3lnExmnP62s2tposModH9w8yAfN6ks/2G
Nlf9ITXbBonPyiz1IwAIGgsWQ9d9UpWNferGwYR/gofLHrbtuqvrwW1IHdv8ZnCWwEITZyz7EMXV
MYldQHMqZGinXiMKR0rWKB0BOz8fzLfK1sw0ziWN5tBYmiqehOPGmKFC5OwDyIkQ2OLCWpOdYSQA
lfEYMWKsW6o5TNJi/RwsTteBvV7xeDWTWb7thNM0IX1BrdjrSiAI59vZwZ4nPC0Qv5evU4N1HanE
Z7FX6FNhdSlkaDsTUu6pUTi7vqWLFXpq7Y4aatn7eehEcQ/ZzH2LOpf6hLuqkDvUF1mHLJ00dmaL
ZMjVreL1kGU/gbYu3jrstQ5Ybe+9TZRofmg0Gb/66WhAzl5G5zvi9m4eGXhbmNHYqfE9wzFou8jn
Bl/kOMgMdK/VfG9Tu3iftwMcT8xZLBVX9jzbIWpJixF2cNseOj1VdwriycdlVmpvar165/a5AMic
gOKTfpuIXeJoCdjIzLzzB3+XznCSQ6FU/oPxhNgVte+EfuaIKwiV8ztp1GkfzkXdPWALVpRhVut9
dzTbGgAgclBVXLW+9Xkc1Jzt4F5cTbWenTqZ9EYE8r8TR3+uWlqiS4EcoF15JjRRY/1SBr2Qx2XA
Q2bH2Ey7SYYVWWOCQo1QTTUTNaX4DPdpqa90kei3uQI61ylklUILvuoHG5DDjE7y4t8Y6JnJXdlD
9EdzqmedJ/kd2olazIvsjk6H3QEj4jZXUVCuRWhU3hovdV4RKOSSH0cUDeoNkRV8d1o4Izs8OPWv
dQr/L6Red0qEgWb1paMiaPa+IHiGwjPSOnKZqd4uQUuDuXJ7dwrxgS3CvvEyDsvUR6BfE/ZnHbeA
h7ECNxZWgwm+Oqi7XIRuWbKehxHiBTGcmBnlXQBHQsc57yaYbfbhy0fgLxIm56wY6CYLnpzoyU/l
wvCysdIT0hkLfBDrEjhry72eycjts1pgVvVQd7Raj2659IdJLtYxLZbLbJtffPxZwp+vZhusHl5k
c93Swm1K/UA6YaOukCJ5UbbD28qp4IPD/IeYGtjRnFjulepJDYM2z/alARDGBxAZFnbrhBmnIJoQ
Rf5BQPM+aKbEsKVi2lI4XhHyCjll4Qxgue0Pd3pf2P9lin6Ok5mLiamAXKsjZL3iRsc/JgTylccF
QJ59vkJaHNJ2223BcOpIQw9V0s2wj8dL2JZfdNWeGAKQxtWlj0SZsxT6fTHaye08ieKT1kFEW6Z6
iHF6So/YcWWHAv+IC7XiT6DXc+vjrDZY4BGPmbLzY4L55De8UqWzzwGoG5k3iRsUIFwndFKVdOHY
1dN76djDg6RcoR+pllFHIaFk9gaBA8kBb53r3WxMeR7p9pjzFxDJP1D5Y3YBKW2EjjhU6Tutqpm5
QIpug52bje5nTc4jVBMPbebOthICiN1cUsr71XM9q0kaWxQtwTU7ZmpG8GXJtkYRcnQ7hX2jE85d
4lCn4oFih42eNN+yoWjT+L/a3uectxW6i3Qt6oegcevPbjovu0UD31CI4q/58fxREJ2VCf2ce33n
DwWZmxnNhYayeWOQyGr5t5l5yoXt8Ys45Z7FqdRbcy3tRInwg2XfpMM8xn1N+j1hwnghFP6qSD5H
jzbN6mqVNVdHy1mzfT9ldlTlFn1v6IoexGHO8dkplldNg40YcBIkUf21OOjYbn1/+XWdzV3/8zDP
TSs83BaDkQ4Vuwzan0iW5WAGTfbKKGX+uksl2iMbZqcxGkVrw3Jui652Xq9d2UULaJOjSKpLuqy/
KHSd7e//1MJp+jRnYcoSj0eIiX4FU7HWnQkLlFaLjLpFBTZYxv+uJ/WTSfmni9EN88pCpu0R1cYp
ct3Uj1qr1XZWn7RvXn62v1hB5xM3uRitN/fW1mQE19alZUOyg2RJOaFY8PIlfnHSOWc7XQAmGqFb
tnQVIdv/X/bOZDtuJNuyP1SIhb6ZAvCGPSmRFMUJFqkGvaExwNB8fW33iMwnMcPJihzV4M1y5QoK
7nDAzO695+wDAaeJkY4ZH9irT/RQnDedBz+Z6AV4rth3ndNHXhDcN30dXMhqWmArfMjTP7FcOeab
311Nh0QjQ+yzuV03+qBP11WqXaXtsl5CraeZtvB6u3A2sL4lH8WtWacetzfLiJjr2cikaPZ1oneP
pZ/zhVytoDLRKnt9yi1Xz0J0OylF75TC+e3x0lgkEtVrHyWdVl4OVX8AJCR5+VP4TfPY2BTCoXRV
r+2KRoGHEceCWltYi1eBGP/Ccrpmt7T1dNvWs3ry5jwpkYoJAgpIRZYxyuQsCa2E4+ZOZyp8sFN2
pMqb/tLfGSXWTGb9PYGQ8yDVHTCX8lEsNVMnW3TNR3zgE3fGfrP0BcPENKsqi33S0ASpyrXFJzes
l1bly6jIy+KJ9Kj0g4fsRNPnLYgSwY7VNkTG7Utz/WFZw926GpLypUC1p4yd9KfqGdvfR2KhU2vu
UeTxy4uvu8VC/gQjKjFml4Y/jnc6cDguSGgjBJp2O0K22VZB+ZKsnvYUOKUejuzWt++/sScWhePT
+MvlSyOpDgKRcm9LOll65daxQegn5NQq/2Agc+oSh9f5l0v0jFz8WYlszyhuPEuwDWP7yJsLrvWR
XOfEE/J2wr+Sz1y3o5buByyahKR0asMaUV62vdGezR1JxJ1ha9/+u1v2ZpEToF+p3AlmpXaUkT/p
7hnq/oBced3bvH+JEyud9Walyzwxrysl0B6IcXNrrAcztsBcPuCc3iUDJpr3r2OfetrfrHXB0Dkg
2zkeQY8VF0W7WJF0myQ2GtveCs3SrkZfludSH28MXvxbQrNgjRtN+zgK03ghzLHiFGn8EJQYBLkZ
DXgg/T6dCrFXyIeSdl9lHRi0tPxCSqQLlAp3LkWyiCZNg7w6puVW64ddhgCT2qJ2Nsong0yMqrxZ
DOcbESoLFW4+UH1gW1ZNaoW6l3Xh2HAAmt2svhP8vJuk7NmOiZa5KJFQRlICTVvd5PkQzrD1qEE/
OE6efF3frNJIsRuUDCZVgA+pJitEA1Jq6F2syoReY3/2d1lv6vtem5Kt6irtayq7EUhRpe/f/81O
PetvVkMgcnWwWka6l7WXPsNrEZ9Xs6sic9SNSIHtafF42+rH+1c7yuv+pjgx3xSvXqe0ZiDrYV8N
nn7lubLZWIlY963se5ISzWx3CCSlapRmbHuqRiZOTxCLnR0mAPIipvsPQQa6XdbgC0an17f2BIhS
All4dhm1HEaEBVLlyowpw+tQLU3zwWt04lYdG/u/rDyBCqTm5WO69+ZZgnkSZL0osVyvNcHteZnf
rRUNjvdv1Kkn41jd/XKxhYyHom6RSJs1tTioSbnTq2F59dSiLnKVq3PllpLo+Cz7PJV1E61ZIeMu
RxH2/ic4cfgy36yzRRnkuQZUbu8NmhsvAGthQ2BBf/9fPzWJMZ3fl/FO9gE8J0YWqZHSvjUNUN4Q
CTceROEomGfvotVmc2PWa4HKjrgjYmPcf+QS/XdV8FZETywQlK2WY4zuVEgaxlnEelnkMf62j+LX
Tiy5b+WlNJ0KuH5atvdgtDxZECSudJl8k/4qVETv5KN+k3HqoXyz5PqLQE7ketm+9BB/wIRb7qxp
xQvdD7Anm8Tc+U6lb6cqNWISLPM7YY7ahqBXjnxuWzDGoLcfyhn8I1m31vnimCKWnpv8l/f6zQpn
pak1LD7bddWL4i4xaQcbq1kxMnGMx/efpcMj83drypslLF/8ZmzVmO9RGgY78r6RwgPoubFH+yOt
44mN7a1fUBLTPntWziVkIc+9yUCHo5XBlmzqYAfKxIRPZYwbZkb/LHHl38/oW2O2VoNvbP0h3/Pz
DZGL6fycR1ZGaE8/cjCfEt8cn6lf1hhrHlJlVwEdKk/LYPp19U4FvXlb9T3WxFSz4qVr1GeuizVc
5tke/1QXOam/bntP4IS3DfAt3kxeYjBXsS3cMaKJMMR9P38UR3biRTqq6X75jGPQDRPDoZzyyaGb
OwFxXwpv2TYuUx4vX7vd+w/Rqeu8WY+g3Wuml7J+9yQ9MUyvl4u1CQzCXxcUXfXyUU7qiYf1yP79
5fsEtUAj1jk53dsRqTWe4VBLApKtp+qjWKETK/exGfLLJRqmgYOxIk5Qako26xDYV0Mnls37N+rU
F3iz4BiumgVPvdj3xB+EOHmBd5GJFfsLU/v/7hJv1oyyawAAkbqwL0TKTAkf9rVs1xvSBj9yAZz6
Em+WjDRYRp/MWb5Ehn21LRskZk2/3ioFhu/9L3HigdLfnHS0LF8DZMT1Pu2S4TFJ9HbTzkDcXF1C
wKmS4ez965zYAN46Nvjo/TyWFswdx/zsyvYaX5QbGo1WxaqFj+XiDH//Sidu2lvzwuqysRDYTXEn
mAeYAvdR4XUGXYQs+OASpwQE+uFu/vLsDqkpQOqqYo9ZcuRUPyfn+pxrUaGEucMPRqbCYWRj0l6A
dGMMYW/Y5nlf+96m8vwPz+WnfrzDLfjlY/iZQ1tAUEZnTdfO8HD8QUb4koznpGvaNjSXooeAkIwB
CoPxpZaN8eyMsiV4d7Stb8OiTedBCSDaLqk5kMZVlBF+atBAef+3eOPa+Pf+oL8pGxstdyjv0exa
I5zeYtU/L/bI7L6Yt2Zf9pthpt2K9BBRr9v4kbQgqTJHHrcBVNvQrhwnRrq1XOc4CcKpsgXTXq/7
MqaGvxscEFeqTuYN2ss1rpMp3RQH89RYZhf9BFFNgcxq5MpMEEMo1s/1Ui2p+8XNfLWrYXZtx7S/
4BfsdmrQAhBiqXk96zI2+o/WiBM78lt8YNV2hdkaPCjM/02S8shA74MC3a3eUyyu5k/yFajd+/4j
BBA2j78/Zxz//18eCpSahMnOGSlEa6AjeB4bGF1drZOtxSFsjckmS3eOjystajHNXhl5oyBc4nrs
NxbhyTHlI5IUn5FxH+XstAZJby076lSsIuyJiT1n+KYiSG5beL8p3SjBvcXIWU3PNcRdjD+NlhDY
7sszE+4Ik396sN8zlfRTmLFr3zqdpm6QNVmfK8uYb8EuO9+zjoyzgzUdB+Ygc/cKIG6bh/hXxiwq
LDO5qQMNNpfSgulTymhVxWnrNuNWS78xJRVNVAPGvhZQX9F+1CUzCHOtzz3LbAuQwgPBwY6FWMlb
8EPscsaH8wZSbAolzfeq/bjOTAU1TyO4PViM0iOUCudZ6INi+eHSyIlnz9G8OJ8t+bVXOmTlwUdI
qXV9wDxCx+vDR1uTFx1I3WOj158GN5vODW3ytypRD4gPlrDDf/fD7rORCJLF1RgsSM+8bCah6yCR
M1uRDCsZx/P18u9jVRmXCWHPDuRgbDoxGhlYkF2TvZheLxlrJgVKPSevq2xjQch7cmCVnVeZ6DZZ
5stup9eCToVhekADywnSUuS3CfmoGt8mn4Cbk2KfMmaoWQyMSCRjYUW0yucfjd4O6hPCye5TAeeZ
SbkfVAmiISchgyfppkthuAkY7XapNRRaaT9dD4FWfRdt7zxVC5VnqLmlB5YTHPmjX+SQDSfss6Cc
MweH9uTPSQzO2X8YmgFDklrT9rUYF16PtazgiPXpokCIFNYY6kzQI3QInblFljPyGK+my2iSyXsV
8hBOT4thNOl5bij/oTWT/KeG3CnfCYBmZeyRG7SfB1E4kewFo3h7QXoR2pNVIHHwnYQ0kXQY7R08
5umeKkOgWxrzrthShTgrquDannflZJPZYCnL3LRFatuRk3n51eTmK7BBZ9LvpjRbPbx4gw87A1Bw
iuE7v/INgSVCb2cd0Oa66kZYLmklNjD7UGx1UhOv+WDDGprHARSvF2wTn1531IJAvvWDZYGSUwXe
TmGBtMBxw6ArXKnA/pHzeDlV7VJu6WR1QHvz9EXqa77VVFUcOldZEZmu1INzxQitiTrCWjftxOjz
fMoNU0UQYdO70Utbf8+RjmmX32tetRn7lh+UFdt+DYpsfNCgdc0hb4J3XpjGPEelEDooEk8vblx4
Qk8AvtUFY8Y+CU2QZkXEBCn4nOZSK9HYMgNlnB30xSe6y81OFJrzDZhTG/MswHsckxpm9VB2+cMo
Eu879N6SjbqoZ25JIGW6yQfRoIzumA5sh6BdU1bqpL1KpwP7ztIqeZc6Ql8in16HE2FrA8rS+/2I
RRt7A4jxbMUGro9Tea91MwIwOjb1AzJozQ5nzP+vvtFQXZau3UFywEvIxcAy3Kz+QbhPDJ9bxYU3
JDsEcn220YLEWbcdDcTrqp5LFc6sGjkA+tVgeWmVhqOkkkjIxmrRNoultUZcWTgFNs3qD1ub2Mx7
bDJIvJXuXUInKP1tFtTDd6UMJwgB9K/bJQ90Rjuwg2gm2EQwrLZZwboE285qqOiNW8N0pWx4VCH/
nh+ZmBr3fSIL83wcV/iDfHWkgm3WV9+DQE1jDCFh3EoajV8Du9dZrggP4A51SvlnFtQMJ6ylwzfg
8VUX81qmkMOM1bnRdWzuITm101ltkbEQ+kHu3PHWd8gGswCyec2TvMRL6k9Rs4qx36V07l+hLF35
dfeY6m7ex1hmg4vZ1NIfNX/Pk4CAB8CDyG/s2rO+JVmKPUIVLVlphWs6ZymSem9rZSxOm2DNmboK
3fHu2lmW+bbRD53OufLs0O3YRAmbGFXC8WZgVgCkYomDoEiZt9eG0YV0ZPSnZJnMaj/U2A1zy7up
LWXc5w0TxrXUsybszBYLKT7EAG0ADZ8EvZWwLysmbDzo7ZTcznrl2KE9tMZXQhnHZuMQeYHPP+lu
ZAILe86XB0SKB6lEUIh7DZ5kgZYyk98BvjdLJBFzNei8y/q5Cio+XJOTlhEVid2f01Ws18jgkY2X
toEmOee+rsUmyM1PqNCmT1kRzM9pY8tl5w8WSBO3dPohqrp8WjhvwloO2cZ1RlJNqu8Ft4Bc3Eq8
znmv7tdG1NetVQ028rB0JdFEkBYYz0QLYIDnwdnrjVyssAGOTxC1R+5JlOdjbu1aTGjfMt7drxwG
ejOs0Ri3SOuwFYaLSvv1oNEtRaQHSTAgsvBIhR0FDT6muOMls2wnRLxl7eiYayEitctc9a0IZ8eU
n/4P6F0356Tg75Qo6i9odPhomSbaL+8fO//+1PUffvciYZUccUbuCp/FysiNb/ZUSQiIjPjqNLEZ
aLHTqHIM/qtpDwjs3w/iLJ2zyA4XZD9q70rEvz+pbd0zDLDf3v9KJzqRgIV/v8Sk2zI78GJ2nqIT
JiziSZo6K7ckVsjXwfUYOg+qitta9vjEazceqmZ+/eDif1+rQ0///eI6ylBXo3O3U8Z0nzqGHi0q
w8BSTlZkproCYukA/SWbITRZlc9IINYvpm7yN61ditiSlbYtdfXy/sc59fO+KbzJGQbdoCZ3p5N3
Hpqpcrf9KuR1kGfNDrFiFSV6Pm5TDikfXPHvCy1YEr9/f7bNoXQBKu5IgS8fTbxBsQW64TxnwTpD
qT//d8+R/6YaN5oJQKk5eTtnsMUmq8zqivOkiiHUlHfv37y/L49Ze3//KmtFXkbfev6O8Bs6LoF7
U82EZvRA6T+ojk9d4dAC+LUAgdNsaQyMdq6vPQyFZd0SWy0QroAxeP87nPg5/DflN4b6ijmZTdM/
h+Q9+bImNaIxtjhBm50xklL0/nX+vmmBJPv3b5L0li3bbNZ2aZk9UbiSmDahL66z7wSSLGelO3wU
JnvU+/1ndxiL7++XcvsKoHdWZHuiYcyoA1B06wW9umG65IbrARZjuSOKVFmIK3xnVtT0qbExs2yO
4ayMj0D3f9ZTz5klH8pLlczGY1FPFr4eawJVsXgbP0WxYDfaQvDDUG/QQbsbwpTdW2sg0S/3mK+6
9KJRqQnvbNJIoRsWu95oTB7JslqQrAdmdZOuRr6zvLa8SsiFj+RIupDS2nmTETh+VlclI+EK4C9b
6LoRU1FvSuTpsXeIw6D6HNAQyuWDB+3E9Ml4i3cDjFwgm6u0XecKeWZwztw0c5XFGBdlbCd2EQt/
wVxbltq5zAf9U2YYHMj8LPvgAXmThfav/obhv1kYSzPtzD6pk52aZGAdsk2qGyaDVh/2OCh2nuF2
ZuwPVWCgMJTyRZmqjt3ZHXd+0yoqiKU0YnKrnOugoCf9wcc6sVz7bxZIK0vlYGtTtu+rztiJnD0J
/aYZv/9W/P37bepv/vWxNLRgTnj7HJwBUVNlAZX1QojRSHfh/UvgWf/bYYn+ZsEdMfVmEKrKfQ+1
MOZHXbZtSlOdAIr0W9KjyW3ImMdP262bRiTpVxCM/a6YIfyY5rqcVyaFXQKAaLdOA+5LGSRXSTrm
WxoU+DDT4LYhVPauHJpvvRPk2/c/9okxF+7939/irAEvMlbMeMhIGjYTUr2oVuW0/dN6vZIh1Fvu
txko8GW12M4+yBnHmLlus2/7wa1lBPM1slhevcQOPtuZ44SmDIwP4nRPLJvBm6XfJzjGBpJS7hO/
9e4Cd0RgQX80MoMVT1vvfRRve2LZDN5sAGWq12UKjXSXBcstiJlmBx1/DMGEJCE/4m5NcTK8f8dP
faU3OwGU/dEgajnZ6f2sLhe0YBG14rSFa4DXEIPHn7fuHwEuTsIqfgNc/D9iMP4/BFyQRPrLzT8A
NH4jXOzG5UW8/Mq1OP7Bv8AW7h8QpsAwAg7i8SYz5TewBaBPWEaknAAXOiht/wJb+H9QVJtQsy3S
V4FLH5zDf3EtjD/4A6BswItJK+E/8v8J1sI5nm/+Z4MFhMMJClws6TEGfDLrrb/RgZfrlkJlUTbj
8w5zVhQitMrGbiNyKmHSAy5Yn9Vq2A/YLQ0EPn5Q5BEZYsCNJjBvnyeYgKiDjdJ6lpmf3+rsADC8
MqHdL+VqfZ/WNjBjmYrzjvr8EzNtPDKDRp5L2NCEuLBaA01Gaqn0EwnhAAs1sZZ34zg4l3jdPALQ
5t55nMucnkq7imZChttODtkNi12hBDQIi5Rrqn+eUj2gyU+P8ImOz3BNKyK3YjklxrBFEsE38pJS
PsHrSibGnhZeXxO51ksPdvGuaxOlwmy0yh+pzA5h7ciM6LHPZT9u4KY5odazYfV6NlfR0h+U844L
fmOnCeFddGbi4GDELZfGbVW7TDhsLrYxzMY3Yncy0q/EeoxXakirkoU4WOxQpfVyl1H32ztao5Ic
b1+jN1Er7YbkEhKZpTccEjFo5iqQyHQgwnrElRYL/FzJ4XepnbN21c19mkK1uKbnZq8sKLP31XCG
Q9Ag7SwtTmQZ4I3FW0NV76nC4d5PGDxRj+Y0Abteot6Bj0hApUcGtTU5n5lOJZ80uFLjjpp19EN0
+sYnwIhpFXee713ZfL40xpnpjGR9eOtD2iMSDRGn+me6WwOSZ8TkAw3U0G6Hmp2ZBQRD0ojCqtaC
Vxf6fRa1rjO8GjPq6tAqcXDsTZ14EGfIFxorWqXuJyDZiqaPPGx2Y5dgiito74zOeS4ID5mmPMGi
MwbtlaonJiMQXXmOZ80zfvqo1uoQWCI5IGNnSMndrlC16hPA6RCbnt3hverdJfYUvsaoWTTMHqO9
fLdk0/xQq6v/nJtVv3H7hWE1GbVWi40XEkzUTqjZNiWNSGgJtjbwk3VL/pq5E0DZns0Wp5Mv1bMC
+PzsEaYGTAIXDrrbxV4Z67i1Ha7OdLXqs5ZvdCmQ6Ex+gRXKXPv+uZh83w3dSUYm4WH51rDLwd7Q
r3TPiXGsAhr2ibeGa5qZ9gZHES0fF7xe/7poSXUNmb3CmpN58mzMD/ENxK7U9gZ5iOPsPFNVBNu4
o7nGQLAvjMKqk03atu29TSa6HwmAZVlYmC6xFnOuBGVtirJ4B5xJ3fXBUhfQq/SA6D7BoCLySVN5
bcUK66a36aKGgTIa93rWTPqNOeeRG3pOxPHguKu+D4Yv+4s+8LJLolSsObT1mfAxg2SNHMblCgi4
Xfkt6KY07U9a9dmP0qySJ+Tj64vW8NNHzKvdr6LCDhkNut1+rTIiK8MmLZQW69Oia6GO9bYIuzXI
awge2XzvU4gX9PdMda1a3IYh5/XxGYys9TKVuB5hVmYFgUGTKG8EYRsv3ug4Vkx6efAdFCLQtrVJ
5H2O5Hw4I7qE0QIRkd1n0dXGHc+YRcqN2ba0WoemLJiRADEmly3QaNFjWHz0qbwFSlce3LDvkAxu
Ry+r041ozHa8GOw2MM5HvZ3ma2Xns0eXlrSgKJnVOJzDJj3QwboeXV/tGGR7jyaWHZBCK3iyhuw1
K0Mu2bm6E9tFwSIHka+keZtr0wW5Gk157bQy9zZ9JvU8VgNao6tiylL7Bsei/qoVBEeHSZUl/q6q
ViCja64fVHjuMM83neM3uFkANpeXDb5SkLtu69yOlbYMd81Kcz2ypciTOFlIjfpkG1rGRDdbGv1c
63IGwP1YO24SrrlrjGZok/gINc6rOX3TQTVyuZEEzzx46+T2INHJrIuE7U16RPuT5zvLLCAZpp8u
/SNAwqH6UVaAWEKY3/60JaVYtZHf+f6yKznWsEqQsfnFz2r/VvIsEmBq8vdxPZvGKwk2GsmoqOih
4vJbkUafTzpt2Hq4n7g3pDbYnQi2RSe9GUN+7s6xXLLs2tHL6VzCB3nKizohb3INiqsV4pRBRIyC
UM+QWGMOODXtt3RI12+OLPubpiuL55ZQpYssc40vCS/0N4NRwxpNQzCT+eQuXh8fAne+e9M0PlhO
2iBJzBUBpNZh6IS5heiesNULvweHkvgSn7Htf7HUHDQXLs01JoIrcaabbujlxvQ7olrh8KnncVoz
K0zchtUmgLe2xnhHGwShBJWu7JcubUekkJ9NV9jLfpKt89hMU8UUZR6XB7MlBCdSZUVUFqE+TN+s
aRJZmA/0YLZl3aPUpo3BDewQC3fnRk7SHBleSZltDcVkMyyz2ZswC3fjI0GfOOE1IpuT0DHGnPDK
1TeQUDBoesi9SfrR4gW41wYr0Ae2i4KrFkFSXq4B+T8h67G7gWxMmBTxpeazOaLXChsWFMX2X1Zq
W9SB8+ymTv3TSxlzUHi5bb/VRpgComnmR1J9HfAEie6+ok0Y7mHCmeyg9lzVYUUVwS6OX+Gb12jB
mRoC+Z0Y5fI26MaGBQNquIh7Rwb1hpjZ6m4BGdrMO3bbQOgXgqDbx7FICDGV6dAhhGRc/rNEffRT
6Wnw07BbndWptq8xTrlNiOhV3jgC+zlepuaKEdLwJHzCwGJM4s19LsnYClf8hkiabcM8y8FBeHtf
U9RLgqrtshosWol9Lqxh4+loAWMK62GfJJ41bhDm1RaRjIsmoPZZ+nd3mtclZkYN/wW+StLHVpFW
Z/qsAnI1C9O8963Rvke1nKKFw3lAIo5eJAxv05Yz11z494NMBDnVAalAIZmq1LUWruUnXbjqKdDJ
WD7MZMscNgIpY9irnfWagQ1MBzmO8gydom9jZ6+K69FOK3Vd1wWNIqeo0wd2FL08K4LSePS8ziSh
eZbJNpMuk50Z5aodL5lvphvLGxdrS44XECEhevdhsJi07VZOTk+9l1X0eaysvCcEpb0FN5GnkdI1
uttzWlaXLOrZCwoq9R0Acfqd0+zyWkFbeCZ8B/kDAyx+OtBcJp/S46eOeOc9vJZtK3nN3WS4BSia
PTBX8ZMoHTmOMexddD1KtLK8nwoC0JirGO5XoK7rhUhzp9s61hQE562H8z3sp2QwzmSetPi6i9R4
7GrV3KJfauo9rLH5O+kumYwt9o4LIxmnLO5tYSjGvCMTmCzpvDO4KoqwUKMwzqd1LSqaxoV7DkaM
8QgDCbyeMpMeI/NBlmyaJjNRXN0tCSaWYm1cTY4Hq+446TZtmfeGaTMTla0ldYZsnkMiSTyB/JIN
LpMPmSC1D9u0h2kuh4AJJ6JJrdiTTZQXkWYTuRaLfg0+LWJdUtRj3nRvF132pbGC9kDMFkkPxcfM
vghtmX74XgFUTpQcnUJhOKhtSoQvF6VdZ3cjU94Oc8bk3ddtgVWAPT69Jr4KW7cBe4lwYDFjGyOZ
lL/22yy4Jq8gtzYFr5mwRu3JEmS/7wvNWo2oGSdxrk3kkEbKWRzw2q79UDA7Y4HtF/6BxpHJDWNq
PsMkEkZnajFSM6QJaNE8GTPmRMfa738L4l+Ij8Bm3yuIP48sRMAffyuJD3/yr5LY+iOA404CFaEh
uk8Y5r9LYsf/Q/cISQl48r2/6t6/SmIX0qMOANJnqOMbunPoFP+7JPZh2WD1AxHpeKZj/JOKmNH8
bz02KmLwrHC5bAA+4CMpZ35vWqWm2bsEg/vQScjyC1tz9WDXmQW2c7LI/WzrG1XLtF9P0NjgXv5S
u2K+cNJkMmGWFUWyt8lzfER1xOYpcykItLQJnI4MBu5bYCGH/3k4Y28Kip0tibs1hvuJkZDoOyPn
rDcVz4W24uGoEXhYO9+TyL5tr9bJbZuc+mIhQOTFnkfqQodT+Rhaq5eNYWmS/RYzkTTNg57hoI4s
YFiEIh/bGygQehMtLaPTDVtZvxPjAQTR5DKFAm4iCCJMkGIoWrXa86LK7+1XDjnAT6ZmhRk5um7Z
nqXSo0um9KXiDI5VuLxj0LuCL0ydpd7Agq4Ism+KgBrdcpkJ0w31vlHRZI9Cm6Z1q/dDPUdGNgd3
djonP+1xTB8SZ5IPvdXwdXBUWV/6Mc0+mbM5g+wYxnozWiZnI8V+iOKgTMRNIZCBol9RfY3VqCbV
28Sz6J+1qTe/oCcrvuBccp/zXLRjpIpshmVMQEIH8rzIx5h2hGri0lot+LZafxWskwmIM00+Tebs
fWkoVw6unrK658yT1bEu8/GezeewkZqWf91lKTWbNfjBU17p6q4azK6Pg1TVu7bVsUQIgsG3gIWR
HI4NyW49cUMc0YiANOIEOszMykwn/AoWh79GOaCgNpJBamshh6b+s2/ILgvRhImXpPBNeWkWBzNH
Sm5ly9IZ2D8LMAlZ3M3Ct+KO7+pvCs9eByKmtY6SVsLUCMe1t+ft4qTizjKSg6xYgRXEQOpwcFUT
ClAoHB5AeqvNf5Dqmz9VnMGK3bLkgOBXN9WIAajgdiKDqIqRQkE0biglsOtotWxWcb0SbrLlPZJF
mPTGmMRC6n3KaWh1OP3CovHZjg22YmGMWn4OWXb+Wfv2rJ21mpcib8BXUd+lFTmjZMFUwd3S9QNV
NR2reLS1/mmusIqdG3alF2cuGdyfBzVSj8U2AQTmg2+jgnqFVegWF4u5qs8cs5X/RdiOha4tZ/KO
+JNZzL7rteQzNKGU/GqN7kmoQ1lpwrzqqvYTKZw1/fNJ40QWMYdfp31GZsK1StCwh8Qgp/BuZAWw
RFAwF5eTOU1XRmN6Y0yRlaF7SAekDubYIKsP2nQdbhOYNy44QxOneqFLdHAYAGZvCd0ms8sol0Uh
tkNX0FkQS2GM56RsWs1e1xBMhWUt7BlFk5NypClTdSkbYKmcPDpMGCJrimLj/Flykq8q+YCufmc0
Wfe5CEBwb7rSdgbworO8d48F7FAPwK0n17ZiTl3aC5SV8ibIdcrehtOwxs2kGrbRtT1Pf5bIczpd
0yugcJ4PNXR7LKf1Dp4NAhtv1TgpHErubG4ov1uza7/2BHB2+IGl+xV7LqV65zjLC+Pa5Ek3rfQH
xsvmJ+KP0QrbwllttFiHsr8ZGPAyrDq0A+ShMwCHsu8vfCspvzu6Jbh7xy6CWdBQmFO3dq+7Y6Oh
OTYdECf6r86xFWGlnk9KiKyq4izldHvXBS4uyaAwsNGi4qShUR+bG83Qm36koQa+b2eGv5vati7K
gciUWCmPCGAUGbRK5JpXCIeOLZTl0E0Jjo0VVMT1tXNst2C7oPWyHNswQep7Q5h5XlJvOrv0zqdy
7D1Uh43SNixuEdh8mjrGob/D0YP/1rf7TouWYwtooRkEgYq2UCGRrMx/Not8dEDReOghoRultGsA
zR8Ck2co6Yd+U6KCEYRa4dCGao4tqdmvaU8Fx1bVUnRLt/P7HpFU3xTdF/PY1nLF+l0cWl04ZA9r
zrEDthy7Yfos6YyNxy7ZqCDrh8Gxe0ZnDjV/lUvjpzM5aE/HY68t4ee6G+BJPedVslCEWueVJ/wo
6EratFlRL9tpIdI3lDjf7u1jU2+Urv3ZPLb69GPbb4AM/JqPLhmk5aEvmB9bhMmxXRjkDORDWGi8
m+uxpbjknX9mqsSgdYov9lEd24/WsRXJAN+74mxLg3LqaypcDQx7mBxbmJBM6ic34fudAVALAAYu
Q7aDVHRofx5bocOxLYpHIrsnLFj/orDc0xQSHAOifEUefWeTdRBq9dJ+SgX8B5gJRoaGSLkOe1xT
twteGtR2/3uY/A98uGkzETnND39gsx9fll/Pkse/+J+z5CFRhIANAsQBKroMTP/ihnOWJFCNoHrI
+vyJfhAh/Ysbbul/YCXDj80xk2COXw+TmmX/wd/4OIz/+kfdf3Kc/H0oTLy7R/aJbh3mLJx5yZD4
/TDJgq5se0KmttZC/yorR25Hmif3gz4z1vzlznAAIVpK/EoC/13/89e1OCSjdeJrMT36/VrUp7Ck
u9LaADOUcZm4+a0yPX9rlf+XvTNbihzJtugXqU2Sa3yVFBEQBEMAyfQigwQ0z7O+/i7R3dYQpBGW
9Xyt2qoqu6rSkcvlfvycs9fWuk0Hfe4miQs6pOtwPlJuZCo/afj+MzJjUpPCCtD6oDB/anGxRsEF
V+WWlgRVwaWLS2aJBv/nx/vjVOKmgjgJ1rt6SG/NtK4VScEgkW7d0LHm5H5/nhwrsR80T/znWT4N
c/DGlJ4OQIyVxWqo++iiy2n+HAggbktNIuFR+k23KUZqT7Tu03wNRPoeLNUe1F1whAJzgBz9709C
9MYfGmpQ1vbnxqEBd2QcdHmfg8sh5jVucS650QYjso3Cn+GPDGvFVZ3aTd3Ws/ZAAt3sJXabLUmb
02P6oT++Y1j6//1pln/+6R3TKxgZwNzEqh+CwuOA30kLWu/v3rGJNxb+eDo+QZQ/SSR8HUTTpmHw
gZGuyIzoa0lN04syamjbAZt58vNQh89DO46CP4CBnaNFh96HlunT82iiCTK1jYG7oMlxqkTljbat
6f08ivhoivpfgZXctyFMU1DmZaNS8F086IGQOyQt5J5n6Htj7OP3PoUzcMBuahwtDP18o/VdGG7K
SGgvQh3sGbqmL8onrlSA4x0TO67+1JZlH4+QYQD/MlqhD4jFp+F6n/QVmVpHhSx8CW47CbhNlNwh
azvkNkWPpKK7Ez6hzVmdRiNxOsGkQdoOpcieTOnSATVNckr3CHlfsC6pap1nEzNzGidUNRLaui6s
0NyTa91xSeSqCMQ6ihwIA+ZyZRmV9ZCbveYNFhlkc2gLakE9VDhUplKbnkTLnzdlEjX2SViPZXyD
AL+kKX6oWg2zsqqwPanM7Ttyxr5/2YkusDedjRsPhlB6LzmqRCLqd5bPGsSTgY5jEt+UF8OUusQK
LQhaMikrpTsccozCC238Vesgb+JNq2lR7eaZFTTrmaZ31ZWzmk5XySxou41D2vpLJVPgsTYWl63Q
Fw9jCDKN9rGoPR2zNOtOglmSzvHhKhIyWK31qhVjqVzSskwkDiq7VSEJ+EXKT6NE3UrvZOkc3qhV
bWjBA7I2GKn1asvxSGOvaY/WWQB0x/ZscyLjKQmrklfJ2KbPIhY6JsBZP0/rPBoJzBLQ17ODgDdf
ZUOTSyiTAuVKrdXIdwxjsq4qGpuv2kGY+xp66YvON1K4Kbela/gq0NoH2J26EyXc7VwKNHPvCWlq
3sNR0Fit63TvA3MkFQG+NxxuMWIDvjYZw0zne2haSN+UCp1TX6rpb85PI6X/vq8eIy1vM7cJ1fA2
CyQLgjh+Hr8lP4guAi2TfHzMU0oPIZxPc1WaQZA6LQXvR83OAUJ2YkTiM8DMeE8oq57jsuD/DoKy
uQqzGcUFfQRB7XKv6i+Hqczvp1Rmgw3KILgk3wnW1swTa9/YBoVwkXMPRUgs9Tdj31av1DKi8nTy
h7GgdiHVQHENKbyfq9GPvUxuCqoGoFdDR8MX66KFJYIbaGW1gPX6KHV7VCR7FTguCRExDRciEGPk
gs7rbmoV6JgXqHLzi7qDfVp3BlkHFXI6nooYDXMuyJABoynjZidFvbyfwqyj2xvYnu9G9D+FDoVF
yqUJC/0S3mhEr3hqSlz3UtjQGslcHAETRbyaitbLZwWI8nNJs+YntRS0q7HMrEtgNjncxbYduMKa
qfxk2LDCEHJEZknmtdSubb/nu/RLLlrFKBnP7Tz5yMUI/mWH2Y8vc7+cfrGk0tcwoJDpDcE0jHxl
cVnhAmcrF+SpmSYsBpXrhj1EcUAhlLlbkbU23BlLwnNfz7SUFIJoH6beys7Ldmp1L2LFXGf5iEMm
xmPZW45UAVlfLBLW7WRp1IIn6C30tleqcaJVcXamKxq8KkuLUx3EEh+3oxdllXiKSlcG8kVkUits
gZqMkmfXpZSg0iqk5jElnauGZfFEl4LJLqDo/RXALG2kidGq3mRZ4qJoCBW3oklSxp3ewaTZRUnV
Nk4aDtG0NiMT/1XKW7ZGPxrX4FVl+KgZ8p5rnUPeRB/3UAFRDURdMTUnITQPHyJDo1tbv+F2Su2+
qhGmGaOsbbSZUthOoSR3Z89ZRwWVroobHMpksgWNkEPXj3oBTZEKSbri7l7P58vl+WqmWqpStFRS
gPd5cwnZMS5XukIFEvSXXxMvllSFgPR2VXwiQyCnUFKnozjRCnN5YTIeAl5gaGXjUlezWM12aN/0
FRfepQBMe0Mu57KxMeqBzlXqJxKV8kwZe0h6wWyi3hD+4AZTQWJqCNSwXY1WBzyZ5m1OoMYskeBN
tUFjTtvRXb62EtMcVkkkdxXMd4v8fwK5f2rCdLg26jKibuvjGHMGJCIcPAMubsNBEKbWSa51BGli
HvWrUR3q0i3NUeirUE6ywZ3zqKoADfHDrzO9UKUzisV67WSgymZ6TdhRY6UufxFgBtrKCvv+gjSx
ZKzgrKTWCks0rfSg69ryKkUmS/ZEiezQBRGI4seQaUff6QlkrRUlj5QaIcjxdFUWsdreGokiD1jf
aOJeHynXnkA9Hm3SQT4TRlNPNa4xgK5Htw9Lf3D4vvTC5cvpZqREod/TYBEJadUVkpAdwKkg0hW7
jc/ZVmMb+VhpnGqTSlaHlNCNYpbIMO3e12/SONFoD/LVnKCRhJcHedY2HJS/OrBTRU3reGdZ/fBe
NomZwneMgUmDeM4V0L95027MqNaabarYoeYt207pAET5QKSb6n3IcyIlVY0HXHLLaSeFUlOwk6G8
Wq7DYlcJqMuOFpltsq79RHv6iHf+v/7xqf4BXftTEPitIfDuLX+bu7f0S0/gx3/z30ur/S9LNoyl
5Q6hInJTQtP/XFpNsZhd0YZnEwQTl366tCr6v7gC8Ptwo2RdiwXf9Z8CiPwvcACLH6JNQc8y8Loy
/+bO+kHx+V/IquuGznWaEoiq6pRjuFV/jcJlemwyqZh87+6Sirnz+hQ5V5FzGTgXoXNx9bb5tX1/
eN3efJqkP9xePwh+P416EPvP7Ht6BvvCe6qcu33h3GJC4Dzwi5e3XeCMy6/fNqvH++eLs7uL3fOv
95tfZ6/7wTn2c/BwP/0YB/c/OVNHaU54eOCJivxSh/ufn9NeZu+nAQ4uBOqotaq+PGfhPNztccFy
nu4e7s5e3uhvcB7431PmzM7ty+X16eXT7WngnF47V6fX16e7i+vrnXux2m2uTzfX19vl71bb7ers
6eZi525vtu7jzYV7c3N2uXe372c3F9u9d3b2fuTn15dr5w8//yGEFo+IwpQ6fv7zp/OH/fbk/Ony
6ezhYbO5PTt/CJzV7nq32mx3q+vry+vL9eXyI273N/uzm9XF9sgd7uPy9NPPQpXx86W0gP1fNuJj
Ll+WZcNcvrzcvl0Fzi15CKbx+u02Yi4jJ+JvSfk715u32zem93ZcVvM9/+Z96Vw9hs778+PF++vj
8z50ts97Vtfj1Tura3/zfvf+ShzKH3f797uKD+Jhv9s9Pr+evd+Ezv71yPx+0BZ/eqaDaz/9fiS6
dJ7JW597J+fe8te146xO1+uN67jOyuUXzol3cuyqukzWTwOLr5NJaXBMIx8lOk/IMty/vp+9XGY8
7wuugM71BXOVO7vH7d3z1fPFkTe5fFU/jb3c1j/dxttBCxJr4qEl46Qy7iP5KUiucFyhwa1zCvnu
52/wg/x0OBzpPcPU6XjGgvVgjuFndikhhO/NZXUeDbuuESeZNTi99l6Z2YrugCfMLiNJrPL+Wuvv
NQ0mnbaV5ucp+TWMt0F3G4joiPHXH/fdf6cjyaNhTH6wmlH657I5hMvOcPuCZsi5jpyXl6vn3dXz
49XF643s3L0e+5yVg3L3x2b/edCDqZhDuNVkvn1YE5LT6vcmdapEORunG8sOnLqlqmedKe2R5NbX
ZB5HDFkRLoe2QuWeI+1Q2TfRI0pCsqKjrAoajw6PucYAawi8qe3n3z+/7cOxTNPSNSS3gjOSNvxD
eFPdD21dtIGFMbLZnzfDJJ57bVCv6zjKrv7BUIYC1I6DfUkwf13GZCcj2e5jy0urdr7R56CN3YkU
iGOkc/br57GWT+LzGl4eSyelTI6blCvBwtexTAw7O602TU9rC/3SbnR/BWspPbIo/zSKwXdCIksQ
WBwSW3qgYCHZUtOz9Q7s6GCamxxr4SN7z7dVuDyMYRH6kKlXDBLmXx+m1CNBeyp9RmozGuuQHPf9
gDWlcHMa2LbYCqvcc/029qrE0j3y7PbvONepWP39nBr0mOCMi+iCRfr1xzC7kPpdMZke/RcG6SRa
sIZmbt2/HAXvcQvlBgk82SBTfxDpNHoIiM3vhAemNNok1qxSwivDzd+OotGMjXyDnKQQ1mGCE/5q
P4SGOXpjJctkBHNyaqH9d0x9Si/kpjExp75mKCZOvgfhEt7PTaz3tMzmg2Jvw0qxXfL0XNYDLjw/
P5C6bEVfVvzBWAdfl42oMyPPN3pTHQNcSK4BSLlV0550nX8am80qlbL7gk76Cns15P0nrLMVTuRr
ZexOFGM4MdNxpY/zszA0j1T0OqanFo6J8muM/3IjwFMZp2e2AI0EMzH+wa4aKvbQcQvtPIDEOGJD
4h73sQb3AMKA3/Srn2dm+Tq+TQxG8th/ExrYh7uprPgiHlQmRuRxsW4t8SCsUKIHv86PfKjftoPl
FWgsLB5ssdY9WLpc/bNUFPRX+DhSnJM4lHeSLswjH8hhiLwsKj4Nrh88C4Ws5af4FA0UPmKfsSKt
E1m9uTLiaFinQ69eGNPcQ6kJ9dOf5+/byqJsxY1KpnLGjUenNfrrgFEryZxU9eQpu/pKv+zu8vP6
wX7VLsbIae+BYt1NV/NF+Dy/R1f21l/RX3gkAPqokX1+h4c/wsEzDyOc4JSuRa+4EzfytXmpXRTv
xibYiv1Ae8qV1TnSL/kqBpt02pyIS3GrHdnqD2f98Cc42IP7UGhhtzQQBVVMXxWYvUBbq/qwLapj
lpiHy4jPQwiDlj0a+ohz5IMvWYr1Um6bdvCwypMcxZrrG9L28sPPr1X7wzCaLrMl4Lxucq4czGlQ
Cp9OapqhtTA7tSqcf6deebBG9JYhooG8Vlwp2YblL6EMm5GKRGf/MjMcskqQ/vRmOaZ1ptvVA5bO
nU6fc3iW1sNJpmEWLp2rpEWVxRTCluiqfrbDiXzYSzs8KsrjQr30y1MF54pZflV5gbJ0j0m0g0Z+
ZQ5wg6LXoi1J46ZrvU6O+Qf84bkpOBsaJS4wi9Yh1KCIMeXDn3HwsmK2X8Yk0J6KLD2y6fxhECI4
TZDWM1VTO3TpiBWja1V1Qko3ZTLos35vgtg4QuD/8yBEBxYbzpLb+PphjsiYG0lrBk9v88mx6al0
0taK/8GjMF8IlG1WC3/zdRQIlbpvqvHgUXgRO53qLnWxzjqyyyx74+cvnEWPFNRgh7FUQafg8v19
2tUEkHglrPrBG5NkATKl9o1NDe58rGZqykEk3GRxMvz5Gzi8WH0MSuWA+ZP5BsyDj9oP8IPK0Et6
eIUXW7Ounys6hCKs6iRJplaCJEDBd9tL8Rw7cl7/6d0pJjE+bRhE4B+b7qfn1UUm5VmSM6u6SLyW
JjxvGgz1yMb5p1HYS+iy4CGXa9PBrEI0kOdawsIkC8x1rKfdVuGMP6IRVw43x2UeF5d520R3q1mH
zRX4Sfd10WSDF2uqoKJCdRSrn+CqHyZrm2C56oTJmK0x9lP5VwQ+VUPRPALYPdF6qDAUtk0nTrPb
cjBXFAmPAFI+grnDtWUYBrcB7gMIeg/WVqB2Y9JxWnoKdW0M5No6f9FHpbzEz3nZixL/2gDbdzJz
G+YarwTNvhkzHFRkA89CV5rV/PfPC29ZWAc/ER3cuowgi1DIEAdbfK3FRmkp9KiZAxSNbIKDSKAQ
rlOMvY58vstv9XUodgaTtnSbN0TcfvD56qUVlNTOOq+PLAUBsDo6NJzhTm5Qv/LLPNrNQj4JR/Wa
ssZ4JFb59pwK2C8TYbXBX5aF/nX9tbVfW50cI1OmSh2gssIDwK3NPoV8Ct1ROfKs39bh0qpA06RM
py60msMjTVZSQ6TU0zxa/C5TqX0oBWU835yeqBkfs/D5tnkgXKfWTu8UfxZCP4j2JJQdY22ZiecD
fVvJk9Sf593cnRoYvVw3ZtRzwAzpBsW1tf559XzbKz9GXiISppdP72DkVLK7vm7sxDMmKpyqVO7q
rsRgswyfars8yRe3zZ9H/LaPMCIhNOJ6dPAsouWff9qtItGM5NUNNqqqxnoFMKHTzsUxgPTB6zOW
+/rSJsVHIfjjsFMqo1CEh8JM0QrzTLHLrChtrmlsHcXCdMQ4ogjH5Jgp2cESZVDalFkxy5iU5A+j
rVynhdNqa7AzCJx+R2mbbKjzUVzv9FA8/9U0LmPp9NaRjuCsQa9x8Nn3XAt85NyZ17aRsvfj0l/U
s+XfvayPUZSlUKIahCAkQL6+LH+m8Fw2Q+aJWgDQUML4uUYPduTs/DZvrAdbtjnvad1hFzv4tKOx
CvAtZd70ssusdSaa/F6VpzJdd3XVHIm+Dy8AJD1oObQ5yFhlMo90sACnWe3Sqo8zLwLXYJ2apUYm
JA+EHbmQJFNtL0+RTuNGXk2zcVli0PQ4l4ginErvpngFU6qgYz8yzfApA5/0ImHuFb9ZOQoHZBj5
sArzqIWiqEUqJKDRt4zmDORuAxgE24j9Xy4Dwm5BXyVRNzkqRT6I2yR0gHWNstiV2xDFzEyKw8fA
1/t5lINdAq0Co5A4wlqH1SAOQ1BMxirkmyjX0TPk16rVRU+VZPWPSqRpoYPebhHHa8btz6MuL+LT
cfPxoizqYqw/qmTKYUhVDXZETxcvSsyxje5UhugbF/6RuObbTiHYdrlhw/ow2ZS+xaSTXfWoU8Dv
2vRNIFxtMbwYuC5ZbitX0pNCYkH/u2ibJ1vEVzYXM5kZ/fZkLXOHdiPPPNKN1WqIgSnq0Vgc+XgV
8W0CCYPx3FVVno98wsEekShDR/t6kKFgmS2AImFwAQEhceW+mrfKYJU3FVBbiu1RsG4W19zWakYH
7e+4MasmOEEEqtz/7TtdInOuGJqhLh2mB1FkZrValMWIfeyUkC2K9WEdS7U48uTfVw6jEKMq3Jo4
u9VlYj6dMeOItiarGCWu9egG7lZ4NcQoaf7+Wdgal9QJGGxCoq+jSI2FyKXWgB9G6oxTuNRt1EjJ
/8FaIdpRVcRyhkps/HWUJCx0KS3tlJi+j9fWOKgePTnTP3kWnoS0FgPRp/l1lFnqp4qYNWW/UtL3
QsgDBrCgD44M820jYeHj2KTxZsg2cZn9OgwxAZTaZZi0KaQ9UEPQoLhUeEobthtyjsmpGSXHbi7f
jxcG1QiNyZpCoT+Ewc8RVo8R8YBnWeCslWSUT7QEDgKtY9lfb1lsIMTHxHJLh+1hQi2htQSU0Bh6
ZIq5hil5le/iOU1K7+el9/2RWAsGnzShPELNw2zw0EwazXYkmfMgMR7KgSsHBOEmUo2VrbeqePt5
uO+vTaU0gR5MkPoUxBtfX1uq1EZDKMJwRW9ua3YJfT0Nk507ZQ7WFIR1ciLzajd/OyzLhYN6qfOQ
yD+0O4inPKadMpXoMMqrYWUoyO42QNyLy7arJ91R2LNiL8iy+khW+eCiw/68rFNWo7AFR99Haf7z
/lErfTvKocROOfhnYWFmp4mJZm8ep8kNciQ/UppIF7SbxR4IleHIc38/ksgnyeA+bRIyiHEPDnU6
VuoxTSUw5vQA9wga53ARtCpxD19YkH4uVatXjiyp5R1+PW0ZVNVp66QbxrIP7W6sHitEzfB919ct
aSV1OFgOMYzqn1/p94XLKMyvqghSMyypryvJjtsYSYHqu2Pdz8MOhTPZwDakDcZLYhbWkYPg23BE
lKpsEoozFqXJg20t6EZN76xZcrVhljddFt+lQtZO1KqNjuxs30ZinXAKfFxNWTWHI1GRtOn5RfOW
+GO+zWlJRpKlJPuhroMjd7aD2+ISjal8DLwjbm307x98jUbE/zXTn+iGAPnv0HeP/d4AGBNNTpwI
OTjnRmtqmxaL2wyZcD/n498G7Fw6lvwMqV5+J/A1X99i2mg1tapUh1bBcSSVwPsdW87au6KytL+9
6CxjLWLA5R63ENy+jjVJXZwVVqa7YdyV2y6RinNVi47dF//w+kzWvGYxNTzXYRwdT32eSWT23KyQ
k2olaRJIkoA8q0xTaWAeS9l9H275Cmj6QkVPkfKQZTlqNTVrThA37oz+LE7UxvXzUbk0M9Cnf/nF
6Qy1JGuo/pNQMw++uCAReZhOLU8mVYtZhF5pj1Ml6eW6gnN0JJj+tokcDHawNJWoTHwNfqsbDP2w
LtV8cFoYTkf2xz/NHqlwznQK83x2yz//tD2zUU0qJA4NjaRppm7c1iauEaa1E7Wlt/9g/kw2LZND
nZv9R5vZp8EQqFKd7pi/UPj6WmtTGSWLJu1U2v2PPNe3fR/hylI9MfQl2U9d7utzzf4ETD9mKMXs
mn04C8vDEEDedkDLPdBQ2ZHP+A9vi2yFTN5JRT6jywfz2Nl9LaKi0VzgveZtn8k4t5tZ4f28AP84
CiorNixyd99Spo1il8VAMy6Ed432+DgFXd3F8V9fhJk78u+U4slSc73/Ondj2GKtYqYsc7MYnaTJ
w40yzMdsvf7whjRhkeVh84WKenhZ5LeeGy3HFAMAofnKGyxXnRHQyFM1VDDpMO+PTN4fljqVNTSN
5F8Iz3Xl62OhR6kl0vv0Z0hIUVx5buD/DWQg30h0U6r8+VWZ/G5fYgAEATRKyBozyV5xmOOP+tTU
q4DR9FHYrhGHbUzH/mBjfIGbTW3Yl/0gB0cSMlx9l6f4Mi7yYi7fnCkqwZZ9mIVs+3hWZ+Bx1O+r
9rZUsHo5aUXU7mjnEWj+Sx25Y6420qPIC9jkRjaQe59Ka5VJc2yuEzuvTccs2ug6iPFychoNVULX
4DLpdrWOS0QnguwmwYZGOAZYDsheRi3SNWEcLi8IqcIbn09Bd2D/FWdWiWTEDawA+5jSMHQSeLht
/lIrvXnMkLJFrhKUyDC6tlDXgTn7dNK0mvZb4z8+T0pttqBemHiQpJZph54WlAkVyc5s+3XoF9Nt
hu3GaR0uHRYFVLKtHMvmmy3ZymmeCb/dJJUf7/QIhNOGX9uBGzZ6fEkrS5a7QTWki+FtEqzaCuYW
PGFQXV1HqtgBUVTsEE+A+wqjSjLXU22qiBjiOHgET1siSQpA1DmNHIuzyYAuskUFaJEJ63sLwQCI
qvsEvyQcOWK/u+VCmDx2GJ+kTsbxmDiBpCjXXVHGk5dMHPcOGanoQYdHgFJIxXJircxj8xooEqgr
9PjJrW2lYjrNcS27r6U539PRpCVOhnDithdFdD82aRuddSU+AphKmH3tVCisTtJgEXmrSgmESfVb
tPhyWUlXejPHD4FCusltw8Lq0JQ0FqWAeGFbSgsEG5GaBPKxwVBlY7aBX9IQJoYFLxogKtXmcjiR
1LIeHSvUxABcK4weJ8UIH4VUSfCkmlHVT6WFBOB19D+8NfR+7YiFmbSpqYtzWa/G2vHlOdhJwdBm
KxGb1nMM50J1kiAwM7ddhMNuCg8Q+KqWti8mDNWQR060+76e6udhavRzDO6Mp4rKtnlWAEwcYNGZ
1VWidrBtMtvoFQc5YnMd+BL+GKrmY3miIpcFaILjheIg4gGdbE59Zq36phSnejSHkgdpc6mly3iW
ukHCYK5ILHHaoCx5SdQxvbKHvnjtwtS+R1Qbjy646OksKOvsSSm15p5KmvQrAiLxO8hpQHP8ubBi
1yDpV61Ms5dPw0gjEDOiXptW2G5olNtFJ0Y3D3v5soXvYriNLpRbq516Hb2U3V41fVSaLgGeZYBz
LxqujKGRngkW0HuIXtP3xkBqQC4MfsHbSkRw07PD3/aTPT1IFqZhDhBnbGOQugylk2pWO7ghRLMV
RDU9W3N7DOJ1QXUUCEwfzg8YjAFinmap2djqhLNJj84pJ1KFyuwOmjbfZWlfnQXcJrGOEKX2Opk9
LDpTGc3kxLD7alWLUffdmtgN9oDtTyNeTTWSldCeu61MOumebNKsr/Mez26Y+caTlMdje0rvQn4m
+1EZeRPirX1kWam2bvw2OE3mKo49SoFW644I7nDiprunPx1UIor13MzpeWP2+hvgo/EaZtFsOFbc
14iOmQIUrFlbyx6I8fRWqqD8SKjdL9WhQbgaTFmPdRL4EcNt08h6mpWxusigixbOlGaBvaJmWejr
rFaybS/wDnbLRprsVQSnz/KEOZoo3qC+1A6ObHnswWfIaXYkDmHu9F5/wSVrqGFNzOMdh5Bhbrpm
6gGFKFI+rhVJ1ZHSYjmYr0cria9UuHKyN8D3vO2UHupjKaYQXlxbdxfNnAE96wFaJm6Joajmgshv
Ekfjo1fcoZypmQ5ZpchQ09r6zJTD4DVqdStzTAg5j13TNFezKIN9kefSk8pF/H024opdY0w7MnBK
hq3jZCfJSsZScHIjzc/foqjSwEEWcxpeVjLdsNSbpukmXgBRtD3Hwe9yiLL3kqUFzY+gvD9RpkXW
O4aGzXO3/Z3ads020JFdwg4Z41utaoxnAvgqWgs4HRdU/5V3f8zySym29XFlTVPxPFR81JgCNuLF
zgrwOB23zhJHtCR9ChenEppbMNkKRq7dGP7Cfdm2mOD8FhgIQImbpfGFXqVRXtvM97keF7bP1GWs
WoNu6jUgE0Ve+WPN76ngRovyEou6ZKNmUb8PY1/aU5WVnid5Hi6W4sATpiU9Z0QmlLscVWFHITXq
qGQYwCzXYzSSHw31kSoIajtqjWkSaluRZ91vgqn2dhg7Fpth5f2NjHvzb8ChnAjjMAAislOleg6M
fmJrjIG8u7qSqRzNeYqC2WrCHGZgpysu92P/rvo32xFFGufwpm2TbC/kFqILMkCRe+WYlrGbgNC5
qrUGhypYnafjQpAM68RP3Q7nHnSh5KoW4S76Mg4248UOkfayfSvjXdBDpiw/IJWCkyh3zYVdKY21
8WR/AC2DpERYCJmxjKiUS/2TkoCPhGe8kDB7DSgmHQjpLvlAZYa4GbfOVAw1s/OB04RvlPxKPiCb
disB3ITIDHxTrtj5EE1q3V36gecsfX5SR//AdurpCMKz/MB5DuFU6Y48AvT1JoJZdQ0DqggdCzFm
jw2dAqDTjno1XGtGiXSP/V2/861Zn04MZJc3qkQz3yqQwgJM4gd8VPoAkfqDHwhHLHxSJM88RW2F
RbGppgyOqdYvTFMAFdZ980E6bYPQrj3IZjyA9kFDnaIe+pf2QUnNK7v7NS7o1Ia6cO1JAbaMTEtj
j7DOAK0CN1LvqwW+qvVT/ERmqr6UGtCs4wJplUIFhTFFDtitdLz7yoZzPz6vcgm6K6rPRHLqBfzq
fzBgVbVDMOonfQQlMzJiGbFAmdwmVGhlr68lQKiqMiQ4AeMi8tK1qfpStkoBAzOp44aJHy02HbC0
uM8RCjUtoJyNkfQD67CBFrdOP4i29GkpvuVFBHwQakmmt9Fv1U4007HHKsEnqC+K4tHm/hV5EudL
4cl03N5EuDfikKYHoGInhLAJPEvmftPmffA2WHJNd+sMoXktdVn2QNiJookLQjpvmjbhi8GOSVV2
pl9E+AHC0+Gzq5b9sCu6cFqNQisR36tW/TvudfxHqTGms8uxhBo3zOIJKU2USfG2JwOreSOGiAjq
IWllJokJMCdbEokND53GcnzWNUGUQR1Ai7oYakkIHq/xv1OklTa0ufkwVllwayZjPbikT+sk8ABa
G8EpNQ5pvrNw9DMuW2pu82mZV3O6NfOUPtAEY645BFJqqemZhF8qYsyuAO0zwqdL9vhl9NsgBlfs
BQI06LYn1la3eqYn7asWEmRCDa4lsAcZJUys/oqsAyHVtfG0GTorogOQIpntryQ5kgMv7Ms+2moJ
KpVHqLSlP55QaKkgssEXmuwt7TdZs8OGmsCP7UTrblLim+5s7MNJ24uWc1J2Ippt6hW/t4jXUwHK
7decpTSbDXpv2ScDW4R2LQh5fHegRhffFDA5s1/WgGFNzOVbToJ7EzsfRLlmZMkPcQ7SQeY76dKI
w1PnysC/qVunjVb1AMezsJW5EtAx5CRlBtpbcI4qLs5NWGYRpGV40HAY6LjdcFxu6ox9+lapeHG7
bs5CY2tGTd1v4qL1ZUzFQaX+UpRknq+0kAwgNMB0LGnIG+jJj0wnyM2wf7N8P++cOCqHfF0BYZdp
DG9D6c5Umyi9rGguzlYmnFO8JOFJ+zJ000nY674LmuipLal/A6kbuLYorgnxJXT1KajBFGvZtAo6
mg9uQQRKnZvmvpA2YW1MQBd6u9QqCGG9xG4QFMVD0ynAons9VLBF9OeaSM/QlwtZ07KliXIMGJjX
F52WZScRTtmmX2G1SHTRXJRy3rO5IvBIq3VfwGU4a31yCO827PN0hfOfUJ8NoLTWeWFkbX9dWqku
Nm0NCouosan6O7QU5nL8D/ir3E9K28MyM83Ory+zOSdlD90PnqSbpyEOHa0dFe2rnFgJoVpLqZ+M
hB5eFDGde25eiPS06KN+PlVjSYdV2ytNNnmhVOXpOgrDJN7ZTRg1CFtis79S5BFQZWto3SMWRsV0
KWoS546oa7l7Rcih5ytL7/v7MVbhQ1vmoFWeZtU4AwcphFeKREq+ElNkFG440RC8quR4yDddFSoq
6NfW5EZha3otr+exHkGZKRFAklVc+1VJSFfNvfnuF6biXwDcIrzrp1ng9tpHAyhj4pt11yZRcJ2p
eB16rTqP0hndAUgsINDLWMVLWgwMrop79bblJeZrOAUZ2EQfV90XxU4148SsgkEgoW5bs9jM1VjA
Z24spXYmvWmz8yS2/Oj8/9g7s+U21uxKv0qFr7ov0pHIOSNsR3SOAAiCM0XxJkPikPM859P3l5Ta
h4KORZ8a7K5wFYvSoUAgp//f49prLXUAemgWpXRwETxYqhtq+VP9uRdkNT1Thyrp7kalLBIN2mry
N/gBoLzwTTD68S7s05V1AJZYwevGpnoN4NN72OjLUlqB0PT6ToNYMYfZXlKT7RCO4bVpRm2Osh/N
O7sW5TGD7aNOSzuuQqbY0HYP97Rk5c428540ikqasLls0UOdmfmeyFkrA+oPSyzGQHN6jeiIf+ES
d1lXslshh4rx9GaCNiMthQRuk3Kah6/TnBbmJewRbfA1XjZFtE/ILI0z+EeM9NOUUtQ4ixNxLg4R
Up/qceDEl6OgSJAY5rAakH2aWdMX0EpHcDsgsSPDUi1OrP92rBQNbg4Y2BoYUyZZJ7ZbwvweFjih
elySenqJp1FF8b0IOM61HnZzYAO32+RuDvHeXjcaWK0pUKrGfNdHclm/zqEop+E2hnB7c6mJWX6/
gUJFd6deDC6VqiBXj9E+dfsqYW6DG5a8hmwpE87SxJC9CJqJxtKjrke1cU6NM5ghje7MbETS90w2
lX0wJYzfp5PaHzS1gUqgawujcGsV1gsLqIb0CtkfsC4KDHiGNq3qJ3UIDRKxVp8uEx0kHbsnm0er
1NIAsvi2DCOPzwNlh2an+kCKWy7+0k/ZHcIu0eLmcFzkNlw2Lew+aqcc5iQsZbccSqn123XeCcqe
NOt9uGcyCdCILkVuM6T669Ik/gBHQOX3WjUcyn5jZFZlRv0jvjkf0T8dg9ZF5aSGGTRN0jO9iJvY
6eHlHt1Yqmp3Uw/iV7mNC2lbJus+b8QalhMj0RFxokM5OzEjW7f0KagiEDYE112UUa+L1BE1a0gC
hyfESbTnSQ+LzBaGabmuuhzRcc66PtcbWWfBLpL6qWuSHskVFfBfPeWbxe5iKf4ChUvZenU8TEgB
GllRHRtBrGBGicVJDKEMjednHfZajLkcBxpc0hDmfVGXHC14MxgX25x6qBtUMRluqJDUGxfq3OYm
M+RFQU1liSd73FT9PfwpEGUUI+BeZwRA97kxTLivtVFpJHuO07aGg7wSX2FEnRV32tCzsOdR7BZ4
ojeUXYUmqV54cBmUFbMAMS6jZuGjAWMShQGlQYmGofvkYYM6N6wyUofzDM2qeCxbVG08dGxndBW1
Qfg8FksiwFZYppvNtlN7aYOqbUgUkpAk9nbbFhtoc6Zhwy2eWoSRy6KsvupyUuZOIASRa/ZT/tJK
cUsOW/YPMHz1OqrissAJywKBeUTKcMcc35haBuxNitMWCivXnLT4VkQCB8mHDqkhW5qH16igwAOn
b7pUUF2GynMjo19tZ6ydCzmYQDBqRMZULw0k31DlLfozVLY2z4Ka9JM1mnp/u0FE/mpKZ5n4oqbc
t0Vew0T6t8+rzV7KxqhwTPi+ngvUI0qS1SZ+KDpqSOQ7BP2OkIhLQRSPirQbNebwOTDSTZ2SKRBv
oBEdpMbAVEUm6WeL3KChgjYvurnIQVM7w7B0JMC5WX6eJGSrbCWAgAV281UTVpC7gaQ0z7XFaUYB
Y7uZiGot9rEhYWdHlWJmM49ogxl5DFc9fDfPE2wpmjUgFraKESRCZZmqIV8SDBHNwuU+we85iO0L
AhUcWSnzMLdjA78NKK4BtdB1mzDdpRD2GZaWo2bpQuKDgDbULqqtGon6MKVm3DpBvsrRKGk/Cg68
rxSI63poouMwBHHqBpi08Tw2MuiEOuQ3RzttKom4K62qA7EibOVRPhgo3ort8kmRazqx+tz0gx1j
9Egyu76G3IWhLmOtLukvYR+MEdrCZK9bU6WXeqY0DaNtcVi2X+alnag1DivtV6d0sApCz9/ChEJz
bWRABTEAO6LSQkVGVbKbSszm/CgIkZEil2jGjyzGDMFoXC5CRSRFvhxVSb8baq0TXATSYf+EJxTV
dah8Q8nRoUAN/dEsq8UNAiNovL5VENygqVioToh2YmslMuL1uDh9wBQVq3xRPzVlRARbbo5mk0ui
VYcdJE2MukPk39NKK1wBZqTO0c1OW/V3lajZCkGhmDsIVtSXPu7gUMwjClUOHNHh9dhJ042Z53vK
UHXl8PFgGusYih6rNBvYppRenSVHRGyxcSvJHOaVobeByqdWhsAx0kUT3UGd49d8qJG9mKZFjnYZ
A3YhTMtxPkw3sKOgBjAAhaNs1Mr6MTDIYGxggeKLkQdI6VSEi2cVtNytLy8dAvA62dfG6WRpuO56
Xb5je6BN3NAlPqRNuYFdS8j6I2Ot1DGEPB1ocAmiW6pJFTpwj7F9qHrdJSj/SKwFQ/wcMK8Uu2YJ
owsceMCSIF1LssyPN6ht21NS6PREloRK+KbU4fBqohi1ZCMLKO1SLRFumiSPQ5x7KT5tghhSc4HK
TLRbxi6b/JjuB0raQ1FdTEjVL+c0fcWejKGfoTuQBvMsWZjRPstHAnKb5FcstlWn5igaIR5BtGO0
xp1RmQLuj3gqdhYQe114TWMjyi8bso1jDCdc5Oiw3p2raF88QfyshHbe1dmrWdfLrUqXarF6yJIQ
Eq3jDLKmYQPualLWUXs1gmiqZ7AZPt1iqweGGuPQuMnUlOb2Yur7Rbaw+QRI8GmmZw08UaabGxph
rzrpeyzn8oCSDfoHS1gxKk2MNw4+JVVh200y1FzlZDYUrqBCj77h4/4QE85F9VLcdM3LS3f+pfqX
9a1PZTU3cRh1//YvP/z09yyP966X9xMZzv/JX5r46Uvxp5sveQnC4gXv0M2753/9pxXK950QB0zk
PwOJRITwm9rdOq/2nRCH+QOoWum8KSvSSwf79BuL64aXFIBIJogFA6U8nbd9Z8QhZUNCz1hRYcDd
lBXT+kcYcU7aq/A3cnaAY9UVGwHabO1Pvuu1Nx1YXEUd9Btp2UhOSGeGNtLcuWmGgnZAzrh7d48u
v3UY3zO5yiv44V3jEWYKIO5MGzF0oa3DCCfgCOiLzTpfyuFWN2c5oA9GBd1qNpGxX+g6OMaoQGyF
n/VEasjb0lRCv2U6o3A2LPl9EgydNfWxypQ0/ncnx/L8Ahf+59xQQzjNAbZdN8qcPVKeTf0w2AjU
h3W4quU2j3czAhpfJgXZSntTFqITafgRVVGKvVqi9BPcryUInfrWIrkVpZvPv772k87y26XTWVYV
skjmf9/4Wd/d642EfCytg+42ZaoB7yxFDkowD0uzUT/oYZ90lVf6jxU9TnNeBYnFGMGPT9XsxKyR
Oy2/LfQYtcAs3Ox00lwn0DtaD3RHy7MebjTv19e3rvOTZ7s2sQEngRxiJkM/gefK0IKjjj7lt00t
b6gs9jrKdRQ9FfoRlqpKqUNlKLW1LjoU+vQ0a+10++tTOB13frtyDSyhyHAWdHg/6ZeLyGopUp7f
4qilY1jDQjAZMP03an4sdS45lMkwKsEIvUhcrsSo7XfmyEIUU3oYKVhSt0uF0deyJv2cKhQcZkWP
d0OpNHtpeFUaGONm2M7Ps2b+g6hZYGMAbEACijJwB3DqJ8iDcOllOQOBf5OInzQptEthL6UfLY3T
Db8eBLFODqBysJ82/EARR4jDVLjRotzX4pcur3ysgD8l92+P4g95if+kgOqvfMkPrqX9tzdXE76U
qzn+4Qf3zfxe9S/NfE2TOPvmhr7/5n/2xe9G/HauXv71n56gGenWT0O9oXhv31fw3X/M6229QMP+
/INDWN/w3SFoCoxmOnAZgE0U5rSVKee7Q+Al+J8ZpAW2g5ADQLV/dwiy9M+rYgt+YkXwS2++4rs/
4CWgRDgLUiPIStZZ1DcHzJV/N8fcNBzybz+/N8/aieVAlpW5Fp0aJyomoNJPJ1tr6NE0VJUab9qk
uwgJ3wrIywhGVSHulRjwVa8Z8nGGdD6GRrrFmvmcFP09JFmizXmip34pKFY93w9Lam9a2Bon044Q
C8+7dhswkmMIwr6Czd6Un5XuEQCRNdX9lkmJT8jV3/V94QXURyj+bzdMqxUjYIPSm6rF6bTYFmDI
DZPOR83xU8iw+oTE3lJSPiJmC0h2BE1GG1o+oMMlm9tGG5FR0UbbBNlhEd2tgKHkFqqEh8AcrhfI
icdYcFOzO9NUX0ZtqstTihDEnGPzgUk+2Xc/3dgTvwfcaIDrv228ri73FeIFo3ap9Ik71OoHZlj5
0Qr/dKT19Xdupqor1OoqHqEpXQrS5+EjUemVxv69mecA6zSytmGMhhoPw8M/HqDW6UkzUt54RniO
2oadGzcwj6abgAzCSsXbUCpts0Iop06PVXQml7kHbaOTJBdMu9jo5LhyhXhDFu1bQXW04VMP4kjc
3E8sHIS16SehHs37kw5aSj6rq+cD2QtqLaGly1fCDGEy8IGE2JfA252r0m1pSyHIBo6AeFhImaJE
Dw6q01LdM0dlv9vP3zfN+01yogEPLna9AWDV2SPgjiVpvUHv7jCAQh0KgqHxaOVwxriYp4SYwuw/
9eWACsOqi2kpOklLhpotNwWRcg8ddffX5/G7z+HdaZx4+RyqJm0OeQ6oC1rQc1u0G8hNKT+oH7n2
k9DlpyteAdLvrrislMGMwgmzQGmdoTgrIAJDEfCDK3qDMb+LDr8fR8M7vTEzncLhzKhBkDflzrbS
bVSpu0QMrAyOCZiw0bX41JgHOJIpBuyp+V8vwrEsB5dKg0QPfaElXFQiXEpk74iItB8g9U4mFH46
tRPvrDCuNbRJ33hMh1IC0x2K60DM4CCuQxev6qOtQTc7vP5zHvJvd4Qs4f2dNwXam9XAQ0ZMxlFL
uP9QHG6rwcuCj6D7PxuOdVn/dqgTE1WoMSX9nkPNE5URNGDC/PHXF/PREU4sR9Q3Ymo2HGGcHxv9
tu0/4DL4/R0B/ZTKVchQBv14s5iCIFvXMbL95qKbn3qd1RGqMNw+/fo6fnc7MDW+6phr+NyT7QDF
rDnlLcdB6RLuW59Crrjc/PoY36bZftoMBmG8uo7GyJuT/d2qIQPkOSsub1IsHOjuGU8XIxWziE6X
0n80AphzKTLkoxdrZ60qUgygCKnL9xNlReoCr5IaX8Rjv7L2ooEjTHcDwBpLixsIeWN+Fe5w5ieG
rQCbdD7dJSmTWlnh0V0EYhZdCBmEMH3qQgrhi9Vz2I2eSP+oN5djpz+J9bOg8H692guVuN9QJqTM
b9CHVEmskDAfF/Bez61ytyntpdl1KhU0JXVgYt6hwewUOru7ZtcIDJvGhRcugTfmCSa82gXTZEeQ
swWUzprlvhY2e3lItgC5tt3oVxXFpTY7SsWLuI835de40V9VZbjX1OWGauh1p/uddIR4/arP9Nek
N2krguzYNG6QiDcgLukkRGcdN66NqOCWJCmQB8e9CfBLpDioO9p42WShJYyPTYpEuiL76qj6FAcR
AIE1PzwiX+6yRC7zLj2mrXRI6+eeEGLZ6ldd/YRGU4BvXC8BgXIvgNp9FoByfim0p3B57JVPTWri
nL6oUPUFEwXtuXeUyXTScQGO0TgguN3ONF20hryxTc4XaPb7aaVeuBvr2qMDt9dMsEeGRZ0QmHJy
nsyjJ3XlYV0uQvxcx7k3iYmvK9E1j8cx8Jk9niKfqWaW6mGOpGejnzzFCG5Aa9KbFXV6pZv0AP3X
eQmfnQXi8igP400FOrjXW3+qb4IoQz/pLJdap6pjt0fnVBK1M9QIEICgsq9t0Tq3xtU9UDtNwG7q
JVMrkmrRIwbsJbA2vgp5ghgqdhzVj/p54pfivEC1bXaMr50puFpIFwhwbt0pOz08Y8ibknq0S5Iv
spwQnIke97ygnjl054r4LSLINDsR+i1DY3ZDNXFlSs8r2c3pT3SDCQL4olVHhzjEnFunJezr+q9r
u4oWoCkdy94bxUuR2eoF+aqkja7pjnuQL6E2mztgvR7oQuD9FOpq7LI0d0pwkjA7eRIzYkFvYo+l
czManDqTPLXMjo2ufEnF5DFWlotCK4/lMl63o3HICWXRFtgE4Z6xMzp+iNT3T71iIsvU3MtCRpZ+
NyCbW0aVHZZfu/llVCJbBP2MntkWfj0CodkWmpaaTQHb+GJn5NjRZR831LOfN4FiyR3+cLOBjsWh
kU3CHfrKqHEfKn9D14G2PFrmgr1JUSlF8xwaqQTIShYthypLt2C8zvKaLrlUnU9h8Vjxab0kuUZ5
AY85ZwCrPjRaYXdRpi33YXQNkNeQsHjgdGDvuM9Ucoc63/ZCzoJUvbR6BDp+CS+gG2mKV47MVoSV
3XXJuWHcjFLpBqJqC6LuIy1Pr1tyW6Gx1mCSKR0tzK6aXN2NIwCbWd6l4eTGTeEhg2CrYnAvK81W
SzQHjlVvYay7iOhbxq5STwd0viASQbQLGWq1yisgfizLHM0zdLiFOd8uK6EJ6J/1ClOju6Eg4Q/S
IzowblLcqEDIeTjVeGzL4hKczy4q8kejEa7irtkj7stECq2OEIIt4SCgMl4nyGIujwmFDiCFloq5
7uaGYjz6NSj8VaW34UCbqvKUfNwpQeY1rbKVg343xSZbePCU3gReHFppabqGeEmg6cjoZYwaOgwC
DcE82YaCAzr0AOLMZXTZD9JVkDD8ZGKghLQ75NKrOAHHFy8jk6bYENGZrFFzA90eXumoxcv1oyqF
100/7YbhvDIQ6wWaClrImqXCazI0BItdsZJSZqkvY+7GZDoCG75vkKJOIAprtOFio+fnS5pue5Wp
ADV2kW/fxS1MZ8P2117wba72BydIUrvyBDCDB6k4hGc/unSBJlCEYEHjqXG5TwBqaLAvqjQzS8ME
yJJ5eUFKKEH7MCsWuHEHcj9XMaKzdBDPoUOjRzFcCtF9OuofnNpPAeHJmZ24Zx3GroyArAE7AKi3
CS7EYLakZLHU9h4Ul2e2udd1f3BsjrrAj/fjJPSQwVs0MxMHnjCh86vcd33iK6Bkf33b38qwP912
RlMwzODEGWX78bZHertOladcHCQ1Wq9tVYFou+8uexHJAUF3aC+4m3G8WAOAJKKXLwE1Wvozek4P
IY8COSUEFO1hTm29P5MAcKl0btYcPRpVS2FdKb1yp9QySSOIF3VGx0V3avFZjVR2jbYbtfvuuotv
GV5HAiK003ZjQT41bGVSwoEBk6CxVcblxTJ1N8pDFbiyQnQStiAsFBAmINIj5A61+Ugp9FLRF8+Q
X+I0vEQ34HLdc9pmuAfq8gAc2mE28DIDiwEN53kwFJ4Zjvdo3LuGOV61lfQ45rOtRzdaCMoTcJCX
z8tNK1BBHvptMQf386g9ZPSHFlITUWp8gTYXoA2r0pNXIMVMi8BFAv1eV6ZOi4ZYjCOREzZ09BER
wykFxbcF8tuTe0ux3qVqmMCgQfhoXZZHEZsYNTeK4K1lHGMxDgP3eLnv931bgmu4CcwPIuOf6keM
Pn4rRkFpwATaGjm/O3pbG5MKGqjxAMIiLutVu+gY0yRE1OPbEv1D9cXbMuf/v2w//edKkP5LeUTY
uT39qP8Pq4+rOsJ/XH20y6ey/dP/Ont5yeIi/N9/2rXZl+K5fV++XD/gWzXS1P4ZIjMZNg3SGCA9
Bjntt2Ikr1CHNFUSKVhe36qU/09hkN6UATzWNBFfgcpU4T3/3pqiFilC3CWCh6b5wIDZH6pF/mhg
aRTpUHxAuADrAmOMrKof19KiJEk20QbztQFYN0O7oKvQUJUu8nzXNY6WO3lxQ5+KbjXBJ/qi3VaT
z5CEsuZCRvhqD967JqwNEI2CMcQelq2I2IwGnQKO1tWQXVFIpZ26vRkSH8ylEGwJnQvdVmv8KIEm
xNqapyf7ptjJ4yHAKEUugGo1czTIM6azatnFpUf6FDNi1iB2dB6d6fftbf48fVFfpy+FLyjHOb+K
k8+zssuDD9Ldk0rcz3foxEpLRhmCm1EkH/6A9nF+QeL5sX6UNFv9JL4AUdC/bipH/1o+lo/9CwVc
sDLLVya3opvcDgOvn1/m2CklJK0t0N1quR2BNCdPzAQRBvvJct7K9rwCencQa23Crdp/zoTXOd1Y
OXRLUAsTyb1brb9TW3vjp//N8fx0Sad0NXpWtTKwevIc/aFqroxsK8JUKtxV0iUJyXF5Fa6Mh/6Q
3y736WfZFYjRPhNU1YONGrlJIoRQLFCz65FAksivscl0Zd74F57mSTXov+k0P1ogxkn16O9ggWgf
WAVD/p9uFX4sgr3tIFgpIW4EPgC5wmlLP98g4AzvnuzHRW1YQ7ZhXl9G8RD0bTp3xgcl24+OdmKk
/8KjnVDJfbs4dWWAUunyauAHfnz6jbKUIep1it/bms94gQuhg4MQnm3azNfZCLXxpdro2nmhEzof
dU9h2+AAJ/YJHqV/PwF97YG/C3DyDEgicswopPmji8ZaZoGOVMi8CfIyS32Y7e6A7CSUAsOt8WV6
DmprnWMGJ2bxp8DULKMJ++rGXJFiULn7DRD2r/E+n2y60FTW67v8JbzqNnaukf7b6Z1wZMqhO4vv
xNHiv/gzfRkohH3/AZUsMAsyYmcJcwLgsS3dJa9vgBa1btJZHW2Z2/DQvULOJdyhOnY9Mo9cWvI+
vAw/L18qYGqKXRzh0b1mPJCBr0Ng9YfmXsvsKrMOOpn4w+a+fR789GL+NJ6FTn5dM+VrxddpzfgS
Il3WLfNsKMnUkO/azHQzPDtG3vI52W0iB33D+DXi1dfqqXiqnmC4Hxk6DBlWsLTjs3iUcbuDO284
YVuu7tZCTmiTfNK4aVTkNq0eKrVH6Sx2WhRrkSaPrP6m84PKQeAwOkM4NLN/bd4/fswn9v0fj/nv
8TF/ZE1OtQz+2tbkx2TpuzFbOUX1VTQDo/2jLamHaWNEzNH5lcRkm6RczlMNK7/eLluzkSWG0sD+
/3plf3TIk6LFX+OQJ7rT3y+TdrEG6kmin3HiIlKAP7UpF4pPlcCeUHu+/bS40dH+iEvjwwOdOIc/
+0BvDd5TJ4CYCkkJKe7KPv7jg4ulMoKCoVb8IQAaIRvlaBXAFOANSLZSPE1eyxzWVjdbzWaYlknF
hZHhRqOP0DSzgRqmUDvMUue7GUjyPoIGyYZgiSbuEjFmPGN5m2NdoQOrGZjkJEgLJ0hvJ0nJPDFF
c+fXawINvZ992vvLOXlARZvSEGLE2DdlO7fhRoBKeiFrQs614RTsbICCzcliB2cGMYRgiQ+IyE71
JY4jGJjSs/TpvPiSMTTuoCj8kdP93W36/vxOnmuYZ6KZ5JzfTGS/E6AI2YELRvUyuWkujAdta2yl
h4rcADnZr8P55Dfn8QeqTh89cvXE7/+dP/JTlpv/6ke+rrhfbLBTOsAyygsRgWzFr7/UALaZ5P7S
9lZ0Xnzg6D9aWupJNvG3WFofXetJU/zPvtYT2Mo3O6xv0L6EgWr934nVahGtTZYxVfyHB9G+QPSy
sz5/vkNV8dfm5ERG8efjnJgTRs60gSkftus+vO52kV1b4j7ww223+1rtmp1C2K7ZBMg7SCosX/Bl
O7Aqi9juUB0L68uXveMKiCtq/OOGyLSyPimWhkLfEToRy/wwqD8Bjf58wqf2pZmMuEZaxC8XK73G
/gVMOl+ZXnS5idzUphUm7prFLmK7uKr29QW4NHjr9NoK7vTdr2/eR+fyhrF9l1+Ef8Nz+WjBnAKW
/9wF87t++93CXJHw73MqBp8oReYsmMED+qXt28cdTqb06YlWmTuNH2369fNOrcv7451s+jGpW1Fs
eN6dMz3lk2NeZLd1bKuMMEZOFDv4uwosIH3OLXoipnzLRMqw2LXDaNQ61fMR8OajHfP2IN4/9P/u
HfPhEzsp8/+lT+xtBfzqiZ1Eyq0Gc14KoZNf5Hbpi6TFdrBVFGfzKgMutfLFAd3xF+7EE3P5N18l
H96EE7v617gJv1dAZFYDIkZq/tSTTrVOGMzaLGNbKb7jPCJBW3mjf/6YW53z4CWO9RK6FmAKx7j4
bF+1rmxtb26Osm1Ys7M9m+0HpFzvEmv76wfDIMHv7d/fTko5icWyHhxpuXBSoq9bIHcoBGlXqoWs
+a3m97M10Jfjp3ZfnrV7NvKDdg5s76p87Z74zcoWtjNbv/Nk617wnuut/Fl1etvcBjYS8BZ99buA
5OQqcK/uM5thbnfeUy/Z7gRbsA1H21FIs6ctzCY+3Ac2325n+WjIJt50Fnkviz24iw0+xn1pzhSm
MW8vKU0JLrHzS3keOMplZ70Itr9Lfd2FScTRLNv9zFwjH5/axrPhvGR4O9durD0TmV70FVf9lTkY
L+ZTNWvjx/bTpXpu5YdLw9Fd1d2BHtjBMsV5aE5mua0HycOOYWD+GT1Afjbt2A8OxaeYQ2qOeq0f
13LZxhd3n5LXbt97nxi623M9T6n9pDmHz6Pz6WhYnyhv2Z8ur3PbVzhcYZW70QGAYvmfeOnQwueD
TLNh8evyHiDFYoteuSus/fHmCgFoCNk81dLcs9Zdvx7Aillnz9MF6F+vtxundTvnrLef7yVMf271
OPfEfmY03cp5V+MUB6iBvIez3jrPdrSFHRyEM9oP52fJrnFql+rQRXQ4Kw7rh1VO40W7cT88MIzf
WFVpjfa8Tw7Jrm/4Tzo/Vr9nUNubLiXKh8lh3ssX62HXM4SEme97UMN8pdbz8bPqBxeG9WX72lv3
9+JV7MDeIFpWfcismntcuWCWH9zP6a5zGcx1y93n1mGG21n2o6efc5sFe7J2oeUjnmZtC3sL5dwH
iZv8I57ye+DybiOcVKmqfqFJve5O1UIikivlAs69XemjaX4+OYtXHEbXudR9EO37z+3O3ew5RW/2
XNv5IOr7yFIoJ078v8RSfHR/Thx909V1NzVv92ddVMG5fjG654LVWrX9uHEWB9CVvf8yH2xX9tkD
hSV64eVhv0fU+y81Widh/j+M1j+M1v9Mo3USO/4tN+VH9uEkrPxb2k9pHe/6KSuhrcVk7xvm6rRv
JyhdsERMWuCbGqdxRH/1j607eIPXu727eAt/5/eTB2TXH+31tXkPdaYD2Qv/vXak1tdme/FAGe82
3sZjqNaR7I2jepILzYKburGbOAIgKv162IL6tsFNOkBi+Tsmolav6PhIva03XnHfO5OtWYfecQdX
3Q/ul9AxHcNdPanmJ7vRFW5mvCjCfN7Iv1Z27tCnIWcnYsiIarCmR9RIrbsvsv0F7OVbik/Q4L8w
VH9Z4h2vU//yWnE6AqPBui7tg9Rb6cE81k+yv9gHPG1hHS4Pnz5rFAUia5sRPtyXFuRwb14bN/18
dg/1gEU9Q7eIAGdbta5663m9H6/rCd284r55nSmyt6Di+fmZbujeTtzUC73MzwleFQvqJq9y19sS
Oe1d7cye5uVO5a9BgWEzxOr/2hnwPD941iehfGxMURHC7OBXPL2eu9fbBt/rk5dx5euTPBuctcO5
PkZlz8jqrtgZfrVDItqVPRjRXYkiSkUUHrvqNvNCN/ISfiqor+du5KQ8cNnRPbgp3v6t9iOPUTc7
8WK3tTNe57c9WJzcZZv7Ka9O2/ScnLcyHfEih0bQhQiLEDT16gO8sA1UM5ZysfEbF8z8bnFnh0g/
cCVL8pCetkOi6YoYjIvha8NZxW7AZWh8zy7Rm6MTcddub+dntStfaP7GEykEZbvBqxzIlYjAVZa9
wZNB6NmWtpVtF+Bp3Ghr1bfibjnKV+Wh3kmHzrcjF2UUmwKwtXA6m32xjS2L8Nyt/cLLXW/cdcfu
KHrMGOz5pPMrB/ibHe1z3gXbNEt4DT07R7QzAkkCQzu+H/g5c0tn4hOZZiSWhpiTddy5CAR6Z9Sd
CEAlv3QNV+Nb54II2tfNQ2Fgqx/MQ+xtTXuwtNv5ovcsyLZ2dmQl/kfy5x+bipOC1T9Mxd+tqdiI
qyk4LX28cwunyW7QM1YRG5iKwWsxFK2r+QMGf/KCq+m7YwjYSxI2Yn2F0VZ/tQ8bR3RndmDgi/YM
SqJwEi/3BftpIGFl0bo7VHmhEyQd6B2ovpyY9ayzCTM78/dOcd6djzvtYWI9K1ZAHXbZzxfADhx2
RegWnkz0TH7B7p1tmv98pHIhWkfpIbru7Gxv7jq/89l8nuyDvgIFWu5o6tvG287B2n0EQ3nTpvvV
fTrJhZohMYpobBQf4qW3Hd3bZPLno726x95VnxZvcBCuxo2qD9luwSopWEjZWe3k+oXmtaXZvZ85
OXcPBlc3c1o/8SLuW8h/h1jK0A0cmBD5O3RLFMxjN/Nav/Y3X1fby5SWXWBfE6f0o5v1fTnolPV3
46sY5wukzqnPeR+2d/N1/YTNNvFq3h85PBs3twNH4IYPZ7m//ta334TUid8o+Yq89c9wDzvifrOt
ff7miLFb262fc94xzyXzajvjT2a2+M7dyuOcuMYCL4C6I2ewWv3AibiO3Of7PPfX61krF+E+cZYt
DLYcaf2b8+RKSn5rPfLb98XqJ9b3YWyPwzbH5K5mVyeAQP3Xju3LdJcTMxyQASB+YFboSt23u+w6
uVYeyh3mG9/aHdvbzZ5hcs/wKdi8BTkTmf0azKh8bZzeL3gKKIDYKV4O2nlqS4atuZlfvtno0umO
i4t1t1fvIvG80M5jPU48A5FdEriMl9hoADuBlVyr9oaGQupErnAZe6kXuZHrJFcRwYngCLj31XXV
OITGC9x5m/khLm32Zifntc6jkvAtwGJ/eaurjvy1TmGwvnQncYvr2dnYB8OrXlUCi8COztGRchAY
vKS3uw+dmxLUj59R5Sl84zrxYwc3H+DXApugBJZE2224cyp3kpaMSRWotIVz3Vdt06937aE96P7N
eY2rhD/YOh/xoWi4O42dOg8bT+WiW25Q61Ys+3V/BW4M+Al6UDsECHW2PTN3o3W/XqHBjeGUOX1n
22/p5+JyezYIZ+s0bu+UlLYqV79iHI9jm66F6xssS6dqsNh32wA/T1y2pRS+a3fyvj1sfOlBedKe
Wmd+ClmZrZMeAJlvd+TVjPytibYl2YRfuXVGKcc5X7wHb3CFcx4tkWfog1K7FPaTn7n2a4F9eH3N
7Ktn2un2zd3xS2Ld3Y3WM1FfwAOz+21ypx3/L3vftRw5kmX5K237jjZo8bjuEKHJiCCD4gVGCa01
vn6PR3ZPRoKcgNVOzXS1TRqrMquoXF2/fuU55ppZewIZyYGFWCpyx0YBGRtBNxM1YB5qCPckMA5P
gAAwEQYxmZiB9XFh3Ho4YR07VcCeHiBa7EgVU8e3o5vbTJ1uka0zHAzThWy3XBxNATkYSGAiLwSr
Z4PCK4T3Olta+YsVTpKZ4+hAh9QxYUK2HCLk0pDCWIY4DJDXBAoWWKSEak621BwBGyet1EcOoaHU
wbLoTjQVOmBjNtRfsPAesQzHQvPajXfzmVkRjAgXsp/iA3VtWAJT1BI+a+AI0apo+fg13EzIQjmX
v1xTqZOQjgzgzrwF2B/uALNMCwtIumdl+sNCZZcCGZSzf9I/Mt+DXehsh8fH9haipdgAuLtTbMEE
v84GGGy02XlrDf9fL3lLAljeQqbs7qp0y8xUZZPbrwJp7qHFzPTmbKlCqzE9BovVTu1o1TgF9B2s
1z1gNx3gKZrNtnIEAm2H74MmdIQ1kFMXTDOH0MAAEIDGRg2aFSG2iYaZ8wfcDCOn8k2/F4/iMdg0
T8JO2UYbbwkY0YfMAawifsqwWIgUkdVbtEdBh0N3M01PMDemZfEyRE6Ee6tCF/743ehmpN5GJmj5
smTYsBCbhWfruGTslFiAEbb1WrDQ2XrqbHwXwrmAxqPdbUvVZb+GZnbio2exWdYLBGxNBO5qCxZs
eu+ZMWxsxKUfuofSaUywcuMneVxzHb/VtUJHh3oJcYkHPNojpOmlpBRmdQnxxDnhBH2negU8Gz4n
7uHH4f4zFyh0hCWioZBChEuZdYu/W5uddIlQK3s6mWpm0XX2Xwgz4skvUMhTIhgL7xSCCJvBCW4G
xDg5/MbUiXFvdKhHfFggs4BuYmFV6C5shg+pFhAfb2BW89CwhtPB3co/d6iFtLUNC9Ki5Q1qDABQ
CKYC245k+BPuhs0s8QYh1h67xn4c1BzwFQz4HBJhV5hdVwMK24Cb6mFHYux5TKXb5AFqbunSBO4M
zgqSkEC1MYcXjicqRlkCo8bvZ+5Os+QJhQbHddLOT9F5ZxYcfqX21K25JZoLoQ3wYcer1gGE6DLd
8SiWTE/tStniuFjQnfgvoNrEKt2jiuQARGkHYL4l/j2Loo5y1R8Pak/yhwhTYE6EskMXGf5lj2t0
7y65Ax7mdXLfLvo1e5iZwLHfwME1cc9GBYwSOzWDBXMGgTlNX+F5V8sK7Q8BwTuED3YaIZS2aG9E
W7PemCAHMAo6B1iamAvIUxDVBzreTe4sAjulNP5oEKjWcboNEiEFzs8wA4gyIFcAdEDoO+QYG8R2
Wz74DpNq5iEXD2y38SrC2YGs37FniLtj38s+q9Nqwf4beA6OeGAvJ/MGfQduFLxBfDeF2M0YhLM+
tjwJ/v72sX/72E1yC1yBugJm30w0bkoCrKlaPcYdonEhjF/2cFQw8l6YmhS3c0WZwHGacfLY1y8K
AH47L7+dl9/Oy2/n5bfz8p8B2bEI6DXXZZLZEbgEPFxMfaPUADHppaPBJp5pApwbY1Ig9P81xrwT
NkkV/HbCfjthv50w2F2/nbB/vRM2a0VPElX/JSv6DC98RedPWzR4vogSo0emBNhj57xHvmSJ83Qj
3bDwFascQ/6RIFiB7C4w/JBDzOGbaogbj6ZsichjAKvIGhGHYfHtH1Ej1Onp5tsHi8tG9CMD5sz7
w7hCeBv9kpbiAHEE+RPUzqHoMTM9lL+xgAyLefyIs66ZfzxX9zW70kmu4993pbPpr3Mm/cIz+l+a
/hKMb40RVQL8i8ggxqcl5F3ZimDrqJnwI1qHeB2LuZ1O76eBviKomqEK4oRP5Cai6WuUCXb4U2Kh
dRbvQxxqOZqvh5HcFPjWiiKofseRG5QSrNKb9KZy9Nv6QbyVdtK238t3uZUjoF2gckRDuqpCaInc
3t6+gWyE3CKqGZNbhKLG1bjil6hJXY1OYQJfFxV2GaKjQFqn2RJsSAiss64PEBwiHEbw0yBjXD3F
RNt/fh59ckQaAHPlzPfA3H8iByBhDRFS9QnqPE6sbJOz16c1At+bhrj0/T2kqP1ALh/R/1NpnpDa
QFxQYQtGCSeqQhr2N/sKW/3+hL047xF+c23jD3wHKyrYv18v9vg+in5xMhPfPg4iAwRojYxaZfax
RsqHPncWmKjJo0bsOzTiPLTEI4ee3J172R0ULxNrQ1D/skEFzT16ZCxQDpkBUh4sbdciuWKnSF6F
Fmhv2VpCxFxP7yi1Gc679onal9D6HGbKTRm0y1ej+mIlE6O6lwZO6UXkA9Tn/NH9QJm10620Y/Ci
7vm9uO9vKwvodL1viiixVClvkF6gHPiRt/oRzYGyCMgQ1k3Tv2ZvKpJ8JodabKCZAu43omgcFPeq
1YI+6On6CUw4B36UyQIN/j/uxsRQB5srSGRc3I1hJwTI036wFGhC3wTkjExQOm0Dj94nNmK6FmdG
x+job0FKgsxdgIwQi2mz+uDrczo32H15rC7mNDHr69KTpShnuRVkqGSKTBRSIZJdb3TUcbF8Hgpi
SLU415oAKY/UgpWhEkh46OwVapfQMYXMJrKA1TkpI0HmQ0wVNTHIEXVIYcZb5IxgNaWO8oQW1RlR
ABbQjCxMXvYwBbJlwGH+LFugY74sSYu8wZaV/AxI2bLsAMsPAUwOtWLegZUvtcjEuSfkflCPVt+w
arTqPsbfLL3Nkswu0s8snc7KmVj6mxXZM3kPaILsu1Pmlieb0t67K411IZsFmLMQeB4WIcqvK2Qw
KzPY9IjSvag3o7VgJT86zfHcI/GLU9SROK2Q92vtczoNQWg243jZn8uSgLyJ+jX5htUrtJa04mEi
AF4RdWROt35/d63Pz/vNR+IcboErnaYE9w86KjDxh487ePw0zAoVaiw6zmLe7N1nf3aIfCNvjURB
s2D/z7JALFaO9CKC60DCRUQRKdv/oniJkxaJRk4Dd5Ag8qDyO9cgoF93wba3u5cWwANE9iwgoBiF
KoHiXa2gMY45HUhO73lyn5j398cMSY7zCqET9+/vKXrvmI68fg++txB/3oNzg+bF+873KTjCGky0
OMQ3sgqrC5VmTutkrArMAcSbOW7Eh5lB517Lcxfexai/X8v/qddyVh4mWZs/RR7mlLE4qc3/192W
ObV7LiK+ENzfavevpXYnFtJf7FWfM5TOQBEX0vU/YSjNGZ1TrPW/itE5Z/aLEwPpr2v2a9+a/ZoG
BmoepEHquQvtQiqUrPAAOgJTT98/t6jcucn6xfImPVZbYYEib/MDlRRWTD6irQdLDrUHZnOPMnoa
rGBeLJIVansIin3g3r31FJCsqCUDZpWj2uM2QyQmJCjUa7fRua4ipazLwL83YHkHEfX3uZOlJNyX
BdmDxnWDZs0ZU3Z2eRP/7N9seWfE1S+Ohs6D+oxX0co7hQDUEzCf1czA4sEBf9egREZ+0MxHZpqz
WtjehDFOyzu4H3BAokW0Vs+1ogVttqwONLRZm0gL9Bqg8pJGQ6EV6vZY84AZ3qDIyk62gKxG/AvF
M8iQs4JLlPJQCWfq0d7x0EGQCQCwdhTBNhrruiE3u7iJtfBvtTjp28rvi5ObWCUDH3mpCAZaB2EC
haz3J8Q1To/wo9FSwSMK4ji3MiIuLT1HJ2+d232OdhmBwh+ZcSfYs3VNhiZXBITjlRormMmNvVwd
r5/h7DInb+Z/4zIVtqPX1jkJFChSFqhNiVBNYbFa0mg3IkhjB9Beryz48rrcieTlaeOA5R7abblD
yAboNPjKzSuKHfFtGUUMjYUVButZcqqlbCe34kZdqGt9kRy9mmSL67vHZnRtxpMwwugaWqb3mDGw
be01AnrXf738rZt/IYOTV6yOMjkTNWiP0gAYFIkGGp1eWTOZsJEpj79TVGAqC1ahySrRY1NY2MKa
lY0zD963ffNQJVT6LNGVj4gFcOspGLMRvZBofBgtsB6jlrntLPdwfeIz+2JM/d9e5Tl/xL4k+ye0
ju3nHOzvX42fG2NMQvB50fu1VGCAdY0u4hFVoUDLohliewihcuSOScYI3/sVcVV7SRx0soHXhCj2
K5iayQf++bgF1s19SZ5y2LQlwSzR0MYihD688FVJDngL0eB0RBzvkyc8yvI+Z05XYrtwRXqmbIlc
PoLH18cioFUGTP7RII8FAsAsWvy8ZZ8BnwUrZ8UDX1ubJ3Z4nFMS8/phzd27Mxr9pYXxl793BtMk
FzP+o/duTnwnCrf508V3onT/PcV3oq7/u8R35nU0Jjr4D72Ocwr4HMm6ELS/jAL+FjBP15GI0nhZ
AvLjRAOnESdUitrJzquP9qTKyQDcg2DjA3QdPcJEuYe+M9FLwZJUM50LAs/svq+K7efgE+0cj7WY
cVKP/tqEFrsQHUUjemEHa3tG9roBA+EiRbE9K+c30EzVA2wKdZ5HBY1Qr+vy6JUgLwSpJB5yFF6j
p4tpeGBqSIvWdJ9Qkm7vdjzWIZqfIVbROvoaxHPwZBJ05WSmRI88/nNY9g5rNQoRsA9sfhECP8RD
FwmSNCzQGlriIoL/k9ihBaYQii+i+0OEAQ12d1M0X5gdXeAL15UtcDdnNkf8VXcNRQAUShcnY2ro
pAaxxVnjrzM8PQPMSva/PFT/9hmUhuimYb016DbGZzTy+M8sFuvC7tFbLtnsjcgI6w14NvCTBT7N
rCbWicP6Edlvey4Ivvbjw79l3wP8YDiFd2gBQxE/K/PPkcxAytASkRzUWbch7dHexbLsgNxi/49y
f3QkoS1cQ8dAe26w6PBT6J1KieH8qN4XVgIeqB54NNe37D95n36KExO3i0uYeELSZBHEiYeXVJBX
jywLerjzYOrBNKxIatrsE0xGEitdPj8/DOaDRIFcl8PoeXl5B4IN3vCQvO8/VwGkPqc+hCEx5852
VvAn79L/JsH/FjbqUiNNHtUCBEZtnuAUz+Y8i1SwD3ZozHwL7bvlHXqI0EuEBvKz0R/gfO9eXwsY
ZvvP0wnQAx8fOrCfIvjD7pJZeOin3aw+Pz/RS3hc0E8O6Vh2uCuRsPtMj2jRC9Cik6MPL3XQ4Mby
teHq6FsDmdF5s6ubvOj/XqubV1qTt/630ppVWhOz5F+mtGYthYmP+adaCt8a2qDWFkBoI4jSOThx
odldVw3iocdbiFcKlJi40hkUPKDuRrJ6UW2exKsZHf0t5Cx4Vv9jyMlyA5Gr1VDEkL4mvPe8DlQK
vQQBS/0q+2g/bYXWSUKhNKMoSex0BEaqLABqVI6IwcuPXQeg/SJJK/Dl5bdJK77mPmi20qF0FC2q
iNG1/NyMvzUYfs5YnphySRhFiltBcQKJpEUfLkpyfJovJTJsER8E13G7yAEDcv/CihJWOw/4/DMv
8DnK/8Wgu5jCxKBLwKY4qDKmAMeaqeiDZ7FGOQZnFxMGC8P6Bj3UCe1hXR0/Y9RCXLcBRGYVXZvB
xGpK+qaK/AIz2DLv+H2/ZYCINzYw/WpYKJv7VUj2M0PO7fvU7Pjz9/2MZH5t1RN7osqbuuM4rFqw
C1hyqAsrKGJfCHUUKCsonBH3hQEjAMmnJZ25Qx8fMw0Tsk9RTRCYKJAYFjgSZv0qCPsjyoEipc/T
9Z36XtddiMfkae/1luPEFNM84bV+ZRYmrDKYnQhpMJP20XRaCjyinNwykMU3GcBCDLbR2ZXMD2GN
3YvFHbME2NQ7Fo+haEQ/nT6Pn9dnOivI7MwvFM6fL8izRzp5Sf9FRzqnJhlr2eVG/evV5Nxtnej1
xIukLsohgwnZ3m4W1+Vm5pdPa5v/2C8/E01cueXn+ogLoQx7CUyqHZ4k3JYKF1gATAmASWi0DR9q
smFd8AGNdxlKqhpAjgFfA3BfOdkBnIFVPL2zjMOTdX3Fc3d6Wvn7r7vTwowRMQWR/zOMiJnX6Lx5
Fyf2J7xGs0Iy0bHJGIALtGRCwlNAiXko5IW1hBegogz6lr0JHHnuTfj8joIiugEBkMh2d6hFdFDL
eERvPp2xTGbnNNWmf4U5TfTrn3mZ/hBZ5v9tqrp8iYOX9G+kKT9emr9ln3871i91UNXB278D9SVj
jrlGfZlF3/Fdsp/6wXfJCYr2d0kUQEOj6ooiqzq+9IPwkgM7zd91GZwuuqaBdBKkl//nb/+kvNRB
k8mj5F4yZFFUeY1h2/6T81IU/m4AsZE3ZFkUJB2clX+E85K9ET8VsaKBrw28qZKgSLyBVL00uWOa
0iuNWrrSoeJEGLqRV1LZz8BlrxDQ3Xq8BlbDrifCOB4vtur2xxB/S3/2uzM7bjKwpmF7wGwmgbrz
TMN8qU9gXCuVV8oH8NVkZqb5iHhqo7+8Pgq299dRBAP9CUAS1yUEhVGQ/eubrqRt2CRNze9HTtpy
WvHhChyKULl+FXXvnhymK03gZ96RX19ObOlkzIkFm1Vxmfchz+8r3yWJ7wF/p0oAOcJ7t3pezgz2
60vwYzAZxKe8iB4MiVfZBlxsY8YlblsbGMxPO940UPUPhrhoMAO0NhwTvvPt6xsqML/nl3MTgM0u
6IIiSjIYUqdtH21TgXm61sR96UUH0ZWrTekWyzSKlh7X3ZXywC0DEW+2vHCbnVKPPpmZAJPIyQRA
Uy8IGlisDBAOTjRwJuVDadSZuMdQ0qaRxV1gZLlTcJ226LIGEVC1AoZOm4mm6qf1MbJbsYElnqfh
QxCkS25ZV229vT6rL2cOyEQZfOGKzuuirEyzvx5YqIQ8DrTbUW5Q318NA0EBE4Chcm1c6H0xJ2OT
qlWcOwZUdF0Tweali8r03MtWrVS9GNXbVAFV9aAHx1Lg1kKSF3YeDkCGqsXxLk77nvgFaOs7wMt0
HTDh8yFfiqkCtNckO3qNps08kF/0CeaFJjvJQF8x6Hin1Fu82EddYozabcaj1j1WlgCZfU7CprBA
4Ss4vspvmnIMF0MslDMByW/3xJBVXlUlaEV9ir9Sxp5WNS3G1rxqk4AI2xha6V7wehuz7R80o7nx
awBgjSCMtmRJ9pYGQh+ZJgFrvx2GjdG74owT/51cGBqyUWAV1gz9HD2/uJ6cCP3qFSKOKS+jW14H
X2ztNR8RJz+llS7OSOF08xnTjq5LTNeJPNv+X5VBF7iu3EELHnSjeTEKcVnmnN1yxV3fi8/+WN/3
ATBH09GdUULnS395Jw08b5KAZ8wQJZA3TBOSXeDnaHcZhYNsHAMtI5HumXIiEW/lAeAKRXRAdWtq
ogDezpVJGASmNNdzc34wvsxBlPHaCnhWIXq/Lh7ExJI8dqJwaNGGsdVA0yG9yqLdqDulpJCFT021
+2ChcqAWo3lG/aU7klD+o+rpvBUX05iop7gMhtjjMA3vU5Xt8k1oFqCkLFvKaSs1pW5DQuAlvqil
qQkreS5oNPEMIGPsJC6Gn4hAnXmJyw8YvgPAibDwxEUbmGMAtribjlt497Jwpige72MAOT2m8W2F
rpKP68rwTBl07Sgmj1ITJqkuy7xwaNQE1NZPrYiOOL0kbf+W8vscAlIa8PsGeUb5nMuFvwwsCewB
lhgt/OTpbfky8IYgFg8yoKd9KvOMVa7xqNo77XhwPUAkSgs8DSTqtmHVk7J7HrNdKq9AW9/Fdxp4
v2SkXKWj35hJvgpAoR1RT92K4uL6Fp3tqi8zxX2R8HLjGZOnYqJwTZlFknCISrtHlrElN2pv6j0F
LTaarzSgAgOkGNzgx7aixVv7WS2VFJiSPeyy2M5Tp2h2hUBEg6RoyDN5WzlVmdn4tNGILFCjWYjj
jGhPAiQ/ZEsWeCgZWIs6KNx/vWG5r7sJJ7XiIULHV7QYXkpx47WES580QJcmNPCItghkTN4qQgv9
dqO3H7v7HjjXqdlv/Rltd44CT/fwcj6T0+6FzE8zrsF8AAue0MGj2k5vtx46qgNb1SyQ04bRtvKW
UmX6vZ0U96G0EAZ0oDY33nMCRRTvE36t8As+IBw6sfmHoCNlZonFSgNRSimj58vJA0cFkuljpO9j
d6GWhD+A/ee6OEzNVHZrL1cy0V0GX9cNV2Nng/G5NhaGZscINusvzXCSpNvrY32x4AwZClLFMwn/
QlDBeP/rMcqcrxhGKgsHowaLjWQnAF51F8bWeNZANXZ9sElMBTIzGWyysg7w8pqvQc4bJM8l/EPq
0gpURD01S8tWSkKMdBX5jhyt2xaExJSD/dSPhwCJCdClhDdts0MnIp8Dp70AFl5GlD2/GSOQdJEK
ncRnEmThGBzBmFUgXPwo26j+jdRt6AdgZOGI1N1V0mJst35ohbKZDBvJM/HDwZuamT53ENPV9SV/
MUN+LNlQeJiBcPmmbz6sTZmT00E4DI6BwoaCJkCkfJMeO5VWou0GDuoTW80M/E0R0bKYuaXnwNwv
t4LtOB5h/IXXAAbyr8fLdbFshDl23PCcEJCdgAwcTaaBlRQtvZpgDeEuVZysQyl1ryz8mPbvILrv
dLMWSJptu8L2XbsLQiKGJ9YvGxMXaZZkn7amjLsWb8bqpGdEPooLFMxLkVV+FEB4TB6N7OBxVMhs
H9kj/W4U1nwOEA09M9NZrqypG3LeZFhU8IBFVJmfS04uDKsqrwxt9LDJMUAmRxqhNOSFh/Y8qQgT
5bQRtoVni/0qReBw17SkVomEEo/KDlWTr5x67t0/03B/3fafE5o8vG7dCknV98JBH2iAwJR4CuVN
BwjgGzQct/G2qG/a4KZVV024FtRVOpoNR8SjUhIfBbwqiUIiQ396ZuWaaQrXxexxKCnxbnSf+hlt
XquT9pabw8HfKy+qS7QjpMsdl7aKcpaYZDopD7rtPqoikU5CRDyVyJ94WnSFdKdkBxvAuDFuQxSN
JnbXUpGjEn5KNPMV9379BkwC/v+49OiChoemySriFL+KoMirvMBznXDgjsaN8ha+g+ZVeU3EdS0v
ecFWObuBut6UK+WjHIkXkuIGa09eYIgbjyiCyl44wUx29UGy8lNyVyyVz3IHkeMTkj42Oq3x6LwF
h3TjrtORcHsgFi+zOW9iarqfJczgBRF2rS7rPDO2LyRM1OKs7g0sAptbAiIbNcQlSXYcAE5LJ1eI
EC1wbNpHDQKvFF4FwCqvb+O5YWcqUszJkxHBgM89ZX7vKoNLVN8XD/57isqwex9wr07UmAbARjqC
qEzc2bFhQ2kqIeUfRaKvq7v0gANtlklupjKJZXg22/q+84mOejTOuT7DCUHcj4NWVIRvYPyLsAgm
Qm8kWpmrOvYIbGcoRIlJf4f3X9lbYUCr2xpNNf/FASfKrYyThlOZZKUlXAmifqSggODJAOzYgYxb
GZihsOrmSFtn1zmRhTRKXT1hsuDej2+1SLpd86HfCfvwpX0xTvGM/fzFjYPqvthVdZL95tTkH6N5
JxeYE6C3exHfFZ8xQgazee65wSZ5bm+sVb9S4LoNoFLrl1JDveEmy1BiNqCyLnv0tQT1ADGBPZWh
WIm3ZY7muh3gBXbvGm2RibfGuMjdHa94RClPcrqVIW4tPC/lxi2OWT8HXvmtAXO5PxP14occ10gB
VG0B5F7fHO7TbJEBOzggEjLAb0pI0nBO8Jid8uUu/pR0dWL7pl0dq56PMV2cg0CGweIMO62OsDE5
15LuOc1MD6FHsHTl1s3nLtp3zx3iKrwosLgvP+3t47wulZsxEQ/uJ//iDSv3yRCs9DVfCzLh6psg
mbGtv3r0TAZ/Dngu5L/Ufl6bVkZWiAfVsETd7EGybdjJcJdi7QpIuXHdA9AtiGsNdlbEq7aYzWw5
0x1fdvxiBhPBbEujkiUNS27vStAANqYPsrSADNHddZ3yxfZm5gNUGa/pLKI5TXT6Xtn1g+vyx66H
z1iSuFkNhd0mYAj2RRIYT9eH+xqnmIw3XVfUpFoZYLxosGJ90SRW3ToxOIBUOoIdJjHrxBSLfayZ
EZzn+3Zfgf7QCqKZE55b9uQSdbqsuF2LaejCSgeSNQDsq5XgPQUpTfQ/rmUmi55cHyXMRt31MRqn
Ex04PMCiqWxwZvIK8UDZIFutepNsdeR5AcTdL/mnNCaSt1UlZCPMyCX4xwN6d2ByGS1VWggIaSKM
T3PRvn485yDhL2I3man867OvRG6r5xlmGgNlvKZevvGBvt86ISKFO79aetk695wBDBgjkUonxYXo
W5Eow1sh7+QcNrYbwANOTClHMKHcdqDEKnYRWloAlM6JtAfjT7xBpxBJPKfhfarg4VJpz8VULQBt
Dvh+bpEJYICGo1pox6R9v75Cge31lxWqgiRLCFYj7TMJPSicHzaBiBW26c1zbgC7DFAd6rIE/rj0
JEVLA679eBv3tFbpzNDs5bo29NRe0AOD93kM7cuWZjhhh02gDfqZULGPq4CG0Lm2qa+PBTvPi9VO
LIY0Dbp/nGe8yfglT/t21Ro2r75rPi7cVjIsrZpR1+oXdY1BRXCeq5KoKzwaEn4VIp/jA5UPB+GI
KFxdLGXeKQbiSwjO2IpPDBQ1xGQ4cdCchikGqzCyNd8REInrbBH9lTVezWUC5Hxgz+dmCNwljrqa
JYam3BHl0D0ZWx7o7vIb9zw8eZBFD7+6Nv2YwD8G6FF7KCVbBhFPQo2tHhCEGSsBBiszVAPgOOkb
I29ILT/ohVN7K72kXQIHYuYqnd/E6WmLkor8niiJGhKav+5CbISN6NUcfwxGgvFKpO037Se6fUdb
c28MtPOlJqQAvOz+a4O8fmDi+pQP/Qo0cAbR77hDlJFYxwZsYeDJvsXrC6myG30RPHl30TbBvSS9
YgU6CLQdf1g3ld3rRM2JB+6B/t7grEb+bLhVzFMpo11jjyEJdCI6CBWN2MwHX0U4/sMFUhB8NESF
wxkT/otxdZaDnzswUbK1URlVE0LeK3Ff53AjnIBbqMuXIkHLAbe8frsmfH54wiajTZSsz+kDl6rY
bwRZluWbhqPWAb1fwH7M0NqRUx30Mx8x6GRRLZ46IoxmUN538KveyucwInho3NdoLgL0zZVHPJo1
LiL9gZLXX4WAVzQ+iMZQOJagPKpI61H4JdcX/tVYYQtXeFXDr8dA04hLWkSxkJS9cNRQRwemGjR+
ZKR+j189kYQurcGRi6bwnKTewnu4PvakSvMfm34x9uS9kHrJ8OUEYwcVkU/aA/+h50wElYf2oUN/
Tsi62DW440+I9lQC9R5cxgcdYa89ws8ABH/3qF9uxCTa5hl81gV9JxzrhI4gxNknCuWBU+UBQ/76
ur+6RJM9n7wiqTEOXFKOwrEa0oUeIZiH22jywJYSNhpedQ6Oi83x26GZUSuzI08ekSgZfB7dRJCo
wkSAq0BbBBgAwRwCD0UkMqh2dKKAYmjWC2RH+UWfXRz15ClJolCWBgUDq8/NqXyCjKkvo07ClHAn
7sPnaQGe5p7AMpnZ6+9e7MtjZWrmwhhXqiTUtQh7rUgHCeQ2rekVDr+DASndDC/yR9M7uYSTHmfE
aVI7+k/hZul2XlOQ1J1ocCPWaqnteAH5EBqC5Eyi3GCXrqMYtTk8q3pLGv+uzB5TbSRy+BZ4x+F+
zFel9FQIAkmE2y5CBga5WKQCXaApilQVByIFJZXEChkW6/pGfS/+P6c70TW+mwttjZGPLoIAMs3x
zlRLVzgh/dgUc2Heb994FtySeJRCIA7566HUMcfYGnLhmNZWoQJxIu+pAKRCVmqw8XOOuIGd+6vZ
0OeZlvWLGF4MPJGGgsv0vFEyrBJmO+jSW4K0URGZsWjpwECUSdOaSWuOD0iERKJdg3O1QW2/iQp+
Aw3iktWAbK6xfJC0RcuhX4tIhteOHNqSulG1fSsfPWAWtsu2WynNduwdt5pR2N8+iz9XMC3v19NA
4KqkgFjJtEZkuoR8IBo6hE91vxh92DuReV0yvoYkmbpSUTOCtgtNlKcFGrEwyllXwyLztaU0KqQM
N5XQwP9ITTleio1ZgQ0IZE88LeXFUCV2Dx9QkKgKjMbSjtOTkmzjeIugmwi00+CmH7e6SFvOlERS
5sui22rwmrTsoeSfAlBEtdYYP8byskyXor6I0dwZjZs8AY17XFhpiHi5iJiKcPDdTVAdZxb75R4g
ASChFEVFeBzoOdpENw+BEvhqD0PAyLcZTDtZB41RjTCz7iSn0lhq9T7Mb3Bbk2TtJUsttMcYadm9
UpFcJW5E05x2gWl81AaQFITB8hMzEs0GthqMMBgPO46zSgTaU/ht69rJY7SNxoPVl3alLbtHEc2p
eHqxITXAW9L99eWds7i/XIDJ8iYPAKeMQ91WWJ6MFs0GHiKtAITwolMOLJAtsCrRQIs22HKPKLIm
YuMtT1vLCgJStgzCPYXkWJtMdfD+iRb6c43uMwS7nWg12CbJyVQaCrTinDx3sPYkAZChnB5Lnsgx
7apFrRFDp7xvKrtEo0JIsTWlbioeTUZbjV6SxqrFLULsVWA2oomMbZmQBr0rBQl6EmH7nvuC5M9w
X0vRjvORqC6VdbtUHnJjc32vvppGbK9U2ZB5XkfcaFrTXAqBgEobD6aRbA2izfsRGevb1MtJjZIg
dCHJtGpuvWI1Mtu7X6n1TDCTHcaXw7qYwMQoBUpwV6sF7D89XOjFfV7vNJVq4rpzZ674V792stSp
JZYrEmqiYGzzrlXDtRyGR0Hdi9qyyEmTrQx3EZVrLTCzzKzmUFGELyptMvjE8uITqehdJpMFAEsG
qsamAWHoVzzndOmmapeKbyu95bqroHSEcOeVjlpSA+C1eBbnQmdfCzAms5kogLGUU8ENfeGYpOta
W+jITjSWfMzeUbdXoHygmrPJvlgokwEnVxIVPXI5ilg+ChzT4b1ol4nuEVV64JNDOphFtW+SR+w6
TBe3r5bXhfyr44P8ucijsMnQVFTMfin8qsS4T0c5OiZKDjbkXE+JXCeBVRvjk6tlQEqJRxnOZfPs
FYa/jpj7VSlSZ1YavKFUURRnKN1dVyYplYfhUxczkGQK3EdZq8+w+QZHSoY337PbsdO2eLHuxqos
Z4ytL9YlFiHBXRZ0XZFUfQqNwlL1mhQI0bFMWVGFWvRWj2fLub5XX+MhcMcFFZFT1G8gPXf++oUt
WWu9xIWe5h8LXX3qs2QEL2KNAt+sRoopcgULpcobA1oN5WnInDZIqkvt3Fq/qqXzLFA+CpwGQ+X1
SYCkL/XM89zBP6o9UplR5Zl6oYY0bSp1KZdmpqNsypClzoKHnmQLjttUoXjUCuG+6YJxRnrZbbhQ
UTqPkhZVR1bSQNWQwU8tuaLvi9p3Xe/YYxCzCOKj31ca4WvvsytLbsb4ESd3hQ2nyAZCUsjoKSgW
nRiOkZ4q/GhkWHsrbVQxAOG6VPu0qMV7N/ZInMvBohal0srT5KWI4ElJfMatK358zFq84nmrcURW
88Ly4uQNCVCvaZRF0UrwNv8fZ1/WIzfOJftXLuadHySKFClgZh5SyqUWl8tbZrtfBLttS6QWapeo
Xz+h6hmMU1m3dPsCjW4Yri5JXM+JExFnYl6ocLC4fMzuUp/nG1HvmgO0vPxShZBYOwh7nbVwx1oj
QGThwUc6ofQx14APG7dkhyDO7uIuf8eJcO/KZOp2NSnQcTUpyCFpUEOq6qzeCd+cramznXLoHa0k
2rHKBz+1JNICTt28h4sz97bmd6X3RSDkvNCsKHgtDqB+voqYRxv3MRWJ82ny3ae0cHZjzXQ0StU+
zDr+TFRGPtBiTlB1n8QpT6tyX7bUOWo5PnFddQ/TBLAQ9NJHqwp713tuWMX8nQKve2cdJ32O8Z1h
38+IAnw+PKVOPz4p4ujQFHoO397B69MOX+ODgBX44BT7vsA/q8TD73WguNN+GnSAHo0pRj8hLZwF
plLseaNAxNJ/CN/tD3BOT8M4AZFGFBlYcAYxW1P20z0hI9AoVJbLrI2ftAIEl8z+AcbIoWm6+kNH
hUEQZOESMlToM0GaOKITsuu3P2VdCwFVGmTRwPGx/wKxsJmvP8UZp2AIiir4qKvGPBA1fqEINQtf
PHEspND4Ffqwqv7EZ2Cl3sTHpyIFocVzZXafu9m+H4m+93K9Q6JqItCddEQ9XPcvr/mPtCzv1F+N
ac2v7t+X/+0vA5K5StLuP//96k/vq5/lp675+bN7961a/+TV/9j+58tfJz9N9K37dvWHfdmpzn7o
fzb248+2z/9+yH//5P/rX/6fny+/5bOtfv7Hv/1l+rJbfluiTAltystf3f34j38TOHv+7/qWg9Jq
/dP/o2sR8l/Y/hC0LDzbvxUt4En8ywfxEqe6ACtHLsDN/whaXPov5ruBRBwKXrID3v6VoAUhKi4B
MKaWzAwH5suw4ouf/z6mMVgY5v/98++6kht4CGEudB644BbaBIWo5XpN1TJXHcfKP1uvtvcQJbR/
DCkj38u24e9Tr5zfZ35hoxj52hPBir/LpnQKx5rmz7YbUc38bcj++/2u3meNE+B9OPV91wHZ04cI
ZbVdcdmmiTMScWZUe3cdQ2/uNtfmgc0i2A2BRKtuYkpA01Tuc5UnoCJWNIy7rNhAYtcBBl5kkQoI
TA6qPuLlTv7t5o9n6sVl0LvnuGzyfZqk6J1t5/b09vfecHAXIiMAfxfkVtQ/2LqeanOfxB0d4jPB
bRYy7sHlvnBgtZMKsJziTh4nv3vAwTCHtJ3Hn1PVoMdEzMWdrzMNPlmTHwq37o9TkYAHVc7JnRzj
+FQOAT12rcqjuBimBz8n0yGranZwnbT9UnRVUe4AlAV7Vja4Gj2abIRO64NXLF+2CF8WMRdlN6ET
tx0tBpSQz6QsH6qeAAdonoyrHusSOZ4oTy5DqdbyqDLwdEhV6FlQ5npUyqf6lCaIwJ34gPNpR0tx
XxTmoLU4TWb41HHkpCQ+EorMgWwgtbfTvrw1XHSlz33wdlcYHsX5741dJ88p9esTkVmws1W9VfJ6
9SmgADFwJCBOcVb5TzHFxpeqlGfLex4KDfaxbcW0EandcCtfuFCI9BEmA+qHROx6cydebVKa0/Qy
5FZ96F2QMtCkYQJ1NEvy9kPTsto5eFKrs22qHlcCHZt3qXQaEfoZK+t919ARvdHzOul31ewXZl8E
dtYb7/nKaFAGpkbAOKNCrhk8Wd7kLbgL8VlXFdkHBIxualu+cbS8ttWwDhkG3GEILNY7eqwaB3cU
ic8QhbinwajqoaZOhboa73B9c4QprW73WlftcS4nGdqupp+COiu/cqpsRBCJhmOTqoM15Q+VtsFp
RCL1rDs/2/np0IW29z0UC1sw9uZhjnTluwfbF2VkMojqCjtP91RT809Ri2WaGfIg6oKFt0Sc19Nc
FopS0F3QuSPOx/vG4kv8xn7HDZQdpV+WYW/y4dBPoBPrOmvelcLUO2Ny9pFokCt7BzxUrrKts3y5
On5LFIQEUQRaK4qiLiJgRJXXr8WnBEia7pJLQlnyMCkXQSFxvAcZ1+bBNqgx4lhr3rVF20dvn6qr
FOXvJ4OwDegSkB6UftdP7ry591Wqk0shi8fSDfxPguifTRlDzab9diPEXK6k9XciA0XZnIJ2iOdd
P42PUCaA559egjwDSGEEyKqjhxYwpmijqq4Agqra27g41ggKBhe5r/BAGV1ihxfl9W/XU2IQbAQm
kOcYitWnVFUiLD1WhpSV5g/IQ8XesvLi9fN85MM4bOzY5ZNWnwwpIYNoBFl2gFvy+pO1O2cQLVc4
v5KBh56f/5k6pgxzm21Vc26g6OVDodRCT2ZJA5et4/eaBS7PuQrOZGh6NFiqW/+YlO74faj79FR7
46MYpTi5Y/1dosr2Ie7d09xMPAoS8WtwCnTB8nzz7Cn6Zz/F84nU7CviKnGYCe13lmYD+MAlOeQs
+5WxQD15DLIzt8x4qH1OI6Pi5oH33mV2rLOvAt0BKkMRwO2JeFCtUXsrm+phdoGj0dnfM9E/13nQ
3JmCQGtiVPHNGh6EncO7O9OMyWFqKzSsb3SLAsjsgWNunY2j7pUVKRbRCfMQRFLwTa+npxV88oZq
EmdIF4MDHQCiF0WMxlZ1ga5fPrjBQ1FsEQ1fWZGghcklfQS6BGHn9UM1T5zKq/wAGgzjP06D70Wu
KMmpwFl6Z6zlYTKD+b4Q6cB0HPuNDfHKkpQ4ahBCITMCMrHahR130E8nz7BOUs/Z9QXtnisv+eAW
xmxEhjd4IX6/pEuAsFCCcJEsB99ve69RmfYDmwZnX83ls+ydPvKU50St38JYMeXjIRPNGI7SemE2
gBzqd6PdgBZukKnlJTyPSYTKoP2JNbQwFe04Em7IOTcFi5pOmMeicutj1hTTLhZec0/n3HukVtkT
AIbg0KcmPbVOnW4gca8ctph0MK9xgbvCXSNxKhvYxE0lzlPr5keG0HQXaGOetOUfu9lx92+f7a+s
bXC84QSGyBIl1jUWBrUuG8rSk+dGgfJfQQ9/0NI4j8Sz/jHXlj6Ngf/j7WfeBCj4LIYsDJcZaBOQ
Ll9P+JiPzczcUZ5bJ/X3VpXfmimTG5fWDSKPhB46MVwiHHO62AxcP6UTSO6zblQXQ4DLmrke9l3m
2btx9P2PsWjak+sF031S1LjPmlYdU5eS+0oF3VMBp+v9AJhia6nfpGPLFcpxQy7iddw1q3A4d8oS
Vq0tQou+LCFSs8OjHsY5crM4P3XcOsfU8+w+VrUCFCjH+3Z0xyMAQrsx7a+sd8pdXAKLCQRit3XI
bIybF4kx6iLKhcWcp90JQvbhPdLW+E/B6bBXkyiPBmDiiadFdl8OYB7XZdod314Mt2ENkGdIygGP
4V2QpF9PE/xDHDrFtbpwomsT2S5zP9duglS4zdMJDuMI+DoUsZL00sneeBvRxo3OQcIEYqE1I+AD
txm54/Xz2YR+H0MwDJc4q+fQVNTbjwaMJclQ10N0Op5GEg8XALMoeGcztI9xUIO3WsqLjtn02E9D
+yf3g+p9xmjyqbcOSuJd3ty3M+5CEJmLZ9XKNir9lOx6Pxa7wU7Nqc4phEMFd486gEFAmTlBpPNm
iCY38zfur9sjBUQBnCiI1VGIA858/YmuyVNrXKe41CaeoqrJ6VFq6kemDoZjO9FpY0xv9zcSawSq
ML8QSMLXKD9v8rmtQM2+8GJQwPzm9uiRlG3cULfpGOQ9gBQC7O8lsxSrzeTXeZnPgWcu1rdyl9T8
nhYB5BFmnvaetl5Uz1OPinFJ3hd8TI61an+Mijp/6SxXd7Ir8kMpW3Wm3Is33m05wa4DOmTokMHh
EEf2cxNlmSInXUHL7EJV4kVlYrLINMb74FTQtP3T/YMaK+JkxAl4GkR315PbeH01UUPLy2zL8nls
TPW9t7oG+a4aj2kr1QeXdv1BwRZh64S9Pc3AWAcwAeY6JFUwXrh+9Ai+QzvTNr/AKol+SjgOCE9A
cOt0vkXzy9F81zFYDIgczY8OtlGRkAS2Li3YOW+Pwe0CX5I1qA7BsvDgN7IsyN8iiHrkKRqH8PJC
XJKF7hAXOx8CS1EG1a51qi0u1i0WgwOQ+4D6Fm4hSH+rDJHTItclLcqL8ubp0vFZQ1bpdA+d18L3
T4rhQ+2O2OhFg54RVANbmYp65+iaPoopR++KGK4AQYrsuEwLcq+qCZGNHr0dz1XyDrWvHnUUnx95
IW2koanfBbafHjy/aj5UNZw03h6+2xgApziGDq7lCxC+zuQTkzsx9IPppZ3G/HOrBQRVLJHRUDfB
caBtE81cy62Iaxmk6z0C1IDDLgPjiH+vSTGFkVKlca4vuCyz5zh3xb2JB9Q9+J/S/944ZbMviLYP
ei6GJ12KLYXb7SkF6RhAQokLEOf+S6b026JpO+qMgS7yC+7HLmK2aqGfqYaNsb09CfAUcNmwOFEK
wl1zvTRt4YjZr0V2YU4Loko6DQ+ZrsSRMn/LjefVRyFydYKF8IxC2fWjmtQX09jn+SU3pti1Iq4j
T3tfNId66u0F80ps5SM3Z4y7OH8XIv/1owIFHRy3WXEZk0QcXGADB9LX7UmM3riTGfGPfdv/QQS0
Wraz3XOfTahp92O6b3ym9kEZjBsp9O1s+uB54xQA6wjB1Vp4rLKJNEwXeKO4DY4FMLxwDshWon67
UyBZF2A2+ZAb4lJdDbFwY9dW7lhcINNQj4MYfMjRpvLQmrQ4BaznEcxDx43T7WZeJWxNBAjWwM4Z
AM7VQ+EF6+VzKu2FCO9nz5v0MLQZhcFA233cmNebPYlHwfwQQTNqrKj5r1Ixx0lk52RmvvRFrvaT
Hwx7oKmAv5O6vE/mxN2RGZS+1Jv6x7JHzbIfWXH39kvczCQ8ZHCSY1P6QCpu3oEucamMGb2MApqD
UgygLZV6Sw1yM5MLIWn5TrgIo4f4SyOK33Y/YKC6dIhXXQbaqDvSuvzRmewYgQkxHxIt41NXV3pj
31zfU4gwUWjCuDpgPgA/dtbDm7lsbHoZtF8S7j+6vf7QjosKJXXPqix+vT2M9Hoc/34YDNZg9Sww
oXjv6z1qme0Kt0r6LwUsh9BmvOMViB1NdoRiQISdCewxl50PwjLOh6Bx2fukaMt9Jgi/wyUzPMw+
mBGOjv0dCnw2dNOhPWZF10CiBQFm09vhoyvyIETupI+ytPJY85aHddtOG3fFymwD3yJhRoepcoCI
gEy27pijsOXIHM/92VakuC9IBkNGrJF3cV4X6F2h6D6w4Lx5pC72JgFKAq5LC/MZlEQYz8W5E1Tt
HcaqfSn1AKYq7tCsKLOzI/Ly2Ndj84QlLe/zict9147ZJ4IAdi9riDxnBum1RvfnB9Qwfk06mI51
GXsXqgXEDQ6YxxIkfDDtJ/T6dkuR3TPYTj3IBPXuOeXuXuVOBUbniM7ILnDFt6f5ZpYxMqCxLEtr
iYLXave8G11bS9Gfx1aj94bfebtqxKPefsoq1l4mAFEeFi3yaQeFnBtFZpwWQcdi52wHSfH9Fu5i
U8mifjDDH7PN0KR9VvxQN4SfYiVzpEBWIezJ1Y4i/3hsi6Y4NL0P5rYnqo23ux0DBpgYcQQWLryn
FpvD38M/GZPGFv6IlwvQrJq5aMOOglewsXnXjURexmDxSwRTB9ce6kzXjyl12rqq585ZjgnkdDjD
QIbvG8ipWP4epWp8qxuncu95XRViXOo/HQrF4UwsxHzcgck63A7DuJIufEN49oQyw7gxEteg4TJN
gM8WiIHDDM5FMHz9iixVg6Mkcc+Z5jxCZgZaqhqhS3D5AIJLiabYNU+PPUl+yBbb5O1Vcn1R/f10
BFMojKHwvdSerp9exSYlxk/oOZeTvu8FeDgqAUZZwP1rYzJuTlLgVYhZ4SMDbBRNd1aoQdxVc1Pl
pXdGMlEcWO/GEcLYMvQqmrwrEJZvDOyqsP/ybUihEcTBTi0AgLN6oIeq74Sb3gNEH7OvtmDendN4
1ftgoeFwoAiRtnDmQWHfuyNkZiFtivgw91n2nGXNtBESvPb5wBTAo4E3hMBFeT3SqZMRhcHxzmqs
bAQAnO8mJEA7L+tYVPai3HjeKzOLFQ/4W6CmiGRh2YG/3ZYUBI8kq4V3xgEfPyAuxBoyk/vEhFNs
jfSyW/83L/h7pJcSnPOiawD0fP0sHveyGHqs4b414v0MYDgaRvLBHxN/P7NRgOBUORdHaHHw8tw9
1UFDQ2SpFkBN85mCVBjp7+hGaOSwJ9wtIMZzty6kV98Re8x1wfv0QDu5fkc/L9Jqjpl7HgfKPjKv
nN6Nrcn3tuqTg0St91BoIyIzzPr57T22jPTN6IC/JyAl4KjjrGaCIGNKWBm4OOsoPYwZHQ+NnJt/
FIO9zAEADBDXQGbCf+SyHn6bby7AZ50VYWfZpe5OSwCobZpv6iJuvwXLdyFroI4Mw5bVnhJTqoM0
yWEeBqxyz0z5uWHDFg78ytJliNclcBigX0DBrj/FJY1x5Wj52fVT/y5xSHJivSkffA03uH88NzBr
AcnGd3EwiXXnYJuBEuTNeFRXpjEIlChVll7Rb9z4r6w9YLaLCarroli5rlQg9Ur9vpnYWSHQOc6J
EMfCaP5htGP2YE01QWmMSrXXBM7W1nw5V1arz/cZTI/AnUMcu877tPE7PYDxf3b7KYAaIyY23uui
S77lOVb9LsWlApmWW+kHpQb9pemI/Ajkqr73CyX/Qkhcv6tyP7i4cD4ow3lw42+kbMmHxOPV+67K
ZQtHN3HomIOauq6FisMy1/N3yO40NGbcyb7NnS3dvQ8ypAxp5gMXQLW2egxmmhy8etC4BEY3Q4et
SjbfYD0MCJIoLh/KQfI9XKugS5Uc6ajt4yqNurmaml3QdPyvWMXie1AP6E7Szh6cgBLeWe8xTRUa
f5WAMqOc95XZu6L164cmB4QeKtk435g3iB+EdRXfT/M0npQuSBdmrqnzKEmz9pNlnfrksb5iqOGZ
+Dn22nepyUwedp4tnbumY+KvxW0W4pCqHfcIGEd11HMCyFi7bVbBhcDoh4BnY7CLAwUvFr90u8es
jiGcqAGWN+HklOKrHbEsYYdN5SGFzgnkH+shVo7zoZ33bT7Bi642Xv5UIxI7Lu7mAux4NnfodMyb
S5dJYFA1KuDpYaxHXKd8istvcwF2UIfyWHJXjhTjF3vW+zFMHcAuhHU4fNvSf6pRwlMQlPRlE/bF
COMVE2i9EIINFCh8Th11ok4ffxow/FAfZeVwTgbi/wp6eA4oT5v3S4oCYTlu9LshKZsfXrzw+L2i
MhksCgbq7Fo/7r/QXE9lhLyk+1LV85gdO7fr/5CT5CdNJ+7CZrERP7I0nx+9qYX7bVWJDrGZ0QO6
rnVlhrBd2RQOhmDiQPrF6zysGMys2DBXKEfDPu25KbqjsBOjJ6uRbO9YH3sFGM6N/WOoCRWhg4ZD
93nimQk+NRwcdqqTadjlNK6/UqxH5MhuB1fpwuV1KEjToFcamDC/RjMBT3NhE9ntHGf2LhLerPB1
mecAsjDFHrvEcdBjz2qRRcyf5HvaVXHouCL9wy0Kr9uhU4B/SLpS9yHg65bfmXk2v94+ya6z45fz
Hzc9qAConjlL4eD60CTzQAbAmKDR4W75MhkLeltQTyTeTVj8kBHFyb4vmTq8/dhXQmwQpD1g+aiQ
oX63zspz0VZTGvP4DF8n/q5WcX0JSgKR3sCbX3XDY7BAer1PUMiLqrGvoyFn8SkpKPsguSphFgOp
v62R+2FLyvvMeGrjZlyPDGqJOMUFKpfMx+27zjX6JqaeKbPunPFBPWVJm+/loEXI5hZarmwxNmzo
FuD82kM5LmTAB8ARge5dTwfM2kHC6osB0a7QoaYCDQsTOu8ddFYLDmIof7w9D+vwcvlIoIKoUS6T
wNdUo6GivZ1IPZzjuT42Epn9pOFa0Bu3OYEKtHGh0WvUCUTyJdLAVYb6H2BPAIvXn1ez0rfewIfz
OA/jgflzF+Vgs75PjRpOGjdD2EKFvPcC1cCfRsenFDkeDNE8GupK11GH0nUo0jzY48UhcESpMSQg
v+9Tpdt3QSxsNPfWbtyGr0wKSAtL9PJSVFvTFljetkHK1XjOqPVh2cPks5tSF5u9dE+07uN9Onpb
3L5XZsZbIhmgrigjgwN9PVRAXsa8q8vxHNRNfbKSkNMAht8OrNMx0t1QbAT+rzxv4RBKXD5gvwhn
FT0NWd61XtpO5yTxPypNa9RAEx5mVXCfMNtsPG15+9/DCywE+LhJAFBLFo8Ub/V1MGwfgVBN57Yh
0AinKWQDQbOVYbzyTfgegEmI3gH+rQXAgwdadjbV07ns6jEcuC3uu9H/iOuge0CKvrV5X32cwFzB
kNMFrW21uhGuOSJRdDrPuingcwSnJw4S9J0l1Q8AT2ZjN70yhgDJwKdBlAbgb81eNNMwjvFc2jNM
ltIDKMrmYETifvnHJwRuBxEsth/uUkC/nikYfci4LLg9Ox3/xvP+OaDDz8ROP8U0lPu3n/VSf1ot
C1B7PRxHqCqj+cQqG0lSKaYKnJFzIWwf0UyjBZsg837QLTtaUaWnERHXjshB3Q2Dgl9o6U2RSMsk
bHPlhZXD06hEjPD2e60zCwBu0MEgQQU8j7X6cqz9liQFKicNnFb7M0mG4VBJ7UXwm5Enx+DKf/tR
N/DD8ixYiyxUTChwwKW/Hm+U5LhSsezPPULwHaja5HOdxvpxrPxq77UGVAVvAgM0gMWJE7j2fmJt
dYznKr/rEIkf/39eB+cCkHqUgVADvX6dHObHjmHpADyA1HczxdULgsYikGHTzs7AntrBeKDeg6lH
4wnOt/1cR71btifVl+MGZeoG6n4ZHc7huo0TCsHDanSqwRSJ6AjgYfCrH5wBCgs+IZQNQEOIfAr3
UZYW5dGxudxVhRqeJhUHx1rCPCO2I1T3EI6KuSuOASq4oSQZfd/OudzzipOnvi3z+zmn0OJDmhaC
+DfB6hpS5i434wZBaHnR65XuLQc7IIUARhIQS1yPax8Uw0BAAj3TfIZ+ywTeU8aQYqVp5+xkGsRh
jhLCA9Ps/PaMrizBlzvYA8EXYwdZHYg4LwDwb4vZGbwGN7QZzjg64P1N7PwZpFSEx5OApQ/EXlHb
QMU+8toeW/RZONoi+Kp0TD/0c1VdDNdiTxAShixxFNyUONkFmcv3zYhSt/QIgRYhwMrlrI36JmUH
vx5iaKzgwTwHqfki817Cs8NDXctXzc5Nm/7BBeNw54l03lc+G0OIjPJnQml7rNHiYiOuuz02GQhZ
FAV91L88b00mydIOdNlR2TOXFo4EnhmReCq+Mb+3R8bSNgcA6SJUQIy1oqzYxjhjofz5nHDTh6QZ
xA7ko/Ku7kaycWS88kEQ3IMRgTLeEsIvQdfvE+qDX8A7xzn34HHCpXiASYIstnTvr30QnBrpQtbG
8cyXy++3pyQoyiITz9wzCC8wvoHqaTdXwbMs3H7/9gq9vUbBjwb7VviYKFTQVns880SD+kcN9H1w
T07m1qHvFh8qy+9hvLHl5X+7D1HadkEIAw0TAN/N0Q5k123i1jtnfiZ2JLFOWFi/eee4wPfiTjsn
axxzyZ15C2N55TNBxwOHGvRIFNbXAzqTpkcOn3rnYEzE5zZh39zUcX4QFcB6V4hx4yR/Zf4QlIBo
jEorgPuXNsu/zV/LStlVifXOTuG4EToYiKOSsAinxO+/vD2BWBE3pxtD2AWNHcOqAEq2mkLXn5LG
6licU5k8tHVVyr1quuSxMwCroAdh4vOkuzYLWUbkJ9OBNRKN7pDJcB798j6gMTjlxiII7TuGoBc5
EPeAD0hYrAWTKVPk9Y7+Crg2+dIICDROLXMbN/IY8tdQBxVsifsCplh1Iwd4UJQTXPGgWoQ3uvLL
Ue8ZQViBSxSq+51senYvxkx8BP0Rdxetgl2LSuO56xRoijYxQHsRqoKSTk5VK8xHERddD3FCyiFV
qYeP1ZjDzSMZMfA7Clyqjfw5pX/4xvWmOzFZ94+U1R9HPmXNjtNO5yAMkfyrZpnujxJSg26X4CrN
4VZpwaGvFN4tmVpyt8jI4dyddypCix+kw73TfeAaVHxgLnagJ4Yr7HOPQP0HytHkeZyKGdZYooq/
WJsFAfJ3Z4DmG4Ste6c2CKfSdIAHJ+j9Ai66DTj5Dcj9QZgC03Jx5eQd29UmgO/0pHgPKCUD5Bpm
/jh9sLUDYI7PqlownCR7gKQUTu6Zyb66vSXfcToAgIMMrMJ5mvsnN5tx7tPKH9sdN1k67QKqiz/B
DwIWs+CePDR2Jl9LUEA/NzWDVZnvK1ructycYAQ1c/sF8O0I5juoU58cZ0oeOpLkx8Ym3afWkfOf
riBjc2zT0q0wSKwB6MbG2T9KUD01bDVtN+39FrLML+Ws6vg9HwM06gB8kz4RPfhbNnyvnCXQzoBP
gTotbtl1PcMF9lxBQTOfS9WGnfCrE/pVyUOXeuRgsc92KFzBKsbRG1v79gLgQO8XVi1UTGi/vMo7
asVNPqUkOMNioDlZJ/MRI25qI27Pq0XuCuB1qYiC2rba0xWbYzKYjpwRnnX3cB5oj3Q0BP42S8ME
zrYi4dsDC89D/AuZ55LArVuXjCZOhZIDOVcSvOXYwNRmaL2nFiLDw9Z5dXNc4VEod0HwFCxXwfLp
v52Nbgxx6NQIclatSB/SwJ33LhDNyBEdSju1R6JEB8lHDUH1+4515a+kSooo4KMXab8iW7K0a7bl
EqEtr4N2LaDLob66rvyg0tcjTKDk3My+jbq0Vs9tE9t7aALErvbi+oCtn+5mlvD7BgYNocTqDrtZ
bWECry0sED9xCyPLRN1mFcS4JclUQpPkglbJWdSzGUAlPA42sIBXJhp3MJIeMICghFjLwIBSN2oU
nX+maQp9j5en+9ZSevQr2HS9PdOvfBCMDNADEe4nYAKuU+aY+5aYuA/OOu/ZHU3KLKrQvG3jg1Y6
l5cJ9BcYxQdjDtXNRbv++3qChXsmhwyKHkbRm8/pYQAxFUV7wBFs9zRA4cIvU7qfk9HdtWbmMISw
ZKN8uOL9v7zEwhhBnQrRLupiq8xN102WeUmTXuJ0AJe/FWX8iCwHZguFYiYBeWG5Jil67aAq0ldf
Zghp4akniPxCAwKJyNtDvxxC1wnPInSB7AQCfXSAXIfdsOVwkjg1EDWKZqYh9FVJfaBzxZf2KLFC
C4a875z7tk6C5B8/GkU63OUSUCIyn7U0PqFymkqcm2c0y+zRrqrSIajqQdhmxdes9X5OhpH921+7
oCLXXwujgWCxBwCBGFfBKr3TpHf8eVGn15P1fuagAi/KhrY+pywnYDDE8FFBCQENBkOfK5qFpgRL
7B8nBpAvg7sI5isIjCBMXi9D3/SBUh2FPNiBvTXrdItOYFAfvP2pr4A2149ZIUSzD+KJLvCYOqhQ
qUIz3Z3A0fEgauo+C1Lk77NJNl+KHDxYCmeZCA45YpdnKn2qGh/Cv97W722t5UYKtuKuLjsAJymu
RhSdKe6r9ST0bezOvXLgmkl9c8CP5e8YLHFAw0urx9yfg30GSVKkVNGEZdLnAHTn6U9C6wlaZK0j
NxmTjeTztcEC7L2cc2B5wpBotTCaOojnZJgWiYs3HjNIUvbxEueS3MILyQ4ouZToFtjJ8ScYxMH7
io1+hDgRZ/4E0x0m23zXBXL8xwcj8reXKhDu3ACH1/VSMXFCfVSYUAYavHEHuLSIKkjxNnbFC76/
2hbIHJdgBYkBSCarCyUtoG6cVAUdASn0Z1LP5BdVtLJ7Vbu5A448DKFSlJKjpPfmEqa6ZX/0HI1e
TVXq6WBHWRs8Byj3fiBgi4iorRQ6pOjJgQlXPIkNtOm114XRAAYG+hag1Xx1jrtpLPwyk/ri2Uw+
zTPKc8RmyRNOdzgpzCDIeIK0H9GAVd1zi4AhtUNxzxz48GY+aw+mdqqj40PDzPtGwxZToWngBKLC
xkZ/bVUBc4brB6ppsGNcW2BbAagrpZM8VxYWxCQv0AMqpzWM4lvyPZni4Uc6NeyrSfIOFt0dYnfe
og0BYKlm8cqAWJcb4DjAi/4ZVX3ZgzhwQaRC2Qpwl7gRXc26J0xPwbnLIKXk5VhGCSPolmSCdGMN
r8Qafz8LQdwLUgvbz3UgoYhXp0E/x+fKkcVdRuFHXLF2DKGj8Pd1D7NibdBvoUntfGwTXhz7PE7e
gzcwQrHsy6Mn4KI6ubDicgaoBNsyTe8LoBEf6x52sjkimC9DLTvY0o4OGBEOfnMi9T4QPZo9JkV+
fvtgvQ1WUCrzJNhdILqjOrs6V6v/Yu88liO5kqz9Km2zD1posZhNpEJCZAIooFCsTVjJ0FrH088X
KHYTeROT8Vf3ZhY/WYLGItPzKr9+3Y+f0wW5DH1K/BIDnrjqrcC+VvL8y2Uj8xY+PZEz0ItY0wJ3
DrRU2OK67imD1MvxSzAg8hf4qbEm79muK8Uel8Ls80sR8A9lEbYBTgAQ7qmTUaMwGyXfi18KJTDd
spXVtRRl1W2V5s1G5mxcScRUt3lRVWtJG+Rryxs6UootYpK4r40/peaRVktlY6dmvbb8yN/UmgNP
MOWxD748LfbQz4G/MDvk+4GnIbMGZ4BIakLqNvGLbIpeCBtNAM9emHxK4XFTXafv+niGm5RHsBXF
i9FyFbuyEyf7rqoHADL62NLcoxfbYsiD294bvSejtzykg4wofcSPDGRAjSn+2AWe89CnRXwnDfgh
dxpJWmwytQge6auQad2PS3ip1FbzbiPHK1O0zxo4b/y6Dr+Q30wDwJch26Qh6a4wx+baScNhZfER
13acpQ3P7S79UOl2mbgK7LTVymwGtAGcWqVvisOrSCAeuuaYKUn7p1z6iEyFCZxcC37qvekkBMP/
AxqdA/HTDVDDtpVwLUYvRqYEqOWm1bogK/W1j/Ngg+3fReHP4DlA8bBBkXmZYeWn9qSZjU3RpYjG
H9NcayWErDbMSCtdr5yNOg7DwkP8ncCfkuZcAKSzAg8kotfzQbKmQokamDtqlcTNaDsvQWuNT13f
BeXGouB/R0M/jb9pkkhAfuQQ7p4uS7wl+j+BKXR2hg7JbUhNKOtTYXCEg80nwp5dSt0LiZVqn+my
/pTbvbMt+uLapHnomvjDuKdtQHZz2/9WBmC3kc0otnJbVftJMfyNPHLUnEHpiZnzekdaFG3DfvrM
q2dJCOjMDQFw5HoAjcDbTDFEsRAbYPmQRA0cCCnRI+JeeTy5ffpXRPxbFGsXydNOaNb+VzK2/4MU
a3M7/wWKtR/ff1Rfmh/f//Gh4bf6H/nPf7yOLvuBj3hLvjZ/zi/yNcXU/iBpSEMGAeEMuGfN/mJg
06w/uJlmxhbqKBwtnpZ/MbAp8h/zi5cKE0lt/mEub9Z52wT//V8KfwLzKER8IPdfAS6/w78mPCf5
AKJUNi0YHXqDzddY4E3KZkaRpU6RxXdyHa4Uu9n4seR2MtnDVHV95+nNbN3/8vhv2dWEq/iXNRiQ
Zm457gN5dmxvrE3hqEhj1MV3udRdVa0GxdZC0ufMAuUbhZNqWjRn8k4WXNXQlSWAulS/0zxZXQVp
j6ZKmCzJ1JzNGjcvZY4Zz4xXhAvidBypbUmdYSfNXWEkSJ22hr4pq7Td9W0RbMqJ1K1dKvpSGD1H
9W9uUbJSZFowSNpwrniKoKYmzMIipxnqriZSulW87Gdhjck6hoUH4vJ+JNhAJJ3O3mg9TjAiEuxD
NZ915qI+1Dy+s2/C9tPIrFEoc4RZRla8l6j8VndNFtrbfELD1dMq5ZMUW/6V1zf+xklUfauHmrem
qZCaXYpiTm93+bqUO2U/DHG8GRMtvrGMub8/JCpBwK6AKKT7lGc60sh5DwNA2do7JQU35oam3t2Y
lJgePQSRAsrTeUMcYZu3MlRmD5e3qej0f8008dzca8vBENF8iR0RYNGFf0cgXG01o3/JATa5nGDy
mH7jbyO4rB7anC761LOCA23HABw7UuMe6Ku1AlvXxlLHJ5D5+Sdy8uO9B7PGGvZcigiwwu4vf18h
HuDr8mLh1cm2nwlJRMLUNBvhfMDD3MFfYe56C92igWuN7HXvQDFKifGyvfNDRjsez05cE9c0hdnT
7W8kdA1NsR7eyWG4mrLQhd9lfdmEwDXK02tu+XtjQzhiWmP2IxTh4V29QQ21c40t3KJrfyOt2Beu
stI2Koqk+RqqnYXRnc/mTCIDcJDiCT/E6KqQJdMfJiO8C5utNQW3YUaNxx5vRn0JvfVayTg9R5ii
soc7J7TixXk6kWoTxFU8quFdszV34WP05ByzW/Oa/a58im5TV95lt8NR3VnbYksP5A/nznk4FId8
rx6RqdHblfGz71zvGC7M/nx+L30v4XzHAAzDkn6GO62/GSFuLTJzI1UNOqbTNgotNwBJjszT5SU/
21UQA9CUBtE1fgUSb6H+rk9SqXptONwB1/upx+POoD3qd9f21QYvEMBsnBltdrFvLiClrQs505Lh
Do57V0FJy0CAvdPvh/jH5cGIaWPSoPNo/rbEBf7WUhQF4K0rLGnutEY5+ypafzNW1ao+Lr0GzhYL
SwSodBlyk9PHLqTCfDrmE9PDUkTtSPN6kOj0no5fuuklRNgimUV3rIWc4NkF8GqTvqY5KUr/vBAV
68mkeR3tGndOQnoJuDFtXBsruLOdD3WC2l+5cK0v2RMDB6nRnE7BHsTfCNfmd92UbX3lp9l4ex/Z
DDVeMPjeZiQw03l+EG7x2+nyyWpnDaWZD3dKHwz7ntVeWYk9LWzHs6VzKNOyFWegI4kWR3CkfpK3
SW/U5cHqSkrK9BogjubQEEJ3PDzhcOrkwR66nIX349lsvpol8nsFD8tif/xEG6A+RGV5kJzwQZbi
bePhx616U6r5Z0gEXR/R3Mvn4Z2RgvqFMGsu5wDIE45DaUkKzFyMtKQVhezRntLdtjZgwZOrlaem
D62RXdfO/rLVM1fOKxisDa1f4ADJPwr+NQ0rpwHwNx5C3VvT373xqp2FWkhUZN8uWxKB+Jy/ub8H
RgWFS5a/haW086TSA23S7vQ76ahf94f4mkyH+uRxWQUrZUcj9Ua33BZtO2NhOcVo9Jfp2aiiO3Rc
znP/xqkNuTaqTm1oiP+YK67NtUGKd+TxV6c6uAT53zE3Z3LgSKYaJIahTteH2uBL2p1vy6uov4dx
aJf04w21p1gteSX96331//BieB3bG2PCCpohZHth8WrsxpY+K97j737+3Es3/8UhB80jLJtqFY0W
yrD4lr3Xbtp8MmFXpAf5shXhWc7moBpOwM5POK7P+vZmTE2oprl/yCCQ2mZl/TlP4uQqGkNte9mS
6LewhBUCcB6P+BVLuERzkADpFEzhgV6j8C4ArbTuAm0poSeeK7w+uGIN3hB17rB4Tfi/2XG+Ms54
xTE7BpIG6V1ga09TVyhfwwAF+1JOPl8elOivMDeTcEK4x+6GImse9BtzetVFwQSl5ZEEOCiW4Nin
mktWZT3W6oe+UJDQWjjO7wyQZ+rrcvEuJ0I7tViUwVRGZVcfNS1Bm1Dp94Y/ycifWjdlZy3swbPd
wfCIM6nmatA+kV87NVbnOQoMXlUfG9yxrvWjG+kwTjvGzeVpPNsbXDZAuQxAgfzg6j6148UFAE2t
ro9tkt+E7U0qO7v/zIJwmqCii2J0depjaQFBk492Fi84n3fmau51YBurpLeYrdMxFHlnqZ3f1EeL
4E2Sr9V6L4VL9AhixXNOsLy1IpI3pEo9eU6MFf25OFqyO73E+UqqXechhAvNTX4gh5QvlZnP3Lhg
VIhN4bkaczL49RE0L913krLxqISBdFu6L945TpxdqJXAn/KLeCvWjlTW9rzfcuRqzSG/1z2pR8Qt
cHsopKRGKd2++355Z4j3/zyjlMEc3DVRh/paeXtzhANfSaAZmqqjPa5UlEUOWnRVw7zhI0m4qhdF
J98zB0QC8g3QKYA3hHDDnDxge4ZRsYDGVXHvT66z1W6mm/jO3027eK9dO9fTZ+l7D7z9R/5yeazv
nbO3xgXnoVcprRcdxmVaPbX8HjLW9WUL760g+DiAGDMlsXOWf/LyvutSLHCfrAMDDhooWDXfCPEc
08Ebs895Fi444XcOhTG7KNoFoJYh/SXsTxJ6ttppUn8cFGWdTN09oCtU+eq1gipZp/akDvVtFX8e
5Hhj5o7b9wZ9JfvLIz8//wbZeLIyUB3BKiW2c9E/0o3osU9HRclWFjonzbA3nIXN+t5QuXFoHQQ0
BtHlWbRa2UPI1I9HRXXRbHSUla656jf703Do3fJr97F6zpYqDedXDiN7Y1PYNbUSQ5LT+4yMLpwK
PoSU9tmMxIdxf3kK59zxyeueVDMNKKRXiFTZPGL9sJxCMpqFMh1THA0CXKWb2mv1u/W5Q10rXde3
2vO0RIB2fiZObc7r+ub8exCg+LE8Tkh6gJoeXopmif759Z37NmkhDku43jSF2n0CMOWokSrSbsq7
wZU23Yr34o20l9bhfnDD3di7Ye6G+2qX/gx2zpOdLRzNpYEKV2BdFz6PhGE6OkF4rQ5XwFcXnqav
AfbZQOcUyQxIoytCOIiTasUtfdrTcbyW6Qvf5R+D7121D3Ig2G6/Sz7YHw7KRnqQv3mtKz1ID9Gh
+hg/lWtng1zkTbsQVpylOl4nnkZUkIBAWs+YryeysFZppPIx/kjWgdRcsZkJez5okmv9ufSke/ds
Irf2L2vCMscFzNqQqGDtZ/fd0PZGuXNq4H+u7nOHucAvxqs83HoLDxGR0ImYgB38xq6wsFpg663W
Yzf9GT4a22Crr+O9eW/dBB/C2+BmKl35ZVg4qud+frbp0MNB6EtfuRDtgC4PRl/CpvxTt27j7ird
J9oHLmttwZAI0XkdHVhxMJ3sqrmH4/R8tqWRc2uZ43H41GzDL9bT9M25yR9j3w1v5OexWtPiACea
CSr+0xJz+ntHZm7iomRDGgTy11PbhuQ5Tjh643FSTXeQVuq0FDWeJfTnxXtrQlg8S08KC8jaeJSv
jTWUwdvxZ3Gb3aq7+jrbR3t9F1+V+kY7ZNE+RH5yIWhdGqAQ4I99kKppFUzHZEoktxikbdkmS/x8
7xqBP3cOjsl6iJIIdgJPaYZCwVHSOQ4oOdflQlzz3t07803/04IwDCmFyKFI8Dt19XEK45tktK7K
VL66fD29cw+SKYKLh+iGLKPI+B2GLXwlsxtvnYMzbtv+pco2NCZctjIvuOBDZwAz1yDPIfDqwn6f
7DLKo9GbDr6vH0Z/20bPMHU/jNOtI+mby7bOg9E5WgK5Ra0Q/inx3WVP0ahETmYc1MiBazd4Hpy9
HN44nkeBEunrJltP3VLK4R0/CUYI/MLMqaxRyhJWqxzjporKtoW6RLkqpmk/ojnh2dLPVtqPVrNJ
G3OTZNm2q752qr2Gw4aXzhL95/liUkIDuosKBGjUsyZJM9AAGcbycKAVd7xRR2tL7r9chWX9VNvS
UtniPLKZNQkopMzKBHM5TLgZC6hjpH5Q/aPHU9QdGn2Tw8HSJNneTrxdQL5q9CJI5oK97T92VYuc
xhJI+uyQUNEBlwnckeuQ9mPh5eF1EeVQX3cOYWlzBvWCyolR+ls99sOFgvC7pkDJ2KDjAeuJRE1a
Vg59SLB+8IzJ2CQJzJhy7aFwn9fx725hXtqvTZ6IwfFsFGsMydDIYevL47Gf0CSnEjQEP8LhGZbj
Wznt0JQ8Bs1CieHs1Mwm53f+jAGiQia4bL3U1AogwXisS9h2jOxqcJR1qGv3ZFBWo9rsx3raTf2S
dM98LE4cw5z1n3sZ58wWzfrC+iHKZCWD01fHTi3V1Sh13Y2TeNNmCALVjSL5AHWGsu/MMd9e9hLv
bF4sk3agxWAWohLBEVS8gEEmZY3leJeH1pWBTpmk8Cz3jeArhZ2NH8nbDoZRQ911nq24JjDny1/i
ndEzp1wfDvsGogfBLSZ1NYyBVVbHeJJkyHlSPd4ktVMA53Tq7whdokjZFMp9p1RLWQlBq5Q9jJjQ
3P0KjS5sxLwyhTCgC+Q2TtrqWBlSGLiOKSW73Iqdo2Hl2Z0CdvTGcoIJ5aYxXRUAgd2+mehVdBSS
FpaDKOAYADAEPjxVCJ+gQaAjPQk5bZhH/mqiQW8fV+bgWkVa7i5P29ndO3/12cXBb67OafHTrw57
xBRUiVcdw95pN+CtwvUgmc7CiRBhca8zROKOZy9FBqwIM6SXxTRkDhmiKHIIkxql2JhG+ymOI+Wm
s5GA16fpwc+SatVHmr2J7Kr8zRrtvEbwDAOjBcvEb0KoNoUZvKaeXB/Nrmj3U5Vk26G3k4XpPD/6
JETnQ0Br+ZyoFMfpAFmwofw61rWpb+hQTL/0XuaszHHsP8RJ3MJd04ZXdpf0h7zUk8fLq/neIeAc
AnnE7cxFgdPVrPS+bFqQscc+0vWdmZW0p+WdtisoxilFH23NDhyppEvj6rLh+YMF34M7n7tMMM1q
C9vIljy4nOLePMQNFZzW0cqdWvftymPfr6RI1q6q2Pn2mzbpnYD5BGwqF6bJ+TsdbEpVSwksX+PU
fZWku7D3VjRHrpXkY+//Hi83J1ywJYxv6LNUagtPPTqo3sa2fuNM9U1uLRX5z6bx1cxcaYQmCd5y
YZPmk28rLdoiR91wzR8+2cbRVe7al8sTd3b7ClaEXQLTd9PIEVFTVw5XeW6twu468KeFx/XZXsSK
g0cEHwJtCinU0+XhbRR78gS9Rl9tzelq1K6HipO/UfL7ZkmF5CxYI2kJRp4nJw0/OrffqS2pGRM5
sQZG9InGByPZQGKk7S/P2tnRnm3AVU5BFgQjkMhTGwp8fHXDxB0D3Rldr46fYzSybTAlk16vPCWH
sm5U91nlry8bPr9eTy2L8BKSQ60yOaXM+4g+mDYPr4iTVtL0rUrDx1y2YHyo16opbRqQua28pg9l
gZR7nr+T4z1/AyDSIH5mslYxouF2t2N/KJSjYyVbS/I3gfMy0kTfpg+Nry3c5Ofx/2xt9tIzOQpN
ucJqVgSnKMqUyjEZlHVvmbsiSjZ1oK77JvqoD5+8RP0U5B8MGsN7KXanFoKlPFkIat7bUgRwEGpQ
dlJedYTfpv2yVMnjCI6vI5LQ67r+rKWha9Xf5XqJvOO9fQVOgwgKh0WzphC2TbFjR1VVKUftQ4TU
ZPW5DG/y74n3WOpHID6X99J7owIqq/Ce4RamNHm6iUNZGes4VrQjDJmP1iTfQN5411Tppyq2Fs7L
O14Ggre/TQmrOEThEDqDqlGrUR8hD9m2zYC++RIN9ntbc360AFImkmEOT0dUpnA3IKqIZ4ZMYUWX
9ievg7ag0duPWtxflQjNLczheUqGtylRnsz0zS3j4vsU/d8WGpSyOcrwkn5KRqVxuwp5QE0NxpWf
ptUed/gjkWNrY8V6vukz1OaD7haKodz1ZK4qL0zXUx6WdyNqD3dFXH+DYDTchUbdvVxe8PPkH+Rq
gDtkLpVXWKKw4tCIqorXJA23JKLrup39WTpNsckb1Cd9et5XOqHoTUfDrxvIjbxJrKLbjOXUwlYD
y0YLsZ2btlBu5Ymjbi9/ufO1m3kAuSagqSJqMIWSf8X10BdpQrTU2bRjNNFtBF3QujOGaaOZEnKn
UbHwHHwFwJ66MrJps84hQE0g7WKfgROo6MTNeFf6cazPvt0G3/u4ST6MPUzpLpn4/vOQak6+mqY0
/TNvQ810m0iKSQtTv/kwlHZ4sCU9q90cNGnljlBzPcdJJH0uSllJefZY4IKl0Qk/a6EyFW7PJnFc
31PVhyhoZKCRgTpd91FjPOiFKtWrCkFhG2qMJIjg84q9JxtOFD54UCdYWU2jPmRSQTpTUcL4T7Ln
Y+TGtmR91iO1f4iVMYaeqmj7r2NtUtnt0ih9kklrg9dNzO4j4JH0a9+3VedmZeofh55yxsKJEL0K
JVkAFVzAsyA3/QJCdCQXfg1yxCyPuO61P2xGFS6noFmhZ3d5w4g+RTQkHPZekvtaKzHU2jIEbLSG
JUfHGxaGM3/dt1tEtCIcmYw8T95lWDFkMLRwW+R1vnCnizNGgoDcHXccDUpQjIqpQkhblCZTou6Y
pNHBDyDBDZ0IamK0T9KY7NrlaRMHRKkVpCOnDGUCSNxENoIoA8JWJF13DAMyO6Nc1KvaBu9/2crZ
RUZ6lQQL7yv6CCFvEaatM82hU6QQkEbQbaq6D9yusR6bsoeUUHPHbqIcaWcrKKR+c1fwzsIwFPhw
tc7tr8JDwO7NocnLlMelbrp5lblWGbqdvTA8ce+9WgEMQHqD6eT6PL1oeM8BYtMykhxSt1bbo62E
bg6C5/Ikni8VY3ljRdjhUejRnWfmPFOjBKI9x3uh9rAkoCR2C1Mexsr8RMQSTygxh9waUy8HdsQ7
sfHWSWQdy3xym+YHddxVPBVoi+hXhdPju6aAG2t0NW0Y+JP+qpCWjsL5tiH2oXpM+Y3vRbnodF7H
NEFeQPeC+0FKVpljwuRbrKcYiJTarDxD35bNA12KC0fi7Oqh+QW5XCiyQerD56ieWtWR9BgpHYX3
CJAbzjYcrg0Yl/R9+vK768nVRuphRoXPCV5hPfW0qhU1k8L7RGmkrYwQvJsa6lLq7yy/wguL58+s
V0UOdwY4ng7HNxMrTGg5PNINO7h6rCqgfPpx280tqT0cwtxbOumd+ks98mIJ82IJWCduXL7Ba+GD
iE8mAyYKvWZ9WKJzqjTHDug1vE5pD/92mi8ElUtWBB+D5B/45lxujoND33YKwN+iI2dhb7xnxNBn
sk+IEgnIhb0x9LRmDuRwj5pvcm3GclY8S6hUby9vDfEOmGeMyxIKQkiFadkXzFgEPXYOazGH0Mq2
tKhXqKdI1Zou/nBb1mW54MDOhkWIBUkaIQ+EGHNV53SPaIUeGZmmlEff7HDNP0vj+fKA5r0s3JsY
AK3MRpjpZoSTTGxu5nJHP3Ri+a4TEsdQIgo+/mdGhJ0+VBk7AKL1Y0irflS+9NOH0lqiU3h/qv4e
ibA0KJhXUFsSASj5Z5jd3HAa3cvDEL0eMcbJXAl3VloGJvTnWnmEznXYp7Wrc1AjqtSu12x+U3Se
RIxgbR7vGwwLUrB2AsiqPKba06yXkPc3JDAWjo3oUkUjgqtTCvQNonn5i2+MZ9qXOgzyvNAXzCyt
jeACZsGYhpYkCGO6rxqAw3DpibC0jedxvpksLaR/FWm/8ohmpSul95bxpNg/Ly//kg3hLNL6nYZR
gg1/BA9sf9HSj0a7kPFesjFvwTfjCHNzsqaOLRaltJopQLOQi1wsRy8shwg47ac6qguHkXR2SFt9
4Jb6Emn8maM83b0ifC+pGURRquXRUqKr0uppSzj2KlzIxdfLq/LuDub2nGVe6Q8VoZ5yA1GWUXHs
eVpsbGo1Rv/ZGrWN5Tx6v0kP++tIvrElnBY7pP0yy+enTOWsWutW6Z7NNFhfHtC7W+CNEeGsVJIc
Jr06+zE4MBPtSrallfLvPP/oDfh72oQD0/SxU9WvVtRgVUCIXUuqi+lVm/3+lgZASXmDRCTFck0Y
jymplVNLMs7fLFY6+g+8l10EmS7P2ju+mWQSaCIetDNTsHCPlW0deUVVl0fNoWLM4xoiaaTt3F6j
qrqyl56b7ywS5ojIwcSRlDgrwcHnRz2+Z3uXf8JW5cZajEbL9vKYzpKqr4/aN1bE/TYYSUIyqDwi
mzi/XA7FffwQja6MbHLnlt+mu+BBXXp4vjs0OIPmSIqKhtiNHDehKqlBy3o5ydrz+h9m2631JFtI
T79r5k3+QbiuLZsMOZUIAo/oywDWK5EOcfv98gS+44ROchzCha3qStwYEjYiL0Ey+aFSnusG9us0
WYgM3l+pN6MRjhO60n3X1Li7HmIDlXKeO9nDXdWrn/LEX2u5TRWv3VGQfjTQnkmc6LqztF2n+gsX
7dKIhTvKymPSqv3soaIG5VB1rTV0r8vqzl5U2T57kL7uzjdjFu4qxY5zhRaV8lgHEAOuM89tnupH
6yp+9pKVlq6pg+XpKt96v0lwObvht8sqKlPHipTEsC/jIaNk3SSe240PlzfO+dtMMCFGrC0iJeQt
yiNkB86ndnKVr3Hpxg09Z2vH36bGwgZaWDdRJd5XlHx0gEIctcFYx+OdGsbAS7NtI/1bnuvvVROh
l6ER4z1DLIVqudHD6zLutkr88fL8LRxuZw5A3oQxadr6Vf26QkhaGu0NEiV7eUlr5Z2b/2QbCN7R
k2pVzzXWSE77ndJV7mT6G7XtXSk+VIq/uzykdy+YN/M2r+CbISlFFUrGPG8d1OZD7IEB3hVTvnb0
Z9SrUFHwgA0tvWmWtoXgVrrpn0bBseNWjkH/bA8vU73QbCGWfX8dKGpmM/PQXI89HRvyuFnWNoTn
TZZvY0N2SUW7JiBny0EZt8kP7fRyeTbft4jgH+9ofor7PadOV6bJxP1ZOGsvim6LbFxlGSyThv0I
BfaqbJbARmfA8V+j/NumcBs0fuj0ZsBbOtOlVa99gjt4bWsd5OXhNs8hXlD3ioNYx7W22MR6to50
e4JMhCqXyhOpJeGyC3LLTGpVMg5N8aeWoIhEVy7kfWuw9ZvfnFjBkjBIx4lsvU9981DJ914p77Wa
AUY8VZvwuUFtg/LC9rJFkTYeX3w6OOGwa6PZm4qHSX23Vq/rj+q0omY2wKJSuwBJXOvK36QrKjIf
jevRfLRpG7oJ10v1jLMK3+vXAMBDCw3CQbCHnW7iUsqmpJv4GuHH+kv/s1pX+/qx+uA/WI/FJvnS
7tsP+T3GKaGtF8vf7y7wG+PCfTEO/eSZKsbNu56UOfwhiqtFK9RKupt6nd4Pu+Q5z9zhxxJ9yPmu
nmd/xt7OMqAqCKbTYcdaqtkIXZmHoVp3nesE67FZV9ImbDZe4xpr9c5c2GJnflewKNz7cjIiWphj
sRydBzV7Uiak6P1uXXkfJ2RXLu+us5vk1JhYbpSdLCiDet7PdIHBc2lb5Xpw5AXnvmRFWL5EmjKv
ihlSXiMuDxcnpbtc+XZ5KGc+TxiK4AR6kMlaas4bNEh3KhzCbeZcadWwQcxwbZaVi5bfAobv3W0J
4pyNAekLtdPTzWGXU0VdzDMOie25aTKsjHgtJdfBUpPX+/P3tx3BBYRJonbTZBuH0KftSTsU8k4t
Fx4MS2OZv8ObC7jPk0mpcwcfmj8labuGxNW1abDKjAWHdh7Yvi7U36OZv8kbS5Mna3lNveyA8IP8
4HxrPmSyG96q++Rr+61HYNK1U7ddimqX5lC469GZGOSKOvghqzdB1bsIMSDz8Xx5Dy4ZEbyFVip+
BJ24cdAlZ2OH4TZKf9SRurls5X9xSn/PoOAiJBkYDnIgxqHONp1+lIqV88X+zsvHfJHkdRtuzWLh
BF/eHaoseP+8BsHNU8A4lPlOc24StFloOICO8PLIlswIjmIaCz1IfBbJ8IsVPJWggD9lw1p1lhh4
z8LNkz14VuuSacOKtJGFgv0y9F380dwYvoOzRJZWQb76z4Yl+IlGluQ8tpm9Rv/mmfp1UX7l9b/q
K2192dD5QxkUk028B2stfUNnndmpnllZXQ/GYaB/L+pW6eMAR5kbfne6tel+SHZLnXSz6zkpcMwG
5/59+kEodIvtXvoIjLyiNnxwNARhIAnm7F4e0ztnCgtznZAbGMpFYbM7YMXRz8KCHJQeGbuk3o45
pHxWbCxdvQumxBhHSs1OD2gyOqRmtMrKTaRWKy38+R+NR8Q52Mj1hCUYloOs5m6MGq5ZF6vUWtrh
S2MRrkM1AtekdYzFsvqVTuFBDr/k3VKDzPsbDqALJd250VBMZ5nOlEKMLhsH5UN6mJn9YYrgNa+v
DdSXC7cqXZR+ocr5d+bwb6uCn82nUc7hQjYO+QxNemqMT+YSDd97cTf77m8bwr6bG6AmCx2KA0i1
WwMN5E32wToE6+pDsrXX9br7GX0xdtoq3apf5cZ1/sy/5lf/0TBFlKvuAa9QytE4jErL+9RZ8zRN
8ufLRt4/wf8apyjKliulF2ce4+ylj2OAvvifv/f5BkfX5g0K5Hmm9xfJtJG48JrQL9v7OpqSNc2C
P6RBXuozPOs3mZ3DjDuECw4Y4hkUxQYwqCS10t3HUiYPa3vwpM+2XXWf4nFq/9TVrIzQk26rlyhJ
SYe2gR7ycPDSbh23/vAx7BWg5WOi9p8VszCGFRAMP3ELullftCJEOGkgWT26KQRbmZtKdSPRbV82
CzGsGPvPowDpq1ocJ4AfIpmH02pF46M3dR+ggPjUZWXnRlWZksm0glWGMPhM47lwlsS4+dUmxCHc
F7Oujni1a0mb5qWjNff48u6H0kf9CgRs6GY9pJMG2k1/xnL3PGjG/vK+EO967M5E1LO+AkI3EHOe
hoGYNJRSlvv7ypviqyAavwRjr7p9S00BCrNgIYJ5Z2rnWWUHwszIa04ILcYEPGU/Gf29Z8M4Gnjd
D4kDhbbTU6NNd16bdL956c/je2tQcMCRAQlvqVn9PbWTYNMn0pOTmr2rjrRi1bX3m08RrDEo+E1n
nSQZsqPT2VTswox8eejvHS9QV/FYRY+m13/ME8v7XlfdEmfJO4sHdMcCnY09EBSCA+ZyUc3Ez/p7
w4IVSBvbZu1DArdK89hbS3lpL6zeWchLCx0wOlCqINooDYlQM98w6iKQbO0+sX6Gmv9owN8ZF/pV
LBO3eep6MOwbtU/vorK41dESurxXz84ICDqKXjCIgE+B93m+bN88WZzKNqSILrt7bYw+D3rt70fZ
b1Z91nx0Cg2Z0CKw3KhYYmA6a3Ng1Cd252V4Y7f3zD4ZB41RR8rLMOrbwNBuekmlH7Vwp7xxa6C4
Ve3to14BAjtoNOJkC/5BvB/Q/oLyAQwLwknwp4oYmSqxZSmcLPPeiGV7nWtG5vb1uFQWe9cKm4Z0
pU7o+joTb0aqsLrV3KJ2jxJQuctSDeGZmP6Ny+t4Ruw3k+pS8aMTFM5tAx3N0wm17Fxr81YKH4YB
hUc1te1o5fWefEQDL8vdMs3ML1lU09iQhDnqfEnSIPVXWFnx5MOQ+YBE5LCLxmbv13m8nXy5vJ4i
Kfp1DfwWI/v/yrN+wsZ+kbf9/yAj+0yK+S/GwPWX5ss/fmQIxI2HL+mP//6vXfslfcu7Pv/Xf/Gu
6/ofvGkgf+JXmWcG0dhfvOv8Ccplc/f/zKzOyfwn67r2B70IYLtQAKQybswdOv9kXdf+wGfRmQvf
NbubNs/fYV1/7dR8+wYC/QrRxuuXg66cTz7dVP4s16f2fnrsjaJ5stO2vfIqLfpK0aSyXV/rspcQ
UVPnSrbkZN9PPaIH+aDBqx2hUUvj61hdhepdOAb5sCmb2H9MHUd61OQxBKjiqC/jIIVPilF7n/28
1zYgFV3U8OIDDVZjtx18MPFjrD/70tCiBtlJj8g1aetw8IZnGh0iWrIGLb4NKqv85snD1o675iGE
tZvgvNI7a6PqXR6semOyr1O1GNDoQVPSDfu+vIUlW7V/eZT/v73/C7D/pf199eNL9f0f+zr5kn3/
x/zz7ts6z74k//x39dvN//pZv3a/pf0xQxTpAJu1b9CtI5b4tfst9Y/5ccwf0uyJipzNzfXX/pcM
9Q8aQWl9tegCnG9q/q+/DoBkaH/wYgdxz35Fk41j8DsnQLgeuSHwzHOTuYFuDiqYwjVl6n7vdWkK
MZPRpggEQ5NQWd1nQuVq03tJvmuN8bnP2+c3k3f/64SdCBDMMdubg0enkWPOMkDQzBD1U/05PXhO
M9lF7nhU+3lH3xdy7eSErV7+gidJvyRZID3mSpFvOstrmn2jD2O3QkFBiVedGW+CLO/yjV4oN1Fr
GgjHk+G4CYMsUbZVIuefwIv6wRpS6OKH1rZ6sWqLIbob27D7GZi9/DROQflTQqwWAuWBvl6lHTeR
Erd3ZqH437Iqfa50pWj/h71v640b57b8K415V0N3UcDBAUZSXe3ypZJ23HkRnNgRKYkiJepC8dfP
ktM9x1XOcU1eB6eBD1+nE4eSuLm5L2uvlXJDwEFqgPt4nK0GsOeYbdAQhCpD6PEhAdlaj06C3ZY6
geiffRvVrPz5pf7nxP0vyAi+MZp3N8oV69i3p56dHKzlR34eLJSNbBwEhHY4U6AzxNH692RhSvdP
qBSC+gMqgUiNlhvnn5OFC2dJWwBRhuXHUL3Hefj3YDnOn7hulv/8Ku2wjHz853/gyi5exD8Wrc5+
/dbCzwJALAGNCFDkofnkLHjoc+rDgFWIEIt+vJv9yV0VAtD8apyfx5pNz22LAUXM3AWZCFFBr2xo
y5cOqJ2mIfSvXDDFrN58ul+ct7Mke3katK/RaUV6jXOHfz09b45mNafI1u6mWpqks7y9Y0PhSwdg
07Cspttyp2lQf3b4WsamX0nqoLzqxFs0gL565YQmpSI8azlRnzUUTjdj57e7cPLsQ4/L6roZ40fN
gPf++LnP+LB+PjfSSXRqIlzFoIo8fW5d5v0QjVZ5hzGfXd2AiL/pIYXsKDuDy63uRTcWO2JIv+/d
Mb5riAOZc7eqN5MMpqtBFd33gY/qQdb5TaD33HFePn7C15HM//Jkr08YgBQMHJ6vyfA5S8Eoat/X
FZ6QQ/Lv6HM5/mB540P3LwygpWYHVyBOQMhvt1UK3nsra01UrUOHQswAODKqAM3zuT/dN4VQN1Fj
xKaKmZdM1gSSD5uD2YGN9RaiRvYt+BCK61jb8yqcSJgFOs4vzLkHuFneOGagEKFahOtgYRNGvoRR
4dMPzoYy6ipLgnnECyeejHbn+ckMZZU1IRxKn6AWntKAmqPCTDxGLXv7W2v14S1Tjuwxez9LjKtC
1TqqZZkVqLbcBJDKAzG9GLq0NdL6zkuL5CmHn0+RWm8sHTR3BkQSLw1ohMuEDk30WQafvBHk2UKR
67Zl/cYYH7jftu8cjNEYr0rBgCWuIEZqo+ckvfoLgBkEM2fWCEZT434xpfY/g8QlbFLhIQFMkKU0
X3ORG6iC9C/Yr9ZJ6h7j0igokfgGBXm3yeKeyUe/19MqL8Z82NfM6S7Yy2m2hFgzBDUf+B3AGwK4
FugtTr+vXQWtKhQTn4wzQ27cOOG6J/KiRs3ZNr5b5iyw9T3eByCtF58goyw3VmnopjZdTAHOKfIE
urYHiNZ9hQXSFKws/KHJ7eZz7A2f+Ww9fnxCXvVo35wQjCUtRLOgK0IJEaW287K5H00aHZtQHg03
zmrwQn2D4myUhUSQa+jMAQIRxd1mguZ3GoyT82OOhXXN4bKuqg48Rw30R/d+G4MLIVq+GRCFGQN1
FgCSkIhLrdZ71kgYNq4/bXkx4ax0obpyeOVsQ7/308IjIkiazmwhWwtlQHvUh0LP8rYjgL9GtBTb
QCr7Lq4n54j/AR4L0umHggmy/fhTnNVCsPtQhUFFFXOLYDyDatFZuKXn0Mt7qvOj9NwEcvGHEt9B
lTVK73HKpnAfyjEt+nLNJvGpBfvDhfXfWR/CRdRhAPghS2ngnFpCuqwPe7/yj7nx232QQxKoiaZ9
WGOSq83nejvZOfvErGZcQWSSYPZK+0ng9WWG/w46G6eqr6tqni6UwH75WICQgR4QOsPROeye9QHU
AJX2EPPNX8LedW4CRv3dxy+/XBUnZri8Oy5iEK0u9LnuEgq/qVPMFKOoDMoAx4IRbxO6U6JD0e2G
rr/AB3ZaYVs2GVTlC84Gw7DEcV4ldd4s5IKNRPkAghxNyYvUEoKqBOrVNFPNrB+4cPWFW3J58tM3
g6NelMMwyg+WuXOkf0fbcagdrz8WvlrZI8gjlZP2PHweWZV1mM5HdYxfWPMXpozmAOqk4CECxVp0
jjUtpV2ROBjlUcd1MpnuE9QBF3anDdfqG8QdIDgVrQYks3ZJf7gu33y8m+/fGXAxNPQWRj0H0KYz
B8dC7ivqT/o4WbSA5GA431dsABfx2E+3qne/4ZHcvU+G8dIZPjNWjLahsofhTgfE9DDW1xv0zfb6
zaDkUHngtJ4ac2NLlnLLEfsJWmXQshlnntSKmZXMhVibiudffFqMa6T57bYdyPCE60jclXnrXvgi
ZzgvdB8W5mfYHkry4AMASv3UwKuR4WQjIr4NezPfDxD13fN2clNIteefzKSSUAMS3OeVt65lfBUp
DeCunp5RVCiSNmrYdkDQsqbA38EfRVPGbdgRGp64HqQ064838AxJjMcFsRwiUTwt0t+lCH76uJaL
yqgFfrNbJHOp8prEGodrJzjE3py5gFtC/GQ9QVQyr82FLTyzHUj3IhuH2gR4lpB8Buedz7xomrJD
7eZ2bvqE9HO4dRW8fj0BUyxrJ4DQsSm3MTqiH7/ymQd6XReDOJhXROrp4aievjEEQcGzScE/6k2M
ZUoJBcI0TK6hENZf+LqokL11CaiogbQPVW8Q5WImGMZwutQwT04fsbC6A5eQdRNN1nVjLGsFw45T
ATpiOvv674/f7h05B6jAUfkARwpuuNdu3umaHCkX6GM7cwSfn0k8LkjmVcqARQKadNuoNnxVjAXf
ee0QgTUwREWrKzBO3zh723ROoidrBCa+JBvLxkBZ8vHjvfr3//KSBBlQjAgdABgQbqPacT6ZEmha
Nri/5iPa3n8JpzKrYujYhpA5vh5G4E7dYmaJPdj0sWTzdJ0XTN2wYeiyCnNHV8jtxcpoiPoxSNms
SDjXaaigXZXQRtG//VFVu4XjgkCYK80x0nPD3dIcuspvk177jwMxzrryBr0H8rS85I1PndLPl0M/
Bwrs6LDA0M7CSqYigImL0RzrEoy2sQdZCW+aoBhmNMhPWupb6xpyCvuSfBsw5OFTqdM4BuMRjOgv
d86VBw5UM3z/+JufHjQ81ZL/gjILZgjVYTjsU4vwgnashnx2jmVfec8BGZotbdooBb1Bs6LM0n8T
Lrq1k9uXIp133wMrg74QYRaKW3507gvtSPsiaIRzZDlInjpqFameY+fCTX96oJf3Q7sORTN0rgOE
8ufvl/dFODkt6Y5wceOm84IvmHSOMrAdXmKlPz3PP1daPiaw0oh2o/OWqxeiIOV7ojsGfVk8BsIZ
VkETX7kOIFCTVgmDUvil9tE7uB9SFVgUWIARMiJ2P1fsJq3UEO0OhmOJXGIdWtS9C1twxbjC6j+V
cD4rCibAhwH8ICtbjX1KKBgWwC3BMwhbFVsMNZdZVUbqkqdZktCTo/z6YMsZBkoe5DfL7r+5gs2k
G0/JfDiCIhkBCHOdr8z1h6s898xOzDK/yisMOuNOqxPXls0eV0uJ0gFmVBoUKyiysHXtB8UmMKW7
r1X/TRTkxW+sKu0b1OU/PgWv4KPzx10YITB+DxQULPL0cd0GzHKWJ7tj507B2rST5okI7WITteOa
dLLd45DyjR91/jomgz6OI6lAq+ka+jVE6zTF36l2jgMRRLAxFjfIsvpvQdtzSLez/IoXUry4DeP7
ogMrUtUWIDWWKBKMfo+Gsgzia+oSyF4NTN50wv5qo3/wAMfQ+SD4caABArKebWym7oZOeXwce0nW
tDQKc7aBAuTNbzPqNWHKBk4vBOXv9CVhY3APuK8W3wwTOwtaSKgxEwYx6aOXh5izn0W+zefW3wfW
OO9DJoJrBXKP7TgNd4Ew5ksO/qG/8xnoENLxNTwvJo9QAk7coJvTOa7mm9ny6R6sAc23j7fxNKxf
jiCia4R94PhdNDGXfsFboyshZzsYasljPfv9Np5rCYSZi/FzXQdZbwKz+ni990ce63kBmL6XyB78
iWfr9XUQFkEuj0gz7MdhhrB1jMJHx2KUYeY+3MVBd0ke7r1Dg4Qh/LQPuN5CDXgWNvCIoFjTFe1R
aAftaZe5Ge39OcVxti9cWb/4nJDZAOARxEEwgHeVPTD6hmjHt0fCiUissixuRFlNKaNVs6+HvPrt
9cCms6j8OQtTCqq8p58z4iGliEHEEUMB1udJTnFa5HROZhsUYY5Vygtzt+/uPsTjEYbrQZ8K0jJk
tqfrKdArdmxkqHqAz39rnE6CXpGO65CpMJEhpqJKCUaRzh4v0dy/kzN9rTJg2AMNviXjPb+W0B8P
ZRniVVlsTX/rlulv0pHmoV+4z9vA26Bsa68rZrs3VssCDDbJYFcDWr2SjgWpisYVGRkbMNq6DUYz
QggE+eDzBgvGJsRfm2n91XJw6eREddvG96y09YHPAhCn+AJ1+KRu4jLFUWZrr4UycYKq4LStp364
Aif3BRWOdxa7VFQW7rol0gDD4plvlV0OcpYRZlTQWiWkzdmaw30iwK3n7W8eyLOlzsL3fJgbkztw
AETaOrVq9SgbA7jBFH/pafvozr1zwWZfCx8nNweyJHS8UIxF1gDm+jMf4I9OKcKZ1EeYqr3XYNoa
0rqOxWMoWrBJgs8t9SLarLrJvWshdpTBRYgbm6Mn3HWcgtKS4B60iLF3fj2vLC7rjWX13TouDVvL
yQuPQrHuqvV0k8yLBrSx+pclrViBXBckoLozUgCvYsqrlpis1UTse95cetGzZBAvtlBswfu/6hr8
ooRhzVIIMlRHy4yrHt7w2pn1nI6QpVyDrVZnsfY/0dHrRTJgSDjx9cPHm/vOHS0PAHDCK0gBBYUz
z1dPI2rzUAE+aiunqEJbof/CJ39aI1jv/5onfonn66yA8vOVF4phNGTQKEIqfOog7AYNoJLS+uix
NtyTMV97yHQDgVu5mZxuW1jCv2lGMLBKH3KIrPVNElB9qSz2PsrDmy/tZJRIUaEF/vz0OcDYEKFU
UtTHDjqImyGO6abyI1EmJM9NMqgXTHDSrVtosspHlWe4k1FNH7FNeRXcj3lHnmh5aTveH2t08ZDC
olmFCguwY2cPpdwGwgRBc3RYQL6AJ73OzBSyVVBZzv3HO3/WG3vdCFTjkRgiX0b95LwQERMbtSzk
C0epoKArCMVMwYwuC/jeVeGtRsaL/eD5zdohOGGtsNw1FB+HPfREyL5xZJkGvuWhktCU1cZxCpVA
rBBDr8pFFa7vzC5agr10qIJgm+fxRTHlJdo9dRLQWcBdg/v6lbf9zC/5jpVj+AL1Rp9gvL7RDVuj
zkku+KJ3eHEcUYIqDZwR1CaR1J0NksAbYMxvGsVxtIoXNkbbiZEvovXmNGBBsR0Cq08EZfm9Z7E2
sfLB2YSBM/9VociT1rZ7SbX7VwcIwDYwWwD/CqL+87JnbtASY3EjjmjNR2AarOMVRLzLPZPhZ8R/
5tBAtKBU1lXUms8un4bteCkRWd75zadHEQdmCgQHopgF33jezSksjDhYvZjuHdQNVkNvhsyv7B88
iMoVj1S3KeyIrL1mHFYcpSzOxwuV87NMCA+wUMWGMF+QC6OhtNjGm0zIK4sK3Ty7O8p+DFNpphr8
juVDU9pPhZIQaS9BQVqGLUqznnMJJ3tmeD8Xj6HSsOh4I3g/i93tug/KMJTqWGj27Fqzf41iOP/8
8fF8hcqffOMl9l2+MV4SjI/kzO7CoBuNnMLhiNIq2Xj+VKwNutIJtkOAWBTYdURSobhy3EKse0ZB
6wD808qiNP8cSlMdK0HMU1iK6qYhpd54TpU/zrEs/i6UzTagTqNrl+ph3QAMuyZ9D1GpwYVcAVcc
9CWD3vYTQYO8gZxJPqFuOozqStOo2kQOfRzDmm88HcUre6bdTVjNCjnmZK3mco6vjNHiQHVbJ1ER
lZ9HDe5IW7n1mroqTvJ29CE3Lb627VrMV+PM1GaM/Pa6WH/8DRfA3KmdIouHyRNsFaoiuG1OzYSP
TqU87ZljG7Pv3kymFBS59r7mMQvARWHcJacH/rRk7rTJi1l+Laj6uxpQL+7qin2TgveHUXbyntA+
XxXQyF5bEkpnY0nCK9kMJAu4mG4DOsdpPAZNFrg5uI0GMbsHbwTKV4EYdmtac4l37p0NQpkIdVwU
AiAxibbOmXV43Ir4RKh9RO4AUG2prfuG0fzu9z8gWiwhGnfo3S5TWqcfMGT2FEMb1jkOtc6EZqti
jiAoI9KQdmvi9J8oCbfg2dowuL1qapKxae4cvmmKh0LdNg1gqd58IBM0cuNmVfTbuus/V2xKIBeR
ztGQ4LAl0pseAtz4lyqf73cfVVmQpkKCA+7qHXR2miFnGMY9OQ6RAPuIqMCeRQRCe9/V9c54UDnt
6lmBlHcUAU1ctAmTrijFwW+Vn4Q+KjvjTMCGVE4mbcdpbyj5PsaR3ARDEO9btLPvRxsNBmLZ9TP4
k+gat9CYMBcqKUERoM3putNWlHF94e4+Lx/gQkLYCKrIRW+bLEKKp/vilP5UU+pYR1158zr3RI/W
cHEHWUx9Z8woD51F4wcVYvTbm0BAPkWYyZna0YDUEZ1h5oOc0LbnNmmNW0Bb0hMlukc6zCrC6uxj
IzqLafCs4PLHRb10aVA4fO3fvPHVUSUiBV0S9ygwFIdCs4h3nTQsrSzXupCq/HIp1AuR/WGsAGfj
9LMU82TqAhiPo8vLHPlXW29igCFWFczr+PFbncePP18L7wVZBPyDS+h0LR30zmR66R0BvBi2lV84
GZ8x9U49+wr5b0I7wXY1KPc3sxM/9PHsbmM7B9UDK0zmOjgddil+L5p/fSZIbhFUZYERg184fSZf
xGjemc47Mjr9QCwtG0j1hPl97U3RhV09Sxx+LoVLGBuKwhBaWqdLgRSERgEwCEft8L+sGPSyVcPC
LLRsTKaKYrww7P0Li4cHAmgSOIIIvZ3zXnnhC1i8aeIjRo7Et9ACJYhTkCprmA/dUALUwyNYsSOV
AQ+5hSak9UyCkZiENdpUSYiU407OxcoHlAsjx1G+M4zJnYPiJ9pu0GK7cELf+x7UPpb5iwCGCNLm
s/x8GjVHPdGUn4xHm8wCB9N3D+SKW2CEIDtcu8Oua9glOrrz0BCbglsOaDHUWxHVo098uimjHE3s
jLz9pAY33EEKjK8wHyDXM7fm264HCqQZtPcEtyyzSkDR3HBKVz6Qbz+363/gm4Bvwun89wMBwLcx
1fMn9Q9o+hTGiR/9ZzrADv4EBg5JXgjAMyAp8FT/TAfgd1DPAT4fvfYF74+05l98tGP/Cf15hL3g
BwY5L/p5b2Cc9p/L3wXe4PjVDPA3nsE2P4JxviopvYk+cdZgRXi+ZXQBLePXpucbpx17pqgq6jvb
Vipv79YVCAhaC4KgmZSAb7K4BUAp5wxdrNJr1z7AEE5nV0989KZrjikCkTjK/lZGpdzRsLjTBRKm
eHSPce1bILjvy+6mpW78eSxy8x0aNk4aSAeNyMafm52fq4MYp+pn3+q3rPJ/D6rvnmr21PyRDN3L
0/CH+PHHpx6IWzC9fVf/sfxl34WcO1bQ/j9Pf4kv+M9aC2z35Ber16GQ++Glm48vaqjxoz8xtMuf
/H/9zX9GSz7PEqMl38XQ9MvfBsBVc2JGS7D331vgzdPQDe/+/D9mF4YYSgH2ACUnAISB4vi/Zrf8
DgI8VPgxt4bc6o3ZwbLQRUVdAj8B5AIayfAr/8KH8ZvQNsVsEoLsf6ZdfsvwluTpjeGhcfn6EAHA
zYAlozJ26sJwudWQjRH5HaTj/cyl5TJ7+G1uu3kribv1KhdzrAFS644UeVa9dFb72bJRoOijOWuA
/kmUpaMHh6Q5ZXrHxFCldg5ihmH8Djf87fXT/pZF/f8594Rhi4+s7O5JDk9/3LxMf2wG1rw8nRjc
8qP/GFwQ/+ljE51FSXWxOJjVv1NQNoY9lrln+JgFKYmN/tfP2X/CMmFN+AexLWb4lgLwvwYHvDpY
+pHd+1C6W6rfzu/YG57srbmh/ghMCoAb+D8UknAwTs1twky+pdETulZALpZJ7/XWjwYjKBcC08Vq
31j1sgyqBeCbQKUX6dTi7t/WK3huBArnklxbvaz/8uzSZH4HHrVONs0XlFP8Lxhgcneew+0vYJUO
L0RP798S4jqo8qFggukaQANOl7dw1SvIORaHxjb9xqkAaed6uhAR/2oRRB/LfAEUSFEbOV2E2lFf
C6egB9Ra89TCkU1rtyvTN2Z29/ObvR0wgIc6+5IYiEYvCxcdINuYZzhdxTJzkcczoweMDkNhHSnm
ykChL7MIv9Sq+9ULociGVjvmk5FSnNlGNbQw626gh3Iuh++xIOD+5513iSv0V8ugtYAyNNqPuPPP
NqenJJjjAW+kR96vKDS+E5C89hcaRuexIUwQxw0F/mV3CBBgy4d9c6OzUQnLGW16KGIhD8qDWITw
7HotcvdlUrrOOhWSFeaGyBpKliIbtRFgogrj37dFhDyoaYGbbIGEwSO8fY4RAMPcQuniQBWKyZTw
IBtMVH/92EzO0pPXt11uMeDOgZVEFeF0lXhueK6h5XRoK/t5wrBwEofyPpDge5td5Lkfr/aLLUQm
CDuBq4Ly7znZ8IBvjv50SA9s8IfNUHoq4YAZbj5e5RemD7ypvbRWwRjxekW//XI5+qohhLzLg2d0
vgH+tMVgyvwC7PJv6kBAKHpBsgFSuWhGL9iq06/Hq86p0Uvlh76p8jHBwmqbx8q54DHebRKKjGgT
Yx4Q98ByCZwuk/dI20gk4TEMZ1lY8Oo5LGQPAn1O7tF7G393m7AeuuDLBgGEjhHA0/Vmx1NTpyg7
5NAPzwCA74HRI3z18Ta9MwaMFqIVjT1HpgpQ2pnptfUwYSbD5wcN7MfOlGCUFLLyLqzy/jy/LrPA
FnCkkUeceSexIBK7KOcHGfpN0mnfzkq31c+sEfGa9oV7O5vx3iOt+iHHTtzm7oihECPm9e++bhAg
ZAMYY+mioR5/+lFZUM/CoQ09+NSfV3SwnnOLXYJ6v/+meEF7mSNFWosXPts5cGWKoWU4YDEGo1Z5
07FsjsL2t+3jdJWzVxGqyFXtzfTQu1WcUhfSFwVq4BdWeXeMcaUshwtxB1CGmHQ9/WDxDB0H2xH8
wC3XzwClm7/W1BpWQDSQu4/35tdLofSJKRTETOe6erYgExGRzQ8zd8JPnkfHHEMeU/9QAffmJx8v
tjjukxjHxy0GD4ihU5Q83iFbDAh+ZxFJcQBdzR3YLcJdq30XUhhz6thjWrc2xrqb6RIw/b1pYFkU
vHCoFy9yLjTpVbMe+wL9BszAWYDfMjDxQk7ttzcNqwDXgiomHCLM/XTTCG1KidlMcWgx4yLT0bUG
ftUalRfp3KOkt/vtb4mSO44w+ACQ5y81h7euPio9o0ZTyUOk0N5Y5a2pH2oaDvmaY+rvpogMeZ6t
ITxoCbGuCxv53i0jGEHMjSmwVwTr2eJFF4FGWUftQfS902SVXqRg6qYr/0bb3vtKa7t00o/f952h
IvJBuofrE4OoWPbs87qV0aotuMKAUqAS6MAWdwZcA2mQO5eKZO/sBUshAIG6OEZicJ+evR0kDcoo
lKI/YL7D/eFPzAE7pQIZyW+/EeIbuCy08BASk7NbYJqH2ThNPR7M4IxXPq/4mmMuc1dYef748VLv
9guRB7KTpVQTASZ7bpsirjrfCrrh0BGuMvQF6v2kWyvFFHe/9Z2eXIjgfrFZGOZD9oWAFcXf8+Zr
IXoZ0FgNB8vFC0E4pM+aDkI+WuroQt70zqcsr4bJJTS7F6q+cxIdmF6n7WoYDoiGnKfJrsvUKkZ+
rYNoumkMSuxAB47hKuJFcAHI5p/jV0HoicX9JQeFqhnu8TNLCaTl14vmw207osV1ryNt+StFpoDc
F3HT6fWSnbqJbo1jrou4c/097xoB+BCIdTRfl63kIDR0uJpWJjd22CcuyGmEnfJcDuWNGjxEoujs
2tYOk43gVgy6Es1F7hW6zIJhzB+ssLEQH8+eX28rmUs364BPUhvuFJDIy1vZqmzQzNGZb0/Qbolj
UQZfu9LwOZU5N1/qBszxd9XAkI25TKrwqskVVGuSQldSfHLYAPENQAG9YN2NfCifWDVO/dobXT+/
o0NP49uqDNSPQHXOmNC4tuh1IzC5uQO8d+jvh7qQbWaCgoM0rw1re+v13K6y0h/UY8FNFGUcuP3i
mpC8jhOtPQ6BJOVRntA6JOM1c2p5bdu6fuj7qPNWJVID9jmcA7ZzgB/xnrQHkrMbWinJbqmq9bxi
jSFfFeL5L5aLzGFj4qqnaxVOothAjDQfvtRVW1nXutRltNMkB6RoNc957tyDdSho0fkF0det8Udr
WqPWGj15/uyQjPKGVDvRKNFmucbgAnRq5GSSFiMQRcbK0Y2SES2Wfjf6JeMYrZxKgrFrS3+yRu3U
mQQlwmPXc0mTeIi4WClfhoAxA0XDsyLO2ZOkNnhiwT4IVdYeKfTO6ouqzBylbJVIza0ygXSk+pZD
8OXYTxoZGc7vyK7t3hd0JaUfv4x9TUxKQG7NUtbDRW9yCjRgZkJL+gfMMEJqsDLRhFHrWOFgrigi
xAiqUVbYp61VD9E3GtR+CVLjaCjKpKmDlqxkZDyWCitGc8UQ9S3shHRTq6/qYe2rqajuq465ukoo
t92vGnkQfTFRPLlbC1Alsalzu1YrAOdllNAipMMaQyPAm0dBWdu7HKNb8VpBu8RJSVxFaLciS8Is
CgFHpt6jx63CXQUWdMtLgpoMfsIgcD6hoNd6EAmtbKvOlJnaOVWYqu6vIJUXQ7C37rrh6zw7rVrH
0+QBAIQBNbYCREJOe+BdW6WAlAh0c0WCaZn1tAKYezmCLumqU01dHYLQ6p3nKVemgWIiiNbkYQCw
eUoxgj2Cply1ubvrITHNNgEEZayncOTg7ZZAZgF16Nqi3oyKxX0aFXV4j/INRcOYIdMGZ37eFsEu
hFhtscZYuOg2ZgDTyI5V+OFkLtFpXZkOo+2p7CfAHEHg4KOBNtYtTWZcU/lqGmx5F4K0LEyiCVWl
W9V1mCnvR+mSx6KuKz4CDkK65sE4aPM9G+iRFo8zEOdTl+gaYt9ZY9ucDjvgQUIP5RLQ6qgnWbdB
f6xw2udrS+Ja2VQRR8EBzcy+Bz4Xg7qyywydxPOI8b3+m11Qz3GadaTZ0NmwxSkIqoQNlc1vLHv0
QENLvaD+gpS7qqC3hAMwLrOfZOAx1KKVt6lnfK9dF3KgYxMU2TDmC97A1sogSzKIu4mXsdn2deXX
937YBTGmm5lj7XG04gFjusXItl3BMawUdpSIWzHnU/Ndm8bou7lroiCzrU4QnZY2hi9e5m4W44+K
ze54jCtR9Ddl6RtkyohkvI1Eb9x94a7N5x6uLzDm84JwHU1iW4Ua961jk+57LcC+fGcL3rDMhhGU
K4w/1vGez4OHg+Xa9dFSHos29WS8eeOUA+dbp3Tc4TAirAvWvaoL8YO3HIiwlMI9lwQNYkSyQ4r5
TQ9zVpH/HYSdLH7Kca6LVajsdliFDbBNiQCjw1QmXcV6b1uiTTNnVVOKQKaSBm6d6jwaw8QlOnwc
a2uYruHwojwhtKQg9IY4MIjLNTiIEUiiih6pMX7glBP4aEuJ5zhupIsJQMvoq5groCy1CKH1KPRE
ghVCB+5vqTPGNirtRgLZQnmEbXNtCmGjxvZ/ND3m3ZKJB2ATGDDyW4MtsGRfcQt4XYJmeduk0hro
HgxpYCmuWg9zfy7wvHzdTrV9p4fei1PSDj7edBCW/9nvKf3e8gl1fXuEI7punbiB5yTw7RkBhNq+
6YOmrlPSsEZl+C7CzmaiwXETqUI+95PKoZaJSQWZ6GJGDUtb1A/vGs1Nt43ZzJwm1VZb9eu8pvG8
AYVjTK87TW3QTYjO8fR12UcFElgByHzG3c6xdkQjO0vtzgNtfzOGHWTq+7bu/YU5PVYZAlQH9OZD
W8LnhTwI7ttOl0VaOENzlDHCMjhzu5pvKcdNn4k2UP5xaEjR3XVtXeKIMfSQs9Kb0PeCJ1DiBtx8
Ew54N8VR5gdt2G6ZMzn5ZorE5O6jjo7WPfekrhPe2vIrLpLwjtaoiSaNOwFaVRZ6YKsaodtXgBBt
vm/rKfcS5Xpl/zxQu73GgNIYtRicql2zgX8JyrQfqmrUiYdB4oVlIg+ajW7dPkzFSHN/U42IWtIR
ip1uAp89YLbIIY1MoGINgKwF4Xu69iNnCrM6GkFhlChoddhXKGNNM5gpUMZYdxEpf8yjW7Id/jj7
hIHt/kF1UncQsdTL9UM7LasUpKhWnvoaavOYPgxgNWBN5Nax8do2XkXzDIKMtsjHmiTKUXATKqQS
qLSmls/BEpvsxhF80sBz0RJFEV2ADSVzcUynTSscIJEcWwMtJ00Dn5Wj0jpsXA6gc+I3Zc9TqG5X
POumUFa7uLfoA4t45yeeENGnxtiMJK1owSdOhjx+ZswBbYfCbBM2r89RFgaqpXiqQqdttjPCwGZd
l5ULVCyIDS5hm34ZgoOsExVjdGkxVXuaH3qNJ42bw9dMpIKlMOuxLWm3svL5EobulysRF03Dhb4B
QMTTlULXFICfR8MhlhzoIQ8ULSrgGLcKnUuVpF8uhRQbgHiMjb3DVTaT0MBbhcPBAG6L6M+2H+3c
Nnum/Ob/cHZePXIbaxr+RQSYw22nCVJTlmSF8Q1hWxJzKGby1+9T48XuNJtoouUbwUcHrq5ihS+8
YYPBuJApgr8vOaOGI4H3Et+7BNHidNcPIUCts6vAnYCY4ib+rNjps2bY4VntRr14HCvH4sKDeGTu
qjDXfzqiLj4gaaB9rImg9I0ceCUxhWlBRdwDU0OBUv79mwJ9pY5CpZbRn6ehrPdzMKD+0cfBRmVh
bRRUB0HD0dIAjrX4nnMM02FuGWXuQTkqohvhwWjm8e6UlNYMfS46dNQSlvBE1HLabtKt4awPVEti
qhgPap2IJ0fLxPeuaZK7U1LCdIs+DYhZ4qSlrtqAV1ajtOp8HhJL3yd8KN4FRexnTa8O906NTWNS
CIIiKLUuZAP7zWeaGhwf58xUz4lak3nmTQMStzJoSR0UMTjBPkvGfMuW9ToPJtFENo9jCAoK4N/l
oKGTB0LXQu9sdqM3nRMIivGD0hZZDY7RDaojNNSiR6iNx/ic0TtzNjanRA5dFPf4mhDyyMApS1E9
WZQzukhXhdbFytl2axfRh0r7AKiIRLQBb7QDbT6Ct26C2NwY93q7koDThUDwjAIfmjqXE7ciK6C6
UgbnmV12LNK62dUlz87tb3o9CggH2ZRC75s26fI2UPVgQhTFDc5B2s6nydSjoyMjjNujXN1vgBtM
SU6TRQNYeYudk/UUSFSvd85dman7gNYV6HQ4A3zGLcONqwkthlrU09QG8ehqmpyzM3TaWaiF+4Ey
0RZT+noUNH3YDpK/xGFflv7dsMqFier2uUoU50l06GkE5EIbN9b1slHwpxKJlCodbLypL7dAD2LI
1LI69Ks+GvZTmevkgqZAtCITXvL19jdamRKya9QF6RIBMFjuc6d39JSsJfSVLFTrDwVd+/xModU8
3TmOrC1xYwHEwWuCzXc5qXnW06htNB5wAuqTMA3tr8KI5o1n7vrUXo6y2Aa2iEXYeYQJRq6+dGYx
HnUz9h5zpQz+TJJs4JVJhofbM7sak4bU2xVcfK7ZnnMvUvLIR5nOBQ+uHLXmp+KU3c4JrPnUuGG7
MeLaBqEFRWUeUgYgE/lN39zI6di6sUwgfHcyM2wH0iF/humpx4+DNUX/3p7eygYBg8fxkoQCeJfy
x7wZbNKHBDMoNfLj3NF8R2tThyh/rH7dHmZlFQHMyFsCgDFAv0V3r4nG2NXiPvIL0HN+UlYlyaNW
fOjmPDjmejtNOxPd+XuL1tRaJeCGkjWNRarxl5Oj0JfW5dRF6PEFxVNtFfExifH/hvy1FcHKB+Pi
QZFDwR0iROCjUdy9HIoOhoZy3hz5HlkRyoxqep6AmMW7HHH0fa2X8YbE39qHI+wx0E5GMQSoz+WA
TgjV1Cr1yB9zw/keupb2knpmebz93VZHoW0OyNzgAlnKIqpiRHMVbqqP7apoHhULyvMHb5rV6N4L
hPWTNXjUx6kN05u6nA4k8r5Oqzb2ITaLJz1r5iNS7/X9R4tRyC+43+EbLPkfVdtECmqEsQ+AKHz0
wITs7DEpzk5mb4U4axuC7QC+W2ICaARdTiirJwp4wxD7FrSuNvPIA4s03TVm90Kv/fvtz7RyZdD9
YeVezxYZ1OVgSRk5NbCbGG+tzPyghgPeyc2Id86kb3VL1nYEcRv3PVQUwuHFhVFkRVbiREV6oRkh
VZS6D5qviudE/Z+357Q6EOkTLViuDfoll3PKzDgujNaM/SAoWsqPimN/NeDvtL+xxSVwg8eYhBBN
qcU4pP2g5pPExzqh++ZM9tgeyrnKinuDMhfMGvEYx4g/wANejjOLItDnjg3hRFZ3CCNNP02OG32+
d9VodQNwhkkJkZNC7uUoTQtjXjWRJnfrcXyfiV59n9vI/d0e5Xq/EZ6CRoI46aDO86r3+ubVoH2j
ejXFE78Js+RlhplysroSMBJOg1v0xK2xZC7xZqzEzVBvtufU72N9/ggc0TyUjTocqRdveeBebzkk
Kik8g/yQwtxLyb+OfkUQjmPst7kRfMUIASHqMnbuTe7Ax8uqAGkxD+JV8pPblWEi55f4fYrg01Gz
YRN9qgFCoY2dzq6xEW+uTopPBSoU+hiP/OX6qYEWOlZncOcNAwVq6tf7Vuu23Gflc3P5/oER4kLg
HEmw0FKSUpf5hdVxLQR9PFKbBHUgiJ6t/rFW3fJ95w7J+0SJFN80S/TtYdng2Hj3ppQ6C6Aopf4Z
kI3LiVpNIkpzEomPGFuPb6I+B/G+K5Pymxaq5haRWv7XriYMaVhmWTwnS26WGZrVECl14ptoXp4o
ylFUsdHONc00ebaTrn0XFo3+WEsR4NvzXPmgEGJkCsl7LP+5nCdqJHjX5VHiJ1OWHTyhxcdu0KeN
Xbo2ClxDYFDAXyCfLa5fyx1phyBt4CPw3X+zkX/MD/yP8Z2O7kRnMNKpc8hlJClfbpyAyntgjayj
YgzzZ2RNq8+JEwZ7OyBGrOhgefvby7dyn6DyTNBLJxyM6tIwL3dg1YWDEvtVA1ZzclGryxrFe26p
T25cxtdRL3OTpBiZ7nlXMRp+z4lIzCD207DpTpyJENjhuep19WuZOP0hmfutAsPq7OQH4w3AXGP5
PA/0E7NYiRPf6jXzlBP3PjvKqOxqw2k2gqm1EyAVWyAjc+siCny5D+u4JRkbuce6uM0+25HI3olW
yZ+HtlAPvWYl1q4OKu+5SZ3++BvfEAi6nCjVeWeRbo409kwL3wEffaPmL8NrE8DmDfRF2qP4bWwc
hetQToomvKoicr9ww11ONIpyMbmM4bsdXjRBZVSHaE7TY9FrxTtbnc2X27Nb3TZvxluE9nlV02eh
DePnA+zWxMl+hp2S7vIxSZ5pvefv0T/MN1LrtX0jxfalsBmFsaWAl1Fk0eApstEWBNO7IIncYdcj
4v0SQADVD7cnuNSJeT30b0dbbB26IPTnEz3xtbqpzMNYiG4HfCH4I+mg9hdJEYGKoC85tW7n7BrH
KL7BONiKLJZaGP/9DMgSsnAO4G6ZleLUNXtD7PASDwPlsSJzih8ijWhvtI5BA7GH+JntCxvYA014
9CFq+PB/oL8WPuaVkTyNtTofI7uwqo0rfm0HoEMIOpQoREprXe44120GO0jURPoORse0TIbmhOol
/Urqpl36MBTOPzz21UZOuboJkBgAByVFKJfFdEqhQdB1QHk6q/HnsjC+zkmgHkVmKxt3x9rrQqZM
lCWR2VfMXuEqdeC23B3GiLJoHxTJwZ76LVWBtRuKVFzqWsjQZAmzbcsmLZpuSvySQj32pXbzOaOV
/17HQv7T7LTeOyNABA4DxnBD0GN1JTE74NshDgT15/IDmnhhV02hJX7qpfgHNLM4hnpvPFPjFht7
ZS3yooANjxLiGgz6RXzHA9bFhOGpP4/1z9xjq7aNmH82wtBfqFRMD1HkTi+lW+Y/QW00G7Cy1TOE
+4sU9wED/Gry9DY8z9RQ8DdB6mPZ4qFKlbewIOYERXp9rOrPaRW335zcysAdDdqPMbdepqI3T5Xb
GZ9rVQG/ElnDvHGDrn14CAy40yDyR+wrt9+bnCGdpppOJiESLqWUempEF09BNbd/68PUU1jIir9o
cjefFGQCNxZkdWg6RLy9KIgja3M59GCkvVeqtN+cMhicfQRllI58AmzjUOfqAHkaCPW409TUKQ8o
d3jdxtFauzsgTet0jlAZJdm8/AGKEUQkA03i63OqfRCAw75ATUnO2qiEB1QYrQcPBa5pI6paeyOB
f0N7oOAhz/TlqB7mOdQKqsTPCrMKd1ZplhJLESkfeup6T0ahKafbj8jaEZPex+RShP0QKS9HDKdo
TAFYJH5taAKj6hwlhkM2KlawczBs34p21pYVd0eSNomZJvK4HK7HNR0VNo8nK6pdxhnEP00agjz0
ojg6DcPg/YrItL7enuTqskK0o7BDFRPNkstRIVp0dgy/zu/6EXjPHOIMj8gLNWfJretORqc1X24P
ubauZKZoopMUIeu9WNexTcopgTzod6NRfHAiPBYOVR32EehlrFp+YzCI3kB9aWCTtl3OLw7duUW+
m+TeqrOvVkc38oQuS/ZP7aRhdLw92HWXnFyDwVSbvgu84eVqjl7RCJSJgKqW5DGK1KlU6JsjqGfO
e1sL931mah9jtSkOTqJHh2l2KFaHjYP43hhtlYzl3JYZJB0TXghwnxQbFjtKdh06J85ToEBd+hLk
beunZUQXjXjH9Y10FB+6Lg3snQEM6L3lUrLceDquSTdyQbirAAPzUnGHXy6/gHkiLIWfUKeNufeg
uI/v596aDomI5w+V6ynxHuDcH63Wmu+V2NF2aqR14NiHYSsPXLs3QWRQtSYlo6MoT8KbK7sPk0gY
YZ36iRm5J/oQiB+acyjedZU7nbou8v41xzw7IzC45Tq+Go5KQik6BejtX8WBTd1NYaakmV/kdMN3
3Frm99ZNuu8K0lj13p6a5sHocZjZzUPVVvusEKMF2AAS7saltnbLSG0falDk9uTel6uQDHmWpnOH
s2A3AVCOa6rhe5ySQUTNE/XJE+aEwS9FydR5I/ZbGxkaMl5bPJvXZdCWeRUK95k/839xdmFVqAhP
Kq35KetAyu1q8JP7zmqnrd7u2n0DGVU2aGBPSyO8iw9vjh4aPoPCy2GV2XttFLilq4X41OvxlsjL
2hyh/7HFCMyY6iLtUOw5ikEWUhwFTHMKxhadd3qmT+AMlHdNHn1Nil7dWNf16f3/mIvwrLFcgM1V
kfoqlbF3wxR+AtpWvAvKKn+6fb2tvRVULemwoaMHBkj+kjcnqASkLFTAb35QCmdEdxrn7QdRdJ23
d/Qi7HB2VuqNaGd1THhsmPbBkwKCczlm4BkwWqYq9YcCdNjORDpP2XHCIdukhncse2fr2V+7Jwgo
ZXCFIK+1rNFixInxpqGn/hhb6jHIKzPe60UgHnU9td8NThyhH8YreVC8eqtVsLp/iKgoq8hoe6lS
G/UO4vw6+0cJ6+dSDXw7GQGR2d1HJQ6aw5Rv1TlWbyakBv5vxMX6Fp6Tae6YoHmnwwBASEg9NJUI
jgBY6menafvD7BQvuT56D3rbzw8xmncbV9JaqoYIEw0LoFxAthfnk5qt1kirFF/PC+sh9lQUkO2g
36ixrH5WG0OP1x4qVcfLjZTNkTHjJ5D6UYGvmkVtf9ektov3WB+974HInPp2cqudMsEeuH1uVk/o
m6HlV39zbuzIJYEKNJoZ9LKUnWdn0RfhxkB/VUfSIG6PtrqckrAuDw3tzsUXxY2ir80myxA4nxHq
dfueyKoSw7hV3VibFrht4GoePVXs4C6npbcU5LVYJmZupZW7xLbG9kR4i55wWquwem7Pa3U4aT1K
sx0r0iWQoNLRQEtQsPILm44DOlWZ+AaMv/ml2Hi7/8aeJLeTjTTZqTEWYWM2JpGCEwpXXZdVhwbG
0X4ux2hjT65OCZU3SVSgfbLkV8NtwmbNizO/paeh7s2oRX/MKKL289A4bvMbGRShICRqMJNoQixC
faWhp+d1deZ3pZF+bs12eqkNL/qOoofp7htKCL9RZSJhk313gIbkqotgIyg0xMQA//mWozjE+Hn1
0Hv4zewyyDX7EnOZP0TQbOlvr6wqGqA4QssCPFq3i5PeWkHmGgXBljkbAcqJjpHRPAQuje5go2/k
F2sRLpzI12Qc+XbYmJengBs7sGud6k+dFTDPert5js0sexJTMT3YYa2fWj3I3ycAoaudVavioJiN
8x1rymJjN8l5LcJ9FInoGEHZ55pb9n/tJlAybtDMT3pzrDAsC6R2aK5CXajj2fizLermr9tncuW9
QqpGluelZiRwy8vJ1wWUqx4xWXr1dfOPVqLdCetJPeaQXD4AMQ1OUHicfuMmWLnhKFtKiiNnU8ox
X47aRJVXdqPKBy7mSTnUkdMCsh50Nz3ent5a7YkbDvorRR6p0LKIrQA9O0qJz68/1pOZHrXaowFn
62X2ZW5L0mVISclj0ot90lvJkbAhP0QihJCLYMc5yBrxaBej8sftX7X2nWXXTKqNEWMuIZ5z7QWC
DDr3gUFpx1b0cYY/RykeoAKqT4Dfq5fbA64FCSgXy+If8oWc5sULrQdD2+cz9xQRUID1Sevt50qf
ntgXg+SFqfuUBnAHiQ+ShsqK/akqabEx7bW9xlVJ6Ek/hkdg8a7RXwLM4HGsKavOf8Zi/ttV0O5X
zN75XFkxhmTgLDZ2mtxJyyOFqjB1cmnegxfY5U4bU8TXBrrOvpsb06cuVO35XUX5vt571BQOaNt8
g++lTEBSu3DaIYxkzF9vL/7a1yYcpJQNjpmm/uIOrQaocdbIqR61qUb7dShM62CRHv506qJv33lz
h7zs7THXltqkskeeBvr2Sv6oro3ITk078xsl679gT6U85Wpinp2prw4tTmGPEfDj028MSrmeUjON
Z6R3Fms9WpNRt2GOxyqm3VBQlQd1iuE1ZKp41PSxfRlSpd3YVK9bd/mFwWlRzKQcAkR9sbWVrA2y
VrFy7GDj8hvF3niv1s7wtZ7L4UE1QrF3Y0y/S2veKWYQHmzEgPa0dJDCnNvo6Nal+VDiGn64vRir
N4+Fsy47BuglHP/L1QhKJebOhi9YuDDaeqX1DoCIEAF2wQTsFQ3mamDAc+yRsT2YekMTtJh2IM6D
fSmmmvIvXj23f9PaTiQtIZMmhEDDZPGTEKquBj0SuU+b2cEVswf6zup0kkYdq3jM1P206fiwdgJl
20Fm0/y5rFdobRkFyKrDm5wq7WTVQn/ypFAsuFxxwpZamlYq9r7PxwAd1WqYtjbI2lmweE5pzhNO
XKVk2HBHeEkruW+b6BPgpUGfbtcbBqw26FXzgzdF1pnNtRdw1JE/ofBtQx/fcanU+1pJxXPS1NOv
aAQDi02GW/7ADgzzY1Ufsh+3P5Dcq5d7mVMnMxzZbURhdvEaoylTm0kAoK2r1KHbQ97TvuDBbW5Z
Ml4HWDALZD+Tm5Ei57IDkSYjEhyyt9YKqnYT/2rxCFZd+axlDoTru2dFbxw0u9x2DLbYdmLuPNhz
NtDDzLTDg4hwXXwww1gMG5f9yvJJnVAuH00Gj0vchlEVuVnEdMXdFJKBEaCBDZlrS73sOg/lNcFa
nR0NaZ7O5OXBVnSjYbaUF2iA43wDC7dyD8BI4m5XxEb0NVeKPDvA+JdEetVL+79vL+f1gWJ8dCll
akN4vMRv4IVnAQ2LUx+klfOHB5F2PhZ6r4bfK6WuqEUinvBvozgxT0vbNs1xUMrpbnYMohvUICUR
AqVxaxk0i4iORKygV+rEU3bMUrsdaMLHJbZVijaBeBIuh0Vk+kYkc32F8aABPpCQT87IMnRywjgs
CVVI6+pRD/ZIac3hccSxfnqwcoY/RL1ZbVEXrm8QBoWSgf0EsCDUHS+/eIGSYKWPfPHazOYflAPn
vdNb/YOZGeI9iXn8XXi9t/GZV2YKVJcGHY0WqZ+0GFRRQrvqOoqetjl41HkJ3+EgZsXkwUP1Ypi5
mepuhA0r94KMR4kUNZ5UOJCXE02iLMrTmRLLrCIocejy3kkfM2EIA71ppfvz9kZemyFNDYmm5MJD
2P9yNEE1oAzcnOTSHgzEDgrotrM7Kl/cph18qu3tlrniyvzoQCKPhz3CK7jrcsQSKIVdeUHma3qr
2k9zq4rh2NJ+qb7CL6vvfm7R7cayAA9DBuROuBxtNpPOmnSjwHYPLy0VTpff5zVsaUpZDyZdii93
ryfYZHTgUbKiUbPEyaGylRaumxV+kNhYMLSGscs9ffpZ2E0z7lHe3RRyXDkY0hETGMirFNoy4lOy
SEviuSt8YOC6cqjG4EMAUXCX45n6aPWd987LEHDe2KUr1zzlAS5gKhIAdJaYHGoVEeDZufC5gPQv
Cvztf4SIpqfbq7k6CspJaEdC+boS4tHq0OwSeGR+OZblMTKafu8q2FzeHmXlDLB2EA2IJiQcT/79
m8oigp+FMMVYAs0gHz6ZMXij3RBbiX6adTfST40+aenGO3k9qJSUJ8agm8Lclv0UIwrruGu8wo/a
2PrkRLP52UA25eccBdbnrOxsa2OW12sJn4KMD5CoZC0tSRVJISVMVQzLOttWjl1ldqegb5WNPsra
tKTALiQlHApIBi7XsghNM4lsl1FyB6K8ng07Ky8DxCBqSsWzbpxuf7vVWUkYBxAQGXAsvl0yBU7r
onPi28pgnLFLiR6Nctp4Bq6PGP99afqDGTlEpaXoYasodNnqVPhDViTPRTBnxyDse97ZXAdu28Tj
9yB0A21ji1zflHJYSidoqELhXPZaqwCs5mh4lY8EVP/BChPtmdb4iJKR7aXK/dsDmBG8dAM0DMCQ
xULGiIsHehgJv7b7f7sq7x4mDDvuvjXQsaOnz0nzIEwvd4dAqWTyeqxPk04Uxo7St/iON3W91axc
2YWE1viswTlnVyxZPVNQmGFGQcvXdcgvfeWEz5gX/9KzqvBHpdqCel8Pxw0sjWqA2QImW14gU2ki
G5TOgx+VIQ6QrrNX1OajjRPEvs2mLcrSdez7et+/xmDUhZckzrwVhYo6z+hrpWKDVwvUah+omD4f
eb6990WfRx7KASIXx6Hwhq02/PVh4LKEUkxvj4eVis7lCXcLoP1FKiZOOJrBhVt/a7X5awieCvf6
4UNRqeJ0+4xfLS9FI6COEudCgYHE7HLEzsJfzRCeco5qnDbq0TwqeowkTeHyvs3avRHD62gOx066
+ACtvxxNUxvI0lhznuNMVx9J0Fq40nE7P/Lg29Uu4H7YGPHqnEsJfCBwMhHUaTYtVjQeO7XMBBkn
0hGzfRhxrGl3YaA7P2o1Gq3j7dW8ujEZjXdbJk1Mjlj6cn40YQ1QFJI9008l1o6d8tHspi3A4dqc
iA3QyORgcejlJn7zpo5DHUqb69gfxnnA32fSDljPKs9KVgz3BglMSNLCOO9SS315qWSRleBMDJZe
lGP1DJInO07aoG+00OVHuCgLMArajDKfI/C5ItRx2we9hZqc31Fe+bMEMIrsZ5xQTGzzMCj+GYo4
VTNsAEItfNcZwVjunLTWvS0ljbWFJY6l2cXyIQuyWNhIUYMwHcHUU3IMymOni7I5oDpk9efEs7vf
2CzAM4lnuUcpK8pf8+Yzek1vdY7Vk80XAK1xdSzjQ1sWbbvx+qzNihdBAuiIxGhJXI4z1FM+gbMB
UJM5CYKtXez+iF193mtBrJi/NRjYEQpwpHZL/HTQBhqMDgYDBNpTNfCS8Ai3uf405/m0JWt6fdy4
RDyd2xLiJ5DLxeH21HDMo5CCez9V5jFGWwoR/Nm7t2v1unY83cAB5ZuwSOOGOPRae1DogebCg9Fl
1diMgS1O/oVIG3/Q7Ty5+9TxtXju6JNRAcGo7fKL5RUKXtTHcp9uheQBDU6hnNq8RMXw9n11ffuD
WOFmhETC1QpZ5nKgPimCyKqpXdZZ2wuk07Rc2SE8V04Hp6/icCeErHPcHvTqkWM9OWN8LxJVprk4
ZfZMlhqLPPTD0lT8WFXUk4JKILo8df44V82LjvbcRpS5MlF6TRh7IZy80iZLaJEkMchf30ywvGvr
ynwpPTF84uVIDkqA0szGJK8PHTtS2lDQcAUBvVSrr9zSG8eBBkU6Uvs4eDim/YuR1vRnrUyIld1e
0evZ0QuhA+MC3QP+vjRFFKVqRja4OT8fFaXc63qtVoehmhSBJJyDCXBs5WLLtuH6M0K2BhEjYd7k
WUu6f+KZmW3nbeZ7sxU8I/eLyKE0lP+kEz7u2mQMkXPsYm3jrbg+89hHO5x3Gn1ESEvwEzqMHSKJ
tB28YQaT6iXAM0enPt29oiBCwUESAtK1W6px2QVwvNmhg5k688/WiOJfWVF0X12zEIBRaaF/vj3e
YrvQIyalM2gqgQJGGmV54mfQkI2il+OZOzXYa7J/5yL0h2e9syXMvFhAORQ7Uqd9BezVgWFzeeZV
wFNq5drTuUDQ+3MdlzYV1TneiLvWRqERg/0Kv5hy2+KQtzOyhUU7jWfVbKiX8P4cE9PINjb+UtBX
TkYeaKrEYFMggy7eUCsYxrqMrOks+Tzp3tASoR8LfBtzbKY5Kwevb5xx7whn+hW2Og7g0j37fUhy
aPgDyrIvWlg6n0q1FeOxKXJD38VGFqBQGDcZy4+Ui7ILQYThWZQDh30aVBQvn80yUdpz03NC9uWQ
i+xE99kcHvTJKKOTmgW5/UEZjck+eLNaPYVmBORIBAOp324ynTB8n9hOE53Tym2Ko4d31bAP1Vpl
pUySt0cV2M30VHgi/4JnlzPvgroyxvv2+OvaAeUn6qfCxZFafKJZ1yo0A131LLqieQqyyjtqeZac
kOkWxzoX+n2EIDkeRXPgPbRkyPWXVRktTxVTyQftbAzC3GtGZR0luHHXzUaytS/Yw28Cyv+G0gl3
eLVpEi9DHjoTvT0Fs3ZW07bddSGoh7kJt15PuUDLUQCN021kCyJmtVhA04ky5KtG44zrhYJGbD0G
p8FptGOopcpen7pfbaLZ5WnqodDdvi9WjhcLKQMsB/DSVdvfUIY+j8dsPAuryA+FUoQfVT1zNnbI
4opnGSlrgrmicEczhFLk5VXBQVDtEZmGs2cOf9oxmo6jq+5EEf0MEcHYTXi63TstU+fkSQtUABS0
cC8HVIpusOtC0c6JXVSPTVJ8mcxqixJ3vXYM8qo8RZFEhnWXg3hl07UYSevnsAXC34VadOK+mA+3
p3J9o1Mb16ngUmHy6KQtosY2q1oDS0vjDAgiKE99NTfWDnA19XH0tDfZhCufiiIapHjUzgDmLifl
OK0IpqA3z2PkaS8dQrpPBrT4ZxAL4VlAzT+N6ZRsfK6VOYKHZVioK4CsluJCiqU1E7qx5pmkWPlh
unXwZR5iCF5Yboj7onD2IqBuTps0DIUPumyzW8OkxXXimmckjdBSVKz0YFYR7DIUaQ8BTbmNE7aI
qf4bTzbgpJYCdRG5i95kZ2luD2FAQeacBOlwGAMr3ztjg6Rx2Xc7lI7Hj7f3y/UHlBHxq0UErUca
j5fjxWUMcRCtjDOxsNPvg8mo2icHK+v6SfMaR7xr4OkA1s/y1NqIVa/vMQuxZ54Bgkgg7EvYZYv7
rjnMmnWOxVTug1EN/gEIDVgKnNTDWIfTJxM2437U+i3Jo5VFlqhSoLlUAGCJGpeTTuhoh5OLqB39
1OFQJUGLvvEU7ECburuiGO27PypVE25qi0aEfB0WPUd0AkUFEZZqlxMWOyjk6UM6x9HeiLO034l+
6n/d/qrXd83/GspzpcHBNBcX2uTNkZnFrXJm9c1d2xbogrhiq/2whHiyWRkGCpWcGH2PK0G9cTZT
J7WVs6VYfmGm86Hpq78HS/1ltUa4c+P2cxy5zcFRpw+DZj3iHj9ubKJFDee/nwB1hUPKCeXeu/yU
4MYBfBLZ+J1pd9HBHgN7+JyWJAMoGXtum+wqdAXyB9wJouBnp2mIGDsq2r4b9+71OQIESSOGnIu0
li765e+YTV1EaZyGvicCbzfVXaXRp2+qv+0KAm6VwFw08bHfKrJcT1+a5JF8UakkKVrKefaON9Io
zWO/tCf7EXJAMx3NKq/UXRPp9oTYsmr/beiTZe0qfMq/FJowf96712hlUFg1ZCOKx3rx4jhOrTrx
ADwtQgvu3KRacrQKMWzs6OsjSy1Jlv5x5mHDLTFWyegEaQZe2C8UXd0NyfBM78jdeb3yDI5gq1Zw
fX4YjfoYcAg8V4gaL78ml1UrkrDNfdxXipfUKMyj6yXD4+2Ve81GLiM5OQyLh6QXcpTLunuEG4I5
60rpx4k72/pOsHrprq4pjD50nRb/LAtTnQ9eMVSoYSvYOgzPIYoYw8Et0NazK7V39naOyc5nRKm8
HyFdEm2necCP90mjivIwaV5oPHHjOMkGd2Ntiag28/rSNpCtg8slypPOKYvOy/1E6+w9zX9lj1v3
Vkv1+qkH4CTN9yAcgTe+KlaOyE5OXlD4DhZXWEG69mEIMntfAYM+3f4aVxOiqAd6S+oms72uGJld
MNtV4QSl32pevB/6SNm76JZvNFOv7glG4aywp8iB6P8t7qsySLpCy4aKA5vHJ1EbhBL1ZCu7IEBB
cwcYvj91tn6nLq0UiJJ6FsRL0LWZ5mJDG8aQ2SiZCL+123nfKB2sW1Mbj3cvIfkV+TCWqlQtlyXL
LB/jdMLGxR8Crd+3TRuSdlbxxlV7tSeYi7xl6QTynqLTfLnz8KewYhEPzAVF+sd5spNzRmhzoPKz
1XS8HgqBpNdYE54utLfFso0z0tO9N1f+PDT2Q9OZzqEPbWiLSnT3A0IABPUEegbVO4mAu5wVlZjU
QGxe+J026t/4NikqKLjVHRMxjfFODF2A7M2s3xvfymGxfMJp8BVJuJih2iaFHlW18BPdgFDXTsmx
H4L5JUij/OTlmXInW4mdyICAFgilybWuiudxK2QlohC+6mbVowtK+yFK0/bYpc6dbb/XoVhMif2k
Y0zV8HJJR0vrzKzWGCrWqkc1QViwic3umFIbepcgPPnx3u2PpgrBEJU7Mjzkpi/HM50q8ZTAED7w
ZPtY5lZxyjXlTpDpf7OiQsgRAPJPCeVyFEt0Zpz1nvARTFQPoavlu2yw55OlT9VG3Hp9JTIhypC0
yXA+hcx2OZSjpfbQzq7wZ0sL/gZpNfzRtNO8EcJdX4mXoyw+Ey2vMFCQXvKhiVj72HbacW8keo2z
D7jWH4o1/NvZffLlNz6W9LjnruKTLRM74RSWBrG79ufQDZ8HaQBiYMlz/wqy3QGxkEeisbB0/rXM
NlCi2q79DiFSjnKCIVQUT3ffiEQkEtospcegHS7e4gBvGFG7bPQmSNK9idil74pwfHa0zvjj9rKt
3IiYT9NAk7xjnojFHge4GEJcm4Uf9l74Oatn9WnSonfhFPcb0dHqSNQUgMNK7O2ylBtTtrOK1hGI
MavdwW3ceKdFibufYvoLtye1ss+lBj/3LmgZCd++3OeEMa3R50ntt2Oo7PNKL056aHz6jUGoRMpq
At3XZQSbq3ZnN1FR+5rM7Nt8HnbtpG0dpqs4+XUnEPpKtghFyMV9XvfYvlRdz4bjpD6JCtsZMWHC
RLAmnsK82DIsXvtKugTKyCgW01N5uN/UK5yYqpbXTcwqDsaEOHDqlFOhxO2HrrfKbmNPrH0okIOg
0aSICAW7y9EMqKZBPs019G+jeohDFb9aC/ey219qfU7/N8oSGxZ4UNPQWK39Jo7rA2X+Yi8S3LXK
KPx5e6S1+dBBIIghMDPAAFzOBw5iO1OYrP1aifunZJjNfdiMwfE3RiFD5COx/a4gz6FelAgRerVf
IW13qLXpXy3H5Og3BpFiOXRDiNiXkXpci0EJh7TxAz3CjHZoh4dosu4P0gmeefn4OCAEr7C/KA+6
XueWjQ9gwv1LM3rLezLxdtQffmM2EGAlx423fJnUYqbX2nOQNyjF1vO889JRtXd1UYgt6dTVHQCs
9pVTRjNE7sU356f1rBZCV8yy5dN0IDVwdlgs3p3PcmdLyAIge8SxePMuR8k6a4x7E2k53PqMY1A1
2N85QDHuXjRyNCmqgxQVPAZ9MUoPNtqqbQTssl7bJ0msHIyqu/+GIxgBTyLdPOSfi1HCPrGxLLJg
DeCM9Icex+q/MOGMj+Hcpk8jl9Dft2cl46mLJJ2yEvOhz0e5i6r64nF1i750Rhcw9uxUavdYRq1Q
Pg/R1M3nYJhKcS7GILBPsYPB8yON6Da8O0SnckglGId7UhCg05fLOuQs+Wj2lZ/WDSXaKAy1n1WG
i80edpjyHYGhbusGvH5FyHoYUeols2eWAYXpJbj9TSbHjAim2xeFYuYncAzzA+580JYdPc+3ysHX
Y0rdKwnapnJDpLQ4CWoHUTQBJueHkzpEB0/NhP0tm43/oezMet02giz8iwhwX14pSrqLLV47XhK/
EHHicN93/vr5+s4AY5GCCL0EBoy41c1eqk6dOmcIv0p6I2l/V2kS7oAY4t+8/rbXY4rf9NvpC9tx
mMB8u0vXy+qHFHDMM6O8+3NOiUHvb6PtQRfXCVc9FXfh5rv6ira9tLqExuOFji3JmxpY1FkdVjsP
5K1FZKtiOgJWBuazmlA8KN0gt3V/mbX0W663vbskyYd+UZ/7pNwLbm+tnnDXosZN+7G6TvfLUllS
IN3+glVm+4Kg2E+YzfPZXvCyvr94m5HE7cWOpgeBshZPzPV3kjSQv6qbuotdVpKXoBZKQ5LWuvEy
NztDbb4T9xYvMmxpnXAG4uj1UPlcl7GJNfAlKFD9ShOn95Ku2jtgNyZEFAgBHJqVYE+vLuS2ngYl
VosB5ZO4Vt2wi/+d0iDHI9vAsfrhxQMdNyEscJapQa72hI7Jcj3a6gAJySzpUq/oVcWRz1GqQ433
7t7UNvflO6MedhzZiLg/VvclcZPRtLk+XlR75BnooRoWB7T9zeYJc0yDsvHcYutIqW74VpPy9TuB
yHZpCUSFGifvEGDXhjs64zXAJ5YvZpbFxwGo5dAqQX8eF2NPb2GTuYIQszFp1ONsU3ddBduQm5ao
HnMNli82yQpxFtmJnZywgtMvatZYPzMtiB+tflIw427mTRLSz6TO1xvUDqeaSm5jXXqb3ogzFaDQ
OKPJrmAbNkjznvLS9jyAuhoC4iXZQ7dmdR6msR/SsCttmpsH+dBFiunK6u7tuP1owqKBIjw9cpy9
ddoiaeibOVqyXLKI1nKvsTt2p9W1doF3LcJhO4dcHK+rex9hWOpWFONoKRAc7es1rJRE+O3M2gXr
Q92LSihP5mw3J9WYZFzsavXQ9jH1ZEDgp7ZW996Czb5BdPBdP5tiILfMWt7GjOBw5L21XBB5a8KT
PTYM0Wptl71S5moMrJHx1MU4F3eM0/3LYHM6GRrSCNwUsGfSKO165roS4RAclAoq5XZVnZJBi5ST
U0WReuSkDpPHs2vYByOasuVYSa3+oNiOYEzBpGP14V0LC7NVwlibRFGlMuiXZMEM1Ugd+02JiKWi
sVX+wE16r8iy+dTQzhSao2yiXuqE65u263MnXhbToEdKap5UKUjNZ6M0MsqUvJHHtIjxkR1rC2qE
3qkYcepkytrx/qpvDpH4EcLEUHRrWYTG16suwZLI5yw1ABgQ3uFKyl6WwlB3agubQ0QLAPLR5Ctg
rCq0zOtR8rZa7MFGHG2MlPJlnK3Uq8D9vd7Ytb28OZQot0Kd55J1VgeISglJi2IHF8Pp9PnUYXaW
H0KccJeD3qMH6z66fsI0CMowr9h7H/r1zCyttvJp6KzL5CBxa4ZILddxXO0kfZvgSYjbkezBLAVF
2UhjV6pDsSm1rcsATudbdqP+Y0Fkea5GvBCdvJB/3J/VdhHZFGTL8C5ZSD7c9ayyQdKWrredSzTb
KW0oyCEcKOhmn0xk1x698XidAN1FtV708q+9SBrVyHCdboMLvfQFKuvS3HhS1VRHudUN3KsxKYcq
Kdm5elSkyMwQv9eXnfW9MV+KT1Q8hey7KN5czzepDJt6CpumRPP9qVT63ovz0j4OVj/vQPHvveNX
N7xG9AtmzetM2RlO9PVYppaJbosx9ZtAqTs3wsG9Oid8eM1P5bpvjmbMhevh7otnSkOk0J3kpmn0
czXMs/TEjZiRCxhhSyfGKOyqEy1K5q9ovBTNSUriMXDVojPT12bRmgHepmP817S1UbqlMSjzSBt5
PgyuWVeIUEepo/XfmjnWGQVB9MZL+qzvvDlLSgSaZk6T7qZhQ1slXV5F8CXV9WB8ktPSDt2GC0Vy
R8VszzMAdXBAVkjXzqneTb6Sd+b4KXDMIHhOeuhyH5RRqpuPSlg3jdc6FXoaUxHr2nOhGmWC6bXe
5RDoMj3/Tn/bvJwavQmmw5wsU/6lt2jOPTehHIbHRO3axZMN8iLXzszpb/RdiuQgaxyIY5znCARW
CY27RzsPJ9sd7UWrP6WtOmBU35iG9ISqcDAcOGdjeGJdZf24pMj1fOoLSnetq8zz6JxkDF2b7xH+
73biZmRjGhIidd3pfiONNUaDsjJ8TYbGzn9Mat/nb1LcgAOHVZgGX6YaP6fhgFd8FLzYWlz0b8Gk
yvNnRyvbGU5KrITPy9golVshT1WdITgZxL9EnuYniLN2+XT/PG9v+f8zYiQwA51c+1kNVswFU2qV
HyEKf2wxvXIrNWyPj45Cpz3demABaAoQml3v7Nxo8yrrs9EnEe8/Vbk+HJNI3asybUMUqkvkXBot
skITYjVKoOntPEjigjcz1cPKqPzSyKjvHotewldHbwvHAFROhj8fnR3YOGuHpBZ7Q1s3zqEBETcY
HSW+VCfjdEjmUXcjuzaLnSxhe9dTWUCuFYl6KnWUeK9XsS5TXe55tfwx7ThkQ6lm/2U0BH9j98Mj
ajLFqHY+nPgnr68khmRGTA/oEnb69ZBapGI1WmupL6VLqZ7Utg6yY0FL8PABXYjFfng3kuYgCckm
eefrrl6XuASksWXEEXLkq4/ZMCunIH+0551wjjo/LBkRUvIHZxVzFNMYLnQ7BpdU07tzBTfyc9kv
w5OM5t0RP2j4fI9uEAbkgwnFEFEJWMWPqp7oCa4wwYW2OfXsJPhX4Ab1oGWcmBbtlLA0eK3epbeu
v1UOBFWYZpz4zqjrvrZE5sGSQmvnE203IcUgwH8aPWAykPxcjwJZvcUIMU998lPtx1jXy7dIw5VF
q+z8JMlVsZM62psdCNxFRZx9QTEX0eDr8YpJWVBuGyq/HDPjVSHEH7wAP4TvVKuiF2Yqf+RSGH61
kzLtIG23hhYlCPaK4KyvEZw0C/OpGfTaL+jGHZ6qIkNQF0GSBcOiWbPK84xoSfcyKjTSnRcqZTtd
ANu7mbookkw4QkE9oN3zeupZqC6gBubo62oxv6B1Hbg5wMzOB701CuL2Ir0Sg6wprUEKiG8a2eS/
0zvrXIp/TVW17EklbW8SMAeuEkJGjgBy5deTKaCM0RE0TH7SFK9RIFmHtAsTrHNoqrl/2t5tiq8v
LUHtJiMndYEdvEZzllivtUZLZh/PyaWAiR9Gn2tz7ruDlS1q4Q3quNhvVRs28pH4w6jfptTsFHek
VWX8O8wl8LN6XIrQTYxeso9GYI0fjDGUjH+dCDOYh+9YlPno6jGFgQK/d3XpSVYWKkQ9s08AJJDI
TH6alK73bYto5v7SbA8v+n/El5wldjWFiOuPEGry0C+01flEtEPjtvQNPxXROPxbUn79Iplj057u
j3jjs3P8YLzTfy1Y2yu4SQvSZkyNZPGHtB9eaFfMDzP4omcvlrKzjjc2skMWKXrzkdmBQXM9uaBJ
pVDv0tyXZ1l56sIlOtDwmu4s4TbIIMDgikX5HiSU1Ot6FCuWtUWimdbv66F/UhO9+kbHpHGUwAVd
BzVLL+v7eaeccmtqULCFZDpyRZvUVSjCh5PTMWhFI34VF/lBBSPdOzg3PhY3DogWwim89etAJmyG
PpGSovDjCjjBoZBxhotUHEZZS9/0eal+9AgB5C5NY+M5aMaXSdbHH3oSZi8ZPo2vVM+bY1hCczP1
fE/dYrMGgJVCXFlwRmjGexdZ/L3u4cSzOlu94g95AUhg2K0rS5b6fH+/bkcREDrUUDhEYJbrE0JV
jgazEMf4aIazu8SpcrTh3e9s1bVSJUcPCJ0oVfQjCSbqahcl5Lxlqnb9JVPz2XQdncD1FxIPffsh
XIxa/lj0pLRPlKRnWvIWy67OmWQv9ksdFqF6CPok6Y74Ri+TO5njAHyyzPmesNtmOwhVJZ5Rdjmg
I+zP661uKhQJ+6bpL6qk1m4Sa/DsEPVxJTVVd7bedtlFmwEQG9x/sOI1lgqLgASMPu4LlZTmMFhR
edaS1PEe/bjiyDKCGESI2VxPKENsGJflerhMegvHxFGjM+hp/mi0JzqMBS8HpjFw4fvz9NtGlfW0
VeDSy5dFMpWXckhzT+5naWcLba7y91HoBgEnxJ1yzWWu6WmDJ98wCjmO2yfGz15bnsoa4xkzCPcM
W7dbARCLjUB9QhTp1jCdMSYkn5mmgHU7QexqKe0gRluHIN2Z9v3+V7o5lqiVC18qbE1WZ6MMWlo4
kbu8SEWCungT6YdS4t1wTADf+0Nttx3TEpY6qJZBY123nuOXl/WIMCiXsQvNgyKHgRcv9V6VePNk
8Kng/tJAjAIJl/jq1V3SbOzUhcXDU670xr6YwWd66Y9Oo3Wn0crqpJjxXhPYzamB3MoiUdwmw5Np
Ry3QoXJZ5rk9aQWYYJT2exDdzVEIKeghgd/MO399opS+C9uo1JVLpJn5oW+L+lXrwz1ji9ujQKFB
nFw0bawqj2Y3zVMNnxNfq844BElSP0tSu9dhdXMU+ry5hWig2LArUyNConO22XeNhX5/wr1cd9Ie
FeTmZqB/S7S+kFGvyYj5nBbmQLJxwUVqOah57Jty8AWX9C9JWX0ciuAxq05eGjbf/4+3hvEjOTHw
x+ELJVX3owixOumdsPKMot9jg2+qFmIkeALUvEkMN9Y8LfLJvT5LykUbMeMcVPspDosnK0IIRKuX
r/VS/gj64BN+Dw8qSLzPkdWkExb4gKqm+LK/3bht1hhdErM/EEIIzmo/zHCMneIpI2V8NJ5lkoJe
BbmG9AIA/HqotGNbLAubJOod9YBRtu2WjgYaOXZ7ecyt/ciFCxGcZ4SIZHUPygDOLeVaFVtPB1dC
J5deTLqoz/evwFu3rUlmLWhwZPNralI86b0xN7V6aQLLPmLD8yuAHuHZYbpXZF8bqvGZYAQBbFPX
hVJC0eJ67WjmaKugL5dLoaUR+qUT3KO5Ug9ZaRXnETsLv1+i6WM/KMOpUrrgBN5ZPRVdOAKDWntK
StvlhSROHEl/M9EYTVrXvyYvtNnQF325TEY4H4rMQWx7KbSHAxsSUThYgrND/XZtAkTtpwmRGVUv
Bcvqhd3ww5jqPXmC7VS4FtmPiO5QQNioYFLyTQFltPkSSpV0UsIBHzS703d2yibiQLoELgblbtFw
zuN8vWBBEPVK5ETWJa7ND7NtfBzQNHIj5LsoP+9tls2UDKotyFLTIQknCErG9WDOhJzokLTGBUkt
3RtzHdubXNuT3Lw1Cm2VgmJIdYdvdD0KxN8hcabBuBiNUbumOjgnPe33+qNvjgJoS98qdAQYHtej
2HYDGYc+gQtt7jFNw5KGw30Y/HH/IN8YRWhTiEcSWQAKZtejVNAu9IUm0UuolYuHEbxyHDpp8u6P
srkuKMnRC4NMr+Brb0LoaXa6dpISG4WstvujzqgaxVra/YMuSr9zdG4NhbYTDZp8HkHRvJ6QHSPo
3PBDLnk/FG65qMPZ0ikyxk7SPFqFZlYQmoQDKjER2e/1UMCmGUpSOZVGKY08/FfRHpHRJ2/zZY8W
duMzYXgkukKpr7PtVkPFZdnlUktRM5QxfO0Dpf+o2N386KsvJkT3EH0BJDpUaq8n1ETgfbEWMyFH
/yvGFvpZ6x1kB+zpUfRQCDfATMJCjlgTgYPrgYoOHZc4zENfQ23oaFfqPyWidI9mVAQUvH88H0KU
apP693UYg1soYM5j8RkjxeirhKjd5/s7e/NhOCDgUwq5m0WFal1tprLTx0O6FP4gU8RpWkSMLVUa
dzY1PYWsyBU6SVJDzYE0FGhy20wmF4SFqtnbl7Fp5tKrVDt8q7Hcmw49ZT8dxrZaWj4LUmdeNKdj
+C2ey8n+ZGF3qb6E6GeN37NYTovjXNToxJlEwtWBeql6qZp0CL4r41gtbqR11HJLRRoMV00GU3uu
DMluXDwP6LpxO7Od8H5GPrk44+Gatl7uzHPmlrYcSp6K3c90SE2C+1PQZa3pKmoy6sdSnkbtlDtj
V58cpR3zc4jR4/TSD7ZZnx0ryE8xymjW7FIpmtTPc14u45/w9qgVm/Vkv4RppNdP6Mk60fPopOV/
GdfJL2JxTTktY2KHH5wi0uOT0MrvO3fSFzn2xgpqzudpIgX5FKR6FJ3nUWmAm6R4bj6oo23g3ADA
jOOtUmSTq7WB86PMe84usbYjo16AmYUbl0X+hxnBZT1Mla6mbonucfGBqGRqTrWeLJ/lrLX+SpUx
K/m1WRV50yLpP2wdHORoz8Wi/mEOmtE9xXj7qge62CTVReiiRqfZCipTPZqQMap/27xPP0F6URQU
TYgiT0Vn4PqbN5iB+YmCZNvL3FTjeJ5anKNOaUKH+1NAoouWBRpvw6cxVoa/JABraD8860Z2cCIp
0H+BpIbywVymbP4PzzlLPSS4qnSHYsqr9pCZSWB9XogWnVM96NVwKPJhGc6GUhjJU2daE8oCeTmP
0kded1oz9UYP30qWKP7pWGOQHmUAwOhU26n2Z2QUunagTzGrjs6Y5tYnOZ0zGteHIPocjpKTHSqz
rSQUpOS69gYrGWU2Rj+o3jhFEbaotKHrr2k6pMpLPgZzTM47O8lbR8P1/KQ3Rbq4fAwJRkFr1fYh
R6tgPsBbSKL/ljns7IMTNvk/QdgWn80QAzXXIGxsD1U4Jp/7WZvkL9nSax9necowcWanKQ7Saqac
HObCkEoPZ9hyee46Oe9wYADr+WQsepZ4XaRLsa/omZScE9Lk8AzhxYyOi1Ta6nGOuh6CifgM3+tK
adUTWIdqHOQkGavTVCaVfIbu0qsHJbWi2qV270xnykPJ7EZxtvxAj9AchHsJ58nV60DPvBjJnB+D
gvGS10LvqFz0BybVs7VaMbwKd3vj2HStbP5SlDqXD5HWqClUE0d9qzU5Nt8UuWzL1KW5rP0z5dwq
B9NIQxUiXKZ0p7LV5X/uX4Wbl9cEURKq+LQqwxVdAxbKKI9jJpWNHwJhnTqnip+MWFK/NR2SvveH
unHrCgYTvFCVMJn88fr9wHnEiNS2bXyj6synaBjzgzYomnd/lE3oKkIiUeOiz5trd11JKzrKXhhg
N35NHvQCo72h45AsB+r5CeHzf++Ptp0TpCUwTFaOeJyI73pOteQEcjYmve+U44wemVm6cijXx/uj
bDFkge6gsUm3oRB8WLMSaSKz+pBP5c9SXoyuIhWYBtVVSHNtkChq76a2ZkfHNs37/F/FmYV2ZSoF
0IjSsWw/FFlaTqespln2Y2plRu/iYh08XLmA9kFVmm5SkmbBXr1eCwQXAgoxQ+enzmAbXj6O8qsx
OdODhuv0btGDTn2AN5z6NGD19Thqq01zRYcd8pw0kVZpNOQu1NDkKxUc/TjBgzqFZl+EOxtrUyJG
dRRqvwZRU5gorZn3WRxNQTeSE9XWEDxb1s9EGfFuC1taj9MCqkTUma7a9NLD3VEwM2mCh1WARDQq
SKv5hjJiVUtlmpeiUqazLszqUHz64/4W286OeBhI4D05MuBnXi9qoy1aLrTSLpodSCdT0rXXhCqo
Z1S2fspS9TWLkcxx2lF7OKokEicpR++TeIYI83pgra95CLXOuYw16xfCdXttsaLbifo3twI6dEAf
5ErCfG/jsUj2V9ejKTmXpg+ST05qJSdFr6TvXQQBCnWG5ev95dxeqxxYYHSeE8GcWPdoKhWHLAqc
0ef2lXnqm8RLiB/dqJ/2fGNvDEWCR3WJ6J97aF12DUPWLZrk3s+NefDQpUu/opqpvVal1O/UJm8O
BcIMa5GKIa3+199KiurZGSO995s4nKwDxw1IxwjDngBLbmrzdH8R12ZqvBTg6BTnhFEMyYcufs9v
YN9cZZ2sztbod9xouU/rpoQ91pIZKELaWLsd2p7/7bkwGkt1S22Q66+2jmcv7MYqsZD/VuLwCUd0
KiajEsV7WMwmvOfnQdrmNuJKFnaz1z/PHqWug5c/+JakxAdtTAj2KKN9iFWHkpNR0545SXsVhhsv
DoAkXUC0nAOsqeJH/bYmkYbKx0zh1eea6iMXxxvjLWBNdtZ++6nFu8aOEm2M24x8ztDdTPNl8tWe
kvBBk8rFx4bVib1+XvRwJzS4Mdr/dr1Ygm68gQvnPF4UsLPFp0FyforjHhJrEMcf6AX6eX9Pbb+Z
6JQEZhXZMqJUq3vOKTG2zedg8nm5pU9oNYbGM5i56hW5reUn5GDq+ZClYxMdHh6YYjsoMs/4u57t
9XfLrBDKCUxVH/ih8oDUJTdSpNHrZaf0lbrOnkYRBN8fdHPtIQFOOIRKJQ8I/xV//9tmsRZEucsh
nP0im53P8bCEr4VkOMj1xcOHNk9RlL8/4I0PCThJVssVgc/rWj1V0fuWdKpgQBb/Y2glaJqgCf41
CLr4fH+o7UHg2QCn5EOC9TvrOqVZBIq2WPnst7IdvapJigphHu85JdxaQd4l+oVRM91CbaWuhQop
zezrQTR/s4y49ULFyM5ynwRej0L2DhHsxgJiH4mGmMpJYKeunsNuMVtkJArZVzLHxJO16olaMbNL
mmnPOOfGAjIUMjdCT10wCq83B1Y8Qxm3texr4RgckTTXn3QteRgRBf3gtAFVUjPkrlxNSMuzLCoQ
vPaNsdOf09GZPwKA7Ok83JgLGn/grVzEMIPW1d2xaFvK043itxZsiTTrJjpLp9y7v+XendCuAB0m
I9BdBGC5+CkeXi/ZaMWhZFuB7A/UDDUvqDTIcyVoBSKC5ST/lCYbSnsHKfnT3ES1c4L634YhUEsl
OU9zI6vpQQ2c6dtsTfPytzoWmXUsZKs3DtiDjrbfqIWcHWQTyvRLGjTNP1YQm91LWceD/RXArJLR
FoupVGpGFCWnORqkB+3heXSpXgibZth0LOeaOdGhzpYNRa34eh5bF3IbdP3TKhasREX5fn9Bb5wu
0ezIESYvBApbbY6pyblEElnxs1Kmb1sxIM269NZpbwDFTXtsskQ1d0LB7VbhTaSwDIQkPOjWVVK7
Q75smgp8Y6RUPat2DI9p0dudrSJ++fVOAc2mjZplFO266mpmqaoMRYpIg++Y5fAzM9rhxMbVPhcL
YNA8NeZ3HV/vZ2WW9R0q6/YGIT+CSEqijQ4F98j1Hu0DDcpQxB5FRKP6kDWz8q1PIeyOM8jf/c93
YykZijowQCrtT2s6Iw9OJ7UlQwVaNn7U2Covsdpbz/dH2T7ZRASCN0nASXK51q2yOjSrsYHXfNDS
xiuM0TjlU2F/nNQm/CONzexfB+/40/1Bt1NDkRtVNTisdH7SynC9iigtZ01ZqJpPFcY5mE0af7Od
yHg4oBZMKL4SkvCU0dcOaXOV6HOJdZSPqWP8AWdejro9mh/N2trj/m63BbALpFMuSYJq/nw9oXyy
nEqiCOo7cvSzWZzuWe6r+TRG7V4978YtiRodDSDUp5Ar5MK8HioyQWX1WjN82OuphKcxDX7JMU0Q
fnpWdPwevVgfK7qPMFVSXsxoWVqvNuvSl53abo5qPFXz9zieHJRKB11UuCZdTp5Ca4jf6jkNZ29u
pPpfPJ/D+JMFTyR8UpHYyI9mIccRLUo2hs9Kn8eOC2elDmh/ytp5L9QRC3Z9wjng9OGhEcceAGy6
niX67EUw2qXmN238X9nV2sHS++cqoAFIjdu/5yF6ntMGTzNpJ4S9sTUFKZ9UlpBEEMKuBzazdhmB
ilVfc0rzw6JL0t+Z0Sg7B+Cdh7eaH5V2HgE0WRhnDdcNKLI0i90YPi1R9gHQ3Lhkttl7YdJ1nxSr
bX0ZFd/zbPTlYZrH6g3bgdgrzW7PJ267c4VtMW86QSXlSEXcD78FsSRxfYwMge1b2E64oJXSoZnq
Esh7SY+PnnrR+ScOIw+gUNu6HqozyzAPqKX5umTHRw1zC0oJ1BPuj3JjQlCKyRkBsDDsWHNv5yWt
KsnODEIigOPciMPzoC44YkfsnftDbZ8hS1TxCVwFLrepRyPuljp91Rq+ElqSN4d999VU0uEQNjYo
oGJHdAROypx4k5ZVO+0c233K2FTyuLjZrcCy14s5ZnIVyypjJ3HseAsOEiQ7auzdn+HNxcTPgMZb
6nZoVV+PYg0ZjjXtYPjxUvXnENPeDxGJ2Akz+r1cYHvimZAliODCqgHm2PVQdSNNWKrKhj9DyUQ7
lDfisxPn7feIbeulmpb/mzVJ/2cA0ha6YWg6ewqmtyYrDHrZNdRGN++FHuvRwN4x/IpOhz8mKRo+
orUYfjdzYw8xu3H+eXIR62ODwsTeeJWUjY5URaCaPoI+g/UULINkuWltOnRHWkliHUonGr+Vbdzk
BK9TNpxlp43rj2aj4DhVQ8gqdjK+W+tPwMwrRgYvwKHr9dfT2UIBtDF9PWxncPYsp1Y5f6na+qiX
puG2gfKzdcKTUmYPC/3ClacNCtqIAgwFM/966AXLk1E41PiEzvZhiOUARnrYnOOm63dmeesbC90V
3lCWny6A66FaCieAlJHlD8WkunCaME3pTDRK0kD/fP/sbGlaTAvhGjYUEQhoz2qsbsSTvQ5Hi/3U
DZJHZ9z4K8lqVBpzKV8+jUo7z6619Jk/j2k8eXTZBumpK7v+c5vk5nTWUjXaQ0rEoNcPj0jpCbxA
EYAQ1zyqoQi7ti4j2x/lRr+UQz58nGCTfbk/9xujkOMg4IgeqrCIWn1RMw4rekh6x7fGfoJzUrTl
j8Ew550L+MbXFH0MNEKRZfOxVrQjs4ysfpFymxclT6EdzfPn0VDGkxKZ+s6MRMCxWjeuQbFkxMgI
Ka/eSSvRF6sfZNvP7G74OhhR8Aq9jpqnlcmurAf9t4dXECEb6MC0j0DJ0Fc3byGVtQqmZfumFWRu
1WU06tndniH6rQV8L+YBpYt3ebWA/dBqoWOnjp/mRX8M7L4/KKWVI8gr79lb3dgS7x1rkIKEtNha
c9UwQiu06szx26mevbGrqgOKd3syA7dGEW4L8PhYNbSwrs931DTT1IP++EaH90mHuJ6XAPM8Pfxx
qHcgdy04stQhVnflpEQFlcs0fONVNM5FOfaurAV7zS035gKZil3AfuP+WIdmJnrCyGwgCVWNWnbo
Yyt9Trkh9zCxTRTDOX0X+aVsTHC2Nki1k1Gxcix13/Tc7hdv5tJavippW4CLdZNkYyWF95lHv3al
HOpWlentNTuY3dlk6+0nVMzV6TOmmTAWAAaa7EBwjvu2kJmQEtfgmvsrlhFdcWs8bB0PuyeHP6d9
IT1lAWDVR9seS1gQslVQV4kNI//aIGTy1nG3xBjump3sOv2IDBfqCnP2s8Sxs/lYWkgquEoYZp+X
KTbwCpKGrkpc6lABzks1AjOvVRNApNFCKUZhAT9Px01VI/lnTPEX/RwnRlc+NWqpGkcdZaPxdULT
ynJlBaT4r7GR4wXNKmU2XyU9Viw/drKyfo4xUghoQxlRlirU2aF0t7TL7OKGMVSuhERp2nghfEH9
p9LhxfPrwY1HaETDISVSioh0QqzSokFrYGKTn/mqmnenrqXZIg9hTT84igWB+R3G52rdqngNBBpo
ksy23xNmeKaWh16XI1Z/f5TNjSpGoX2IPjwRBq0DvlaSFJXGK9u3yz55MzFFcvMh1F8zbZqOwZi1
f94fb3OchLK/QZ0X+IZFXD8Wjl47JX+r+Ekfl6daRRg3anTj4VmJrkZCWdANAHRzdQEZtIbIyFuo
fhNajVdaSXWi7016NapJejbUek+rYbuKZKpCEwIOtsLTLk737/lbIku92bSaj8uT/obLnhO5EYzw
b2GgSaEr99hG319HMYOrlxDQDWq00E4QdN81BDa3Tlel2kCg2OS55RlWVf/SxzmqzmbBJX+uDWky
Tlg7TOYOoPMuKrgamuYfeLOwpwWAv3oUIfoJ5zvH8fN26udLNTnZP6lVpH821piGJytV+x+YGlEv
zNIpnNCRdNBw6Z2g/1V1eSs9OxkGVa5mZpLjsSdtKH0afI+vkWm36pm0tFm8ONYtWjXrqav+0qw8
RK6uT2bjUKVNHx9LMKXG62Oj7P5wAtP8L1AH6zstrNrgxjM6iK4MSfDvoaVAfLq/8O+v8Wr60BWp
q9EVQtK31ltWJGXuTaRHfHQDKremqucnzmjobjI7xk9tmL8V9uDNqPf/05RD+5femNXea7H++AIm
JHIEVYJOTvx4vd2aCK4V8g6OLyVpfB67RmmoTqthepi7NN0BWzcvk028BTooROhFv/Xqcwej1hVt
0zq+E8IyHEnNXHpkf5hTrruFVJ+LQv0U2jw199d5c1HYwCFwgcBDSe7NzRwbK5eNNE7exrjs/xyl
MnNRM1a/3R9lE3qJUeiZUKAecZGv4V2jXrD1SovkrR2k9GzlivyhmJb0BMS1l19t7ggSdwYCKgAy
AE5b3xHO2ObIrAG8ZA5uEub015SG1iGgJb/rh2jnfthOjC5XAW7xgqiILqxGC6NiKsOqCt+acagO
IAhUmrNKuyh5/7AlIfAH/GwAciYFqqRe78Z8mlDJw8PiLZlKijx1k5+GDNGY+19qux+YBSKKgBOg
kWSN16NIgHWlWtS8UU2QHYg7oucyCZ3z/VFuLJvImHg8qGMDV6+AxzqySisdo5RlS7XQq0qn+mEv
tPO6SVtEsnd/tM0lTtGEN5AZWWgEU9G4npMRxKOZj7y7shEurpGjrObU0j9NNbxKyVCeoWHu6S7e
mCBvFFRtZGnE27gasueuMJe0S9+guVfPgdFR+po7KeN0dcHw1/353fhmjqie8BCLTsR38vhvz2Jk
TaEuhxWiUWUbfnQQp/6S6Hl5fHwUiq8q769QcVmvIhhJJHWSlb8tygJNLpekI+oc5c63ujUXUX5F
t5JjBSZ9/a2iMFEKhAvyN7W3gxP9KebfYWQkPx6dC9owOjQpIUQOFLwaRXKqNEyMgBWrdLjECOK5
4VDvGWFur3RGMfgoNIshZ7k+sYslL2rZFsVbmWnLOaer6+jM6XJCcKp71iV1cmv0w1+7Ojf3aDDb
La8JPQIuJDIS0dBxvYzBqFSQjqP8rVSsYfysNrmZXOiNUae3hlSy+DKrVf/TrAIjeVjo/d2RQUNF
haohCJf4ab/txrbKWiUZ2/Iti8zRPpSVgxEdJruPHzGq5xSFCFr4gggYXY+TxXNgLXZYvgUDei1Q
7PODkSN+5mSm9fClKCQXeL94udBtXUeBWpKX0La78q2olv4EOmK+lUlX7kR8W5xUKDvQIoXUDXEF
PJvrGcVtovWSlJVvQ5KOT2aqp6fIkoIzuVh8VMfK9PIcXir4uH2YMJ46DvaoXwruvJ3refuG0rXP
UaeuLSoY690zo88KTmmVbxVWO+exLkw3H6PiqElN4CkpdbSHjyPaXXzC/2Hvu5YjR5Zkf+XYvGMW
WqztOQ8JWZIlqF9gZJMEMqESKiG+/jp4ZnebxbGu2/f5jrVNCxYJFCozMsLDwx1oNEa1L/H9ItGN
kTeMH+pGVB7Ih8cS3hf/D28KNS3O60UR5FsftlRzPbeLnh8wEZO4s+Ywt3RijJSqMfeLWW6jX7+p
v9mCmBIErxj1AziOl8UKaoq5mRqLH7BTNBenk+ZTdLcDJwfJ0Z6BLICnmrz8+qLfwyfkI5D+oEYC
+QIg3tclhLAdQ2RxESeKVceNIYZpuCpSS/vKJ/Y3KwTIFhBsDHHBoemSbqGANjwak1wfqq6UP6hZ
VqciM8v7FgZ/vsrpb1NTMSmGESccpSA0QTfvIi2x1WYwtMHmB9DVtfUiqR3kw2h7snkNi/zWGsCV
EFYARyJ6IWG9yMObpgbvM8E7Awqj+W2S18JFGYLppFrNoGNC80K+MycMbjsi7VZYtdXjrz/Dv1k4
AJMx5AUqGgLoJazX9mot5pm1B4S4SvMRrhvV15ShL9ZOpfB6BWkD6VRWslFdqec/x5e/FF0LdQYN
UpwdSwZ4qaCeppSBE9Qbh7yGj4aF88ngEFGF+AFP1tD/rOnK4SBGbVMInDcf3BpnK5SHgrXn0pox
dkayypzND8Vsq3oDh3ZnCrtRrdtlpkcuV79+UJeLEKMBWAr4jBZ+xVI7fV3s/YDRAzEr+UFYZeuJ
OVsnUnwo9eQBvePfxYmWi4GAAxBnKdO+6ayqStUr1szKQ1q1ChxfcwEPVvl3qxdcBdLNCFILlQml
0sVbanOudkXZNQe4F5quYUhOiKV2Zzi8csGU6K4cOZeLfbkcGHsosFFYoEe3POGfzmqug7lp21N7
oFyywk7HEZM7QvExUSXcwR7zsJ0G228aM3HVqU6vRJHLaIXLY54NORKyIxzjl6I3QtRKNre8O6Qi
jgG3YuChiWUR/HqZfL8K9vGn0gOiIkLyRewwW8j/anPSH6BSY+9qDIsV0VjUw7UE+bMt8vPuUTHq
DoMIeF4sLVXzMk0w21wqnb4fDsBt4KKjamy0w9aZ5TX0ZucyyO2ZPemGVCvHtIHgxOxhfAnysWAG
dNBKsuW+rQEtqBjxzXlCb5nQ5DnEXBsbXVsMkJiZBNRmMGLpMEb6zLTnMIkL8zWz5OKWxgANSNGk
DE7LduI8TtCCxZiPLN1pZmuy38yJ8GaBGqDsBWFr8R286KZoGUb9xrocD5UjPatCT8O0YuaVHf5t
XGm5io0oCAkBXArb/OsC1epEtQvKJ0CmQlH8ZjQ6ndQgvU3eLJVQfXLGEXCVNHYO1HqTMSkPuYbd
HzIjsdsAPtcMgiwNUD4yQttG8tBo0obfrIwW7wWsZGxbNHYBolwUe7y2B6BxMz8Ix0auXSjWXip6
NO4/1/F//Bj/M3mvUASAbF+2//ov/P1HxSdMPqTdxV//taNAs9rqo/uv5dv+52Vfv+lfN/y9PHfN
+3u3e+GXr/zyjfj5f13fe+levvzFLzvaTcf+vZlO722fd58XwZ0ur/y//eI/3j9/yu3E3//5x4+q
R+jCT0swNfvHX19avf3zD+CbP23p5ef/9cX9S4HvO7zkL/2317+/tB2+VdP/BCEd3ZxPeAmJzx//
GN7//RXlTyD7n4WkAaBhmSIrK0wb/vMP+8+FigSUA9wyDWgRqqO26pevqH8CqwXyARk3HYkbXvDH
f7/tLx/Q/35g/yihxlzRsmvxc7E6/zcgoKwE9wdIFBLwBUX+hlcLFWr4VWVNW3A7Og9eDC1JdRsN
FIVC/plPHeEabKwpCGc/PZ+/buTnCy8r7uuFDVwaaSC4c4sjxkXIk3kyORhJbrZ2OmdEmMzE3IVa
Rsoo/Z40wfIecSnkP2g0QMoYZ9DXHSryGg5RQ9lsqxjjvVknzGA0THrlDX3KvFy8I6gJg4u6yO8i
61yC/E8nFU3apIdjQ7+1MbpO5MZOg1Y28jt4g4p1R+UhMLJcUf2uGQH0qQy6iqOppxiC1p3hhUIZ
xB/01jS9Wa2bUJrVuHNNpeIVUWdLvam1HjPAgy7XTxXNdlhvfU/KbpruFDG1D5mohzdBU+nJkrSc
GHPtGISOTOxFI1UY3O2y4SnLqv5FnUa2lmLZjmCiNniqGHvwe2K5LkmsFeOzMyvS72G4nx/Bkisg
H0c5DLXbJaH86dmoSluoGL/tttlg9YEzVIUX9+M1E6Ql1F58AujzYl9AjGwhB1x8AiaTQZYZ7HZr
zOm9qD2t38MThoeaGV9jA3+yRb5dCzUoRlQXqeVLs7i2T9Dm5HG7xQh4UE+yqyaFV8dawDBS0/9I
WMBVA2Z1mOyG4tBkNEEvOuQqMrE7yBA1QI9eMpmtaF29J5Lup4MN/OVGa0cyqHujdSAkNLnpoHlG
cW/DqqevCzLMyHm0rdIcBF3LncvbUywzksrPOn1gYt1Wbl66EgQCUkv2k0z1YQHk2qwPJMEIm0Ml
5Vh0D218w6rpCK9fuERuGVz1RnaczPe4u59mthnoCbEoyJV1DBdWDk0va3IHM9DsxFfFgD++WFp+
A1WMqOxPDWu8X8eGT2Dk28NFdb9ghajuL8184PcCp7dWabdVSpUQfw1Mu5QDlpXvNKsm0IMUulVT
lmM0P6lC8HnSWyXL9rTkcmDEqeQVaWxuqqYYSBHLBLKzj2h+BkJ/xxnduDkAEq8QZXNkrUwPMSTK
YHM7b0aJ5n6XapqrtCN17UF5y7nRrTLLEBunEtbO1Nt6aXYoXoPRn7OWmXyVjXTAp1ROoVry9Ep+
8VkifHsWgI8W5TEA+fYFTgYmscxZb3Zbo7U1DyMSNEAImtYznw1XLzXx4QwjoraVCwI1Q+0RygLq
qoSQAEkGx3RFbNaEKkzxDFCtXAmZIVFk4bhQT+jdGPElGuMWP7nPCl/X0S//9Yd50Sb7997HtC0s
+yCwiIPrIkGS+tRIO3j8bAsIyLusS2q3TRwz7Pik+609lGFuT9kGufxIuNI/YFx7ugKs/M1hA1bI
ovUO+BmY6kXFPJSgTGRq1m8lG/Sn2JHYBsLvRmgb8TV1s7+9FE7TZWwGaeflKVDqaV23c99vnbqB
ioY+KX6hZvJTis7OtSe7xLPLpYFZLdRiGBld6LVfo2qhgQCogvG6xcBCvCvswvYABGrHQXTDBg9D
I1k62641NNk2VWTu877RCXBCsDr7ygzUjrV7pe2qK43Cz6ro641h0gXnIDi/+P+3sZMWXowqx4my
lVXpNmli1W+BtBLDlFOwWFpuQxADZmNWYkMOo9Me45pqXobJqQAC3cWqN0sWmfkwR8AaBwICavnw
60X5Pe0BlvdZH6C6XATcvj45PU5S0NM0vq3GDrhQ2VR+mo352pybMrSmNFsx6F1sFXQ8rwAY3z4z
wCWQTQNZCTkCxlYvyuc6kZXeSstygwkV27emjHsJ+gi/VfpgzwFZA4McWQ/ISkhKLlIeLhwu6pHp
m0JuxkAuKB67VUrBr5/it/MWCABUmFAeI5VDoL7YVmYim3M+iXlTTEqo8aaJ+lkG8qBYNVRR/pIo
/P/FBYoLfD7/8d9Z/LfiYvfStOlLnv9j1eYv5Vv7tc7At/5VZ1jKnxjeAV8ahT3E+ZZq4q86w5T/
XCjxy4LAeAFAhP+pMxT9TxOddWTgy0ghBNSxE/4qNPQ/l3IR+DBEwQHxQbHsdwqNr2sFWwzTIwra
qICacS1gKl933KAUeTHItDg1o9y4Sq2QWbbPYjA1ko61fSXgf93f/74aWuuLxZexDOdenDkmS4Yx
l3hxgil2FhRHdU5uBo1hbr7bVVpKCWB+Gv30ofxNRfM310TMx+ABHjFKmstp1oLFqdoXY3YSk3Uz
UgfnajeGvKW+LCorpGq2oc61idO/eayf7XZUj4Ccvz1WYQqnr5Q8P6mzMUeis1fd6Dx0kg0NC/Oa
Ej0OlS8nDp4rBEKB2wPAX54rDrivnyIy/NJmuWyewOgUAYRPNOrZ2Zs8EmVMoLv/RkFNL8vHPjkr
DMyuvd3daGVkZEDNXDnx1M6dlRdnJstAcfpmJ292dTfWsB06yGLViQ9NX9nMhx9TlwY5u9XbGzPd
5BjJMXwqXCt1myK026e5S0iZIJdtXPW2b1Zt6ulbdqxSf9LepupWF+e0hKjzzWw9wU1u5qFth7Fx
0iwIkx1l/WQbjLRKAsRcBZPl2MlSCIW83opoOKqRlMDAEZRC7WTHKy201hoa8mlBIGDm3M8vZuoV
RufivKBP+kP2qnI3kw6z8SOXih01uYu52Lo6DJg204t3W36a7LNhv9RoZE4CRRs/qvUriOdeWzHY
Er2L+BlDfaREi7cPWm0lqhKy5DnkZR/j+RiXHuTK5AHkzV7gHQNLmh4tlhNFe5DophnXpjmTfObE
UTYyh0gMaQ8lxewths7cKkncxAmwFqCO22QbPfas4amXXFMPoYhGqxXYVb/eCBcZ379XCU62xSP2
k1R4AbzVLGmSArnnaaBF7ZpmrMOkaIo9zH8u8GmsB3ZLtW051KAcSPVt1enXBnu/7QtshqV/DqYu
qFnfENXJ6sB/mkz91Nkv3dSlbje0s2vywSFAQtQrmdjfXQ0UisWVA2xQ9Ae/bgtDguR9BW7IKe+d
uzjlKbHMHoRqwbZjk3ZXrvYt0IAs8im5jdwKCj0LnvRzMR0PlpB6bcxvR2S8BBCnp3fWncXjVTcU
G9Ohd1NTXgNTP+nN/5vT4UPFVUF2QOMF+D9YqEvi+1MJP8UJvM4yK7ttJuOps6K0wJS206G6onZW
+woSJtKk5ghhpiECdRdrmae3tBBHcyht0va2tiq6rPLRtkFfgp1+veg+O75f7g94GWx84SMFnf0F
5vl6f1Q1MHSgJs655DurD/FpW5rb2ZGheg7qOUp0OZqySAnGlTz4PIa2G0m5L71nWIQOmJlEgM92
7iImuSwods1GWdcrY20B3iY9yKm16+zMHu/RxQubhuD7lMGrMcntQgkLmAt0jAOZMKC/MpHepG27
riKDE3PfvibndK1umud8nQRpCAECXwVhWSKqRRTmxSfj6ddP4zMQf38aoM8iNQPD//IATDh6d1Od
OWf7bphc7QeKLgbZGGyBBgCfG39Ym+ou74h6yDd4EDALiGWPQy/QIXCMbO7hySPVbn3mu2HD3qtX
vA+LE4AIv77PT8+aX93nBTAEg7sBoEbqnNmKb/WJgI6Rrpqg2lSRFJUIox8Knu1jtp+D+CgelZty
O6173yIxbK7UEM3xeJeunAg9B/WkrbTF9TegVeT0fpV7Uu3lqQfBwznbMt21x7su9UqNDDUZO2K0
Lk4wYZMM6AuxImsTr4aDchxPmJ/tLMIBuNTeCBgt9eo+zE2izTf6uJmNoI13TnWYoIZVPXXdqaxd
rSH6Y76PSRXoEewNj3xX3UABoTo3OxZey7w/U+vL5wZUGJNMADWX+bivqz3DrEUBtzL7TO/ltXKj
rOYbtm33xd4hRiQ96PctKY59jdVKsowkIzGgItm6EAKWFNTg7vBcjD6wIrty23HVDIemgRMHRkCg
EOri+/Im7FGe0ABVclrDGs2zB5f23sRQNLsxJ32JMVlfSd12yzZG5pXPOHegtC2l65pj0wX5c32W
1v3KfmDP5oOyE3v4aB1w8Gjw3DiiX1TAqhDB49zLxNDPjlilhof9UFeRpntSBWdH+ER7jvBh4Cd3
pEgJuzK0qX0txhDTEDMWFWZIdsDJABSdr09xYshxCuQ853gX7+h9v9ZW6V3sci/f1qkrj74kk6oK
0tbFTJpTkGJnrvog35QbGtaec6xWo68GeiCXRH0AVp7vrvkYooOEe/j5kwZugXIOBSPYZg40fC7i
LtcreATE9XTM7ZAWYaWsmUPgj2xiPya5ivi/yXhMWscvklWSrDld5dbRFEdWrmRnjUGKlj/pzp3d
rVvIfyU7Y3JlzZviiFG3/sHtIBEETKHuY7pJYw8j7Nqx7EgjE1Uh+ltWE+cFMy8fqun31V0yPdrN
jTL6+DqgxXwiLIVIvGv3vmG5wwBl1qCpPKqe58pra28a1hXbo3vQ5F5MwzwNoFLVWSVym9SFATJx
NOhhrIV8B8otvC/3c7bjdZiyJcgi+6PMInO573Tq9pbjqeWdqcFMxcPGFGCR20HdhYA62QlCmv0r
2t6aec76DVODKjsKKTSn1wm5ollieATUc7MktaX5GcSkGoh85zreIm5Gr8AgAFwzMDcuiIQYqRku
lmiZZuCPQ2sHtoSGZ7YJgZ0vaaxtMZ6s9CD6XWvTQNj31LqF0AspGJ7WNWndy+QCE0cm0CtsdbBq
UUJdbPW4UFtI86fyCYah0Lkd2So2J82vY7V159q6cnJ8uxqgOrSXwNCBAiA6VhfJhVww3UR/oTkB
m3lrG6RuWpYxIkOdGMeleg0putyB6JUABAFdYSkPFwbi1x2ItojZgmiSnJlZ1KRXahD+y/IHmghL
nr+GJ6zsUmtVCqFtEwiygsDh6XPSwBXWWjeVds3447Kdu3CFUEuhUEVqhV75JWdPGphOZUjMneCo
/NAMqREgcQS6am4TrQc3NonDTsOhKhVQ1pOgGW8dDbMqUI3IR2uCRsCvD8jLXA+3g7QGEozIukAN
cy4yS8SmMYFW4XyCLVWoQ4scRm0dVHyhU4w2jTcXVUwWfteVc/krigkxFWPRXEf6AIoNGPeX7NOR
ap2FOSD51FPe+nLWyq5QkhYCw1h5v/sOlx49shSMG+PBX2KzUpLraQJV41MHVxJSxX43ogmJDk6K
yvJZ05jpZYoe/PqiSM4vwyomCWDLtBjqIe6jKf514Y2NyrWGc/WUZZAhcQu2SvU3J9fcrNrPOWxS
ot7ZW8kLtIaJJhw0TxAU5L0t7wwnI7x6MupbvTvF/L6UD+O4KcfzxO+n9rXusErGc5pvh+6Vmhu9
2yJbzsoNNLvsKSrr3TRHoEEoOpozKYq4llC9cB8xu9MVwmUrq44ytULwQ4Vn38wgDcxRw8jIjxbF
rj+U/c4wo0J+kmsEcF3a13OkT7tM+qhQc8wQ9W1VSiBsaeHo1R/N5NQ7J6u6ry1UQpGFG7FvpCRQ
tR95dW9MfjXu28QbzAhnnLCOubxyjE2DCcPyw7EY8oGt6cC0D2+68CSIgVFBBIzRJjJLviM92OxO
nfdqekKFbZlejPdE8RSltaq/x31oiBelgjPGkda3OcpbCDwxJUwH7olpxfCsJBy0jWdJW4q+GC9A
5bFjTzN2sF/of6SVBKPkF0XBMzWe4ZkA9WTCzTBX3LSF0DVYmCh2omYZRlxx8Pr0Fepn07oV/W2K
l9LMdBvt3E7uaN/3TqBovqpFwChojMJ5idUt9zV0vK6J3Xw7tZGWLYRcCGgBfcV++rq8aloOCUxb
9FNKkxwFO1yEOLc7UsKTmEyG1LhU4ddIwN+yaRA8YLEDXgACKS57mSukc7LMd8vaaTbfSgGmzQzv
D1+uE2JXm6z+aKU9+GA6Wlt9ctS6dQLR4DJU4p1e33dFgIDSjk+SHeTWrhh3ENalKlTGjaONUsA4
TspznLi6TjjwBCSNzXrI0WQkjbmeMDejM3Qf8GSndV0FwvHEWrW2JSm0O2R18wH0KdM5OqL35ZQs
bc0kEFqgYnpTclt7DYsHwuV1Ka/H9j0pA93wu9yv3mIzlPHs5LVzFNluP2ukGW5S9lhNBjHyhtQU
wgg9lGGO3KqI1dxb2joRLm1uci2wRlLSK5Ja0Az4FjpAWse00GdDCYjfRc1itxAjnkpNPVFtjd4u
sgWxzVdQpvRzd/gQUKffzYI0j7oFYR43nqCOgZEwk4j4KM/rsaoJ2paaO1o7nm5z/XX5SwJLMFrc
ox1VCC8vycw9VYPamgvRc+k87at5zaxdWu5uKmBtmSv3JbJmfaXjbNam91FACE577G08ggq/oa+x
KhQeYArOyZ8d+jKxnQPMB4Rb2LvScwq29hhJr/ygtDuIpSjJJhFead7H053ohWsnkACfXhL9qHGB
QmkHA3rJvOEa0ZAHyErhFgMCQnMzTS82el2VjILpJFEMXvdb4VW1G3cnWQJmV7lQZi1tFZQoLzEI
GGWNGaYaKZLb1qj8uH9V0D1lUkaM5hY+Vcsjm1AP9lkk4xhodiqKa4YanhIw/OpsJKblTffKtld3
tRaqAzHlvU5PzcsAscLDgMnluSe2tMtNnST1jRHvYzZ4FHrxzZuG2Jbu1H6MaAdR+sHYls2hNe6V
JI6yBOU4v6k7/8WAjY/Rv1ajsYUg3AoypMQea8JHyCB7hfUumymaUpy0cwr9jbBsIMJaB1b3A5OO
VhEjrgew0V1KoRiaSDP08xvEzGwikn5b8HU8rUY4PfbA9fr+kGiQxTFfef5maLcqgYG9NIZGhq43
cuaILZZPOAuQ5geVTe7wYYbl8736KvEgxcRGHMiyx07SXS97yhtYBzaKlzoAgcypXCcDHW2XpSHO
A3Hs9uOMEjiA9gWoqC7LQ4g2sSC2wkqmpCr8OltPucfvumwDWDXAJNDsj2ClcaIlK9nD2Fg4QAEX
nkJ+0u5o76dWYEaO1/qID+lTBum/52TjBNU+e5EOdUoKhYjT6PerIQLFpL3pgaWaKwu4yyl9Tkoy
SkSO6jNluLtJx1nm0hXfsAedyLE7HRvd0x+u+S5f9CaX1AYCocvswDK+gAr6AieqkMsXGWwVTqwB
EVxQLpMRBGoUiCkxNR2ar4rjM7lUsUGBayV572FQeQMXAp3AIWgPwZ27VrK2rZxdobp+y4WBH4LT
/EnsBl3pUusKDeOCSqDFnFia925iqBV6ouKalOi3jBJvHZ5i4OCYOuiRl8QVraNxbbNJPjEINRNu
9PdyKh9gNY0if37p5PkwMOdKzIQ00WXMBFYJ0HLxwcSTRw/h63kIbpCkMjYppwJc0tmVLa+QIwBR
dEYkCOrSA/49ahgciUp1z6QwxTqd73PEWKDwfGW/K9R7Rfjh3QJZ9PnGUk4JgxgX+E517Y5iTw3E
jM2UvvfmYR7eleLRajdy/ir6A2YFK3Zfio/ZDtAUF8wFBwTyWrVE0GnImAdJSuScClB4YtUB1gBL
g3JymwnkTb9CJsXWtFmVljeCL9W7OXWxYwZMLk8EnYc0X9uAlQPQMSJ1A0AjQiJybH0Uky7wQg/Q
VagEk1v7Imj9ZG8f4+fqI77LPvhj5RtetUEfBa9D1yiofdMXT9lD8ao81RtlpT5PRwm/G4cBDkEg
D8loo8DR2cOvMolmJcjmk5CiqVxp1nYcjmVoaxEvXkX2YyogG7gBWVkSO5nddMNKaksCbWhCeSSM
M0N/vnosvLLeYoPPakDrtZJtHIA4ySqnUakFThaClYEDG6bR4Fvj/+Ik39ZPMHsonibA3BWE4Aia
eZKOEEhgUmI90ddf5+oodL8vHvBe0LBfEJDv1cjUgblo5/18ShVPq6PRjBjb6nqgjEHs+Egq8e+6
6al0hRYckbmLha0/O7XX6L7gt6X12ld7YPH2vOuQWMO/QgkFJTz10zkwKElQvjGScLc95U/SIy/c
at+6SK6BEOTEPHexPygeK3z1Jj5PjyZIhFNQVcQ46o/iXvlIT+V9gdVwTLY8wg2t610aZPgBznM+
eCNGsrfxTR9YPu5xVd7zF+NehHAXK4lkuNkZ4f7DaAg4VkCV4SFNFa/nhOIGo/TGinJO5BdMD1iR
ueIwzFNuocwU8HX6XILupZPcb1fdB5BAHJwKaZ+MXYZb22k7w3dcyS/CLDS9Nki2JsFh4soBZvwy
Ir0wADTYUMzVnoG1yOd4G9/KA/AOoD7ym7pKQgaMh4E+RupdtR72WiQi861FtParQH1VH9gGmh/G
EeMX+m0NptUj9lTJfTZ7WeYP09oAhqr4cxnJ6FmJN24dJ7GatHPK59AYt04asNbF16AHshwKJbFO
8lP5kO3Mp36A9ytJdsVdXRP8sriPX5jtMqXIrAJ4hSgdaU03zVyo4w243BA5i3XOxha7apCB1j22
0xqTARbi+6uIrNAu3G4Gau8PaQi6iTiC/abcDW/Gu9ipHboYpMFPskmBHmXmA0GSRNSYbp64MXz7
srA1QrXbZzmol4Gle3hxlbmlTtL3FPPvsFlj7sg8e/LkPoiNdex4DdvA/8dQglhbKUpgV+t0OGaA
WJPI7D90inzqrKFFLCJah62+gwmY1t4MKE2Y33Ue/rG3iM3DqvK6AaGOgPGVwc4P2nIEzhiTg/Yd
OpFXav/vEAhcDJdODybQdPR7Lqd7dKMpMKRVzKeit+CeMWCHx3TMSSbQ78DQ3brLTkqzNdX+UFY+
uImqJ+E/F2P6gHi17ApK+w2Rwu3g2ID92yJPgobX16Oj0ZoRij6pclIendKZfNmAVhGv0NYY7Svn
FFp930INiDPIDJzFNg3QwAXYJuexBmcfPp9Gr4jqdb8ft8M9aJSB4w8HbA1aw4zJLdJ1P97yzMXY
kwKI+E496LcTI/YBKDkTB2iKMSDmEuoRVMIBtDnb0lVpaKfE/jHfgQTqGi8FLGEMYnZubpEchll2
0GJtH1TLL7qbvHUH4VvFckD1zB8rr0FZ1hH5wD6WjX4zPfUi0thtou8n4WsIz4fpwDfqUxMlq2Lb
+fM6CWnonLJQ8rvNdNC9LAS2+oDX3SC835cvw5bv1WBAXNL2IAXWbG9hScZey3xjhr/LeqJhl+3m
7jBmu0LHfXj6YWQuEF+9XsJhrKH95UvWUcGRo7i6hc/GHQ7S3RIbd/IBt588wyIruZMP6K/Jj9qH
hBiZb4ATWwmJn+bZQx8GBRFijHnQTqZnepWrECOYt8hvA53gvPXUYP7ACIrsEOmufMVQJEyhcL/Z
3YB9Z5P6HQ96CTXRvDYf01NbEXpb3aIUktb8mNfYoKJcTk3nzTkMkqsrYJ8R/Hv7KhC00ErKUGCQ
/qPyy119Qx8Bm6ztfb92IvPE3hOcz8O62ea3xo9pre6yV0wLI+xaB4DC+F0a1+xO09BW9vQeJTTp
lI2hLVsVBLJcHNt4Y7f7wfGkIKvWuYimEeK3x747UH2X6AEFM9j0JM3jSkBtBB2EBy+XQqcNHc2T
+mimIVy2MHEDFEPnrvkMwNpsEbi9onUNhtVCsgenJAuzQCKmP3UH3u9UNZr6QJ1Oqr7LWjc13Rbv
u9xK/S7vILKHGR1j59B7TM3FLbGu4Lp/s2fRqQAJaZGcwEDkRWPF7mEmEY/dfJohjXIjabTciEIZ
SSxG3a87Y/rtGAEKNkS5wIFcbHkum9OsMic2DFJ2gr+K6XbURsRs6nUlZ2+TLV3jeH6aGX/pyQDc
Qc4Bhh1mwxAnLqKEw7gGRzE7O7E25h4s6l8NtewPGtz7MB31Axy4mE6oktKuwjw9GBfpWIKZXeJI
hfSv2xUYrMdpZTqTFGIACB6gDvjWTtL++HXqdPkx4MkDDVrQdag7YzLwAuSsR4wMdKygJz47FVo7
PZapaXYeih13HtR+9evLfQ5t/PxcluthOBU9yYUGAX2Tr6E6404x8zanJ5vOwyavp+3IYjvI2rSF
js/8ozZRUU1Mo/5kz2i0pLYVABou3UrPm41oUDPi/TREYnocQXCtB6zHrS1cRq+ccZ+k4y93Ck0P
aGmB84YBHNQmF0+mLaQa0mDafFafe1xPIWBP57fSjR4a5zi014VfHdEvTc/JunrXHhDq0RSlz3nm
SgXwWtKAhc0OehVA+wZwTQ4CRL8vALjQQKJBlnlISYzYUwH9KBTn/7nX97qInFPBNomyKWPXgJkt
VINylzUEBlcaNJogtjn7hi2gGLWCg1ffIIkI0Pp0BuTXXl3sShXg7VGKTwPSfebT2gcmgERk2uCP
mkToa+VPRwwK1BaGd5YoASRDaIBIXIp0CbkczqOHDtEPHCvLpcxNmdcgCYSc0nDlEX+SXi4fMSY+
0Nb51PjSL2JAZioW4NdcPs+82WJEKfM0azTcPMVByaVRJdi1L6LE+ckzZFeFfKMr8QeDe+IKTZHD
r5fmJWZnwosETk+LZSiUQTBX8HVlohROTWzZ8qyqVEEXJ7/R9UGEMf0BRzFkrXeTqCI2jM4VLtQl
Dvx5XUxWITjBywwaPF+vW2rwyzNbWp6FIwWdAlIXH9lMqBmT/8Peee3GjaVr+1YGc06DYTGdksUK
KuVSsPqEcJCZc+bV74eye9pV6q36G/hPNjBot2Bbci2GFb7whkyNVIpZRnOmofJu0XOriyQmCRMd
jjds6e9AHUkobaNoVXaIi7j3anM/wX8hySOaj7Nk/fFz/ZvBloWE5Bm9dEQrT+rcqHrpUanrPNe4
+hyFOQG2Zr0WSvc4pdG5yPQ0OOPjKSIAbSAcXI6Vk0hQqzSZ4nYwHPw5oeSWN8TaKi2bj2/p7bA4
nrgI+lFHpzW08I5PeaMxrNFGqYz+gOw+xawCdsxDuEgZOvLM8ifocy2S3mhrpbc6Fimyh7C0DqA1
f+yiXZHv4/Besm/KcV/qXuxvClt39XSd6p6awaf1unE1VNda/VA2qxTx9mYzSitbbJtk1UbQV/at
gk3XLrf3gfDgSNTz1vY9W6dFvVJ+kE7StcZUhMgRK9/oIXtQnswRHw1Pi9zymtiL76dPSe/IhVOF
nlK5iKapvdu1bkHLML2Gst9GEIyvYxNN/CWJhzFkSS4q7nW1rjQP2bh432Zb2d8kw6a/yjfnTJBP
q1C8ygUvh7A024P1jiYhZCnDVlLuDnIyu7bR39Djc2ZbHd2+rT93enGDANO5HWnZcY5fLAKe9JmZ
RstkPXX7yM0QDxJICAc4CzFp4LiaMjP04M2C7eobsYJgT0moH7e51AZeVZTn2svvb3vR+9KAaMNH
FubbsfQbiE4OZoxl9TE/pJJ4SqMscmsR+m5c5ZXXxqq6iosfeAumZ+78/SplCwaPuRgIAr4+dRFs
OsT5o76sDxPahBettZHA4umh7mZKIG0+Xj7v0J/UFIkB4AMYsBAW0b7jLU9q5c4f6oLBButQycoW
6dKYlsCPcLgtpBxZTgXlsdmmhZSWxZlA8G9GB3m6KAqBAiR1PSV7Fpz3YY5/7kHKZZuexbxCY/lK
6/RqpUfR1XQ5VHFMEzB4ojP3+eNbf/+Y0cWD4YgiIGxrtt7jO1dFVAa9ldeHJmv2SLMuhHmb/aIz
nNFuzu5T72Yzo1EWQ0RpQfWfFrLtQa6B+OnNAWhFu6WQNbS7Ee6f06nGk7ZIVUNHm2gwJ9aZ6fQO
CwoEnLvkFVPIBZWiqcc3GnI3plTSAcuwpFKTWn4IwUPn3aFrpX1eo4Daq7Skx9aUoECiBQRC1IJF
vDPsAAhmmcrrdpbX5iCMQ0Of/ePX8C485/JQRtE47Wns4+ZwctjHZSoBxg3k+6nCbzcYpx9hXzVr
oygbR03o7hMMmEDXaWXasH7Iq0miq/C5jVSaXSIT69bqCi8zCPdK7R6Jms6rMxBvZXzmUt/NGOCq
CBOgh8TCJFI/udIehxxjzI3yYJfgt+eGjoldVgqyOMk3DAjbMy/u3QG6YLLRUmSCKkgwnbpr2k3X
KHlgFgcsmTQg5eBWUr9Lz6xB/d0+i7wEEBrqNjQCQOKeBNeDXmtFo6bRoQKsFjmZrb5oynjfhPMu
rKLi0hCg1YJppgksqnJv6FyHLaXa1dgZN74c2LcwtZFenIH3jKZ+0ePsel1i/L5P0EZ2jPmzsDJa
u3Vs3NihBG5o7vDZVr9ZAHml0P9qB6G04zKollIUVtPx2q50qt0YtbmYBIE2kAlUWiFdSIlf3NtZ
voq1lhcwz2JTmnJz11Ed9Vurv5tNL0Wo6B5YwYRC8a1ZYWrfRmfC0/eZE48MGCL8GI4nDqcTnE8T
4TPXNWl8mNssdgNcdNxeroqVmSqFK8+U/KK49S+6LrllM3+A/DM4rWy/yq18hTyUp42if8ZDwZ1r
6gC1atdrmNLiTGiknlbiIRYBQ1KB0xCHoQV2svArNQ8628qjgz5I0UYbeu1GaQvJC/pWRT2Q6dT5
BWiCMndokAM9bTs88UImtGgLt6YQcBvkL1mZZhczQpSZicxcIroNnjXNpZCCfesr6vbj7eDdmcsU
hAmAjsIipcdaO96stC6vpVAf+gXRZW80JsUlvTUnkIGuW1DRndTCMvmfj8kGiRgmrluASE/GHFQd
hK7V1/dq3H6b0+Y1C9Pn1E92meVzCNL3kuRw/fGYyqk62+I1jdogE4gYB5ul0xMBU45aNbCDu8+j
lZbDVT6YNsYn41OeYzbbOYHyWc+u4CG11UVmgNkBmxk5PBVy1ACJ3cqLIrw84PNMmSvDyYisZqWR
qTUTuAJ/doIZKIb61WyB/341UHottH1NwQ/uj9rf9KjCpmIb57iW36vjdQ+6p0y2/nTbpitz8vKE
XJNE6KlJK7cvHzPl61B5De27Tt9hJ2+HP4D9piGVQWPjU1HPxKNRbK3n3FgN+WdN2w8QbRZZare5
1S2vm+iEAfihTWp4Rue+Sc6MP6TyHgMLJ6tW+Qhz+0oYN2b96FO/M55FKjwruUGFxanv8brpi3UZ
4LBDJfZ6KleT5Ugv7Lo0vCJ955triIwsJzSbkxxyBcc5QMiNUp7Zlt+fAjYJKOpQ8EJBX56CIFN5
wlTeQLa90TSQEyPFTT+6DoDVFkOfnJmaPzU9jsJgpsmyEmxOA6RETsmvkZ5lclSJ4b4T60G9KwzH
n2+ahpcnV67eeHpKoUD/bFpf7PLK5yUW/iFsP4fdRaO9aOJVEa/jQImrvA3K11S6Cn3Ejz2RPM8d
EsT02va+TA/mUbEep6lDI/g56FW37WwHheZ1RJtMit3Wp6MBqKIHMzIkO7+7H8KrQt0E1ufOBiJV
flebGg086he8oaaLXAWBoLYqmc/Ptn8xhbWDpRBZme5OOXV1Kilj0+76UPK0AQcRdwBAJ4aO0slA
UY7CcoKOZg88gl6aXcBniBHFn6hJygJ8MGpFWeBI2quif4+k0smVW/vzSDJVw/uSAPLnVAuCz1WR
bXoufaKeXfNdFQrT4GNubzyBinHkCK+WhtMkocHdv+h/QB0YqMXXTvzUA1ZKXdW6q8v7OPkuaB4n
qHqW486CFW0HD3ZwF9UvhXEvg5gJPxdgd4x9hQXNDKEIoFsW3/tcjLB3drHpyhfgU8CYx1WqgZ5g
xnYbPKwtcOlUoqudpTrzU8GZ5/qhY9sudRb6aN2j+kM5jOGKDrgiAHcllypMBeGaXHDodeWddEdX
sP+q7ZHnoD4fbYrcFbWHgT2VKMxwG+o1oNfUVQGSj0NSXiXW10F9kmyvCOC68zGrHqvXxAs0Fz0u
o9uY8RZ/HJvc2L+IgDEOf9gNJcmdau6qaR3X62Fh4001gBDEKJa/HqebtgaEDj+uGZ/lcKIf99IV
LyN9XFC4Q7gyn4bvM0ZEkddZG8iFNGhr9cFOLtAEztWLoP0cWLt0/sPsv8zMTAvyikW4sfSqu9BL
2MeYJ3RF7U3ReZq1ssY9eHi2Qn7l/WUtHRKQUcmOnGzEnjIFOHCZdV5cXhsARfLma7L0k0cnaXa5
cie4eKn83it3fXrwx0NMs7HByGDcW/XO4EQvksc8vMr9a03ZqMEmzC5EsPHjy6S7iNOLqlvSe23e
go7M5xsl3xvKKhfrTL+fhmeIfFr/2CF2seuKm8najGJdRg91AjXwXuluOxr//rPK8pjHnW57tnUJ
kD3Tt8jpIAARAoO6MGhInlMTE8tpf7KRmKDgyPFQICfcexe9FnjrtlN/P9MAjMCWpnHrmGjSrCdF
PsRxOuzmyhhuRFsJp8kCFLWxxPKRtNyEMlWUqlOpCyfjYgQBYq5KCH/NXmtd08jAMWQ+LRSns/sH
K84fWn/p36qFl5oy6IcFCJYD1mqzcNxUY0AFpkf8o284plJbTlw9fEZaQHFKM6tAyyKRSApiVK0b
pQZ4z7nYJD3QrDNn8LvQl5gIxuGSB2LchBjkcbAhlXoTK6GUHlRfHm6NsF9VWr5Shd87c69wGPeQ
Wazg69g1aATJwTlDJeXdO+ECFn7gwn1csu/lAn+rMOid0puzrqcHkjdxGZS3VAOmddmKH1EDdLBt
UQ1Ka4rD9TQObp7M3yGN03MqmegfP4vl7R/NjuVKUMdRaf8gF/9WH/7tSoY5De0URZLDnMovgT5z
dk9kXAWh7sZA4sZmX/94xPfh6TKkgUMPEH6d9O8kAc8zDb9AVVD6bIZ2ZRX54LaJ+U0rbes2EwHE
iU7dGXWegYdtfM8X9U09qg8ah+FFZU0g+ozsMUDJE+LgVBMC5b3b1oljq6/myKEF+3k885TeUF3H
jwmWwaLyRdAPJu00pI5mP0qmqEqAwTE/eiUPN/0oq+7gd/1KGaLWK9N+dtSAdMkArRvbWXDbArEI
aDd2edqvRWArm0mWu43aCUevUAFKsO9YB35jrPW8sDeWuXBgshgwRtM2m0Ypje1UgLpCTvPblJvN
5aRkm2FSz+mai3dzYJGBZ5OAZgWN41SrvZnK0S/EnBxUSBUO0kwPE+aWZ976uwBfOx7k5K37gZ6o
auIDpGlkGh34ZK8jpS7B0fBFWDD+zEBFNCelFJui+2U09uequ8nHtFzHJs5KuFC4Ch4howU/aOiB
fNF1cmWgDKsZ4XWCWE6GEe5Shtos2H1rW4oAWkIpmWt7xdvVzoXy71fxUkxXqWLhwwZk8WQVl5Fl
oJozS/dGC7AJaefZq+Se4oAVDLuwJGlZrOm64FIfl/JuENTQai0DgNZgnZmgp4qrLKalc2EAllxa
GO+klltb+BNpknTfVelGb7V+U7U8RWkWu0JXISmoWKvOoPJEgpKvMmk3dtQSJMCT8AKdIEzP6LTE
5jkg499eGG5ji64YdU1EKo63urwc8jita+m+sqfZbYPhXpurHfFBumJvg/ybty99569Gn3eINPxe
po7gmhMoqR53Q/TmwkORjZ/PTMd3OTLPi9SYlcx7I5k/yf3qDkXHKSiDQ+pb+fVMPmto3cZPrWE/
5/7O8O16VSZW4I5ilF3BT7lGUxp7XVe8WNqPxaVGl1TIGDIFTZsRKxg/cjuc1tWUy7iPFj8n2391
Vf6tahy//7uuykPXf0m739VU3v7BTzUVCdGATzAo4KRhjorBzWLm/ktOxTQ+4RZOEY3aFhJHFm/4
l2yjpH+Cgk6D6k1+x14UV/6jpyIp8ie0VDibFmEzTNW1f6Kn8ja7/zo3FhAzCk4syAWkRT9UnEyz
xhRlq5d6S2BIyJuRQO5HjdBTzzqxjbrG2uXNmG2MoC5u1V4rL0Tpl+t0MubbRhv7fZckKc3YfBME
lIqtokoubbutHhRlzC/NXAaJiqbHVtTNvI+UWQYZrjc+vFjYSahV1GfO7mWx/nU76KcutQtIYDRn
aexhhnG8mGVR6+hEaOKAZVOwCrLc8mLL+obshbT77SXf/vzM35UnT46LnyMhAwaCw7bh1p6M1GWN
HQ8YxR3UjJZcGI7Wbh6BWed6mZFuhcZV2S3Cl3aqzGcS/b+5SUYEbrCoGatwz45vMrTKYrQy2T/o
EbxmGKnBPvUFYZpuTN7Hd/luKCYZPsawgNB1Z6qc3GXMvOntPqsepMFo1+FkfMmMUEaGVjlnsfVW
7T96dTCUkRBiGtLVI+Q8iXnNQjaCzJiqB0R+11nQ7FBJX1tze5lXsleN2Rp1IUfXdjm2RL14rmTp
TilUNwYJ4X+BTiGERWmw2YZDezFlt3JNAtmLXSaydZYe9C58HHFO0LIFCtvsgbPs654QKITV0KnK
mUrscrHHN4NTscbyJHhm4NP42Rqn2AjVNEFPcAD4LRNMjX6uOtlEATMSUv5z9z1SzP1wNtIpWyiw
8E1p0TEzjqdEOcAyiKdaPBDKG5vZH2n2YjC7HzI/35XjYN8lksm5ip7wmRlyEpvRIKF7hDIqK48z
nkDjeGRsbUfaMZF46ExjQB0mB/mn+tmZ1XZ6SjMMhS1IrPiwUYSVT0XqlFLBNxO4x0PnK0AspDDZ
ikSaN0lmgle20hW10sbxAxLgoCauaPzQcGqBznSc1dE1NBnNk5BW7KovH6+Qd/sAVAQMaSiXUsqG
WXuygZZjlXZF7AePkR8Urp+23Y2pUJr1Syo1CmVPr1do5JvgGz8e+A12dTTHIF5wNkCuRlWFTtpJ
dKcgnC6Hhl4/toLSEOUoPQxpww/5XdVMz7XWP8TpNLlmYMvOlGpfW5STBg2CQCZ8YOrdLbKgjUMc
86XATSTp1NdA0VoHFO1XtO0JeefNWFbeeFan/LS7itY/FhjwOPCFBmZHBfF4zkgkUiKY++mx0tUr
fzY2Q1quCsu+bmx0QnLh6m3uRJJ4Vn5hy/4bpfybbfO3+fNO/e0Z5beo+RfCb/9ad22XM8t/KlYv
stRv//Y/AYvxieq/St/5RP+NWMb6hOy7IWgRcFD8Gawo2qclriFKBZSwQDXZAn6Jv0kIwy3N3cUe
hJ4C+B7ln0QrJ7uAvuw0pIEQgGS0BWBen0z5ANnfKFLk9jHuYmqttZal12MeYVuq4xC7WZrZTjwG
QeLNk9p/rboaiQZLbsjENSN59Ku2uk5HLbtXJgTnG1Orz+yGx/v+2wUiE0cOvphag8xYztPfqxXk
fnJtGe1jFYOfBRR2AYgbb+8kq8SZLfF44/01FEi0RQaSzfG0IdX25kDOOrePkzTBZRrqwAvkMD7D
JnsXIC6nPyAwFNsEy/WdksFA6U2qKY899cDnN4pBDS4DgjFWBV6xTVPR/+1A/bWtz2GXTtb1XElX
SZ3u69AHl64E+U7pktlDe0I/ZBZPXFLsZBVPU7I2/fvEpHWb9HG5jYNSA5Md+puwq3QUW2x589uM
/5uQ7QRwsDwyMjwia3ZLvHG0U1j+RGRYT1kTPpmmFH43ORNuhxAYOEEW2sBRaVP9Vi5GAYm+ExgC
9ensBlMirzIoXXkN3yRtshqEwoMu+tjrkyD6+VL/uz/9GyQN2rKktEsoKbMVmFT6/vesCvZbWb7W
bZH/0qv8fb/628/6c/+S7U+gFYkh6YXp4MM4XH4mXGRO9idiCCoRGtg/+hKs3l+bGEnV4q5FhREc
GVn3coz/2sP4FoVQlXiONbCUO61/tIW9TbK/ju13l26dlLuBZ0dd1Il412X7UMSOqbxmPf0Y0LsS
5CVluqbrow5YNrvT/FgFyAJ55Pqx7lnwif2LtHBCwHmmy7FfJFvzW2I4AkaycV9Vt4Z/PdsbhHxE
ujXnZ0jVsfl9oU/nlCui9lsl7hRx6QcPvb8LSZBMFxa4on+JwoOVXEvdtVleVOq+wffLuhTxbd/s
E77uJX8/R5h8I4AIBN3fL/LXanSNJjyEs9md22tzEQKE1J18NfOtD7bYftKjmwJhtDp3gC3X6J81
NiBlWFDpVQbqud8Zyrr39/C3jfwBgaxEc1UkX+OtWu/C4YvaIzxVgOX2Gzfu7rPpEGoPs7yTkmdl
/qNPdmZ45TfbrN0Z0z4YNqjvGsPaYCehwGRfGorvzOmTjRxU4rajUyQ347QxorXQb0L7Uhm8ON03
5XYML7Thaupv4dM0PrXMi7l/WTrIsBwJfbT4FviRr21NeFzzZwQHtnA1ll/FehbP4XjXJQ8lElSo
QWdgq/XrWhyq5uCnV3G4hZkXowtmeRFQhspJ5lUbbybjopa2CC+pMGmUtVpuqvCno+s/2kceioxf
/wdcMdgK2A9Ab6IWQw4DtNr+aGt4zKP29fu/Du2X9rX511XEEv7XTdemU5QHfydu+7cf/2u3MPVP
rGsFGKUCopHNgVP2T7Vb45OxWLHAFaPo/FYX/LVZqNYS8JDVYRcPSJCq9H82C4l9hKoMNyMTqlAa
QG/rH20Xx6c8qC52skVql2oGVG54KccBhdrR8OojI3ipetAwfR3q90oTX5eUU6Sqeh1KKAbzfPAn
5nZiIYwuMq+1qtqhDzB4da59/+1R/80ZetyO+XU9QHfwzwJCTYnl+HqGGrjTNPXBS5aU1VoKDKRX
li8JhOCVlCDYmHXy88djnuQLPEI0lDg2FqI5T509/XjQRlNzbOcj7WEy8NxWai/LBrywp7By2jpM
vboahZtXUOGqPHwyoCh9fAFMv9+yebGgG0DgkKeANV5iu5OXkIV5xyMdrftZnxwb5ZqwohsmkG40
pJ1MrIE+iHZN32M+E+O9H1hfTivir0XSiP+Ob7xughAcu6bdq4YEadkEjY19MbJnfn+wm2HdgHzU
lXJbFeLl41vm8Du6aWYwL5h222IBhmwz5fHjseNe6DkmS9ld4iQOPDnn6uqP3S5zTTfY9I5/qV/b
nn7dbq2VsTN2EZIM9R5ZhmvJQ3JpZbu2h1IIf7/8XLmtt/m2dW7rbctvbU/dqbetgwQVP/itd7/d
Giv4vS/13vbEyuTb8dfhZUJVkhwUJUX9KtiVnnI9XweX9uN4BwQ4dqZbddc7kkuz2O0d06u9b7d8
6LdvLb8d3W7Fc3Kj1Z2+6lzI6GsfIj0Sc57mQJD06pW8kTeFJ2/6db3OfsQ7sNOrwbW39lZfxZti
i04bHLn5u3yt7Kb78Wa8kfYIo3rmpXolbeUNvGDI+JCL+DQFtcnl8y1P30lrzbG386241nbLJ3WO
7/7Y7gsH/Q/XXC0/Zq+qbbVvtql7yBxgMi6KgRvIPDuEITb2Q7MdnHNyum+2tb/FHT/fJywlvHqX
Jtpp3BHBDfNxcU/v1qubB0RH95VbbIK7/msEbql1QgvMqAcPCWXKbeBBLvEUBwbAet7ij77hRz1q
KevXzfXF5AAYcQ+TM2yDFRgZh7/wYi9ZTVx1yiPPl/+vJsUdnLuQg9FBbCx/tHGsQwTTkVbDVloF
69xd/u12+/HEfatYn9wnutI4aNE0YQ8+leQqRTbgPKxld2NqByCyButi7KsYtEu+GSIoZMUUL2I6
FgWRtrr8+QUqbthl4e7tT1jBveRB32ywDMC5yATaEeVT7ypjifpnj4czeU0l73xlcGt1LC7evihg
9EKVbrTZsUJpB1B/MtkaWEYCLsZw4+exfOGz8C6IAX99yQsDvKgfmKu//u7t5yDdWWd2sTe5/pMn
gyIb1WrONQ6v0xqaP+djPCHXcUcb4EIS0qXIw/u4DS+t7FVq24Pi6yvIVteapFyp+nxoIJIurbDA
9mYKaSriQfL3IERyWQwPZpx/KQr7rjIj5B7sfZe1zx1KQ34zpE7+NRLDC22nbQFISJ9q+KndtV0Y
m0h5spTZ8kg0b6EEbapyhCQ8hxsDDXBUSy7HNsF4Fnq98L0ivKGOD4m99HxILIUJKdPotylyDcAm
VkK0+5ggU0sJEqv0Xsvzw4AG5YCK7seT6uQEetsMcSYAr468HKjZ0ypfFludrapZeCcnHDVtbPYO
PEmUR3/ILQIhUbtR9FvgYesxsPszgx9XGJc3xgvjBFx0ZmwOg5PTx0JgaBpbxfcgSI1uZQ+RG89D
6QiIh57etO19KUJQSLF5ZsIcnz5vYRNnH+LXiwQ2hIQlNvmtmKEPtdWMYFxu4kZ9TTKCdwDw2XoO
ELAIGt2JW02HbYNMuR03yubMIz8enUIS2TrCgQsfVywSkie1nlJ0aEV3uvyAdyIsZBHcx5mV7JUO
6JjsS+kaBUYkR/XiCvOZXTRH3VWiIxmmkFbR7gW3mn8RYs5XQTunaNeW33CKbh4ysz5XI/n7K6WW
ia4IAOFTz9bckqMiJX546JToBaoFhBgZLddIM/d5E710iQ5cBZhEOqdnuWxLQemvNU0llf4CrtuY
uWmLlfFpwUkZstpSkQ2/S/NulQ6D75X9vFuvIrOk51tDKcOfjy5IMiPrG4UIrpiwFPO02wf5Ajqs
OvvSLNjxERjf90L5bE35cNcOar2paxjfb380CsR7dYFWQj7RgG/l6bELKL1punxjVSK+M9vSfxTt
9ZwN02UcXNhm2B8KJazdsEQ1OBaTvApHPXabIe8v5jyXV/Du2nsz8K9lo9dXwaQ9vs2f/w8Z0JGf
4P81B0FKE7+to3dl3nsAX9FxbXf5B3/WRgwL2783B7v/tJx/ZTv2J8jWtBJZ9QtfcTk7fmU7lvKJ
IiO1EQpnMgijJUX609tDoR4MHxZoCVbMHCzqP8l13tQM/5rLS12Gii4E84ViTkJ26tfla0UoI6Y8
Q+zFgg1UkhwZbtDFdfd5FG2ZIvsWl0m7Lqp0rm9lmQbIvW9Zcby149qebmsOaC1xQlrnVkarI8n6
Ld0fxHpSxH/QxvBr+S4p7OIpDCK4l3WWEgnkQxLpHDWGb9yJUPf9tVRkEitFyfHdJK/QpWJs1k0C
twf0amwMtVdVanevz72sAuqS5FvYWs03W24lxDMkO75Qy1GZ3b6RKZJORYRJgh1UyMn4otM/K53W
wiCKbaze5IHV7SQjJRF98NGCSqIIWbgBjV7NyTsiBseIzLBZx5Ge3EuBQK1XjvsyXctqrxg7WYnn
VKyNZuJRpZJd5YqDQ2gAYPq3afQ3ed/xPvPz3VAyXbpwvGgSwOOzoJLyXuWZmbGDDWBcO9NQo1fX
z6W9zxKljlYfD3dCQljGQ0CFuUZjkV8IyByP50ccMEJpqY/FUjwLiAEBKM/YCMTwVVYztXbmNqrC
fZEXU/ptthvloS+H5vM0NEyBKeLgOvMEjnd5rghbhgUiRMuN32BecnxFTSDNcRDkWAA0MVH2SkiF
usKvQVKRz9CGGXzyECJil9oNAk0YxiIEkpnBucs4QSfiM8Vuz0LhRCa6ZcGeZOCGkXezlPrIZoWg
6oF1RX6h3iR5gj5MEraDvBa+5CO8CCU52Y+Bob3KSlqtsMRUDZDapTp/0Yhu7SemPH24TTr2Ia6N
+iJZDEZYkvJdHJV+4vVI3GV3gz9P/je9Hxv4/bLaDvq51GSJI35f97xmTMiXzUWGcokWxvGTlWMr
nCJQKIDPkdz4Y4bhlHlGqMH3/HhWHXdnlkenM4jAqZQmOY6lJ5NYzzWfOeKjAR+aI8bmUm+lypXA
bQfaYTZGoP31DNG8j0c9XTqMysLRAHGRq0PXPYnfMmuAyGSEPvKpi5BDmAB004zCR9jJrs9kP+/u
EKwwrTgWDfDdpS18/CgDdJhSNUnpevlGOpagCqF1bdsp760LaIy6um+7YRztM2vjuFbAgyVApTWP
2BNwYdxYT4Yl37K0rAmMAGg/dt6j0iS3mR9XaMnYfvOkTDUWxZlRcnL9pyXw/7ApLcNCD1y6gSrh
zyn2YFYJNwpV6Awrz3NFIXsYrzrLKjsnUgrx7ePRjuPw5SYFjkzgHATDcuqd3CTWpyp29WYcIFmc
dNu6Ls2N32naRvJT+7YxVRmupzajzjWe82QH/H26RpbqJBLA8NxJa/G+On6xvp9UalRpzJ/GH8s8
cBNbNPl9U+dz8iWFPNnYKJty3RtLn03S+SSgCQdQXEqR4U9KHCBoCjStgddCkQADuTVxdSVJ7zX0
z+S8S/GGHSVjIbKBzIpRlunmYr4bimYsNj4vOLsr5rxu18agTOAMYGdX033ZyrgGqb4hGXez30fz
Dy2qSn3Yyo2RLAjJwZRpYkS91L8GcjUHqC0NvYUQ9mTFyZUYIlXgtykr1V1uZ8boBmpQIIE2pFpg
7hMZmCUYZmWwUPIc0mJCY7qgwjkipFpP62CO1LlzOyWPkJGTCpLDnS2CTGAsEZt2+hjOqRahox3M
yrgqzRBRmFibxxltWzVKV0Gv5yToSRkYAjHJLpSsXZmmA6oFgayF1zU07Bjx/yITWz4jsOd1KI2F
37sJI8df0zxs/Uvia2wJECqx2Toa2ZCs4jo0YyvOdsxcE7HHctRHe9XOPWx5WCeShLReZ6q+7qWV
mo3aLaJG1SR+5JqRD/W2KrNUilaFhk6Z6uWSqELT7TR/EvANpx6RxiDKJOvVljIbJk49JNOPxABs
HDhjEZrlVwltM9VFRwNSXIQMRdh6tjJIzSvxjdlCopvD+NW20zS/kDSfyMTJ8RxQL6UxLw0EaoI5
hDOqyOPgJaKNsf4QQ9MVrhpbeQo/dFYGp8ZUeLhQOyOzt0MwZLTgg7LFfiPvJenakKeAMwib+LDB
Qyua8lsimPJHFpeWfR/U0oCUVFfqSvK5ESY+WTESLz0qick4yVfEhpEKsY6kZ9+PU1OstU6dLCau
EekXVgsFH33DXA/Gx6msx21gm36yLgsxcV1KkqJJU2YxatyhmdcPkZyhxVq0+AdJxEhBZ8xfrVzy
R+JMXhm6wKlViGQzKI2Wt5dNpYaKsSnzSAGVYg+YX06OFQCrnaUW+j3ErHk/GFavbcYmS9LdUHKu
jOivtVFnBRdWIOlm5ZmxLeIH09Sy7mlG0WTq3KqO5XA3ao0UMnUtJRvXiaqlJawWWQZwTjI7aNUz
6ZyQL4o+6I3M6SG7zQWUnFQvEDMUOeVapxtaDJ4DIWUDXMiJXiJQzJJKaFkayBuPUiKrt5Yx8WSd
oqxm8VWtAwVVXKPCq0j4SktLO6gT9UJNdMJSecAP4o9RBe631qui6q5LtSjzy3mylOnKyDpKDkqk
SX3lJupQmVu4av14ORWmEm7whFeCK0W3gujJTKMg6a76OCutBjHFsGgnl8khxl0Zya1vfU1r+ASP
ftQmyNbMdZyOFA/NoUVn3Bp9O3xsehFFW7jd5dBdZIAtjF2PX5QWrDFdbWv1pp5Sya8dOWvN4q6w
rBGz+7TR2CkopCkifZmGQaUWJWUWEqUzXeGnzOzkbm/KGXrWUq21/pXkh+29GAchvk2tbqbnDsTj
7Zo8is4Rmy1ZDNBaosWTIM3P9TCRLKifFc5kbpHD72qyAhsgswLTPpr/zKhsGU/V6BOBQKMAQeP7
JISKEfFRun6y14k/hNs8LJptYSLcYmls0vOMD8k/OQvfxlsC84WSs/QHxElzQPKN/+HsvHrjRtI1
/IsIMIdbdlIrWLKc54bw2BIzi2SRxfDrz0PvAdbN1umGDnYxWKxnppoVv/AGpbrBD1C0xPaA3Tju
x0TNG7vDy9rvfQMl6Mjfaq4lrsRwq8zgz9BA9Rc7Gy5PE4OR05ewF8QVhTmTpvWJTG5zropxM400
pXU9ab5RTpiOBZpriFG1uNzFWTmU+6zJ0MVxRWVcwcecxa4ElVSnQPtgjLmoaJz+GiO2tNQfsug1
mZDBz3rDPDpeal2Jr063E6HHAtN2kEOh3ONREFyNEmk9DJKxaF9zHtw6HGpNl7BQiCsPle3HiDu2
gUyvDLpOeGg4gmRy6TohL0E2tlpjl55iLbwuem04ZQqN2KrKD62pZ+OeTH1QxzzNEQCEYTmTpUZT
d/SjTJ++X95p55++9KECHF5AHzv/MTb6qwg5Om4T+VayBD5JRFp2qMcYFQ3kw8ESPTRkiejuoukE
5fnywKfh3uLpQdUTVyxuLnOBti0r/9fAaLtMptnA1LHov2ZhlIxTd/DN3niuuB2Tg0B4PpxhHC5K
gahK3Fwe/jRrWLY5PnTkKYvuIc1W1zodXjNjt7ed1NtPwGluCstsbmNzSD5EFYHSlZV+YyzKO7RK
lmoOuJnVShdmN1sZyeqeGDu4hzFehKPj5E+1m427934WkOhlO7GXF87nalaLXlfD5DQailGxR6Nw
BIQRC41SpG519RX9yNO05M9VwQNLVZTSFWYLunk6hxPSaNTM4/ggs9Y/Zm0eYHyDzrBZY2Fu+ZXu
hqCKrStXwhujgmJYOqbA2RFCXK1c7EuCX8vWkOoquo/CNIej60791oSP96nQfAA3mnLaK2u4alHw
scA1kaQHZQlmwbTXUH2/8ghDzACmtTfn+qHM1EBgb07IQJlG6e4DPdYw3jBm0c+7oqhLPNsm3cM7
S2+z+JpGzNmWokACYHBR+iANPetcx72K4tolquozQxs2dV+0xVfV43OI2lDavXfK/1xUJLxY2Pms
9Oq5zdrE6IBKNMCTWkWzCbjlBiDBsLGnvNz6Xil/927qF1euiNO7iSmHpkACyq3EW0RuthrWVg3t
rSaShyEfYSpb5vCsV3IAjdn3GvppBhrfl4/P6Z38Z0R6DAuMkWSby3C1o/Xc0Kye8O8QD8bObMv4
sdIy71CZXf2NTf3dtLPquezi8T4mnPt4efD1jcgyUvriOFGY43Jay47R/dSLxo26wyRIOvPCqChX
Cvm5sBE8Gipp7AetRt0+y8cr67sSk16+Gx4cLyyhFEUvIPenJ5lOEGa6alQH1cfzIfWR4A7GMvjV
zmo8TinOR/PQ5ZvAqNNdofrhxs1d95DDa6GjibCv2Su17SMTsOflOTnb52wjNJdYSouCnOusrk5R
uzwOXTsdtGZUm8Dp64Mm55+qhP95eaSz2WckoKsYeFHCh1OyulactCl7IefpUKSQ3sfK1G/nBKmK
PHO0H52WyHuUSt1Q8+LumhbkWx+5SCVSoGdwiNGnsy/suGrtOZgOVNWI8RzVgQgp4p8Bc/v78leu
JIxYaeSy4TKA9oFQAlJ3tdK2JscFumQcmAG56wvkfvWuxR6F5t+xKVy5ESZMNdNv4g9jgGN8JzN3
4+ut/qmeJ3c/F803u8RLOSZRw7vEKB/KPE9eKg1VhMu/9XRFFqMxwKR8MsJAHH7K0afT0pVlw0B+
tnVSAGS3hTba8z+aVmhcAHGUP3q1J59LpbvC2QTToL9rQ3DVw9sDFrWgwiiecg2dDp8P/qgKz5n3
g/DUsdLq6qPTqJ8gsdSBCkKxkckQ3FZa2u0vf/fpA/e/AwN7g3GONxX6T6cDO6Ucc3dMUF6zjep3
oeVDuU28VseM0/JqBEJsV31NaRp9uTzu6XW7jLskVBAlAwhAbI3lcvwrIjPMXMReO+n7PvXNA6V3
c1uJ0cQOEnER4FDF8f8xHmvMwSa5oup3Oh4mdSPFHgrqTkSP35v94UHL6OW0c/ZvYoz6lev1rc9b
xHtoudMAI0w6HU6z6rYAZ6bvXVsEjxXyZ86mS3qHDq6oKbstBtjv/0D42BQ1udUX/YDTEUVnBSk0
In0/2HCD9KAxDxNlwx3wsiwsR1tcEcZfduR/C/3/WUDWDTk3CCToaa3ukcLWlBxrkwm1F4WoBM2P
gf9nq9zpmgb/W0Ohh2AyGKGQ/6fX+NdeQXab8NmM5v0cVclOTpNGEx7a5C6Pxkh71yPwn+/idoTQ
xPW1UHpP5xFwTzzZfmrsswGzJ+kk/r3btKj/UK17vrxk59+1FII5esS1PITeak+WAy7tQ+boe1MF
3i5IAqxFnaj5ksvmmvr6+TFHWRVCIYm+Tgq2jjW6wCnrDGDqPodYTvu/x60iznBWHsj2dScR+B2j
r/f+71ugtawcS2SsUR+9mwy68jsdm4vUC8IussXn0QbRcyQuKq89bOsbnM0IvgTk/9IU4kJaHTkz
6HOVqBTPGk/rm0dDeM0UplXno0AzttJajJ/NCHkeGyWPzzBURpS5L3/wG7PMPU5Fk++1YYGvFhTR
CW2aFcKD5qxJmnQlfrE1khINhQCUIj13Z89Z8a7EaNmw7pLpcdkA0SDTXb1c3lyUpjMwaOPiBrmU
AI4xrx1GLJ6xa6zJ2Zb91L779FPH4OBToOLVhIhzekqY3B7EF4qRaeZ+V3ox7I1p4fqVvvwP+v3/
ZMO+NadLoMT2pV/irZvHmkzH3tIE2pQWwbgJ2uVI3kSMWOTzQWloXlhI7GwvL+QbJxOqNNa6gQ9m
iuz99PNSUASZM0uL12lKtp0ryk3fzPkNMnXO7vJQy0yd3qMsGQBHhAOWhuZ6z6QWhVzNnXB6KEtz
k6Sa9WHw0uE+GrXkuTDL/Mp4b3waO5S4byHwoGWwCj1LVygcbRnPFLG1NeZufLKTElPnsbu5/GXL
JK2/jOO/CDqDukYOajWJTT3keT/N+xr1j+/YE2JLoRdVduVlPx+GygNVOzppwESBl58OEyCROrYV
4jZSTzBy4pX34Z4I0/p2+XPO7xfqKuBqCJIoIvE2nI7jw8HWZGYbe71AQAYdqWCP127zW0/KeqMi
BU7ZcdU+Q1f0ypN0vkUWwA58S5OmM0WkVaI4+1pXiA5jL2VDQK8a69WnN3CvKfMHNuDu9vJ3vjUa
lUkalEh6IiWxuk8q8gYD2rWxH62qIePy+njXzVDlrKLwbpt08uQ7R1yq64vrAkUdKnQEhKczG2G8
IMp47miPBYj7BcZLb3q3owv1iTb0NfPs9QFgNJ51CmNAXwBHrVkYlVEqzCkDRNc1pR8bYsKDhmdy
EZYFomLvjMr+DEakC+we2Rc26OmnOaSqIukYrO5NTBfrAG28sm9uZxWjz14L98qZO60pLJVlPo57
GYouuR0E29PxfFAfEUoJ3W40Ogd5hXr62AcFWOCpx2aC8SQc7TY6mtJ1vvO/mnfeLsv4BjEa+wcP
5bOtKnNCJ/Q5EGGLi3FDPTXbT/R3UdZt5yu75mwdgWAgwrJgP8BjAMs4/dQxUBH4B6veDdKdfqis
qJOnuulldgv7M3+6fCjeGgzaCA8eFTBO4urwW+DWLCO1CZPqKruL/Bwen6BD2gWyfv93UW5cShEO
mxPKxuq7rKi3G9eud7ORwP0B+K4gpEUCCoMYmuqfd3/Y4taw0H/I0jnvp6PlvRsBB+PsxbTU92RJ
/te8CbJtl1T2p8tDrV9yiiq8BoBn2Bck22tIYObJvmgir9uVUdfdutI9klrYO5fwJuwnbOXqer4m
SPhHUu7vR4hBKVwS91JhY7us75bUt2hQF0LuvDqonjSHbRImbos6+kB/N8oN484z+2gPDg6HUUp1
0y4dbTy9kNoqAeLaNPsKkVyTfXljLpB7WVTpfVitXAyn0z4GeVcZHr18BPOrfTXOQbFpbDHtYqAr
Ny4yF/sWRbFr2PezYfnXoSxOeAzAGI2g1XXUZXZsgRRB20PBflI0skO7dawNmK35qHctRQeju/I+
nx2dZcwFbMhKkAmsjZ+ieNTGJBfDzp6K/DW18NyWxAtHUevyyma2mbWTxV6GggqMcsfSQF1HHFbW
i8SZ0gHCgYMBGMiEL2UfTFfStrdGIa3nfMIN5P5ZPvivdDSd5wYiPQIp0tZsDDPaeqPr0XDltLw1
bSRsRE9LdnhmOZJYU2eavTfsPKtRt6OZN3uVSK0IpdZcS9Te2hZ/VNM4lWCS/pBN/voiy+l6qwHc
vTMb09oGDr6dDTidj0mdRlhLD+6+6PEmvnwdvPGBSw16qbRyyxFrrKYxykfDyHoGdRG009EE/MDN
M+0Ms2z2l4d64/vo33ALsO0XiP1q26NG18H6o4o7mJP1G1Q/QraZhePSWKfdZ2Hr4yEiI/338qhv
feCCgARqtlTWzpqOiZ7gVAhzM3XUq9ULDKqBrVBXs6eP/5+RFtqtx+vEN55OpV1WVLQdHJ5BfeIA
62pcJoEMtiWt8ysBzToK5hIF1vnfoVZT6UWJFkFvH3a+n9cQ0nPcO1QNq9vNIZ5lU5Q8aSrONlor
hiuxzQo3R3CzjA02HVAkZfoz6ibmzDAh+nmARIT/lU40fAyQKnsqvHEEVVzmSkDelM6zcN1gDl20
/590FY2PumzlHW9EdpwC3NlyUWJZGtU0v8li8Xe5vBpv3A902XnieLtdOvzLn/91miLyxsCmwLgz
uu7VqIrps8I448r1sI7Sl7ngJQW1AVaTXHwV/cwYUVCxYcml8vLbmot377eRde+rxNoZ42RcqTKc
BZbLePjzLJoPVDfWfDPQVCj0F4rxGtvcy45mttXb6Z6iv7FdjApQTR9R5R5A/Bf1WB0uz+lbJ3jR
YSFNZh8QFpzOaY9gaI/j6LBr3LF4MBpD6Qfp+uODJ9rZR7u16B87p3PsK8YVb04zOSWoiaVTtgZr
zEYxjEpnyxUWrt8ks/6d7Dxz65ZFu1W5f60P8MYeRwsOJaXlhUbZQl+dLyUBM86uoXZ10xRRmEg3
e6HI6XyGDoExpipae4+rgvtbZYPa1m0ao7Kg282LmIwc/eCkRp1dIV21U/qYihBotMAvfvR/Xl6Q
88ttMWta6CVAOSjMrgIYKVRJGVqpnanIR+s5x9bXaQ2BbCqVlehK+H2+DEsIQduQGpDDfbr8mr+O
FIfNcmuQbTsr11UIYmX+AUGDWybqEr5WM65cqG+NB0OdvUasSpNidbqwo5lR2PUVsPlcITjkTlHx
RRRpX4WyzwKwWKyTuDLoG1O6yAIsAxIYgsQ6/cjOppuOO2O/k7gbHmY6a9/0GJx1ZMZZtrm8fOd3
lI8KAv8FhcSGW9v1AJ6b/EkvJsQOe/liKvwFitwbvl0eZYXvWm7s02FW8yjtoR3cdJ52ChzUVnpd
8t1o9QxbcILj18aSnvZgWAJ1j8mM9Zd4LsaPuo03XpPK6JoDx9n80uaGK73MMEVwCqGn81uQ1VmC
EGGPCEmCDBBJgEhw/JjIL3eXP/xs/1DM98HUEdnzXp2xc+MmnqM8b529SDGbB0lm7+ISsJc+YesV
Tnk/Xnkb3xjQ0BFFIoELLJjIqwOSDHnfJYg87H3pVPc6S/7V8uHz+EHiPCS9p41XHrmz94C0mz4a
f6H2ZjCzp5NJvlZ01YQl9hjp4tFMY/dZt3LrNbZhoIQlaFBKcTpNk9u4D/TyRqbatRzqLBRZRkcm
lPsSe1eewdOfQJwXWEWuzH1cJc2PitblB52SwHdddmLa5GMWb2Wvu1AzzObKxj7fSswlsp1/WHYc
n1XAhWtcb0fuZO5ppCx8JifAI8Ny+mNcTnZwZTOdvX18J9bTsKCpdtAEW+3b2vIKx55rc69Grdqm
QI6fmdHXcopTFGx6nBQG4/1nhT4Bdy3OaZxiIJqnc+vUej3wCpl7UU/aXT5pctg2hfSc7yKOdP/K
K/vGZgL8aaLUvvRLz8rtoxVoMFI7a0/Omm5tc0K3oPGRETSs+pNVD+1ej3FZVwvRr9BN8XL5tJ5d
hmwUEKjQr+hkELCtDk+czdHc1wV+UW5e3ka9Fx3nIOuuLOMK1MU0Ej6wWVlGukPA2FYxDPqidtlW
yt5rox59a8ZqOGLyFH2XZYF0eNfDg4b0JYtkV8zOWG8Esnf/UGv27Cu/5I3vReZykW3kIiRhWP0Q
hG4cWdMR24957HxtwJgdVSGbK42b8ytpgRdxO0BYIU5Yv9kuGitdRVK2L9r01TahFIV6wMqCEy/v
Ix88/LtXkZeTXHFhmxN1ro6JlbuxIjHBCEMffiUIg20dzb/WrVm2wkmFgYUjHIDFzuVHHLq69qTG
izF30t7bkxNvBH6QIdmXvAnMLj9c/p6z+aO4ABt3kahZALN/NF3+inm6qiWrg6O4TwcQ2ohcAAhy
K796MqT4GGW52l4e7+zTGI9NiQUQLvekWMs19Pd4npl23twZbM8k+qIvYg+A/ZEitdvWiq4s1tmd
xmAe+jvIui0st3WDTUO3VMgsM/aTWU2f5qCTX8piBoxszcktiRntd6SQrgQ9bwy6VIzh2RPbIca+
2iFlr7XwF/hCIJ31fa0C/c4VnnPgesUtKsA7tnOgw75vWhcoJ7Aa4iDXW3zBVztmIUQ6DmbbN15J
q3HvTSAQ98qK5IPSXDE+v380khX6RPRLcbtYPUwdVhAiyCLths5t1j1MehOFnd20yYep7K9U29Yb
htRugV6QEzIg4ZR5umG8xmkKQRvsOHS6/DWMZbTr53a24IBM+pUE4HwshHGZQrBkDItg+ulYZQzW
NvaG5NaPHEya1Ii5pKUB1tt2tQ/X6PIsro8e+H94pXAvmEQkm7zlz/86CkVE48JKsggCGSa8RTDJ
Jz2bmu2M090W6RB5Jbl+YzwSGFqyhBJM6VoEHEEsvczsxD3mowZ3xhiTG6WLuA67pg0OmUzTa+Hb
2yOChgIwtMC3V19Ijc0e536mRdQ4X1O/MdDYNuSt6HCAaR3MGS5P6PqBZ0KpAFO9oa2IwoW5Gi7v
Yl63SXeOeavN22B27VBzdLGzeszbIl2bbtISAxNCxeIQBVa5vzz8WR6yjA/pm+lFfGyBMJ8uaIl+
oEcT1T8OUZP8SHAGQzJj1H/oKIr/8JXW3TgiQFrQcir/vrT1aakH2rflbOtXfso6aP3zS3gSqcJT
hIJme/pLHKts6C/Y3rEaW9yn+nn6JYPZ27eI9D9mRpf3YY3r4U0+1PnL5Vl44wwtVr8ky9ThiUNW
Z2gmFJCpU7hHDT7bbQcEapcmZfrJE436dXmoZT3/fiaXr4RWy195jM8pTGUQ5SbMA/dYV3a9H/pU
bBu/wkpv6Ac4mME1RYP1zf5nPBpYeFA6EIj/aA3/dWB1P2sdKKpsZ2MilcXQV975okbmSerttp14
LjfM6rW7/fwzF3yDSTIJWp1kZBUlYyOJNgzmfEcvTZLvymgXJ9Ie+pQl9Y0PiPrKE33+mSB9YD/A
ZAE3TavjdPMEc2q7WjxYhGv2uOkg3G4DG/JbFFXo8zZRXDxpGGhdI6SdbxyG9YnQqfu5OvWX02Hj
KtKXW9fmOsQUwYgb5+hLaYdxZbofL2+ct76QSiO6O4QGtCRWxyPr00iqrrSPU9PqrzLy22/wkGwv
rDMXazVeofmhKoHqv3dmqbyQeCCoD1YFcMxybP/aQOkAM0n4XXB0E0zZGgiq2PtpgXPflZRStTEY
N63vpu/M2hcZSMCT9CUYeCncn47qlRSiy175RwE68Cn2uqWMXQ/ZT7SOBOqLdNOvjHi2lKRy5Fc0
QjE2AeW4/Plf3znGvh/5o+kcMw8yNuZRZXKTTkhFJEWtiyuD/SccPr0HfIqZ/13O1QEphWGKQcr6
ltt5eC6dClJ33boK6krZDAG4vCAPQjvqWgeX+rLW//XKRB4bLqfuqFdqjO4sCFljOCpzmEPQbIGL
WO2M6cSe3ipaULLKymlXOl377FWm+OnXjv0jzjxr2Fr6pH/mAcfXxzTiSQt9B6bFMY0d0T/pVhmV
u1lFJSRd6SJ1NJRa6z+hjB0XOy8JaufGplrTbic7iszvdTGmamP77M1bLOc8JKtUr4utQklafZVA
MaxPPHCGDBGag0yhtxMZTpUX0RcB2c48mJVnZjthGPHXShhavDXLFG4uOmfVxuCDP8BMM+onygre
UcvGsUBAwy28Xars5lNBAPbTM0vvU2dHM/RsMuYbVMKtVzOT4l/dUVLbQGOvBN6WWgoZusgowHRW
zV3R6zZ2H3WPhVAmjLSnIiOTp2EuTfcDaVjq37QGpt0evaNnnY3/oyJg/EFHEhFdz26D2yxyumRj
NfooNnHl++UXw6gW+cp8sL/DHWhxPzSMucHAOeqsg99XIxJyo/arbezC3A1aQ48A3ip2qfxz/V3t
l/7DkJRtEFpKFPVd6tGXKdA5sNSDp4KmCTNZdu6DH9Ui28BA1SL4a4npPiTZwLTOAOQ/9Q3040Op
8uRhYc3DIvbr4RcZrXNvVLbqdxXs7V+ZZwgMbaFm/4iLzC9wimzbRv+oFXWe3Dv0NIon6ne29m9u
NfMtCq1+8C9Q2DKDBGs25VYhdyA2yH6Mwa1WSx1mhj5EISjkpgzjbhyzXeBMRvNY0QvDVMqs0fAx
XMEL2+qGODgJuKDHGP8uZ6Ma1aSbOaGqfIBQLUfsdONU/1UbiKY/6F7QyF2Ddpv7KoM0RiF6Vln/
KMoOcbjYKp3XekiG4sC90d57ckgzKyw7aTiPEfWCPPRhlyPEXgz5Fq20qP+qFy2dIIi8+P51YMxk
H9IcbYZxa0+j9lI2wfzR9uF8/uw9R0wVyIy+/Le29Kz7YU6R9rMeOk5PQ2FftWEdwT/bZLKbEaNo
0trEQli0veg2wkr0+FOTWF61zbVJFXfeVAnEwnJXn3Ju7TTXcWqc5dKgyHPtE6dRtaAbhbqFca6P
n2G/tKhfdyb+adWsvHaf0+7Au5sHPPmWZzCGwnwKqPazmZ1ftAKi5qbohvZ+EElZ4Q4Sm5+QjJit
m5Fm1BN4HcMDY6LVMLbTqXhpG/xtt76qG0w+Kx/uGkjoovs25gEeM+h4lzde3iXlfpgc4UNjBGtz
U81GMG94EFHoq/O5m+6KvrHlbw+OqPytNLuun5CASZxio4xI1TfIGcAPscu+PVai65sDUpPDFAqK
qFjGYmmQYSGOogMVWssuHvNhLPJQAjr5DQ4nwLc15doO5TClWqgQAax3zKwpn9Casv2tkTrGt7Yd
qqfU0Vx/H7c+hsuTKZx005t5xsGQc/+pcvXxI/x+sYj81bKPHyQaGxoKqF2V3RtWm5gvbP/Ev8tj
3XvwYxEhgqlEGhwRB4xxJZ0NNxy8mL+BDiOmcp4b+6w1W2Vvc2JuW7upVahAttyVmLRrm7LqCuxN
pdbmeKP3Y7adukb/GpSz1m4HmSm1oXuHTWvhpeURsq9lIZ5diCa0UWHxsAooTfvQzLVv3zdN7P6D
go//aOv9qLbSXgh4U7Go9HuKefi3HfCFQAyhj9VmVGJMN6Y+YshXuWNkha3XyHhfO21PgSZr0wHv
9EmZYZMM2YsG5fB1KOLg3xHDlc9ua4HWXHJcEdZGMP5WfcbtY+XBdJd1cfI8u8J1EG4YuDiKJAm+
apoCv24mNDGgZTrzMWOboi8WiejbGBcN3nZ+n/4z5p7+4KHgFW+1ue4fEnOxd0N9olc7v9fGYxBI
8b3QKBaGw2TWXuh3Wvc1poPx2mqm9DZA9XDfjsraRhRl9NLfOU5DKSLqnghw47ULLqGgKrTkUCsb
akRtdMFhbIuCKkarNGMz9jqLhLtj/rg4WqUboq3pozk1QxJOvdMXj0GSj187Ky4+ZmmUznstcBvx
aGeNZn+E8xogS0XQHMnjmFXxazfZatq1ONHlH4txdu6mbvDmUNOm6p866sYfMPadHIX7NqBUXRft
fUL10QuHorM/yAlNlXDoXcx2FVT++NAYs4upmKGZoTeK6nOBKNdL5AmjOY6zNyDH20hWxZZaTvKN
K9CGDge4b2uORbFvREymHHU1KppDNHk1zO4FzYTk2vBgRlC9eXDs8kE5g/tliGodJ+HGCW7dnAdi
60obQZc2agZ5tMj+ul3WZb2+awWF6DDKMELbFJls7q2UhusGpRKkZtGFRGbKkehCoePWOcODI7Ly
cSDzbbYZXFF9q8vSxiXMctN7YHvBCPGBGt69jc7B76yNDJ44P0kp41GFwl2aUv6zX9oejrB+WmQ7
kv/+pffL+kdnNZWNc/Lc3ZDVoj8ZlOjkwlt38o9lGqGJhJNFoUID8aIspAqrBYd0UP1z7i+6lISA
xuMkEJFB6oM0N8hNb36sCtsfkAYDMBAa5C1VONIfEbw4lRAbAKICnmtudB7XUGD88ujDYcgNF/Oh
0/z2pxbrQ35v6YN8MUpqSuEsKll+0hHei1nTyv9mObKR2GaW6iXTjDE/9kFjVDemUUfxHX+HFWxq
TSZeKM2kf/THNM/u/EQOvz0V41mZuI3TfTVEl9e7WLZ6v2mL0jJuaCCOLRpx0yQeUnTkzEM6+92z
k/QZHvXARYKttNAODNMoAtqaj2b9Yeprt75N2tzAIZw42HpBaKlLD/5sRvm2qV0FflNG1Va4uXpR
vCdIESJaIsIBGIP94AB60kNo7fF3tJkGfLrdxsy27GcVII4DhZmuj65QgBHllB003Z+8sO31Jr3r
FyZESK8xqm6KfEh2WtA70aHwpPU1TRogjp2btwnu5xNxWRDM09LtHJtDilmpszPNyqXwRJyG+qE2
Ot5NGQTIBabaYO1jVyAlXM+e/5TFhoGGZ2MYD3VgifhWGg1dPmsy7Pymz2P/JQmqoQ8DrVXuvhyr
TGzKJIka3lffbLd53bPqgUiq7pYqfqm2TofT7LcGa6wWf/feOOjVnOlbdyLA28LpXb5nmlGmG2sX
JmakZXaE5m+k6WEqojQ75lFschAHA70+Ko+IiVRIGWYgc7REPLu2Ywy3CZsej/GqiT57c6K1oanF
dK9EHYjfYtFFNEaHUNDxeG1uB3N0b/qh4ADkeZTe6YXLCuURpVZaqXpf7GQQa1Yom5GbyEE+K7kv
mgxVAHtCZKvdYwtT2Fs3BcOxbOqs3BhFHO/Q2Uj0T+mI5s1TMC+4CX8owXyCCkcuYULv5S4f59Hf
jrPMH11hihY/CLPbSvR5yjL0RMf5lfU8dp/BzgVy6yc1vwCb5fJLVeaD9VmvjcUTHhEiDoAJZmA/
YLARIW8hEwNhK7c3crgKdTc+moNm4yruTGUQSpFilo4Qfr2PO9UO9ExMHYBh5BjowJFCDJz3YIjk
N+G3Y0ulw1fx1lBFhsnFUHvBTja99jEPRGn94yf8m8M6NTFD91O8f8CLGIX21NW2QWjAzVVv/bZm
2KY3S/GAG7QkTEGw6rkR8/DZb4MivXOaHja2rxXeAfMg7m+f4HTc5FpXiXtzxmf3aNtKt0IjWFD0
whim/gNYGi/YZFVXDw+2LAlnKDRm2hOR9SIbEDeV9wnGmPaD1qcV/TMPTfuh84yqg3Hd6NcIhG9V
FaxFDZXUF7LdmfhxTi2m75DORSoR6H3RfTKNxtxEvWbv9XJ6lUozD5cLGX+KIuvUF6mKhUSxaPms
S56D4/iNhhbJEWkFL7u3hBqtbUkA721lNqIOKtB/cUJ0dRvzFoM78ql6UOZN7mitue87pfKNS0zy
JY+TONnFXOFeSD03/U2XgVXAjSm5xxixb7dmnLqf7QBBqfvRr41fFNiqvTklU/LgOTmL101+om17
1Zd/4KOd9Vx7WWremeNQjvdANHJ3N9n4RuulzLNNoYvq0R8Ul2KotUE8/pPXtQ3ncvbtV2wdIvto
lIn/RYdtMN2LZnS+uR28W5THhPaKVBlJYACuPN13NvKWZF9+nd5xRpuOvAEhap6ZoSv2tihaP+xG
ulqHpucs3Kae08zHKUn1bk95aL6b3MGs4JYZibHDsTL/MgU+7o+1Fk3llpRwRAivzy187qfuGuho
qfmcrKDngNAG5wuoAjrDuk1KTU0OXm0lt1pQ2c+DtOb7vEzNMsTHHMBoEHvoTYn2kIz958ub57xK
AzQbTBUVKRhv4J1OqzQxmb2OOF52G3TuLYoX0YtXVsHewvu7vtITe6OEuRA1TIaBSAg99HQoLYL7
7FS5exxT1FCnjrPn53La1G3pfY6i4kof541KPMaKC6COjjAsz7WyiWvj8d5HEe4IsMJuwLplT9o8
4KpWoGP41WyDdOOxUe7MtI9moF0eMWCvavtWB0DycnmazxYYeU3akAsMHy1POiGn305YaAZd5TnH
rpkxBIKis89GIAboVRUNmbxo/5G9+W+WRJF3pd741tBLq1oHYUYEt2YZGzXKiKyLe7TiJa4jfdkT
KrT7gD4JoWpU9d89punOyzV1pQPx1hLQBkBgBmUbACVrbIdlN35cehP+HloXbU34ZF7I1QAwtva1
fkNdJOs3A+UVPCO6lOQ6lyPNe5r5/ocicIrxCpf0jS0IrI//0O6m371uPKOUVSMI7FHznfFpqIcq
ANI4avptPxbo0aNoM6rdu1eeIRfAB518CturVogMDNFCSXCOTl+a27RP4sPgaNo2Se3k1jSm8SBb
LSDXsMvnyyO/8RShuAz1krO9qBGs9pw0MHcF+O4cg67z90UUZz+pvKpwSgLtCMd0xEDBnMv3bzfI
nrSxl6O38LNOd7plllG81M+Ock58DXvJwEr2ygzyzWB6g9hSTok3dj/kBb7Ac9C+U1wDhvLStl0U
sOBGn2kTTNo4d16v8dE56tsV0JQ7XHWHp2bovAppizb6FSM+c1MRxZdXHuLz1iMg2kXCCWARuI0/
7/RfFe9qpJRKgYPeak+lIcwaLqUNiXojQmQmMJ7EDqLcjMiGPbqpch8gqF4T+jm7ztET4nZd2tbw
4tD7OZ190SsrkInvHKUU5r6cmvgokvY+96r5Cubm/GxDKAJDugD0YVNChD4dSnpDLc2Ze6Wnpovh
WWVqFS+kT+GsTOz/oew8ltw2tjD8RKhCDlswkxMkjTgjaYOSZKmRgUYjP/39oLvRkFPDksv2wna5
CaD79Al/yOVdX+RJFjZ6I7xtILNUfgRP2MbbOUv9u6E3+lujuQu5H3CQDDnwm0Y8kRKVnX8x5AAp
XRozWgOHuJbOzmxI4kObrH/n5sF8Gv0ID4eYafQHL5dtfup0lSUnu3Tt6VSgCrzGOIKORWYkuE0W
CrmYfzyQDPnZlIR/4qENUeP1Gwt8xRXsd+kxr3v6sW7abxmKIrEtPPPXDOOvlzSxbix6Ff5ZlLEh
SnigNBbPsteLzspWzB+y7OgUBkZ7jSvMh8bL5AltvHyGcZYYHT2UCdc5oafpLYrvW8sz/gFfhBCA
A3fy9fKOLk3uXDs96kPrEth9o0aKWPW0l3JD7tNWCmAjTtRv8APrn95/4deLL5DNJRmHTIAY1MUW
5csP5swk+hCJRh0TszaK0AyoRYUSw1HXuurQuO0gV1Lv9N/vr/1H5/B1TseEmHBATIAQqF9GA4uy
aKqLKTnoUzmdcwRSyp1utCOVV8q4Wg0Mfu7GUoIxUXHRRs+D6YBYqLu+sGgkdHWxttuqR7N5LjuZ
fzd8NFBOmOsIHfvqxtq7XTZ+ef9HX92Py22BzMIyt4OyfKndUZeDRu/PrkmZojs4D9GXqY7brek0
//VjYFfh+8tdRatlOeBZi7kqf11iW41+ZJ4n3fqQC2lubBqrv1tzzrYQFmHNvL/W1W24rMUk6Y+J
Eeizi9igVziBj5WsD8JO1CcwzMkc6pqFB11rjEmyGfxe/5wkU38j5biOk7xR0EQMXiHPEPHt1yeg
A+ZHZOyx+gpQ9zrSVTU3rVX29wmp11eUdYf7ZnIwekR5uojCtEJwuVlkfFdgG8QN+M/VG4cVCz4M
8h1d/0WV/PWPAWFLo6WV1sGo3OlFMTJ9tC1hBYcisPvyxl189coR0yDHogMI7A5M8cWT275E9L8C
ikNzy0QkH2a2sU/YeP5BM4EsLOzYDIVumU/5w/tf+2ojA4mnpCKvDbA/4he8fk7ZVjIpKXIPMyQe
E1ODsb63SmZTldk/urV3A1V8/VpZDsgC6HTwjFd5rtBQPqen1h8afD7WdTulH+AepLtxyG/lV9cv
FXlRcDULIo753yUa3rGbokjmsj+YiZ7uCsSKNmkGnqgQtDrDrjQfCkPckix7a1HAPFDueZ/XgE2g
IF6LBQsy6V05+Ou4dPN+1ec6kx4Gl5jGihlXyVQW4y0xrasQ7gOjZN0lf0bo5lKQoqZb4/lZMB+A
kEUvNiZSH2nXms4iNqWrI8oznkRFtsBOIwkiJHne30fXD/4Hx0V5jJIRiPGL66srikajOrFxM6sC
bCN1Lw5zO6+O7ZCZm0wVv6QR/ZsIJmnMgnVEjnJBNDmkcRfnJhkzLZ24Sw8V6gLH3HB6C51C02tW
mpP50f79R7w6KotGBVkj2N8FWXnVPQpiBgKG15xqWQ9F6Cc1Eyy4jswPkZX/RWeXN/zPS8IHWhB6
cCwx7lne+l+JclLGfuvnQ3sComcw6RxyZm95SoLgBqjuH2sh/1UhhhYOmapJAoSuD5fyReBLg6yM
2EjdSY98Yezi1mu7Q90yMPz1/rNdyQCwEoApAh6sOha8zPIaRv9umurjKZXgwg6JplyMDWndJv8J
NbpPvqPGKVjNNOaylSoT/6vO/i3umaekH5jSDsnPqvQGN0QA0LulSHL9sRGkIwWF3+jRHbkUmdWU
14+m6PRTXdCcDE0jpWcOjuCj303DvlDTjSbM1fFFZRCUE9wkXj9Z70UczvIYx7YxYHibj6N3VN5s
P7TS+Q0fO96JyDW6j6m09H3aD+nu/Q9xFZMR/VwQ+tSiKDJAin69yYx4cFrE3q1TGpi924WFZQFT
dsbILe7qfIhv5NnLoXyV7i3ymkChqUHQX4E++nq5ubUyv47K6mT5VWM/a16l59sib536xnm9fqVU
1ggLoucNgp7xz+uF/NJhLutq9Skno0mmTVtX/RDOepe9FA4KKAcN4FXzsfC0ov+J+F/19f33erk+
8po0kegZQmRxQC8vW+yvw9snQkfHwYvxCNKKrxjF2Kspc8xNamI6vIqaKv0+oKC3Q7UvF+v3174M
x3/WXroL3H/o813K2GWj1FRksnbF7RomTSyPjECYKHr1/KUdivJ5jJvx5f1FL8/Msig7mKISODFl
xEUHh8Oe+hPMklMSceyxuejUJ3uQcqafXGRhynxd3AiQVwQe1nQRdUSoCF1tivmLCAnkEb6fmNF/
QWkOlmYcHQaZtR8sL2nX7ujm+wbE0qrLotJYNS2ANa/DXOr9B3/jSy+9hD8ad5CEL2VvUnAtUjGt
OqGjbr0EzOke8TQrTj5eCz2e8umIY582rJ0A+Ov7S1/ouWKazAugEAEMSrKDrN9FvFYgeIzZatNT
zDQx32dMgEemoQyzkEcU9bnJwXMxe2tQ/JnreT7UE3IBq0xoDM7bof+ZiMactt0EugrUvrUe0UDc
1wC2T4wS0u89svA3Phqly0UM4EdDUOZQsDXJVi5DTofa8OBirXNshiB9cMeBl6MNQFfDIoh9M0za
0jqiGoKjIbCWfPyQYg32W3WWn4ZlmpXeueFC+VyaUv0C1jWcrTER+V5L8XEOTZfL4i4AtZh8rYoh
H7dRgInXXYHiPNR8hs134G0K8RxLO/41JnoWbLzSHZ6ttu37bTSZzX5inAvquxba77iORgMhfCuK
p1BpaS0fGVB0d7idNDPcY8xH0rVSXac+T8zos+0oZY1lEnxl3dxBMLANvoTuFN9RJjM2RFUt/oZa
yaQeKgQSJbsSKMxq0Wv80I1lX52r1hEq1CajEwjzWMrR97ZVVr9iZCQfjXjuvpWj4ZahFGZ/Foyf
8Pydk/F3Oxi1BqKzyeQhcy0qxYCQ14e23Sa4mUeOjd6vN2yryKHThEFKvDWt2I+OQdA03t2YG1EG
dTvo888VoJf0sTFafdhbndM8DO7CDZB4+Dh7LEtbfEkqJj2rtBk9bZM0MivumzyLDrYD+gfDUld2
HydXjpDPcQTE0Ai7rAxbFqXEWnpjnW4SQT9gnejFcMZRuCgf7cQQFWYes8CB1O/d02Q7EtfmrqMp
HCQzWsy1qtpwqsYeByGBUXgF+/9b6XWZBwdEjtk6ZeLZrUVhll/NuLH1MB1aNTG7jscfnVYxfE+A
jv3yB6i7D31mNVrY5qb5KUCPUTyU5pRP9zVxogwrvFg9jIhGcCrF1FonNy0wYoB936hNwozgm4v3
1schnrM2jGxvUrtZ4CW4YoYf44HdWcHWGxAZ3hmoc6RroPdTAxJOZVvG/z1QbXaauUJD29e30pqb
Yj8UUhcbMptOgMqU7X/9JORPXa+ddNMzk88/2F5UZ3ezH9nGDpF7adwHkcSaQXau/zx3zlwfgh6o
CxzzofuYYM9k3NFFzH96Y9zp4TybTE52aV8r9hoF4ZOPcWv/q5OjqE81omhgAjur+Aa8wxe/QT3E
2UdnKLzxt8OkL9tgGeRF62Ku3WhvCVm3odNlJQAFulO7gcqDKnW0pg+dlRbJxrakaNH3GEWxSTEu
K8KCM4DYhy2VWkfRWIETqIiSh9HuabODOtCNTxxczXqKxhz4htfHSbLKrcH+yTh2WCylFsRTlsBi
DOcub9szQCjzxUeiePygBhiiqsp143MSd2DNIsPX3PUECtn9gg7KQCk92QC6jqaY7f8Ml5cUgvbR
m5WXzcXHeU5cOG8iztZdrDtnWnFjdjap3/JzaXujCnM6n+pQiQR/+l5oeaOtfLsaDBgzYOH6dTbM
QfmdcK2+Myecv5UGls56UjBC62OgN99alTUV8xPl7zC6D4x1ZkWy32F1HXVAE7o5W48OCGxICz3/
oR20ojkail5MGBVK/5RnqEdwn7bO3YDvkrVVY+fItWqKqDzJZrTQD+9Fs/ZRPDFWqacn1grWZPc4
KklrW+rNXHzVmKQsoqs6By11etmuOA9NfccMNeo2uvQinAhHl96b2cbxER8sbhOLi+E77OtahKDw
3TZsqPSwC7bHZjNXg+dso7LGsqM0UOvfVBB4v6gEG8sVjU1VMbYKqi+9PQH+7JOh+TIFNYc2op59
sRIRfE273rbvPVMEazQjne6oNVG0Cypb01e9UF2xp2NU5SiZ0MQ91rOJHgMIU7KbotZqLGpS23GB
fLZ1+smIy8k+VvgRx+iZRd1BOjMWvotFUm2GDQB7Yw2UMrkP7Kybjh0X+1Gj226syyYq3c2CiX/G
vquO16Rqgx9GCnsvInJlfY0LQ4pdjSNzsaNiS721DzhFX8VjouxH11CYQIQTmA49C4O+rJ6Cguvt
xU5ys/xQd8pTx8ZvgAmltVkXj5K4o6F5UItfkXKM2QTTbfb2pi0Me1xbQwv8eAIKqa3hoEj/SyDM
4EVqWjKv9KkovDBq0DtaA8N1i3UuANAfgLP7wz6JbWtcA9PGnnVIO3o/j1PbRtUDcu79cKL1NYOh
LkBmAMeqEtyCvw4olSSHITDVXe4HWXZX9M14LPQ41z/1wWgfqZfwP02kqXXryW1rg2y6lwfL6GS8
pr43i0ONbxH2cqU1BBDhI/cJN5ngjGc8Ri9NNXnxS0RKOnxYwGRfCSDVj9aKtfs5Saz8GE+G2Xxx
6HIMmzifCUZapBVo2dTSzj6D3jLksfOjeCd1Qu1GTx1hfKd00Da8OFndLayYg9YVRr8uckRVG1CF
temAAcL9S8GBTOZ6N3b1XHOSRztr72ZzEt7D3GIL9wttZO9XnFdVtaULZrd7fW7b/yYlwANXde2C
MojslFGwwQC4Wi84CkBNVBa72Sma5ged0qFeu35u/woqfgqa9GNsbMGIG/Z6dIVj/Kxj1yjvgjlA
4jI0AGXnLxF85fRgz6YR/45wUFjcaqPyBT+y0t+LZG7Eys8x2kWWy/YPuCE5zxhDzEiSFJNOT4AO
cHzycDB3Nk3ZaNZ+0jxpr4bENvOTA7n2e+IlfbtOHU3XTrF0c3GyOy8Xq0AktncX9b6O4UNAEVaV
RaKf9VEPdhNjHZwK8dcttmgeVeUPQZwQq7KSNlgrb/IQ6gJT4uKWwBxnu3xOfClVFGDf2rbarrKB
ycG1oOv1QIRCFkEXAqnGHieyQ4Ekc1aHFfYK7ro2NL3eCdsvnjUrBZVZawg5bIvS4sJHcCfdgqox
h7WZlMh1evM4pVtyxB5AYtKyd3sDRc37EhvgYKUNouk2hshFt3bb1nkZg2ESq5ofWYWNIb10M1RB
/kPikWJs86AHuNgmubf17bgnjfGriAwtkKB2LS04mwJh1R9eWiVaRk6td7+9ygMqVrXIaUIHTegf
9rHpp/fYNxhmG7rFnN4jv5U7h8nzk3UeFXgfa/NoNaFmle4UGoOnHBSoayvakAJPoN+8zMWGt9O8
5Fsi0pxcF4fLx4wWqlo5wCK7dVL6vf9AP0bFj/iLp93T1GvlrnCCmZSOiVawwzrPK4FOVmICOieV
j1xBWAeoRCBQJAzvA3yerL5vEjomn+ggpc81fZRyPwZNS7ZVO6ZcD1Y9fdGqHox7WLtIWK96Rub1
XlN6762bJHe0DXw00PvSAabWlw6WHIPvxCP8WGBlZZjLWBt+mkklhtCrK8vesLkBqflmMdGYpJe9
IuAU7rcss9HBj2Q6ZEQqWnvr0fSUu5eJW55EqymxkoOl7hPLVe4DCmNJFIQ6cOH6VCUczo2rgQtG
I7G1upXQUgO0dW5bTCoGPyjvQZrXDY1XZGzTVUVyXNwNng1vZQSdDcgCqPWScdPk/yiBCjkkj7bU
vAXzK4nMblFMgKgb9RkVYydbG5Vfik3iuQHt1LHsHt051aafw6xVGFPihHiQeoahtFHoY3Avonwe
1ApNkMj8UAeD+jjrosvQBm6CBmqBwj8a9/qk0vW7uTDib67mxM0hQhWRuEVnxPyk+W02h9AtyD1h
oiqxUZj8xigO+LnmhUElwQ3k2EhaiB7UHRY8KTORdavyUqxLMeR7N3I88z7We+cHQPya8XobePFO
y/J+n1jBWIfYNWE82QLD0e+GedCsFVj/pFkjwG0U2wKTSg40MJvPLF3gwSWnuTomsnGHHZtIOtCX
0hHLbRVY2eOUq1nbOcoo6BjWsVyZmMkED32XkC7ZcVwaz8W8YEbzqYyzYxw1U3wes06pDQDbeu+K
PNE3RjZS4Bmggm28KAFfrp2q0pk0MwrSoiR0ZCArIpkMylWPL09BKtJmww9fIyEJ89Z3xo3Ad1Nf
Qy5z6tCBuDYdyEdMtEUXQvUsA7cJXbr0EQhYZonY6lhtwFZQpblRCcQDJzMy/74MhD1veMvwk2O9
odJo69n9XLgm2efCQxEnNRVKwjZy4TZ17QjtJ8fimGBVic2Q+3P82e5VtA3I8kW57oagefYis0+P
aIomnw00m6dNPsGNbUM0QD0nNOsurTZjUqLS2zddk+9VL/nnS1/YP9Fo0gqSnQZYP+DazolXEb7K
7qpIXOfr4iGdhxEa9/4GbCiZszOV9Yi/ZTu3DkWklhirOCNGVGFiOXl2Nyaup+4116zufXMszL1Q
6PpwkuF0qhCEYTtgpTrqfLdiylZ930RfXB/4T+jCP1vPOVVh6IIukat6GEvvKGKQVZts7PtvU2e3
PINljvh1QxTj7QO4dp9jJWrwse7QI48nbX+jWeNcro22Cn41RJAsAgXhts3PNqvSr7LQ7fG5yCso
eXoEx7AcEusnPBA53XsKNOtuMErxLbbmfjrqhe9jUKlVWftRRU17LGyUz9bxUFjDPmtNc2vUyFCB
Fo5lciwqT1SoTGUz/rP9jCDTWjhTxUVmJR1YCLqBmv8ZkbW+OQ7UX99x1jV+14kLlyT37cbeWR3f
duQiKzbB6OjzukQRv3fDGn9eGYf1jK1vSH4ODNJU8PxCAdz7o2GOmb4FEJrPx5IOc7v15qrGoMPu
Hcy0clmdp0ICGgVb4aK7WciMSKo7s/3ipWk+bqY+MuqNAfDcWEsrMVcdA/nipcp4iG0Rm5r7ZIJd
VmeptaiQJ3NR2GsxOzEKdZgJeaGdOLO/MqGgzd8i5Y7jA5fw0K6J3IVz6GlOU/k6OggzmWn4LINR
90zwOEj7H+2Wnw9XhCgm8H2kV7zLstJVYZqC7Q5ncCaxHUpMzcuHAfX3gSTRRcaYQgerTBJBe7jv
skZ9hCei8P11S9PZLTyD4+ACuAqNvIC246SzIXcznsM6qI9Sr+8zDs/3JiFQrK0gSn3cJvt0gkQg
MQXYRFZcjA+BK1vvmYvW8M4iMUj3QwBFzXcjclT6QUIWNu58Rc911Xj4JN9DfEIsfpimQt9Yngx+
EFm5x/C7ietQ0kugSJMTUO1GwYrZ5B0Welvkq/QXtcjRr5oOWwBKsrYH7ToN4pcr0lanjnO1Frts
I0HC+UaX8bqnazn4RdLMBjdmMz593U9uDPQWLU1vTkZu5v1j6hqCYOnnYPrhU9a7xqMf8alg56r9
+03G65VBOSDnjx6UB37pklPvWqnCTbrKT1all9tG4mbM9bi4kHpJ2u5UJfP+mNqNe8uX8woTwLgN
GjIaavwdqJhx0d1sM4hFwmRlUCGkcFTauUbfqzaZiQuhw8jyih9izCBwIFGbhG5j4ntMk+U/oxfF
jeH1m7+GISCwOZCRjHEvJiXKG51FxTg7FT7wC677eT7SMswruiB1fZbgj9vTlDUMrWB+fEu9mJYA
8BVodAYsjPc/ylXTmeDBn2Tm5FyOcalJro1THiNxJO6S3smfzXxOD8pAaIEolkP+yepxb7YexIrK
uiWbddXot8BIgdJkMqkvOLKLprvkgKKxNmZHD9nWL2bXYBZrWzA/bKs/Qb68pYx49ahs/EW7D2gw
cmSosrze+Wiui7m0puw4xLLCH2dwHrFRNu5nfiNbYOlFDe0LhzG+9cUvkYpAsQCEcrdiYrHoo1/M
cEaXwrixg/yIJZeVbrLJb9KPltNNIwzMPzCGTngr7JV6xCXisYzX/USGs/VKVFMmvYEfhDXlFGya
rC8DPNRHfd5lRCd767h5Gu+6XEz2IfeNrFxH8Iz+dUDC4JiP5JEjMJYBXvJngPLXFKociwLYSZae
lVDzxobNWoR2rAjzMLO472tovnd0ZTB2SOtsdGGu0Z4Ie1f9o2ben1/C/Hxhj4B34de8/opLdezj
4peeLRQAs3XcRfluSOZ4Z9Rz8yXoJ2uT2OoWzvVPiPhr3siywDFwckPtjNNybX+Ay0GfjF5+zsqk
fkSmIoOKrxfWoRkqhHGjhZwfxnEvkQ3jztw1PqgX3+sKOrkIvm7KCezhjQnIpaTs8qNomOOrQTxF
+uVyPpdGgTHogphRF3jch7CGuzVktA4enkISJoxl55EXQvAR67qcGknjODUh8uaV9hnzhvQ/SZz/
WUD4KUMrBkO5MvO422HSNtxACF3O6fmtHuDA5QXSQUPr8PK0w85Us4ynJw6JLEkKEdYKgwQaZug1
rRpCJp0V1KsoNzAPpB7UVgOQ9N92rxVf+DZqOk11VT3jVGpON5BTF5Hoz29DMA+Q6OIDY1zq98kM
aJ7VBeMTKa86AdMOPpnKSfDIK+vi4PBGb8Hj3lzRWu5gopHLH693cWkHqi+1bnzKkwiWVtbF0V1A
fYPMAF20JMTCKv9HZaj/PyWiPQtKDDCavsTHv84wJlqF2SOo/ZTQA/3kIaL9JYPF9WJMWbrm0Nu/
/+lq+bMegEK+N8Nz90phGXMpv+U7jk/27MDDL1UFCDefzmbtaXIdWBopXxSoDxSD9Q209EWo/7M0
SIdlOgg8/cq/2B3RviBFnJ7KOlP7ztecRZrK+bk4E2yzzrEPei/8c1Ha7fn9h76YSf5/ZaSogKNA
hAPf8/olu4UB0l2xMtd69hF5AYw+moneqibMWxbGb6zFaB66GYZkNhDLiyMlakT1C3uan7LOUF+M
0W9PixhWh0aEbps3RsRv7FgWA13L2AFtpEu1OyZ5fQboeHrKapzjw5Y02DgURdcBMNY7lDoyiaLa
+y/zzTWhFQSgpTz+ujglQ4sL2Ejt+UTw+Imq1lCvfGUH2rbKGhuFpFbV7Y30+K136qAABqzdQhDJ
vXinBp0jK0kbHjNpmycsxB9LlVnP+TT9eP/Zlv/R6wuFU/HXQhenEQbmggmepyfC88LgRwg6aFDu
abrCO0dYmOyhVTo/31/06oWCFCHzBzUJX2NB2L3enY7MZz9PvPGz0yQU3gE2ftzgWeDIbVKB0kE3
CNLmja/4h2n296OipAWwbgn9xgKHugQ2KFmjtu559RlEsIX03dxhZzcGWNWHSZ0WHyqZ5eZBmKm5
lzGjj60/S0M/lLBrg52ILYWrkvHiuXXzIuLZ+2DLUm3hns93cjBXsnVWuddD70VgJ+5WxehO+m6S
VqZRyTvaIqULQXjV2X0UPwk7GvdtJGSzcmNVuqGoU/RYQN9YHywRM/JABrd57hPUMEIuneFLGsRW
9B9NDDF/L9Ox/q/qJ/9uNKF+rIYhjRVMadPPbry0yyqB0oxCBSYRUC4iKOCx15/KrnsvmgBrnxtK
Bcg7IoXMZbbTGO2MBlIXsAKHAUpK3+IHwzza3rkzeCjtOLSpmqm0shvZxuXesX0sCUh8DIY64Me9
iw2r13WsPD9qz0Y5BDbgispHb7vUJPXrzMCxUM1w4zBeZV3LmkCBlvptwXpc4ucEjXc5VFV/Hkqj
G8KEQrtbpUhklLSL5sHeeEbW/xekde6vJI7u9yIYhhHJjN7u9iMm6g1YpYIh2413cRkllt+FRD71
G7BuBLeWf//XVTrWsCusaKjPXtsX92Luoj3AIjEvFxothX87tCwGRxV7BOgNEFY8+/Vi9AhcFSGv
cLad2PoRRZ3/E7OfAQ3sFlgs8yh/KG7svsvgxJLA+BYoEDUhggbm6yWV1QJQ8GR31gpGwU1Qymfg
ePpWqXz42RARq1OOrsxwA7y/bKFXgQKA3VIQszpGEByA18sWiBgyb7O1zxZqp2pntq73aHW++mp4
KQJqBUGfcFV61Smd0+rWR/1TeL9eno0NapIOHrBr78+R/OurNhFiB3TPvc+oKzH+cEY/H7/OqcBo
02lcrz1j/1Ge/GJw2HJVdPYNS3P20xSjgWTabfa9EFYS7AabKLtjnKue/ClFtSUzlaE2s92bJYTt
wS7XDFvMNBTMBVyK/M5v9nYkR22gdoC6Nu5iigVA1xEaPxqDQmPo1mNNfwPZAz04+9OCRccyt4HW
I4x0o9l9nO2yip0AyL+T3WYQkRntmFhp7f04xsHwyFQh+EUZ59e/MImc7KdJZV790UH4gHX7ZoIg
HOpVJpp7N9KDW47hV9GD/QtOCzt6+g14i15Ej0TvPOnPIviMEgW6FB7yM5+bsSxOtZnU7iZo2Cg3
zs3VJsYyFegx24mylari4ioHMFAhXkEzdCwTCdohje3HdsJmdFMIVyzKPkxGPhnCqKLt+yf2zZU5
q/Q3aHOZlxxgREFm+tV9eebWGzgpdCX11uwevdLQH8p0qhCriG6jGJdA8Pf+RYCcvN5BqgS4t39l
kuVliouY228ZiSBI3CjDeUEEwwuOsleTt6UtN/QrX85o+6eafvJrOt2rDhmU+Ig3jJscA7+id6r3
Sfu9YDp9K7m6fC80vP7QsQkulsWvvTjfUZzqlTVW2rnL3MYOAdTU3xGGbKpNNNnj99GZoieJDoB2
4x65DNd/1oV0vzAbqN4v6Slx0wNeGUvxrDlRDR6nQq+h6f2PSY898vuf/hJKiug1z7iA0rm0IKDr
y0H4K4hMgwHOwNC0czPW6tSqtv7eR3qx0RLTWNWGTKxN4ReBs1J5r6cHagP30DqeCm7k65exdPkd
C//ZMqEEcWdf7P7MZoKfBmN0nvrRt/a4E89fclWUzFIHVG/sBQy0KkU3m3dFwlV54/BdnnfuKpPn
h5IMitfHUeH1a5gNP6s9CKDPuEjoKXwKRH96bNpfUkbXEHSZxN1489cPvKxI4OY6plNz2U4UJrEH
l9HsGfGn7mhnTr0eimF4wPxT68LG4nbGdGWqYEW6avf+V1+e5tXJ42lBYBo4i0P9RGL69dNi8Osh
e9Fmz1Lk+k5Xg36Hb1EEIKBNHXBaQ79pU8t59DA12tAbL2987OsN/ocnZJNiUwwCwn+9fhZPkQ/+
M3sW/TScNEycdw7A9U3W2dqta/Kt98zeXoojskDUHl6vpTzGJZGR5M/jXJc41znFV+XZQ6jBLttB
vJu/0nqdNogyZ7dq0Ov4EUBLcqFKLsodcHVeL93JQWMMHWTPPi5ZW1Qm0yc97uRGgo45ziqQL5HG
POb9b/vGTqZ9C7rGw1FnoU2+XnQcC8Y2iuY4ClqwaUEwIQacGGgtrJIkzcYQiJVxi97wxpMuhT1D
cvQcyDIvupyagcZUk1TFM5g/99h2c/uZnTWTzWaJS8ljuV/aWRP/vo0Q0wl4sXRrPO7p14+atgF2
GdZcPoO0ODLoE9ZqoLuyMYcItav3X+sbR4b2DLLVtNYW4YLLLTtzWFHOLZ4rfG2/FdEYbAwbLZsh
S+sDOt7mqaYv9VUge3MPgfvWV317eUBHf9ja9JFfPyovX2iydfmqHWbup7Fr/BKzsYYubtFV3ic5
wZePjYhpYUzBupZ6m7o3YuRbH5m2BsLWOnQ7oPevf0ObjHSro6x8juASPvNfqHXmIZ3ajjrKpkE6
iXDUqlu262+cXyw70W3ALGlx3Lv4yHWRBM1QJ+XzPLli7waj7m6Qu1a7qlauWI1VK1d6GcDYkRRY
73/0t84SpdPCyQeNQyb4+ompWNOMw1o+exN4rdUA3BakiRp/RUhP5ZtqRpf3xp6+KqRpyTH38Ti6
NCGoIi+eN+6BmHuJlb7Umjl1tJYbmKLJ0Mab1kEQB9RiDpBQGNoD/kZNvyOBdo5eA6sMlJGe5jdq
nOsEYfk9sKMpGxFFgY38+h2YTjz1TRsnL1MkLKCO1dBHOxSC6YwEdg0iM6YOGjdBVifeRh/btF43
YuSXJ3TD/Bsf5OoYEEXRVV8SFXOZp1y8nElPIr83LUGemLY/JxANd/FQA5nt0hGtlFbpUu1KYFDO
qnPNND2UHtiQ9zfFm7+BbjDeVlzg1uUHsqa8TxnaJy+Ncub1wN7Za3WSf8+y/vugz945sQoUUMso
nldCZvGN+H51CnkFTLS4tjkTTEAv7rNqqIfKQenwpdSFt+G8yJTZcIQJYNsGXw1G9ndIqCU3UtKr
1gakLmZJS86ARCxjyYsAVMk+m1XaaM9o8GXramLQs0pqyrjcDJJzYY8eMsdyWgAx7Z0N5GDfTtn4
CTmC4XFgY94Ygbz1ERiPL616fhE3zutdOVKQwKTxxIs1IhUSxiWkinGqZh2lkVQPrWLy7kSUNftq
8qs153a+sQuuwhLvY5lNLGMi6sPL4ttwFhquOyMJ7CbiMyie4HlR57rLPTs/u5rtouaTyPznOGfD
8/sb8CoqsTQ+US7HkhKIKefrZwe9O+eDww4wRlXtUUNSfAlJM0km09Hpa3/3/npv7DjKUWZW9ER9
Bt/L7/mrRLDmxOhBeCQvZFjDU6fnLaWYqa/cxNHXsxPZH2LBbnh/0Tcekr1tA0GkOqS3sbz/vxbN
/AxF68FMXwJEfx9hfhNWpOEiba4em1m7xc566xnxN0ISgHfLNbP8+7+WmygN3P9xdl69bSNdGP5F
BNjLLSVRtuTYztqRk9wQacsyrMPOX/89zHcTUYaELLDZlsDD6WfOeQusMkGxOnLRFlXmjU7WAV5o
jM6mHYEINvTMu3G4WvzUszgcpiR3+VJpx9/s4lZXqgFW+uiKt8LIKwRrY6TVulmFOyPIt1wf0Pd6
6DlLIAqCQSNCPO+h2TUcqbAGTr2TZP5Isvql0iakwOfUAXNnCR61avzxeqPv7BJdR1eD2gBqBBTB
zxudY1sx1D5XTkqneJUfeal4M4bC2UaZ1W+J1o1+U4D9PDqp7dzYoe/cpMSiZGERPaISxAifN47A
g6qnlh2eonIQha9DuZHwnqQeI/OshSBQbbmNM6TXUcoNi3ZTlblLGhb+tS/abNhfH4ulubPJJkNI
TZ73LZOwROjnnxMTOE4VuP8TYuDqvT1ZoD6TplfdbdYCPLgx3Rf7Z2mNdcUDZFnXax8JqeuRaDo1
PrlK4u3CPlf3dSgOXYFaDGLck/dyvXe32lvdzKFej+0IbfLURSL5NTs4W/pO3Q85er729ySLWv0/
9BDNNF6SvNiJTFbTi1FRhW6PGZ+SuvoWKR3cpNYRrw1wNTpYJJ//voNLbc8CD0Z6f11poyicpqQb
05PaNsk/oEHzQ+5EMlBCquYbAkI3vb/e4uWC4fmokRjTFzY1giXnCyaxo4E0XJWebLXDcsLrNTCJ
KqmPvsrVW6N5cTzAFgf3w3DC5dXUdQ7QRdZRI+eantyUs04B6h8eit5pq+0o82neuk5o3GsxYOvg
ei8vFw4NL3VochIcFWsRQG3ShdXYVnKKR1Blm6nyMmWrmInQdmDym0/QzOD3XW/z4lhaOks5EfNB
Nghw3fORhcKAgmjYiVPbtuWnMIEcA3TY8x6xJ3VfwzmbfoaGzDEsyGJxy4LqMqImy0XFlkQr/CNi
h9W8lm2SmIowxIngJvyaSxcp7Tw2or2Sh9Z39AATxDXqUYfOHfN2b6YGa/qiqf/6POIz8F/l2P+/
Bs/5IIRh3OUws9ITham538nUEtFOFcNEkU5xXq+P+EW8tvSZeHWJINEZWy8vyNZT41WKgO2ioj3s
FWPzXU7kbTHMnoLEI2XgA9mrvhZFBOYd1oY4Xf+Cd9YZb+ffAfuiZ7pOMOZJPLtiJueEEkGnf6zm
Kt6LiNLQBmeEKFDnLNP+Nkhd0plcQRTG2VcXZTeNosaoGJY4zXUnm20deeSvbbcqXxQIandQar0f
kG3abp92RtRyG4TxDRzTO9uaYja5RKBCqMiuw9QMVwnFwhrhBEzTVfxKc3AvlUr/QyWt7O0oRgzu
GxzT8sauvsjt03WXM5m7FyAhVZTzxQXdkwBOhtkpN9O02aVFr0934CfzG7P6Tv8oufIyIR1B5na9
ruwOhH2eR8XJSxrjs9W6MAHhqG8auEOvDEf0NMJAvnHzXD6GQNaxjnn+YadD6ml12dXaiIFPmOYn
G/Jo9E2EZpXtkQ7tSEApRvRCKCnNrcq13n1XOxP9BQ19Nwkzt+/uUVhv551SD+mtR9E7FwaCObAm
lhIscN3VjYg8uBahCpafNKOO410Fu8inLOL2R+S/5XgjQn+nNQSBkc9j+CFJrIuupQnUoauYURht
Xf0R4DmqluQ8HfHTgtGX3Diz32uOxz+RDGhw2JCrM5uamCxVCaIOilsPm9zgjbUh39X8q+BT9uX6
YfHO8mX8WLvgeBB9WLtTaU2HewweFBAxLGPexyFOQocwLcSn6+282yljMVJDFYIobbWQkG4oU46G
8jRVovqiedCckKWnSl5q/Y0T+J07DzEF8jcugfiyK893JAqjaPggP3Gy3bnDQEqr+yMUMe0Oh3ne
7o2tvaJwnQbZbHQ3ZOXeOXq5Z5DP5eFKfWddzyoAqRuxMRUntc4xMzBtyfoXobNvILS+dG36l/6q
3DJYnXP6/K6fUZxfhdrjBDjUyJzy5KiR/o8X2dm24RWGDlkmPsRhVUc76lFAOa/P5nv9RMMPrAnP
e06k1RBrbd0mk1FXJxQV6g0OCcmuMkS5NaYGkD7q0jdu8Iv2mE+w6DrlBXDa/Mf5lGYT7KV6yrST
SWn4iDlAA7jFpPIOzxdiagNT9Fa98GLB0sqy10lBkbShbnjepGK6pNlxoDhFKKkGcTY1TyJucSLI
xwYw9fXxvIyUmEiKNqAi0aZHInB1i2RGWwLz1vRTqk3Ni1PUw7M7wGML8hwIEpKBlVXf9ZoGWzZT
MgyxaucetMAtWayLS2apS3IUkAEjfiB0O++0QdkRuQTNOGFupt5BPx3fsD2CdOD2BQaE1h6zspt2
vRcI5GUVM9gk0vBzJHhYdb7IhnKKhKmf8JHK3tK4RzAQjdjnbmp0mFXjWH9XRwNHOrWd34pKptsx
crAqwyJxE841WgWTjMdf16fkcslx9RHTAHNa8kHrvFspRKOqnWWclCJLvvdNkoW4WgyeDv84jPI7
mUjAH9fbvFxztInmHXpSoMtQNjof/pbHelqOtnGqCtf5lmLP91ijtgB/LNZ315u6OPcZczJ61IFB
HiKstHzKH2kgiIrzcoGap34czHaD3EqRbeWg3FIfe29FLblbjkSCQ3OdTY3cTjXrKbIwRsuqB8r6
5lc8w6XfRFrz08L2I/M7w7h1Bbw3eUiNgoUC0ABIazWQtjKNpeCLTm2nCtvvrB7uYdKgy0J93fk8
dh7SPtcH9L25W5TkiM44+y9guLKtKWNE0jhBQzAflMgx6302jOhjlL17S4fycvaomNAxogQOJ1o7
n70SX10lF6lxkomhK48OShnGrpWNav+43quLu5RXE+AMZpBSDaKeq60JMxXAzGxhWGyoCBSb7fIe
90So/hNzlgWFi8L5dsBBfI+ErZPdWKSXi4fWORcR7V8iobWHMFnDqog72zpViYY+vFIh9zXU9R0a
QnIbQcFUfM+e6uB6ny8Xz3mr+vngZqJOskxXaFWd+pcYxZf7Ej4UvAzd+jeFJ33jcntvjIliOW4J
0z00+s7bk6gcDLgX2ic027Nd5urxjlRi4td21HxAmKTepCGCzVjAdP+hp/SV5ACKrVx2yzL74xBI
+wg/nW62T+hX4cCZmWqyiYu5kbvSQ9wtniLccP5+cJfKFrk6wtuLFHs/Otgsysw+1Zkw72ChhTuz
w8pyC6TQBh8r7Pr79RbfW0QUGVUiQqp77JvzTioTEEWBRdeprWz3rZejngdjgv3OJo10yNNaXlLU
bRuUhm/xgN5vmmZBTWqs/+X3/xjfkR7VFipXJ9D4MWZJocS7UFI9lFJr7nFoYuTB6N9ynF1Ot7P8
KwQH0i1LsgmNYyy4z5sV0+QWKcaKb0h6qHcWUj8jMLfyl0tJrfWzDCYwUGFni1hJhCKb/bfrGRAh
eeiFzudC7lz3uutbFeKxUr11SaQjyNS0b1qidTv+X7ipUPX+pMnJODq5jG+0fDHeC//BAZNLaYMB
X0MXjHK0GoT46rc0SgsUGjRzVw99uTeGJEGDpYoOSZ7JG5f2O6MNsglsEFKMQG3X5Ya6qlxId418
iyWcHVlG9QOSgHKP/JO7w81J22FsX+2wBa3/MYdWubGHL0NHqudLdXCxUjaXaT+f7aqILK9A6ezN
RoGjQ/FB8X7ZoHLnJ9WYZnPvECxhm2pbSkPokhTFnYLnuX0vcBu9cV5f3IF8CjMOj2mBEFhrldNq
FCYTIJo3GFMYn0azgdnklHxLtcG6kXHSL67ApS2KC8DKyOsBWzzvdiRTpMoaU75Bs6y8TURY+zIN
TqftML1rHuTUKdGOYDZEaymNC8ybFt25GpMf0k9xAjXSHJW0wWkwI3XP2Qe1BOekCOfaVHGejdhS
wgBZRRsx6Spt543XlXPio8/aoacFc9/ZxKWYX7IGyuhfnlh0jZQLty0Yo8Uj+7xrc4YARYs5wJuO
bOp2LhcDNtuT2wTztvu2qx6J66obVNiLS482XZibyM6wiTg7ztsEEgkQ04naN9xGHfq6WKqP1JLm
GTk81a3+Pje8NLgg9RfOApjy1SEFtsiTodW3b2i1mG9VQ/GRw18JIkdVDiQMAbv0XZ3utHQu8k3s
Gh3qItgl//VQ02PKoEsxwKPSfN7tHgmPclSr7g1cU/zEl37psiTa9+aY79RO6ndhq98Cc13c9wiW
W4A6OJ+RtrbWOJ8xSuGOjWb3ltUodW9K9jQYEguBmW5SzcPg5O7e0HH288k5fb7e3980t/O7Ycn2
8NbiL+zLrPU861UD5bzP3shOx58GoeZ37ig7Z1MXUQFduG6mABthNLHaPB4eRs2TX+MW8SpFov11
3zVaB2+uV8qfA0rvTyl+VUGHjMsdEsaRb1TPcRmoiu7dpfD69kkH1PtGBHF53tIDHiyAxzniOfTO
p0xMai9xVMneLDGlX1q4WQ8tUm66byKTsVMyLdtqHYUFOMGxX8+Gfn99CN/ZKTBfqKmQkgBIvmZ9
eG3YlJFa5m+Va8TPNapqj7GChSpmhWgYRZVzI6ekv7NedHRgHSYMmWF9PWVdJjIM67XijSK6fGh0
R9xhh9GjdDnPPW5xZvnkeVH8WutO3vlhP6nKpkC26aOAtvqYIbz0Ms1y7NCJM6Ebz059IlU/b8He
e9vMststgEXlIzVM0fllk3ViM1pzeCfxMHoxYIhtnGlGjzQ3uN+SvDYfhIh5SV0fVn0Jc1crcyn/
8fyFjUyNbLUVR8VDtrXS8zcPHDJ+NVjMYiFgy7LwW6sZvoKV8tDdFwjqUKczoh0m2qK6Xzj8RoBt
i9tu8r5KvjdzpXz25tiUAcQ00/LHipzHApSZEj9jmx2A66Ab5eix/aHSs0LZXO/J+kYG5qBS/l4i
XKDH/FrdyK1SeQ7KM1pALjx61nS8bMzEQHqJ4p+fxoq6K3PkMHvNLAPcYK2DLNxbMO/VVfz7G5bE
OFBOlVToWn1dLYZIUexKC5Q8tna12vcPgLgWR+VQ7K73d3UT/24KrChS6hamIgiqn2/IqlP0UEJ3
CfTQEx+GcYqOc2r8ZSz9/1Yo7FDqR3aI4T1vRRm9wsU+XAvqErWbOAnTjUhlHChqYh4jOzePYWEl
N4Kr90aRoruzFPSAR/4OQv4I4O0OaUHHZSZHZnrTZUV2QNIbpaopv0WpWx0rv/uHSQiJnyXxyHP7
vH9uCA2o6QwWTYgDbE3WH+m4FA/kqk5IJ+jWjbB1FSv/vz2ApsvjnozTGgdkhPNMUlnVAlkK/UnH
VdHHNQrVOjHiwsat6HfISvyX8SRBQqjMvrDXVMVcn2we0J4WDK4KmK8VeKLqirdT0Tq70dQ74wl8
bwEvAr6nCL7ahCgAjnqP73pgZQh7IteMVh6mR6b3ZXZaRJMsR97gtr8zorRIcxgbAtdY40dzO52H
Oqz0YIiicUuAOu8JtBx0/HAewxv060T98u763ntngS7FQJ6XAAogJq8uw9ipZ7tjlgNlRPLR7s00
GBw39hEzvkWlWF1Dy4KhX6QpcMzhPtJXG7BSR1MXXgjucMTmVxhVuQUkTM4f33FgefkcoEpY7ULY
lzeW6nud5Byl2Af+hWrkqpOmdKci6XI1gN+Qb+Wktn5jliZacO78H1YNNyxMDVJbZChW4ZGHbZtt
CEsNgNyogVuP8ybFiOpJj6k46Eo7/If5I//KzU4cuDhDnO96YYdt1E0cMNGycOwpX7Smw/wuNqef
f79SABJztnAnEO6upi9VeLGooqBT8VToPwcIu/ZHnNBUNJORS/58vbXL3Uc2i+uHCwimHbie837x
atBRcuOgrkhVoB7kiV2iE1g3U5IdVLRfb9xBl0uEcjBnmWrzDmcbrMaxHW0oc3phBouw852Z2VoQ
63P91UZO9p/rXXvnel/aAjm5MPkQklidLB3CZjDDOzOwR6ey2o09OFnW+IiDy3rfj8CyAgsCcPFo
S10IjA5xeu5fKze3R6JkN4xuBKSX5w6eS7gewxuAw+mutQOqfm7rUhF24Ea4vNY+F6KIvo+2iael
NaGTtXPRiI0Q2wZqdKPtd+aZjDdAywWdvOilnM8ztcVKG8PeCiKRI4yWFa5+KJBMDSZUwzaOPd7i
3ywT+UeUyCn0+4AFdW+BR6Yef95glswDEQjOvF1TiqCb+uQzQPniPmxjdZdii/EhN0J0H8O+vHG8
r8tUNE0UQBKaRzInIA+o86Zjp4Ug0Y1qoMcIFuKozdwjIo80dd5V3+aeymReZJ6foC/9oI6j+rHu
q3Jf4nDzajr1uMu9Wb+xGC/HH7oIPMIl7+Q5PCzPv6mf49JA/JaoyCzjo6U3HSJWsjjGZTk/VpZ7
IzPxXnMAo1GpWPRxLp7L8BS45TpTD/BW6V5qfWGSpS5iZD5FZgQ1M7S09te32+XOphy6yBMhGUMo
vfbGYzIhGk2RERiCpJKPbvG8GAXaZdAvziA3rpo14IVJRkiL85iVhRYZOg/nAzovgEEz4kJtGsRS
Tbcafbvp9H/GFiVLu0Fp2ZpJ/ZBHzL9zeH5Gk89B2SIad1Zplzf6btLY+WKHzwecmFObCPQik5oL
Vxs7DW/yKsrbfdZ6KHWmURuXN14sl9NKO6xqkjE8wSgEnHdabXRU7uJJDxLUsF5z1UmOdqblx7zs
Fd/K3O/Xp/SdbhmL0BQ4CX6ROT1vrhF2EcXmaARiZIxjxbUeEfhXn6+38s7CoTfcCGTAqeOus+CV
21LdKFQ9QFXefG3HeEE/i2E4dgXJf/96Y5dn8FIspsoJxxse8xqEPNViotAS6gGU7fhbrHjWN3QM
ovk+6eEo7rgmRmWfSFPcMhN/p5eAPxa+HscvjJXVZdRqTrsEa8uLaO6OCIEiPaCAUto0k6J+ut7J
d5bJAjRhG8KNINBdBuGP15CroZ6JkwPadmimHWIOSwCUlelTDI13sSPiG6SBd9tbmHBMI5t/famj
xAkgANhSYAvSEfiJZQeHWOXerYW51dFr2P2H/vFsJwDkNr1gYhDRSlu2k4mme4rygT5p6BmFmIQs
77AptNtbN8oyOWf7m/uazU3cssA+3DXJyxBTbLi1awa1nB0ZIIzsvCjJWNd+Hf5OuzaO5qdLdddX
UJyIt07WePt5MoadWmhyY1Q3j5yL9bTIQBBPUIcklQ/S8HyOZ6zJ0bWprKDg9Xfkq6cdGoN1kDmT
uHHWXkwvTdFrsIXw4alhrO6uOJVzgsKMGZBiqh6jqkNeYx5h/6VNtesBHd1YThfHDu1BNeTWAqVJ
q6utYiVhqGBGawatLkGINrlRVP48ae0t+ujFGHIK8ESChY19oQ2y/XwMhZkTGPYC7XldTYN2NNP9
5EmAI1J/u75iL7oEcYRzh4mi2AIOaxUNjS6melHOIjC0IXph0VgHS+jxjVrLZSv8aHgtywGjsplX
jyLMFfQib0H/aKVi5LtEpHAufBxcxsa9cY5eDh3H4iKExYW0JFlXN9FsZGYL0dXdhyCCEIM27Luw
mKqtJlQ8e64P3sX6oyJL2h/gIzZ1oGFW3cocTVqlUbv7BE2GjVBli9OjYjyERnvE0jO8AVC+HEWe
sGDmltw7ket6VZBcFYhrwFkz7WncGcY8H0NUHu+ud+q3I9qfZwpoF2IFxAYW9tNC4D5ffL3tTF1e
thjMIyJt+4Yms0Lislx29hY9Jj3q/b6znOEDO4Qh1bWpCPe2gafRIVF+2wB7Qve4Qxon8wdZZO0m
E2RtwWE1kwwoGWtf687Kf+FpIl+GanafwDIZz1YozIx4GB3BCgsDDNts/WUYu1b1ow676w06eXpC
DhrFuHRsq47Km61+GF11/BYPuptva72YjpC5kbR29Amrqlzq3nwghcX5J8wKXk3hTKHh245UP0aD
XuYbT8+U8lEt+7Z/CCvHwJkmE/ZPz2jMfINcdfwaymz4lutznPm9Q27kIWqQ9EEef8ZbM7Ta6LFs
+qENUHdT+sC26mTewjbKy8AxoxwFeKGmzs4e9Eh7dmXV/By6Mi/2HSmgXTiHGlqq1jgPP40oN2B7
jezG3WAayYDfj7REbm4k1Ipsm5npmFfQkgaXIM5uZevjTjPY6KNagOKxunYj3Gm2uie6HG07bIp2
kYys8Jdhjl26I/CQ5ibB8Ce/b6sRlW83zmskOaFYyJohNDuSB4SjSR0giu4hXqlCsA6VwGvidLwv
C2iGv/KqRlJuIJfUcxx10/TWh46BGQHqS9IDYtN35vbGilxdcvj24fOO/AWyCQyKtYoa2kLOWhX3
GCxEablPcV7Z5lqpZSg8m3PQQSHzIakk94VSlDvZuuGN9tfbnICeAHABgUFvJ6pfjpw/opYed6LJ
mxBjCu0Rv1qn+Rb2XRHYiNUGjl62rze6u26Ptz8nF5cachgO3pCr/lp6iLdN7KQHSORVGIAYzGUw
jxLZqLKwDHM7oyE13FPC1a17p6ldPK06iIEj1pUe1Xr4yXsH35k56MOa8nVdSwSgKLtMkx9hey6+
lk2M/S6M3VH9UAJwC1+o6eL+aBSEto/TGKmHoTWMGoF6j78r7IWPOWF4/9ZGDkBZvR503BMdQdbC
MsTo+LKxceOx8kELn/K+LJstGP9C+IMTEQlRxSjkl6bPpBMkQkEEPsON8bXSh1Y8ibAzHzSlQlF9
uXS/g1zC30jWaVo8ejLWjP3QqrF2h4ig+FczU2EVSK/zxAIdjZrY8+Do1T8NUKQvzBRGFFo/zx9S
rUn6Dw4+8LuBWnjyMjS5UI9865h8F1ZmmacI/ur80M5TY+xDo3bKfYSRWeFuCqHp4s4WjX0/ak0z
PCdjUSD7pXhltvHEaHzwSm1KfhoAu/a8Z8NuKyjCeObO0pNW8dNOx9hnY1sCqqKtpVIiFJbIXP9c
t1E9VndDEsfVnYtkY7JHtj/SXscq8tDzTQYbQVXKStg5YQZSR8/GhAHui00R7WdLWKcdyZlp0b6i
JBWxPfUsX+xojGiDuLrbf76+Enm6rbYehRLKUEtaANkdEv2rpd/EyaBz5JWHKMXWqtnU5HKcoMSi
dfZjBTMZ/N3Y9jJwndx+xR1s/NeLOBaeqyLkahclZnF+IzF8oRpMovJudorku+oW8WNUcpHv8t4M
+w3QCyxbEjZEZPhSV0Nlgw/4pPtQkfTiiTU+pJsC5KD0q2nWWuZLLctnLO+G6uNcz0oeWG4eljuo
OhbaR3VhSBxNcGZIHnqJkqDfTupcdhs1RucxKEdzEB9wy8CtvqhzF9gWUMDYfTOnxpy/AD93rc+6
zMrvbhMbDvqSGi4lLg6Skd+lgGJcrJs0PXv0prB3fyVT6FUcRHaTTo8Ij5TaYeoEWmQFbnqBF2e4
JzJMhpGAEjGy5iulPWczZRXsrh7oSXtI59iqcs4zZLL8KazrBGeGvoQLE6dRGKSkAR9NvfSaR9A3
RfjFtnOsJApTner7pHPKKUgjdveHMIuqAexfSWIpRBjjEGLkhq1flCMG93GAetz5ujrOTmBhueAL
i0zMRzkMxd2EXTQWRrbZqfdTobjhUSHE/wghKnaF78oRwxp4W3LCU0c6bfpJwLf/POMq1+FHL9l9
5aZR6lhirAXEc6saiTJtw6wS1tYpF8lnChvA1TaNzl3nF0ZpuqXvGhNWgduyrzDeteMyUZ9gdofO
D2c2lPkunYwy37Wx7AbMHzQvzT4SuFinEZVQ8Uried4qGOi5Byt1ox8SVto/VRf12j3Dr07b2hnT
zy37J7pDBohJxkXFqZVtaM36Hv2P1MFqpDSsTTVGxuewMRLLh76S4KAdGfU+aYp5+laAwtKesPV0
pm+V1xhMEyYd2eMo4oxqcB2Or1HnOulGV9thWyQNddm2z4q7CJJBvJ2GKmIdh0lsCfZrmOo+ggQF
doHKFH41FVjOT3APZiY8BQgQ2E2V31mDMumvzpxOyUOz+BVt7arHEyY0mjzV90PmJM69J1n9qF8l
rSFrfC80kSNEOBTT6wzn6pfJbyoZ6Cl0qXwj0YgA0Z0RLZofEdfcXVRrcWjvJlM25iZNqzn9hqW0
Zr4NId4mBOd23ozH2FVS8xDPsesEYAGMB6k4zXA3VdA6PsRejSn0/NuBLUPMpKcqHYvIhz2I5I9e
dnr2k/pZ7x35WRbBaggJaqc6tbPv7CnKqm2UxKOxwycRbZQScVLPN0TTVF97rV7cAhpb/6HiX2f8
6KsqabZxPrfRR4wz5QlOjjX5hT0a034adLPceFWcHEEdiemDBDU0koDidtllrabck9NQCP76fgEo
dLXnofo9qUUXqHUFO4AEfB5/huGUlR/SIe8+1QUqZv8SgxmIp9dhWR3wxxk0f4RT/DNS4/RWxf/i
ygfHw0FL+XtRDoctcB5ipGan90rdqAdFjFm21+Zwwt7JoTQ3YsDYaNqm7aSivNw639fHO82SGyGk
QQQXvsDqQRtNYAzisbIOgnCx+OjKWXrThsSI/GHocWw/WrKfQx+WbazslE7m476KsbJbkG/W/OyN
LVvGxdPyX2uaZoTvyqJvQZBYHtq5KE8034eh6cXgt8OgwtcqNPfB9Jxa3+Z91/XiRnJ5DelbUpCk
eRCsXk5TGIerd7PJi0yM1NcPLo6Y7a4zyi671zsgSBg3NoKwuWySb1lRup/MwqrzHQ6ulfPsmpPB
S2Ck+vGgFFGiLk8bZMB83EPc8B8eWWk8+1Gkw2PJi9zYKQqH/Fsj2vRglpVmvRSmMN9cq9VaX0u8
rLu3Md1ybyDsfuMg/nyZUXUDyE6eHrVemPXW6rHuteg+oSzUHwacA6sgK1T1A9o9wLxaWTyl02JU
3JpdisJUNIbxVlGbL+gFo4mI5UR7UNzpCwBt85eKYUrtT/nUfzK7/qcbDrp94xV5ETjwqeA3dRB6
3NokNs8XtEnBVTpoLB8Ge5qqAQhNk+K4k1bUov2RBdVs3CRVHx11GMsAlKaV/WVhicFCw2MpbIOi
ISOwbLk/onaziymDhrZ6aMl5fqKI1e4gUuRg5FKuHBxniV2vb6ff7Jrz+UGzgnfOQn8CWrbOPdDV
FgeLwj6A80hV0Be4GmzdnsfF0amM1H3UCaMWt9LEPSg6qZDJl5PuzButc0So+0YnPeej6Js590WT
Zf1rmtpuGkSFBeFlHDr8nIhgs0ebf6seZUaN6kYflrfFWRdIbi3v/v+nvMkCnI8abiOOsIzRRdXf
He4rAiIsSx3vQdaj86uD3rPhD2ApcX3kLlslCUtO+LeiJajv1b71jK4O9Y70b5U5qbWXqfRQ6x6c
3n2OMmxsXoVntO6DqyX6rTrz75V43mNmjGVKN3haYpZ+3mOAzwq5oSo/NkL1HuB4N2XQCoOLBkPp
+lmp6wEvvNowG19rKkt/ikXdWIEZTSEuXDJU+zsmL3mc0rSXhT/V0sr2+KVln8dIz7qtkVZKuuF9
U/zb0EcjqERYeV+vD+ByP5x3YhHjoW4JMQJ5iDWCKmqauNPVQjk4dhdMECS+DVY7/eIusZ65C6Pd
pMXdU9lY1q8JZN6N9J5xsdsR8sYZYXktcJ9Yawq73idVMSPfdOxno9a2sRcND1lb22RrCD3y7ZgI
gcEXVNP6xSFdWnPzW82z3s/WuMGwOne+4JeNL57uEOCGCO3gU/vdzbvkA0aibhmImSfnphxLpxn9
GGyasss4o+Xkm52rt88DDm0Pk76AskfTBJbeqxVkbL+IK/OnaSkmL9FxsscgajW73SWQbKMjFStP
P3aTjoEvksmV8qVqeSpjtmoMtrtZPI5USBca4FBfjcNG3V+ftAscAGlDLLMsg0wvqoz8Y7X0htkj
Maamx8GOxtk3vKnFynkeHsmgl3vyAOkRmdfeV7XoZzW62sHIuvbb9Y9YrxwuSdQgwT2QygTktE7X
e2WV4MLb9cdCUgm6z0JiEZ89rqUHanrkNnGos9WtqUmsihSrVJOjiTPlLWmTdz6DijgqXSYHgXsh
Bz/O84BTWdwehTNJY4c25bjpKlUbN5aOo7Ifu0m7syKhfOhR7fQnPLVuLOLfaZU/9xAj4YAlIe0C
DBHM42o2pBeTkkvi+jiEc+RiU+m1s9/0rnTv57bTEj8Jx75+4Iklv5t16+q73DbLR9GiMDkjHlA7
hzqLogGGSqs0QScT/IWlVtvYv7eqPrV3mEB1aZD2WfOA/FoxfguZY+/QD6V7LEzszn3FyapD40VY
D/Hoqis7sDp8M0NFdMXu+sSvE+V0lyr80lEuV0Ceq6f9oOnGHCkIriuu/WNUXaXfprF4i+u2Mm9U
hy9q4ktb5A8AGDC/1P1WbaVpizcF77tjPyg/Rk00ph8iC2jt+npK9lVHbtRPpOGUgSza/NMQxvEW
wn33hYxcfw8m7ubeWwfcHPSQPqhUYRm3cLNXN85EQnOQUyqPCsjXZNO2PVahhcDpXLVIYW70Jpm9
G7fcb6TB+QqjWsAgLHYHHB7rcJvjxMaitu2OyQIdONpWVhl3fak3/d2ABSXU0rLO++TYqMCpXyY7
z/CjMvGOFFPWZp/nmATVZ49Ex1MSe5BT8BCTx5RIVpe+0EHRPjiobIT7lMR968925CTbQojU/tJb
ecZ1ZRTJYD1KEmnDRxhB3Lc8advPCoajShrUea6Xm77nlCZnY47uI7Qh+P/X191FTomhB2KFvg1Q
pQXBuVoM1YCjVhH15RFGY/s4xZYaATlpoGZqFCfxnwmFFm2l1dSzX3Rt9WOu3RFDijQdJkxiWJ8H
nbLjNgHrkWyq1I5PWRWV090I0zTdVpNu3PdWCMvgxocva2I1fagu8cKAFrdU5fTz47otqP3HQymP
jsPifWpKLvUPSUxiWNMmLAhroVmP6iytcK/omRU/Kb0pmk1n2AIuTCES5+3GFy0trr6IIitMAqzL
8NFZqxroEja9AAjBqWlUx9HG8zrsRuNZ08qnrnbj52HwwmfCe/1eWhbql2o1GtUCYh3fIglc8sYQ
vbOrFu2iBW6ygJDXZJgxzsNh6DLj2JBDJtUz29g8Y0a+N2tK/bNKBfpGixd3KEDLBTFLmZSDZXE8
PJ+UsuszLVTU9mgMfSQ3Q+UU48ZoMSrfMpk5ntPSHPTmHw1Z/HYHgdEmaUS6CLiNyAzrxoxcDgDd
5yOQ/oXdcfE1g2OGkQrl4AiLzU7u8XmWBcbmZm9/d6IhqbZNif/mjZfOsmH+WAVECGCNwAsvO0qn
ZLcqefa6M3JY2lQH0EDvN9rUza/KhHkOEUUi6xsj/k5rVGEcquc8sYlZllj+j3dVZmkFR4OzUAK0
udjN2byIV+tedzDyLP33+gpflTzpmgYVAmw55Vw23e+L5Y/GxGT3ViX+R9mZ9saJbGH4FyGxL1+h
N9vtpe04cfIFJZ4MUFDsUMCvvw/5NO6O3LpXmtEoozs0S1Wd8553IcR86ZcW2JCxCBNJzXr7/DKX
98SnA/+FHgR3NSjVH++pDpzJiyHWbzNZLep+NDo3/aYG5tmH2fbj+Aruct7Ir+Mdmg6kKmsXj5fc
Wk//57YQIBFu6Aj3VLKODBLIl6DL6Q6H2KfPY+dTe6UlY3IjDWowgo2xNx43AYGIvzAKpvJgyJPm
Yaz4skY0igv5e5u2xLMlGu06cTeuEE0tQh+ZlWnsP39Y52aR/Hpm+QiJmIkhTGbyffbrR+Brz17c
Uxe48omJVCDAEe2A3EiR3i+VK39ow5KEC1G87qEuq+JZ1rV6q21TdFeqtvXN/OfbX38LP4FSfvWe
Zix+9u2jd3PKqrTT5zLxOiNM7MSN0mIyfqg29V7SCa9dKr5rTs9ny5yrrmoO/seKYzByPhZBG02N
oMbx5Ksy/iceUvkl1vxl+aWVTVdtitFW8xUR11+eOtckbgGSMgsBrsbHp15KiDWg8/pp5t0EN/UE
C/uutqvSXw2UC9MH+Je5uyd9RFYdodNEJn/XOOmXzRyopN0CzOuEEX/+MZzV7euTgDq2Stmg+kBM
OCua68WOC7wsp5OeL9veK2Y34uO4wY3WdqKptsvbeLLZiQDAS+tAmAEx3Z//gnNWLbvf6msDqRQB
0Z826uODyb0+65EiG6eyQZ0cmvWYEdJZa4v2ZqlYf1r6UpXbrB3bMerSuUtfY7gg8rZEjKDnt1aa
V0YIrdyRm8RnO7o2vv4zn/7PN8oPZKMA2V3dA1aTyrPV3lZt7OV678I4ICpa3KK3CIiIkQ3eoqRl
6lLDBZosjxtgdnTPoTEsnhGJltSLk+6rYNy18ACYOcGjsjniSqsoX8zSSgi0JFn9Bn2vUv+2EEJs
PB80kH+4e0p2OymwXgvbgWBN4L6S3KApMuy2f5GTTHum+HOdYala15rfb8xEMw6GnB21m4w5kI9x
QMTiTgsSkSNg9sf55DetCxii9Wm/bUdqoa0oEke7JYvHaaNhWNQX9LjEoBRjH2OPkMpZ9A8M6E37
VOdmwvy50IRyn/CFJ3mpnBuwLxeTqeFgTpm+15Zc1575VcUbmBNjfcULLSKnUBkVsp7P8nZopgd4
+rZ8iivCPq7BX+erbH1X2AzTBuN/ABp/3qnUGgHWht0bJ4Xu/1hicAPeQGJvVIrakFFpi8Lc5EWe
qV3CHr4xJ9UwVU/XiZoezFeoAGe4Cr8GVRxDFyo7B5HxuaSrr5SdEAXcPPdL/Ki6KT0EIM+RKjqA
jjLO//XtMj4YY1xd2W3+emFwSTAxljj7ycc1pSm7NnOMkp6nwE4PjMokkT6Q6vhj+ST8WXvr6Bhk
2Lr5tYCy84puvWk2V5okCGmez/D547XTuuBbmOb0uVZeGmw6stwD8GMYshHamjxy+7iwvmSj4UWL
XmfPCj+Bb0Ug5JWN5fIZQC7kx5iQGQHXztn6ax5JKypteB48vnQ7Nsw/AfRHOc7tXrcbXAl0N42K
3tW+fr6lnR1qPAFQkD/8NbBz+M3mxydQ1CaDVVlpJ9+IJ2zmnDGdj0RXCnsDbXBGBtqPRljVVXB1
M/1zVx83K+7VXXV7VPKgQmfHjJ7ByWuDrnhW66AGsNpqirV7mXWjAJZZGY+VX3DWL8RL1CHZ5eXy
Mk0O7VY/B5ZIN5k2CXVU2shQgWZIxSeT7W76d4LGNIvfMzJFdT9DTWGSKaRK931iBlVEIGBcHKd6
SJvQT3NzDt2afDOmia3BkDov27tKJZXcFB2rcNuPjGkkmcdzJHV9QuvIgB82WmYk9cb04rG9j5Hw
5jvQ2mrcAalogjDnJh+6LxRm1ZOLt8UPbKaz+ORUDbnOE2SPcgvbegkQQ+ii2xOIYzfR0rs9WXzu
oHvvS4+AIUrgI8W3Dv07m0PfKv6/Vircp9hP5LEUDF73MzlQhB2bmkmeI8mcDPnbvum8TQ1YSpTz
SBJ1JDvThRnA2Kp5gcQuuqeSsB95pyZHWBFePz7T1MoZY6PEVUdmTINJNMl3Xjv5z+hDvCr00rj9
lkNqoAntxDJ9d1zp/Fj7eR/K2dA9Qbkp3f2QjVIw5mxTnBDUqFoorLo6YGWsqa/KnttDnk0CHpVr
tdpRKUq80K/VnG5dwdiXY6ocoXFEgdHZ4p9WMVXdjHllQoBJ5sZufvgq8dynVa60PEF21owbCIFO
l0ZzQMQ8gVi2FVHFWUtzaFSp3wt2YNHsFrW6f7Zy4HhbSA7xCCmprf576xqqOiIALe7IcMvd36jN
/KeS1KevZjVPfmhCYCg3SVnVwcaUkB5wJDCLzVIkwQE+Ek1SpEumkFGQpnAWEIz5t2mTxfPeUX71
owoq5sHKX8Q32soi2MzaSuNxC6tsInNJIDrsYezp4q2yOhHsscCt54gRLZy6tiLRBNGKk8ZRO5MT
OmwdPK6Lm9maCv0Gnf34qylkkm/wYq3qmU1z9F87Gk/rOCRy8BCWpWRrVmk/evLQFMIUERvCeGd4
0rNf+tkg4VOfweyyjY27zvzIh1DIn3jZzfFDPJmVutGcYHFCR9NEvfcGrZdQDlUu70AZeucLApRk
PC6N7nThOKXm+7LMOYtL1YF+p0zpOzmz2qxJwzgdZbGdKrveE3RlG1802DRLsnOzFH+hAM6fuVuL
Gioq6emvmPL4zBUNt8ZSpIudaid8GB3yQVZS1dqWBJTWihaRd6fRrkTxZC7D7IRDLrX4Cvf9cpNE
2MLMnCIc/A407+MmuYbZ4MSZ9c+QXswNBDh/K+pUP856lb5Ww5Df1sws/t8DmUW39vWIV1f09Nze
EHAa9gbaree8YNAicZH44gu/eg+8DpC6Yj0bdyDZ8WOJrcQ1HuLlgeQ4qFjpOJgvrrZtH+9Y+nqH
T5rlnPiYF8MIB38aLBm6LFA0n5lrY746y/EB1iBark1Hmld6+Pxk+svh7JBIDxcSe6ZVCXp2OLud
XIQ7ZdlzOemURm2R5I8dc6kbWzbxizXq9sGx5uzg9ot3mgKUK1qfaVc60LP2i/ORRUlKwUpa52y+
MHoQ7VQERiWfC0caeRLleIkme9bX5G8TaKz6jWO0rnelHvjbVbGFpSICJGCsfHbrhQS7Jf+zfvZ0
wh8qw0t/93G5HODWF496x5zlSm/1l2IU/1kfojcqWJrbc3e1sUYy1lhl9dx5yeq6VE75tIXuZYdt
U1UeLiWp7z/MjfpaJvguMlfuIMVSzd236HiePn/1l1+fi+sLDAuo56s57boe/4NZ1Cl0x9ow6mfV
VsWPrq+bo5zxz1SM0+9yBjhTJBN2BTVpw5VV95elTk2C6h9YAcXXRT3kcUoXU1M9W0MnHsbB0jeT
coafOAY64Ywjx1aKXjx/fr+Xr9uhAOLRg3IZFp6lH++3MBqtreZaPGMilDzVmeAU1FQl83DK6h2j
IhiGn1/xz32c1V6WTdmLHJbt5WKBK7elWugq+5RnC/TWUqss0AzXT8dDwslqIH52it2Ci4q16xu7
1Ni/4zTov7EbaPWx9pv1PO6Tqrkd7MISD2AUHMpxbC4v/HLI82wucklDrZqt4B/ykwcouvk8ZcSW
xliidCGRndRym89v7OLTwVwAYgSbNPad+I/bHx8lEpMKHsMoXqRHVuUm6LCi1aA87o161A/4+VVd
6AERQRssvebKUz1DKPhYV0yPXWtNClvbio8Xz0WvLDnVxQsZy2qHKy2fDJUS+tqiicp2zA8lCQOP
FozEWy0Txsvn934++1qvv0Jl/J3ROFqbs+vjMWfAVm71Z1aLsiJNFEFFCT06v6dgzE7gVjYmQ7rX
7UXjll+GOi2KcDWmfoVgIJkcSufr5z/pYjmxd3mcfaARq4DKPv+yGbc3WoGSWORZ8WwhWzjovrXE
0Lpt5yDyMT6OS3vNg+FiPeFGy9LFjROBuQn++fE9LBDJY5Bw+7mJtdi/m0dLHuNGQiavmiA/KIiq
75/f5xmqy5PHwHt9vIweIQCdTzhTjZpgmJL5eZg0+aVrtOrZywyxTwuq688vdflIwfqh3mNvwcHM
/OTjzSXEy49Y+yYvdVq33yplfleZ796VtPcyHIjP2LpaLf7fJp0qFoEqTSpScoxzzt5jy5APllsT
P+Pnn9zRs/mRbjQVZV7sPLhYzN81JWUfIe7zeEUJd/louTJifQa7AGJ83R/vdzGnasJUKn2pwGYO
SK3gwhpjmzzGLRq1K+cgAx3+cx82RrL9+FxhVzE+Xr/dj5er+JjpoTLvmfKjaU8lAfEN1daSS4XK
Utrdb91DsP9lQVmbojwwJLAjJbgIcRafYDqvh2wadn1voNswa+0fv2nybNdlmXxSfiDjnQUPpA0X
TWQQfEGZ0tuGCEGrCLH07/2wG/q0Y1Kfxs2m95wxw5EJWcaNUkY1PFGNG8O7kflB8ZA7fqPTZeW2
MT326+Q77DVErodBdWXGSAb3LJIa5WsjirSABUd4DVD5mCzbZNCbd4MNgdQ4V7RJNIvOGkOXXfqh
aweELRTWRO4aadn+9jt7luE8dHV/7/Sd9l3AcR4eIEB2X9O20t78cujei8WwxBbl1fLkOjK2o4RY
1/6oW4PzjEXd8g5hmOZTtqUR5iPQcoTIh7zuzDTjIcQ2Pb1Xlpnhh6AXs7jFCbF6HmJj6G/Ksluc
TcVkIqqDDEZbwvCpDIdeLnqEk7PC/86dluTgzbMeaT6q1K/NZGjBfki6+l8l/JxVQTZdty98XaUv
JZ279rs1x6Z6gsAtNpSV1bRzCGTX72JglmMirEILAXb7f/kL6jpFpnoP3FFZW7sfsjIEtBlfNTU3
5reqrcvbtuNcuEWkZfnbTMWD2MypMXy3ONOrLQou/AAA8LoRujPc7rCGcU3hzJ+7G3NoHWjCZl5V
7sNcJAvTU50515NPtzTtfL2a26MNdpG9Op2QzSam25uizkis4jBN1GphmhILFDl25RwwISMjB8QR
N7uhGoS9d4gWHu6bGewkcpfeGMm4afL4FrOo0Ry3ixlnSx7RbwX1D2nCxQmdhvCOAQFbvpmTcdiP
s59aL/hUQ6cgca2FWkIpSpYUv9MKUzOgQcVZa5k2WVX5b4D3gfvetDBkN5iL9K9NYgci6k3hiTuH
5OJqM/fGbB+lj/7vBh5+9nNILM3Fzi/TaOVHaxirzVgr8Z5wTH1LoO39kEUp21DTCQyGhBU4DyJL
/Pu+ReixbWIVe2/A31W9AbqbvXAxaxRqHt9/GmaIqjLUY4PzD5t/350GR00Pg7Zm+sAyZmgwsLkR
K+f2TMWyyjLeCmRv+lPeL248h17mus9+DOgP10yCOLVjoB9oBtlFwARy1QwhJrbNvO3yrMke7daa
pl3Qp4n3Wo2THfQhiYGpCvmpsy42rmSEFDmphhvcNKqiCuMOYtSB4E6tZ93kctp6XscvghtiOfci
bfu3tlTD+0p6+6cw+LgjxaudjnhRdj9KLLCyYxmPorqZ5rLG92F2saXLxOTd5J105I0+xRoGfBUJ
XM5QdvKfuPV7G0hgMN3IHIT53qBmjQ95PQSYV0oq742qZ2gdRspc8AYWduEAbihpn2Dj126Ejavq
3+OOxOjbsW+S5UUMTmEcymbGs4p5lpbvm3ySTmj2NUoKvkf0Dz6nxQF7q4nxIqFKmGSk5IaIOsvq
SIchP26gTlkTe4OXpBt99GMb8+FBJLeeF5c2T9AUM7an0oxB8HCs3fRxaz94y+TNYiMqJ8t2lKsu
QKFd1G8ohTMVDk6MpjRED2AtWGrZFsnSwkx3JQWE89pb8TDcjzFwWiQNv2zhVLpDFdqkgX9VcYMI
LLbb9n7gqQ7Opplh/t9ZdWosO3MEpAhtzRD4NDtOvRWdyRght9EgR3DchfscuNAjCgQRKckoU5Pj
OGVUudaFJVK/Lf8Bs9m7aGB/53Omfi+iLl8tg6iTA5a8vf0Q97M3IaHQlw6znEoDjPec7mc9QnB9
QPrijdRSbWFGs1Vb6e3c6xr2OWlfTN4GAVhl7jUEZP4praf230oFQgu9otJ+Y8WYjIgYAmdNvo69
a9435wxlSiI8pGFGUwCuCvbzoASvrnsIM2Pz4idpOt2QdOLfpA32ApscU5K+CJ26c/9N8iB7BOzS
NCSIrEaj1FvGTwP0vy2i/tyJiowvaes0tvxteG0LDqziuo+cgFjZvSDY4OjNmbwWfH9ZZSHcWMtH
ih2oDucMvcT1YAkZafsisRirOa+GYDsVhk9AuT5qW9tNxw3xee21sJLLFoKCFTY5oDxDxouhUNDq
Gg+ur18sVIUc7UFbyX0/+JDol6lP2XH7XplRRkL7m8qHRoVqyZPpShl0WUBTOpsrhw6NHxMC62MR
1ADEknNhVC8LepBfDdeF/ZQq5GlppUXIqvSb/7eoRVBNtw9ywbybGvrjBW1L2TzN2XqGDZAcu9Qh
r1i3/fJpcubueYSUiLi5GtT/fZ9cFvqMC9SG7Pc8QxW7YGl2ibKeVRpQui1puuNI8R/yYpEPrltd
adAuPyrOA4Rf+OmiL75ouqG3zqVldtYzPMjuxzQLJ9RFMkQT5KE5GpyyOzSNXvy/aAozfJeQDoC0
1ebs3JGuqqEtiTEtXpyBdoS0zwbTkEqOj+hzcYHV5loLe6Zr6AY7/5pbz+X3DIsNIyQ4WkANF/ST
TOolyNnoPw+qRkUFixWKNtnEUWs5abfBITU7dPj6W1GNEumbUrF5Ddv6y0+ABYkjBE3h6qaxVvz/
QZOgDLTTOOTlS084cDirHIdFZZSWFyZNUDMiJ14j0ZX3VgZaMGIg4IxX3BQulxNbIWM9fA5W3/Pz
7gkkVx/zxuteaHOsPUNF1WPUZNi3Ntbvz53Zlq+fL6eLCwYr5xQnf6KBA2ClM/gW43ChQec2X4zB
zu6x/Z03KrOdWyY7zS3qkPEK6nKJ1QIcQit3AHVWyPQcsPQqXF3RX8YvTlW2DRMkt+egCiCOhIOm
JdVOVZn7qhbf+2K75J+GpqWqRw1C4TXjlEsQZP0p3DebCOsaicLH1+056BwbMcYvdjko3HHs8sH3
mxo3ghIZjlGU2c40Sm2jEj3+XphxEWVGa/1I58F4rv0FO4nP38VfftCaqLASy3gXTJvPOsrZYgzk
s799MXBIOOqMQvDtxm4QG220UnhkddmmgckEPGYuRHUnBg1JHrAaHLPWf/UjKXaf/6SLFYEtkrNa
0/55V0xgPz6inGzUpjXSggmM3k4hMQT+TyJE1Q87XZwjm8Xb7HTWAbm+fpNnlVNfeSTnnyc+hBBm
Gb2vnwr6ubNXFMxm7BRD0Z60hrDyWyQtbfHkkSPUHdB5YVmLVSGKwM9v+nzz5aKsCiR7SB+Zq5zb
4+IYnklR+P5TjsHGP31P17zv+FNzb+Kzr7buJNthZynZtFe2/XNMkv0PWys4Y9gvgtCfb0BYs0NZ
0wDyobEEv+JeYuVcLeQ9CDNQwdZZhPa9wOLBjjq3m9Obz+/7AtpfiZpwGzDE4R9WcsfHtw1jr21R
WCenqmymn5OpIcUtF1lHVlfk31Fh9fvAxlM7qLC5nfD5eK2HcQl9CvBr2NXFPsFvWS0v8diEN71C
3R9/i9bEdgfXoTgZklT01SxvSxclDjGmUneWkbTkH+EPHmNH0sl97C/517FdYutw5Zms1/kvysPl
AWkDHJY4ltDRnZ0JIjOsQQEWn+ZRL2/aeZYPdjt59IFQlN5bvOx+evbUvVikVv4GoEzQGztXNunL
z8IF14JJzJ4JOHfOZwtyVP6iGJ3TMDLijNxyEBW6CFt/bfXenjcpWTNDZCNTckMC54drqVqXC4LD
EHEnNgrIASD1fnwXA8amYmr06YT9hjzlxiR3izcEkRmX1b6wlHbDI7pWV68P9uODh0GJLSU8NQcJ
3Dk+H2uORU5yMpy6fhmC0I1LAshV4Wg3IDvX8rwu9hkuw7Ol+NHxN7lI1spgDbSNNIyTrxcY/mMo
AVYhu/jfbNLjXUI0yBVs9nxjXe/LhtIBY4yUD+r4j4+0I25PCaS5J3tZgsM0LuW9m07Z/ADtYrzh
O86/Msl2tmC4HitsKVJ/+/mX/bdbZlen0IGtjtjmbIHZ1WxUrd7opwXbq3gH5jXOD8mA4XlcZoZx
UzDCK66Mxy8+ZO4aAj9PD/8Ok5bv411n8Etkl8/6yUmGDGeWfukOQCuDHen+6FlHUCT5BiIYy8iu
4vSfz+/4L898PUvY0imuKazP7tjtG9ZM2VonzrSqD5Hbtd/q1cg37zEZOnB6iX2ZglIhGfCiGJHb
lQ324pO2VuocU7SAggOCwPp4/lNfMmwge0szzdPC/Kff2Fmt2Te5gWtbG8RJduUT+9MKfVhBYNbG
Gn9icturnO7j5bq0xHoKgeapFLj+bZpmdNAZ9JWtjlAR+mo/dDluHzJOews1pAsts3LySfsFmcSy
QKzH0ToMJTyzJAsybGmDsSiskNg+yEtRY9edvOu7Wa89XEKddMesTDhRJRy6pNob/LA2u3SLohs3
m3BxYbQWZFpK2LjkzAOJZ3U94r0x+ZmzmZy16O8Du3/Mxkn0V0YDF3xc1hvTNppG9hJmfeeGkt2Y
9RXTJPdUzBOQ01idBAZUNroefLmqIaacT7PCuxuyutp2U6/2du2WPwc/nd8wjxn3cEf1az/q4mxB
J7MyN9avkYTI85lXapujk+JaczJKwO59piVtcEQxJQcjKvxS2/PAa1BGnCeCbd2bUtsn7GLZszDq
q/kOF5s8PwYXPPjANATBRZQt3Le0XaZqOZlmmRb4o6TxJpuneYw8o3a2yJxVKPLYutIQ/O2yKJ3X
bABqHv+85kAk5eH3UhknD6MV50ZzWxeuepWCWjdNPWrHDlrUrmv6/sqg6i+LkfOMXWA90eg413//
n8U4tWg44fXpJ8ho+b9u6y+btNXMEfJQoDdX7vJcx7l2VrAXuSD9LZX9+WkGblQG5JropxjNyPcE
jtAQDfRlJUBfkW5gCiziDvq+2qRD7ZnbJlEMLIxStDcGHOOj33rz+IQ/jvs2mrllho22uF44Ja2+
ad1ezFtVM414GSBopxHuNJm3wcuoOWSomcewyusy2NgqKxCPtOPKfTfmPgtx6gzkNfnTOWUAmjKf
NPTU1R0NFv55ZIAp8qRRVt3flQo7yvsk7kDGl1FgsI8wI4uf6twG1mQ+LmUUF4v7XqPQUkc8gNOH
QCNb658+N5uvJb8tD4NhTHeDIwr9Vp+CQtsjOYJjXUHkVne1VYw/hNmKYpvNmraL59wqr/QD53Xx
n/uhADT9NdgIVdfZp5KLolpM6OgoRYu8+9IHjfEoCrdhTsOMSYR5LJbsFhh5fGxJCCtPFsjbEBJA
LtKvKMjLK/qSs4OMM5saHRnSH0oss9Z1Tf3n06UED9KGWecx5ym3ORrgJV8iPTc6a+N6TAL1kGVV
fTUzt1QbNaMJDIW2SOvKcX5hU8AP+dOVIf6ga2H3+PhDOqcNlslxxVEQW9wMUVmpTr1VDhzMiClT
jnHh7LUMD7KOGXVYdqPrbZbS6I8zHPL+Tvlt76QwHLH9MThRKsqvUBsCozWiypK6/9vOkgl/Ljg8
R69u5wLjmaQqI5c8oPZKeXC2E5FEZPoodqB303BwcJ491RTLOdUnsXkE3Bq6b3plZDdMZZWxAZyu
xRChjIid3dKi3Xj9vDL5Y6T8n6P6z7XXXBtIbKwcfsDHB6mPAW6SQ2ffYURnTxD7oZPGGINlCOEx
MZRKfhG1l6b8FgzC0NB1eTFmURGrtuvCJjf7KdINEeP82rvJGwJv9KtkP/rOLoMFzGHu9PmdHHQ4
uiauffBQYYjroFuF1O5gjDXfTX+onuFsYpWQy6Bvj1qc6eu8yZwlEaltzlQv62UXpgPRxZERlNZj
P/kYQBeDmJMjDkTtrZ9i/LbFFDLpI2uEMspwiq/wTXbDXO5k4U/3GFzSNfQ5KY67xDDq6RWRR/a1
H2HUbnrM+941D+bJsersFMFJV/nvfibxL5GyHf+RMdOLkJqno9WBYy/3VUD/tXc9rb4rKgffzl6a
9Os5uukDjmooIzyC3yVuamLM/GMNXo+MuQNb3rmFMwd3gE5as1eNZ9zkdUBoZjrY47y98oZ5gR9f
MHAXpypTpD8mQGettVTAnuawpEeMb2q1YSQyHGydQc8eL/Hl0OeT8e3zK14uTrhpXBAYeVVhXnzP
TEAJ+mIHOjZVZg//BKMyf+C97o/7IjCTmpyhxeCoaOLS9AicTbwIAyW8HNHjCocBpFviC5biL7ww
Zzf05DbPM2PeL0nlTBtbVKaLLVeQfZ0JtM0enMSvvMMAqci6stud17Hr4oD2b+O3yYFIPXsG+Ut9
drAD1tKj2da9uFG9KGsD/wmMrcOgq8VNaqo4uw2aoQpgiIsqNekfHDH5N2Wc6mNIBdCb28rvK9Fh
MGnq35ysCR4dsG4Mv22zgOygTFijD5hQz1+aGruZbRvYxS6w2OFvsXTNX/IlM8o9y0VHxe647ZJv
pi6f5pC8RfwaIyOLTYQBnV38OVw9vwelCwR2s5+/17MeiqeB+AK4lj6CcRPb5setYjBI3Ez6ILjz
IJ7/rn3PgWSaYXtn2PGTrvGmwpEhCQBNWgbXXoV18RkTxfFHAcMAhrdydvHAm8mNl65/p2jSOIR7
oVAUdK4of3lpJZJX2qnCw40sMH4CFznZa4eFgPvL8VVGhAQOTGPkaqbxE+uXvm/D0vDmRwua/mjc
GoLku1dgQKgqYeEX4zBFqVNrX1mgCz5NTiyTh7hJ9WyDCaXfqc2C3muHGiIPviZGGjz68WJ1fNFs
cC2AAd5G1HNB9YDhbJUfuqltfk3GBHXiSqf155l/XN3rYIilhtaPKcb5Y1kcwUqsdeduGmpZ4W+A
K2LwYDgN8bCQg7qdRVe/d6Qo833qaPLN1tgnmRv7TrPUWE9B5//dtKmb3epM0LKw7DWgvqBtEAQI
ALBy52GZYG6MGhhGRLIV+vA8tX7Ta9uK2SfVR4n+DJmeLDhoHV+Q0w3/P5Eb1HiB+8ORNPUvRjP5
1b2fZ0m38TrR8QYdn9C5aBKZfdNaKEVfGHSW1lOO6fN47BHcQvFIp6WOlJHNztaGhUEjIGvTgIzi
L+W+LfVYvWCYyWO1vdE7tRLfiIfAy8VzCXMSasLkzm2NS0LdxN8qwSCLwwp0Yd5i42iLNze2MLro
WDnaKwxS4L2+nASGzg26idiGmYNVWDDjWFhqdftvluU+poY17dLXz5fWn474/D16DCeQ7ZIaAbn5
49rKCt3BOGUw7op6nam6eev/pFRNivelM8vi3fBFmYa9ES9bfKHnbDunq8R19FgAm8Ez0oQUyXju
zHuK7Nx4bP+wskXbW68JPvyrC53EMe9HlTmj95KkOceso6vG4kRf0vGt7govfW/Ssd2SBe7EwTZo
OjuIgl5w8vvJMr0EwFQZOgloBHVK2XmlUfnL7sJvIrfbhVHvY2Hw8QmgIfILXwbznQsfskNOFAxP
lmZbwz1rztTv7HZESBCMQ9bdi15fMnXlB1xWYZaHjpJhOmCQc6GgYPAzMe4ejbvBBWy/z3s9uW/t
ocdCoIh14AQhscXCT3lpd5+//bWK//jyKb7QT1AGMgKF2/7x1tOiApIfKnHEqlLliPu18jSZBYl1
ulN7V3bSc7U92zjgNoYFiNlsvrdzKKx39NbqkdbfGYkcW9ogP7GSQ1zkeCCzf5fV29AQhBApS9V5
hIkUye0YsGjGTuq96XebYpg7ddfMYtr7BHzZob4kYjyVdVmYN3yuShYY/JZ9cuUxXb4gvorVYp6B
OAEP5zYBupH7Is1G7Q5FpG/scTPU0WEuBEE9VygcOAyc8asxsF9eufBf3g/aFh4V1n38/Vx4wISo
mrReZEc/FcMErRLc4FUfEvy54Q1NznhtHHy5FpjAY0ZEBYXikm394wcBw2hoUpGJYy+Cyt5Rril7
M1I+x09U0n726OuxUUPg7NJfAwlC3enzD3Jda2cf5OpgBhFgNQQCwvt4fborMt6dLrhrhlLcTvHa
8LOt6qeB4cm9WcTLtbTSPzDEx0uSWLG6KGCHxNo+NwtkRlzUUk88Ol3Dw1xqYuxwQqbXdneaXrXN
W5H0GenSUwsjNcWWDnpN6aT+k5HM8rubGEmMVfWIqfYLilTcXU19lu61QelfSlsHA3X4Qgyvccg4
R3J1TXl14LbJkahh6sZw1sZ8eR9VPzxoMy4oYSszNDD5OrrPi7R+9HGEXC2Y+9h4TMu6L5MdOiKt
P7o9EoHQNWWqPQRl4UI3mJHSHbTJcn5psaG12WbgHZQkOMsxuYIsXK4lx4YVhAaBmRs2CmdbTjk0
9dIx2z5Wk2HcEu8OS2jUCcQ+ZGkBkTrULE7FLUrNsr6mKv/jQnH2rh3OOTrelWuAau3j55VWaesb
WubdKSGmN8eH6leGsP1hHHu1Stg9ll73if7p49jdoPP1sZ/T8WQOMRKKu2iEozK/zJhat5zeQyl/
LqRst6+CyerylSyFAZKjlgXV96aZrYPj5mMSY7qarm18n2CttQ184JpoWmQJudjzmm7bqUCbjo2B
COS9bbQ6ax9TlXZdu021UZRJONd5xaxJjW7pHSeL+e+XkcyDG5zianvXSdzz/kfZeSy3rWRh+IlQ
hRy2ALNkyaQopw3K8rWRUyPj6eeDZmOCKrI8NXVncafUBNB9+oQ/uATtGTaNZVjtokqa/+SYtlQx
0BNNL6DD/aPXZNygN6Vda0Sv28f2qjvDuZn7/DOZAWD4MkBasVUC7avocZiT3HuJrWLBIVQp+xoE
CHF6gKTQhNooJTCmQ1RY+c+4UHSpvTNs+GBvgRyaR2gMeZh2LIYNCWLTcy8geLSJltlKcmoqAzuc
ZDDVtd5vp9q0V4kwkIC+/fwfLAwFjv0MzANw2BIqhUompUiA6QXYAkyXqSCrjejCgp8gCTCFWRY/
Qoq5Vxe9Kwot9jPJNxM1ooKOq90cTv/qillhRhbb+dPDjOq2LE/EnSk2I3qnqVukdvdbHsrYdztE
452Dr9vTJ9HkebP2616XwLPrCCr3UWw/xPForzuyPGtu5yn+ZnIQZYfX72RIfsvocn71kwQhsLrO
xvoTiati73zaEOND6Iyx+dCNRtf8TEcsB54kC+2r01Tpyc9uqOiWSFWPHIzho6bdr5kvIK+/qvXE
z7sVylT3JG/fL6nLtzKr8pLQcofBZX634f7rrcxDA0vLZQcwdRFDgGaKL1Zak+TjqUKk5gsnlhQB
UQ7nTF1QfEfovLOHFQTgqQYazYAi3+Z5LP0HhBa12ttb5YNfR/jRaGiaDECgUSwbiB14g9C3YQGn
7QRPD0GLPtzrSkSN4UyJbW0Dpag/9WFr+q9qOWQk2JiFRBWKRBANzw78X22FwFWk/+zGUkT6P29m
+r6kOtC04Ilxji43VWPR1R3grj52Rh8fZDuGaiEEvZVgrzdslC0ezXjS6kCsc3EnR7y+/+dy0gSK
p86SF0s0SD/iBN6hYY8PRW3/wYcGCKcloh2ggxZ8kllG+p0U67rTjd0mrVwScHs2TVhSaFQrLtXY
V7NHY4Bj/9CmfmTuHL+3tyLKj7BKpj8J2mkuwsHj2RQ9kOaqd4qjjGhgeSeALXHB76+cHh5JMjzL
6+4yYFUbI/O6eYynThojDwS03K1os9kDyjHGoOifDXTNnlt0cSUPjXojPbZT1eGrw5QRRobbQ74N
sW2QATC+VEXf6Sa6B34jvdappPtHopAU7mvkwsrdrP8cfp4ApZn3Umbz6ksShMGKoyE8s6PIYC93
UcqlmWlVVD8GuZ3EP2JNC/MTwGAbnXlmswcdYHKBXDnxEjlVZAohNKRR/0UEfbKJTAnLDq4uBbER
iVZ4jogzzR+PmGp99+Hn5y+g7fOTzLgOJYp08n/4SWcFbgWDPl0VZWa/RhaVjVspI+GeyadvbZU8
hbmAYEcV6ekKRX29PxhFEsEGDP1hliqISQ+aVYP5U7bzWz+zUUZQjeCHiaNSt9KlRDbWDHULZHD8
kNJ2Umu8egwjb7OnwEg1h1mzo//w+1iRDs2gmvVJSgdzzstMaA7wgWwArYoa7RpDRMw/E+AZ+5Z9
WblKrzeNW8pMntfKxDhlbyJm6u/CQUEx0EhV0jo0TS0M2RsGaz/NhIH7u8twGZQuxu1wFVIzscHK
1b2dSl9NdOERCQg1gU7y7Sh2deGh9DSXcGTNACqM5TjGQHXcwEsmeJTMXGnfQqOD8+bD8DxglySh
kBaSdcwQjHvR86pAYWFCOwMDi7YyQeJyWzVhyRzEBgY9TjPkujCkcFebvVr9wYchqg9RpZTWTqDL
XXgjoeTN6HPz+5RWCTZN8pA44/fAoIJiMhgzVSS8REXe7hMTN4NDoCvY0roNUtdvIVfIPRvEJdqR
4w3YmJHaO4ydSeECnqAOyaRlah4/OhLNj60Sj9ZKGw0YGprwH5nUIMqOuzDe2H7ap9uMBkro6bGi
ufTCLPww0FG/03y4jn/8JrI3iNUEHATNFuEeIQy5EWmWPbLnmxG/F12PwRsXwnqsAwhHHr4s3NN4
h2ibOqjEW275zneIYbhwSlrRt19ub63rwEEGN8+omfjN0iqLAiFoLLIYQKOPJBGT7DpMF9dWmigW
jWbL3ssm6fPtFd8JqBcJw7sK4CybDRaKkcXiSk7JGNKkLTAdSOwyRCW4wq8Ixw85AQyIv6JH5zKC
wFnoqQg7b2x73sPKRmQNOEUWSFX3WYGIkT+QbQcoomIO4CDYrNOv6F27CKYsvHMOro6BzZSZQSR8
SRiZ5N2XxwC1UcZ0bW88WgPSbm1SWC922ozCVSFavsBdh/WWAS5+zrvQujMC1ec/fvG67Fl+YR5Q
kF2hObJ4XVibo94Nj/iRXWPnyV6qlfJLo8sFbjq9HWBR0lhayJw/LyGfqGsjqmPDd4dRYGdjQauD
xkkpCq2RcZvshviAvIWNPRafyrRPxHHW/Bm3MBpTtDVwwlI9gSzysa+6gT4zmuFa6NmS004JWjtJ
NL7IsqTbvxJFJL/1JI9weVKjLvGUTBtDT2WMfo4gaw3uiLictfZ1C/4hNkON85DLQ6Fi7dXVDhQi
EOcRaB5drYx4RZiRlNUoy3nwXW0L8djHIRAFNwWYqLVegNXDcdAUyL53duMythIeCA0KihqQIMDm
LW5OBn90ZCs5PwyiKwwQRQ3HQJkseQskuj1BVMVWy5h9lai6HkajzTbQ+4qdXOJWRbxutqMulIOu
hPYpznsU102MxFx85O7VH1e/VJf5z1x7kKqRyy6CcYg8dAx9XBzgzRs7O02j/wp63LsRxtK6VOXi
OU3+UZOLGDhjVwyGikitsv5iTToHRe/XUn9IKzQLoqHsPF9Wcw9+f79TyEncSLO6O1t+jjl/73gb
VDToaBq0dMe4dBZtqTIuYV/bVbvL9Sk7GxY6gm7IzKBxa5lG/p0dsIyA76sRi3CCpxkMNv7ycFuN
I2FRLre7EmNG2l95JLstmlXlalSGkA3qoFr1j0n/vObcGAHSwK7DL+RyzUDt+qrCNWYH+t74iiqT
mFalHST5kw40DbsrSaTnrCHRurPwR6+W65AqDZDJjAm7XBjtBQeve6XdFU0tVlZvFNMGwndUu4Ao
rHsGF1evlh4s09TZoWEeDy9FIIQJCimn5N1n+hCuhsSM106GtBLe32+iJMu/fZbfOw4XG4f1oFuw
IEio2Qz18unazOlhjE7mTiCbneK3VI1BC255htt/hkmm957VTub0bEZjeRCJVJqPKaYl5ecqE5Tb
1aQEP3BLUSPEuSQJXbVGAy8SwwGUVqoZG99tJZV/VkS0Ya2OSD2tzL6Iz3kMS23Nhec4u8jO1SMS
YkhdJjmCAY+5cMx+50RpFr4644SA1iZvfLjaazac7v+KgsxQfoZMgwkeCG03U+9VctukvwTdJ8ju
VWBAQM5iowpRrSzo4OV55DeeDq72l4wqa/ggo96WbrB+sYKvCdVuu68BZK0qvNKCPRZ0XeVp+mgQ
z4my6mNPGrzObYBbnqg0IJJqb3VFBd5BU6h/8hD2eD4GOUBlq+vE2YqdpPh9+2N9sDfoCjp0jhzS
S3npIispOpUQWgD7sQiU6ayGsQKILJN/94OY2qd0TNQ7B/1q7zPNnkUjaN+Q0BhL8Xsn6kj2jDTa
J0JJn4CPKmIDUFH+IUVNVKxvP94yZcBY5f/TCw2lbtKGxQnPiqKhfTAC8MGeU6OlQNcQafxhZfuY
moLDLNd5jbSV60jZPU7LBw8KvmjW80R4hBJ7ka4YUW/7GQRoDvngA7xQ5UOglNonNkz36/ZjLpMT
HnMmZtpgrslP0Iy8PHEppnKUasLccY/0bqUWMVYkOJrFd77dB+vYQJqZ2AHkBGC7eCTFqZF2LiJ7
F6CWoH/t5K43DpnQ5fZehLy6ZZEyQWoDjh5mBYSSRYSMIhVjCzzVd+DH/WdGsP1JDmxkNLK8nDCt
TRmZOX2X3hnFLPbLO3yTrUkjCJFj6vjFsgoVeyu6QTuWsROs0wRHT1OrMDAVmlbuYM2nuUs1Y/2R
8lDf3f6Iy4z8fXEaojNuFFoSRqyXX1FHCjCpa189Kg5iWhDBncSvvNqeOrEf0X7VXuou7reDVWpY
b0lG/smBlJtiLmzID0E42eM6MJreoIWOdeKnuO765yTJbXV1+4cuYsb773SYHlGLggqkZXX5O5UA
Ex/M3pWjGC35i5r7cewl9dB6BOs0XwlbRC+3V7z+LDS3mQDNl/QsUrVYkS6cDOBBqEcsyqbguc3H
+jVUpXRcDVanNPDFZOU78sFhsNesWv9ye/X5vvrrPuN5YYoyFuSfc3992Swbm04rmQSox3ZWP68H
xfhl+UbnSTmCcxIWnivoqs6mTpnV15I53dkX16+bdi6tZeroWcHq3TL7r84uT6mDF5+0Y1BiQ9MV
JZaYRqa+OggBK15p6810J2ouItf7A/MPdIso3pG+WWxENCFbB7N5/ehjzzN4iaV3r1IR03rQo0r9
fPvtLk76/xdj+ArpipdMXXe5m7Duk9W6zI1jM9IhfhqsRvqDPATqxqYmD5/wlQvJwZp/52igi20r
/NeCAWcvn5FXGksZe+3ItCJ5kyTAEB6tHOugI1H5jzXD+zOCoZ3VmRRnVqC6fEYV9Ym+Afl2ZGJE
dhsPknQ0O19+RlQThF4Iu2tV1O1wZ+x4Ta5jz86s/Rnmb5JaL64/NYxMoRa+fiyDycEoQQdmLdrW
Kj0j0oZVnmf1fzW6MpDOJdxoJyNYw/dSv9/+wh//DNy5ZsUv4rmy+MRSgfbRIFn6sdMkBe0zLdmY
qDyjLxbk0oPShObBjMfy1xhG9hNgJR+iaXSPgLDs+cwfAQgGt6PCMTWZKF9+BLzRm6LiJuUj1G21
V0YEfraoZgSgb4IIBc0OYNbnKRnMHJ5LgjaL0/fTHFDCdAcvuRrvXDYfHGzE4bivmQ0jJLqk4etC
z9NEJPqxyhIAYSIKN4huq+vYcpLHxi/Fnbh9fayRgCMLQrycVZnEXL6AMIbBg+uu/3mq4BrgspOV
X+UUXHtOj0LciSHXQZNMhPOlIz1PXrK8SR0/CaVSLZOjMpR5+9yIeNK2Q913K82UQswv7aizVnlY
Vd9NfIO+OXKHsNWdUuQ6tjAWohoheNPnuyKhN7QZpcIYi2PR1tkbv6f14r7XhJcUmT1tfT9QHxIf
Z5/bG/7qwxKn2e2zdCYtI1jnly9a4VLqgh5VB/ATQ75hIuvCpUYXtCnrTcnI+85jXq+HeASY2RlS
Dqx12WEtEPEfgYb6xyIZQn/faG1+1ktAZqgiBXWzTvRh+reZFQB2luSFzj0QIugysc6R/UeKyXaO
tdGU7b5wjGhbpRZuwaWRD/1Wnkw9ufNal53k90Vn1jS1LDvrilwTmoxM0iILTqmiBrj7YGMmviHI
ZE/noR70eCVqUtSDWjnpJxoIUIlHB5vZWaM7G/ZVU4lq3fVmKN05WFd7HekiPCAoosDKgjBZpCdO
OBolfDLnmFlN+5oIjLLQdrKRF6Kk15+7KqFaZbaZHvMuyym+regOxeyDHQCFHcCWDIGY4cTiF3RK
VhXaOAanDvutgxpE6ne/QFjTbkSQeImSBvcGpvNfvEiKeGbUM2YdXuCwqIZe7vHBxwwAnQ/niJb6
JD0UWprt09K2Oc0DRt+JPZX6Kowg9ni0CRgz3T5iV7FMRyUARQdqHfhsDG0vl0+VDig9wlqnEKxP
vOkTK93WZRKEW4Px0Z3zdf2sON/OzznDdwzm7JeLdVoT5X5fJadYkpp9CfT6PBmV9gOS3jcHibgN
qppg1NEcQpTn9nNe353zN0U4lDwM5JC+XFsrkN+1EAk9xWjgfEHyV9/i9yXvm14S383QKJCuA7TQ
+BLonD6P/gyIVN057B8cvFkLmG4ZnPBZP3OREOYmVj6IsFtHrcZXVDAWbpqXaAgk45mBANIACKaT
vURQ6Ger2EHyd7qUJ4OrVH2cY9AUqo+iV6fpzrZ/r6EvdyGCHkALoEC8d+cX2yBvCjXv7MQhi+Nq
X2O3bVQrxPeszk2FPGJsju+wj290ILcPtllHlYd7Tr0OAZUFOxufFqS94t6PPYQ6YsTmiiH7iq+Z
rR1g8Ug63fERRdyYkcCmtZzhD43o7nODovx0whmw7D2GU1W5DiEsvN358nN/dflsaMQ4GKrSmsSK
43LXxXEyKVbTccJMWxLrKNAsz0Sbl06S1UCRjwKk/xUd1QYEZh7SUYWzYYnk0ZK7e24UV/eobs7t
QwCDpo5aw7Ln3XLtWCZE6SMwLoMhcaoFXwJTEda6lvugczPbBrIVmCJ+uf0SPliYS40OFew3apFl
w8FEF7/wCUFHxxAKHi2QN74xCki6LRLhWK0lU3cOg1Ca7hy76/BCRiYza2Lii3v9sklFIMA5Nx2C
U9MYSoYevlJ5AKUrBUfWIb7TaL/OTGfHDXRbaXNQ5MnLCs8uASh1aImf2jQNfoPMqZNt08Va89xL
vWOsR6SBZhMYEyBjBgq1eEFITSpXmpJU2qqWK+nOufoo6lCuzNfZO5BhWThIQdDoVWeGp6jPrdeS
2/ypLWSoWIqGxCmS55XL9HDYZ5nuQ5ORugHUXdhsb3/9d1WxxRF4V8SYWbU0yJZQYGC5aDU1gXPs
pTYv93okTbaLJYOKKRBUxWmdRUWHkl6UCMQTO8v4Fhg1Yoelnsbtbiik3H/1tbHxXUlPcSQGZB2C
oq6sZxXbrM/wosLMTWljVZ4/DvnLiJ+C4eHIbjRPKHKNkdvqWfBpCsL0t9WSeNDszrVH4aDrugkS
LY5ebDlqQw/kho1Mo4F0FhOEBElppI9986AoIl0bLSDITVhK0ej5FWiLrVE00rZNbRTTDR/Ffbi6
su+sEL0pol+xEla0zltcdpJ41GKv7tj3mIvUNUaUhlKH7oynBLXj9LHskt/mn4GHd+NjA1GuX7WF
FFYHWZlk7admpPp4qBtdHdcDrlwYZ4R2AT4wqqZnDD+1H6WTKzB2kjh6vf3x3qu65cdD+5qbA/k2
eAaLLLhri9RQK9M/Nno+/jfmfTVtQ1syTWBpbaR7Ba4NcEZGKIJuVttZ+6ZylQVYpDtZuknqRnSu
6KrmSUecNXA7u2h/oUFZRV7iF3V5J6F4n7ksfu4MBFCo+akX+MmX4TbKB5gcgSMdwynPuhU8TThG
ReCPMmsbYfjQqV1aPQdNLdtbCWCVwJanp5KpM7/T3RJVVIoq0Wtd5UpDK+trtnbLaKmOA3fqNeVt
8mX2gZbK5U+lj5MXK5NjfY3CpzyslAbVsTX04+zZKPFyX0sAXVi4zqCyIRiqVuzyLtH5H2RZ9mnF
+3LLsBurdQOE4d75nzOa5cuA80uNCNByvvsvX4ZMQwZ3I8c/MsrW5J9cdFiNuFAaw4AR1Vjq33KG
Y9gE92MuP0H9dQ5OJEvFARqU3Bue32GUWtD1uVfDXie64DZwyAKjR2imErj8YWZj6YU5avkpYYIu
njURTt9jyCrRE2hjYwebp75zD1+vSDeWthuJPQNYOAmXK4aD1pRF4mQnyFSqjIkPc9cxszrhBvXI
iKm4h6v9aEFUgAh3TCfpRc///q9+H3gpmv1+XZ4ys7d33IAYsowtY+YSuJOylWu/rHe3z+r1NUsr
HSgt9/hHnec0kDJnUtryhI54bbg6luh1qk2K12Z57GlthtiiYLh1Z9nruon8Zh470fVDv3yZVmTw
PGwjsvJT71S+9RQhv1x4sTNU/2FLBA2ZEfzkIJ08T34nnJFNEGFqK9o7l/0HL5wTT/XGCAZtPGex
pzqri1RBBnNCBgxrmhq4G/Ew/G7q8KyLqijvpNMfrAfNlVENup7M3pa1SzMEvYSSkzgVmARts8L/
4eSAu+Ak1VucCsPT7Y/7wWXOozGKZdugNHhlmZkjOtSPo1adfPwIlE08hjBpbNTIfZJkbdwI8o1w
TY6jqA8d/WQupa5IoxP0qCa5Uyp/9OzQegiP74CnpdmpjAwKThGdOAW+328DdSoftUTRJmicxTO+
ueCBbz/9+3T7MpTNBD9ySE4xylpLRQ4mVjriBS04zEjHHhOisPFGg2xwdlNp0UuPRStsXBkClpZx
EgJoCI30WUYmMHfJd/vGU+PKRidbziUNTXfFgouOYiVWhHpCiV1pOta6QS7nntxOwCNawkgI0avV
0Poukm4TChk6YW+jOQ0As6iNz85g3fM5/+AMz8gJBu4giDlOc0r7V9hw9FjSBrNJT5Vo07McpuYG
EjOEgFjrD2U5JXvuvf3tl/tBYcg4ZGaWkCqacNwWl2YGpToX/mSddGQ9T3xO0AzqoP2oeqFuTamO
vzJRbjah0/Kmg8AsD5WiSKrng2TKcC5Uxn8+W0yJVOx5uLNm7cz5Lf31FkaniawaCchTECkJ9ssj
zsQZ1lsD6FJbfSwThOzuZA7XW3puJ8OwYYABqvqKXxOVfRJ3iXVKIa5ICKyj38pLGF+jGKkOOJ1i
uJNaXVcnrKjhjTg3/GZ93MuH7LFMAfjGiok/Td/DqNG9dJoi0xVV3q1vf2IoFfy1iwOEcDP6RfP9
R9jiOS9X842kIskLHaK0NbU/Q71B3gP6PbDiN9ow9VBvAkitHZKVTaTi1tcnaFIHYRvor5zs1PmG
nJxUyy4nqhofkB2VcFHw6zjdGYWZyr85b7WJ5k3c2asiAUz3s1F9fD8NfwKZFuPpK3aQ3IPDIGND
CGK0Id9CTn3YywOCC+eg0QL9aZZhTtzSgLnGi1DiVvtJgwo2xGFQy5E8v6N9l64AWEnjAXcO9ZMa
ZLXReig2yajv60arUlGOjvoqUaNxEZThcKbG7SZMEHX8N41M8ze44uAFDauzTVwp9q2vVqd1T3NC
n+wE2JSN0Q9hs6piOr+rnvOYovwDMtINJHkIR6/Hs1B+hfPZyG5Cyul7ZS+moy1VjrVODad7C3XM
LVe2UcjPWdPLL8pgKKPpGrne+fs4Lkr/0QwDG9BspBjHzPbrHDXAVPlq5Ek9AgZX/M9xMcBhzKDJ
i1WhNepv8lFD+5JzDIuHIjDwaoVJV71NYSl+ipb22baVlfqB8yyhIYNsxOQmSTFGZ1EwcNXwVf+G
K2R1jPSgGj3mSP4pS2hIIa6aJF7W0aZbFVVaPyCpWsReVA3WyUTA/4sf9N05sRL/V5c4SurSfc+z
facGwbcSdN5vWpOKv0bDugpeoNNPmpcl1AFuioaD5uHY06RPudb5/VMs98UbqjdUUaMS0/6tNCdE
/T/FewQtDxUXrpF+YbmKnFpuEJrP67cJroj9ECphXOFXZ2NChH+YE24oEgP9kz35jXMEh4AhgCRn
5oOtjv0r7c4i3kDHzh9I02zHEyaGHdwKIUosYzRWR3PKm2YNQylo3Dg2S0ztyc2tk4XlmOXKCNv8
MCyr+NmWap888VDhaho7u11PAOgPoJwz1dV7ue1fRhu23GqasKxfCz+pfpc+epike3I/eYVvtelr
y/RQxS6hQAJf72rFOuPT7b/1OuXtC5zcoXuw5USqPKts/XAbZrjW0pAZO7Hyq2KcvBKmp95ALDAa
tjnTtp+iYRzi1QwPs3WMSeR8vALsgKOoUYZVy7gda70hVKjFnBIV7GgGKHqxXKE2bqqd8q3L8Tz4
rpSVrj4HqFa3Lxqv/xsdnKJ700MLN00XFwK12IdB2j/KnSKKH0EPTPfIKHZCqKoX2CbiMl5bv9o6
iPs/dRjp5lONBua0yVA4GN3StJtDIUfO4M7EDY1PhFqpkdTOc6n7wnhIAiEPcFc6yHajwHjb68ee
qmnl4xnyBCzLyA78H9N1g83GYHqoK9KeTMmVZtFncoWd7VNxfsmMJMQ2UC6bfTpVPblm04yTm4J+
lF0jyCZrNU56ZZ3Q0QsKvm9S2yspk+vOa0TVP4tpmpQ95Y+0NbvYcLYwT8GkNYGJg0vUjlG3yZ0G
f0S1SkcEiNG0CPbmBArt3OmlI554Xr94jaFnUk2mAm08pVLNzzAjAmWtZ032u5GwkLlzVV4lDNza
wDhmUANjd4bgl3Fdo11S4kU9AqxRjaOP+GgCS8RHDa6D1HDQJ+hZWz/1k3uAhqvri0EVeF80w0i3
AfzO//6vOxoQWmB3FHgnM82l/5IiODe0LKKVig1YfSf9u7qcDQTOKROZ/s3129IzUdbxYIKiYiNR
0RWbopyyt5DSpnL90TBOaiPGOwnudbbNQMJg5M6TQZoHRHH5dBOdJSTDVCxlUHleIw4qP0VDkf8H
O0R5UkQ9HGSz1rbKZHSjhwKVX7lDp3+7fWsvKyuG3EBW6F0S1WmNX8GpmXJmsIayF3XUCtXVSqZg
SltEb1KRxhshx5RSE951A2YpPQqOImv/eSQFmwE/IXrX8MucK0ZdVgD+xEksfYGTW/kbOVaH31La
MqVIBBfvAR9S9U49ed1INdAWJCHliSloqXcu3z0+dGhrESVOtRYVbmpg9xJbVfCpqityA6dUyqce
X3F7NdZp/VYWfu7S7h5Blek0e/81L+R8zXLr1DokoxDtLn8MUml0DNV8ONk9cpljrDQeugYNAg5G
Yx2dRrrHMv/gXDEDpL4DKwSqYInzBTFtTWmrjSejTGFBV6Gxy7Sk/zI2hX+Pmr8MHvMGY8BPO2RW
koSbf/lwZmxLfmAHxUtrCDVYOVrjoB9ZYcjpWHHzGLZCfGYAmf2+va9t/uzfuSjL6ugEM86HB8VU
ZJHeh32JHpxQyxcbqpj/7Oc5+4mDWH+dtDDYlkFXBKssp976pGEk9PX26ssXPK8+m1FwsIG/MfNd
PrThdyXyiy80gVCJz/LCOiI81u3NusOm5vZiy8iFZx8tLqCjZORIxGuLJN+aklgzIUC9qH0jDxg5
QcgHt4jLKHM09U0PyjC8s+TVOI1RPmU5hoGQYBHKX/ZAQVn2qAU41TmTNESf3VmSS8MDKbfQIkqq
LNiBjuyVL4U8kKuTz0/OCsCM9lYEKqNPYQfK6KGWZaGbE8oocgVDbMcbsLbqo6H5JhesFki1F2YI
xFFhd84G9Suk+AsN2+f/ZCkYvo4gy7+naM+ZL7df6PWW5eEQu6FwmnHHSz6DY/AnVTtvzi1uj39m
rOKjoD44J80wetJQmw/R1Mdfbi96BepkQSZIM1+dbg+SFPOO/uuyy9rALic7L844jyOOlAnUrbzW
ioKHwGgtYx/i473CnjKDnD0KwzrYSontUy0JbYvidldCAG7Hcks5O+yckSxnp45SM5xu/875sr88
WLM2KoGK7BZZxGWzPjIAxCRVrb6MIi9RSqZX0mw1SGJ3guL1EWIdh9dKDU6rcSmFqzRFQL9ZU1+6
qo7HTT5Z/xkgziJP6WSGHP/+UARDnocSlsO7PK9ZUuo1ymovUi7hWpUEebi38Msa79w7Hz3U3+ss
KmQg7HHay5hrUAtUNlQVcAgu6iijv2LqA5Ds9mN9tBza1rIGpBBmznI4h22TVQ72pL1ETL9J2cro
wTCi9JccJvm93uj1vqDxDbJ8jrssuYQfRHHeWGGkUmn4Sf+9l0rfdDu6mq//+kh09WcSznw+4SIs
rpOqkpF2ZYZ8DoZKwQ+2bSauTWZtXhQL9e32YleXyCzDMmv9MNiVSVEWkdVEklSxcWA8a0XSilWY
5c4bhR+K5Harj4+gxKKzEcXlnwkyVn/nAFxFoXlxAIjwiJn6cl9fxgPAAtqU0I84UzXhGejApdbg
99mOG/tB6m+bMsn3im9O+39/aMQFyIABw82U18t14cPASIRleg4b4TPKwfNnnVttcJ6wUD4XKPnS
m2hlM3J1ozL/+TIDwEAbBcQYUndgbherW7jcSVpZwaaKaZZqfQJ3bciln3pdlfs2rO/15K6OyLwe
qTWbFnAvKkeXTwu20w8zYIVnpJVt6RD2SlZuhtZPQc8gieGsbr/cq1OCoNgMvZp1q3DWWIp8qSYS
nKReeICKoMnonGT6f85U3jPhulKXZhg/o+3mxBKOpLZMKXU9TLlns/FsR7RHfmAKrqGzW9kBPnei
az+ZKZ20ndqajr/WGFzRY+3Nqqq2ueGMh9SKjNRNzb6edn5kNMiwGiUSKHju1n1I1TuK6VCZVSrO
th2Wu0KWhYK9mNRmXtJNuKyibkNV7zY5FX2zhZuPigD2dCaW9yL+GUY1+gy33+zVh0RFlRvDIqOf
QRLLWYkgk7MaVAfOkylZoDEG65uC8+S2Mtt7MhzXS0Hpp52KbRHkfmS8L/dMP6kBRLxQnFHWbs5h
mDiq10f1CW8/o93cfqzrTOtdoB5SEs4n1EbvShJ/pQXgbSNKR1Wc25mKtvWHOt1Zve5oHhonjfjj
yE1cz/iWydiGWlu+gPif6JtPA80Oxa8zVB7yaQrzlVxb0nGUs0r1rKoeAA10gY7toB5Mv+LAZhJR
m636xyBb2zE7GMuN1MymnbEU1tVzBb8mu4NnuYqvs90FMjgzYYI0eamlwhEXSWRm7Vmx6g49P8xS
0LMv28+DKoqvo2qVax1X7G1M1/nOdrlKmuevB4uYk0iH/CpDV5ysCnzsGM9lSC8PKcGSwTlWs3rr
iUiu6m0WBtM9A4arkD6fRoaHEIc4oAClLjdOW5FUWjCWz0qltMMWqa0cTEoZ47ZAutY/5ZjLbNI6
+eerhHUZHyKsQDYAGWexYYUwgijSRHdWNTzFXb6qfAi1aW/Dz/neUR9ji2yq9zoqV8dkzg5hfzGu
lS0yuEWy04WDiBtkjc55S08TSy9gHK7TSWm28XsrLde3T8pVTc/M0gI8gjwelwdhffGUYI1AteVj
+DqCVX+IKkbRStjHj3T6PkWi2Jp6pDzPGqdPNOqMXcsjP1Wir+/srPkj/pUgEw4AXwJjB6UlM0uV
FzeKLMcxevC6f6hltdr4/qisQOQWa46x8Ma6slad7eTbVpN8L+6a6M5rWGzs9+VpJiDWBwQPyOPi
Ao39tO4LJkEHVUvybZEr1S5RsoFF7fArxAXnznqLPU3rxtDp2pCOzexoLp3LPV1OPi9dmtLD6FSj
eQjCXjVPFYoD8p7kxap/ofqWoUiAtEx5J3x8tDSdOvY29xwYvMWbLqcRfE8TpIcyyOSnwjSzyAPs
N75KlgmjkTHIHzTI7wl3L/fZ+xPPVKAZ/0PRqS72debbZibsMTuAFh81lxyl2NpjHp/g3udIplRm
ueWej6KVgS7nU5J1Y+zCgjR/mQLQ/b/t+vdfgxgkaGNgeISXxfcG5tCH9mSmB8y156nRkPnrrk21
sy7RAXN9iPTRBrjS9AU1e/S79b6sY4yaqil+1hjR3THRWIT0//8c9j4lBwoY1rJsM8u+7eRMzvDg
7n9HtDvWM23YBbug4c8VZA4TKIQY5FBt/rHamZcmreIloFbJGH+ZW6VDHcgC1M9BCo1qZ4ZKwYyr
t94Y5gevd9761SFnLS4QOPlUVXNf/HLXK+qQtxhDFocalbm9huG3sWKgFR3HECfuM8rSxXcmB5L9
0nZm86rNUjCuDCBpi/BTDvW2bJTgm4RSkf6gp//j7Dx33EbStn1EBJjDXyp0q9Xtdmhbsv8Q3lkv
M1nM4ejfq3rxfbAoQUQvZrAY7AxcqmKFJ9yBEt02pd9v+TEKz38Gu3e+d0aUantVG9Tp2/0fby0v
KH47FQaM5bB0o/K6eIWyam77OG3E0zBp01tThT+Sqe5eqLoEK1fhzZEkO5a/KI8ulWOsya7QNwzF
Ey1NfT+jKH9oQC2JXS6kjtX9ad3YeVxBzIqLgND33VHhr0DJa5psDAxNPHkN8DM/cfJhPCQIHn4C
AK9p1A2M/BvQFVP4yFS4w8rGvzFXNHAlt4aCssxeLneEoSYzmnSpeGqrPHkFNGp/buaG3pc6rFnQ
Xc+UgRAOkyo36MssFTCUsu7NZir6pxBNjm3aOtWRuoWFXLeevSiKHb2o7Uw7MFwzRVtkL6Cv4BZw
yOjIMEMi38s5ghlQHWyp2ielduPnvHMU2nyUJFeW8upeh4ZM1cfiYCG+RMZ0OUzrxnas0zd/mp1M
242tgs53WM8PqjIh3VbXzeMYVqf7u+fqQJu8JLIXQDQqO02LS91unNQRtoXKhK7GAXSYrNrhO2q+
qSOG4xhul87nUtRW7MMFC3F4qbP23/d/wo1pwyOnC/JeBwRldjntplTmSMfQ5kDhyzmUITLPviap
EAla+emmhFjkZx0iJPeHvf6okp0FCEYKJlGwXlxlapFi7hCF4VOpjWnka72SfjHaJtzeH+b62WTv
kMKQjoJex3xMHqC/zqcSi476Zh8+RV6SqN+pHzveBs/6svxRz2BV/SlGcz4GvaopBzRSixayTliG
vutmRdk+im6Mta/3f9T1V6fXx0bjLqedTC5w+ZtqMXm9Tu30KevsEfUQqwKfawJX55YpDD/wxvRP
kATDTg87cTBaa81I8Xrx+QFkIZDjWZYrM0mFyo7eWdnwhJ2G8W9jUowOnII5f/hEYbEnAZuyZIY8
kAwa/1p7Mvl6auC6PNGwHX9mRvaDlJL+AC7vz247DY8D7+bh/tpSLeJPvYiE4SqQKROToOBBlWXx
xWPRwt209fFpYtd+RjpMiA0fQ8UIqSq7T0JBAOwtdlrDAug9ovQntKDCEEqzp21gGaHuozqo4SQS
K9FT0Zt4RqE5OlobxIwSQj00EJxtro2BuikipEEBcWHK5scz1S3CsKbF8pxC1jc1TZRyM+atdmw1
tQiO+Ty6PXLVc5C94iETiW8pkDvPr2xEIjdO33ZvIaYH/FEF8tffkLSqQaEPcWy+mXapdK8cKPcR
Ka1U+6XVteP9mXutSena4bOx62Kog88U0D3Nr0cbX9JeqzJMmewIGEVWdnT2hFK2pzYIxY9AAJ14
qqzS+I1ASYPBdA74CaI1IKRiixWpbW1ENad7ymZd9iBGtKpPxKDKn0Kjq/KYawpgC7ksOPO4rXpq
+nz8D25p3jO4RDAK7L3W3bqTM3sPvdphXBlaWv/sjWBZAWwE9XczmdI39CHRAkF21kOxsW+sfht4
dTo+lGjrvSnwbqS8d875mBFwiHZNYxfRadZxin5IOjMZ/0AMiKrdOKp9tgkTNzcPgHKT31ljDcrG
rR1DebHx8PiWDIVR/YwHr/8cAGINtrVpCR3Q1RzOrwKBz8o39NoZPusiShXsKIz4G/6PbboJbdTw
d2ZF6fygVe3IB0uAPm+bGMqkT9kyr//DIuWEfaKIik2XuCjIDrnj/gqyrFvzJ39PbRb7mzIetWHi
DWARSzYt6iwjDGULkyNjUH9ELvwinLeErNDmjXHW0R6iX5TkZvtiZM6oBxi1GnKDiU59BcEVVps6
aLvRrzOAk/u8ZfaHJJqNOPHxt8FzbvAMMa9dxLKZsfzZ/FpaTODGpa/05WUgvWP7SUUNElkkclNM
TaFV6En5WEZd9z2InfFrOrnlY4ILwafG1atH+NDaU4v3Ba4hmLF9rEtBVMFf8AfkAwRZcykx32dm
gciUXT91biw2dMMrbOiUwdpis7jWgFmCLuRggBx46GRfDzayXJy/bkLk2vDucormiePNh+L9GQeU
CxvvHyoK/eccrPMGFfTq0YE//DUaq2gfZJSuPhoZ0zyjLQ4kk60jOWuXP8MjcewopjZPUzPZD+ZY
9y9I6se7zCg/WOkCOcPlCzUQ3B5xOI2My6H0tu8JOQYT+R29+pKlRe74fThxM2CqWGmbXkTifP/q
v4pkIGCTV7DIUG6pDyyfG0Epdqj0SqrsWV9wJikPMFiUF73M5z94uocbLxVrgPHrAAMmHoUfYnDQ
NJAhF89N0uNu6rWTeYxcYjQ/iQb710wjvnqY7aT9Ry+qJtxbsdXUG4Lb6V8DgO4IwFarxOdkCtSV
N/eqEAP9Ee4J4BI4pyB+FzttzuDfhaFjHZtwNg4zCcu+zUxlq+mdstHHXl85RvLYXhxrG719+qUW
NScKm95i+jNOerVZR+ax7rEJ5j0Y/kkyvdb24IeMcqe6TfIlxD8ueSny1FgzZ7765HJ0CoxSReG9
aXW5y8ypQYjXDcxjYHGIO5D2FP/r4VhbVoM+Uunmn0FLKupK0ndjkVFJISlxad1CQVpsbqsaDbfv
XP1YTkSTuebG9Q8gAfE/WQTO/kdCi/nr/b19FTLSXKD5SMka+Dh31mKZ8ccsesULtCPwUv2Hi4jB
Xps1/aGZHOMf3BU9DMgLO3hIU1N/MCn1iRWtlhvfmVIulCYpSkMOuIjXw6GhfAvM/ljHYXnOx874
hvqgsoV8pDym+agecC+rXoRattVHby0UAySgBlYr0CkqLZcfWe9aSF7EE8d0aqWDLzD+N73G/N0H
orAG0L++qhkNfQy4+5JOT4x+OZppGHDFuYuPHNbk0GhKuUsrrG78iBh3W3CvPSqeKP5Uc6Z+G5pE
Hw6jPiYfXu7LX7GYs9nHTTAPqnas6iA8gUPnyhRgAzCeCMb5p6YLc4MreQjLyyvC8vH+bpNzvDzU
XNoAE4Fa8Df+R5drMOGcBTCMFacl6WyqFLeuTa4r6iNyds5ae+J6Z4G2oAWKTIJMgpdik9i45apd
2foxUofUOHaqCzQOFY3DgNtivIVl1f4TKNjevWRB2a15mF4fZWp2AD515JbgESyLC0YSTaVdOvZR
mYNa2YTIQU/bqYunV0c4MfgI3VqpH98cESgBW5a6Eanp5eK61tB5JbXTo1HkYpf1Rdj4CNpqX4Da
2ju4tGuwwxtfk/yeEhMvMjX6JX3b7LRAHbLBOVZa5h0NuJ75LlfQJNtZRVutbJ0bX9PgGQTOShsY
D1P57/+KdDDztOi+OOjW2Lb3ipSS/S1x5/lJ7+fKT9ViEH5rpTFq8IGzkvpdzZPQCh6VTVyjkXMu
Czio6rd6nc/lMSlDs9mr6agSGaezKCH9VMVax+XqO1L5ZsdyIeiIPMBGvZypagLO0Cu1YqZSRFML
4gMaSiktICMCRzYWH11Z6HFcg5hUv+OFr2rcdeKEc5PWgGkSZY+HnbMRXtxibGI4O61MtVMKSvm7
lvXGlw9eB4xMJGGAT4OACdrvcqY0z6ze0qf62Cat/kW1Z+M1VfJ0k1RAtFfiiasXnbFc2RqVmSa7
aDFWlHOze7FZHzugIgcrbNMnGonWxqp6pA01ckEfuttaFffGt/QMDN9AwdLL46/LGYa0g/MiHPUj
zgFWuGmGWHmrK8v7hjMn+gaYp6y8adfPDC1DerH0TrgKwN4trtgZKTGoLFp7VAITThxu1PU/tprg
3UfGXlDm8+EDJj8Cy8p/wuDGf9tWrSDyqEvFJZ2dj35hGtMeBDuyFGAwy1+D9ShHK3KnI3Jszl7F
+P1VCad/CNvW7tvreBmyJw0aasncuyz24tiUbd5FtaPNx5AaQn7QZ5vkvFeD6kEfCiq7xUiVfDsa
obOrAFXUb+pMOBP7VmlOkx/OiUi+35/81ZXFL0L1Dvwdevuoqy6yIsQYejMK4/koxjZ0N7GtNdkm
iEmRjjOwhmITgcuIN2FUxO1DQebtvt3/Add7nouSW0vCWwk9ljH0BBsmpHk2HgEmhD9GF32sDV0M
PNLnKtbNfZxF7vDLal1jtZigs7H/eul59KDogdEjU3vv5sli2l/XNRcWxtdhiGalZ1XzMQMHFTnH
tGtGF9evAtV15KmGMkx/Q1FNu10YzmXyVQuz1PumJbXbeQhqWW3iy6nhXHx/YZabhU+CDgVRO+pz
UmhmKdU8yiGglQ3IGkye2TyDySJx9OOobZxHt1SGV2DgOVKnYzgi+LKbAwq8mT9XTlUelDZqO7/l
zpjXju9iy7BabBkCJG4MggaoFJfLFsyFp2ilpz2nFPImf6CE3TxGIKzqbW07wxHnpekFZRar3oMI
1/O1Yoo8JH9/NsanuPmexROOQya9HL+hu6qxLvpz5RriIecz2DwGyoj5XOGED7rocRXzpgykl59p
cAoOtZeo09Zr0cvUDAE6/P6Xkmdk+YPITqR+IjENx/ryByEUqAQRVN7nDIvrx9ahmIhn8wg8+P44
izyIhQckSKcEe0xukatHN2u9yW4y4Tw7mTKaT2bnjKnfWyk+W1mR1fEOATMMYIt4Buc2zXYQb6qx
cda81Rahxn9/huxdUHGQykOLSwyrkrkySsV9Ti0L7e1c4Uf7Nc46mDwXVrjWY77ebsya3gV0HVqM
aBZerq6XWYAiR9t97gDYo8Q+aeUB615x8Er0y6osHreOotlgrfDyWfmyt8bG+In+JsUcVJ7k0/nX
DRF3VS7GPnNxlaGqfSgoXdGHCnDCiSDKKI8JeZ/nR3gDfwPqaK9JOi/uRrnS4AzQYKCNQFC3bBub
eKX1Ewnps9Lk1pMZ9gWowMjaz4rWbOppUh5h5q2FAzfm7GGaR/mE9gwxweJ4aVz4Vqq23jPpeFJt
MyNpS59G0rQFzZMcw2ZoviC8ZX0x6kFbky++NWOyXYSWMFyhMrkYPIx7eIoUm545pmLn9F72OCWB
8QJT7tQUUb+jgu7u7x+rpccVsgvwkuh8EkSQ+vK1L7+yonThOM/T9KKmoZFsp8Rs3H8Z+Iq+lZaJ
3mxo9V7ux1rf22+FiirseawFHUr6MPHn3M2sbwiBZNnXee7NcZNZ4WQ5/jQ6RXhCOSaoBWKIKHig
tSemh0AHjbpyMSxPpOxMcyNQdqQCKI0vLidQ966CsbpmPIMgLNFVTDSEQbzae+mwo1JWBlt+Igox
tFpIbzQyRikBfjmYquczHGBLO4aKE+800G00kcoBldh+fhiob3/temutDHJ19TExqXEHzAVPQ2Au
l4OO0ZwJU4nslw67ltDXhdY4b/RutU7dOAnecG9tbqgtTalgpNmVDVE7qpumM4z+5f5uWR4PJq1i
JC77quwYDujlL0FdYsab1TNeptbxui2iRDPGFKU29PZeUabhQVTO0DxijKLmv/RYeOPq/Svfk7/f
Gyp+KE3TPSXTQ7d3mZKArkTxsKnUZ6RJaBrzkUX4OCeNafhJVznKNgjn9JjgFIPkNl2A7/VQcE36
k9GE1o+hHFBQ26QeHb1PdcAVgF4YbKl506hYuaKGH8UjxiJSTOc1r+jSbhjQbt5EGEX2LtPQzcAq
AbWQL3kwAIEdxx7rUgG88uAEnQoZuam7/iG08rLfhWaEOU6rq+FrQ4gf7VFRbPk/Mq/OfRcFggYD
+gDWQkWDDrXuvu6K1id/UMy9kWOayc9pxjdBxtli0k5PKt0qVuOIwu8Na2x25jBk2pcMK9FDHXrh
+KoZjV7vdCMyzO3QxZ3zMxnm+Q0CBp0pLcrTNW34qwMB11h6f8kUimqss3gkSpE4EdKj0XOoJaq2
t/QeJarKUD41waRvLZj5JTYtq1XRRdrG6eOuklsQzXVavksZKGMOByQShPfsGhV8dIjPh6YopX/j
NNpf0ALMPthBYUQCPioX8gIm0Fn6URReYiipnnjPXWG528ChbNO11gDI3RFrSNar6FfK/eD7zI3G
yynxwpfnLB1pjzW1iF7Avc3aY4ootu1HNJMN3ANrZ6Imp5YuWg5TW0MUdbIENDyC5NtY6oHJU5yt
nPzrBecXgXSijSzXwFk8E03g0v4Oh/ClcGvrX1OoZd9J0Wm1N1EFLaZ11toLV9e6XAKuPbg3NA3t
JayVaA89BN0IX0rLaI86w+5pacZP9jBaK0H11VCoq0G3kW6xsu67vFK6qA/Is/A4q8E0fur0ePyk
VDXSpVWzxlpaXuWowlKKo29AGkwzbhktwxEN0dxr7WPmxZWya5vK2/VtYNn+ZHO8fUW03mFA+cCv
zWj86RWT8/n+Fb6M16UbB289DB9QIJIserm1xqHuRFVn3YsaOXa5zRrDy57h2OTT7/sDvTNtL25q
RnJ5sNz/1gSXVBcot3aVDlpNOlT2xaaZDfySh8gItiIPjM9TOfVIZUyaiEjidC3chAjcK3veXWrg
fhOj+PGmdbaoX3K918gtsm5QN7VZ6hYiLxY9er9obe9HS75e+PgpS00PD/WAlTj4auszDw8IFNZP
kha1nIdW1x2l2bCBF9q1T13jaK/QCLSnABWD/3S1sobRuTEejxubER4NHPllRKb1jVZrdtS8oAhU
bjIzyH/zUumTnxr551yU9uP9D3W1/alEQ8iXkCTHpvS2eNQbJbF6wtEW1ZEKScbYRlxstNP5N6lo
93Z/rKvnQo7FcwGij7NN5/Ry94GD8RIXRcoXtar1Fw2/gb2Hpe1RCyt933TW+B89gvT6wUFpRyO0
BdSHa5sxF0nU4IQw9spKfQmded54nYUXE/onD1onwNcB8XE2fVqmv+6PenXQ5KhEbUixUFqiOX05
1WAq9dzyWvVFaDOIQsWKp5+gDKPD/WGuvh7IKWIidgt4QpcL+nIYQY/MNBRLe3Fqdyx9vTCR8+Bx
+aIPjra7P9bVzmQsuSGp8DMraniXY5kq8WWsxNrLGONzyBnQ94jRzk9W7CmWH9iF+HF/wFuTkzVD
HbggeMlldCHUmDpY0usv0dR4qs/unX11BmiFZW64qo7/jg++uLFI6XkJeOJZIEk5vpzf5BZV6mBQ
+2kOQtOFuUZ5eDt6SUe7F7cmqkuV4fleYtU/SmGnZwBAaUNlsrIteItq8qBQbVQ3eji2Xw2QSrCq
7Xh8VasY52TqbI7yq6fSi7VhUIrsn2ZE4GU31U7W/yJwC/Jin3XCqTZ91uU/BgSnvtajQYyo5hP4
fz+bYnECFKvM+v7+OuvXC43HM9tC8khY7WVgH9TRCJ4h1F6wsVUbjxyidvEZs0nX8O4xIhcmLwJR
r9TacKVAotr8nBhCr7aJSexPh7TJu6caPSv9kMajS6kpsbB4zPO0yXZOQ/kaOTpdT3+UQ55Hxa6m
iz4851k/woeZQvxgI9/CJbb7WmJEMv4kEtbibdDgzrFy2y1RVBZYHGYqZ0m6iI7wIpuqvLZDrHVI
T6iT10il6okBQgqU/EavBgRvHa+ctlJG5RNIwyTyO6E5h9wIg7fQKqcvzWAOv8m2oFvYAU432ySf
7b2uKtmmivL/3P8ui+vy/bcSaxH+cMK5nmUR968STI+wFJrCtTjZmaacpzLvPymI9GwMUFO7KGjS
R2EF+cpmWHYo/jsqFxblV4ee+PKYj3qqzQIB9xP9pewwEs0/9kbcHZNBA2doFPOPlKrtYwUQ6GkM
s3wTT2Xy88Mzly8gXBsgUqR5i4eiHXMVlmdXn9Cl6XxXtcR2xEb5p9GJ8ZOBcvKWtzNYadAu0ls5
cTJ7/qbGSDF+ie7QzIwMvDKaU4+y226g4c43LqdDFOnfo6mbD1ZWKn6RT/3KC2XzHf+6eBhYKgKi
Is4dJ8PQxRPslZbaaU05nFjc4dA2RnjgqlV2o1B/58JtVt6M63nKUqJs+SCSQhQqb4O/thVAfa5Q
ZIVPHrpUj44NTaea3HFbOpGxDY0s+dJgwvtl8Lq1muIys5EzhQvCNYPsBC/WspYBa0HLxridTiLw
+qduznMKmKZHRzHTvquBmu4F5mbQhpD2gwnqTtsGhtfjqHyYLvj+S4jo4PFSOqJFcbkI0ThXeTm0
4ykYJ/1PS3T0aBl1cmqqylr5vMtQ+H3WkvRNhgzFnLjncqy0jxU7s5rp5PWjRwEhnucO8eQQDG86
O27kZwJIJh2+Ikby2hLzv7pe02iY93RjDlHpRd8JCb180wVJ9WoIW1e3sRgN5SnNh/yXZWWY8ya6
VphYA01tCGE+sL7fP5GLJ+J9Dmi5ACeQVXgQ/JdzcN2ponphjSfWlDbkJADI+GT54sEMjHoleLo+
EKggyDYH8QZNSX35cfqqnFssl0+OEwdfIw0Jut2cz2237Z02NnaVjnbRw/0JykN2eQjJyXgXiKfe
IROLQ2iFPQpsRqedcizrNrqh9Fvy2nBCZF9Fqq+OtIeiClBhTfU5pIiTjiup2Y1Jgwqh3C5XGNHO
RfiRSa+sxk3000AmtEswj37O80n1B6Ha/4kRlP96f8LXrwu9WJIaRNb4oFd0KT3A0zSCqnxSWjfY
2U6K9B6D7myt9vZKKMKtGxna9v6gNyf5DmUApWjT3bjcRuQ1rhKD1zgJXt8HZO6yQ97l7SdrbrG8
ZDutnL3rbQtaQ/ZX2bmoGl89JNj3ZnM+GaeQptgZilSLBD46G1+msbe0lfLwrS1EMxdQKNtWgjEX
k5tnRCTTxjg5Ra1FUEg86nZD79W1z71PUb9syXlDc0iqnZblzuc8VpxoZcZXn/VdvQ6eOTGsDNMX
+5jGqojwA7dPgFRgWpv1rDxMYEc3Vliqk4/CovjEkRMrFaKrR4VhXYeiOHxvGTosHpVcsdzBgtBy
KmZIETZJPO1ay9O3SaJYJ6fu+6PTYAXiIhz/+ME95clR6QMAySR2XyZ4nGhFgV9unUQRJ7+yWEme
vClwvphCL3ZDLIr9/zAeUCO6DbQDADxdfmZ3Gt2JR9w6mYlZcG079KoApyTxJ7cvo4e6ytaUCa+/
KZ0Zm5HgqaF+bxiXI+LhC1eFs3rCoG/4LlUcX41eo+iu1XSpoqL/XoOZW9O4uDEqJHdJ2kRAQOqK
XY6a5vOQgVlWTlPsfPeiMNiUmtZtc1mN2FSt8SdX22YNV311YLmCSTJpsdtEYlRCLgelp5CZPR6a
J8gb+W/R2ryDRiW+973jfL//Ha+3rByKgq6sL3IRLu4iN1VNUrxBOQV2rB7FEIkHY4zMc214ybfB
NMnEWjyEiFGhAv0PQ9PHBpZH0gWp43KWZS86bYyj8GxMYTp9zbDj+upZeTj/zmAMVZuQnH6PagT8
nGKAprQy/NUtLEv27yBXLiv52lwOP1WJJAHX0dlMRPkft5i6p3F0qi8wdFVk9uFRffTalwMCroXx
KOv1SwE3c/QwjBF6dEbQNY9Qaoq+D1CLfjYCNTdFxSHh/vre2EUoM1CpltBOqCdya/8V4mZtbeRz
aHinSWCPQNxEMLFRutQSSCpyBa2s563hLMov9OhktXNZVe3toAknwwno0xrpzqpotvqqHqiPej1k
1cfXEvQhtw8y26ibLz8eZmZTg8A2nVjNqLRHLF/MfdtKQWBLVXRrazeiOnx4ORmSxIhQTIJ29cvl
FKktCGBjpJGtDsK/EfXKtzorxxG4VPXv+2Pd2JtSHBSkGL1/1nNxKiO684aDlsO5Tj2xpeOZvgKL
w3hoapM9gPA//8NwrCM1XjQUwT1fTk1BmcCauLbPVTcntd8krfmkJ3W7DzXMqyHtQdj5X0akFERR
WaOotTh8yCd2yIBn0TnTy7TdIDoa909NUjj6tp6LJN3OVop/zv1Bb+xQaUUm0x1Wl9fycpo94t1z
Sn/0pCSZor5UKJQUm0HEU7uHpmytPck3ng4ut3eIFCowV0AK8KlNlHt5dA7ikpYnzRyl2GNPpDzM
yViJF9H0L2lRlCskmOtZ6pwKnmXOPo2z5cus5XVM9pzHZ7fWUQoHkGttynrkpdamtWN4cyzubkDH
1Civ6vR6qaVzOlTxGfU+/QCi2tiDne9eUN4oV0787aEgX6gMhorC4jarW5yfDFEzLZtmynYsVX0X
dKn9xVORq//wTmENuar/32Dy1fzr6lQHgea76kZngVhv5ZdOP7V+qNuJ8ugmxVr34XqjMBqtTkPi
KaBsL0arFa3zFIOpCa83pw2qlNnGQfW28KHYlp9mlE+OBdfF20ePwzvmk1tGoouuSIAIwkayvxyf
KS/Hj1rWeWfgl9CWImXVN+fG16PgQaYFzZ/qzvJxEDZswyHS43PHtL57Ar30LHCkZkSZrZlt3ByL
SAaAIggcGg+XH6/SpzGvhzk6T3hIP2O9rLxkKNIiQN6sZXK3hgKq5JBm8KYztcuhkN/JKI0q0XmO
MFfyq6ZBIN7qhibc8DA40cq2vH4WpOASZBGVmBtRq8VGSdiXnW6nyblGLOKzPZTfh8hWIKZ02ls8
dN3X+xtE/nEX1QD5uP413GJ2k11GFsIL0bkYZuBOwB9zHp9h8H65jV29eiGEp7dmEBDPUn7Q7v7o
K5NdZjRK3FG6Q37+bPdxTz1A7/2A6OmzgiXDJtDMNR/FW+NxbfLCc/Ip3sp//9eZL4IAxibv39mr
3eGYeonyLXSdfuelk/W7pk+xBnG4OSAcI9iDsruzZCuWrV4WPB/xuZ+84Js66sVLaeM43qKFfwAZ
3n2MVoVKH8x1SHQ0yZBLoXx/OUHP7IyqBz94NikoG34DaV596aaoGnYFRgbzo9dVqoMHyDgnG5qJ
7Yqm/a35IhQE61Ii30GxXo7fK06L/pu8wYU50GkVxE+TU53yQi3/zWqstTluHU7ksSSAGpNIctHL
8bJMiY2oCeJzJur+azZ01DoMIIwHO5yLNTfrm4N5RFDwVGR6uojYaOr2MMXU6FwqQdO91m1fHfRS
TOLTCIJypUh/XUIGfw1dC04gj4a0j7+cWl4Z2gAONznnNNECGuR1jpXJGFsgp7y59RFryX65II82
eiRNwxDmwS5R19LnkUTscP+g3ni+JIcMrhyg8Gs5rKIosr7PBAdHK23rFc/2kY5gFHj7IWBnI2/S
RfEjpTUwW/dHfj8iixtKEq0lDk8HH7wECQVtHhtZ16bnpMCVZlsF7fTdtIN6Yzeph0Es9z7/K0Up
AVOU4oTPYUHs0Frep2nu+pdWF2usAvmhlz8JqC8HlwhCNhguP40hckcaNSTnIrfyaYPtEDqd+OKF
D/fnfuM0WVTRafGQe1MqWIwTjsg5WMAiz7opRhJ0VUke5rnJEG+ZoHx3VeN8uT/ijeeAW5HEg64Q
isrLMqKe8rxbVpSfszAPjtNEXxexcFwR/UCf/x1XnvK1CbQG1pnrrHge3pisRDxyOXOWJaLgclFT
O8KweDbzs9EX56pRW+Qj7bjahplSoP9lr97NN74ivVHK0FKsix7fAlLQq5g7dqCPz3qSd8OurGC9
+iiG2O3KFr4xM/TTKAlo3M1SDulyZmOmhUApRX4WqalivwB0cmvWscRkWlW5Le1mTZzg1uWBxDEl
JgAv0gBhEUV0iWHVKJLl5zoO9H3t0Lyemln/Q3UxfMIPNH6k+NZuaHub1kb25cCKzsk+0ZTp+/0d
dePmcKnxEz+RVYNuWNzQfaWH88S3PUe17imUShPciRAVBObQOGcsExCANlJ1d3/U5ZKD3YUfyc1J
rvsuJnu55GUJJpRq6XTCL6l5mPhvDknccXeKof/jpB5+ph8fENkLemzcUQRCi6M61z1vETOlr2a4
xzEJ20M5zPWIf03fPWujF38wspczJJOX/ROZBy7lRkDRhbmS6PrJyLO6eIxQjPiD5pHSbJt0Xuvs
LV8+ORh9PaI/CtAAc+Vy/xU3ZVQGaxfc7ymY0yzBbcLNm6+K54TR1qiKbF65hW59PawtaF3y2LAR
F4vZ6W5r4BEzn8RUt9oLnlt59oyah/FjTsJpV01TvRI3yT/x7xtdTpCnlpoPcl+87IsRqz7SvLFo
5xPkw9mPbLoatWoVx6EnQ9yUMxm8Cs/qJ1Wb+aGLpfHU/f2zPCbvP4CWMcVgWdxfAk8rSwjRi0Q7
wVSxcl/vdOMrumnZ4yx1Fv1e6ZLPvell3+4Pu7wD/zsseSncF+qjy9MZzp3VozutndSq0gof11lP
91HaNbf3x7nxRaV+vcxCiWeuanlTDt0iFrF6mp3BbB6stqn7bTeac/wQJ7r61uuDXe3/hzFlFVYe
DxURj8tNq7S5G6peqZ8CZMfNhzIsOyXHMy52moNmRn3tU5YrlZ/3R72ClbCkrCeIA4SQWdOl+rIx
9wOVr8E4Jc1cfo5UM9+qqFEV4GaqgX+MgLObUAz7yYx29ThAStRreyV6vHFgaY6/l/slr2i5nRKj
0bq06kzqwk5WbxrXDg5qREPLtzJ7jSi+DBrkjMGKuzQCAf2i6n+50LM5jhXOBcYpDabZw/laqbYC
rnHrpTVCg5ZH7aYxnPIZi721IuONDcwFwZEB3gGUfKlyFIvcEzSqzVM/GV2+hS6ApbPXhmuyazc2
MG83nEjqGnzbZTReZHpF9mKYgIWs2nuK8wTR8CYKzPMwzclP+mPVmjvvzWWVdEBa19z0S/B/nSr0
wuOAqQ1DOD00oQAy2sIBMv0AQ8fndvYy/MRHMzhnw7wGYblxIyLAJQHUVOJoLyyCFthSBV2HkfcF
BdPfAthW/TAWuZ7u4ygenkZlKKZD03vDV6sNSQYSC5Wgj7/iyJuScVB15E5cJlzwfEQPjFU7Qf1I
0uOkwAnyka4T3muONoH2XOguwo73D/DNiVOrQ0gCEThIZ5e7OQ4h96Cjqp9EHenpJyUY822juom6
M7J+cDZofs8yAC5Ka2vxH0tSS6Sd7/+IW9uNxsf//xH65Y9QdLTXZk3op0rV2lcQVfnPnPLIzi6s
ZkPSZ6xM+sbzwy1B/CIVJqQR9eV4lYNoXzh4+klXQGLwKmc9InmT/oaIupfsRIsxH5j0OPxoF1/e
HbwnhMcU7eEkLKL+dspaV+tT4xSVdfM7Qto5eIlyVVH2MahRJM2nxP2lS8bZxxeYZ55k3gD6R4h4
OWFlaADWC9M4UWNudhB7vX0AFjPzdXuOd7M1zg/3B7y1wg7bWKb08FzVxQr3tCCAgjTmyS215jn1
hv6ldMoEjk2VuvleKYoIagB1q/rjkQVYNGSkGFzWuuVW+yt2wwvWLZy6NE7KUGr7OOgKfxjS+sVT
BzjMIg7KegOJKcpWnvybE8bxGeQA9S8O8eW4uTn2mhnWxskujebTOHXj1z7vafjouM1EPl3ZEZlb
lITXyCe33j5wMDKF5PoCUXo5MEYnaikqzThhnDv3WzH11rjPQjHgDawCgF25pG7OU+pcAPYjxVl+
WKvNwgG4j3myMR48pUKZP8MzdQO/0GfBYa0jY1dGUin//oa6dUXw6kFZ5oaU6LHLac56GpUANc2T
aLv5QUnaJNyYXtPZ2Ih6BQoTGcWczf0xb80VIQeCKd5zUJzy7vxrL2WFOY1WnZsnNTY/tSLUT23V
GQ8klJbsbgMgN5Tp5/0xb73w5LKUn1DZIzpfjKkARjNwlzVOOGMlIV7eUbbHHzMx9/fHubVtyFSB
gZAySk7D5dxQMAxM0TuAmirF+aNEpZ5t5qEHKmpOajuujCZ/9SLhkAkO2DBqDwAAF6cD9/W40+zG
PkGzDY666Mp8W47lS1XXZ+X/SDuv3biRNkxfEQHmcMpOCpZasjVu2SeEPfYws5jT1e9T3oN1sxtN
6F8MoMGMDBdZrPCFN5RJdtA4Fd0HhIp1Pw+CcmX4Kx+SkwgeAFccdfClLjMAotZRHGGfML4d7YPS
B3aIaqM5nOpinOs7dEmg2Zl5PGUrI195cdasyQRLMwkS5vNpDpLBsWHbM7KFtxNCkcY2SPS49dsy
+I8oA2PMEDO7EM0JIQp/FLGpfvxkkuq5lDFBQJKOLFZUglK/MHPVOQnYqoc+12awGSPNjcizZsRt
R8SV6KOuSUjYl5+cVpWUySS0oLmzGFZz6fShReqcqsFQ411lGWnva5X3n5KEne6X9mD8D3Mt4Vvy
4MdVYcn4m4xZ5TPHzqlThrDrNtmYRD/LLsmjrdp3gbI3iqlRDp45C8fvakd/q/k/a5IW196bUrZE
Ckpk4vIiGHV9UifEnU5Jnde4HA22r1QjztFWgol1RrXx4zce0oX/b8BF8GQJzMCzKbBPaqeIZNcC
Gvkcj57a3wXATTD7A0Tma0moVLsPHyGk8HQKgRkCr106GNU69j9ZUfGFiwhTagWK2yPtpiLZmGHb
rQARr5yLoGfpKQP4lHSWxUYy9BF1bTOwTmFam4GvUKs1/cLt10yv5N+zOKngpmKURPlS4kcWJxVS
zYjUNERKKSJjMzIRKDW+RmOZItQwGlN9+vgcSvAGpBVpN7BcLaaawRCaDeskJnRzH+LIdZpNUNp0
PpOqcFf6VVdyLFlsgQ3BjQaCajGJjhkmKke9dbLxPlc32Pmku0ops891HuUny+vwgOfe+YwK4rhy
Cl0dGrg9JDNKPhcSN3aRUSAYbPM0ct0CZTfU5t5MzSK510Ec1Q86gmAQ4KMp/qXw3x/UkwDvTLCC
nAQflXsIM6HzcxhHjL5J29Y5GREi2lHfJ9/VvjI3U+XUK4Dvy8sGNBXWISwfrhtCwvOhdCxEBkyC
KMSoYT1sFNGUv9DOsad9lhlWt3PVGGa3WhW0Y28vpsujR6f4wwxDG+SyXX5eVxm7diCROBWFHUoJ
uzDfIoVm6l+kmcXdbLVR/9/tIS+3C0OinsT0Sn2VZe1SM3DAGqwekG6Vd59CxYzzTUUSu1GVOFpr
L1+eAUCwVdnFILKnv7C4UlRvhsSfxfZJ70X8r+ZMWrMPM69ak4O6No+IcqDVIgFrBLrnX3DUW80O
EZ0/We5cF3tcceN5m0yOYh1sQzjb1A7GNcmWK6tGemfTzATFRd9A7p+/Yk23c+zGSmvvRMvVqPZN
JehKJVViS6hOEzyWbu/+hqVcrdUqLyMU0mDqLeTD0vxmqcnFJE40dQGNBkJY3gbl9XAf096M9/jG
Gz/yxp2306BhY6aoUWdu0YpN14oQVyb872dY9qYqvUG+Owzj98JS02PYtHGyS8tciK3bobhuTnMb
fPgolNk/4HZZeZcGY4v5Hty269FKe+fKmaNHTIx6Y1PFXmr4ttsXKAcmZe0nU95+DZK2Wzn2L09D
OTrCICbiE1Qg5IT89bXjicwZI7PwXQ8s7W2iEBBspN3OW92agG7GInkhRBWYBmDX+eEdy24lQqL8
TyplL44no2rsLDNt5TRSjnk0FdjheeooX1oAQYfbQ137rNLSiwgBdYILiZsMmuhcjGn4jpZM7aPS
Er54STBtuzn7oo+e9XZ7uCtbyJYtBSkiAuPXXWTCAGFUXLJS5ZQVUVJs0Ccap13O5Mc7s4GVHvr1
BBgtdEZ7pZl75WCSHHuGRfqR3HgRgjVdiKakHUTvXVBO9j7th9A5tPhf/g8TSvUXQU2yYMor8jn+
Wja9USYCn/X4XSv7/MAlM6KhCVcrc+e+OcSWQo399pxe+4RcKTTDaK9KeZ7zEeu8j71kNOL3Ftbi
sI9BCBQHD+fo6A4agVPf52gZv94e89p3hL9IAE9Dl7RlsTnyNEA/3wQqrLeISwwzduS5gj2HJVrv
1e6seteYub0ytfJFzuM+4B5S+xssD4Mv60bKDL9Ex9r0PYIGO+KOK8S9Hhv5a1PDWbz9glfHwiea
PB+EHYX280lNqM8pwIqAzWdD9aKmarkJUL7xtqIb1GLlxa6tTcIuvh6kD2Dzi11ROKg7Ogggvad6
m/9QtVSEhzaLq2L78ZdC14YYndmDfrC4wJporhsjzb1TFjv9Hv8yJ9gYbRsa99Y0N87bx0djadAr
kP0JSubnU2hYiDxoiuqdendQkRZtkqjwzVYt4l2TGNGv26Ndm0OSWTrsvBqIEPn7v/bdGJROlBFp
nCz6+8+oSIEBAhVVp7vb41y7FriI/yCuODaXIiGSv+WmXRacaHtY+Z0XOvETnRL3adbAsSLY5hY9
UCiEEX+EZHj1yvDXQgGqI6StVG0RpV9Mqqr2LsyYSjmls+fSOzQw3kMOQDyKpoeZPnrVnimOD5iz
pM0uL5rin9vvf23nS2lA1qlUSbmoGYRRWgYJJ3jUlcFTALHtKSVn+VRYc0b3AeO7ps6Nld14pYUJ
phycJBIYcD0QQjr/umahhaoIYu+khVOdPglRB37j6JFxwHbGxP2wCPLQ9RGD0/VHGmb5c2AFjfle
IFrx+/YELN2OyFMokQErJn8gHaQCeP4sIWXXvvREcMozzF78mum+gzVfBshHaO2D2nuY22ppu82s
yToogILzDWmptgtom02bzKnSbWUVa8Sba9cA1lLsNjzpAGctDpGw0a2ZJmAAp0rk5hb74Gq4L1M1
huM9hd2dkulr8t9Xh2SLm7ZcCfQEz2cCNeEu1IXpnMZ2RgZOMar2iccb3J1hjgahWZRbX1dm/8o+
B7fzB3sHfpVc6nzMEkmPIh86+2TPpaudItVrpj0rQ9H21JfrxodkoRu+SJS83kRRH6Jbaqjf0nkM
XgNPRU84FVFx71XBWLwbSof9zO0nvHJA8FiS2UYOL9fK+QPGjvACwwoD+jhlUvnelHfeZiKPPrW9
riQ4QupWvrOMzLVerLIxPpjFQ8ak+C5DR74HQrnLDYriTjOkJTKMUxpVX8zErlQ/VVTtrvJAoO6z
ipT3LnCkyjKcDXve3359eQD9dUnL4Wl/o8+LyAdKNUtAM8ZWbkiIFTyhIiXwsdO7YNj00haEBi5u
LbdHW0w2o3ECyQ64RAbK3uT5ZFeaI418hP5UirjYTF0W7RwzyvceoIo7y03Fvccm3cJiWvMGXx5J
cmhZqyASgV7Hd16A9exuasIumvUnuw2Tx3qsYsokkb1pE89wfJAV+bYsW/2prVTjzp7c1se6olkr
miy2IE8hy0T8A5gFftHyMCoiNTG7pDc/BbhzHJsOCQmM3OtdkIppo+M4tsa0Xpz/8DYpmkrsp0Qm
6XACzme898h1xdRy6eXp/Luqk2+DtABOR9KjPGvNTTIn7t3tr3yxpoA5QM2nZQjuFMrIYsy4dZUQ
THXyNAglfgy70f7pdfb32PPylRLmxXRKQIV8MchMTO2yfDEZganWg5o+zalIcHHWgrLaGsUw2ajk
hN13SJrtGp742tsZksdBsCnvFPn7vyKXruybmu5L+pQlbXE/h52Cf9AA6Avvt/Dt4zMpeVp0e2Eb
ANM7H6uP3KaJEjt9GgM0q9xQ034Y4CZ+GkXcr0VK194L+g1KwdRM+HaLvSkYPQ9NLWVvlkgX1RZ9
FVft7oF0JivJ3bXPRuiM4B2nj0Qfnr8W0CmO5CDPOHRKuew79SkekuRgJTi17JJQa9fMoS+3AacN
Jw5jUszTlh7EhpEQ+DV8tJiq6VcrTtyvbuA2AUZ7ScvuFzNyA0Cd1iTVLo8dVihbEAA+1WiAMHIq
/lotWJ5TonQdvqDXRz8KKzV3fdYAE8aKr92X0+R8txVPizd5Ys7fKf2PX3Xss3e319EiDOUU4CnA
wNAxo0ADsOv8KbrMsvppjpnwTh1fVGbeiqpfaTj26n3titonk5mNLe454QaV1TW16IvvDYiNKrks
wuG9ftHWmB1YzW42TEezzUT/iDyr2e4AlyWVhd6smoWc+L0VuCtX+1LCSua6tAqRsmNU8CF/QM5/
TX7bxpVZA5o4OmlcubZfVEr6xTAqBIs2VV32oifmiTB7aanZfdakydujCCxoEraS29pmCtzkFy6V
ovX7Xgye5QODdIYHJ7ey6ZMTxLrpU77oft7+WsuQlef+k6/AfAVYAmxpUVAanBKN6b7qnmPsR7di
mjo8F6Je+IRChrsRDaaLTqMEj5GnKV/iVHiHxNPLdjPgtqJuVFNEb23Qhiur6A+j+CxYYBHDpEC4
GIEFSeA+X0ZUu71AKH3/3MdTh+lnkWXRJmsV+xiWcdvuerOt/0EFLWom3x3xDG1L22yIbWs32YC6
KsfX1IIzuVFj3UuO2pgo2sqJebHSZREQjgnQJzDjkFvPHzEWnSnUNkmf1Wks3U1k6ChldlbynDe4
UG9FMjTm3gs6Fy94N6ibg42A1xqA5OK0sYlx8J9EigIMPVnu+UO4lhgQDqjbZzsHIdNBafxpJZXa
7FyvoDYp0n5bmM58ur1sLl+dOhYyovS9gARcWEG0VlfXvWK3zwChuv1YBf29PSWj7bc4ADixvhFW
nmyVqXRfS9vpV870K6PTsYDKAmaV4GZJqBSBPYyd6nXPoaeiedsOare3HGvQD1S41PAHzPH2hTyt
pFPVZ6NUskKUd6XOdXHQ/IFyglaVAAHnoiUmQmri3ADts67Ywd5VIgJ6zZ1+uY0WbCpdqb/dnvIr
40lrLMAAKPSAPltsiNqh7koxKjk2ZNahP04g3DZekZYvWp6J3zYyPenh9pCXhwM3NI0o9iARJG+5
iD8mNxFI0XfFMSTMdf1JBFMIMCnpFQPNtS7Ai9s2opptV+amustHxe72hL51KfwOmNVXS4cm+clI
OyPGkdWsInVcOSjkI5yfE1B/CCWk/jsqDxdhmRgiT6+G+Kg3U54/j80Ugmaqu+BriojYGkz7cuUh
JcQsc7Gw/qj+LXabhtDkOFTl0XOKCZtqZYj4SVsbVtWXqnW/oY5s+Egx2A9TFatrggF/DOwXb0un
h8yNbQfDbNkjrJO8TmCDRkeBQewx7UfD2EACF/HLaAcVaMTRnLqvEfiKYut0aVI+R31qZn7F4f6t
qdMpQFrOcr9yoNXhppsDL8RfjXRsn6k5GUgzTRYwXbekc1WOCZ68liP08eCmuqD6bxVEoTNNfr9R
hWE+F6zzJ+Q5k9fcgzXud3FcvEIX1b1DZQ1dvXXGeB63TYWswC4QRpaHtOQbLDehKdPHbgLlSyJi
PXmNQqf96aHZEb1hAgd1OQw9Vs6M3gPnSJXqb5niBF9tF7TKgz2PU7JzMifIfgMVacrHlDq68U8R
qxCxPCOrja0VmWGwhUbUVw95a2YDjUCZ+AA9qMo9jGxrfADeU5uPFUyDb6PRlPHGGp25uVewETbu
+ySZ6iNLCCDi2M/U7wbhZSBulLBxYG+qZaTsb++3K6uLdBVNFnrcYD0vwmIVu8yoSOKj1bbDw1SL
8U3H/u9TQFmR3Wc21W8lrawJFVQtzllm2Vph9vIJoLAAeyGF4wnAzZ2vb4rZHbubKAaR0+5zrWTR
WxTl7bZ2VGidTYZvW6yo5rMZl8EepOwa2ulyfHYxEAdUB1hF3pJjndXOjHK6HlCjA4W4T4QHpMxD
xCrb6G4qKUpePdvme+J21VOHQFK29Whxpis3+58C9Pk+I+HijOU5JE1g2dLMLHuahafHx7iYZ8fH
1DRWv7i10Xwahr5xfU3P80/cy857gXfsA6IZ2Tt029D9PHP526csKcvkTQvor3yzMpTYH5OsUaw1
64vLO8ElWZMy0USd9AMXx1FToZOCWEJ11LBlepj0BKZplHM1+QrlLQWBM1X8e3uNLtl6iNu4dCDp
EFBhhtG1HDPOMTXyvL449s2sDTtFHYq32G2Keid6yajNIgtXcj/Vmjj5Z448I9/ohTI8DVpS4Zip
GGFqfbv9TH8u/LPPJcNE5oAqsGTML2s91lwgqjDk2kst6sx7LoOoa18mknj9U6gmzbDtm8izfSCh
XvQ6WaOlPDlpOeFHpYpewnuTKHtDAE8MG7XtMSvRK6VNd309FelXHDOG8tDm0+C9jWU3hTuBMvtz
jSzT+BkF0nzcl4ERqitBzh89xcVLUcVHuY17jR/LC9+outTtCtN4wVt9vlencP7X7URhfHH0IDwY
beUlp7iq2JdeNMTeg4ciQHZvtl17MuxKZNsIF8RPtgmf6FRnUfXJGShXHHCz65RPWpH2+T+eFcfT
59yh+ripCyc/ZYEe9yslmiUpWsKwYESwoSgNcUEvSQqRPRSJk2fdUW1Qm4O8aQhEXFUhws/90Dix
n8+KF93lsTXg7551ld+CiPsyh2Zo7FI6Cvzp0W7LlZTt4qz5k59TpadtACR62Y6No6Tvirwfj0Uu
HO0OtbrweY4r8RBAddikRZZ/A80bQ3x1+vFtHtx4JXS52L08AGODh6Yse3nI9EEi9MHxxqPZ4efo
Y99i/srtOrY2gwZ6QG2jYeWVL0sENMFksQyAHKgJBHnOz3cjovlr4qZ0VCGq/1SH/mGaw2QvzUz8
hLTc80c3RepMcwLx0pDoPlE6WUPVXubK8ilo9stSIb0izzx/inHUK6MlKTlChkLntqsqs90qxag/
KNCEwk2vFNp4r/ZoWQt0oIpHY3STePb7KjdGKe0BB3BUZiN5suy2N7cQJOBea15GCX2wGnhb1qSt
OcVeHnw8NXVUuKlkzByAi2BYg4QB6GSilNqUeIxmev+T+yOfd6LT5+egnf91eMgUtGrt7JRGQYgr
GYpXRdjoUN8+8C5XDmBgNIeIukGooYx6PoEmROGuTOUElqazjxL3l4lexZuK+/BzmjWl99FaOjh6
0Cawd2FE0jRb1HTmWJKrWnc6cpzX2AE080vZuObBjfXwS9TNlj+PHvvD6Wrr/farXuS3Ek7PBiUk
oHwHY+/8VSnZ15Sxe/s4N337tQ/SJkacPNScXUAL+cVosv9i4XVfb496ZYJRfYYmKEXdpHbo+ag4
f45e2VjO0YW/1Pug4dJ979jzt7xtkqeuiv+7Pd5FFkP5gIhe8ueklP8St9o4fd0MSmQd5xlsRl7p
41vX1t1GGtqvnAGXx975UItXm+20VlyRWEe7yDHkc6MasxgVdMY2qqJhjyhffEi9PNuNxpgc4eav
MTAvgysYRZQJqduDlyOAWZQsQoGadELD7Tgiapjem3lZNnd1UM+p33lVfYfiMkgYO3Hzf4t2ELA1
QNXM91lbmc89naOfxtwnrxVGVt0G19Z4X6TRtNY9uVx3hgTUoWJOAozdjVwhf9XzlF4rR4JQ/Vgq
A8Lm6thtVbse3pAQQU9MV+bsENBYFR/tMmB/JWXvpIgT9bhlD8X2jLFOiNCP2CWrm8B1yk0Tmc6r
oNJ6R6EhvL+98P6Qps+iDCQAUIgF5IWvO3/J4j29Jh7NEirJceJc1Q4pYYXhB2lma36pgj15iFoV
iWdXtcd7rRvAwbZh4yncyLAyNj2MemWTxFbQH1JAMUeyqHH4ZMydghPWZKq/Sz12p4PTFu1dp6lT
AIBLVKlfuaMj8k2gq8lW6Ebm7YDwDNahazXMu/Q47TXqSKab+npeTJJW4szhttEVK321Oss8wPHv
EIJSleELBcG6+A6cVP9qGrPCySBZQX4fl8N91PZT8FCD/3rP0Vp5jbumCz4NpMnCr3EZR0q6GFrr
9+1ZvdzO6ACAgKI8SOMBPM354rGaRnSi1pxjS78s2ga5FSi7Avo3Xc+uC9aYTn80jJcfkV4DZRCq
0NKg6Xw8YDoK+H3VOmodlrAbQ5hEfymtCb9WLfXgVE4zH7Qp7nKf9L8XO6PnuL4Hj6bcRbGjt98H
AXQc8bMZtoHs/W47cDKaH3s43SHJkWqU9ZqcuO32RF17coJbiZbA142LZTFTeQmFJxzS9hiEgO6c
KtejrT435tGhYmq9hWanbMBkK/p/edqlu5T2lfuiVW1R+XaBEvYuBvRxqEuKBSBcO9Gnvgqaofuh
eEJsGt0tsi/MeDivtZcvj1FJrsYaEtEO/IKXauhhGnd2hSnIkS2B/FcsIl8tHOOhEaL0a0/xtsVY
ffd61PO5Qz7caiUrZXE5gJyh1V2cTvg2uUU6dO1x4uZ81bwg+i5ApSKsHJuHeerqr3XT92v8dbmM
FssMgBEQAiCaBEHLu1hpM2VG8VccmxETjC3ya8HWKV3jrhybYDu6ddPeczzmd3koMEe7vVQur2RS
CFoCXI4UnN3l4MIUVuxaWX3M4bffqRVkq43qBsStlCHfi1BNf9we8MoNAPuVS8pCExQE7GJpongl
7HxK+qOogFJtx0CMmtRFD5H5j4ZN1JchqUKe/nN72CuTTN1DEghx+4DyJh/rr4unhQc6u1E3HF0S
peydB8Dx03EwDtwOYVM2v2rqLtZTMVuF+OIEU7tydl0dH/qMzgvS4FiGuV2tFIRhoju6+DukAEHw
a+6MCTTs5NVBxoqzYV0rExoZB6FY6lrn59q0S4gKX5hWJrfv+fsbA+aZmZb2xwTPkwpUYBK7e9Pt
g1ejQHIP3U+F6veoxCuFjSvrSwaZVBE4jGAPLD43jS6vLyeP955BR+lDDMkwwvDkpx7EnKYDxjIr
K/rK4QeNB0iB7JlyDS8FTQo7NSpW73AcXSceH4rRKP7jjM+MberYafOIBn/6K5UtxIOWecG/Q+30
yrauxj7Y6Epvm4/GoKfKQSlqBZvV0E5L6mOOnfvInXYARU03QYS8j+3d7TX6Jyo4PwkkAYlCEJVw
EthlnW7QE12IqZiPiRYPrzr8Q2NbovVFL98Iyk9jmCYvUUh5ejOj7BztFJsAdzv3fVs/NlEUC5qh
iLP5AkcVIG94o1b+5NET3qA0VXp3JfSBxqc8WxqPhSb09L3s7HTYiGx0/lPnVjvBemf/xdShvYMh
BgRChznEbPr2i14uChgrCHZIk0mJWVokWmPmaKXhKKgaGGpyV3Mp/ROSfT7lsEC37Ip+JRy7kmTS
zsAxDNl+yTe1F+lOq+Hd7al1f9TcKs1mf9YpH/qt0Nqg2URdPDyydSJvZyFwm2z1wsIN1Yor44T0
bRe/avZs//zoFEhvJo4/an0SabnYj0qOiP7YmPNR9yLN8DsMVPHK8uKHnnR4jygyBoC3R7w8ARhR
SimR2ALdWBa+6rH05kEZ5mNr1ok/mJn+EI7KW+CWnEdC7dR/Cw6ew+1BL780dREpmsJlSuV5yXEW
bp+7NeTLo9DxmiqK1PTTEV6Nm6l3w+jUb7eHu4wQz4dbnDYYwuAfGAzqsZ+QXofl0n5HF/k9TyZ9
5T65DFQkGJUyC3ksSfwyFk1dc9SyulSPZT41e6cfAmdPqcnKfjaNdFJJ9QZtA5BsyDKKOXXTTTym
o/dBZiZJDXUDbDik8gAUzWVG3cW550xRYB0dbapnn9a8DuwvVHcNzmwru+jKt5SBNyc5SDxOWDn5
f12hZuRWokBA4tj02XwAQTEhumhl+PjWjX1PipNr+9uf89qI3JcOOAAWEDH/+YhRUJv4K4/aUasU
CJhOGh280RyzTZh34XYemrXg5Mr6kZUoKXUG4ofG//mAddhoDegs/Vj08zjvzNzq3Rc1Mz2scXQ9
MFfSUnnOnZ/3RH2SZSblVgDZLmYUKzjd62tPO4qYAyZX0Fk54LJY6ytF78vgQ4IHaWYQd8iEZoFG
UaJyBiOU6sehFd1Ga0z6Ppk17HMspTckUeo96kPJFl9WysYf/oTsEPIn6TiE1PbiE/ahYYwVldhj
mlXpQ4SY0b0RADTpoEZu0RJaRYnKd1nOKfwHeK3ELCzWxSeMK2qJuBvqeDMX5maMkvEgkMT4VGRh
9EkLEm/j4W78is2I/oQivreJ627aob+16pRw5cCVQjoUZcCyQDORR8hf+4WcuioMnOSO3MDZl7nW
0l8Fwf6dybE7+IWWm/NWU3RXWdmn1xYxxWikFmWZ7aKs2A3lFEsttyNNXuPgDW4f+4o8gWwjcFau
satjWRAjqGFSll2myNSbzBSGpHq0RNV/rxKl/oIfIvjnXrPClQvs6lgSNkFqK024F1GDQCMh0kfe
qzTy8VcfhFjtksL25g/RuRjV3164176eVOrErU6VFLbFOtIS05trCqdH5Gm8O0TpEW1LimbvNer8
jd4+jMR6jv+5Pei1VwQQAvznzxJe1qlEaXZdV8/aMUaw/RU/CPUh1yt8B+mz0DD9HwaTTQuUA6iP
Ltdn27jlFNDXOIp0TspHFdnHneEqiPrGSmatTOeVo5xCDHA4rH2AVV3kmYPbITmUcJTbVuJtU6SX
VPJqT/9eVYOy7RD//qCulLwbqa3LY4/wg0+4OHrmKI9MoWTG0VHcagtNwCjgDbvJVuo++FptOHuW
tLbCob3yCUGNUajigqSTsOx/TU7dDd1scv7Epf6NazvTflA6ae645Ezzo2gpcEQ4+tHxARcLskE+
zF9HjEsy4M2TTTk1rrP7oeh/lw38ijajIM76TI01M58ru4IBpeo+W4IAdrErHLcox5gS1tE2SrX7
t5fqb3eUHK3uwJoOqHbr2JpuWwTl5xV9zmtDE3s4eP+C52dmz981zqwEsYvEOCqOUr4A1srTg2NM
uXsAo5Z+JyEa4Lfmw/8S99ho1aCMSI2EAvtiku0wbYuIM/w4K3a6rRsn73ZaPAdPc+hWR7XLRL39
8M4kWkZrG81KKSayeNUQJyXVaAz9SJVYeYlx23G2leiTdJ/ac56uTOyV7Mh25JaU4AyAGcu+16iV
kLbgCb/MNcmfG3m5vXXylipBocwPBGjxvtdSNMPavH1QDCeMn6NSCR8on2ifb7/5JTYOcyoCL9J2
STuAe3D+lV0jC1N4ydlLHNp8a9G3hunHxRh/FvU8PnKrtPdNMpUo2tsD/HBrRKWuHOtfwCQpUeP4
IjbQ29ek2C8jKErK1DGkWBJ7btlJ0mqwb47V1i8B1I/Uj4OSsAJs1icAP5R/9UH5kgKl8uMJf/mV
e+/P2Xge0rD4SF4lw4ddtzS0AbSWRrhmtSz68jfyzADuI8v6hMKMc4i0NP9c1EW/a/XY9O0urB8G
K+lXDprLzefqUMhpMUlO94X6L5VwLI8Ld3whoEm6zRgDeRuphryiCpF4vqvDQGwqVV9zaLm8NliP
1GJBL9HRgmxwvhwKVAf7xCuHlykw+t+z67X3UIAa5R/Q+lzBlhk64YdvKgClFKsIyvFPuChQmlOO
TVEbucc81A5Rneq637SJgECWu5/zuQp+3F7ylxeGTCMxC0Orjjvgz+786wyP5nho0VV2MBNoxe++
7y3KoXZwGvAg/3J7qMvdhasveB7iJ+nOylI+n04zD7lsi7R+xttqvu/MsbjvKuGkO2/IgwczC4Zj
H3XqLmpTo95UyE3+YxltJFAp1+L3yJjEv3GqiXZlhV/kQRAsgJoaNGmBtIBTO38svQ6qFoRL/Zx3
evUbEu8ItYnWhbi7/f4Xq0naM5FHomMiReyXVOLWiwtTC7rpGRKHOxzMImLHmC0putWExe9wtu39
/9+IiwkPErs1J0RbnzuIGc1Gcc3sLgjb5lMM/OUQx/rh9njLxSRtImj4gCcAQ84qXtxVld0ocJji
/KkszPSea9l4EkZw1KL0w0zAP0Mh+ItECj+oWp5/tKzKpyIs8/wpdgJaWiYWwyD6MvEOZhaLc7e1
f2jIt02bVEMy5fZrLo8jOTadEmju1LOBdmrnY3eNNepD52ZP40gLKs4qG9Zf7vqh3WklmlSu8btA
+/nb7VEXy0dySwEvymBZdnQ5jc5HHecpdRslC9+nsbGekFjstnbtFhszQSOG3TatEdXkZffXwf9/
BwTDwCVCyxxI4vmATqO1qj6qwanDISL/aRZl/w6aLrirpkr1nhJs4vLPuAxa9ouGPJW3qeZwTcJg
MdV/nkG2DYgvpVzJRTWdXlkfzLNyipM5iLZV4amkPhUA9F9DirsLkC67CoAGhXW5uz3fy4vv/47N
RLNh6aLTIjt/f402tt6jcv+ejH2/c7sw2ZRqYO1FFCjenWOlzn8V0eJzYxb1QS3aKNnNdq2sPMbV
GfjrKRYLvW+aoekbHA8nQzTDXWaUI+jZ2JjrVzuOx9/DbCaocSS1ueZdKd9v+f1plLG3ZHPugnWV
BTk+WqmhnCCU4RReTqbx2pSkL8QZ2ATenu1FiPNnsoHtsbzhQcC6ktPw1z1kxZZa1eEQvQNUrtXP
ql7oij9q2MtuCXnCR7Np3fQ3QfJwKMqiWTu5rm0umyBHKsWi9Lnk9zkzSveirsL3oMb80Cvz5DgX
RfUt9eAAENYV9kqQfW1zQfvg2qEZabKzz9/XUCYvHIQT4o8xuMN2pnmwAzGXGNuWM5R+r6k447ZP
3CnZtAJC14bytVKtBN/XPjE+QvQEJUKJu+/8Keaq7DQxl+G7g8jp3WB4wdaYGmtb2YDCb3/g60NJ
QBRJPXmU/P1fH1ixMsafrfBdG4f0a61LYRzdg12ktb2zliheG4zLlmAe8h4VzsUJbWickXaLoS6+
neMTlU0zw+++KnFz12JL/1jS/WftYtQOZJvggXxpMYsED8PcuFVwiqpaA0WTGtG0H5QmnHdQfQdn
f3smr61VUPAk+H8IakstNL1px1BIUSWrQs5ycPR0m5al+zJFQ+iHwbSm83ttMmU2JI0+EChcsgmp
5oVZr5bKySQw9EvPQSsv68PizTOjbM045sq+cEnxPSlnwOstO1NmjVangjHiCWRKtOE95wcNMNt9
N5d3zdR7b4URO3sjVYbUdwXW4iv78srLEptyEMmEi38tvmVJyw2AVhO+t9qU3DXd1D52EVAPeE7E
Fbc/5DL1lQuHwSi+088AJrh0lrIoApHUdgo3rKiLZydUnF9RWdTxlj9f7fIhqePNnKqUULt5VsWm
ciWIrwD702+rpvywPZ18IFCokN9knw44yvkmDcIxH7NMY2mV2nCAuUHRKo/QZi3HtnvQmIM1+Mm1
7823pp4KwcC5mO88jZW6iaz83dT7/0Inn/MtVV3P2DScfXfOrMTHAErQLggM96421oa/9rmlyp4s
1lGD+JOy/HUqhXpualkcYMFkJcb3zB3Qzo5m80fBwf/r9te+OhTlXJj/qpS7lL//ayjbCbvG8Ork
vYsjJdioSPYUPqqsQ+mPalat5JFX7lNyDHrcGpc3jbNF6mrqYzK2UCDes7kz6s+itHL1xU7scviH
wrHjbWav/z+cnVlv3EawhX8RAe7L66ySx7ItO3YmeSGcxOG+dnP99fdr3QtcDUUMoQRBAiSAa5rd
XV3LqXP64u/QMMS5daj5PN9f7YqT8nnHeVBVbZfO9+1qa4DVYZT76bWO7AnQBbzG/5Lc2r95lnD6
U+GO8RaAevUDK6Ccar5QNV/EqxDescGZll7t0p3GvTs6Xk7ERrvwc5iOxp/3F7hmTVXlXOrKCvC+
sBbKsbXGpMlQChvDgl5AE83e56LwC/OvZBjs978xsPyQq+vgwxTdy+33zLsCfJLupdfKRp5sN+Al
y4MU1fzQeFW8hWJZX9z/W1O7++qshiZz2kaUpFdLQvvxPDVzG16AZDv/+DLe4lZYMwYoS0nMweZA
eHBrzAFgb/caWsJlnYXy65jmqb+fO8Ron00Gxp0Nr7t2MxRMmVFjfM4bzBmVxUqb2im5mprVFzun
JnEyS9BRu8Ki6neOBj+oLCCqvfgHLuBB/oebQS+SI6MwflDg3i63BiZQRbWXXYVovZ/Cm7yzkQ7Z
sdKE9ZwAft16Zla/L6yWisAPhYAlW4a03S4xAWVfB6PV50OQwU2wM+FKGvaF3mz2XFfN0UyA40Tp
nC7fkL6Oe1lDQ311Y4tJWtEac7YXulfspT+0GzJD6mMtchRaHarUwAQvVaxFoDeFUpQyT/Nr0A1+
c9GnZLYuA6MjG9HrijsLmESjlcq4E5u3cKeWF0R921jFNSxGNz8Zie2k4y4Z2unkNNo8f6i83N5i
VFk1Cg8sLI8mJA7LwGuwYq/plfBkN4YlbGcjIKGd1o2DOMgqs9yTARfulrTkyvah3EpLFdYzugDL
xCSCt9AxGz27ak4bw0pjUHG1W3LusE4YwC2Z7bnvSFdXyVv1wq1E9LH4tJPZjtEsquzqNNPwR1CO
D1NkWvUeBY1CUlMf5Fayp96e5aGhP0c1hR0FGbR4mwzA7ukEAc51Lqryqz3jbakpz263dxq87BMt
elDzut55xftfZciEIWCFm52ncdlEnpl489FSyK/U0ovm5NQQ1XiZKKynfEY1fh+PppV0u6gOdX/f
akXv/7j/sdd2F0CESh8CRcmv/v8rxw5HXA9diltczSKr/vH7QHtye8sN9wzAj+f324J6iIRBRSAg
MG9tBRosvUnYoqUZNc7HxCjL76RGYbhLdfnzvqk1N6AoM+gN0l4hnLw1pdmSUASe+2sZRsZ4KCbp
RUdmxraUBNY+H4gyoFsExxYu59ZO1brmYEuvvEax7/xFs9xHRLIroQUp0b69v6ZVWwqFTk2Eup+9
eCcg13IR4g6Kqy+c/AF2n+oLSs6et+OEbU3vrdrCe4IBp8PzJl+OOij2GEvNr02G2tVjlg3iLEtc
xNlgeP23+wtbu34mcRqxcMAxXJZu4RqIEfxEjTTrUxehD93Z+UylfM4GSE123Tj+am1rfLxvdHWF
4GDAdBLvw7t1u3NMO8xVl3Pw20zYH3OZd/9MTttPB0eCdz7cN7bm0igOQ4RFnsbYz3LrFErM0Dn5
aV7m3rktrWLaJUYLZESfzQi575KZ/NN9o2srJEmnUQazrBo7uV1hAMWyltgorvp6WyW7MQA+W1mT
f6kjbwtPsWpLzYtDWkFNwF7YovznmuEcFtfAGeh7u8yeHStnQEXKsOKtDuTa13xhGWRpipxmYSyx
vcR3cxf6RirvxQlio7wAaty2R6NoY/8DOfE7G38qMWcMHrTq/5lcnBYfAHeNBFt5LQTsJx+T3Or/
RKCqbfZ+o3dfh4Yu1f3dW12k4pnCKdMeWiJU0kb2YshldXV1ZLiYbB8/hVpipLse/fbHyUjLb//B
IIkSTkyRMtmLrpczi7k2gqK6xl5cnAe2c+e6ib7vilZceJ7mDXe2usBX9ha7ODhRkdtRWV2HhmeP
FbKJlB7tX8Te5c/cqP2N2qa6ZMtXnrI91UagOEAqF756EhyXSLTV1dOLtji07mgyd1f5zUZouHYX
iBAUxzg0Pvz79t7VYxd0EQUc9IW75o/csLQHERXVs5yC9wE2X06lgvsSQKCpw3t3a2mWaoqm7Ksr
OoCpecwBhvxs8ngzBFzbKsVPqKj8UPd60/aOyjRFrqa6pl4bPRdVE35LZ9E9MMX3tWxaayMo2jK3
2KgB2DAY1bS6tr4S3OuLMthVpaFV1P/NqD64nvgPKSeTVmAa1Oln7xahCXFzMHemXV5b0lL74KWe
dXLDom2+Oa2ZbfHIrZ1EahKwsjEar8RWbvctRkEsi+Khgove8b6kWpdAmNfUzsYTt5LYEpoTXNKR
xJMs87xh7LNQTE557WC8Dy++GevdOa/d5lyTuXyUDqIV+zaMK51Bo3qLs3ltF19bX7x5uidUuOIT
Gs2W/hxVWSRORWFUwS6DDkE/BDWCS/dd2Np3VR9UoVtVc3DhwsrWheAoNcrr2BXpcDY1Y2hOZa9v
QRXX7ZD5MRsIG+qyEdjIgoI+qcIV8lmt/jtIjKH+ElD+eSf1y8sFV8wvEB0r4tWljm3qjVM1Jx03
oUkK7RwX7Qd7hMYpL71PcVWFW8qBq3umeDJA1cD1tXQobT2HGllgdbXHsG92+RBWhynK54e2kZ27
j51gC1u2ekZBWzC4AEiRdt3tVSgbK6sboVVXTRvaD341i30JMOzfmbbgmdsqnlEHyx9Hk5fv/mFZ
izqdV5YXV76V5WANeVZfZ5H6R20cpodcE8UuE2V8ntGn/D2oQ+3wH4yCOVU4e2rbSz8DaU8dxbmo
rnCswXOktaG/qwcGoFNCmYOOG+/2/mBvPUmrB9ZDSRwhFaA2ziLBrbOhplMe4XB8eidnrcs8/6hA
dhtP3+o3fWVnsZvBrFORSF2ClqE5Mjmb/I1aoKFYrWjKHxMoyZ+ySMqP9z/q2oMLCznvk0v4CWbw
9gwlsKEBGVT5w1xo4zmFy04/NdZYWx9hY3WmDbe6as6ChlNV7klZFoELWYPoxjbIrnCsmNpfiFZ1
2ZPeObXb71S3OP3j/vLWNg/GMJ3+CyMg4LJulyftkbc3liVTSi2FOsPICQibNnC3BGHXbj/9ATUC
RtEVBsJbQ67ROBVi1fnVy6rkL1mZ0fxQMaJYnmqmshj7c6zu4f7aVk2qzI9iL11ve7G22ZwsfQpk
cUWBq4g/Bw5g+n97BuHEh0iiG7HPYWlrN+KLJe7sxa2yQrAYDOG+FQ2lh954euJp6P/NkfNTzMCE
T0RThfHLsPtqPhR2npvnrodO9XM+5IYH22grLQeOPXuIu51XMSx2bhsRJx8ngr3v97/K2gkjLwXt
rfSHKYLfboSQbtQ1kAtf7Tqav5XMTPa7Kc2nx6gIgm/3ba1dWfpCYJfYBeoli9NM9ivLxNLya8es
Z3vQ47gevpnSTsOdTiV+H2Tpn74/F+6G3bVTDfiNK8QC3wIsoGyQRCFc2r7t8uAHQ9JSS/aGPrZb
MMO1M6ZCIKiK1SjrssRVjq3U0noqrgJmrfBgJuH0L7rKOrTBYfmnI4zpfP+Tri1NccpQ04CA6U3B
28sr4MpTwqHWCjk+x3Ju83Nb+eWwv29o7Zyoy2O5CpH7BjPCC+bMWUlWKrPcine90Sbdg69PnTiJ
eBr8jRdz9UNCS8lVBaUCaPP2WBZ1j/y7C6SulON4TqACu/gzKmy7RCaet0/jcQz/y6dEB1w13yll
LXWG2gxgmW5q5dVIkTo7zlVIN8QG4/7r/pdcXRriXSqg40wua2tZUcM9LEl+XU0mtH+6GLHVBPLV
YW/KMXYPKQC+La08FWEsE1L1MRWJvxpDWVy9IrOqbIKu7Tp6qIU4elp2u9CdxcGb/Snb9/T/PgK3
Cx+KNKu/UFet/7q/6rW7TxpCMZZklUx1saGIKOHd6RhcdcTjk10odaNm2FdGjE7VwK104TYQcyae
++O+4bXPDaSZhYMAxs0tYq90Qhs6Jfm/+pWmHwnW4b12exm4B5rB4rsAwTZvBAmrayXgQlpSMe8s
Y3a9rq3ek1pxlaU3pKcsYDz2g6bVXftTS+cYSsVWIii1g8Iu2wpy123jCRSWDY+w+M5NXjuDAp9e
Z4uKQOSkhXdBgEShc/y8/GP0Y2Htegsk3UY3bM1B0FSg58+g+dshFd2dhDtpgop7CqUlot+ZGC++
i+P7yqBOGm+VqNcALCC6GOIC+MS1XQ5x1QI6Zz9Lqbu3g/HDGeNHezCpuuvdGH2MvTb7s037+EOq
e+0PMysRZ3HM4pvRTc7z/RP29pPzflI946PT+eeBufVVRjJW3gxo8KqFojnlluZdfFmkMWNI8Gfu
ajAljAgEo/hy3+7bk43dF9JonhvGIxYBTQ/6Iuk9P75aXl+fzdwO0yMX15H7POlmtdV1thGPruBS
lU2GZmgMqiGVhR/R5xEiK4giybRl5u16b84fTIqiw/dAs9p2R2vJ9T6MSSDy0xRm/5AmiCDamelY
b40pvnVp/BQSAIS8aRq8GcD0PIbrnc5LrmlDZjMzKfOrHpI5+VA0YJWP4eiO8qyhTk+GoBX+3pGZ
7Z3vb8HKIeRHQK3AeAgl27eU7ZQGSqegoe+lRLCQdFfy79LqnF2dCffoJcgWIKYJaI1DPF0Td+A/
5hFU5mQpYpND6G00oHg9FcsLvJiAhtUdfdVhq81ZQlg6xtd59F0IMOzaKE7U8qAxvL/uVUMKb09j
n7L48u5Vkw5uyYjiaxMz1wuRcZYMp9zL2y1czYah5bPRmq3rNGmDIStoHhKKFPA0Q9xTb2zk2l0C
tQNTnsLW41Buv5zf6nqW+WNyFRkccjsqXbp+tuH+Gk6Ny6Q/LIh6syXyqpLF20eZU8MQKhM7DPXB
3HlrtKFVq5WRmVwj+EbiCzPL41+BkUefxqoc8zOoinjcWcPcn8upcbONPVw9uyyEgEBNUbpLklsz
cTrDahrEHPuu+uFZ8fCxj2XknMaI+tAuFzGM3FGVuvMxpVpr74yxH9ySUQff+FXWumwO90/V2yeE
70FEZKnOI38rR/vq+EpbT8MwqNNrOjjlj1yfW3otSNAd3YJ7dN/W2sGC5B2WVIpMuLTFVYlFbQhj
TrOrZAZpfIL9xYSKvG3HYKv4s25JiWEoMdK3QMsEjkkZC1YV2e50qEHOyn8Rnqi3uiprn49Ymfod
0AL+uahNpLkpGk/LAPeY+Sd9jKs/tF7+Pc2TF20cnbUlKVpkYlguApWQ243KQ4juCmSdr/yMIT/C
AtvBY05fQGwgz9Z8PCSCiL7w4AALWTw3hQsOvoTz/ZrEsTd9DaohT37CV5WkOzQY6+RT5sd9yBCi
3nTnXpPRZzm44RZpz9oD//pXLB543eqRfiia9Cql0B96P4eAsCBwPsihtT84uWNeQFZ0/UbKtWZW
OQclaASucAnYSGniOl0dp1cvHsrsEEWR/Qg/j/4bOCvE5+YO/oqPTMvOW7TxawcJynYwR4qg503P
IOkGROEbM70m4OMvgCmJX0wPYSrFZ+9uQcpXrVFHfylBAMddRKxBPDEXP4zpFV6y/NhMY/AtSOqJ
Et6YfLt/6deOE94dzJbC59Nfuj23VV82tlNnKYNaMcSRCBHUcsfUaZruIxE55l54FiDcOsvyZBcx
97rXjdj2v97/FWsLhpVEJSSkJOD2b39Fa3Td3DOBd/VDWJf2+pgY9XNVJIO3s/oKjdv75taeNiih
6V2/zK4vXxmTmTQ55DyhNYWeX72j/xg6VBZSSBm/g+lON8ytr+7/zSnf8cqJR409GXNRoGbrWll7
RKvOC57reQZeQXKbbL1ia5fkpaSkUOMq5rk1Vwjpm61RRVcX8Zz8Y2HqoYBaEh2d5NymgfanFzaD
c4y11q1P9z/s6kopUQDo4P14UzrjGZxGxqKA6zvu8BWRJaXYotX5wS/hlLxva3UTGYNm4FBNJ7wp
zE4D2NsWW3FjDHvE1JxLU3f6Dph+fIi90Xt3A1uNW+hgtxkGhk5l4eE1O5lgk9Oi62zb5XiICzcK
DtrcRRsOfu0bErxTTqcwwXuycPDeIMHba116FbJJPqdtW6iii5YVzV6aZmduLGvtM1J6AVkIAhfA
1uLqBUVfhF1DuD7Sf0IEaradn9pUWUffH9If82htvh2rC3wBNPo8yUTmt+fTyiiGuoBErmUR9ae8
j4N6r2WVhH4UNqDD/VOyaozGsuqq8WAuB9mQKYgqiB3ja2xabXGEV7GadiacJhJiPNiq7ltb/ZhA
qBCGU7pJS7SmK5CpbxMvvg60KJ6QbKifDBCbB1A4qbNP9IRY8f0WKT+CbFIc92S9tx/TYDpnSjvy
Gyh/S0h+5L9OG2bPZdMNR2Po443PubbAV+aWL1PrulpXQR19rRDFOpTzSBoHJ8aR/Dj5d6aa8Ou/
LE/NwjlAtN80KLuRwX6EkNg+6Br/AQj35Ewu8npl5067sHb6/+CqaQ9SNSZYVGKXt5+zccOkMWgs
XHu3NKZ9rTXTbyKTYXAm0rce7y9uLdnhCjhqCh8mkWXlwISKahioWFxzo9GPJjW/hxqY/cWN9UDb
+ZaoIO7Wg92MBNDP+6bX9pHiJ4PEzNgTty6ODeJ3uY66WHadpPVHro16unMjkV1sY0QzNdLz3+/b
W3uTqHXyYfEw1FoX9rKsEE6pjYxneG7zi9KqLA9FlZXH3q2sB8LZ4CEIW3M+3je7dvspefGXovJ9
MzMNOwuTbV4HkLIbzcdxoBC1b12GmMq01oqNu7FqjDRDSTIzdL/ki5NelYhIj3NQar24MgHNDXG8
vju2nt2Np/+wMrCoZAKAZoAQ3x7UXE9KmTo5kjgRoxIQqxbPvpbTMBJO/F8Cihf8HZAZ0P3LCcdi
jIq5h7HsOmpdMz94qAT9dOu4/AKpkbOTEyoJO7OPzK2J58UhVVBGbiBVNc4oqc4S+JQRmga1FlMv
krN+MSv/d8MWMdIV88ehqLONSHhxRP/XmscLrwjagEgvHsIs1cCBOLJ4cvUBldkI/mVzN6G3Ex5r
I2r3gtGpD3PjWt3GuXlrmFk3tpBSKQefoaLbrWziME8yeyye0jCePkRp9b3jMwtGXkLjIclGgoA6
H9/X+mW11AnpagPiANsCHdOt0YIJ0tApo/Ip8v0J6F9uBeKUJ/aIV3dCC62/QVQbb9XaQoHLwUwF
2wZA3MVC+yYKzZSD+4TvNU5WLoIH3UJkK0Jo7YuY3HwP1fyW0cWtfFkoVDHMdpPiELwtjEZxPzHE
U5dPzWSJY5/Mhn2Mom5+SkF/bE1V23y1V+Urqq60Nyybji4XBWmDxa0UTRICLXGCY2SAb1E06SHD
uYU+buXfy6uBoQDcNIV+KkM8rotVNZYR5n0hgmMcQtgSTrb9FeXxfqckvT5LX1Yb7+KqPaI1Rdvs
kCUu7A2paWhD7QXHtKq9kyg5mSV52REQz7hnoHvD3HLTXpanXn2V6VMhWpxOA3/mx5oZHHO/bv5M
NNkca+kmZ8rGWzP3K1sGWo11oX1C0LYspxrCYTiytRFHKCrnUEWm3JemfOekCQeDRilNRlVUBHe4
7HA6zZCGVjkGxxG58l1kV+7RjhFQMI2yOLkaZF4VU+tnOHjM4/2H4u36sKzeCagjeHuXnJtoExZm
6PbBsU+t4OQaQ4diX7Q1NbRlZXHwzSgAM9HJ4IgfMy7029xT7KIrcH8tb0+hWos6f2R8QArUsXmV
SGeDYdWl1QZHiGCVtOJgU7FguN93ZHdMpAh29+2trUphjKhKqHbaklmGCbemtRHIO4rZS0/JTDZL
cc883beytiqF73VoHyE1sLSih3rdyiLyj+3suw8Zg3XxrjVLj367NRFZg0V577oQ/AFSDxbNUNp2
S9SJ7s1hN0ojO829Xz1Jd2qemIFOD/fX9eYSEykgfQEbDa6KI7/YrSgzXGllSF81s9nsdZc3dGzL
9Aj+Z4uX5o3+mdL3wt3ymsEXAjHa4vxpbq1pwkRBSERN+j2nS3p2gk6b94Vhen/aRSe/4P+ToyX8
OIbr2wk/S1e4v6JCdGgPwbxqb5zV5WOnfhHTESC5+MZQuC9WX8854gLhkJ2CWBSPhSXKDyMx04H2
Bwzy7mx8mKD43kjm1z75a6PqqL2+IElUtTX8MCfIbNuTNNrwEGrA+/sUhe737y6VezJqKEQUefmt
Kafl62oxpuy4SuCgQeYUFW45lVSD03KL/WdtYQ4PnlJ8obm5pJrswqzTrC5H6EMkjFeTKfgulUhf
uCdA880WC+KbK8nmqbRMEdPTD1nSo/cIjEyyKLMTw8nJJx2iMCaF4GBJYV84Fan3TiiRoQ4LoB5W
BusiT6xyRK/2DUxC2Nsmr8BkNybspMN4hFejPDQRUdn9fVskncoUgwQMthCCKfDS4qaYsW1GZdCH
R7v0Iv97z+xs8eBkcdU+2jlt3X2O0IjZIY3uIPPTNwPKY/d/wcpekiApuCjnh8biItDWDWlFXtpp
RzMcnH/C1k2Nw1hY9ZfQSapqwwmt7CSFNJapA04FgLZI6PVoZjpI6kQSWTUCcCkTBHakp9DvaTcM
AVxl7VxvQBzffmMuBnkgAQxAY4bObrezzDM4gnzV7x8Kb28WszzUg9mdZkZjvnBmu4OM2hgqkTra
WO7SsiJKebklqmvIRP0iTpOhiy4UOJdLgZTDfFYaEn8mgSU+MbPFdB0qlyLYu2bRXtIshjPxfTur
2t9qPJq2HpOLYCFu192mXuSFCINe9ML32z2Sk83faJhYx5626oZ/VX/W61D7xRYgYDTZaV4gM3pr
C8I1QVEh7i+R6M342PZQh8AkPDWPuZWY8hA0WZp+9d1oeJRpGXkfCRmC6Hx/wUsnz48AzQRmDQdI
qrqMU61Yy7MsSIcLUw7VQxiY0XOQTv7XtBbBM8AQeXIKM/h63+jySGOJqXfyN3W41NTM7colv2b2
aqBEcQNe8xez2hRzTgGjTvKopcYsf5a4kfh95XYqYrdW1a965aL8LLZMiJqHy9Cmc/bDmL3cOQyA
HZ3fbZfZ3j1p9fDb/ZUuPYWyCYQE3gLVJSZRvbWpa5XTmyKfLqUmZv8I11DfH1BCy4ydn4hhSz9h
5cMCXSHae5EVI9u/NdfX1DTLIZguKK65596R0ffM5t3uJzOu992UJlsh0tvzAwSaVgIsgi7R2NIZ
a4YeNH6czBdjxlPsHEOC1mqENB71SNfch57n4JOEGmCjx7AEOqjdJCADbUnSA05q2etHMqF1wmQa
LjIytO9+G3bdLikSzzi0c/nF9BuP8TKAgV9CEbrpqbVj43uoweDyCHBQbglQvvVaRG54DgNmdcqg
yxGCoLdlVfbxeGnSLvqD4eDoQ1bpv7qh0r5xqbzPkB6nX3mutipMb52IChlVxxEeFyUIc7vjc9oV
otGa4RKO5XgyEys6ROCYf4AYMz6WcZw+D/S2n+xwFp81w4Xf6/4BX1048Fqo7nBlcEvc2g97QMOO
xzZQ1+q/QTEftDDn9nBZwG/hzvs4SvIfjdXkv8ASVj/uG185fLTpaBkQoYNzX9JdxbBlduHI4vN4
1o7oz2RPbTCazHxPvTwMjhTI/untRmq/apUkTpH1KMT74o0Y4SiC7sEbLnEVJ8fJ9qaLhx7BwdSz
uqXoLcszPnNL8WuJ0lMHHrpuRW1tqyfqTQHa0GNHopsILAHK/kmNwIGiSiqoOuPgSxGOybGvxujk
ZM5nTUV+BsJz5//wwcEO8GSRx5IY3e42rTC8JtT3Fy0O+58BDFdxrMdU3mnxfQ3jpPkqtTg43Teq
Qsfbd5KFA6pWeYgS3lkYhYJFzob0Rx781j1rEHHUO8gxw3/um1nbVsJK2rDQEPB5F9vKXLrinc4h
5RZji/fyJgjhdE2v96OZeNHeEpnxeUJRuN6IA1beCFVO9JU/gzB4eYXtKR/DLCk4xV5dn8JChl+G
pv2tFEW5cXLXLit2XLh0KNeCKrzdPlJEvTNFP15qBFR+E800fTerzH/QotwcTp43dZ8jsw3IvRgZ
3nDYK6vkrWdkDV46XOVyF8MZRUtqttPFhJF9xwUaLmafVu0HazaMLTXxFa9IdRaHwGQDNStv8dRb
ce7PUSKmi9H2JjlIbR1iW5qPpNhAipLiH1P3rX/dMf3NttL673cfpJciOLzi0NDBQHr7lV2S+Lk3
vPli9+EUnogpmSfbJXUTRvtx6oL4Y9knnX7wALZu8Yms7DDMugBh6FQpdaxFZNVZKcOI2chzjEiN
tkM4Lp4/2vOUgF72qS20KTLTutT0Zpcmfbk1b/pGtRcnhVtkEJOsGk3T5Yfv7Cwc8lZjlwO/x1IZ
ONohspgUfirNZC73gzblVbxvAAqWewjOIv2xnI20PlCAcE1oZ9O4OdqKfP5PvcyT5pIleXXozMHT
+42na8WvQEYMTAGlbgCbywhiVtyHiWWOF70dpqtvh/be05v0nf1t5bfpxzI3ZHHviAMXx6FHms0x
4mK6UFpIvaMx68XRtpjxZ1ajSMvz6HT6Rva2cvwZCFFi8TTzSMzVKXkV6UIxXKepOc2XgLIQMoxt
33+aU0//VEJr/VlKIyoRQ/Cs5jGL3eFn0urIiNy/BCvXnY4lxCGAMqhALPsINjP3mnRSnZ/QM02k
Z13yW4gEYANzX5/n76waqW+M5yTuBYOFNt7iiUgZAQTtW+iX3K2mp9rqUImeFDHlYxkVxRb4auWl
IF9TLCUv1pbKYWgyJHkIsdrFt6LhnPr2+DWBU/iHbnX6w+iP/a4Lsmkje1nbU4gBCbFBDdKaXbg0
XsyxMopYv6RIZuxFG9gfRD3FO6M2iyPQNwgDAR4/a35Sfw6tJtp4hNfWDMWOkr56KV4vzMeDFwPk
NYwLRUjv76KbvY90huIPeW0Y1Z4IO64O7qSkNu6fI/XnLh5/iq8UfJAuUBOGi9vja2YcZW1vXNza
GsIEHoc57z61vNSwAYS+Ju29WXtJ+O99s2t+FE4rXg8cAy/lwuxo6WVialzMWMusAxw01jd/0tu9
oTHLBb14emxHuotWPuYbIzdrcR6tNy4tDUYK9ssurqPT7UgHMV96ylfJvlNXR1AXaA3vtzzIunSX
9oyG/yHhWIo/0jsH0Jgx3w7bYGi8W39M3WEagbR8kKiCgWhRfbJLmwvU1/MlLlvUMzNEyBg8ineT
Xg+HaWjlbtD79gw/ZfDYpdCihJWt74QVb+F21hI+YHmK5lDVowGw3To1qPej1Hf4JaXWNz+nzq1/
jtmo7YWIkodkGq2Dp7kVqJOupYo+J1P1IZCUUYwh4kbePx4rtwHUHok2oAIIF5eY05gXMPUHkz2C
GezBoTJ3xNvMwwEGyPqTmenMyJdl3GxcwpVTCQQFL/eC4XsL0Y7dqqS7Pl2mQBM6I8XV1O8zKjvR
sXL90oHTW6Bn6IdjfUhtg6rhxrpXvDo1SHo8NKMh+Vlm+5ZG5a6DEvEST7p9qsO52bU+86N+4Rnv
j1WVcAntbujR0INc3EC7Gtue1h9vGFK+l0mkDJ5xI+vdgMN7MgVKpjsxpVkBwYNlNef7G7x6C8EU
cA0J4mhrLZ5QraxsoekGO2z0yb63J+eTYWRZtfMRkv8walVzYBCh/uwUNin2SG195zQVk2H3f8fa
B1fCquR7YLpAWN0e+lyvGsMR6tDbBiJ75ZQconoykaNPtI0lr4RDlHIopigacKIi89aUhRBNx1SU
fiHZMp8bNxdHMzGM5/sLWnnGbqws/EnUtMAyJFakmxu/yzEPr6Vn+iej9eFmNDr/m1eG+SMYq/Zg
ocnx+33zy4vLFDBHlD/whcQJR327SCLBxBn9ebpkbRg8+V7eXLNmTH/XpyJJeUnMoNzBqmxvxCfL
VaNvhd4PnRHSCsQvls2fgp5Pa8K+eQFGOYNLB6kT7Kykmc5ZIevuMLlJTaG1br410u/bQ55R/doY
jlkeJfUbVPjJwAXZ9BufFRiDCKbM8C6Tn/aMOdAztQ9Gm4LyyDPhvRNyRexJN9OHNAjUAJX8Za6Z
BxBGM8PnXSIi/u9FkTb7QoTFxZ2D4XlC2JVBOn+L7H0ZLbwYpcrLt2ab3aVfjvwure2y9C8Z+KN9
UPsT6C4pvW+VnbWf4OX0xPG9B4rRZ1h/QVSzvQT7tweqqQVbF9f+ZQoZudY72T3Ho95enE4TyaHV
RPUNNv9y3ngJ3p5jzL4Ma1JyQxx0YTbrnMqx89i/RKnpPBpWh4g2MWjw3MWdeSjKydtPoTduuaOl
j+D7KrCVagsrdYIliKaychfu+IAzVLsdpDNeHASHwrXRyrn/WVcOK4ZoDwCNRyVgmcfabRfKCLrv
S+FRgIE8vTs1oWM+Fowdb7iEVVOAI3AKiHW8IX0SVWMnwZD6F2fu4ifROibzaU29H8yo2jgsa6Z4
z0iM6R76jFneHhbBkJfH3GNwqTuneTL0fDgBg3J+H3pvS+Ft5SawFtX/VfgIGjy3pkgKA6jui+DS
aVH/uZ09rh8k3JchjOIvoh6Dx/sbtnYy4AABOU51WaFAbu2NRgXHm9calzTJJMD/Ofs7NON+4wOu
HXtglDR9KUApPOytFeZ2gJkQ1V18r0JRfCqEAGniSeexZpg3PFtOWJ57K/G34BlqZ16nIergKyo+
hTd5KdPdGvZCATq0y6xLbUpj3qGfOH2wkTp7EI5mhHsAiOa5cPXpY4dSt7YPnWITw7oM/l5+ArJF
zI3B5PMmE6pKzk4QueZl6BqbSTHbqw5tXuWnthh7WJ/cvCZKSJMcOfic/tL9/V378p6iPqRACgh6
ORw84A4a246sixcLZALHun3oSy5IosXttynR/J1ACHgj+Vs7VMqzqkUzjb+8L2BvNMpZsXGxoI0/
JLTt/kpk1fxxf2lvYj2+LJJflJYdhZol6LvdXL2s/BjYvHkpyyD9UNKkObpSIKimSfNIj90D2qbV
n5oIEfZcTnN1EEmwRaS88oERQ7T5xJwx2KGU73hVszEdaMvmIjAuo2P3dnREPlvYewhMCmNfjNaY
yWNP/yoy90y8cUf29z/CyulCIZy6MM1vx30zcpVYfde7Qrcv3RBFT0nhG79FlfROMXRVcj/NY/HL
8krt4PvdVlV6xVVRU1DFfbyi2ojblfOeVGLKGvuSJAwMPEBX1zl7wYzN1RKjU8fHRg66GW24khVf
DB0Mew42BrP+Av0TRk2gD/AUXUZouo6hM4uvzDn4DEJb7sP9b7viPMhjyGXU4Kcqvt8uEDqFqB7q
2rxoVlpWJ9mag3vo26i2HQC20FPuYxIK5/Nga2XyrUEI+rEc6qB+/22CP4TN5VOz0cvvjJBES3QU
mEgjB3mwk4mdH32vtueNo7SynxBmsJOonkI0v7xO/jSYvrAT6yKTIPq3oiDV7manEcdI+MOui/ut
geKVq6PA/ZQ8acexgMUBmn34kSqztC79oM8/8yGjDSjm56Sv/TPo4uHjnAbFRjlubZHcF51nXBle
4p1ss+8QBY6tSy7Q0/aH3gZvBCbWcDr7SGK8BQJftUeDlxNEAk794/YMwapG9NpDlZqkdnLwQntk
GKst9xBx5mcCmO7x/pld8QcUNxgXxhyV5ED9nlfuKOMlSLu5di952JvQ2lAzDsY/4njyuyOi08YY
PYQioNkL+XysjacB5swtkOeKY6bqD74qYKpWEZmpjX/1IyAjqepY5u7Fb2y//h/OvqRZTlzr9hcR
QStgSpOZpz/2sY+PPSHclIUAoQYkJP36b+Ub3bId13HfpCZ2VWaRSHvvtVcj24Qno/x4cFOixdBM
xffFNFmb9ns9rdMHEEfg5NduqfCmWQY3/639/f2hYGxCBBiGGyC/v9lbuhopG14ocrcCYV96KjZz
O0+FbWmWz+9muDC9q7a5fq2y9f+j/OOzQe/GQgmICAjz/34WzgRIhPBy3R1LsK5FLYHrIzViLtso
FtLeH9XObAv4LaHNBq77P//9hfj9vsTLDjMcVCbsveHi9e/PD+kuEhYN+R2izUXehJUfZ8sDmRoV
Z8tfrqrfb8zrh129JkGEBZ/i+mX+84efUlTCfC3uypX5vprG9TSrsbxkx/aCBmR4rZGu9LRm43oO
xk7rX26wP348njHgzvwKQf3yrJlhskC4Un6Hz/P3YKRhk8aL4f0xJvB68IN8HA3osN1RLtI1+YYJ
+C/t1h+fNkyKr08BN/Wvu6kazmFlGUqU44LzDz5e3m/pIW6Yc3876H/6JIhL0fmAuoLu/ZeDroOY
FBmr/C5S4wVJDsN3yvL4lFs3/o+IHvghV8YEDCgRPoJf9pcrDOVWrfATKkBVqTf5DNclOGmdwBrg
7pmPBlmNHeKJ6zfwOWN6F+DB+/q/v8LXjB4UP0Qy/hYNxrJ5WgpFirs5HNmdXjb3Ph6VaUaFXKf/
/lG/d67XhR8Y3diZXGPnrn/+Hy/w7OfMCFsXdxGFB1oLnTeo25Rk66f//jm/lwUYXwLRAS6Oqv5b
TQ8IqpC5VOUd5uXxlFTuHTyZ7djMQ5w1Ygh/A7L+9LYAO4PpAK4/IDy/HEwqUQuVwecNufWu2bYM
09B+rOuF2FX+5YW5HrN/D134n4Mo+AoCoAj9ujmNlCwVxpzyTlQLeYVY/dB3NVJV+A9fuVx/TQ/4
ljd62EX+l+r3p8eKCwYGjNdFOqD+f/981W6OIp4HcqdjrMybqoiqVoqiaCO+THOTiPnb//47olXC
/YpVKc7ItfL8x/uiM5VWglbkDkZFcr9US7boJt8X+mQ1r48ecqm/YWV/erog1uD1QdsNOtMvP6VV
tsqsjwg6fqmelV3tZSwVeSqkWS6B0Xhrl4qtf8MF/1RDcZ+hH87QVfwWGIN7c4YVIt6gUuey3cGK
xMCq5+V+YnLqkmL3vj/gRfPiTPw/Bj+gbAMRATcSqR1o3VBM//2UU4GELjay6m4dItOOYYl6xkd2
OlSM/DxkE/7lNfrDaYF8ooIrwdUV97fG36Sx2JIYnwdQt7gBQa+6hysT/3JkVfIXdPcPbyzenqtD
4PXJ/obulg5DbK48kDkisx4ZdbBFHCAJCUtioS4q/yYs+uPnAXlEewavMayk/v0oJ7sMpBwAQK67
VdAlR/VjIFx+C7HfHvls/0YL/9OjBJYMZ7IMihxI3f79eay0iOWOPAHBcl27ze2oxhOIny7z0d/o
/b+tGtHeXe0Or7095HTwvP73h00rl9tS0/oOJubFaecs+sCrCeGrq/KnqdC6zaNsxi1betsl8P2k
TTkUySeAstlfaFO/Hxd8levG7+rMhPXLLxcDYeixsQepUa5gbwvx0fhp9UVi+8D25YYkPnvNc0XF
CZ4J69f/fin96nN8bXMh6gILHwER4Jhmv1SxVFc0RexsfbeENIbEdl235ijr7esWM7s0Luf2Jq+5
6aNBRKYpRIkkwaLe86Xzua0+rcj6eSqj6m/nGNfUL+8fHNbQDGM0uZ4t7Kx+nYeoknIWOoInZZKC
ICSKec5awGP73o4z5VlD+BAvnfW+fKcLDPrNrr3D9tAgFg+uUodeuyKqzUcECxdZb0bwANo6M5ir
skUUuiMJbKAG+HkUfYA1VdY6lyOQF3ZUroPuxIfX657nksglitqjGKbMt3AlTd3eTlMN45qW5+mS
mNbBRIqa5gg8mUJrN8uGxynE6/wJ2y5tv9I4Vey0EvQIF+hXpnFr5ESK4TUyqd7TZuBZ6WAPs0Se
IoWn0vr4x4rrQ74Qb4+IwHeVH8eHPNeUPTikP5vTiPjn+DOgBeGfJBMru8lkHtVvxTGW1WWIPZaI
zYYSkNimVnbYzgLaQIRPpYHW/FbqxcKkeqKE3pBY5siPsdWQPBeVAuN1lsbKdmTUkdAU0GVJOAbG
eEJhnsM/hsV+MU2Sh0neeJ1Cu1X7SrPzRg/F730lbf40Uhj63yFTOWfnNN+WCjbRKdy3Gkid+UXJ
Ol5uVihO3UdQMxxv12TRQ5/WnuQw89N+vrAKUG+fIQDDN3B7KIpTpLeh6hGtkPAW6x+qkNBC0+3d
YZI0/ICBUJo9REeB+GbIgBeka9WF5/oxcpDWNbbCPvLZEDKGH0WkZ3aqEFkyPuwGuQknN0fx/q6k
6xLOM4E/cwcp/1VNlXCICO7AbrPU3YD+GupWL4ur3pDIKNw/WGu7BI7rBJPh7ULgAPwdAQmrkN2x
H54V/QG9dd4KhXDYrUmyoJalqcaVjrwBOyszaeuwY7s6JAtotj6mBrZ2SGgeol081IuXQ4fcsJ3t
zZIJGk1wKoKz1X0gK9ZrkXD7cUkhGsJfCwsTkrXYCJGRPQxhL/UDiyBBQ6Ap8dmSdEytSbg47LMQ
wazBB40eaXZduLfZPhM6tvLgRH3ywiXL7eRIPpzWbAHhrw8mmuilcDDDUD16aQ13E8Cs1X40iVfH
eEAjHMCs67jGIeXNug2S3K51CTFxwJJE3MAAf6ufE8myibSJQYDuox0o3X7QIcyshbfHtCX9SLjZ
thbR2CD95LUiM9yWhwgXU30ceMQt9hIjDJcTMWJf15kiJGtfTMGFfo3ASG2cieryawQ3ois/MREP
2vpJNEMy73VzlRvx13mLnOl3KeF7U2POBcDNtZxfgclUEezTh12egsJyL22zdCTpY4kVZ+gGu+Xp
vSmIKm58VWKU6hYBAsk59QNXXwaOJcHtykkVXo7FKje2kd9M0kxHmOkPybQBrSdOBlajn51UHOI2
jWKynSG/X8F6ikqB9JoQQjzgrqoMlZcpVqW5gTRsWh5cvKX+eSv8th1gu9KhvnOaFqHhYirzH7NI
ER3exNNhp4ZldXSlo9oyHn4MOY/810wKqV/h/OnkrYat4fyeMgo/F0hxKLy2gDrlwN1h/9WoOuT1
86BjE9+OUFSGuykiW5rejMKXg2w2geVBl9IdDhsnXhDwJWBezMmXMVMR/c6M1QUYQlhd9mNqJnOe
pYzVKTU2pbf4cbX8LmE1oR+QtRv5uCH5HOMswANpPL4Zus7hBGlYNS1NYgprL/SAIQXKTLUn34Hv
x5Q2MHuM/fto0PhLWcWG+aJTD3+7GWgdfZKbMvYxGVVkb2K5cfeKF6QkbXY4ZVqi802eLUmcuoyp
jceL3+X1dV+1s9+8KMsp3OmdYvVE7JJMN/suDuTYeiYtLikZYSGUUs2SrxYEhu1mqtRqTm6PB/d1
lSgobQUyErxViaiuFpgZ1Vej6kNW2/YaapHD5ndQOZQbMR3z+AtkobK4XUfv/X5aHMym3uABBfuH
o0JRSE4oO9yca0lquSFsC5TOfoTgYi9bGaZJtNNwHPKCGqjUBxhjiO0NTLnYi54YuBp/cR6vD4qF
29YSQw74S/IpRZy9v5krUNAeSzIC24T8Hhbi2Pu6tW5hJUrEDY8Ni27w2SV5CYc/2MeR4lTfxJhQ
3UVGKQPFvCiEZ82S1+ze7mTYMZlu1fK1IBE57gz2IFfD3H32xSs2APPy5hd5kBRpsjgzF16AqiBQ
NOctOc+q8OZoPDBtcjag/OzvgTHnokPHLoBNallIIhvQ1DCt1ApEwWcPXHvt16kC8aDhBRcVckcF
Q1iSRBf9oCbkgvezraJsb8BYpqzjkFxH7RpVZDPN7tCGNgbGIuIyeqNRLBTouy1+2xQWHJzl5EKR
JBKaaxJKfVevsRj7Ga5j4+eCiNrfZsTp/OhdxsvjFsT3qv5sNhux99TWqYH56WZ0dtG6HOrGbTsU
Rc2iiExVF+OcIrodOREfTQzG8L0J+RCdbVgZG3swhlkp4RNJWPg6b4dcfm5axfiGAkh3/YxYGBVe
xTTm89RKTMyh9TlH8lvr8h2/KTLMavcU9jrzJ+SQYLv0LYuCVXmLOumGlwG2BSfEoKgd9LLNjecV
usT0kTI/ijvsziBw7aD5GODTk1yfyAIG5Q/cSqvrd8GXDr4GEGX6NMA3eg1hUc+TivBT+QPJhS3o
NXHRRLIufi7jzF5KrUeLyo04pFtj7Ib+jDpzNzs/fFdswxY+Qmqe6v1YRrJFFnHxuZiqij1KuVbz
edkqvZ7NOqMBj+GBAZ0zPHxOEHYi1s/IIQUeigDWGt/VJOvjoYeixKeB7nz2YhuSRtrd/mCVgbdz
VVH2RWcDfdWZj0FrpKVNToyb5SXL6FA8uSUcUw8SiIGrzrzHoj5D7JLPJ+NLZe7dzDW9JJEBc1Mx
lNFbvqzHi8uywT0rVUX152GdE9ZAM0ze5wCQo/cRvCSP74ojHCMRic1atH3Dsw8Ffk6X2SK5i2Nu
fswQwM3tksv8ZdtF9owA5JA39ZrW6g4egnPnr0Kgm1jEcOaQpdunjic7QScMZ0y0dgiIdK2nPhFn
3La0uMh0czlCYbPtRWILwFAU8Jj+0SJXui0TuMt2FRkM7UQux5fB4oVskzLiL0wo+WOuqn04p7UR
/kvgZbb88AEun60vZ4K3eZRJ7DrYfyKxZzywufyCBtPU76JZieN1T+EwB+YudfwSYJsDq0weTfwe
fZIEkr3NaGY0irlCvz6o8h3KG4tvDywn866ufG4a2PlW8YnhdQ28yehU/hzA3cJwVmM8PFNwV+RZ
TeiW28OLYQYnwObmOdVYId6bRB7HWx5hbdVIYY61R/wErS+zwNIATVSg9DwZQrOiUzwleH2KzJX9
no8lgrM8AnrqBNfgvbUmZuckpxFhaO9qIhpji/j9Mi/unyleue0KfJMPcxbVe48SlqcNqaz1T2Hw
SY0pKkebgNT14GvWBZgbyLZYlJq72Vv422O9zMduUglyp6OKlvIioC+vP6N88qKfUKWiM5ZpLgxN
iGMddYeAIAy76oqv5zmrtuFx1HNGP82lLtf+kPGWnacjj0Xrx6LQJ7jWsONh89pgoyTXTXwFamKW
PipnlDia4Tr7rKYg0psrB5BBpHC4+kKzIxOfstySM9KbNag/PPOGN3x289jXB2HHMyaL8ujQM1YT
qJoqCTephHAU0yIsk+fhLhbVRHGss6m8xQ0CqmtT6EqTdpqVOVFQ+W1HjppLPNF0x+47dXzokKdz
lC2kdqM6Bwi19iav6Mw/CR1n9sTjTIauNM74bq7EgLQbxM7ENw7JcaRPFw3/zknOkCNmc0H9h3Do
Mkaq3SJ8uwo4gcc4Qmix6AVzlXf7hwAUFUQKMLTrA9TeLdm5aaKJ0IXdFYMrE/Uc2Qyl9miRlpik
AOYJ9hGLreLbcl+SvBuU2iqHkXikJRpYyM7vVbAJ/LhwFcH9L3fyH7bPmYJgMPX+gXDY0T9idl7z
byN+Ud4ZeP3jfbPJjhmO5viorV5BM02cIS9+APu0m4zBEORgv/VWgSSPs6ej7M3nGXM3iRoWLGvS
8chuEmp2fStTxNG3Y+XntWHxVr/A8bD4iNhv/6VALxs3TlmYSq7GywralMQvPU5xptuZeFp9RWZc
PLWRwc4FitQlwEtcztlNFpb8Hce8BaBkS2p149cIEWEqWTPSwDjEV53UYtsb5iLYjQ5V7XgXOe+q
Vkhhn8ycgCaUjA7MhmUa0v1uFrnHfQCJWDMBn5w6n2R6bMQ12Pfi2EyzdhQyfwPiUbOTYNWetZTL
VbUK1jqyn4IEhyurxjJHaO08rs1aceIR58dR5gKHTnbb1pg0ebpXP2u70c/rCDvxpsxH8jPWNf1G
Qhl4e0ywospqLRP80eAfiujKTIiXwpboOeop6mWd06VJJS3eDiyEf47OctuOSOnwLakt/zIjxR2j
E8M10IE0LjD9yGkdbsIUG2S/CjCI02xhBRifQFS6PWfo9pENnydNBq+Fb4WLDtXMWDK7RsHh4gPR
GE4aljoy9W5eyggMuXKZ2wPqUWhuDzPLLor2LcJdWpp368F13Q5AMe4jC/O7xnKTbL3KPYUzOprM
qMk2fzX6zv1gWpFqzhoezJq0DMPJ2B5C12UDf8XxaXWx1w2BEWE4W8wgT2Qer5TzoXD2BHE9YqvR
F+z3SLuC+tblJrxBCIy57xhUADqgHAyuKWxCPph0EqI9ynz+jvFMQCUcaa8v7nr27i0SNpI2UYwh
Ds3WUBLXfkueqyzMsEeIa/sc5flsOuY9AtZX0KXuD7jRPEA2sci2xgUJ00K6yZ/pNpG4HxAPJWGt
FInzznFHd2BLTVtbwvsfxdLBXbVZKMbiJnI1NqehXuGpuhGd/owYYpbbZIONSou3bNGthcfr+xzf
LOnB9aJjv8fehW5kHpZ6M0CLspmZ4R/kmrqjqZxEdRg3NPQdJSz5zrPY2c6IJJm6CcAjvgudCEoz
iFTPJnNIy1pJNH4V6b7OkPXOcdRgoAXbvTDL0aGj3OkpYDh5ANUKKCjsbQsMdA6Khx7mVcTCpXWG
ZKQqd/LpEBiy94o6irmX7K/Yk69FkxUhS3E7h8zBKy8Gv/KYQA0c3Aarsnrb8QNPW4UGpwojZoIk
m8yAZ3zt4FIkCIyd2MmPMrpKVHnqWZvOpUJCh8e5iZPXedyq62RbfJNsSr64uTq6WnvY6sTDOj0a
C7AFt8lQfVDUa3bSGUHBHcH4UY0C7wYYiAjZG8xKkwVSikJiLAd2cMExWzNclCrhzXZsLmumTOVl
t6bBU/y3D97DnElC5Z/Bqa4BcWk8uiRQseDpoEw0m0uSATo4nkPTu3qCHrRE4sSVUE+OZlCzhQ6V
JlY1pZxSCgNBwXmXrFX8SNi2xyjOMcwhQZmu05aSqf6RZ4JBy4aL742lY8EaMpTwXCy1Fe/Q/+yw
q86Q7tl4gkziJkU3cLwDeXEAQcDjaymcXAVkJVvgIrr7CE2PlOpoS7a4/IkMYPTiiSTpCep+IFwJ
j4uhK9jKvqFjSKG8USb6cYhtLnq3aPKyoijzVphRYr6Oq/FnPO1i7wE/+S88FUZ03GBqa/YRyrQ2
IPtkewFxmfKnsdzd9ijiTN2WlrAXNunKNGJMpgeDIr2eQgWa7+2yK3zJ1ZSJwHbBDLKnKx8Qs3ns
Uzs5uRRo7jNsHnP08ZcZYGLZwnAdOjwIwsnQ4N0KouUAJMYT6GyLOOXAnfwJ+CGGFoHg1QY5ngF1
XdhhbHPYRe8tLaDh7dFc6OluAc7M+hgblfpDbMMAXJMcCwZF2DD7I2JVr+B3iZlf7nzuUxNP7wiL
8vgmxYk5WghjV/N9iWIwo8Wic3OfKED8N4OBBuEysICQ0Bq9gOwQeatfZBYmwC5waQLJYk0VUGFM
yXur/FZiRpdp/uCxTU8at8LjAVxrUqRn6jZkQXhrRvyVvczpDXoRF7cVj4Jr4gwOGS0Wptg1JSvC
ky7SwSGurVgBnc4+5vjTxRxWIm3o8PwhisK6dzbPcYJTRFzFl3gCCZBpSeYzrNCnCWsQcI5aSB7j
usVEblmDBfu4nbkyK8avWh/FW1lMpT2VG/CgdtnNxBvAofv+XTJXYKEQYfZsJ1qVvFurAh6aTahW
VuEFiEVyhYP/X9NkwoeAmWZ+V4X0eAV9jclWSoKPWnfEYDyME9D180pN9LID4U0bpblm2EBZUYrW
hiiBGEsM5GeeShS4Fe4vvFGsxgi8Iuka5x7Unqg/MBW5NqRbeiPrXanzCtrFKwXnkreWQs6t0kKE
01AY/arnet4bjzdt6hbMexzeI1jo9Kj0gAwzsY1ln5e8fOLIe8EBHo89Ps1kwW2H6172Zc2iucVq
wb9PVVS9xTSqptuKBpM8p0px9Dcpmrce6uRNN6gqKnu4orYKAYA+hJsShKz3DJqNrTu2EZTRmeNQ
npJgYTeOI22Oth4x+95AhDI8q3inqjeySN6j5ta0G3i8vm2HKVQTrrYtdwwJoHm/5gqjT31k2fsF
aClrJBKCv80lEjOQX4NLAAJqIwFHMIo/pHJMs9aQXN0gbzGYlubc/MRvH/1jTL3KZkY/8BN+lxhu
VjGFpYl17rCLUJRdfaOwQzjV00Knfp9tTftpPUTVLuW2fBdZkFsv4XiC+hu8fRR7kX3Lr4NPswWM
D2cMA5xiUbyI27XCrN35akyH7pDWfGZckK8E+8CfQ8LEV1pHcAQchkgnTRzy1PUoLuiqpo0DDNs4
DFnuZyQu9YgI3EQ3Aw/A/zOmukYWs39a7KZ5u0++eIfftvQ4zPn6mqtSzHA8Ga/OtqMtXjmGnaSt
ZDA52ldSmhbfjYsTnVcL3HCrUL4GmHSsjcjD6HqDG/rheio/wgBr0G0FtRnvB6wywokA6HlRrry6
JBTHR40UIdexmQd18akzL+CxrGOX6z08qw0Vrq9WYcIdAyjse4xZ+LkYDBzqltsIq6AU+XgUj93m
U0vghKDbfVDZ0UpAJGuvkeWzN7UBk6wp3DJiVINBMZ7zuBLWhj0Pj9xc6V4cva/DjzrVClDBxsqu
1KrqpsXCdIfAgPEELCGlpzze3PcENZ301HN6Y2ETNnerw3IEi7kNnjjHMAL9mHIxnky+4gmu8K0V
jVBsfDGCAFPHu7u+icQ59EoHOeaWw+RRNrsR63NQTKkOnt7TR6zaY9Ziyx3+GSwGo44uiy5aObPq
xQmlyrMKavhSi2i5PSK9m3tK8vGGFeNG0N4nx8epOPa0ncCscFgt7avvoCtC+vbOxulmDqqsT9UA
g+a2wOYowmS3j7fAWo69KbC6vVU5OOJNqoM+Whtv4x1YSLNuF5IOsptRaG4xDSs4DpQ62zu+IfOl
1R6Ek1ZpOV5Rt1rE0BAA1wSEagVWuTO9hoSoQD9uMGpSfYG9E/oxdGJTN9Nof0E/LWxjM+RZNsc4
pxB8Q3L+MxsqSITnVIQH/I+H8aEoovG4Zd5i1E95Qb9W8GGKGm0BQrfXWN4HBFZPuLsRmf1Z+goI
esUcgs8mtZi3oH00NJ5XamgNsAl/ohDPvcYOGs8YW7nPw0iijzmNh6/IDdgq9D0zsGofagh1Ab/O
DRTCIr7VGRWIoUzG4i5DT2rbLPfrx6Dp8NPhBvYNhuj5KYeONGuA+wvTOBitJi2Nk+jz5CJ4nM81
RsAWNOow9RHS0bDfy4RLGz6s1dJyE10JenMK+GmWNTyOLMGL2B0WKsI+3wNDq+dlQRpiJNx5RE1L
1kFCbrauyiosEzEa43y4SR/YjETFyhtInpTtDl1gFoj16LPbwqgoaa3ZgBDJ3K7PJVK0oLh1O7K9
YCPGf0yuXsFJGrh7K6086MkXdWQ74EV2uImoXtPHCOTR5UQJwF6Ua1bewxj7SAHhcPaWGHgYovFN
BQdagDkR+QrK21OSLwmkXSRGpZQ2wdkolVfoO71jnzKJ1+9UjuOuGhHW8Z9KVQFm4snO8J+l5Zh3
Edal+Pd5elQXhommOpliBILmEpad63xcxnO0YLlw1nKV9nGHmrRs0vUACIi9h8WcrNHJ9lAOqapF
NzsxzG+4o0/gfQ3HZUh2o9CHpMmHyZVjOAO7RiO78fGYuxLeNe6JQRCMk7NwwLbXF/09lE4azvXL
oRMUCSSKLzjwiH0DEliH42goIYc8s31Lez7maj8JaRAq7k0l5wYIQh1fSL4Un3Cn4uVESMSMt285
qG8yYooIBR5NCWTp2t/JWe9AKI9o900ExIo1O7Z8wOnp5Ca4CO5V3R4xYapNpxH9Y41heWmGtYbp
ngAy/SnFaR06p1MkTwhnEOWFVw//VDSZb/m01S9BRDjOoLwBfbRruAq4cjd99VjhoKtZQVvoR+rT
5DIl2gd0dcXwNeM1TGkzt5jQxWU03pZw3/m0jyNYzEmlMSeAXVIv/USOXaKtB+UCPLcYBtyztSxq
sVkoXiHOnWwL+4I5dMak+duqqIO5jcqqBxg0onGPk0PfY38h6BlLw4TfVmUxzA8R9xv9AJWZii4g
m6DkJyG3WPzLxH+umVHYiXFYLtwVik37J7wRW9roYodxxoTOAdj8kB4Tku6JxcIv49nUs1GWuO5L
ZqsTPQYsuaIie1/rYUx759YIf3smLIY1NBVo0GOoUR+uBDv/eACA4a84hiOfm6E+Uv+wrMnEXw7U
/NeBpty/wD4QjxyWWBXvM3g9fMt1tvETvhYiOhFRMGRP2w5F3+fZJbt6GEDrNucjHbe+sujuL2Ll
KIkywCqlyXVOvjiR7bCR5jh0FwHH9ewSH3KNX3LQF0LnPc+3fquIxqUM3xiPa3AP72LGuUdgoMXe
qAmJHovzCuAqadSKhc69l0Aemhwt647oJYd/zkC+A4Zy2D4VNyk26uXbUoKQAsVSbd2zdDt+UKeq
dAdeOhXiZdrGiLfBZmq6Q/RZnZ0kEhfq52CJjU47EVb2cFHk4m6sEGXXZClWqJcirLHFqjljeyvW
/BD3I1uger0+pONurUNBPhywqnePCd4wil4Gy7ziJRQbwjN6UB+1mvqcYTBGM4mcpYfZSf999Rx1
y6LsXHSVDq8HcCdIj6zDLgyb96pslNHadsNM9TdjsfbrsRubvwQQhMYeeWpL3VniV+iN93F5tAXx
/IZGxrSAg2yr4vEdBmqNO21+Qr15HUg1tDXR+ttyGH2DG614Q3RvjokSGZxfAjR30WNy5Bh2NygA
cGKqr4hqla/lUXya4dIB67FFfqS2Yg1eEdVk3ODi6vJZrGem6fKa7C4np1guO6CC0X0pc1fXqFXL
YH4sWTI/khgp6WBvCGKaXKkQ3ZqaVaIFLwdY6KQ1jGt2W9T/BLNjVQE1ObtQVdRINHQAroaBlt9V
ltP8hOpf5+9F6WV6GtGtuY5PdIb1YjyTprCMpBdkg4UzlubZHfAu4Hq54O9TUFFPwDeqtYnYaL/n
KdzNN1AjcN/k097rSk72dKxid6eM1Wl4mjh8g8YCFiE9Nv5rHxcjLNkgHyu6ClMJFjnlVHyd1hEw
QGWu1wulfviGNbb8Wk3+CUTzeu3mEkERjdH1iuKZQl7XbNEKhlmk0rLXdAc4uiF33HTh2O0Z+ca5
bske8x0RsahRzYjM1LjDq1OLBrerXtBIYrTYXbAxjm2OYQGBE+adHY7tZmNQ+GJoqucvaBD4I5iu
MUYwoouLxjuZYRozGbiZks7VaVnY+BNuXeT/ODqv5bh1JYp+EaoYwPQ6w4nKsoLlF5btIzOBYAIJ
kl9/19y3U3XK9mhEAt29197NqJtu7ssnT8mlPYvXv22OW2Fvs678jgp+KUGwFeYFv2m0A5+rC8S3
ST9WwRKpI5u0Bv9nv8b623ZLzbDZMUymI1OsnyTn5rQH220AFLiOuK+bZEh+rhBA/mPl6/lnsQ2T
ZtLYLOKcqUlVgDlDYjlWoFd2WyBslDa94O2PjYdeOEATn/xsi7Jj70Tl8NALZUPkviL4LuLW+Q8k
Nh93uPEd53WlKsK+45e2+rEqB+tkE8/xN+sQeXOypaoPWi9jcQpshPI6UITdg1TVVxgrl7yTHJpD
8rsS6BjLeDBB3XavPII0gF2z1O7RMc5o92VY9cPBUvz2Kaak1nybrphmWByPy0Zw/rtnFx8TI82e
IVvqo5bM9+uw9C7/XJ+Aj3NB56eyilnVTtdiCmp0HYzHwg1yuwcQ0oneKxCQOs0il50KKlko4Yct
5FOFGd2fisDOjlOySnpteo7uZqoex3Qr6k7s3crtPkMFRLOzpZzIF+m3Kt7NU54BNyQ+01GfoIuE
4kZyGcSiiMbdAOsPDGbDurzmg5ssu6Xrgm9hZj0+rmKmuJMbKZGgKOwBqokl/ctqMNPuRzkshu1j
OfiMjYFW01UbJXbZWnXTVW3b6h1vnQHDL4enKLRM3HfcujI7mJXba5csEYvn8m7rD8gOkB+JqRKQ
IzmVFI6CQcptxxLESwVdRCO99kgZHQtQh2vYFlt4jvD8mdQEQ75eVF7L4lDywwTHeZHxjOgT6GIX
6ip4KJZKvXTFMnzS0GQ03MLRr3nmBhfuGuOkyTb1dKKbvo3qJyUuQ7PlzQ6ndVsdsnLQrysy7p9q
WZNH2fmdpY4Zyn+GkpKBMwpsu88nBH0G3dvsnaPVp/YCb3uqnHX+dkRZz7sFeM7fNX3S3FVtZS49
g0YSWNC6bpWpy5LmRnnfNO0N4KHvNW9t1NRVOvQu0ls95srdQXE50d6NzfKlima5cN9vdyz4dNA2
ZZGrlNPpJd8c/gvpxGKpFm6cqlitxDDbgi8+yhxwttBtbbBD/liTg4nlcPUqZT8kKfHBvs2ydjmU
dlXXBWWuvZI4qiSJ3GIKMDX21bOX23q+m1mX+K/UYJQ7XPlk03oIYD7Ljd3hY/Xa8Dji8oEm8EjW
PGoq6lvQVVnRmoh+jBiZ1JnamS2hGPeWsnsP4qr55jwEAKlzVTw7sVMcblf9lsaTH2ffMUjgMY4z
hNbKDRS0SJ8NHxkpGIixFMYxaftZoNK60ZwF3OSEFHoFABEvjZJcaMvKHbHIwU6sbcAdC4yR2+MM
s3+fbAv3C9NqNe5JO97KA4gHsrFoZ6Ne68rVX7JhQrG30m38S+0oo+6jNm9Qtbyp69a0LLwCEQ2+
8oD2Y9Rp5OcEOTVB0OyYNmmNfs9jfAiGouxSFfYSfcGvaBqWjRTsU08boR9NMjn2kjEsQiRleWrf
r9XriFxeH0yRV+qHymr8TBUfl9qh4UdkORECCEtIHXk2ZWZqfhGkXV7ZRdOafbDVkvmigFK4H3Na
pZT7L3dPG7FzdNuBFSALjfaY94VCOeca6J7efyWxZm884nJ2plJ6SlVkzH9LXecZHzpmIShjfnDd
iebnTxi1hZciEQfFPlHCd/bKyaLfQbAQxrAgXKdL3mO2b+ukOEYsIr9X0g5/+VbFt9OtXXfoaUKd
s6+jCOkMhBJ1KsspQqPKGyYIw6od/4BY07EDkHsP7HXf3kZep3ZfZmK+W6nFl4OrK+cPueb2fiVv
qzhZ4cSvFrOJ3HlKTcM5nDaq2aAxtbfnRakUpl3SCvd+MxOMZaBImWT1WUuh0BLTRIOQRR9bsDK2
Md7sJ2fZZV32PCqZl5cVoCPcR3K2DalVkT+xPrAMvGMpOocLYGKbaNpv5OqimqvEOa1hiMY3uGp8
3IgL6ve1m40tTyh0frDLnMgiFwxJMp9ktizZ2XoDxJOpWEAddDEFSV3FlX+hCcLKNvG2B3vOSisw
sjP+O26q8h/JDQUQcb2udFNn3BiuMoydol0eLE5HLa6X4rMoy1j82mig8lPLUEzteULb2WX1Wqft
hQsymFMYVeZ5C+hRlLJ0FiJbkk0VHaeImefe2iC0Z0veT7MPa2/jyoaSy3mmO66TNmyc3wlQ63cV
GE/xEbIxOLk0IdHtT3I3Vyuv4w+01GraDyKL+ZN9zkkNaOO8lnloAZSxQFU7KdBWlmhsflYZbNkD
sbl5cfStXj7r2gzl3pZV6B8lvRkyDTuJp9M0DQtHQBLV7mUU3NenuiRx954ddp040n9FbJZFzopO
1FhMMSuGeM4ZD4sQaW/n4c43E0sddMY5EMc1X68Q/X+zCsPpFJcmk1QgZb1x4Ag53IcLv7x905fz
i2mgOZkLBYO/S4YbZi+QdfUxyLYqf9qUb5I0nHw5HUPuiOifF3XRB5bYbDkuaJjRtUri8Y/Pe838
o/GYyHUhy7F2DgNbcvKaHFplG3Szp3gaHtzOqe4qd5THWsz2IekKl3ABroTHlk0G7yCSrLnfFJYG
oMB49B8AfJHJxOD7L10kt3w/9GSXXlnCKt+CoU+eGtmvdYrW37CzcQ70D0yAfnOXg3/MzJYLB30s
zsR5SnrGKuHSes4hQnKkp5HVxzrlZntvqjaszxs/8SOW0JogtxAg5iRqr7vHDwTq0s84JG6cSNVz
bePU5VIP8zCF8rT5TlojqXW3gMY48kfs5kISzQGZKBuUpCQzTNGIQt0Tipr/IyEyWU8RnqM1rZJt
+AsVCwtcMNs2SBtyO1q82Ae3LLIrcbimO8z+Ur6vY8izdlMzX9c1p29HVL3h43lhnL2Zy/JrEYx9
dyH3MKBr9ks1Y3SPUL28gKKs/+GJivAZMOZmQgPkSnpJUTft/VxKuBdtZ3mYyqD6mDqXMYzlJkwd
oNt116HsvMLJTH+XGXKSxqCKnv3wtihbF0SU3Wb63d2UL/F1LNrkrUUyfmQzjPoek4luaiykuVZ9
HTyX3jw/tYM7/XQ6P6HoSGb71PPhGPR3gfqseor6zQTTsjPdIL+bjTcVbIustzoPmrum3xzqLmx4
qUyc5aFvHKRE7pImiNgqO2xNuP11Jwbv3XyD803Q/DQx3c9aKeoaheTl5aGz72O5HG6D40M5hf2x
XnR32txIf3eL8i8mC8LLODn6fXRH9y6Xo0BGlbREge6KNGmR+oLRewCgnA700fYF9PS/Qs853wcf
RlckEwnlUlmQzATJ0mTbWRXJb/x3RHxUN/2p609O1JknOLjw/fZCn2oPSU8sfGy7yfKs/dycYh3f
5x0DcE+uckeULwJz0KsvQN7kEe33mCTqRavYQ97krt23iTxW8zre5WQ9aGf6BaHw3UwWFEGvdy2I
4o7/y9pRP1zux25s37KB4Mx92UHi2PeyE7RXpH1OexN3c5tCyoXv8W0H1iGIRn+v6TUfgiKMYMQ7
M/wXhpsXHmtXRQ/bqPqLHcMxZ/Q79JDwcQs8Us6P+NZ5upkZQHvHehqPWzu306Go6pUwm86N9mFc
Bz+Nt4mXDQPoxxBjCinafHhqhc7/s/DilFakOPwOG+l8TjQUv8Qg5JsWjfuEmt0+O6Nqrn0u7Jg6
Re0fc+6Ke7edm0PCIPoOVZ8qeVq95l8LZglo0y7FLpZdeJggh9DfveRxNcGNNJrNgTmr+uXWsFE7
lbjVVaEXn2IYaQQz0tY/Qr3Gvw23/tVDLv2XNBBH0aOLTtLD8k/MrKlz+iOkxPJAaqV+z11DFR/3
/R2jMmzrTb51P7zMOL8DnCcHygDE27lnXpds3pcYJKjoVnuHaRzke8y7cq7tXCJnzAwyy/pHzr39
7EY+f5UYIu9PmdxMF0uQw/sF65UzV6EeenoEdU9K94i4Fn0k+dbcUyKzwpezK3p2a6k+uZwjpLvM
uzqC0E8giDVr2UlXOqfFxurO0ZDZgENCI6+4zfLHl6J4WUJ8OaqsxGOk6+V1qwZv2flj7x3nzit/
iTnzv0o79AuGi2G9UKyJGeuIzH6QHdB8LcT5AA27svweiszn78+zktFIP3u/GAiYVwxJHbTKGvLM
La3i76kQyJ8hwFkiQI2dJxe3kYJZZIKBiWOE0Jo1zrENzJb3LW/xx3S6KQ+27f0HYMruzoBH3nkA
HDsT6e1pITes2IPnuSINrAaEjAuOOkUfeWBU2D4nXb2i6DNBfM/ysXypEb1BSx2xMG7O2/zXtGZ6
wm8FQmQ20f5XTGOejqBx8S40QULTEJRspXCrYu0hBmXwkFBGPnbCYEsK8X/9RVeBQPRlvL23OsHT
n+DwwjgW3pxY11wI7w/lVcOGLWhRc9k6md2Elc0r+jNFiStffOOU3pVujEnRlggxfbdNb50dMzbn
wy/6MQQbx9H+lc3A8Oe6z23zd55kNJ0M/sP6V63WxqHhi7PhQN+yBft4EvUbJGSggFNq7TYHOBOW
MPej6jaaKR26JBFt3YAtZ9l0HbT8cLb2rtg96vVCr2EA+W5bOfH8MGwgQanHltXhtGVpbPw69Ksy
7yIs4O32KPjldiyjPoueDfvPvYe8AY4+BEEeX/DEbP8Rj102+2JtpuJc0Au0z7qhaDjCBS2LcywG
t4m3x1aEfdQdR/qMKj+NEbO6chf3czdjxku6tfzR93C5M/ee2eIvjfQQHoKybM3b5Dc33EP53bri
WgjglseTP0B1lLjoNjaJtivawwFQNgZjMFvW4xoWoBTOvWqhGNk8hyRDd9s6lTd2MN6IS/1+AbVb
8tS3YeE+apSm+Ow1o8n4PhFz+r8cch7DVLv17mwuXsbKjs9m3GZxAkUrzbSLZ1henwI+m1ib5cRj
vI6sIqNndo5RXNr8bRIRF3M8ETv5CBYzTMw0Rt+pWQ6KheA9dNWkLzNOuwhRhLr7KkEGElraxdq9
zL2M/HMFmHkoof7q+0JGJkv5ucvRQUXz4uUnv5ECDD+0y+8Jw63ztg6clL/GyGkW+gN2Z9P35GPe
OF8EZHskz2xUrvVLOBl3eOxQdL0LVurWO5GgMUDKywFxhieh7jBGLaopH8MOTQ8ocnT8g0S6iU6q
zbT5F4a6HlFqIJB/4GrI9GfrTy46tPU8JiT+0lOvzmXnlo9LgwuWwTk7Zrx9iREpO21LuKCy0aRx
dfiOMBS+DfRpmsfEHd05kBvZht8j9suj8PzS/1mYMhIPKJ4rv95hFOP6mCFxxW84WzAYOLpoybvd
2qR6VqDDERyk9rMzbsoo25Euv26XZsWg9zQm5Zih9kc+/cUm+EeLHd9WnJ9FPK3Lui+ZlUl9ZJrb
li+k9QTVE9s8OJC32AGp0GEXMANig9kwPIliZhSyy0Vf58neoFsEwYkfMInOrhPVkMo4kyd1wco+
oR5HA1L6LrRtnhPsRAcd/HRUPLm/ZRVmmESswbNywFncZUiemKFu0UHZkEynNqcIOnR8Qs9NlRml
OfkrOzb9C2d7TJU9lQOzIu11vv+rcwSPSDTWwhNshI7ovXcC71Y/k52VUb/iswmW+2xmcrvjpBNt
mvHrjCbov9swZO8L3cFjMJLP3I/Kaf3+OYAYqp4yN0YX7xlSDP9gPpv8KmP+GtxKBej2zmeGkl87
E9r5BMNos98kctvh39C3wXjRHgPbA5RvkfHM5mt/mqLJNvckLYiEaXuVdGfTL3q+EzrLstSNAEL3
iZW+/IXrVFYHYvStfa7gmcRxZCKIp1Vjw96tUcyIDDcyCnahacqZBub9dhC514U8pB6pO6lTF9ZL
3Urx7B9jJt75JzWj6TX6t1h85xokfTnZI9eLh4AwlFEp7lh0O8ecAqyCQNiuSVnn+gg1fDtFz2IV
vZ2ehjsp56RDdB1NJdM+kmI1TEvM6v4QC/IDKhNN+Y9wwycCfOv684OoVx2dAoUm9G6Xho1tGBv4
/zd5GK5gGfB93VkwofmGJa/VniWBff+F27iyl7x1/YBTDldrSzJdUGFuSDpTHVa+lGk9ZwE5tj/a
vkVe8PxWVndt1jlwwn7uoAAcYqbC/ZOJqqr61blVzqtKr+9tKm0jrLLZkQKo8cxxqty26y4am1Ez
nBRfydp9hIZ5/ZeDd8VbGdLy2j+3cTCq8N3LfPzNu4LlDGHqllNc0lHlvYqvusv1v5mTJNkLNVfJ
McjNjIEZNt/ZTtni1/aeiHKssBsd1fwc4SXF2UouzUtkZ5eGyK+bZW8VsT68GaPvjX9aktdd3IoB
IkN4LFt2iDxNSTvUzZ6JqKjuo6AW8ivaWnaBsuRo0kfdBSx02HUcxYWDXR0L3qUPZZLdN1HoMpNQ
rNSTV4H3Wh18zksOWrjG5G5FAGgvoAsTAnbv6fah97q6vkbcs4g5FrGj3YER2ISHabPuMdRMZs/K
X9i0iD/GH/JPX9R5e2ZGmQjvPLtr57vvAxvi179F5LfFp65J8vLhUXHQmh264zZCM7G7Su/msQ6h
gyoDI7SwoaE4BDPzBY820o7mOvoJg6qDZZtTd6+Ni+GGjKQ6GvcjGanli44RqvVOxUsLdIwkqHar
GMrk90Bo4JgznBdFWRAeSGb2UQ6VtN6BwP7Qn5/iYNLbBYd1p//gj0Dw4KfwxUvXMfW8d2Ng6iLt
RE6/1thlyl4xbhsWDlimFtkOrzCAc+uxG/uO58uvkYy2PMgxi2ZiOQ1UsP8FW9ibqzQZYRRiDicU
k6hPuh+bUyTDz0KAFUjOtTrprghCRjCSRCBrB9wfMqPPqfmeirSILXInBU8f7pc8rusTzXqHDUIF
jfqrCBIrnkNCL5p/UJN98c+3t52erJYnnhzCHZhtpU4rnR7jVh/g4cRD6KfCy5uAcWw55x94HFR1
mcBU26cQHqF4US6+q+NWyUhf7FoZCqGNBCh18cs2oGWOcBVi8Yy3wEFCBrX7PWvDnUTUnqHwme3Y
NfNRdUZUeMdNss6nInDcvE2rGa3gjI0TUT67bW27c6Y61Ie+GdzvVStVv4DpB+MMo8q7d23gua6V
x6CUUh078M92SuLsL5T6ZMVOTRDVaQ8VFsVpmHVR98dZ6mxbz2ueR9NHoMmz0LvCI9hpl5NaQsYL
mg6D/HjO64Ao3yCm31q8JYzSvsnn+dghvfZfzcCwHXek4y6fIBezxmzB/eO++SA23ExClu2Qagl+
9th5a4zqtbpOfnIIB4OGkZ0VzJLcOjty+XOwzgzPUaviXiAxzgb186i86gaOIZH6COrO4l1cbxmq
U0a9NJ3biHK/ogKsavG1MeqAbC1LJ/mUU0uAw57xZGaW3RTJSv1HiZ8D7hI/S9cSoMdm96tvop6U
Doatr0hAk7+vYLcpuNBQ9XMOgLV+5DBgZFYIruu0jUUo/3K/9M7J4jEjajUrGWjPBYEA5c7vg6w/
lknp9Y/YLkV5iM3ayf+yyInmcS+dRtpjRXpXRUkCv7zwAfNw+M3wiqXBkuSrau8KyURoh/MOL+4a
KA/OOy8FeQJTjKIhnNkQLDfquWMJdabH4FYz5927iOYF6D6Yyqo5msFExT+TcZxBjOaLsm/Yr+P1
xBlPrjkN0JITOE596N48ZBgbgQXpSzy38/WfddOZddJOzdQS0zDzgoR6XqM3cu9tdQ9sg6u7mm98
wBBNZXMu28mBQWHXBmkNZqz99U2aZJY3qSLs7rAV01KJqFqrhRoSH9cvskWG4dQH+NDOJllUa3iS
O7H8IGICBe/YrSODmTWYcRmdNFVPkbJV1XPXo7AQxqc6zml4+VXb4NQEUwhNCcjk+fjKxiUDkG/X
HKOdzTwV3PO9b+vjtBR+d5RmnpM/eFI5sVInNobdKHnprW8d22+/oMHkVyfdhVusAy4q76spYBh4
ADMlmSHwJre4cz0tMIDxnFcD/IhhBpWyuEht96YYvPGT6nPsPz2LHZudwVxV9l45AgMohVg0pOuE
eVxdeN71GKcrVRWu2jniAhX0UbOJ35war0V86kU95dCjWbWxmEppMsPjLlnGY1+Pq/nh+Y2xFrjU
FloiPnTQm+zsgTUazyMuscoQW7RN7ZMb8WZrxvzjxiPcDVWx/IDBF8XzRvu8/qohVMTvgKS55U+d
s7Dx0nKwlhukqeMmv/la2/W0DiE8FObJpcpTp+nMAm7Xx7TUDgsQtr/kl2F1olibpcebGiUw4ohh
RSn8XWAMAwCew34W/Y4MDCkS1EcobW5vLtywv9+IMB6HA+PGqNXwDeMc+qkkN6KpznL2u+qd3Qot
ZDm0Q7D8l2z5sP5lJOCYvwh3ofc64WCN/hVTbb1vZ+nHud4hikrlPShIajseMkfP+tQ75cj7Pdpk
jmIuqdyaIHWXlkSJfdQPHe4W5ZhSnRTzfmIZPDztZ9T2Up6WOdfxS5uTi3JHxGlvXmvdxcHj0ItM
vw5IrNXPvgXtOhZ2S7pHBzUu3PlCVuzgob8vfwcM/7NLAD7NPcIt6qYzS7TLvVNIVjO6SEDyfWP+
H746KzUr6Se+vv0NaNz3y7zG/nBDKFcWdg1cIQierT/L5i7LnU19BoEKklc8bfj3aZNrT6dux4l8
TrIqdM89Ey55iFpOoDvDc9GfCH/yIX06hxDhuGA/RboueM6va9k79hYysNGDBMQyLBxKay/9Z7ic
TZ5Dl8inki/FnyZzGuIEbgbZ2244eYI1Kq8zD1gYppgIouaCLNV7GznUksnOlG+lODSIN4HhzoUm
61O2dxTgX20Qi+EPeTGNmvYW8yTp/GsvFnnXWVcvIt3Qsf7fqS3YkeF9K3yYuIG3oFp30Jq++LY+
5UjHbskwW05glLZ8DHqsN6y53vzimKsxD85GMroqiKGgt7iOy4bJC596O93w1BAj9gO/NWelKXab
DiTA5r13wYmt5VFvojEUH81GCECLgy1+oAbT7vOMa24dDtjxCZfwOFmnB1P1oT4W/TIFHSRJ4oS/
KdULcsVwAdOSjU2o6TNhZNCroa7EFw1EsPBEAy8teylB28cU9DInvbvEyDFX98lSlJreXNfG/xLM
quRLX3NgXYoFieNOwwJjEuTOmkkqqV03HXUYF8wSq1xX1wmltCKzaOMwI5ilZ8ZNXExfHDf+YPIy
F+E6nEYir8a3AYDkdr61fhR+NCvd+zfBCXH3PoVaYebKvCXCfqeRUD8w1DgkmYSwtB9zm/jDsad9
br9ABtYMDo+0kvKv7Zy5ewF8FBRyWBR5jaEvvPlFrCQZo6O5xZaCW6rmJW6mG8Li9i7l/xBPOCbn
UFkR7ZK2z/rwvmgVcP2Qg3UcN1PN02kl5qU8SEIvAjIaBviL+zqPcAEnclmaH62UXfLU1RvqozUT
P6uNqd7clKVuk/1pC77ejton4Ow9NRVjpqtiNl4fAr77JNnXS57IUx7Fw9d4CwPA45msoCSz79rf
8WRIc7wy60Nwopcj1YV6miWC91GHE/BXFsuS2Tw9XkfN76E7VB8b6QSWig14tqawDyE64dYyjISw
Ep34UmSbmjekKaPf0YzRR3ftNBb2ARLBbrd/mBFqaxOcJ542TLRLN9Hr8OQWQ15HhzVpXYbQmfFZ
FQLOiqdl1o6Pp733zPrIvdkiSgmDvwPcsq3HuUBsLyQ9QVUHYwM/7IMRVMy1yscskb3YYwg1w+9l
HbfuDLfdlvu8DAlAiCl3II3K3BIIyu6ZKQjiHUMBhdDSJ/EyPMjCV8n70rUJVK/sYkfuOL6Knv7D
I6tnx2hsCfDCxD0fOcZlmpZ44OL3TeO0x2pZZhxrh9Kt2KQ0BK3BTt72kcBgFuSu3tLWyVQsH3PX
o/K41LJnd3PYt97aPcPgTEXwSmPls7uarayRfKsSx7eXZVAEUDOxZQidN2sSMWeqSv9ISJ7jvahG
l+YlWJmAvxuyE9yfTowIeswIKlF3eInJc52duY2zXVgEWUi0QtTFj3YydXOty7HFIpqXkq0up2KV
lmWKg0/yfgWiuxaQtu1tYynauFc1tPaBVpX51SZTx5dRuO7Vxokon3DEdbSCQ0spk2pMIfok5g6B
eAeciMkvJXQJEADlriCnoIHCKDB51ENE24qtIBu2AwowM9QYhp8+TJShHA5kOs3JE5Pdpjxz2qBI
Me8TXvzVdlS9P9eh95ga8u3B/WNEZCKGC9iV75NYKZd32NhBu4hjZLiMJBQ5fGRar+oyYz6VacU9
1Vf7MtfMMyOWMHmvKoNUMvtIV/n2ZYjCIBiOHVEtvALQd8aj5Us9zYekhzEFDCwq1zsQFgQ11zhz
PD5vqFLM/4FWEhA0MZF7Ga05sDnJFKo8e6UxTfFwi70ZDmrYVkimkTZMP9UMBZzyMt3qspJCAlOg
TqfZtDBKsJvhFOdXhlT0fo+dTbArQNwHZvpHJ4xbco/qcyOvdFip5cdgXSLBjmxkd/UdXf/qfG9j
n/Q+q/yGwhNHTy71xMKgqeUb3TY0iBS/bra+qK5wmlcCXuLQXqLNl5264jox1SMGnerY0nzX30zR
mTAhWwHhGWyohIl47vTm2nCife2M/btgEOO+zDf7ylwijk5O25b/FTk86m5bgsmPmLo6o2h2G8eX
fxRTsn1KXor/spnIJjYIES+2o6X072q5DPYf5b37nEtdImhOReKmwYRdCQNU7z0tIzOqoxJZUV9E
7Oljo9bCx6m5jC+ze8M6AJfn6JfLSLUlacQSKQM5BFhpMSxXPwYSB/VjwS1c/5nxdTouXXlSzAyd
vNG375yzUezvnLAN149hXqkwdrRKrjq2jOZuWKo3bY9jhz8Rx+I2zHt3cEcaHznfOgLZBmxvxg8E
TVv0wEvegscc7hps/jhyxRONEeVj9MLF4/xRqoAAx/TjX20QFe0J2pnGfCYazOMZbelo91Pt4YAv
8IBlDHtKpHW/WTcvRbPT37OnycCPwKTeAHd8QAdiUL2fYxOzZkO1cGfnYOr6+lrF2ndJP08a76DH
sZruS0jG/iVgJZr/CYBr5GfeyMl7ymKGGXeCHafDXQl0QEqMChtv+GSEKYML+Vjq2o39wrg91EkC
e0PM6ynJCoJ0+WFFfalUlhmg1LwN/T+Qenpw9kNFMNwFJieqjoW/4d0KXScRj2OpZobdzUrHs0Py
jbePog4a+wBIRCiE/X9aPDnbxbMEFSVxQplkuyaNCM2X4LaMDeUiQ02mKrrg32D/jTuBvJG3NYOg
INUhKcx9zhPIu/JSO8xaN2oHU5aaIWzSRMuBX9ySNFgkoCaQ91rVJPU+kFsN/kUcGxNSMN1Mz58+
A1MJfRYzvnfrUcg7yqjQucth8aY7gR1KwonWbT19yiDoxdVJoPQZvweLBwWXjPNw9pjhB79F0hMH
xwKFwF5MXeM67ZK2fgI6XTQVlx/VBzcYKBioayynSmy3kIwXQmRqmPcw4ZwqXf5muhoA5apZZHeI
lV7Co2JKLX94hCBiIqwwuHYpnIj5TdO82DSmC8dQWtn1xyKqigmqZ33ClnJQyUevt1t7M2mEz6wi
n+eDavLcHkYkyOrZZjbxU4cbvXhc1XozI9jqV4lf5zEHTcSR54I/H0IVrK99BWN97wsCue4Wjkg0
rXrwrgovEyUyRQej8i3CMvXCkA43J4lNjn/qPZzTgOdMzJ8Hv84uiiMPa9IEJf/E3VOOu5iDLD7f
8Be5I26ic3kSYoxjcgpDDE5Rac0T8Gzt/7XkS+Q4RyXrfgRk6zpg6pr7EeiYqLSiJ6hYKuCSYZ/Q
YwfMxDqqXhaUjNWw2gPbe1lQkDu0+5yMVhJKu68Gx8wkWQiRUF+37j/OUwWc1P+PozNbjhOJgugX
EQEFRcFr72q19sWSXwhZstmhKNbi6+f0vE04wjPT3Sy3bmaeJERXN+c0x8waHAmSZePOYxu27vvF
pgFrTVH/iRYrdL9doq79hOlJkDhXYx1duw4HJ+YiZYNBWoygq8bYqLPpTAljxY+eCNApx1U2KoTk
3mZOe1oXt7JPQDxIU3G27u2bzbAYQ6ZpisA+tG3p/+t8v/1LJtSVx1hG6b2fMGLui3xkqnIbzigc
lTkSYg/vaVgmFZYPHxIb63RIGbZuVJpDkB4SpwJAseY+/29QFa476zocykOCh+UZW3xBeIsU8QWE
YEt6HM+2d+Bz+M9EvZovzxNlfir4cepDZYxkpwCh0W4UQ4pz5l++HApHrfmLlsv/kS7GsXPiUgi7
A3mAI4hDKzcue6UQsWLOvv0qnF4VT7hvRwSRveTdoMz90LrdG5+oDz7TuuzHPzJjBcRSeyibk5dP
pr3JKoMw2rU6TfaIyPBR0rgnl+BZwvCoIm2519AmsKBneT0+CSzt9uSwmgZl4lVleuHSav5Qh1yF
h9XkyfPIKtDf6YDpel9jjJq4Cohesi6QWbQDh4q1OqVhBDeL6V23+bLlINMtFzdTUc7RsNsL6hjK
P2VTAZVisZX0FQHpRopC7FwHmXATxfgqSZx11RSeQBOnADiigrGQNIHmRrJ7msZavUWJ6erdMrEj
/+3kgV5uRAcy5NF108ReKVEUrGLl1pUC2tB5DJhrh6F1U7g9CtwmJndX7Mcyd3CggYWT96nbD3/Z
1znyZ4Rs+mF6Ly9ekIFxgijU5nv0QcCx0TqLG7Qy3vJp51rnxJYz+mH1VJ1jB2IXqYwg0/tAKfWE
R3woDmE/A2ch/+nBXgYPXAMQoEx6WxkwdoBaCFPjoyWv8eCTcmUNmHQ58IFydUjxyUGL7YTU372R
HTXHhKW3ZcQqwWsAKdTufQI3p7hpY4nBOPHTVZ67mNsfGd6LHlJ3atrtsKCvnNkYThUTlQbTN7Ue
NkfNi2ZHzHPQwAjsfC9wZ07bFgSYh20qUi8zxzF9MFww/xxgqlcSQWs5o+JNdQ9xmdTJMesj96bW
VRdcWFmSr+zLK/aFo1X2WrLygfnHaUFsgbBGR4vAyHpfVh4JcIcKw7uuUd2DS0FytaUOrPmZuXDQ
ZCdKxEO2eBRHoK87lJbUCLcbL2+8kI0IZpBd2aiSHuMp7tWJSQBhdJpLF8sZ8hHdVvNqnnkaYOZd
86xfdrCMVryWCM9+fLRDt943SurHIZmD6hheBfEQ0UYdw0X3EFtjsgH5bUtlV+AfGn6o8oQMknJI
5qzl7Tunl8qcI83axXv3tCOHbk+4MMMKQNKk/j2PoVdcyp747pGprR4oYA2TH4vCdpuMXqSPw1xA
u/MJHnxk+MIRSjkzv4dwPTj6MT7RkRHynnBOC1Dh4WuqiNIcmTTXZpcWkkcha3ki4WkZCm4xZufg
NoVj6O5XFl32CxQKmv4f27UNUWo3qbMK4KBOXGpRieVGKR6JLrp1+ZuqfkV507xpVMcjA38IT/D8
yRttjZzpZbmX4iVqs2SxFh9zmtbvVR+vp7b3xvSjctcErKIAkDQdcmMbQ9ICp+5unEOAFL3wPH8j
/Cm+h7A7oiZ1uEQO2HDRjBzHASsUedxvuLANbUokTkvC0ry+Vuz1yzB+5OBrFyhB7VLufIBh8R7d
H2qvmQX4HK6Qs0sc05wmuivvI5urZadqO1Eok01j7j1TRTKVP0vXdSgISaSB+ACb8fxfmKioQNgL
jkbtjTAK1NTQtPFnh/IS71nJsQXPKy3Gk64HYuJRko5ngmgy+o4s2IcPnvE2uwCdMLslxjeOmjIu
NzlfJYuROoIXjT0j/xFlSPE0b1Fp0R+6+YEz/NK8VjDn/vUj+T9yyboCPyDkymOyb/qy3nX5jKeY
hJBNLwFWUNY5xQzyQ9SYdG4EUHm4J3ltq+Ncxos82NZU9iUXFIYipMaRPndwTTNcQiLpjpGpJUlb
zVp3U6xYatkFw38tWUmiaJz0nC34sSLgEilW+uKAX4fTppqX6ilEEte7fBClPiyZGAGiVCXvzjSK
5/Fu0YU+a651smZqdY61vpbpjU3nPiVd4UT7wpfjZe1WDx/4yp19W+EsJTHdduNN4RPF36ViLAkA
2BxbaJJ4SKAbur80RsNB9ZeFEDonqNUxlybtyNA1EwPbq3F4Mx7FxEFmo6ws5O96IHG1KVn4//CK
TR+jngT+kehY8eTMTgAH4SoWsXc2i8HRhAbvbOB4oE3N3iJ/q/CaWOFa4eROyhDaSkfSdGe9Lns0
AAr4+9OU/uopk5t35Cq86jd79tHfYAxc76EaDemW7ZHCb8rmDi5XJbGQx0oEmHoHIkYHj0C23kZ2
cn6HvTMsWCs8jnBjAdKN2P3wZ7ETga0rrgFDUkiHGw1y0z0se87KHi2Bb0urBiAgno/VCorx/Dtk
s5o/VIWbjkSWHeCGPDJrMzy2xghC7+SOimPmhsyxozMRR6DYq0FHWKkaMUtPjGCJAUkTt6vzo2l9
Pd51TLrjqSvn9M9U8BBms+our6mdZn8/2hWcU4561+1YCDHTQNN2u21FI8wJcPjEtj4rxtc4zWV4
qP15Hg9zMXffWcygfT0UD89N4UgA1SPmPIg7oQ9ZBxvtTJZ4DX5VmPyrfVlav9wsWcFFHFS8+Dec
5OePONWq2VVN4xc7oA8TWpcW0bFZ25xAoM4vdWqrtwHkBCbJpil/YzRMq1sNC/fdE3B0bsEX+U/o
/NU7iJ0VNU+k/TmKppGEOUYczG+rnQlTJsvqV/fY06K/KKqpugnAvs1nTHZtdx+HsrkZe42nFGBE
/EbwGqj6VBGrxnhVaHsf1CkR+7xEgsumqfD3iArjHl+hJR/WjRUrHUqg9BXblWDuBWQU/w2nqbbz
IeA8Px0KLVEeEgGP+6ApLEi2QCjic5lgZNmRUyznUzn54Q2AxOEIwnAgfDBnMc7tmeHknmxl7e7z
1jqkujVdFoThMKUL7LbH3M9ozhmw2nHyW23Js6dUbngATLa+eUkhnLusRay6ItANmURIAdzACbjs
ecg/0V9dLlmrp1jdV2GROM9IU6hH0SLNcHbDzu9vli6tzCHHCO5sCieOfy9dAoqiYuIDvrsI4lhh
v6TuiXQkp9+4QRB57cpIIro7i5IfhM2LiLdHj2HCLaE27/pReUmLhdwWLIh8q9ANV9U09U4nkLWB
jqfD+OmJmOPGJumz4W2iE4zdrzeY3Tg4Kn+urmbhzdDETvdQGjqkjkNFWeENkVDHHofCVWDCpg7j
ztqVnGf7nt3FdsVnx8GRvitzGaeoab57iAcP88Cp+5IYkLFYUPHps4gJwIRvhr4ImwsbfsBicO6m
DteEy8N/tiQgd+26Fk9loKrvhM/40hccdsj480WytJymV/Cgg2HhWK3ov8oC3Yd5jjygJX5wXzeK
VXiqy2aXqzXSp9Di2eKxVsbe2ahYnZfe+u8yyut76osB63hY2t4zV0DkCpSAVMoSc3mxjE/wXwiY
93eYJtHM0wUDJ6H00Wt3XuY06mudacs40z4YZce850zOKZPd8E7DryNE7EBFBIvC46YYiGZsRQDb
daPA4byh3fIDF7ZJeC5k0zIcmC6raFfKyQds3DrFRy/D+Q2MOTtEDfLtHa9EUl6otnP6zzBVlOW5
U2YO7Cwq9x4As7xrfOQGlMq8+LZu2lwyU5niby9819DRwlqaQT+CdkrJA6IV8zDwymmyAwrXHKzd
x0w0jihLze92wrpfvA2UJpRvw7B2dxHqb/0VyUB2j/ih5n8D1L5iW3mr95tpSjdnGNWmxgsxl3+0
dMrHundLDHqhgCxnSzfGuO4Ndr4T0iVLxImGzckQu8Y8xZlEbFT82hc7Ffn36Ceu88clKktgURmr
DlwWCWcZjl/VzhOKXBASYXBaelYBN9BupuAJHU65z/XKJMLDt27lclu5mYieFLl5f4ejfynPXlsP
P5MXu/o4znHV3lIYWSHl5BJ5spnxnW26qFsmlne2d3ezCNkubQbprN1LpYM6fsR/Kxb+k437ty3z
ODgLGQn3gzzr+NwOVTKf+7yeFJEIz+vhveLNfeRsUiWvmnxCsp3wrS97Ax72ecEO2CI5jP1NXLBz
f2kB9NK14Y/yWDY9PHDme4hLxBMKnBGf2NRCeRdB3s03U4Tfk1YxShdOZYzzkuRdEZeH3o0whcXI
M9sATvQe6DiVnGMeOP6jmWkZvCRWDFivunJctqhgrBXrOV6eMptS6sXoPkxb6+fys1yM16bbNvXq
eVPrpMafLeHe4VHpMpI+DAUgEU3i/w1aVgZ3Ls6rXxD3CveYIEwoKEJieJYzL6ldmLVipVxEF8OP
BI6G1BezmYFNy5e9r/mdMdf0ucdqZe1bucsLZOZL1rHYE7Iegw81dKP/J2L6vOkpSGANSEtN+e0H
1u+3DDotMQPuCOwQyRCfWTV4HOvXWl/ygcrJHbG4BM5qy6lqm7noWRuoeeazCbwMvb41UpIkVt2f
uGyARJg1MDmK1ID5H5zv+uMkPicIsNDBz1qT1rhL59EickVlggbQcqTp+lFwVOMo3G5o9GBcg8SL
a2AylcOptZmg04HhVFxLVVD1D3StsLBBuE3VVpazhWTa0/NoMJ8bSEklPSMcs9ordBAz1Ak7RMJS
bMQx4eXw95CedNhv6a5tOjY4nnhjYg8h8fsNZLGyhMziZ3LcCF5L/zyLqRw6rmm/KQxIKa3gSMGj
OGFPt3GnZHgk9Tny9uYFmQGOjObXGZvJN8h3aA1xPs2Wo4MLH4zcM05naeVy8hiOlw17GNKeHdym
px77Kl7BCobKpsMx5O9gQo6fWbnCFC3ZXFG1EtRhcZevCnSGIqmArVdO7cfaI7hf7UUKuNRcP1er
HY9cMQB5YB44Tx2emYSBrejOfhy7xCqlI6AFl2Pwz49d1hqO71eH3JbOH+z1uLykiYuHcdE85BJQ
Xprtb2XecVoAiFUFXWTsQkW/LfV1Z+wRdrjGReCH7mJ/Ee9aZO5LX09ts0eQxn9djrXgl5im5YdF
Sf0mCQJKkFxINRtR+yMNPGxOyE5A3qvBwIWSmGq9frZlV/1ZQ5FBE0WkoSyvDki1JcOQsLkrw5AN
OrvVjedH9XM2K1xI1Yzhlo82hd8WpuqJHy202wyKR0cOLs+dg5uFmn5wezXb1mWmH7tai5SAZ87C
AavbkG19GwPipTF2rbYex7PXsQm7R16dFYBCyROdPGNDsX2I6/q9dmc880vWrr/GOsQEyJ1ZZ1s1
hdFD7k0MCpy0R4KRwrHVZvQEJlFImy28nYSQ3SEh+RJt6XSuPU4IBRtwvP/6ferF+gVDoFAENnFP
pwiGwOXllP27no9B1q/u8qJUKcG5YbZijOP7ZmZL2X3ahpqPoB0dcm6WnLJLo8ZDJ9QCaxdeb7S5
2i2P1M40MRlbQ7i9YBuSbwvu5xv4dlF3thVy8CaDa0FeNovwt87kXj5nUc6Y4EHAPk2lQFeqmiT6
rgjTwjAJCf4elA6jd8/WLM4rZthndpz8I07Wa4FN3nNjOsOo1X5tFayPHureuhdRUj3lqZd96fFK
HiRx5xwaXjvZ1uieqwsaTnIfejV5YqYHxEK+CN7GNokZplUaL+12ya9HkbppmJIqEbbpvp38nqVf
kXeYKegOe8NditpOEOYaxbaxuZk8rCG7AaPBX2d10r80ARmBkh+JmySs118Tz8FxG/eV+lgWx2SI
Tnn+Rjh4/qhqKSJiYMH4EAFLcretP8Pem1zeWpuco+xL3HsJC9xwhB2EhM2h3y+wrLOIwIZIrqqU
50L17a/YstU6J3x539gI4YgAk+OIv5aZOitsrPmhaqEjYAIYxn0zJuohlNYZ972ss4uoFx7J/pIU
GawOqR+mvom+bc7tciCQETsbOpREvQceicA4IVOwh0b9pY4g5By66gXRaZTL7O+kNEBWEaO8Hy9T
Ho6+YJH9KR/75KmsfbAYEwb/bLfALm63bTvMUKlM7gbVZvaF4GJx5+BM4sz5ilk/xczgS3nPd4lu
3VMJeYP0xScgBZSOh4Y2J85Y/aJv24J99y6KfcufsOp/8RPEtG6DxOMxMwLqJ+xOkJp8Cgug2rv4
mZMAUtAwt34VuKPUIeqB9RMFYmdiHiuDNXZDoxJ3b7N2QCdQmdPoNpV59McVBtO335ru3zzhPKAi
pJ0Hij8HwJ7fqwcZJdjUnjbR/ZUOgBuNy6rF9MaK2sfJj6OjEccZtvf4UZEBMISRaVhYIBPhXKJf
JslPeKs1uwRMDNNAE6zLqPuhpGVHf7CcIuUJXCqSJooa/GGUbF45XRYtJ/RmQlftZOypoBiB2VCV
GeVdMZlsmfndV25CE+2jzKuALHdh9kfzYPpSYITR7Yc2zjhhZ6ztlmYgsWrYT/7EsQ7XZFtnnRra
82p8P7phEazJ28bYavn6jTRjcJl4EdV/qeexnGqHXjTXSihzPcqAcas5Uuh4jH8rD8PYjqVsKgmZ
IckchW6yi19jO95ehzmI/dVCHM0SAiDRWZm+2K45O4exyjwy/34yf6FJB1gPPN0sFwvgPAYdL+iW
58tt6xnbEMzWqXuWpCy6kGSPousjZ3QnyJyyo7kZV2PeSrfg71FHYfVDvrAQ2ajKib7iBKoVUxkZ
g02D57p8nNOyp5GlTMo/ipVrfBrVEL05JpotfsOQOI1ft+O/zgZkxGrokfwwDmheWqI51e/h9EXm
GPdd+4pt0cjNyNgLtqJRNV05qVnU20DD4esMuxszgR/39uQtPlzrlFIde4wJVuu9bBu33g1q8O/R
fMaBRwF712hDXqvsbmfP5MOfFJnV/evgVxe8JfoK3g7B7+PsL+FjOrNx/aXzGdm58F0937RlVBMI
B53WVluWWXn1NaJ3Dv2uycgbM1PYlDjuxiP151w43HBz4ZJWP9M4gADkozjVJW9WPwbM0kvk5KTo
5G0fYcGkVClPis0QSE21FFSnXjxEyXUM1BQArAA5sxAnnF+WBRaQebZbZLcMOBfWkHrZa7dKDNRu
UfrzA4+WrP4rEbrNKWBxS/HHyFZ/A0UobV7It7f22StC+2yxsLKqWqaIG7wNoRdyreYzVPi1EC8r
2/eM13g8ZW+wnePlV9YXU3txvUGIu4wqcB53RREAUyAvkNyOePmoN6qJw+1VSDyJ9HH5vwBVmAc2
CQXEI12UZqep8mZUlSgsG3btSf8QjcbaU1e15pbXO68a8nbz9MNKjHojif8I04FNMJiNjTBvqS0a
dTeXMpY7d+T/+Fc1Fm3wQarUU08KtivfNpZk1q6QsjAP0Yw1PvAQbxmtNWy6PVpR4h7mcUyPTOO5
2lazQGjn8hvbTY2Tt//CE84iFM4RnsfEzizvgPYAkUyrZereSEsBwkgjk4z3SAKt3LcjO/bPceUe
qfjN4Pge8DRU+RO8MRSSIByrd0yTXbgZOjs/ZP0M4ahZpxWLKDxXdfIrqZdbRN1OvLe9XqedIw01
kBt0bzLdc+J6xT/EgsW/MWQuhseeAjz93vohlwm7FNYeEkc2F/3PjK6Ln0jV2DFWr1fQREe89tRk
zth1OJQ01CsAow+IziAf6VtOpBy7apw+wRPtFCZ684F1kXzFipF8RiLM3GfYhhP4L065Z6A0Rt2P
OFD6S4Vce2T30TS48DEv3BAtAeKzemwl/wDjlKg5GJ+Fc5NPTli8MjBilAfMXxl32tYFQZbXSJkm
eCUE5oMTZA9HhA8jpLPtAVgQGCSS7MI6hyHwmuOFCI+M++4Ja0QVvSL+0cnl4avMdzq04nGu88ye
JPCDyzyn3msSlwQQHdIC+3Js8rNsXHZvaBYpeJW8ZliKBy797eJP1WXpromScEQ7e6odtPTzQP6G
VC9xEbIGk4XOg61wcG5WPJEZKUYXNuGD36c0R/prP9t7ZCSsmjR85/7v0kO1/eSeKuQeoyeWD04q
klf4WOHh/E1zPMZLxUqBLrdKmammtN6ysWDIVaQiNirg3XwWLLm6u6ZFvScZlgx3XezEOAJdIHyK
RFpMPNUg35NAACudxejBA2apO9+Pu1dMTs0XZ1iVfMV8zK9R9Ww0SyFKlJR8bf6RczMR+7JKoCEt
y5JlN0ubZk+4sNd0N4A/6LcjmFfoJcgHd2x7DcIcv1JebTtRXB9HkjTXtnNqsZNF0NXPidW9dwjW
mnPqsOBdBZ8yr5b+L1c9yKiW0aGMGxYFMspQIpppAeeR1F28CxCVuOryfG53E+9j512y0g0/hsF5
S0ncEKZonWOgeFUEDd/whmIIEd3R8LJOrG78lte6IWAkGFlj7RT3bbCshIyHMkeeNB2KWmTVchkE
NdWMaaDMKeGI61GvxBei9q6tXPNmO6OvOLfVcx8LtsXOnQGRHjxCzi+D48jdbo6R5Y57bwXj1Wbw
4M0BnYun8lgMMv7Mskj9jbAQMxCs8fRT1mFN2UM/apAEAN1fzBDWlG/SvdNgx2mWd861eDpsPnmX
oMEqRcPXnDGMdES1TgkbTJLX1JVkN56WwIVwSBAjXXPaF445EYwvhXHBvlwZB/YhxnQK6rRD1N3X
Nk/zbYizsDhWbpdT9Vl331VcuS3nbEdjnHTi2T+lDGvtXmLyv3Qxsv6Ozbo7s1TUYgaxStobn3NZ
PUy2kyhIkFLcd4g4UOmgVXMEnFQt1suyFsB6PT/W46kOe90drMvSHXNOJ6otra+ecyrJbnNA9wsY
XSLE4bmlmtFlI6hIOe0SZLAnyRwJURT2cd9jXh1zrkPrNPZX8H/bTNEtOVFbQe3bHRb75YZJKMju
hGj1ByfTuj8KL5RAEfoRQHsqsn5HTEuTyoGgdvDDZj44ipKQDV26djnUfWzymzrH8w4JxYvZeHLT
sOULZ7UcE/Sl+t5jQlhvpQwnuR8SJa49H/lUtCchs+AxGadAf8qcGmnKQ2w/HlFz1XtCiRg0tgq9
k1R2BJQNsDx1BblwhpnjkhAwDhQTVRB2IeN2nKWhfgqsV90EYZU7YG79fj14LMf0Yzit/d8Y3ysS
hrWRV9/2bWp3o7iysNkurbvJYVl/y7YWecNpCTg8TuD5Kb4hcPFYiUjnB4+B49pk0hbBR4dpnvD5
kjtfnu+Sb0PpCeo9brzRz7cT8InqhPywPq8i7eLlKIgjBQzYRPQFP8fso8z7q+PcYmnCH1LXCaNm
GjrosDD1iH2asjjwOHEecTBqb9sORK1j2v3KsN5HYaCmbZMhKeCuNj4n07EZf9s+Km/lglFrG7N7
j4/h6Icd9CTYPiGjpGLC3do6NLzBiQOoGw7T3oK3P+RFMDfgipFEVrADK3pmmMV4X5twKZ1fGR7E
WzNWatmG8HLsgSZBilA7B98AEyWTMGCjdfi1EgqqD1jxQCQPI4gi/MPtEw8494WKkGR9Mp1iwEPb
bBtmpYXMWaWvDGYpawcQQjV8UFyHqcPDR4QjtkneEpxwvxETRcFvuLDAwBwl/FNbR/WD1wXtV9tc
6SFrBzO5i2PrXwqn5+U/rGKBq1S07m2tPTv+qd081k8uAcYDA7PmTG9l2Lx6upbpWSF0V2eXRdkx
yH2DpWJphPukkQ/xfHih+Aq865WSR2Km96+VLRwUPyLmaYEfzvuQapKEyWT0WH57Xqp3q06hfFMU
SXkQGoKfvdhlSoJdjR1C7RZ+hXJ/ZakGPOKp8jxwgrINb/rBFM/GupN7DEYKODdwMFiyoKsB0piE
S1CHnfnoJEfE5BDhsE8TJY/JpMerGNL763OQmeWHpovwb8dIdIEKmWFQELRXH3ujpvUNMznThvSW
5MeMOh3ujOckjzxwIGRhXB7AivmgWzf+wJR/839HyIc7W16QeOBNIr4HldL97HYESvaQynly1jpr
nC+nJ9krhCmjhzLL5Tthj9b9RFxtoue54TmJlZJXoUuR8qrl1pPuOnz6y+Q6qEZX68Muy7oowQ1C
dHkzcwLAIV9n2tzkgHnVKx6dADQWoqjz2a9BcAvqyhoAgoVHXCouRyjko/Thp7v8AThVSVgHilVz
nj2VzruAkeeC1a9P7/iJqk8inSWlG71WE3UPbX839iA9YdzqabodvIxSuU3m1yk3ND9585WyFwo/
At33goNDU1LRxcoVrzpnIn6Wkd+XCQ+kVsCzp6aHO6oH50L4D2zMQJDlN6yDOOIZ4CbTjTHR0pwq
hV/3ECgeuOeMCU+eXF8mdxUnyfUx0Cumj16tS0phSCbSG07BuLE3LkJlcu6uXdyPeArW9ejmUrsP
ow+EvAaWhhXAq+FamaobmVIbPi35xzIW8qnxS3O+hmTXfXsVCIBl+I8hIKu/wrJL2024pHAL0yu+
IwHonYkFh4hwbZSm/Ws5zf30PTh13wwYv4yyz22UVc7ezMv1Qhci5OjAJPWaipJm6M3MhfSFIueI
z6vDwd9DQ0z8R2/Ox/gm1hzW7upaheeVagt5wV3JVjDiFh9+scQcq2Nc+c6yzfp4gAZjTb8DnVIN
+56lBW/T6BqD3VZhEC5fNkl6+MRcvsuwbmO1zm8OIG//QYL1Qn6mX5p1/05bhxD89cx2h6vddPfs
EsP+0HKowIWRVRzcMTSWy9dgm5HFotHzdzHrxD7KaekIbw9TTHEOz1uibXKW0xObFM/Df3f1V/HK
ye5hYKqaDRwLNcR8SrW2Qtq5eaKws6+O2YSguJ3pEDm79RDSdzEPPEXLvNDtDnyferhGcjku0c8Y
bMLFq53Hhk4yu5F+T9XK0MFfPLgzcXAIYBTC72bppC90gAjvjMNX8THGdKoPBozA69IB2N9CUFf0
pyxThvy2TCpVhzr3nDNNSnhWRAGVZ48UyjSlh8jrtgXVnqRwCqxNFHQUhVdbKMKpa3YrGJ3w4LN1
++PGhU2QI+L+nnXQ1ZwJjXaXksZe+TYWeH0EP5hA5mwED8bCom4OLGCQ2KGMX8lngh7JrRpgjfud
XgxNNL6edyx128e0II+97ZKekwIOd0MvwrUh2HoA57bR4Ewuqt4gv5Wux/ZtIPktHpB8XbHtwtTD
+gmw8A7fYXlroC2u27UgWEZLWl3MZ4r2ir8eaKD0kII+u/WVyVO4B363vDVF52BvHmLntqBVKbzk
rr/G5zyXbQUwK1j+xkKP+S8eZdNTHeeqPaPVkpXdKASypyL2liup2J3ZJEYTHlKfUkuKzBfN4WJG
MmUR5THmeONAgpYe62GftFn7QQhxrR74NZvmTIaOojabg0O7QUMkVMBl7tufgpGHd8YY9vWWXJ+g
qUCwwt7xokGfd3QyU9PdUEnEQJ1UkvaREl+7Jn8fbbyRbFUEONfFZJu35wqYNAgftmEn1VFBAUuQ
ZdZuxAtFAzqC6fOKM1CdUAnD5a0aFCGUHnLDyQSmTLdY2a8dlBThtM9Din8njOfaeYkWopU83hD7
HlkfBE9Oy17gMeUboi49S1jxBARYj8opMKlqFK+vtqZyeKNnM+ItUMFydGyd36Hbi+BY8AQ5z+4y
Z1hDgHHex4EcaU7hAVz4ZF9l1DwQnHWPIa02ICvbxvQHm2Hof0GuTF8pUm30qSkj5zjXA20kbheZ
cxmxb3xakDuLL2LyI5y7KFzzH1M4FKLCBeXCRyD1u18Tlo2zcjqXzsyF1PrUOWl9mVdSuZvFlD6c
Y0WwfhuRetZnO0LHRgWLZXVQo7NA2rHUN/AnM2Qdj8+5c+h4YCsxoabRqyLThwkE3nKG5AOQPYP2
+Q/44YiXCV3vmd8/4/NFKlf70gdFgJ9gqMZfVZW05KkVmqGgo5gNJHpLs+d1aILjwFuHZA7FTt7G
2AoQKVGL8VI3aFWPriEFxe6C/DCNqHm7n7sC7iACyMr4C8aXVsu5T9Z9Ms+gcyUrGXUJoJk+ZhMd
dludZeWvoY4K/xBRO5/Trr7KB9t4Q7Inp9RJ0opXCPeKlPOEiQaBg52ujx2i8OLfhJAA3gASGbr7
lqW42uCr0b9h0mVsnpIr6bBglEMYm0jQOGFVUNhXcMTbSAsm4SmeXbyEwi30U8tU5p44KIhfsh89
5OEimk/0jzbr4+LizsKDhhebNPXq3uI6onhsMTqKnzNVR2a/isKwFh7EPzaiM8c7rrwfRur5jFEU
B7LLsxg0ymTcf1fzMw2U1Cr65y7U41MEz0huHWfG/oM7jdyopfjrSsfu6Cgay+rH63Mc7Fsmu+gA
siVIXseoz84eiMvqL/klH/4c8VeBky/vO4CEM5t5Crv9xZ2OI/yJ5T3gMOv+JJ7f5acIvxNLQQLM
IPO95nVKJP6ZNchT8r9pRxfoDrlsGm4BYkSQ5YkT7Vdo/EQVmsC+9IBAmLTizMafdAEqCDsCMCBk
kya7p2TBcktbH/NR5iiRg61ccpoYc7ykt0mUF/96FeIxC8GfDSxlosIjpHDt2iS8zlCkJpO+LGad
LrNFLN62lNImW3eoLZWJBM0eBO+a/lU2UdJu+m5o8mMzOQFIiP84OrPlSHEtin4REUIIAa85Dx6q
PNsvhF1VzTwjBHz9XXnfOjq6uuxMkM6w99rRnDywUuMXl70hXK92G3mNRpiAmz5e8QxYFKycU4hd
fqiwTcJfrJi7b3pDBuIpKKF9nMzgdMdG4dI/ElNwqwwdFu3nruqK09yj8N8uZbBi6kvc/gpYdv5B
3VOVBEhQaT0smVHxLh2aEHaxQf++A4boY0fVwA4Q2RPhcBJ9uCTEEaiYbD63KuL/GBdxZMAKMdGO
jtn5RhdN95g2ApRjrJSp3oolXlkz+VjXn+nrQac6AS3jFoUE2jGZB/JEhJ5ZDnptdHuxZeo3d5R6
M/+hdPz/YOyNEKsGGRzjKAwJONQV+tsEO313Jk8Q19wCayxmlM4H9haOmfcCdj1kQ6zxVcGlSSS8
jRyh4IoLoz8x3WjHjyRsg0BfPcrk5bNe5945z0Rx3g+6worEpFG9aUQsepsNiqgtGAYrIQzWaQYk
gDptEQWShQkIQES9PvL+pOpoowJ2X45o52XoiSc7gUBP4dH1uZG3aAMFEVYMDPRY1NG0y6mgNXQj
UziYHWZzsw2JcK/6bnkEJSQV6thouPVd2Kn3Mvfi6QDjgJwYFPhwuZtJhP2GcFmYpFy45o44yxvQ
CnUuvckyO0CavHzdsUYw/S6yS/8+WTKdqGEQpO2ZYOE+CANpXmHpjuRO0gZ8mr5hmdwiJuZYh7Qm
EPITW7WJaWciIpaH8QmkFdkU9KQOtjUh20s/WN3fCZrhG21xDOzRFXX3wGuartelmNRX7hR07aR0
DOtdkS/ieyCYqN3Gaxu8Drao6crx8pNMykmabvFPVwsLftqBPQxH/UpznJCjkHtOR8KIiB7mQozh
/VBaLmiwGe5rarvogUl1kXHnpSVz8trau1o2hEPBTZkO/Qoa7b6wWfY4uzZMtl3Tk7Xn5KZOL1w8
xWNF20oUpBtE4f3MmBWrtjd6/+XQN45usBTo9WFIHpiCOPoCEXPmsJBx+ovLTNgNi2zt7u2aocFM
G2BzEiUMj1PXOR/Y+eWfsOyI18Sp3B2JAyr/tdJpfuqR8DRESDGDeDrZPK+hzibuL5/8SghDSjpI
MeHr0QzLhSnFdnBHdOixO7DWjb2R5NaG6e3dRJib3PJSQ4Ea2xU53ybg4V12ybr4ZtsqqD071zrF
oWGQ522rNvPUb7bohdnPRDndVvBTH+/XFdQ3alWnau8pGkj920wkGj7zwNQkHzK9pIvy4vFNFw2l
mMiJlcLyHaEadSdein0dIkrfQT/AKT7g8v2n5BS+FpS1pDPPafsDXRK1iJztYu5b28ju3WPjtw/6
0viMDB0WJzDcx3ciPQA0abSMj6JNUa2T1YxiB7TWe0UWVLTFegE5IuO099lUTePFr8JZ7ArpsSAp
yHH+tSiG3achH+fxbIcsfAJpwNxAMbWI+NENicMZnzl5S+B0NgRU0OXXUUyGIo7QNDyFnR8g5ZG4
Ls9EhSNGBkImifojQvLNo4dwftAYx3C5bN/fz75Nkt/eFKCpZm73gdAHwY/vY6vcM3lKWbInpaqH
d7+Jo/VMt2Ym+KJNBFo9jFdx6vmkmX+TBihu1CS/fCKJY3lcTECbkmI4O+NxS6pDS2Jm88CqK7xC
4vV56DSmHZALDdzpldya8lqBZnOPcf9/PvschuBJG2D4IxlZ+2iNVX/MFFiPL1T68tHOFIU7l0gM
s5U95C6qrwXYxhYBSEpYyWzboOw3LcSB4ohPcMII6Tuu5PJSbkkOgbf+nqQXMP0t7PC7gt/GxHj0
8XC9+YJcgO8KRIW+RnBmgYlFQWLc9leYKjTVO/62enG4rguX0QUzT49lKBeihYEUlkQfr3AGeLCz
idm+i7jmGaSCbQ52tuFvCkvV7Md1rq/tUIpp57sK73qzUpB80BalyZGtwcQovJDDJfKg5u0oNrxo
X456eK0XQ3vQpsJCHVoy/9QEzJz3spf6LyZhw+FouD42bV3L93yS4RX0ZP4RNoRcbIhoMeTl9br7
bnpBR901xC0QhYtiZuOzIKPDcUf/F2LOmLS8oBnC/dgPdYPpsSnOHiIbc1qaZlZHxjMkB1FCsrid
C5TWRxIbms+VDE/nQ4iFrHUHKl5JPxNPJ9JL518RJl8EFk5XNN+Og0x3G4E9oIbVDVJCQvgcRh9p
X3lfsGzX4jwSKHA/AFiZNzJexv+gWuR6tyoPu+yqcXSfyKGwes/0rKkuk11v1gUATMhWSYGLWO9h
ZEfr5g9/Ajfxf9K2w+odOmO5Yq8j/jmdarwSuFTL9JzWrvMbd3uPKS1EcnFHPkMsrtTnMVLoRXbW
PzaEaCVnQnrLXWVi5BpbyEdxdYoigCRX6y1gaOARIGRTDLS3dDRVemVzu/yOMx7SE3bOhbtZpyR+
9j5XKJI+ODoHKnvkcWtgO/8ZWxyxnVViUm+P/QgbAUJVa0FjKJKYIKvRuWQD83OI6J5Js30wlpr0
DDhFy3xrIfCXgCnp149oMtY/O6Icsj9FUWBRdKpeEr4Cjh8t34b6caWy58/B2TuwYS16d5dj6PD2
xESRv6cbRUNb0c6tgCCwB5Icxf94h7EKyT6AiHFPtR/9M8hIR+THHYugRtEubHzafuY4fZm8J17N
SPNRs4aJn8mLw2cJpDHCuMlLghDmupRD6/2jClnzw8QF9a8hC+ezHQnRPkdhB83KsqBZETZItiY8
gXV0wV7RX0glSOJL2w3u8xjpiteSbYV7KPFT2QvZEfN/pDKLPzVToPL2wpThHvONZgk6hu266wWE
brSEzvAArs06r3LCChUvGVMG5o2FR6OcZEi2mI4V5qUCMCPu44RZ9t+2IC7guCBJ5DMFY6U+eAAx
X2wHSE/xKeXLlz+9HoV7XjLUfMy32tkpT0HgiQLzqlT/0UR3CPhnvqJLPGuSZHeOq0b0kYop3F/H
zynAQ949whLioRdnCFgYih2kvPHJXXgoLzFuVywdEvEoJ5KERh/7QrUBSa7Irbc6ZpRrdnKGFgs6
Bc4JmzjP8bnGjMclJOLU0fctYGbnyp2XrvskAr6+B7uh9ZPrduydsbtM2UFM/MQPqKMRZ9nB78/a
cbR3XgO/ZCanNFatCVKXRy/j+N0h6YLygec0JuFsYkoP9LgAQBOMld5n0LEUHynL5PkiUkR4zIj9
MHit8DgAiiv7wGNB3JgPkbXyu0M7E70MuBMB47MgvER2MKTt6jx44px3SDhbLKNW2AT13dQqgji7
tUKrD8EmOg0sqci1d0fvasAGz0dKTJrt1glDpov4WqqdH87KPyAxCMp3L2f1cU4tJflLlIIw2Zgx
SfU9UROIoOFK6wx1QV7p9JmRrE/zXjAo0Mexg+LNaLe6gSkiHz4r6PSA3c1uTRx61k3QkWr6jMBK
VQ8rnKrswCQt/qkbIKV4FpGjHaqRjMxt5VoWUrRI5PjNQTt/OOs0f6SB1c6p9dtA3TNTw8uHlLLY
9UBK/tamVcgZde7Bcx1c19lUeLst2kLNoGlFq1Bslkngmc+Nme2+IvgmItdKtfVpdMix3Pt9SKar
AMLinBs99ebCzeROp9Cj+3rCSTPdvIUVre6YwGTPIpb1mxWnAaFkShC3E4rY/6J44EQZaiqxo1wY
WGxiBA1Ia0vijI5VpIiZx+AJ6lSOvv2F9josXwPGdrcIYSOv/AKLx8mIXGRXxBGETc+D0RuV7VJ+
RhjVFwgDbTY5T3qokblkBsgKLl/0Gm8AezUoQZw7KO4t8gC9700+ZNeYTGdEuI5Ki+vSWlV/rprc
vm9+qD7+bn3ZBe53PbA7PeFGT6JD4w3ewxjSv2D5ThNnOxVALS7cNyv0SUpA/k5X185TDquK8cza
duv4bBvRFKi/DcSBi4FPpg/GZwR2YTNhlu9UFtPHjWQKasauE3PHOBY7MA2pYmTjVkl6xkUdOBCA
2wAV6JhM4ur0QofbmfTB9k6XE8mKESM4BsiZSmpL+BlnJxgLyHPp1i368OG2dUG1lGcVZEkD0GuD
sDe45jJOyBCHaIPsnfRwemLEUABeb91LM61BfpzDKld70m94efQA5AVyIg/CM3PmELbQEnG2gy9x
7HZO0KyhdY0Ut1gzJvEfLCxT9LvtuXnvinnVfD6aPxs95toswwtZeH3+W6PPualzjBtTNZCTg3uZ
Zea5hnsFig8yH976fMk0RCtMyYdgjiTtAuT6FllfFsfHRqfA+jfuzOeEhSKDorruqtnrJQHhgarf
aXTn30J7tQuINsOHwIBMXwSLJIcm3lEI44NCPpO+vZLVZUvAHXusi1W4kxyrOGqytjka3XXBq4oy
ukqWkesBGzYuhw7mz4jsm00N2yfLFj8LZPDK8YoaHOew5n3qA0McIqStr2EK5N8UnBy6Io5KOKQR
4yJkFkK8pwxeiaREMUg0uWj9rzkrSK2mFCEZni6ToMm4JYgHtgnX5S9UQCR5eW7tPXaL9klUgzZO
vdgMAefYposh+GA77+E9yCLKxH5B1nQLPdG+OK4AWl9YNLNHqdFUF0fNSAMZWPL/SGSgfbhCTC/F
Rc0yyqHPa0IE+opKhgXhSELp2M/qCxUKtBI2ZngMl5C5PKTVzi+vUdX7B48hBbEuXannHaWj5GQl
iw5luc5nlm7GIPTi/GnhsuOOYPjM9RxvoWok/7JRdAQuNhNo6Wj1/pqMFL6kjLMfeiCwFmgQ/0KP
JdvBxSN+9ipGZRsCyHPnh3MYKX888BDuKRKJ/iwdN0BSVkIfvGsaBY9OeaarT9mMKhYRHKDyh5R2
+6tiVpXvgj7IX0SrHmczR+Vjn8/yLghMMW+X3vfIiFkCMI7R4gjv1OlZgfpgHchMHOxDxhGBVvOZ
Pn3UB3arK2kGq6HMKcslpxKtBuorKH+rrbFfVvSPUIoQAEKwr4vfQSun7N7Itfjjro1y91WFtcHw
mzm0PVv69/WnWNAQHqvVa+ct6lSitxNDT3hxGf0N2zpw83bjFLpB8lBX4r2fCvveuV3QHarQutG+
z13HuzZJFH/wTEzdEY6pn7xPJUDubeAMDMiDYNH31UJPsQvR+xETPbcJMU9dLBdu2Fi+RKElnK6N
xnV66zsLgtNGvrhrSDipdoBKSAZl8OXNu8ZV6Vu9CJxXXgEmA6sR+8VoN0fo7bZiHobqHm9JQ0Vb
16h2FncRV7H4hFW3OE+BY4SJEajd8ora70Xg/BNPExas7EpAWlt/MTYf4UL3KVaphSdxjssnOt/k
A/wewzWsWMy0TBAnausnwsGLmFSofavdQMwAIrtGw5Hb9mnjjHdrHZh2u9D3ZM+T3/UcYnPgR7sI
iRlGwokxH1gzPCkzMuO+i0vFoW4E3rjBMfyMN40JphQGrKCgeMAnd0iOdTPgfm3Lqo1gpsNmallj
dEnO7Cxv8e90rWU4WWfaIPS1TugiD8eGR1NRDp7biGNKoIld73EdpyxkOwe7ff9LtlnnHui82uZt
qcVKcpfntWN0KLJ4wEeuUzzKg8bj/FS1yvDBQpYDOoHI2OC2ZJkdLZd+RcZ4mInLqe67sNb6Ls9G
zserm6iGZBWU2uEEzo5zTsE9aH1zZC1vzA97qNn/iNmQ5m99WqFlJgIFVsLWHQi13eV9u9Z3gmE9
arKKCS6YsDAewUV1Ae74iRF6eXRr/vhzWuJ3ArHGqgKhbmt855Ib5tTHVVRp9qsr0WpuaPg7/qPK
2hSIXUJeAJr3qb8b3bmcP/OkkQSwOYsipkGU9TZq1XAli0atzwLOnHdppxI4lOMuU3A2NMLzJqME
JT6UPApmDLVeKHdVB4bpaFkf/KH/sXgDisBFZEYRiZKKS7qGApSADaKTgh566Vmpmm1sPLnSH4PU
3rkQPiEhaGHr3digId5F0jHlk8jJ/Os3nSY8975fuLiQe40Am+5ZP2jzlEtvqO8ppJbhzbd0v8w2
iyTZ+c6Ma9BDiAu7RDfjn9H31vQB17y8q13TvyDzFtXJ6yR0MI0ZRDAwaIizWTwqwbKWzIIatxZs
grJuvMtnAwe5tPGM1qSbbkSwBlDUZ52jjsUGVIQ/Be+X3QMW1SWRLJScmzEFJIYUVUQQ0PliVHD0
ughVdwaKV5+WaB1Yt5GYWW5RbBGGCqoZN1JEGUiAbAC0j1W7te393Eja9LoDJk3U7ox2sCB0JToX
ozLhh8vY9r1B+YvmBRHOfVrm2frgTJOovkCM9NkvEg84Cdjw2xU5eF9GwbOhT+t2sBbsdzM4lOyN
T2VyQg8ff6ANbs/QylDdo4sTvPS0U3dT1aFiHG+FGrGOTJxeWDh0wRWgLr4CgfjS3dpudueTQVcg
913ljvpXysOLIayE8PHgGDIddjPX3k/YI6c/Su2bFAckw8VN74Y637l1W0YXnmjSKSD83fIZbPvJ
ZqTsd76mF4AkMiyXme9bbK3PYPmuQ1eAagP27Hjt2zZZzck3q1v9Xf1wcS78DUH1nLnd/Ivk11nc
OVL471SGqipJb55zcJvQGdCWbNt8CN33uVLzUhz5LoqERTT2QZ/JIhGnX23qmfhQekH+lrFKJWat
4OXDtncDqD+zsIxS1t9RPb7GeZL0WOxlj4kSFF7pHnwqtPKe9XMcf/Hyrh4wXBb6aBe6NBE7Osyb
b3+sLHHJ+Jv6oAIDIPP8eywAdt7OSjqg3Jfyxjop/EDuZFgy2DNlPKChNFmmumfLP5bnwucU5gxl
8qxemnWcL2mUg2DouFtIt8kbLMqthhkPJNi/PWpFrr9pw9TwXmEsvfCEWVT0U4gzS7aaRpBEdQXl
NwFC/IMPy1enIMzJqE8h27fvJZuTlsQpvnXM/IuL0KwDMXiQqMTffeLiH5AyEBUI62qwB5LG5IjI
Im5nRiFBNTKiCtUbiEhNZFs5Od4rGn3VHC3CI/dc3AhAlFNkGD1pHz+PseNUnkrg5+k+990W3yfi
uKtN2yQiSgmXxd5zcf5RujjxWbQzHqNhzYsfXvL+y2JzhyarhffB/ohcugUqYnRMtSS0mS1a+1EH
sUuE7TQkb2tXmV9gpphcN7gdkLcRLI3Do1FT/UNVFtl/heNxv7Q+sZi7xPTZfMFcUj3VkQn/S8GP
WDLZpQ0Rw4aQsfJ0rIst0vB5fQtmJc8D+Wje1vHYWm5HJrItKxyuoiML1RgpcG2gpGS1r56bsF8K
3FYQqXq3vFVMrVt5LC5ukepozvOZcSExo+dwnJDVVO1UVYdsnHW/s1RmREFCZCdRGKExeb9zy9o4
jZIGiUyfMbsET4mYkdrM7UkoMfJgiCl39oXv+/eycAyaj9XLH7le2MRPkZSw5PvAZ3HfzLoLtpnD
6XQgRWUOj/Ec3NjgwLXz8T0ubrShsg+THt2OwIg5JHb4LtwM7FoIQAjDL2kIE/6Dgbmp9KqXGmEO
7zmFnNpYjCpQY7FHy+HJmgg5wAat/SrvJ6zE/60ZqPBtb5VTbKuFWQ5EBLJwKqhuybMrPZxVPPPL
G5s9KmgYgHTjzCEG+KSZ2yDhDazzb8i77KqqJiouzZq06cnRSX1fFwRnY/rrpklu5mz1yO5WTHV2
E4ayzxmHXHLJNES+NyqH/GpEX+c3C23U3FuSI8SfxZckT+HTjUHuOLL/4LGBy51gUui2zI998EY6
T948F3PNsaskSsszYO9q/pzwBiBfnf2oPBomZ08QAsO/EzI+dPhT5apPG49mvifmhyhP9LEAm2Hx
N4SAjZjwN2EqWzaNbv0Hl0V4T1QuAgYPl8dzYCX5w2gmlHgMHYZe3dldxcp+EwCLeahdfyQ3RvSV
+8tf58w7+txGEVJwRxV9ezBTUdoOETqpCQZ4GAJCKvjaD8Vyjaj8ApBkbqCmDUTowqFZYYXPurAT
4V9cUaHihyD/+YQeZwqIO0aau6mygfEDfkYLDkcMC3bpzB0A2deLhiKl6JZw3FW4Xag857uoJZn7
oKwIL5Al4p8pAKm5M6XrtR/UkVNOpj1nxbcEkvEGxsQQC5LU/4J+ssdazd4blozgX8qNTNSFS0eA
R5xkLoLOHyK0BXYnO1h4GFPm5j/662k5zSIH19cSAPKGJptDH0Mdt3EXCzYhQSeZ0qRW+/EVTPD6
hSpl/caW6X2BNeaXkSFrHSZ4WOoOARKiW5QOpruMMJf1tBpKhi1+EqxLEaXgBxHR7sonH0XziSQO
c3MK0pw/MjfO9S/UU7VA5kLF1d37mdTrHbRCZ9nhFgzwkxOhAvvPvXG3+pouiXc7AAzYo6uqfrpW
2+HcAmiCbRB4eXmN4Vk5AJmJRXnyBX8q38SoMhkGo7Xn+AQZ4d4DcC2wFU598LS2IykbyPQzEqwN
vjbeBhKRM67QV68Vzl+M8K53CuCTid9zOsbc3qgJCE3Bl9bseq+q8oebuv2Vt4Q8mSEvly0YnFyy
il2Kk3S7AmR1ERPP9QcvC+LPMZbqZIhFYUGaq/lOR/mgzjmhnDDZqPmh2WM5Il0li1jbN29OmVc0
YhldM1m2GOL33lQRtqPMJEe4a6ltv+Ze9sHO69xxPbK4LZZLyFyL3TvE5fovOuKIDyLn/W4+Kw1I
8IivwLOHWzjQ8uYXzjRu8+LG/gRuQZoIa60ujp68nPecylVpPGPY+4EsEaO27YuWtNpNjlZlIxqH
7NwkoZy66KgaOkC8aM7jw+06BwZTkqQl1XhTt3qufKlZl6VsQZeh3noErcvtSkDn9FxSyacHOFri
qUlAb27E7VtmsFmN2RF7TxEx4mg4UctktCiJbCXuhAirE7GTZFXQIq3dCXAPQoGc0v4zXwLMDBEn
7WlC5crvi/zsF0AaHf/AHsvwziS6o+SJe/IAWS8t9+wvSK6IU9+BfTn5kLpCjtxXKxdEd0a57Etn
7fWQGkdn2Qvpdd6vdJlWbhuc/IiB0E+/jKlccCKuWXc/Ca7nSLY2OqTKZTLFQrZeUfqWirxbNB/9
E/1Ej4kXH9G/sOq87krGgCWrYM7MHe99FaDLFe0LwgyCv9Fz0L/0TmFjgISLSfem8f3HnD3hCj8T
w2jWd+tPw/ue0F0ZuMaM5X0X1yaLPkAoMG1jqAk4X4kqCE54btiBA5KBudfR/iG58iKZHz1Onfo8
0IVN+x7Scm0OLE8yued7dTG7pzZkt1Qab913zHeiYdc3bFr0EVXHyPkoMpCU7pMscrq8rvcd5zg2
3tIffTnwKciMXQKPYoI+JHcW8WqUb0uaLQclQiuYOe1ElsXBvxm+S0wKFKkdCM06wHk1HGw0VnYe
eMWYrJZPCBeX5SFvsVfxLIOxbczUcpmSlHDPMtQwEDWcbkcACf43Sw6JEJa+ejx2Ncj5M5JJFFZZ
AVFh6+PUeLkZwVLuZ6fDJlFPw33uUOCS7biw23FmOTIbTkaqxrGUiP0IOUhwCqFnGC/W4cLYYYLh
6CRvrU4umvxbYPVDmDwyVYcBZPHp2H0QqnV+nfKRzBTKhhQ8XUIq5UdYiPI+SuAYkMiMcwbDNlLw
0VNbhqUc57HThT8KQQlEvA4N725gXs6IoU7N7zUZSDhh8hBeSN4gfbEt4uTqFk4YvXXCmFNJBkix
0eGENIIksAU1GWP5mzbA9qsS9RFmp7R3bF/T4An4EQRfpvThQ+UKgqoavGn/VlIuxx0CSqu24mZT
OOkqnWEa+RFduIN01aKr8tSpTRcorsYnbYACqA7DA/WLsY8tqUj7kgY92CeAOLy7IYz6bt8TZKI2
kwFHcChyScU1kaeWn2ewaP+6ZEZhhx0R0Ca5gP/1K/lxp1QHYL0htpCocmL5lK3nbrIACbOcgp03
WRGsDiarT44jmxtWukHHFf3QoicJPL6NoZ1ORTEMX0M+jz6KJvKebynf4By4t3szZO0d3tkunE6a
NL7hUghZuuh4uE4/3K7FfVBZmENIsrqKr8bKmc1mh2dxi9AdgGNPG/PdBW0xoThYumVCmAne5TMW
ZXMEJ1aJN4UYvHiC3xH3DzMgrJVzn9rCzjAX9S0oNYux2UlWz8wWV0gL6NXwDG86Bm35s64C1AcB
udohi/uUijindsenVCSDfsAzQQ4QG4Abo2UlXGjZNnJgy1AU03DzrVQFmXZZwUDRjXz9e8nIHTgF
aciZtdEls3OS7EaiblDpcvyzGS8XVrPxXpVhTRvFU6ni/CBTQi7hsxhww09FJdzoBmBxhvkpQqKP
zKLz22rcFERYLsmBBqNU3W5dmujLd8oi3XWusw6vLcltxa5EkfyA5Wx+zpw4txv8rgx6Zrr4cDtA
Lr6vGUg+VT2FMrvJwV680EOl6WPcf0qcJKObsYS0HwjNzM8Bounl2EKqVZ8O3XpORgvqn3w7OXkC
3m/NSriUwzSsn6uyCHG3vNwlIF0hbYt6Fg7Zz5iZ6pZ/FVndPXiMt7gPGYCiYQ/9ooxZlyIpXcZN
FbfoWUSQwWNTKSPiBxMgL7mGUOTYCFYx+sgdd52vDmR0OyFpFsSTNw8cgLFC1Jn47B8x0gPW2vYc
S4p88SCBLAOYChrojv6tMXIjWThCbkfHlpV/Qg8VGqcl5zI6fLK2AKgVRDciSaQOSJ07p5vlcm/q
xG//Mgycmd7ErtCY1xuZucca/BEqvRJDOwZ5yM9rOO6R3xfJd+OGkdyrOZ2TqwS1Yki2dOc0Xj9m
rqu/KWq4mTJqEOVvwl3wI+xaFCIzxe5Qug95Ft28UzS/b32FT++JvaOnPlpvdIB4SDW52V0j1t7f
zzM4lz1y4cL8U/QQKmapmsLG6CcuX/+Bva1foWVsYji2VDpe+hgSj+6iaMryHrNduUz9A27Oqdhz
Dpb1I4AohZYQxF1yl/lIN371Lg32TzwPcJ/27qDmmOUxss4UrzxLGv3Hp5yQN+lvXH543Gx4PAxT
rEskYC5/LFjzkMBXQysy9m4NuyJrWe21O4lpO9pT5MO+4f8Ibvg7ms2qkxeFvYGlIiuWLDg2rJan
n0GFbo8zN22dg2167R7DbqRmXsECppCIAjI2dgOKsIjwqzC2AtN0RYm1lQ4ZKuy506C5QwUeJYSr
Zati4YKqZUrOg9v7Am5Xp+3y0xAbHBwnpVmRQuTFmfxZ5NTNCC9lmuwm1bQL4kobVXdz0cmG3PSU
DnqKYYD8uNaHY2MZRY0IH7gE4keYH9wOePZcVllRKqDu1u2E/XTIQFkGUwvUBTBz2Mrjmq/9/ACD
NlBM3CDkIPgRc/Q6M/Io90MVLcHR4LEZDi3a7HzeVv5YkXgP6UY8kx1EsibDKdmfhdcO5Apnqig5
87D0eABMmnhi8Axq0glIDp/pzTBTrDIDJIgYCE1+RH0DDRcewwGqYFcXpwrIg2owYHAYkp42BS5v
LdFBudgs7Mbbz2IcR/2iO4Sy5C31mlgiG5B6uW1ym3oDVnI6WvbHTMKidhfkWEv4l2wrfmqzFPUW
t91gN3MSC/VZhGmfp1fem8DDFl2gy2/wEoDM3xAXwinNSFiQ4ZeIPoZapkHEbcK801Awe0VeA+uw
GcATvCK8BXTMLb9Mz8X9MTP78O7YVxTin65R1iPFnR3wxYilVUiYRME0FGoxaeZaIJsH2xiok9cm
xkNiuLBSuFSaSevJqjC7uR2Fx6lOVAiZV5hn0OCNzPy3PlKOr5I6bvqLvoGxHxFGMjSkoXRQUhSE
loErz1rnaSQEg65KWR565XZaa/zf7NXvA9Dj6lfoQdAxMHUBOuEEbVLzZCi/uujCNHsAFLfF9ZmB
36mx+5bZQwAxyOYPwAkbGx4aIGtdt8f3KysQi7UIRLgFm49PeiH7wKJeD/N1OhR1HpSfMXXAdA15
8sajrXuyKaokyixr9HqITtPsjvbYCpcEPmdQ4IoYW2B0te6ykK50o4yeGfePEzLgFB1nP1QSPJgN
QxLVE2hf+8ro+VzSW6EG5UOqdhV6NRbJqBUYmOVl9oRStmPO708FyUYdbcN2wQfR7uqamn/n2Gik
NGJ+QbeW1qTToZyWm8FbxvTEwMZfTgGbP7FjpSVeJA9QdBKEKv9wyjNkrHKt7hpvJMRW9ut7Vwpp
9qIqaostfMC9pTCLMFPyY1QEuA2Yi7ZzOp2JiIr/DY1HnHLrx+HwD3mI73/T2rgtXwkKuK1GxuKf
CFfu7G/Uc8TemNmDrtDkQxUcmOvBQC66wdk2RKux7vMmZ2KZx4k07Fo8fRajyRqqnyK0zRVtSA5Q
r1jpolyqdgqi0p8xeSQSM1sIkhTDeFdk12Hom+gKdGFqcDOX6NgSQuzlntUUpVqQJESWBHnGgxU4
TY56s5n9lUMRciNS3jD9cMYmW08VyMaBZ9ut4yunADKpcQrHPylbxxdRipmVL44zlPJuQz1cK+Qf
zKaoExiK07BtwiJs/M2MXQ6oxKJ5BxyQp8QrRTr6coEE+L8Wj0JkT3WjEaDQoKQX0mWC6RGpeJ6d
h8gfxTWYy8XfkwyRvg6TCkPUv/SA9/DLu7c8RFz5reuEqVztg9PaxT57gUNbuM5XEvrlvxFHec23
4Q6vxlkXLFVk/lVbi9LrB1gMFn9yeFkhtPEtf3PSonvCklzJ80py258y0W0DygnCOHq+ds1IDEys
ZM2X2+sAffPfOKEBg0YaRetvcrPSxwbi03KMq8rvtmx4b+E1jQiafUCaMyEzfVCfUBmnaue2TdQx
A0Xk+HuU7JoOY08s1eM6Mtl/ZltFCgefT9pw3BKPtGFh4B9pkaDlpUPxBkLB+89vsvyEpBrMPcat
7EV1JukuufZAX5CzAxddh454WJIJ5y/RotXTJNTUHCq9uCEJS5EiSg/UbbdROhueu3ouGE5zGB1y
xM31Mcya5DFUrLZPk8e0i9idMsKWOhEVuXeGTgOPUmksNl7AAPoxrSurQY0bhblh+B9pZ9IbuZJl
6b+SyHURbUbSSGOjqxY+yN01hYYIuSs2hKSI4DzP/PX9MYFGvfB0KFCva5GLepmPIp00u3bvOd9p
NQ2ZIDbWjoywIJABYLsHeizjwTUkTu9ucG2OCXmAuYcM6OoeLi9xO4bj4jiViIcIqcUaQwyF5xi7
vPZJxUhQCiR0n+2aqJ46Yg5NsKjxUOgRKCFcm9haIUoLUGXidFpWa0xtV5XDZ/zmBxjZNq5vqCd0
R0Dru3wIHqtMxD9sIxa3OW1yGnH/gnQZnkK2n8zzsiDivUeUmE0tDPY2ppUGjje/VWAq0Ie1jVh0
0qPvkYEEzixZoIXtDawBF7lZM7PbOEk2fEhJDeySZABlwy2iQ08UwdJnwv2HFLC3yeYy5qzdCKes
phu07UF5izgNS8QYh69UfZNDiFcZfO3weqjrQYUkXuFsSI650ZbvMeHxP2Iom/J6SXL+atRILtdM
GfPriluKNiFWcto1kryNr4VsvJeAdfRJjUmZov9i8RVo8GvxNQOpWx5I4+mvmPvxlLXvEkRolWpY
u4jPG4obwLEj8Gf/nbaVhZwDSlm6Eyq2zL2odPQxCzH/0AyXSFzs5njnQbDFlWekQu8p9SbGlB53
T0K1CLCq8ul4HHLF4G4yxB9EewWquW0BCdpMx3lT6JsUCnKnndAzI4Fpvh663oW/hdD+DqlVGxz4
BS2gzRLt8yYXKmHQUXqc6EYj8YF0t2kjb1o8jNGqs0Z8Vey8+f1UR0OPPWGQUIlMmW+sGbrO7TzX
1Uunk+6EzxGcjmfoJNm6AXXkumvlckKMgvJ7RTMI5klEk+01N/rmRz0LjPdeOxCGhFgkdvRNauZO
/47zjvYs8GHnPRgmPsrOtKtxxXBP/CT2dPrJpDXvbqvZR465cnI/+JBIeBI4dXNj7XVE0veqALjD
aooa3rxCRq7zu67SKr9qONZZa8utVP1sZz6DcGLtvCvkgR0ZH0S5Lh9t3X4dAigsW8aoC0oQEQUB
SdTtJKjBf+G0G+ehheMIodt6aG0ME0EYmq8O42B125AGNn7NcU8DtbHCjNheREuYnY0erI/lG/Kg
Oy8lziWpKYud1lf5DbIyMkIBThQfsTHTjY4o7J91YScnnGTBuw8Hb9jmE3s3ag6Pk2nbuzjbI7v+
4pdUiesg7KGmF20dvILWxn4EtslhNFf4Fc2ggCEeokcF2AddY7dRrkUWFkFVabZObFz+BNy7Syih
bdhPiH8YODoRQcwj8dz6IZOO9QNgQA/o3K6ttzRET7LHbsGJ2CoQ+xD2Nblbhzij/IuFbSRh/45E
ci8FRr37IarVQkGFf4CJSuMu36RKzweo6yOIwmwEmSgyr7Q20Sjxu5RD0thU81UHGhN9Ybuv+mIE
bAZNQ+6kh0KQvyojvKgFRbIJsRWLFe4O3T0ONUeela6xql4XjYr3eccp4WaqwgpAeE0HYDVzAFLb
0Ohi94q1ezpwpLARAxPl6hj3g40Nw90Ln0PPFoOp1R9pi4biS1YyR/iFrQaf9rZzS2CjVz1i6ii4
Y/hHiPSOQYPVtNvYxVPK+cPsVcxzToJnYxQqAsbk+V19m3fK+sYi7rpbFYZxs57cNHhtcEw0P+YJ
f7W9pZfbyrUz4N0msNu2srcqTJ2brsU+gL0EKUFGCBQa400y2V11hxBvaq66YSoQFCKJMcaNohLz
edtNAxdk5dO6e2LGiyNCwcqtVsmUmh6MBtesjw6c12KHC7cs7iecoQa2SR/e8xoEVx4+kPwVmXS+
Z5o2qG4mxMMMTqE64C8nEQfqmJOuE8Oeh5uBhTHazyzQ6LyIDQzwICMyOqAfaTlM2m6/BA04HosG
lrd0PSsxfgtnr7Zx+zZZfYWsSGZbiSLxSQWYzDZuRn4Q7RQj/RaTEGDe+aVD8UpDArkpnf3a/kZX
rvvp8QFTK2vVEwk4OmzLeH8cwTSQ4No1b82y/LtFle2cUvXuvpS0lplqgbDZM9wxgx/EeyGGBFdo
O1dFGSL0djH4hnsSdCaLwbldi/xGhV3b/WCDN6M7oBA8rxjD3gLRKexnc6nXn1BCBP4zlKllojjN
NnCCdOK1vloc4+HVMIP6Yo8LtLm3VYDokiq2O7pTOEW7IMD0v6qaEVMZJ3Ik65zlBY2VUHJ4cSgZ
IdM4qc7WsabmXecolOST4lDPbCEjSj3+EmoMquwAIKSSGbIzRRHUR+ANWisNmKicHqh6THIBNFSo
O+CO6mcDoGO6pY2hm6+9FIS+0ROvEBC5hnvIEiBJj0NE6XsqcUw4eyugOYSEKh+wnodzv5oCZXTH
MFS6uC4GBLVrOqulIN6qqr0vVjE2YkujUrA3EE9Z/DIlI8Er5GsKxmmYh7RALTiez+jb+/TQhwMt
M/oxHtKnAGmn/WghQH3t8INZdzWpxe2V9CkwYCiY2H2mhJ/rqie5faFF1ONQrTH3hSRo1zWikw86
JPi+SQmwbxEDjhJYPFEGyFINvwy/lpme3qgrpv6x8ghwJqJokGqHAs7EMmSUts5WaM3z8i4I8ia+
Ia3Bje/LguHPxgNgyMgar0dOcwdot4VhExsgAH7Tgq5KA1zDYUKPVVYeUQG41ZrbAuVLWz+OmfLj
r13SR+j7+VlYtKaYYTzbjOcbD5Ej3br+ykljIHo0kEHGBMqYW4IoKttvnWOJQWUEYtHhWeefaMs7
ttqbmh+xxzF6jxGqU/teKxkd2fKk8UDHfPCf7CCumj1lDMmCw+haeMYtyZaSqcbOH0a02eF2mfnI
vVB43rZOhHKLMzXjbGZNggwS38Zu7meK4pQypyFmFtKFUSM6sq/oTQ9U2CZhRvq6DDDcbB0VNdkH
QAK4FmPoRqfKHoLDaGNjoaFkkouFaKT/Zjp0OhDNVcN4kH2MJ8wOBufDJ2+9Wdc0pkkfSgw2Udfr
zXta4USRJDHv6mbZwZyl6+ocPRO0EA1vOFEMAAuwNMiEgG/mjaz3cy+6hVZVYagSHnJPRjZTUgIV
0KBI61zP176LlYme1wgzsuq1qAAEDuTxNPSFgnXSIlCpUz1+N/IofZxCLwwxToUKxSZSbMjNMPGO
Y8n+iCWyDr6JEOYL3fnBuDMwOeBUavig1gjyqOYRrdn9EsEbvaC3bn9FQ4kayUCCz0S5jBT/EwgZ
NNSNCGQ5BeAPjNdYkBVqYp8ZMl6/jfI7rJDIv5Em58Osj4mTxMWmQm5/QtfPcC9yxoGcWXyGr2hq
TAKDyFI5OIr4um1PY/ylnZcZT2Nm033NS3oH05DGZpoUujuCFU3f5tlsFqTa4Bvr0O2sR1BBw9Ng
+u0rmZX5L7Oxk3efvNlr0xw6II4lwvzVyGaOzQ1p0RvNUZRX9VTV5baGw2BsvSyNT16Xg8CT6J9f
I3xqzwba+BB5M/KTzYBl8T4LCcxaeXWB/gqIW/3RJFQrzNnN5BErrfXiCcv8lUTRv9Kaus5dzzqr
UWd3TiUgX8qEaEDUx0zvglxuHGmyLo5IT5MNU+TsRqPMhHxEzHG1QsEIU3kAV5qz6FX4Fye7Ir0I
eySDjNhnXSMVhcFRph1MQqYds97O8YSNogoRr610IzgRcNozUhx9dvGrtsvGWZOmWf+kziqirTnk
bkQBk0PtjHPTvWkRHQqcVDaTcF2U3GtFuE3EscL10mvHSluMRaxXHWFRCFe1QKOCXjH2+x2LQfZz
6Cv73RhYbxcgeGZcd6VTfbiM+Dw0fFlO8qtHQ34bGJCvtt1sV/etJfUze07g7EniI75hQjcLDCPn
Oa061lVOb0bk1oeaFih4vz5In+uqIZTSZL8m0bdgaLuVjFx+2U1nfB1QBO/nqjS/wFRe6DpgmRpm
ZkmI4IStfT14sZntIj/AhDaFqb6p09n7lkPB6NYdHAfUjUWBbSQyKVJQgWDv9ZgIPhiIZqrDkGnz
qe/b8LHyJXthYBOgBXQgGO9l0+eAOZCSW6sQONkNpr75XfRU5+vQIut65YycwpmwShy1dj+OL4OY
4GRyGGXuycy6Rp1t5fSEQy87KMRO/bqrVfvIWK36GgdTcRfnxGOt0MzQOFON2zymUB9p0wTu+Esm
MdoRJmHOzkratLhqBfnkV4ZBAv0a3TkBlroa5+/Yp6pnXfcBIhKxeIPbXubZFXUTieZ890W/Fgbl
1DZX0Tysh0iDt0JMJ1b0+JKHOBHhO7Ynlx7RUKhog4cxfvI42LpUjX721lmG++HFbR9veBPIyCo5
kj150H74MyQ+ni1DhOrGW2wK6znIDDptc5l8q70JnUpmDOo2KGVuXnlUTtXKbWIW0KCmkURsEOvq
ygNOdqrH0cV87PD7UzX4vBpsaAiEWBtgs3dlJB/IQmSdAsgl3wLmRLxURWfvmqlNT6oz0xPglvy1
bS2ElVJM9i0Dh/irnzuwoNucdv2hz+Jsl47Q/jYjc+1XZDickHy3Qso/zIigqB1iyl7XLCBvmqjN
wz2UB4bjDfbW/mDnHJ+1j+AbvNPEnKvmYwTPVJaUAwTbILKSroBmzNmRPMlkdj/Icq8HMGaqPmWc
Np8txyB0GQOIxg5UWY8TbqFxa+DE+p6GYf9l0Jj0KK9NRdHWZ/a8CLHogoGUS78ZAqXXCuuoQBMZ
BN6wodvTxFuBCAghZ0MfeNV03oJfZ9pCN6dw5Yvm+2Wg7uQJ6PGBw+4qqIOuXdMc6kvm4igBtggn
4D2Ta5wcFcFfYjUnA7HmSd1osHJ9SDJE1fgcwQKwYfZVxlJ5r905uEEYU44b+Pdx8Bo3ofUrQurk
rNBwNbTX0xYTRhYWbxGohhsRDQv8f5DQiTl1BJpglSk/wv2V0xeatTX0DxRbd+E4mtlBxiMkE6Ad
Gagis4LsGXNwKfZ5HS/CSxgUcJ+qWgRbA/RyfwOqkmGiXaPwpFkh1X1fZcbPDjH2Ti1/OrzWYMA6
R6LphzNlEvV7twjYrV4tktekhknoxWX1nIyZ++7VzcAuyhqITxUWyHYSpg1ViVbord3ZYDY5oIHq
0UDT0h2ph3Dj2CerYVWbZjYSfQBADnkoNkI4OlW6I7G4wCFUBX64V2UBaUQPVO/bEP6YYlFXwy+L
BKNgKzkKtUyxG2MxJZTNASunPKmqpWVs9Gx5awO6C9MOBwQQNph8shE5xeTLmQmk0JXwGvxHgHPL
by1UQYBjTM5vmQkzxhKi52wn5JAfU8JxY+j6hf+CUB9bpx8M1q5sGVzy4+Anl+QSLpmZo1781Tln
N7PMXus0y8MbCgj7C79/hSq8jMN3LMjFt0xntJ9L3w6y6wDCBo15Q9AhiBglNVd1r4tnn4Qcyuck
UHc2LifwO6MzvAZByy7NjMOuN6E0A3fbO+TYr4SZleh66FhvBiZdetXHOCQR6jf1F4uDL958ZVTv
fOnkYTiOX/wacf2QJ4vEAqGq3cVv2sNBbXWcJK9yEcKBwpnXPnrEDdFqjIv8gIC97Ok/ucSOLUUn
zQ53NI8pkHnmIcyKFy8zMTTgKnV+SINwaf83CXrBDpMweQXMX9mNqhC1rWWNvKUEzOT3I8DtjwBO
EWE3cxVV67BNgpcGOenIh5u397rIRoMhBh/rykw63CupVbckHHj+T15w2jmQhnOa67F4ZmXMnoM5
r/ONapvpu8R68cjAoVVr2usVqG94WPf+3C5vDJl1R9edhgNJtbZYz40nFh6VDzxDBn0SACYZ55NE
6nyHGxBjhegAafD4BG03V/UlOn3CpgeooiGMRx4Gp/1plLC7BINVipbEUMUm9QzrTvI2ktUSZfqG
9G+sSvycZrGxaovR4TRaFGMtAZNibQy1yQyb6gQrkJy9YVsnhlNvEWnz9FmG3JfUjujZhoh76HtU
pbXn/efWykxWR8fUHN+ysaeP0SJ4fpyyxSpFcas3OXj9eGn0YIutKGnxDaU2x7IO08C+xnVDYEvU
998INcyfOXj372MYJ9iKGmJyDFoN5TqnZ5mtQiLFxTqYM7kzW8IOqVcX825t5ckLkvX6pYG8F7M5
Lk6GyJiYWHvAvOExxAR6WX3k/mJR0e4G70mst0PaDm8hVKzjXDJ/XTkWXdwtcXGRs680xrJdQM36
pdEdRy/U4THaryGNXiwb9wIoToLpr8PGyJ/QFYZodTDI49Py8/E1LKm11mFOp3IDq1EeWLk40DeI
UNKNgVxg2GMlCO4xczHVsuh8QGWM2HZIJstUvMZr6Hh48KOAPYBRN5D0oBjes5SJzxXOqGYriQ5g
SlghtqHdWdfGhil+Hz7RXw4ot8rC2Iw4IcV9O8Zy3Hh5is5s0oxpDy0Jo1/x8zZ7gIGC8eCM3JFx
LSNWRthm3G3jbvZBL/BKWBtIPNZrZ7RwI2sSKNtDqDGzXy2vi+Lx8hVtmWbD3OAACq0S3WBNJpfh
OtWVge2ZAxRx4BMsQVLHx6KivEq1DRtC24QbIFIi95XJaiNAIHrFsNNyqLo1xSdbBzbl6sklqyy4
qqQzfm+icSG+1CaGYUauNgoG5B7EdrVd8Uav1QZbYGJDWRnIjb/FAG2gxEgy9FZVjvhyYycJLB4h
IsQhNURtMHVRId/aEsj0miXc/DLDG0Imowayo3o0WwSxtjaLt/YWrGwTJsN8kGMcNVd55qRHPU2h
WpVQthBgUC+k+7YpPVKkcfL5O7K6OIbQPQRVWnO0+RV3MR5Is0XNdcgMt4FWSClD79EebH8f0CrB
2j6Sfw1vKL2bp9422F6CPv/quMSfbLBN+N59zPr8vQuHkFlRUWm5qXJ/4PhKnu87jQFYI93YlDSV
mOVZj7BhynqD3zJ+iJLaGpA18A83GJZnvgusJGRua4qcjaWM8DTbGarvILKCh7TPrXZLupO9611B
ptKoku6Oem+MdiZHymhlsxEJvv4Omk5jJPIDwFP8JjtYL+u6NPL6K5x2/ZiJjsniMJu12KkOZSi6
5ZrDHTOECH43BCp6PGYVv2E7zX9iLpfFOhU+ng2iJ+W8NWwnNHB04e5gWY8MeiqcUyDtUdyFpF72
GzbMmkoGstepTzSgvrprnTfbmXWNN8aSCDGDcEmndrp+73fKRghJhF1+pal4f1o0IINNjI6cAhNb
ywN2ITZcVTC2w4TV/tS0aGpaEqYLTAlXnL/rBa57sBQqe0ExxOiubFp7S0MFRQgdPQ5yKaSFr/Tb
ytuKphweq7TOh68ZQEN3hSCHaQvaHFKVkTGbtCVjN15w/USPBpmK9o1QmctbnE1A72m3dj9mlFXx
tqmRWGwkeo1Twur+I2c5ep5A0EbrXDnzVnPkhI9fBOrF6uL8RjQkmWzswmKKbqnie+ZayGhgSJUP
gM3CL7OlbYwGXTr9oks7/hTYWV4pJ8trTb813pQg/qBW2W22TaGNvoT8wE8MqVAKJR2t/SgsANdX
Xm6jKc+WTptXds3IECcjdgozT3LPFwbTiFq3H0qQ70Q7dz8ovuih8lGWcfqIaCZ00KjqojdpRbA8
b2Q4dSwiwlS99+zhRcuv2rB33JUppyHBblML1+9XmWYO3a1nOU7tbZSYBfNlhFbNd3IAeExuwoyZ
BncTCesQwOnvGN0UU4XyiLYyc/Z8Nul4raWRMQGOeD+XGI3WinYtcYEjs+5J8KVUMvASm10PLexh
wXRYpL5X4EPaxLPGBxPZDF4KxQpWPfimazK8gS3gkL8WO2kXvJiOFJled/zmOECrWAH+h5EFxvI5
JhQaSP5Qut0N0XWefWV3U6x2DoGG+QeeVtOFF2GWzQCDsSycLWAHIInXlgeZlfo/kB3Q+TCVDi5e
mp5jexfqzm3yvfbIXHJu8OszgNhGoY54IKNVQtzZNgnuCHsLinAEoxKSW7cS9PfFcnrghI+nb6RU
84z5IYXTn+2QfDO6A+HJIpnZLRs+O1TjXsfkBxrrUeYFqROInQhcxWi1sMAGQO0x6eMzwBySgddh
iGUd5ILJ8oP7JzzGHoSxVVyjS6WyiHKJh9ZRFudzar2NTWTpvUJaT959jVQkbVifVvivje81Dbdf
jm3XL/Ry62YdgxqgoMoIalm3ka+ODLVJ8OkKU6LBU4Seb6ICA81GBDq11n3v1L8WyTAZAIMdL9iT
WuHDR8pO1nligRwFQG5zHBunX9rBaE0QdjYyEULWT+WDpSHZ4sMSeySFpqIFUdZ3ZWeoaQXt23t3
02G6gvROd55IjRblUdfSRXNtC1Xc0LXR64hE/3tAUF60HXMrp+/EYY3EMeZias/fwexdG7aY9xim
qPIBBFOUlWMFwj2YVWfzn4a+s7MS8DfnOhcR0NziOBwdqtU1BFC/3kI8IiC+UKSKRH3uneisI1/B
Cps51w4jfCSVTYIA0msz40k4Nv0ZZcXVr5Am7LTOZqW6Gx3X5jM1H8qtwKMwXs2C5NDtYKN5WSkF
WMkWwooPZJ/gJylzBiprzI+ojyJTk+Fu2YZbXbfLK7KJsc0YOzGMcwRBSiLe9f3YDdYEmMUgP+Ss
vzmcaBmmoqMwyc7rTYxgaD/JEqkS0tSHCX3YyBiLGs6k6VOWGMBZHsg/4xCMwBsaQU5wSBfW2tk3
dd5ex34TOJuoN4d+rZVPMwL8Cv9tuDpqFeeF/46SqDl6qEIpUjFZ/FSysn4ACOt5TZyJN7s0W2Dx
I9zaVdQCL91gbbOPnqD7e5XTpX5EMEZ/iXtL9h0a+0cQS+O7yq3yznQItL2KmOH4W6JqbG/bEMLG
jmktaCOrZm69sU2Mx2tV8QOTz+DU6ZpUDbpqsFw9sYK0BbNA9/7EsDSOf+RpTjZr3uTGPVCnFPab
K+rrPMnhK7uOrnZZRIDjwcNyfyPaOjm5IQsyGaGABDfwDtAgom5GvyRbx3ZX/hxlRzQeEp8fMK73
MEqmjwGCMedr1CbNSk1BFK1oDHP24TgMdJbHwc7f0BP95oTm8GrObfHgK34o+os5jYjcgFtPhJgF
LncaxFucqZwxfRc9JXLpsEaZNfVA1jXvm03mHPa7ka4Npz1MBBSvGALcYIjfRAG0VSZRj2fBAOSA
72mOjt4kXWcToiX0rkoG1OWKgoBJAVBlhUlPslkDOB9CQBEEbOH8xT5Hcps7fHD4m4hJrsb2ht+R
U3ks/Wg5ddGNW3UsRZzZS1PphangvirPXmzJcwaNhrNXjhyOPIovHLHGYoOfQHV7OpN1te4cqR7A
+Ixv+Bfrt5gTywez3KDjwDePpxRv8RPzz/YEtrt+HmGUQxkKJXgdaTncMRBIHsR/4HxDfUmlv63g
k5b7SrghYI3a68ng6koGQdcRun7iqRx8BOb2n//4X//1fz7G/x38LB6KdGLM/o+8yx6KKG+b//yn
/c9/MFVY/r+HH//5T9dSQtjK9lBVujQ80aDyzz/enqI84L8s/yMUUdjUDYPm0sraux4UfumH/cPn
F3F+v4jigCA829PStJVnOY77+0XoGbrMSd3kRGRq/WoXWt+77Be7ObIGeLOSeKs/3Nbyb/zLbf3b
FfXvV5x1pDR4iuTUFGJ6YP0jI9Sogsfa1/bammYcA5Bowt3n97n8W//tqo5FVozF0EtaZ1elWdDr
DlDqyXPd9jFVsfNsWblhbEkji/CQTcgEdeqIHdUq3u3PL37xIbsWLGjT5T2wz35JZCy0PNCvnuKm
nm4XR5t+pJDzb2HF+vmhrOsB89Tn17z4mLXJAQq2vWu5y9/0l7dHZiQLO61IT6R2Yc6e6Tj+YIgb
vfYzVrgplMNVPkgCdz6/7IXnLAWXJOtaeB6B8L9ftkfaVqoqSk5ONT5lPq3sXifogqgx0QyMnIKP
iVyETwh4U2/9+cXPvpjl1eLimjGqxhooLfn7xSdzYrCZN8kpNStK3wJPzTWi77Tbf36dC89WCtvB
jeKa3Kjj/X4dp+aAy2W4SYNUHcMI2UnYAmnlDH37MsCU3OWEPLx+flXFv/XsFZaITCkPHde28X78
flXNfHv0czc+8ZIvoFNsoBNhBWWM0LFoy/Du88tdfJh8LryyNm4Qd/lz/vICYasgEsgoWRnqgHmr
jNUxtEJoW59f5sK3IYUnHLTtmuVHnb8wcm5GGBrpyS9GHKYk+NREuDOtc9ngUGxVoelffX7JSz+f
FLye+APQ+Krln//lzoxFz1ujezpFg21GT4NOqB8NrjRtg6G0i++6CkQPM5Tj+PXnl770UMl14gNh
UXfRavx+6aCBfQ+Km7stJyYDMaDfCrhu0P+NN/Sv1zl7Q3WfzFpGCk8KEj8s5VXwjMiu2pK4hrkh
jCD6FkH0/jdujvaa6QB1Ntmzfr85WeqZ/rSVnlyvaPsvSVKZ/aODeGrzd65jeQ4aWc1zPHuIeP7c
bMRqfBo58IEab8QcPBU1iss/vCgXfy1HMk/RFmi28xtCDYCMqcuzE5JntUuIUwm2IFQJfPz8hi6+
kJ4pGL0K6Wrz7NdKU+XT4Avzk4Nv6xslSyi3lrA8yH9x43KmVFYj0e3F1MefX/nS14d95/9d2RK/
/2SsYThAUOGdwJWLL9JNoTmy9EhsLqCI35uWztrnV7x0r6YwwQWhlzf5DH6/IgitmNTKJj/FHTJi
nyLnrq3H7FGAUgYVWTA+pUmV/OGql9ZOk1cSuYHj4D8+u2pU2XM5NHl+IsTFQ+Mv5vId6mF5ckmK
+Pj8Di89079e6+z1ZJhcjNjq+DUjq33xjHbBeFVkIY9Ylh97HO5P/38XPHt9PMT7wurj/JTptObm
DCfKt7iZymfZmPZrleOh/RvvDasX2GNaJBxlz55nSGqlWRKudyqG1N4xrFPtnY6J0lvPqVbw2tzY
qW4+v81LX6Oppc22a0pln38liNEx3NZdemL83FTr2ifOdjsyLv/D47z4hv73dc6/CZXHlYx1mkJC
Dd+Y/U4YK0LrMdKJ0l8JnR2iA6HB7p8Ktouv6F8ue7Z6ttBFwt5t0lMPHUvSr8l8lFAVY8Zd6I92
9Ie17dLl2P609lxp8lOevTRhC8RjjqIMuaDwrxKcWQcqwwCkdRZ9/fyHu/RALcnXrhztCCJHfv/k
2Q7LAGMt5a9pjx+L2+E6txA7rFId7Dgf7znZd3/4ES99hCwvSij+z0SN8fs1nYyRgQrZAAfmT+4a
3FJ5wFfl3pAOFtCyzKv69vO7lMtaeV6fWRbuSFQzpmdq8/dLTgASW8ew2ZZ0G765KB3qvj8YfYEM
BO3W0pDCKksHamROaeiyvVLDEuX5+Z9x8Xd1kIlB6fRcrZZ//pfiZvbaWmWWjk9GAIhjBbCju4Hn
g/mbEwdd3s+vdvGn1RTDSjJE5Lf9/WoqNohAnML45COGPmBDLpHzY2t+cjJ6jmVa6ePoCfsPK+yl
lcCCYbrUb7aFpfv3q9pA2pb+71IJhwL7wtQ3m4be5bj5/O4uPUsKGSpgjQdLybMXN8VXjrKlT042
8UM33eiX3dWYzJVEC1H5f1jeLl9M8TVq01zK4d9vqi8GAja8KT7BT7XfAE8b16IIHOCwott+fl+X
Pg7bcgSdBWYOnn12qdaaUHUZFr+aFJrUekZN6zGspgcSRhDwY0ms/vCLXXpPaKDZCq6CFpY4+xyr
rBCZiyH41LU1eOiwGIf3qXFo7HQW9mUiA+ux3tEBggL9+b1eeqx8Dnj5bY7eQpxVOLrxKzZESbHP
jIBk0aiU2zlX1rDR8CX+cDF58WrKpCtCrDRv6Nl9siP6+YTW7ISgtl6XtOW/mtKFKuJW1s7AvrVh
EejwmDvT8GyDbYY7GTr6ocGWeMOkUsFYItSNYRrd5ZfEqJzD549DLn/B+SpFnbm0fWgpUUL//pqR
9VqkRKymJxz7SMPhRewzo55/JljiUczJBJmwsh57j4RMeKOyJRSFc595FZK/8fnfcukz5vjsuXxc
Dh25s5+mHQYhYabHp7QgOBKEoQCFUgyiCf/GXvfXC53/KrE5NklZcJTNRPN9LuHCbMxeSnnoCrTu
f/i6ltXn/Am7vLouMglTYeT//QmLRqEK1RVdCCZRxRpproHaqXZcBk0Q5mgHEiSKLDy6B33UrD9/
ppcuDrBo2fKW4625fIh/Wf4diw4JyVb66EKrQqsd44h/IE/CNp6B+U7xrmLGGt9BeU3ar6GLjG73
+R9w4QugvOf9p/eEH0ee3X1XDmHd8HcdlQkTC85t2jl7u1X5C6Kt0Pqf3y7LP3ICdjraIufn6bSH
KEELzcP909XPYDaBvckKpsmVwmMQbdy8gamTB0N9a9ToA//G/me61BgUGsyEacn//rjNEctiUtne
UaLr10uPnKWVkUHlPU6SlBzfRjf9pMgVzP+wN11aauDfmLbjohtirHb2IS96tCpm1nJ0eofJXt+Z
kiUmmL2HMkPWfEWXOsif8CuhctTeYBypnjFpCKL6tobvgQm32n4YbwMYQWSblFNn3U0j7onT5y/E
5T9UL6sv3zmr3dkraTGcxNVq+kcPxlOxo0NHGrZQ/fQAQUQAVJkYw8leM7PT7Th3B18sYpMwikZm
9WWv/F1QsV0Rm+0l7o63Qe9kKuI/1G+XXly6QR67r8nXq86eZ40VcvBLoY+DgU/UxgV2GxF68QGy
pZv/52WTSSnML/KvNfi8t5bA4AwE2d1Hqwe6zOBtZkpZVoO8Mfo8qGCZNkNor8tOetGXz3+O5TbO
Vqfl61R8mZbNQfjsNomHGE0qEO+Igh6OQ9eScDGkkhO/naO6+dLUqvgFXyD93pQyfRohncf7z/+E
C8UAzSHFs8bOA0LhbDlOGX9iSfe9I3o6psJQanAzl4X9rfNnjDhmH+vvkMITdfj8uhfKHqpiIFrK
svhozotVsro7TIXSP+LGGVC3sOfmC7QO2nYwJ9EOPHGU/+Fel+Xu/HHDNpaSrUAzeTgrtWY7gS9T
+v4xAeQcXZc9U704KUyPjEEMuPgou5qJFq5tmG9h//r5HV96pwnwYwjg0aWW6uzq0NhyiSvNOMaZ
YU4bPH0pEl5TV1a87+22nv6w9cnlX3h2u4CDeMqO5bAg6rNvfeh5e4h392kVN7JBu6Ddw+wnhXwJ
4lE89VUxPcfttAQERBU6vtGM99rIAS5mxBfzaPJCbA3tiz80sy+VPVQ8tJiFtKx/35TJRiHmqrSM
o4Ly8RLUc3+X8GwY5gKMjDd902dAAVsHBGKeYmtl0O49pCHEKGBKy+P6/Ie58CqyEQt3ObxIujNn
+4bv0qYi+9I4pj4jAw6FKrZ/zmmEOo+uVL2hcB/NP7z+F15FTuHSgmrDCApD6u97VeY6gszHwDt2
lWtdFwTVE6ZLrLbeeE6VIIwjXKvZ0fwIfKSmUeq/fH7PF8o9bpc+Kp1vIW17eVn/UprIlKw8JCDu
0RiSjPxTr8TlPPUotD6/zqVny9RCAcdiEm+ZZ8uLRCtYYcbwjmmUodTKJylu3bAnCaQBxkrYQNH3
j59f8sKKZrGm0L3huvS+z25tlL1XhGQoHFFvNTfxYA3hro3MBAEeEYdr5FoMtYtgYNX5/ML/l7Mz
240bCdb0ExFgcucta1NpsyXLrrJvCNluc993Pv189Myco6KIImSgG30hoLOSmRkZGfEvi3P92ztB
S4DoMq35m2+qN4Bm7K6zTxWy1rdJ7hYAsRQ0kk3ZNL+2wkPs4B9GpPROOFOFMKzZLmppmA+oaLgn
1JbtWwkTxu8Qd+HsULRF/RibVbG/PuJCEOOm4gk+9b24NGbrWTYZMGG3tk8RwXTvIXN9FynBS1T2
zdfrIy3tUDJJIhdHUtH/ZjJvviaIgKImg7NOQ6mh11XWCGF7KF1p/7BqEGNBFct0Kt9FSYRDqbMn
knXSiqo+aKDLkXtujPBZlVCG3aeZJH5cn9nSN+RAAMP425SdX7lGL5oAvgL7ZNLig15ED3GD1Sha
J0WLhdVKLWNpW+rC5jNSX5wqUZfbsvf9IMTOm+IPMDrgm9kIDxgDOCeEabFFztozV7bl0tJxrRvA
QEg1ySouRwxRiUZ+O7BPFjtyp9OpmTBPaGD+w9K9HUe5HEdti16N29E+ISLVPcc2Tnv7TIX3gjLQ
JNtgKXXy+8NrN7VcLFvnYwoSt8shxWC1uJ2o1klSlFfNjezTqI6nMiqMp+sDLVUwGckyeYpyfSPM
fzlSkvaoh6AOfrItHCyTupQfMJ1irXSpTA9osuAyq9vwezMpsE56B5xfqfL4v+s/Y2HzaJQESFl0
MlFzXrGpec9hMdWzeWpU8NXQEF87TCQ3jJc8CmxXV6a9cDZ4KVMtpVwjQyKcRbTMRwKpcW3phJA/
WfhoeU+R6wtUdBRIQdfntrBNp+RT13mFYwcoz8ayo8JNUkVzT9KYIuCO69iAUW8wlU2vD7TwEXVc
8ATVNrJOihGXS4l2IJ5noZBOmlUB+kXIHihpmehSdYObX1p9FSGo75W3xUKGQdyYzrwKZID+3uWg
cIxcr6xHj64Qvlhf/NSzdkLpsUjRO4Tyt7ilKP5D7nsBtth9sbZxlpI8xjeBftAZBoE8278YfRpl
0bveGZ6NaPcKG8mGktBODghADJ+E7ilHahMBENAUD6Koj9PvcK9Rs4aNjrPEx9eAn0L32CZblLXZ
wTWAiCipKXln2C4QFQWytXRWU0QvIiD7oT6Kl+sDKkurztVM9kgNCPbE9Pc3FxiouxwRK5MFsCQE
iCmO6OeEl1BxM3TCN9E6xMnS+wxyVMXCPM9D7dzGbTvi1oax015G8jO88bBwQQjBGkXwiLAq2rcd
LbFybxsamlEi0TwMBUZSgO7Uc40+hFYliU9WNbG8uF7kCMRo3IGGdXPN3OXgOrx7dMjq8uf12S6F
K4McWjdIuYB0GbNYPEgZIrVN6J27kmTZx9Pw2fAMLdxpWEZpOyNCJwuWgHseVGvv+aAY93oGVObj
eTUwGVWmjIHQB2nD5Uf3UP+qOq2RTriyu2YEILWw+0+JGNKXvk3Np0SYybGPDfO+xSdqd/0jLAUv
3lrIPCJryMafbfmiAmwf2HwDVPCrb26AdhGOdmnlRJRcV8aa/l+zxx2wKpM806TcxkvqcqJoYCBi
oA/uCQ0N3qsITbglShwIN6E/3T1g1gjLX4cdXaGN3smdgxq+Fq4cqoVUm3Yz0ZMoqtAbmBWNVaVq
yqGeXphotGFgi9OX98VNffmZCyXutg2c/Ieh1vvkz8e/NLnF1A3iA1DbvJy9ZyaQk8zaPbmI3O2M
Cv4wrrZQ8WRfHw/Xx/qL7Xz3qW2AUXQRgF3PqzRFoYOuhjR0iuXgDP44+OQiO3MM8sS9lyUwpOgO
hf1nKdQyb4+BhwKTUocZhlcj8G3IomWfr9THlt72ukXZhj4YHeN3SK0Uv1iBYRnFBMMK7htc6j4r
uW0crEFg0OhK6RcTnwqcRQwEbhJd/WbEOLNWpTQSCpAYc4Ley+yVe25pO7AoBqUMmq5kt5er0thU
MZrWck+5kqATboD7lm8y3OtlB3eJXDgycpBICxEJri/R8sC2TpeAxFqbI0o80y5Eju/0KYgtWIxm
1TefZH+yqvPoKWxGCQjYDgNu3KyvD7wU4y1geTrGujqAlumHvY3xfqd7yCTaJzVC4NJCncmRGzZI
GoojKvPdyrIvDofwKnnhpGI0fxPJYwbZu/bZ9naZfDV6qrJOHkrKpjcRcrnlJg7ax+szXIozBFIy
eTrLoMlmRxyxiS63w4Y1bXGwdgLXwCwWgYzoMac/CLGw0BI4cVETfy21Kt1rfm19uf4TlsIqs0U+
mNwJAfMpj3vzkTN4aVXZG/YpwPnipiVpq1F0NX83od9m2+tjLWVN07VBwkLRQp/XgoKI8r7RM10d
eZgb2IzQk7iU+9+JDLZGYP8tPRljjTS3lQM9XQk1CzOlOgkAhBKlwSUyO0CVAK1QIop+qidmWq/k
ZnHQu/q1lYoiWJnp4lhUHmwQghRE5dlXTaIRZS5cC85jUgbHCCkeBC9x+tzrutYVK5FhYeNOLQcy
EFpwlF6nv79ZwqaVe1x1guDcFlb4NOHRnMFN4ocWYh6+YtlaU31h1/7tqgK9gNzzDv4BHS+EDloE
50aNVHjWYdAjiF3WZXxveMNfMb/B+Ckno3YLCcH373q5wU/3+l5a+sJTZWYqYCBR/w4aiW15hAUI
IAJp6rODhMteOtCfZ62S1ZXI8Le5NbukjLeDzbZO3cJManolOCPqZ/8KACjLhyQUzaEcUO0n5UZ8
wuEqR79E5y3+pc5ahOudHm4ZRA9oQZSiVd14taRsVDYwhIdyZQ8sfg4Wg+sBBIdtqJd7QI00MP4+
v3CQtR6Vp9K3tEOi1siWUxFHxOn611/ccgDfZSIXPUl1Nhz2fDqoO5vhSpjZ+1jB/Wrfo4iNaCWo
H/9eM5qf14dcXgTbQBvcpJtC6n85Rdf3PQ9IindOFRuYlQNZzXjGk2dA1gB17OymlVEROtaoHN2n
iW3gzGObkek7DdqxR5mcYdzgDwkyCdus/LfVaJ1YAT0vrQI1menCooJH1fDyJ6bMH+dXgOs+ug8h
imAaZhKYHtxIJdpAK2uwONjUDAbmOcGSZt8DxWkzqQwpOAvsQb1P1SjV9X7EbbU+jCjK/bn++aeI
NT8CUzdBnTJR8Gazy7ho9cHE5yA8J0Xqx1u9Arz4jFjduBamlzJCupLk+bwlBSCa2UhA1HVUXRKE
RgsJCdCIuvcrmhHQ1xR8l4sN8CdEJxQQtFSew/7oqmG+A9ya4QepFzfo2bf763Nf2u06CGxuLKpG
PLsvlzWu88ZXOzk8Wz/CoGxv9VQqHoXrBy7+FFq1Fs8Xn3sUS/X/N54+q3VXWuWpyGQEZ00LRXvE
7qtJ9o3aQzqXDf+uoNrifsZew9sYRo09ES8QiPCJX2T+P0RZAyAqNX9gb6z/5cynu4TMBX00JU2K
wcFFN9yOaav+1ummbj7+lanbagZ1VJkcbLafx7qzR3iqITweHfeBqjcTbCobMH6O3Bb4JZASySs5
wUJGQiGVW0SleDSFlsv59XiAKSJLgnPC2zJ9sN0+qg8CxcUHZFq9aB8UnTccmhzNTdxa+hTp+3+Y
tAFmC7Aoncs5Mgi+SKMMEUFtNIBOYBYjQU+VfX7rLmi9ye6VXoy7MuhS5ACgKiwKoFQ/1envbxIG
STIaV+Y4n9VMar91+YApdGxzMSVtcr4+v6WhqL2Q2OnkfGLeiS5Jo8ERVv7ZR38svDWQ/dvhWaHu
kzRr5Jvrgy2VxYDG8GCAf8bz/e/BejOxrs8byFfUAhOF6gcVnIzLIVXl8davY+Qb6EfQ+EOHSJIP
dM4wfYD8mwML1KEthxWzWMkcliIHO1qFhQwkD/OSyy8dqE1qZu7goS8ombfeSF7UFJoZ7PIBtZEt
bZjk8/VvMO3YeZymQML5Iddl6NmTIq9LdNTL0jsnSlTqSD13yKIPKOtl97mke5tCstp4i/hDV6zE
iuWR6Q3+35H/luzefHzZjWScSS22smU16o7Grt4+w5y2QbD3kvmQ2Ak4LZsUKN39w5wtUyfRBiIF
sOXyK2vYzEhcJ955gMf0BODQvbUq5D5fW/7ktMB+rFtzlIv/Pj7sX4jnlJIopjlbXAFwkRJk7QPO
FfW+RX7MCQjcNz6yG9/avOtrlBzCaPyH2Vp0CDlQkPKU+SsKcV296T2KrRlWA19cLHO+VFj63RYy
Qmz7KMFwyfFiCYO+69NdKosQLbjXpyANymk6628WGPkknfs2kE6NLLrhzkLp/IiqBFo6nlxP9pCw
72MrKM07ELZ4JpvmVirYDBtRNiOKBHKufK1BVnv/kHXRw6ETzr5XqJBe/i4V2aQJHuad696HSMfF
ClE89dzw3Jb4IqwEz6UjTUlONYHzTHFmNpqBagz7WPPOXow+3SZrzb7dFiX0IbMVzTZG4+lfFlxj
Z/NCh/dtTKnZm+9OgQnikhwH58l257kfcby1grz/oyRRi24wL/itLKG4d325F+epUQUFXTlF8Nnu
RsohQCbb98/hGIxnejmN/LmzC3V8dsE1lVsNFdu1lvu0g+bBi4yW2gtFAq7D2bdF4wjNYr0Nzqia
VN/LsJoELkcr35hqYjUrC7kUr3gtM5RGtsl9cflZMyVJgxLuIBxav0JOBMeWJ14KWEtkvVrG+9iM
UBwpgwz1rI9/2gkLTNWF8gBlxsuR1TGseaRx//ooDL22kW/dI4nVot+u+D+KgQbCyloufVcKrFyK
E1CV5bwc0JViBf0G1T/jxwDwWsHuRr6NKj2vdyjVhMEKBmkhq6KZiWQ/D0Mq9vPuFKJl+aQJxHOZ
p3l1X+GMlRMOvAGFtWSshsemifAkMeNJXinAgTXfX//AC/M1wRxODENaUrTDL+erog+djbh1nRE9
U7a5kvNeqHXr9wDM8cv1oRaOCe8httAE64YOM7t7cElCbklLwnOvpZjSjqMm8luJ+g9uhlYP/rOz
0+EfrlqqCYY9sSgpBc/PptHgXZJWWsATqRVb2y59G1VGYf5BYk6/K704PrgCoOvKNpoCzex48vzh
bUZ/ntxxzkYxUfppJdxeTyBrMT8DD1y2T5hzdNFKRF84mtAKDDAcBm8gmKKX6zcYrmJ4ZQ/YWcNT
fhPHJlYXEaVbd2shrR0/VZlqVBt69cD7P76enMuJ20SZQVizYKv5Cp4yQwy8wuuyewNiw74N8xov
AU3Z1kIaVqLQ0jcFPzLRbnhgcmgupwpRq4hx5gJk0KIqfBR6BErWzONuBaiyVD5BIQFwBW0dlafs
7CmH3Fgq2cjvnQAkdscQRXYU+6TuOJiDtEHzJ3pREhSYDl6ZoZncSb8p76Bv4xm1gUSfbiAkNpp1
gW2s2q7sq6V4AdFRBQNBiv2u0F8kI5L2TWWdgAvZ8m2BJ6l3o5h117yEmEFITiFpzTMgCrU4aCIL
vOPH15y8gQocTCv+O1tzs211lP6Ay5pFgt2MXw3bAczefugNfYOvyz8wg82JkA9HB5yiNQe0Y67u
qziauacKevlPOVeVDO8vA/eHbZCPUoA2JxXju37Ehvvp+lSXtht4Ba716eYBN3i53VwUqukGJNLJ
NYFkbVSpaFoU9s3q1z+Mwx0Hc21CgMzxuC4uSQnio/RuxqC/ifLSjDcaRbk19MdSpKe3imoDtSlT
zIuCGRrCiGyAR0TysN6gwJXcqTICkDACg6/Xp7Q8FMVHEk2emPP+UJrUElrPDKVKUXTTJvLPyC27
r3nFXfoPI4FpAAJFQkvp5XKRFCSyMPcN3FMS+PU2SjMscfNWvmcPuytX9dKkqLJRfZiW6p2SQRHp
7ZjQ4j2JADnyIakS3OQDXHIdL7e7lbtyKayThQBX5W0KP3b6MW8SWSSxKxXpY+lk+B6mVoHcYTNv
5u2I9wJ260ebFt94a6tjtrJ0U2ybX1z2FM9tmfRZm1dZ1JgarA4i+MzjpHzlfORfYlP+mTeKfS9C
30UT3pjk+IO8uK+julxJRxbmbcnkI6h+UAt41+OWXAixtdfyQEns9ItUJf2wGVo7v1P0Nv5hFHbw
pbRRnFwJqwupCc81LpapY8xVOisFRCgiDp4V+efYtNLvSYOFjtVVuusYUqQ9kzWEK8FlcUC27BTC
eRPP922NPHqb6yF5Le4835Dddj/3lfdFJE0kuEhib2WC74MZGCgKkxPUnRHnOO9i0vLN0OI6DZRx
nhF65L4iCVNfrx/Hd8sHd4SVA4PB05HW5TTtN9tWDeUklTDJPVfgE77YqbBqp+3N3HfMQa3RuFOt
AGFO/cNiGbNxZ6kBMh1hL7CvOEPw5lJwTf0J5cTskFDUwdUpkNGWH9yP3oXToFRwhLAJB0DoLycb
92xMHyeVc8tqbnn6aduoRN0XEy3lGV3N7KOxjvF4XgJrgjA7xfDL8QQkSKqj6FMYkNhbiBK5Kjs4
zubSpwCQT/zRozgNN5UGKY5Z3LyzdB1/jkwxu6hAq91Cj8bvsi3mQukNtbLykOWascEz2Fw5F+83
EMef1zvxGbwn6JzLOQ59liea3mfnqYBy7BX7LnIDxI6Njgp3UoSSE/pduQJRfBfZVQblFW3w7CPa
6rNd27lZ6SMWm50FvlHm1qdG9RwPoTxsi3r1FbQ4GIBdlhKqBw32yxkiJz8g9xHn54J851uTZfmT
mYNEQWlc7j+aMU8TezPWLFtrA6vslCHNz/GAc8wOuXSUfwEaIo96/dy/C2fTQBPkjkSNDzh/RSpj
HtKK6pBOyXPrqYsQgMXwOtq4pqegO2o1Kyn60jaBhm5R1eMxAAD68iP23AYlcMX0XPM4OtZsjiNq
80PnYGmq35lZJT0VQb27Psl3uTeTfDvobJsIPcC7Uw2zc1Jm4z07Q8JjNuhxCrdwmPnWFLH308eZ
02lxiFoJrEu7Bs0h8IQA+1TDnD/TEWzrEWzIABKkFdip2Gq3fYto95Z2dn+6PtF3l8U0UdJt5P8m
qYy5qJhrxSbo9To74wRQPEW4QyPAnqWpt70+zuIHhYIPFd+EhjU/7IqkmtJYNel5HGhJ2gluVp49
/lfK7s8+M+UBWVjdp5WWp/FK6H6X5fyd4f8fmR7a5f4pxlbxcPRLzwjaW99yi+KZMQJ2VRoP946m
tV9GNe9xzcMFzJ2A0tLL9akvHRgB7Yl3FLsXJcfLH6A1KL7nGDCeAULcKUquPSq4XeOygG9i2yvp
j+vDLZwXsDWoRxJTaRrOy0y5TdDm7CN1lGm1k8t9gjenRVGS4BG9oExq3Xf4QOyvj7owSYh1vAAY
G/7svGwYIWeS2o2VnoHqm3eBnLkH2HXpLaxHXBYjNEGKj6Y5QJa4iEFWg7QwuUMuP2uRd2U1ZY7n
NK+jXe+XSnFTIrdbf/gqvhxnFn8yRFp6tGTTM7rXLk5AEM0PbdMqeIfUFD+uf8aFzcpjm3VjMUDz
znPFJglICIIsOVdqXghI3XZzFE1Z/ZpQ1OciCuEm41TAY8wpJ3OZ5xDXSvtw/UcsrqUOD4rsg9t5
Xogtm0IEFH9ZS7TcKS1F48GrXeuGhARh0BrM/PXxFgIe2DNLgH5jzHfJTiMk6M6tmp7zCPcRqSbK
ORWd15txtNN0ZdssTg4cL5KGMgy2eSanYATj6q6XEYiCBr+rbHymjy4fy8oXjxhueivHcXFyvLAm
DBonZK4KJEwPe9uRyWVRW973jSZVTt50frqVgt5WV47h0uFHfJLyIK0f+srT7N8k5UaumGVcBdmZ
04EZb4jpy+ia8pOwmuYzl/q4c9XK/PPx9UP2DwQMYh4Ub2bZo2fIaYQxPCdEE9aDnQussxHr/5Ga
yZpkyNLqwaeAPE+PSSbQXM5PZGhhdwOmQnWNpPp9ooaBdJthIDY8kCP37g+5keguruyZxa8KbRVM
F8VI/r0cFbcBytUwd85hLssvoMcs9VDLffRTFIr1UrjRQyb7qFJf/6wLV6ZAAJg4/re2Mi/3mrUG
TFKtkrPsVsFXGwNUp26U3NpaXSAwQU1123f8wVKyGx/PbH8lz1ucNEwwdAImZac5u4JeT+YKCdWu
OEZ63XVxQmrtwrUcqS7FrvFH9LXjFkHt67NeWmEd0sxfXiSxZxbWUS6ofQx9CQZdmYBissYNd2R+
ExaTpjsYmX+Y5kRmAMJFuOMde7m2sNnUFDtE1PqEEn/HKaPYlhCUP49y3R71GhTpJlK8fAXivLS2
7OFJ/oE+BV2Zy1EtSXZV0KlohSkuUtoDwkCkQd5JyPg49l0j7RpVq39FtR99uf59l5aVNNqiWmfw
H3m2l7GjwZqyQqWsaGvzAZV0rOTwPUicPM+HrVIm+dbW8zVxtIV7jegy4QEYlaatuJxv2cooeAQe
8yXZu9FVo3vuMAbepgNsym1Q5Xi/RBgzYyRmu/qzX7bmz+vznvbNRbFrkpcFFgA8kw1Nx+/yF4xR
K2S34BekymiFt0Gb+J/on1j9/vo4C/GecaZ3Cl0L8Q5so4S+VhYmWkMFnij4r8VD0xzLsYwyTOKw
Qrj5h+FgL1JOnvQN5iA8ajAK5XgjPKN7wU7K4G4p94aruSM8syxG0e/jUYl9+78DzoL92I0G72Xk
uxsiLR5DpoSzqmRXp7zkEYh7HA5zfZD+jIpuXAHxLIQGhgZKQxt1ouDMjqpZZkoUmQgrqR4ORY7R
4Ge/xyik+VbYnf07QtR+ZdMsHBZGnIDUSOkBk5+NiEx5X2t4p57LovQ/yapvgtPqMVzFGqr8k0qt
jXeYgaXO9UVdOi1vh51946bFUlBoUnS2vfI1yzPzLtXqCPuarC1ec7e8A0r0CSuz5hZ71qzYXR99
8TNTjgZWgZIZidLlSanSQXGVmhUe29w7gze8KxJveK1lbYCrbnYfz695LgDc4YnGP/MdjGZ3JIVd
FJ+Npv5ZlRl2VKonzlIr9DWt6YWoC7KPgj5qY2hzzR8pomnc1JZ9ROBj+dYt8uRWLd2+cSrJaw5B
HdR4EfvuZIr8cQz0FH7eDD1bUruwogAB5vgsyhAKi1nY5s6WNP1UkwaufNGlXcs9CRocGAcRb3aF
gkGn9x9p4TlLmhYfllGp21uliFtcBCXT3kaSgmdaW2AzdXN96ywFPwpdtPHgQIAdnW2dtPHsOpZA
eoNoHe56HeqXBRngl9ZUzUqesDgUOSCvwL+gr9lQLrLgjfCl8AzsuDxaxVgd2wy2ZYyc+PM/zIo2
KlOCAsUNdnkgpGzQowE70DM+vOHBwo/Q6aNGewxMLpJ/GAr75kkkkSL+nLBgjmxcMZkjlGOBP2Mb
Ddre8DXMqPzYzPqVOLN0HlB9+Z/RZhulHqIe/Ue0ERU88TCJy4F2PQi30zZBjElAgdGS66AhbB5y
vUpXUqD3eG6OBPBAlERQNmC/zD7riIO67LWMnjQkhPivdzEynorSoaUAJcsEV90r95Th9C8JxuG4
goDsv40xGF/jbSztJZTJCHlwiXnDzHIDpWgGfCDD5Jx0Vbdv/ci8ozFf7gwdI2rn4ysMhh2NGBjD
nJRZIMDDGoaVkGKuFDwfgqQJxSYPKoDURU3r+fpgS98YHI42iVEi+EkD43LrxnqVS0OahWf6pvUA
6FdE3W6Qx2bXxiXev6ohmm5TYTk73ArM3R5t/NzyLaiv4un6T1kISrwPib04YGCbMAcIenbo91WM
ulyQxeZ9GnSqvTGlztHdX24STWueKGv7e+Emo/mNYyHiMROWbfat6YQZ2LgC8CpAnf7UgeaJvYk9
r/m9C8sCUYDASqOP3550+UDIIFU9ZfizlKFWMmRXxz44W00a3rpjn2FtbXf9DZRO+dFrZenDWtwg
fKanqc5wk0zOLBIi5yDjGwquUxok04Ggax3x/ow/QxO1NkbodWsDLqTSYGZYSFIEZDPmzSm1qzPZ
bBkwFKGxaWqlz3aR6IS88imXtgzS1DyAeXRzoc02byU8o/eExadspehJCSvsxpNM67y7jhandyhy
i9qii75E/9GROTG0pib8GmUiUA2XxyYIQEsoAlpP2tk8rFvq5j76TWoeA+WNPLRIcA8vN7qdmr8/
eEymfcO1xhMNdUccTS5HRn1IRmvYbs6eoD2+MXHkauhMGz706cDo1Y1Ix3o/tGItVLyLgQw8VY0A
pQBRpLpyOXCYWlaQ9UmHIn5dPmRZe+s1CBHjPp90Hy2JTUnlJMlLk0PQbJxtWIylcLe2ffMcadVw
wqKyfw7wsdrY7bAmC/R+VgxFS5iIA8CBU3I5q6Ls9L4VoXluaH12u0wCD7BTfb2/S1Kc566v3btw
M02LKhhZM7gbcFOXg+WhSkYVavF3C0b4zqu88Y/WGcPJr+Ts67TP1vLZdwdkmpxCUY1qP/TGuYb7
mKtxVdZR+r3z9WSnlVXpY9ZlJ3exnY8/UCHrj2ht2v8wTd7xwNKwUYIGNVs+162NtIcM/r2wS2Ob
prIkO9BPYgcxgOQG491a/NOIOn4prBJKp7MWTs5JDGmGx9+TfOycHl7vQ2I23oOPr+I+z6xuZbx3
eRHflbzZmlQuJg3d2QwH1cg7qbeS7z2UoN3QBNKulvX+K92WZo9brF84SdSHPBxs94MeRlwYvOJh
1YJHJq6/e3Imaejj1jyEX3JR4rw5buo196I5H4gUh5yLEgXXImRCkp7LfYqEh9QYlSpeRV8M+6zM
6++U+n4owyhDSlb973lfSfvIiuqv1B2q+7CpnoBD1S/Xj8tfOaA3JRl+B3C/v4KEE8CReHv5O9Ks
Bikij8UPXYkNKXdUKe7bO2ydG8TWGxuRKSeDUxDs0J2QYUpEoadWjulWYfdpjLVRu/EaK2t+1XWt
jNuktq1vJmZ9P80IYBcMF5zI0d8PMoAMYFvt9rHsjOo/sLr6Cc9kuXKElrSPam40wa+VqU1x5XJq
uKmBjIFAN4W6edypjbrLA1cEP/oOuPMjSIf6B166OFOT9oKtH0zZ20XIROs3gVpo6q4wejlWd2mQ
xuPdIOdCfDYDyY+d0Tc7fzukoTfA7gzG/CANWeQ+CiDV2TH0KHrgkYm+zjFPlEQ8RRF/NI1W1VeQ
E7Poxl0PcIIDP5HLJ8nKqWjxprUwAuhzTbMYXoEaZ89KYweNYwu8FWrFRoMkbVdIYqQ/84+IcinA
CaB+FEhJHufxNOhSKYaM90OPg1w/SNXAQ8wBGF8Yt0LqFO3eBBAjHsoG0piNstGw091MpHh2m1qy
L0PP+iH7viS2rj0koQPwq7U2RWDk/j6U/DJ9TvDajJwuG71PegPr4163ahWv+tru0oNvFSI9VZrr
enea5qlZ8anIqkGuH/CgTQ6aSnfleQzRk7yJsgYnShwJpBw7Ya3s2wN9mPJWDtOkwl+4F8HnUXjd
Q2qUiuWYUhP+NCofh8VMK8cXLUXxZltJLacxNuNiHw5D395gARq5hyxslWrTx16Gc1xchOG+ye2+
ue2tsaT21qmDazxmbRL/iiiItY6puGWxM1VsC18HbUBLvopiM9zESaR7To8Mpxbujbhzgy8wQOLv
9sAnu0tpkZubQk/i8CEvkOpuKBNoNOWdWi906U4tXPOHSWLk79TCjj8V5djUCCrgeX7QEU7zdpU9
xNqxx2Y239YKiMnd2JZdvsPeNq6dOu7tZ5RVldyRO72yD2D0ItcZdIjpm96rVFyLc3Wo97B5muBY
SlRo0DEYpeeKa8y9ydAZSByAV73/Yhddbu1SYfjWtmrAtd6nspzHqG0bid3u0M+Qgw0o3N68a7VM
mLQN0JTbFIUbQgwaeuubSoHUuDMHxS5eeDdpzaOe6alG93+MbpUG1YAvuc9pvS/Tsn+U9bJpnFj3
AxuZ2rH0jkWr9DZXX1noO03NRHKQGtsMH+RIiYzHPKgNcL2o6o83VWCFtlNbPvj1ZEyh42u9dBc0
tOI2rRx26Q8PPbRm03PB/7SMyhw2hZHlnwmc01cLNQ9lH4TThzsVJYn40cy68bc31j4y2XVm5jgZ
I1aC1EMsl66pOHkbdNaG28oYDh6+Mcnj2MmSiB01IqzmWylBMOBBIyVxX3C5Ec2xKDxbPGhyKaVH
FxPsPtuoTZEmL16SSN6+R/HQfxWtUaSfKtmM62xb1bGr7DpXyVF+MpNADr+5kt/4itOJysyUTdIF
if5FBnRo3CUZ4KqjWWReRruId8OGo9fUL7IlKam3V0ZVzb1NF0hm63SJobm3XWf0GJWUgReVcLnb
2AprBycRxB1LV4n8rWIMLjV1PJXO+eB78lffK+Xnkbag55Qt+MBjQFAWe9T+lf9c7MLuNIEuwBZu
OCanSlvK6svoS0P3KtRcBYjSyk34tUNp/FGTVL+41xtuJYfYhGayZXmYuRZuZ/cbT1fqctvaBrCc
TskS+RmT5PC/BpCr/ijLvIgGanqG00thMm6whtUPIwrPwpFL0/hpjKl6KhC/EGxvH5tuYxixOXZz
tYshgJpV5WRoCXkbpfBwQi3MKqvQt7IQktCSvAdqNAYCxdyx+WXhwp1sqkhKPldAFi3HNzKrv0lp
swxOW3kuPsBmmiW3BW5U1V72a/84qrEqtmWNbbpjD/VQo38nhY28I53Kki3itNanVhqlwqk0IxVb
zdUz/6BqoaLhq6xjebwvYYtGxxbOUgUKAf9G/TsyJMkvt9U413ETV/4WPdpW+wQTr25u4xIp2nvE
6MM22YfyqBm3Qen6Jz0Oh2obj6ruo9OvYFBuFp7+Auk87LbSOJg40qL22GaeU1i8oDcKktmfPC1y
63Nsg1na0CBSQswB5Wl2Wd5KW7r6Sr7n/lfGXd4Qop6yVmlv5C5VeK6VsEg2Se8n413VxW7zCfI1
8ggx7NxzSdvoDxeb5n310mHY9wINqV+1aXjKRq9GQF6I/MfVQc/H9LNsR7a+yYwy1HdqrzX5fqDZ
1G5yo9D6vURbE+x2hAmmM0RgHm9i+iP+NnU184QVbDDcdfXENLZiXWuOTW1PDqiwkJ1urOv0voxA
e+1yI+iNYyo69jNkbcVw6CBm5bMWpEF+AMXUGjtXTkGjV7kpifu2RRtPbCuEocTPIUEM6lGGYorc
n96HsXLvTSVUcAAe39Pmzmg2Lu+Y/NSEXZ4FB0jqGEJv49wfk831PGjWyKDlN1khAWSh2kUdaq5z
T9vcbewhGl9DT6/am8yr45cCgenmk6u6nHGLawQLbabY77O6VnMnSRvrg6I406+gtkfGQp0EYZY5
zw+bA4ETtiFeXTXGOJmgfxa1HaWQS9YkKN8lSQzFq53aNzxN3tLaZZIEbSH0vTpXXomK6bkaau/O
9IPyR52PQ3vIhRmteZvM3ipMzqA6ChgY+UVe8POCQYQgVURK6/+0Y83XHcnMu0fRJuK+lhAj83LM
BMwsxzyhr0W+sryz1/XU0aWuSJni72tQn0PrUr2jJ1RK4c+6zvtiEw1G8D2hGLU1+jheey1Mn+4i
pbaACP/txgERgmk9K+ZVpWfpdKbCV8+vpecQNlT9wN2RZVsBk8Ha6h4l3EOqt7r9KUmgfu8KuS7a
XemNJGWRGsIpgE1WHF3g+C8aOOCWAm9tt3/czrfQeIam3wTfOsmX5T0Mk0Q+BnZZ/S5Sw4iJm1aS
3Y3AG9sbcr1UXUG5vts4EPURFOFRxmHkmTurOLVhb1QISOmvo6rw8OM2F97nSPHLu05qSzZt0WTl
7vrpfLd8jDlR1yfO5CTvNnt/lU1qDQql3tfp1mocmBFdcNtIFE2czPaaNe1bff4o4uNQFJkq/vBf
2TqzOXodIqOjH8ivfYgJ2j7PRdp87qUKW3SdJ0y300sxwudh9fRtqsTWj/9D2nntxo20YfqKCDAU
0yk7qSU5yLZkyyeEJMss5hyvfh9qdgE3W2hC+2PgwQAzg+oqVvjCG8BldPqGtgw8qVFJwiHxIric
yXdZInVnHeCQTtVnvcha7Qpnbcv9NmElXmCOPhsrZ15hGLJ4DcfCNwnPO3gJA0LbmE7eF7xkwc5H
hCP97DpJmm50QIvxTm917RFFx17zLFGWoCYL+mekN0VUX+epnOQPURVm9TXI9LzFuN0Y2nwLvlsN
NgrW4YqzQRzTj46pAE7q5aGv43UMXVPZ2XpsRt2msTrN3qMBjN35ZhC1jVIOlwWl8V3amd3sZJ43
Ge0zPyq6+puYeMJ+un6QZs+2rMz6g1Ur7qqZIkhip0KIoWq1uLLQHo7CvurHRzoFwS6cMsyKZOh8
tifjGXdHZaXDtXwSLHhvpMawuCih6jSzTm/IppKD1stGfVRycoW9NcbBflRi/auamElwUJ2p2+pO
YkReLI0y8Gorj8XKxl8eNn4Derxc0RQ/aLQtNUT7QFWCxM30x8AKjI3txPGPrM+lR+1eEHJAYvMu
n7SzksvbiBxscBMoB1ATOJ11XGitWUa1/mgLooqwgbafyCrc97nve0pvTQeUObRNFjYPSqhEN1or
go1TJmta+u/MnJXn0CNWQYnpLeX+J4lPTZlywBPj0W/C8KjCudqJrhrvgFypN23T9lcrEz8786Do
qe7wQM1aprwWpxOvRrvtzd4Sj2Pk1n/sJrE+u+Q91g1EGlv1wjZy3G3TxFNywPlLIcWtlGrX6l0x
bf0eZNoelIW/UspY1E1pk/CjUHCFwUClViwpBQHuOy0kN/EIAEhudJSVdk5etqo3dVn/O81RIdhP
leGrP1dWY1nRmAemdwnRhlfzXDS0jkeQbdyMj1I6/gPokirdImFZXJWyMdydzOU4bWM/ko+xm1c/
6ZtGOyi3qvbB1+btdzA+MCVq0lQDT7+KcMM8MvvBfGzrzvkaVbq98V1pNQSBpU3Q6eRxe7g893fW
HLMfav7UcmYy7eLypw+pKhPasI9FGP6NepHfqCLHeCqFcLWlUNc8YEKkfwwxNH9opEHgEgt0e2f5
jNN5dholCTVtrcdu6NUroUosOfppGr5R2haeY8bBGg3nnesNyap5UZF5ANCyWFmXGDvpisx8zKp6
qnbZWE03WL3Yk4cYt/8ZZFYTb4zI7PoNTKB8o1bGuNJYX0aE86SZKqVrWgJst0W1vDXKRk1qJq2i
A3BogH1cE6Pnm4Eka6vGkA7T0Mi242CumR29WRH8G6PNQ4MYBZsFchXbo/n6+ed6aQ0KbDgXOo/h
4Mf9pyhjR3yTiTDBgcSm3u5QC4urz5C8UV+yWsfYdWTw/SZCnfxzjsCdPKZRr1x1lt9Of/Gd19vQ
U+k3hPu6trXhZRB900aY5Ejt2wSxwtkU0LhuIQXVxYcfCWqPNKlQ0advBDT9dC5llSNOlScsY8ET
HpltE3lyEAk4CTeOP2tgiVbC6fO9w4jA2uggOXQflvL5ViB8raE6/dj10I0moTS/BqUZ941M02s0
nrWr2lDHQ8HTdkh4SFcuhXlrnn48vh4Xo02QNp+XxRuFGWEjyI2tR7eT7UF38mYbSHdAOX2Y9pcv
g3feQy5fjiSKs0AkaXWcLq4sxDT6Q2E9Wj3i1l6LdtOxcbVWenlpiWbbOW1CFavVPuEln7lXDcdt
p9PRAnAXFnnw4cuJn8MzBXhddeY++unPiRtfdMmoWY/lqHd30vLLnSzGZG/LQvMmOKUHOxEfFCfl
cmJQFhwCFoLqKM+dDjo4CrzLorEeCRHtg5Wr/XNk28BBapg7H2u5/t+xUO+gdI8p0jJ5okRs1FUU
W49arkcPPdqJXobW/7HO82zl255fP/O8kNSYX3yQ44s7t3QBZCl8+cfE6nC24gVGYE6vNmOcH0Mz
UDbBhG6jbgbhyv59f2AUuIDMw2hbzlEa1IREZ1qPSl+72yHssiscKTCAylwkq9t81/XVk29q6cp9
u9QQYXGR02FQEnBiSgROTz+k2bWhKWSZ/BYDGiU/QBa7mmc4gUbTt1UTLzfp8+zH1OjFvkxFaW/Z
W7GGL07RpzdCag0bvi+oItedEe0MfFbWfDLfOXB0E4nwZ/QsVOZlzy/MmzzO08H4LYvmt+8n8d7s
IrkxkkTfxgHug6AwxUbUU+GVwZBs6iFwDxGlu+3lk39+yeBSBf4Sew6kDqxlANqEat1K2TmPyHRJ
IEfd8LUuO+Vp7E1lrfp0HnKAfUQngsxa0NdfgumAlhepRQb2GNOBuPE1ozr60oyA26vKw6Q1MWqa
1dqpnk/t6S1KnwikO7UfuvIEAaebIZoCO5msLvxd6QbNC9rvjy2uEDVJlWi3RdUOfy6v6HsDoj03
mxLMZaeltRNliV4GQo1+d7U5/gS6W+/cSlcPUBnGX22jPl8e7i04Xk6Q+AJSymzkRrP6dIKwbu2i
te3gdxk6hfU9T2O92FBPq9WbRKqhpxSURpHW+lMP0r+pDFwVvdFutENBzLvrrDoGQ9mHbbI3e0zo
fxWQXFeW5J0Pj4SZyz1ODALtchEBje4wGqFfO49+JYptbhJ4RUOTUA2L+xeRto5XyYgH5vLKvLO1
kWeFWUZuAdlrSYxW6qSccNZmVNRdACrF+u3kDuYvVYnqaCWhPL/r2FtvkpJEmwQn82/5J9BSEjNK
JIppv1U7jDZlnXeHtKoTLyN8v7Gk2n4btbbYBDF0ko/OktGgUAA5w0jxjHBQYAVQ961MfiMmZhse
+KRs09f4b3hxKtaEdt/ZbIwGjg5QJuRk1I8X88Rlqx37Ov6NY6aqb7KmHDAtFMju4n2Bp+NONLk5
boMEna9dEveO/QRJe/hS0IP1PVP31b8qIoj2zVh05bhDg9KJfsRNzT794LKQS4GqtrE+otB8Vr8L
ccTEG6SRz+HIo7PJcRrdEiWP/g4Z6jXkxNnXnyMVJD1JYclggXGcrsoUpxXmTq58TnU/vu2sODk4
aUqHnOXxulwx7lF4vDXqrlp5Ys/umrlMRAGB+BRhKrgYpwPLbKBSRmHvKeJ9eKJEN910XTHcFUk5
PEEKWTPZeH884FvE4VSnzopFmW3kYoj1J79Osys9waSrG7JklyGVV3oBGswr1an3BiSDQSme5gxP
5WKCtp/0YegP4gkIhvM0dYP1NUvojqlYHm6NTqy6OJ/VR7ieMGviDL9lbfbyU2qqrFpTV16ctGqt
bd6XDRmPLmmB+26Y3RiVTLrnRBttUzlKqM75N7DQTfM9M8Yy2GOomnO1ZrEe+Su5M/E4X/Pkpp/Z
v7AkeERt7TyuqdUgqpoh7V5ABUjF2upuLYmkQPGG9qYfMsf0bx1qN4dAcZLpi6joBtEWrEnulMiU
7uci0NMt8jOZvR00M+0/N0WLKExmC7W+qjK7z46DEiAxlECxRnoROJR5NdWhCK8qXDu7fa92qfKr
8VuAjxQqjWTntI18MYgVpEfsTHTed1qYfYsTRN/lBu5nNkY7qzCqsvQyOsf39G+V8ZcrG/vRMEmM
P2kiFI/E5lHyMokuaHeRmyVyA2AheZZNY4dekdmY7RWYhR7coERTv++GUX4t9YpSRVMY/K8bUyUZ
QXePLmh/zAPLDL/ZUdR+Q6XSH66UzE+/AxlB0UCZEUzbMbJpAyrxUNyMeqP/mNy60X6P6YTRVh7H
afSlowVwY6EGGXoTHcVktq+y0vtaDKp6dIYalJs31SCmt7VlRLcuZFfnWgSO0Xp2oFTYkyRVjHly
WLjNkU6JLF/rlMrRpi61io7MpOffIpjIgiZ9GCe3uPYYKp/P9e9Nu8VFpdby0fJMKxYIB/VS2YY5
pIADMs3KrZ+mg7sJezuvfljlKNV+14qyiLOd5aPHK3HcCaSzHwCz/5qUSBUvseyifh+mVHn3bqkY
f0XoT3kKhclxKZhbPWCofuUBPrsW53LWDPUmvoWxuizraW6ghmmhji9cEc1BJn27D0UT7Oes2qtA
3iG8i5q4GvbxSgpwNrINPQz4LH1USi48A6f3Ym4hCpCOnfhj9WpaIS0Bo2gLdk67o7+U31egczCb
oPqZu4cGx3gaB5efn7PSAYEHcixoTIEYnClypz9gTIfQTNMs+NugzhfcGU7j/FJ6bSIQS6svsM2j
6GYq/WoXyTa953UaV+L6s5ALhC21A1qRZF50mxcBCe02LSNxiZ8J77VDiP9asC2yMTM8lEs+K9jI
OTTT3WINLrm8sKkmogpDwE3IPQfdi9wrccpmKCrVeh7Rb9+X01geC90pDgm6o2gjlvhdXF5psbgU
aWOjN4FAA91PkLdLB8c2CVAatgf3Ga02ewJD1CWeMr/RK/C3ZTQ5493B2PIKoeRhUVI8/aKqohQT
r6z7TKUo9MRQdz/MPEhfAd2YH5REQ/gJaYI5niR60WfHpdOx9FH4Y6j3/rOK99JVVE/NdR2WKoq4
CLOU3aqI8lsA/u/L8jYgsCRofxwWwpjTAZHDTpLQzV2a1qa8szu3++I70I87tW+OIzZrgecX1AzS
qhBHoyye9KZQri5/yLOU+O1HwOYijmLngg04/RFVpxU0thP3OS1bvdr61uR4IRHevWy68bofHbGT
VhS/9EPgv+py6r8kZqamnpmqzv7yb1neH//9FErV9IeoGS/p0UnWqsPUdO5z4TqtdXS7Lqu8rsWK
1HN79Gu2hlZOtB/z6E5rx+Du8ujnW5rPj4LK/xt9sRBIcAmzRejzueyzcGvVzhhsDImI3Mr9fH5W
GcchrIJ8Tg1iSbMaDX3o3aZmwRM9/i5c2DjW1JgHnsb+xgrdaaXN8954YFdgPmMABBh3cSflnWON
rjs6z0NvGui4Djidj2O/wQ9H/G7KKlyZ33tHFtoGkTGHFmD8vM7/JGXdjOEd0sB9ToLK/KoPVfCY
SWc4TiJK1mhk782NTjqlhplmRPR4OlZcERFW+B0/41FvDwfco5Ob3AidyVMSxcWsNzGN+w9vE7AC
GtkNZRtkjBbLKbSsd5Qo958VX2uDTU33KtirMU/5yhX7zmmYLQv4aHQqadQukr4ipZCBO4H/XKtF
vskz3wUVUSg7C5veK70ak02Z+9WPKKrqw+UpvvMF5ywD4j4kA+rSiy+oN0hvirJynzUc3N0DltUR
HlVCTDt1AH63EjUs30xOPUKUJPDIJ6L1teSzW6HeKIkWKM+JUEQ9F2THxKt1S774hZIQRTSpFxiu
/+vyJN/ZOlzySD9QGWOXntWdsVGhwmyyvH4VIDGRd1ekisNRwcRgZ8btB81c5teFRv9MiSGFY8w5
dvnnWNAMrBJNHZXnGR9xrcDH2XY5/Kmd4oTRrWAV1trt733GWQGLOGgmx+iLz0jbKXJ9xEueA9Q2
gy18Wn+j6FaUbTIZrdnGvHN7MhaZEkf/rf91Or3E7GVdyM5/zkTR6jSSBfAybZjUldvlvd1C3EG+
T/ee7bI48W5XlUY82f6znQbtcdL7cRcncXhN39q/tcspOVbj5K88ku8NOtuOU9SGgQdm43RyQ+7n
bly3wYtCprARSdXvcI/GzENq5VVbtOJToYfRyik8HxSlNIqZOg1UdDSWTIPe79TQV63gpQ0lxNgU
OXc6RNDR9s4QlLeZXrmFB/9bbC8fjPMvybhzBERdCwLQ0pWHinU1BNLmTMSNUXklH4KQhJLR38vj
nG9PLlDUmVhO8Db0aU8XFQ80K63zVr4Mve3eGmM6elFvW9+Erri7jw818yfAe5Ab8INPh0qDMI6w
GQwZqk9vR0WPfuCDDLYZEYsPXytvdovwXnhzZ1jN6VBBWcsaQgezco3sU6rUynEYNY5CJ28dWef7
yzN7Z5OgysHjwB06y9gsbhXhF3bahjB3arU2t6E9NL9cxUiOqRuFYOYMHe3ZfE2SfZlmsYh0UFAI
p3VBmW85R/AtVSayPHxR1b4/GBRdtgZepF44xsZnKswNDMNBfwDkMezcWLVWHsb3Ng6hxVwKm3lb
SxV+PyxHuzSU8IXqXHfkmYw2ws6Sb/bUhcfLy3v+SHBvU8lGFJ2zwG49/Zpm7nTmZJXpSz0kRrlT
0zCPvzqI5ev3VKiau6CAbr0mOfXeoNTCOGgkk4Q2i2+aFnEMhD3PX7Qeeq+KW/AddSHjdhwyeYW8
xrByu70zHnUCEmfsOknlloFG5lpTBfwpfzEq2/SAMoeoivZ1s+3HXvyNKBOvvPjnH3B+BWlIoa5H
UXNZzwQYFGVBOyQv6qhPeycP7PsuNDAF0rrpg64xfD7odYgV040ApUu1+PQLEkbksu+L+EXx6RT8
GOOK9N93/VQ55tAFflzeL2czm/M4eO+zpBXt3+VSoi8ZFL0RNi+zwNPvBtUjTyNA5fFVjO7/Yywy
MxASc6mDYtjpzECPFZY6he2LoeYmKAEErXa8iRA8aiVca0Gc3TMk4dRm59yImZEnng7WCdjKpa8P
L+5Q17eGH1obpCfNL0MXHTs32oV6Fq+cvbN3CLQcYGDwaTrHwF0iMvPC8bMkiPQXNVYJXxo7K9Wd
Tq1wJe87/2YznQ9Lbzr1VOmM+Xj8E5i5cVd35Gn6S0OPAl4t7iLXcvC7ZpOo7loUOK/TScrP95qx
djBPUV6mB3w6mFabcF5aN/mTmK0B+DEz72GERptpSGwAoGG2gcjm7oJYz/5c3ppn1QYEQhFXmPWt
UZ5VQSidDm0MlpG2VVf9pWRqPYVInN2QWY3fygi2UVIF/Z8C2cAfkdCGa7wlnQc9HfuVtV7ahM14
Z9tApZRCOnENf05/RJgpg59PZvNqGGC7d5MV+ZVnhm1QUhcbW4RNQhXVI2T+xb0iUgkobjS0q7Q3
q5iacao/NTHo92Oiarm6X1mh5Y6bKRo8Z0jUkiUjXbH4cUaIdEiTmPorMkXGt074xpMC0uoXFe8K
9zINOttA9WhXkonelFHW2RvXVLSZ05jPwYToHqopHn7CwmjXtBiWzqesHGpBPLuzhSxwkqVrtFY5
SdNpk/6qVo37KaTz9EszlaT09NoxvvRwBHvPbRBU8nrK9alHd0LKbVcV/VUjJORZKUpprnzP5dMx
/ygSYSIBspqZp336Oe2OOLGLLe11GpPh1Sy1/K+ZUFUVfLVvyJStuZ29s384oNSoEWlGnALlhNMB
B4hFqdQG+zXKKxUfij5r0EO008YrZR18yesiU29tOaqeSKLW2eY81d/8THQe/MD0TzYSz+yl3qTR
9vLmOV8JSr9zsk4CBKZ7mZc4SY6iRKv5f+LWfFJiy6fdn3X9rW+j2phG1evl4Zb3MZVeeuuw8tlq
JCTLWqXvtjVUCD14DXgEvEnFHaZWSuWmKurm2BtZdy16R+4uD7q8vN4GxbWLCj+4XSq/p4sPXU7C
MWPQfAKy2hhSHGh5uRACc+1ri+LpYUBd5lgHMHovj/zO6nJHU9em0D2DlRefvZ9kaZqtEryiUNQ/
Fo2Tb2UUGjeiHeLt4Miry8OdrS4MItRGuaV57VAfWUyUSEkNwyiKXjk4deoZSGq9DEY71ohzpL1H
XQttXlN0a3nm8ilCBIRVnSsFgArOC8IafjUtfhHxa5VwdKDc5NvArXwTZ1/evY/uWAajtQmnnFBs
Vq0+/ZpFZeudk7XxK9CKcPRKOK3KLjGofoC/V3ZIdlTFByN35kcdH+qZAS6IWGK+gP95aiFJRjTK
u/TVDILsqvId5wY2sH+cQiCslz/hO0vJUABweWiQr1ly7iZI3UWsFumrTPRwl7qash+krmfQEikQ
rMzrbHvO88JrZM4wscVYKpBQhYw0BcOxV9CLchPGg3HV0ow6jGOnfE1xm/v/GQ+JGocgE2Du0itH
bUA1RVqYv4aRGaAFUeRlc1T1wbwJqixXvKIQxgp08uzsz1PkNMzXDfjQ5aeLJT15JbbTVyuKhjs/
KotdlUeWV7UxgBu11pvbUpizKXLRrwVN73xLnhcUkNg7c+I3//t/ts1okjAEUD1fZTvk0Jlo91/V
ZR+FdLpT6+vljfPOt2Qw0hLucWL5JVUjy4wwTYw6f52y2NjleNXvgBQOhw49xk0P9W7lrnl3PF5O
Wqczlmy5sKmut7JIh/y1rSLrioJEjE9glX7l4cquap75lXbA+WKiq6RR1wUfPdsOLRazHFI76FMt
fp3sXv1WBm25pcA8fqWQv4YdPw85CaLgNpE4vymeqYt7VCvAdxIsJa+BUxbY70x6guaCY/10az26
wx8ezlikliCnOuOLBedwX3dTudJCPF9gfgQNAl4PFEiobJ3uHqqSoxqNOYfTnqKDGecRchOZ8cce
iviqdvOPonUYCXcu4LAUDSg1LevZKBp3RaNM2Ws9iqe6LZurwODhKiZ7G5Iq7S9v1/PPCTSMTixl
ydmofClYBUWojQ1faV+NWPifQ3VCsiZyw6MwutePjwSSkLCD5j7t7UWsF7oYZDZK1b36vV7cTror
d30XhHus5avD5aEW7y+wLsQsQccCYdAQAFsa8YxTjVSHkup/gywX8IVrfUdVLXgogto6po4ZbH2p
1muklXdHnSFl3HMGAfa8kf65ZnqAmn0jG+0vhAchdo1T6g+NaNoDCB3jxSj05GeLyIr2sct8nizF
EFo8JPM8/8v8k84siGit0f+O+oibu5X5xrcANe47mda+5kVx1a28/PMz+08S+t+IyPPRep7vgGU5
1BpwjtGDzPgrB7pIQZtPD3pkKytVnsW5+2+UeVbEGFB6l/C8tKEwmWWa8bcBx3NEcAWYZK9A/czj
DH/JUccx9GO4NYZ8q87zRJFiEm8v7jZnaAdXSYXxt8xx2N7Nf08P5RhC4QhbQFITAcflnbo4fv+N
yO0Nd4EqIbnt6Z4pygx9QD0Rf4EghrvajaxjKNEpVTqh7C4Pdb6eJFv0AWiT8RdtudOh2t4NZ08u
GXhqMFYjCLEp3Jp17iMfrqZQJ4z2+cMjoqlGQmwIoBv8OR1RC5y8N0HOBJ6Iave6ddy7iKzX3UaV
gOhbY922sjPPjyBiY6wjzzwPPhyG0xFHH+vRWCDd4bUaimqfWogoCIEo4986GZwdTmfBkwEaLnu6
PNP5ITo9EYw36w2Sw0LNXgKJ3diUlptUSKqC+lQ/BUMrj+iDOZ5RFsHPII21r2jd4HVi1+LGGlV7
zW/6fB+hWAnXiZcSoQmW4HTije52VqPmUeDFpgB8gpnjF1YZCrfI1xgiZ8d/VkAF5jKPRdlrafNZ
ZHmvKLXdBfRb0E8BsY2KT1ekQfHRr8lAkGzYP9CoOI/z1/7nQrX7chirTh3YsX46xTsXxX19mzTI
d91lXImWB6KuCa5bHQWOldvnDYR78kkZnDhurhzSp+CeOx3cLy3ZF5PBVvKhL437iSqifiOTIvga
pgYSZIljNyrYcMCG21EpVfda8xElg4U05ZsyCqzMK7N8bDw97lOywEEjVok8hBFC8TVPUVTbILXQ
CA+krIUtLiof4ZMZtblyZ1WFzK7NSOlUiPbY5HmGpY7ExdqAWFLh+XBDw2EjjMB5Rqko+yVTiQ6j
NdmV0e78qXKMfEsRaIIvVKHW8evybj87ZTw2sysS0TRlYwSWT5eGinJpJIOhBZ7lpvUxq/30kyHK
dCNlkf0mERx+1Y5TrTEDFikEXSNUMrjDOOGk16QRp8N2JkIzok71wJNQiOpjX+Zjtek7NPhukqKz
k2u4Uv0NWm5FuitpgqzlEWc3KBSYWWt47szBTV0ibyxoXtB7ekOiRKW7owfwtaGODZZf3eRu1j5b
IjBXbu2zSTMmopZodhA5zWXf00mDFEdIp0NPyRNm/ifHxO1LhjI5jdvevdaHQRxM0P17a5islRPw
zmyJurGp5umd6RiLu5T0KDbdGBVFb6zCK7sJyvgq0PUp+NaERi1uc6LgdCXWPttZ9MgpRs3SnxCt
IJ2czlYLRBu1FAojELhCeA0ahM1Gq0wt9dI+KDZKobifKgAs/spV81ZfOznuZDRgIGdmH0gSKL+n
IyOWlLupYUAxadSuya4H0sm62hStoSU/G7j+IIxFqzVXDl6AYbOxHeA7t4MVZu0nO+t5wvdk1Ghc
VCg+fmnbSZGeVunA0FMlbYut4zbiIAlW4fEVNcrRBNkIvnlQeQP7j4wTq90KwmP1aBskq4gt0bPz
b9yG06x7SmZrIU5ZSj3tRJqq4WcrpsiyRZm6KrYJIMcPinkT3XHn4f9O1oPCJYX80/WIiZ9V8h79
Z++2W1O/dxPppeP3j10ky0EWix63fWNMmtR/Gt+Ry1C8YfTCL+7Knlru4+UgiySykfh+m0qg/yR1
8wxtEyjXVXh01pR/l1t3MYyxuJ0sG0p2obzNJbiyv6nfx+PaTJZRxnKIRQaVB6ZJEsE3QWhA3mqN
p4xb6yX40dzr3y5/mOWtsxxpceuUUMhttWIk7Ut8jQqXuTM/yWuMWC4Ps7Zmi4dEB+ufw7vTf/qf
sm20Vb/jUf/1fxticYuFvWh8xQ/1n1zUG7H1PblT9peHePMv+ffuWK7WIvgKMR8yipJplE/l5/Kw
D2EdeO19B07/T6h44S/3GGyVI1Jx5lpFdKkVsDyny+wvDZUybnrmFwWHSlzV/mZMv6p141WKea3p
Hnown01nFxhHzVA8xSwB5BwV9Waq9/zmbY9mh/UDcbYagvHlZVmGpMtVWdwgKuD9KBnYQ9J+Tvu7
Ontsq5X7490DwXMx15/pnSxJm7ok8kODg/0Tez/Sa+23+zvYBvv86vJM3t2m/wyzOA35GIWujBkm
/xtf5S/jL+U4Hv63IRYnQbGKxkhpV/5sd8Fu3qaj99Fo+u17/DOLxUloDOjkUzIPcV3cBtf6sTzG
aydhvoHOTsI/YyxOQiVFYVeCMbQvmet1t2Cy8FurnovKa41N/Ed9/t+WbREv1IGrKk3K7s//TjfK
g3GdHdY+/pKX/t8J+2dOi31sx5osFOSkf/q/i1v9kP+2vva829ddtW8e5L2YvOaXXLFlWdtxi4ex
ifOhkiFjjuNG+WmVW6XYuD+s+/9t9RYvY1YECQqPrF6/G67+23TG8fIQ7z6+FE2JlxHv4piehhF4
60yA9GL9p11d58p3R3w3+8kz+sf/bZjF3lbzwE+iiWEKuXPNQxRfF8UmFCuH9K0d/e/2JsWHbkTq
Y+EqABZo8QA3NrzzKlGnR7d2ZOZp4dDe+cAbO2jiENP3eZajTIgSVnilYNORbWO0Gv+GcSUIOzBB
WKk6LBcXQAa4qxnECtSF1vHiXhr7oTKixtcenTjB+E0dsi8VETLhWml4pKHDSiQ1r+Lp9GcxHDrc
iAFRVF2yk1Ba4+fErvwdmKkrPD8KE/ycfXstLFy+HET/JD3kAeBWAc4sherbwUeQW+j+Y1frTik3
YN1a9ZrEeHK0Dc2q+oNeXQBqgMkR44KUn7nub4/sP4WGBLhqGFRJ8dsoU3PDucvUjaPgY2WbE+a/
UVOsiQYuDzh5M0/WXCdG9MLAV+b0XDTUqcBeGeFTrSvhzSTj8IuFm+EnBI2dL1M+5bcJgP2VYuPZ
95udwTSHRUWYhtbK4jCmRqIOCsLLKHjqoFCoOhywBNA3l8/i2ddDD3/utAPkpgYH2ut0akrhILWe
atlTpZRusUGCO//uzmbKByAm6cqLcz4lmDCzuyb4Q9LUpSipU1APxPImfSqsrL2tMGy8y0pzbeGW
4TCLRYl2bkUhhUE6tFg41Z/AxNFxuKfDjnSsYpmfOjvUruxxFtkJrREEaQCDP6H08OPyai57YIBC
aCI65KTwbzh4S99rU03iUpGBc19KngRoroNTPdmDCmg8y2WLqq1ThSE46wkG7w/UKDPd9awgiJXX
OOE/W1nwN3DlySVAIwwhJ+qd9FjAjyx2Lk+hjyi7CB4aBd1jZEDi2s4OZtt0wV2KbId9UzWZ0LZ0
n6t6EyCC7HqqYOd9r1BaKF5x7m1Hf1OjnBc3ngUZ2yo9N6mt+jrVa7PYkuo2XboZAwpbV6OoI7Fm
aHR2+MhtkVyY0VDsHdb0dIeWiYuZQR+L+7GzlM8ghBEU7ujM/hSDrw17atbaH7VX1PKDTiN8S7p6
1KY4g3SJQD6dDlyxg6Vjpc59obFyVD19Dy0M+xqReePoAxT+JHK7XHmC5w9y+sE49OCKmDKpPID8
00F9ve+Sqaj9e1lLOl9VJOoEE83agCTeNo59SHpDG49h2qkZ1AA987d6D4l55Vo4P0P04yD3ggbh
SAKUPP0Z3ZyHCTjW99YU1NNnJFWCaov5uGUcJbCzcjtVFPR2fW8W9i5QRaHcXT5JZ/fSLCsyt1go
p8HCWNaW1KgQZqjq+cMUj2FPVyAahr1Z+qP0stYK1m6ms+FYawB37DAgQCBeF+fECSobow07fkim
JKHoU2dQ4JUIXrkXs+4r18TZ6s6MFp5M0Mo8zuBDT1e3j2GRmbJV7nGaGu+S1mg3RWJkhyIOes+Z
KC6NSTRsqdg53uVlPb+g3iqE2ObMf4HlW2xqylQmAjFJ9WDISvlcpa57K7rI/ZyPrblh0uLGiFP9
TvOF/Cw0+VfXmnQlMDs70DxpM2FwZgzyD0vKoGumsVCCknCc14YSe5F0O7+d1U/ZTtm1KIPHEOWy
3eWZL9ccdW8a9aCgiIQw7l6idkzRzzFFaz5URZ59remD3vVpL7o7xMOnv71uN9Y2Nacy+uzLyV/r
+JyNDrAM/NU8PutOFf70i6ONXsad0w8PVm47t35CIfK5LnQ32YRGVNE3AM+THnig+kM+Iov70c/+
VgDnQaQNwN/PcC5+F1D8tMLxoSc90jYy0p3rLHba+NroMKDxctDrn7NaL75HZW1dZ90YPhu5P5gr
19syCJ5/B+B86BUzlpFi9ek6KKbWu2Nbqg9l3fijR5hQVIdeb5IKKbwgAFvUpsUKBuZ8TKDHCAUw
7H8tt9Mx2yHF5wGx/gcXc5RtIzr3y1S6iI/Eyhacz5rk83J7gwzD5QdlE9IOFdm5xVUSm82k13VR
PUQTkiGya/pPyHtMe8V1A90rC53gn2b/n8vbexlaGfAQeKIQWGV38eIvznUQm0YBZt58MFospWeh
y+inKUYjXdlJ743D4UE3kMHoKC02ctr2Tlih/MNF2Snh9eQrib1J9aoSKwMtb2QmBCaTy5hIbSbG
zP/+nyi/bkYXobZWewjiofZizee1Qbrbk6q/Zl94fjgZirgeSgBgVwCnp0O5LeRJDJa0ByTO81tj
quybthc+zVm2KHyEaNvIfHpOOkSOLn+1860J5272oAMCwzdb4oi12rVRLdXVB4zT7H2WVLZ6XRJy
OF4ZW9YPo/0/3F3LcuNIdv0VRm9mJsKoJkGCJBwzHVEEKUqlR6kllUrVGwREooDE+/1yOMIbf4TX
Xs3COy+96z/xl/gkKFQxQRYpCTnd5S5HOEZV6otE4mbmvTfPPQcSSi9+Ipr/cRkMF0VY2AZN5LbX
t+Osb9xPTDs+UceT5EQeePJiCoKT2QQtlUdAGjurAZBT9G6BhRG4F0h8tebW8HB/X3ppdW/5orOM
ShSWPAB8lT7WyJnh9seLwE8fDr/jjo8CNUwRDCN6nlO2TfZ7DjIbLeiRV93bviy8t53h6GQYl/6R
A2XvU6bAY6EVHS1y7ZZi1YCuQQq5wHt5UCTzMnRGEB0yiyMbJoaO0W5HhKCcoqg6KPFCHxF9K610
Rsq8KgVZBvmgCpEASr+ohFjpGMpM9mMxDkncn5k2+iOkGaBooWzNhhYxvYcqyiSXcsIDQ70G0iIu
T8e5M4XQSuKYULi1POjNKA5gV/IjLkMmpT2TQcegPgxlS81CRTDHeSTPALlOBWvmFuNxpQyrXHXf
x0M/RUOxV8TJeImr7xSlLgs9KAMlLyNTsucqRF3LAtS7k8A9NwIVygEz3M2j9ruMYziJqVhJNRyj
3j6FaNAZtF2A5p+hO9uZAv4RuRlu5IfOKMik0xQCwJDpKH0xHIxnJjDS9gS1SXBPzrIcbRoXsgWN
mit0cQyjfA5KoSK0F1IYT+1zMJOZ/gOxRN+/BUOcSawziLuN0A+dj/sqdJVKrygNcxYMRAj5zEyQ
2YTCTBQDB/I0g6GfIdsRkjFuBHMpDM9Q2xhYHytLhJ79zFTBWSHOqjwwxynyJVQsTt2+VFbvkxhk
SEvkdlP7M5BeMuQnRga4Ht+rUpmi8Am5QuskgjQWWaGryvMWBHoxAyBAABiEJcDOs3c5ThD1BOn3
2PrsF4ndPwnB65MrUlhl4/sh6JPC2VCyRfekIH7Vv54aIzO5EA1HItCxGQapbcycoUmJ4qwEUqKz
ychOnatkoDqAvBQpdJ1P0UQ9EU4NY5hkNyMgYVywF2O/X8iF7EjXdgSVlk/9PkothTKwXBBxKOhb
Gg0jOInnG2cDUfB18GYHlLtWLMhCdYa5dCIZ0HhZyrIn9OelGBfxbZALsbcsEeuaywCV+fLMHCPe
mwfFULXmmWca8XwyFYyRkqu5k5+nxjAaLSHUIudKFA4hvDRSsyB6B5nJ8fTWngrp9KFUSzmqFCsD
4GVRCI5vKCRKTWkJ+hbXRH/CeJqdIB5D14I0jSGw61TTKJuVsE3m2QAIFVuRCTRLQDEDoPOknInj
fGpHcHaIaC1AaRFCmA8qh0l5LZiCUL3DnZSRvM+zVCSfMjEeSctcBZ7kQ5U5QyjFG06Rz1ww8VWa
YUFfbwE1lNT1ENTFVLwN5be4f4eGHACoJ+OhOZ4uRpMATJzgJx0NT8ZjyM1fAmo5oq2t4wzULTMj
luK+h66WEg3js2kKIqnZ0FHj6A5DmOZnBdJW59QKM7m/SEfDwr3xAUIN9BDJvg2JHZCbXJfTQSj1
FQJeLIDhxBwkXyLcD7I7YTUqfSWwJ1LpKX1nEMVgqkdU7M7x6YYEWnAV5FOugpE5gX6yQ9RM/SXE
kCDNI0BcTZXmTjwCDUceemqhjbKiUNGcMzRA2+x62AguLVt1jTM0eJLpWPGDxEqojlTfG9xNXRNM
mSNgBhAGEc+wKmmGPtQUJ+vAM4TBaZYB1L72AJ8gySkY3jAfczFESrRGt8SULDz0IMmPh8+LnVMY
pBsbcU+kY6iXtmIavIwFkTdHuBs4sQcUWB+gQsWJouJy7BBsOH0vIEeOxXZ0g2ZlAGuxbSMJRANp
u6gBnA8AQpHgfrLkQUgUHwVc+yQVyLBYgVBFmnw+/IbtCGdE40KAshB0A6kBOCF7InoWpBHkyI4+
WWYuy0qqBpGpo3HBm57bUYY9R7StSebhw1dJvDRFqRh8OjyCnRcG5okKn8uA2qJ3vY1PAag/CLDx
OB8DCLd9lM2huS760/hncRRC0O/Fz6q5fShjIwC+7ZN5GEPKsEwm1scUvK2nfiAV4hyV6SSbmW44
DY/EcDtzC10PJNMofI/AjgXiKnZuxVEpQLsttT8Och96aYC9yTfQpk2uc+K6S0gSip8Q5triPJg4
/sfDb7pzxwEsOCoJYG8AuB+cAO18iowkAcLJbvIRjPLqXTC2UL84iY0iCKCdLHijdOEYkLVXoJ8p
rvyoNAo0OKEDIZ0oYjUqBj9nE1UojlSu66uF7ZAF3IlIDTAdaJGBu7WnJHYJeiSNqH8P1rlsSJYm
OKTAHO9NEZlcY88qCuckAfx5hIqOVU1QUbTMaPpgeBMXYLw4c2IfhOB9aN8ocuhNjVOUBb2xMYcI
G/aYYZAf5cDccU/kxKjrg5yL8rsCrsZ+RFnwS2OoeuJDAUrA8dKdhLZ4mgcyIiFESOaxjGOnDEO5
5hE5IioGmJ92ubDPIyE8kZRS/8G1qtHwCgV4sZir02EcnJAidIGgyg1sD0tRFBJrMJtgCzKujUDK
hyeRNIH+5GE/2vFhgH4RLAM+CepoOiR2OEXYF41kNCEPcaxOFgPHLgCaA7+uZA3iuViZ2YlaSaFS
CLZ35JaqvfeCUrmW40X/DUJfTD77ZHx8gQQ4FR6QliHeTCzw2yxpbUyF9p8w/JShjdt9YUEAz0Qs
TdsoxrTNqJ2hu0keVy7i34dJNbHP0FZGzsaxLNwQM7HOxqnovBDVgueB/2uAPR97EWofrdn1hEGU
qE4RPwwSX4Xi0Thz7xPiqtE8CX0xmsWVhOa7oauOjoACd70aeRCl3KeLEBj5Vikix20u3e+LB4lA
f+ZdaMmCd2kSr7LmEw+s3UfmdY9X03MNPPhodgf5eJvLwsM9mZtnefSQWxZxP4C7L4fEazj1IHxS
GiPrHcoEYNfzocLhzgEGToq5CbJIokx9Yh+rVOx6FjZjWkNAFQa15HYfmWu7U9POcvOBolTnpTRW
z+LhVTQZKgYKW6eHF9DuTCPFQDcg6scIXvBE1o0LVQTRd1zKD1MwJ3xAJ8Lg2grGoNvugwTz5vCz
dhBM+JLgJoKqGCpplIOTDmarNKKOvUQep5Hw4CaegeQKNLmTmChgoZVxIeoHjlv+7CPAdy/AbNUX
IAILDoL7IMSt3kUwFAwjwT0Q1brApTC4hgcnAXKR/oVdBqbzzgVqDRzq0AeTPpjFNL89PPidiQLa
H5EAyqBgBcEFNf1qW2NPDIjJTrz+4CPucSbmO/hD+GmKbNAEPYE9FuYvfRpYLEA5Cpbq+hajNVND
N+qDItcdfxwJtvQRWrZAlI0FaREGwfSI89O1xJx5lDADlGZosKFkme1r8BL0bVCjHUsUfjqgaZgx
J2EVn7pgSJ/jEmU0s/Apz3DeWgujGvkvDSgplzLlYIcMBCDA7UvPVAJgyCbh9KOKRITgrkj27BPH
gIzKuWH0ZeFI0LOzuNBZRxmS0cBEn9vuKkhBe4paTx8UzlKaKKOsGipWahjvMAUx0NyedQRi034e
vAbYZlxT4/4dVdw2dswmULOW8774mInj6+k0M95F9ji9y333I1KhYzLcO0/DpQQt1aNNGiw5gBmz
ThrEeWLjMqFYoWcA1+5V1IcE7sSXyVKcBCRYlCAmPlYKbJd5gFQZ0/Cc9sJgF2239jlZEuWpXfVX
sqx61+iw8M5TaxIeWRB73gxlacp8Qo965Drsm0FplXijqd9fCama3UuZVCygYuDM/RJ8jTNRCPWX
LUBIMvWB0UblHcV+IDdaz0shFY5YVLVX0C/vz0LZdBZZVrqzzAqrF0YSeBT0V9BTR48fBDHttY4O
dBnpb7LyinG07AdVvkQ2chkgcrwEmVL2wiSjBr4DykNbHGjDW+txiF6tsBxXJYg2cyqqMU1OjJHh
KGN/fExiipra3lokRPcoTNM1gK0TTKLsRysse2RjcotVPEl9SLS71RkBMcOFCYXk+8Pfa8c/8KGg
PABWMxyciFRacSkIaMflsJLSVZnIzsMUFC1TY0ICSD4m5mlkjI8cZTTyYd+MLi+UNVGIxuHZdnqp
XwGegOaYlTEJJg+S1ZdQPCv6OTSt00nhLUCxAbQrRR0ZL9wvcf0IRgLch2HJ4Thq34OO8qBfVlPP
Xck+TrkZIjd1ViH9VYoMgtBHfGV3VrGf4BYbd8zYveCc7AeMxmEGzVipxH4ylk8N384+T9B08HHq
qNKH1PCP7V87OGN0vuCGlRJLAJAC2FIrnUFty3TQ3yQ8gttmWjyOgW6rzoSJRdSBMnUi1YuVSVXa
gbiooKCRnwUFgcaEFxLfPCtVCWSEs4zAGWdBOk3ceZIRy0ugB5Z7VnKOEH0gzgZ90hdSCA0NVXcw
S8EhNAGiBgzHAkRHoxQ3J2CgCY7RYLVnkkJBQGuEEwCX12iia6UL/XjguuUYnN+lOihvfJQuTx25
DBfgcbI/SYMyP/Ll2ksPzUOoVdSiPdjHkLCxX66fBoIqhtHwF/AYWQoQIcUMEvf20sa117GsuX0C
UK4mHN0UYoYdBX1s7LN8gjUwQg78CJbHbKwHfdkCo5hRGqngzFNI7PgnRhWifixaEk5DJSPAPxYz
EtI+UUVOqEqEgk41a2jNY8C5RpBiGUXpDNsvpAqOTMxO5WEMxhKAYpDh0z5cIK3Y0eLkNDNHDZxV
OpKTXBdDaMyiNzWzc0h0o4grLIZm3Lf1zBCGCYSYQUr/swFxYlQcbYStxtLDce8ei0taGwqqMJSY
B+1IWNxQB2rHCZI6ElQ1GCQ3viAUc3GYySelkzhnYJJIFRssSShumccIJ9t5T/1U9K/KEzQGQ92s
XT1wjchSx46U3HiWCZkErwgBCJTDd76Iqkck5dk5AojsJPQgjIUqnfQOCqjHMOmtlUHHAJgSAk+g
BrFC2mR06bSKfHUkhzdBbgeWAnqzwVRx03K6nETx9CoxCIZ2+LDYM9ko51ECBKCykGm1HBYQ3jwo
/EF4Y6fl8NrLi2ApQIjmwTTkZD6dYsup1JG4fMVDAYjElRuQDDtEogIBNChx8+jGhQrPmYlLimUf
JdRLsKmpCvoYs5ngW/ni8ENb20A9uWALk+BUKG0BFMU6eyhNA5RdkvgG3eyRIuHqW4FmbzVHG+Ux
ivZ93xHRBGQYgV/GMUyHspUgOZYQ4XZDjG5MXxh7Z2hi8xE4BSQTbiBcL02WA6hkhy87DcHZgd0N
xz3FCgL81IYtVmhiK3Df4d/kqTVET9vUOU3kPq5J1MI+4jStXW7zKHra44mofLUJOkCZk4h534Ok
i0OMS0EeZIvUN49F061srH4KWruxm+KAxwnfOieSAcHuEgbeTeGX5mXqx6vKFYpbwNhMkCxJ0WII
qg6oc1nhKSCSv7zMW+hsoiI8ohQPaD5tw1wtwZhYmTEiN0IlWz/jGBYU2a+yd2C+84+shj2zSYGC
9KRHagR8D+stuFoqHEFy/RshA8OgERfJe7D729rhF9ozmxTvgYIDEK1QQWtFhY5rqxADEoIbe4BO
PCieRYqlquP5UDYniwyqKKdZOcIFdEg1yyGufowIrr0mKNMJOstx4gDVS/MW9i2d0M6HkzRPbtDm
Zr7vqwHun/tD0nfm4NcPfvEkQz12GNMVvRWZwoEo8hNJNSjeKGsW3fu2liHwGoFthmJ6A11S4dzM
jcJY5JUQrwHo8Yw5sMODK09N0hVI8/IzqJAIq1Q23dUAXH2PDl7jSWzrx1Xxz6BQu948O/7pr/h5
5Qdo0jXMpPXjT+8D3btNIl1PLrXgr/Q//fKr7H/40yVZRX7sf07av8X8R7D/9Py5lmjMDwsPjLbl
z6kelTd6nDrJ4X/djBQvQg1d+8RL7vwdE8/6pfpFvmmop9fjuisD/W8/rCA2n9DxGcT3fnj6p7P1
336ggMofdwzVL3PIgKPhndM1LAui9AZxBC0c4l6g/vNDz/E94+nfQWn2hrLlA546Au9rfeLjgVuT
+a052BnVnnk6/DuH3mAzO3QK6AVbpykYjd+AkQOQKArx2np18Q0YKZH14pj4MjPf16uD7qLju4vi
G0q8Qsly6q9LVcK2pmAiv0FtCOE66PbrP5ih72sKaHNRp68vDPpvKPcjsmT23QVp+GYzKUBW1X82
j/qOXJ9y53d6+bH4hvLW0p76L6+49fkFGUsDt/Yo9351j+/r+9eFtk5zMJTfQEsCnHhUdpH+wZpi
5kB+gyAHywB12frPZr/5jtyA1jY7TYE0eEMlX4DSwE0W/cNuhHSFoKuQFuQ2M4Qiy/flBeiB6jgF
Q3g6akkAi9L0kv5hvAAoizeIbwDQRZbyfb07wBAd310Qp29A5IK0lgKCt3wfsQG0s9BY+uRh35HP
I2Xs+NbY3uUang/tqPoPYv2tdxewNQLyCtDJ09ZIj4fnfvlnTNSXEFExibOuI0iix1th6NFfaIKn
XQNbASLyMkCumF+lIeXG+NcQ8ycmwqzDu61/pKH61o/M78Y7v/z08vWwnp61/VfMqzIDa/6l+ctT
okdatDLL+h/Kp7e60lzErYrmaWskd5th0TiQHoabn/bGzF82yENWl8g4PEejHPRfDdPEvavhS70g
K7+xU0fuFMHU1eythvyjd415ivQeht27JGGqw4sb0/RJwGw3P75+Zj6AHFlf924TLdHjxlxtnd50
dX0PBQYizem9dfWIrJjPigIfvQb65hMwmGd9WkWLyOOjrjFTQyl/AdFDOe+I/X0O/CUL2l2ATSK5
SXlf/u9Pw6HzS0u73Rfw9vj/YWtyppkRHLKZzNrLEUl8c2qf++XKIEoZn6Pwnq5Wl1qlwZ0jEjS2
6vHSXb6r6bOo5WX0Gqyz0TjSdKexU4+VwmU6m420sLFSG6U3bF2NvvOjdWsKKJN/V7PoRdJI0tip
R0u7hruavdAfNY/dMsE53N3ue7c1B1TKputgf0bVKWrM1FNAg/WuVm+1dE16byPtkbCbL2UM7Wwc
JT7WKo3Wu1p9OpDomHsLl0Q75xIlWe36kI96nPRmmmc3puiMQz2h+fH15+kn3dWZnRLqgt2tXvk9
ON2f4l47hkGFp7v1pQ+zvdv0cU1ibJwrZimi8ZTHtnyXeo+9s5iOn9nyByD7A9SSwxy9fUx7l2nM
eOSTdQ5z9C83i9vFzf1i/q896jx6hAlr+z8aIIGgB7SLCqtQWnWKyz3sqtvn94IWhpEr/DbxxwDd
jH/A/OGth310lbSCTSjcfL9fAkhLNHg2ydF2etVOz+AgHvxpJzNjf89fIRo+8jvfQ6r39nM7J6jh
U+yCeXrlZ4aU+79+7eqthfhCu3HrpEMbUNuhXmZxkUZ+oDc26gMfugg72+DLjF75UWLuTbbqakG3
KUhxNmhOax6QxHWciFs/3T9mIM3knVX7svl4T1cCO2IAttFqA0wZAOjgaqIo7uYjNIf+y55xjcDN
8NtPQVscALC4O4eeJjA16HdrPyX9evH33FQXPqO1HHGMvgBASSjgFqg8gKYPBnbPfdBMA6n5ak9R
ABdGWEygXaEYHxAX19337IJ9xXtd6rEf+Inmsp8Kx6kEamQRODKgkqiq+M7yeM3DNMOM9Mfmc9CV
R/Uo6f+hTg44B6B/FP7U+a2+FCZ6V3piQgKrHfpQqBMwR0A30g4PwAJo69CRx/5+8cKmXvOcU2rr
o+ycQtvj/8fVK3SHVMzeyiNnUPw40Xo37ciCQzaycHq3mpNpaz9qHKB2Sw5h6zJF/uRqDhMV0zuQ
b/rZM0/aU99b0+2osbQ5wXb26y1feKbhK0xwpBkpM+LBwVLhMy1fo7TssmYpDO7wTGw77AInw28X
oNNgqOtyYwPD7yLocwyUgpmvwGEFvfUM5LDNt6S+yMHFwV4Q5/CZbbMUV3jYYTal4UOXETPdY4up
Im6oOhuFlJO3Jo0hOgVDDmYVU1tv29yNUNOvccwz1+GNHqSPDuIL/3MPB2NPASqJuUIZHToHn/mQ
ue76KxSP8Jjjz+PggQpuryKfrTYeT/+PO4viuz5wcNvfgErDdHWXLxczdQ7mfZmjxjL1Hx7lMEUL
9N69Hq2Z4/hgNPzcD2yRR6QOjMePj27nxyd8YZRBsj0NtJW863QvQpzDPvY9p7eEipjO7CmU0rTz
AyICVCVjloJ2O5tNTOIH7HZN5Xe62r3Dsl9qbqsqTVtpu1peao/sIqQNL52Nmq1jYDfpTV+8De46
Am4tu49V+fW/E723/tNZ5hOq0rx59zo843F4neteybjZnkrIy+figjy2owKgU5rBN4n5K+wiswSz
XWOongWKMN9MSge75LE1CxRR3tXqJZAPhhYj/m1sbQbMYX+41Eo/SVh3OJhuPnMXvkRqkTN7MLr6
m9G/fn5htmWUwyq+xEG6aoE1eFxtXGopdl/CXmVDYp7HNFDL7RLWgMcxd+lXdP8FqqQZZu1rVPWy
qxtfEYT4jZnaKo8jo7bKnkQg1mwe83pX22zDUMWJYy1tzNWj3q0+vnwDuvn176nXxvZTsa+uk3yD
zITFSdW8i13N3urlytQdR2ciTjB8dR/xU6F3p+hf4xy7j9vTDY2BUdQcYZ3tUgiW1rvQobfcTAF1
DrSWNz++3vVufVRmWJeGwDUHu2kLpYHaYnerdz6bpaG/vrvR21//0+/d+e6vf69hbtfRr//lrQh7
MYLOsO4Pwv0zadXOwUjAwa7mVe0NGhQY3Q1/MHYWOBW07erQszSyiaf1TrSYCYvAddbdOCCcpBXT
ixKHSV6gDoOrTyYkgM509wH/spODQNaGg1niPmqPObtj8EAJbfbQ2531PeGwa8xI1LtDMMdsorgg
6z4dbx9Lnfl2ExFcs5TOHi1YQEugD+Xogvn96rBQV0bV649YiQU8jj19eHxrD7cYEZMhcogd3tLL
Z3asVDet82aoOxBSdxtDm4O9+en15/rMjzGx9YF2qkeVDvoTbLmN3fopHDbbme5oLfzsLighfXFZ
YpY6BiDVzHBpC3/XuZ7rnqtFDOCOBzLuLMI0sLh+HjnMIk7ad/qUhL3rJCiVvjLZueWRw5yQneYG
2u7ddbQnWuTr+0B7By/in1k5OAGYesWckLTht+uQl+QRIJUWlJYy2XU2jD5yL9bLxhJdxcdvD4+X
m5d6BGQna5bHPKDhhZ1dHkmnEvmIw5itAWd3MyWv3zBPUw97DjMJ4OTrbvdstbM5gAKeg91Ec9jR
Utmyri72To9aDgZGEw5mge1F+Y9FJYMJqrvlCw20Waw38EhRLkhipu3QBNyz3Qd86/iZZreHzGGO
Lwj29UT3AAxmr3YHPNKqi7TQXVx2RUYzBXT3AR1b8+PrV96l76wxJ42h2i4li+zqy5e+p7VLrRyW
COrCCTtYHunaN/BZ4OrsPhGAZOYau1fwOJrBttKKemp1v66f7RoA0rRVRwNdTfdpuEGpq5VsgHmg
u126ogGnYHwCPPIcDNe7ZkQ8tkrCI+u4DVrNdID/cRhwpjmPWrRuLNVpBiU06+oTt7m+Zg8PcP/w
MEuSaoOKbIxthszB2z7YtF+RCS4BkG0e8/rd8sOmWfYcsh5rn00bedxW3lO4CvxOAW9RM9h6Trjc
1PkeDijdiFiH5pHV3OpRu+rHA3yAbiGdYoQuW+120oBH0+EGK3+prfR1O9ODCDSPeO4c9FUZM9uy
DIrk47Wu41nDr/9Ot/99qRnoTkBqIkMtG+KjlHT3+ON+v9Iaduo/ZA/SZwOAEfTSsY7LYWN7ix3z
USMWa5hDKP82Qtsie4xyOJPQYWk42lqPTWY74zARl6VGy0mMWR4DNtP2R+OQjIPq2WML4EMOYwXi
8NFfs9+MR/p1G5HeBVpjmZiKx/GGzja2CsojNwIO3eid0/93+/Zm2x2g0tT8+PoD/wzVbE9v3RtC
jYSLZfbT1ZxvXWO1d1rAbg01gVJXq+dlZJRVezvDBU73adicwud+C7tY64h2HfbmsmyPbQ6OcQ6W
CdvcnRIO6/pCY+G+OMi7zzPiHM3fWSJUY7frLCPTB/a+5cs8Ln2R669JxgJRBlSkoPOIgVkr22ua
B8r3Sg9YCMqAqg90He412mFQx9wX7EEtgod9eydUGfAomV+DAIsEARKxuBllnc0c7K575u3BLVIw
LcC2wVimMm5dp/vO1Ei7tiJSBtHOhjWL7M40bsJ5mCaAgzV26knmEWHcAStCw8L2Ngee7eZZrz9a
P1SP+p7p4FHUvCd6glavZoybFJrDVvcel9B+1jtL0GsT9H7sLQDp95P0aWVuP45qiHFwmacHnqee
FpuAZ/zYa/4n2ffQCbjdm1G8/sPcBmibccp9+w2af3nEPpdkvUZqv9DipBku/UYbRqxvrzPsIs9i
BHuatVuT2Ggq9jBrX/7nhoBk+6FgwUBvMYe7JhxXWqnhA0XE+d9/+4/Ypj8toxKYbozgFG0JrtZ8
NWY/RAv9GKz8zaBe/+HuCFqFhAvKTtIYo9NKiS9r+viuG9itjqTAbtw9/nFONL9EvkR6P6P1TGMr
HRMQbvKA/c59e+1jAu80G2kkYfs3wdyJPvSjH+/3K3B84aHrCh/afgXqIYdIYphnLb70rB6vKr2N
0kcm6+OwZ4KRg6CZtwbDzLToEdC1befkUKlH72dKHLb7k0cgQEeLlmxmrfIoC9LeJzDqoRWZMc2D
O0vRSlyz7Nu5eRyrSss7eDR6zH0XuE6WGZLHIdbY3d/ZyCOLAKVom6mUB4sVGvbXIPpMWQg0j1aE
U3Dske21B2WI5sfXHzrv4Met7we1vO52L7WIIn7b/Sk8el+RsSYxhfUz0QcooruP+hooocSnJBHM
aQj5je62N5yw5yRJ4no3vdIzwu4gPELOzVMu0hWb0UOpqPsb3OE6lay1dT38O/8RvDmN0TpG54FJ
oTnLZn4U+KUf79sMRR44yc1E3ROA2EDVS29jaC/7ZlfYSXl5dAfOaJNZbPbuSWSQvZs86Oea+Xz9
gv5we/AJHBx5BmxIqzUVenjdR66AjwRVrsZQ7VI8QtBbjY2KRKoU1zmYpgTPC8CaceebssuYByJ0
450IYRLz1787usvcJ0MTiNMLXGp4AgsOAKyfRy1t8wKbU6D35w1Y9C/NqOmnHYIz6WjStB02f42E
9/3tFkH73vj5Wf/+5BUbz6NNDYypp7gdcfhX5/l/x89eI/HbXWs8ADe4CfjsO/aeugb0cEWQeUNZ
Etfn0MetNSy/TuGOitJXMn9lm4L/t6HV3LDW/QG/e2TQKWcv8HgUg2a4PGihSHnAO2aRVrGtTDza
FalDMcUVHnUbxXf8NhUGj5uZxQq5BEspxkOb4ASJz8qkPCYtUgwecMkTzbG/CW05Wug5XuJYpgAO
MBWIAZfrCFT9UHFmXGPAo0uCXv6gfMIc34Mpj0xFj9Lt43TAgyflQ5S2ByvyWCH3AK5V0L9gPhyI
E5sX+Fa0u++g/22OgX00o3/AQ2Ej6wEqbM31mY/DI8KcoTWmXS7kEbjS7dbfm0DxQDQoPs06/3yu
g4TSM/6yL//kkQ3WwAnKQo4QmW7E+57DA8iv+H4TkzFZisShHnBCLNIsYRoz87gtPwFYmWoGNJI2
NYCUSonuwHgOqsM886rp6Syk2qe79jmktE/2ayQL/di0zPCF45qitNbMR+FxMKAAydyc7vIjpy/u
KT3VAUx/8tD6HS5XcxQBnObvmJdAv3XjFN/a14+f8+cEqkBIrRtL1L0GPHgkFDPCfThq93sSFchr
N897/civ9LynaM4eVDIPqPYVaRH+8ABq32se6O3YcIJHjeQKxEqsVR5rlk7wLzpua9muYaCmu3+8
a5KsUNvae7iAnZvDA7QAl2n0FfbQx1E1v8N58fGFc42JYedc5uDUOKRiU3P2g5h40BFvykWnuoNL
mX/qvY1RlI1Bu7SpNNMVi2sxXMQrqWcycQpI07vP2Z1vIzZlZg2C7TzsAuTUmKmLSkMeo03RKdQa
LAfP/IjPSzaV95M0AWKFGTiPu8KdIFM8fvV/3OEVilGjtzbNot0et4Qi42QClnYJrRt9gA149O49
dRHd1pJ7UPbz/Kj3PgXkBvHi3jBuQmEOfUjLTFEFg27BccLQ3zHx2aN80DXx2X6bpyLq9l8tniAO
dYn2N0rv9sgu/LZvuXHsVoHzuLcvdR+3R8za5IEhvUnjFqBW5HG5fPfr/4CtqtS3lyRENZofvxVk
7XOO38Yv9ulj/LZ+se/dn3V3cUzacutuY58wxx/vLffJc/zx3nKf9sl39pZHXPoJCrdykGT+9H8A
AAD//w==</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2A98A14B-EFA9-4960-9B3F-D03102861642}">
          <cx:data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IN">
              <a:solidFill>
                <a:schemeClr val="bg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3.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2</xdr:col>
      <xdr:colOff>518160</xdr:colOff>
      <xdr:row>4</xdr:row>
      <xdr:rowOff>152400</xdr:rowOff>
    </xdr:from>
    <xdr:to>
      <xdr:col>13</xdr:col>
      <xdr:colOff>0</xdr:colOff>
      <xdr:row>20</xdr:row>
      <xdr:rowOff>175260</xdr:rowOff>
    </xdr:to>
    <xdr:graphicFrame macro="">
      <xdr:nvGraphicFramePr>
        <xdr:cNvPr id="2" name="Chart 1">
          <a:extLst>
            <a:ext uri="{FF2B5EF4-FFF2-40B4-BE49-F238E27FC236}">
              <a16:creationId xmlns:a16="http://schemas.microsoft.com/office/drawing/2014/main" id="{F9BBEF36-4ADB-CC94-2A30-6491A6268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114</xdr:row>
      <xdr:rowOff>99059</xdr:rowOff>
    </xdr:from>
    <xdr:to>
      <xdr:col>15</xdr:col>
      <xdr:colOff>1</xdr:colOff>
      <xdr:row>128</xdr:row>
      <xdr:rowOff>108941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B59A39A8-83B3-B6E9-0281-287BB1E75ED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40588" y="20538588"/>
              <a:ext cx="1815354" cy="25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571500</xdr:colOff>
      <xdr:row>2</xdr:row>
      <xdr:rowOff>38100</xdr:rowOff>
    </xdr:from>
    <xdr:to>
      <xdr:col>19</xdr:col>
      <xdr:colOff>571499</xdr:colOff>
      <xdr:row>16</xdr:row>
      <xdr:rowOff>59055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FD61C403-8B2F-93AD-E189-DC92F62C16D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32559" y="396688"/>
              <a:ext cx="1815352" cy="2531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152400</xdr:colOff>
      <xdr:row>22</xdr:row>
      <xdr:rowOff>30480</xdr:rowOff>
    </xdr:from>
    <xdr:to>
      <xdr:col>9</xdr:col>
      <xdr:colOff>457200</xdr:colOff>
      <xdr:row>37</xdr:row>
      <xdr:rowOff>30480</xdr:rowOff>
    </xdr:to>
    <xdr:graphicFrame macro="">
      <xdr:nvGraphicFramePr>
        <xdr:cNvPr id="7" name="Chart 6">
          <a:extLst>
            <a:ext uri="{FF2B5EF4-FFF2-40B4-BE49-F238E27FC236}">
              <a16:creationId xmlns:a16="http://schemas.microsoft.com/office/drawing/2014/main" id="{4C0B0F1E-D54B-A873-6D90-B6688B06F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205740</xdr:colOff>
      <xdr:row>39</xdr:row>
      <xdr:rowOff>7620</xdr:rowOff>
    </xdr:from>
    <xdr:to>
      <xdr:col>9</xdr:col>
      <xdr:colOff>510540</xdr:colOff>
      <xdr:row>54</xdr:row>
      <xdr:rowOff>7620</xdr:rowOff>
    </xdr:to>
    <xdr:graphicFrame macro="">
      <xdr:nvGraphicFramePr>
        <xdr:cNvPr id="9" name="Chart 8">
          <a:extLst>
            <a:ext uri="{FF2B5EF4-FFF2-40B4-BE49-F238E27FC236}">
              <a16:creationId xmlns:a16="http://schemas.microsoft.com/office/drawing/2014/main" id="{E46EEF4E-3871-169A-526B-DC5C8755B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327660</xdr:colOff>
      <xdr:row>55</xdr:row>
      <xdr:rowOff>60960</xdr:rowOff>
    </xdr:from>
    <xdr:to>
      <xdr:col>13</xdr:col>
      <xdr:colOff>22860</xdr:colOff>
      <xdr:row>70</xdr:row>
      <xdr:rowOff>60960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A4AABA18-307F-34AB-70DC-1213E1F415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945380" y="10119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579120</xdr:colOff>
      <xdr:row>72</xdr:row>
      <xdr:rowOff>160020</xdr:rowOff>
    </xdr:from>
    <xdr:to>
      <xdr:col>11</xdr:col>
      <xdr:colOff>274320</xdr:colOff>
      <xdr:row>87</xdr:row>
      <xdr:rowOff>160020</xdr:rowOff>
    </xdr:to>
    <xdr:graphicFrame macro="">
      <xdr:nvGraphicFramePr>
        <xdr:cNvPr id="17" name="Chart 16">
          <a:extLst>
            <a:ext uri="{FF2B5EF4-FFF2-40B4-BE49-F238E27FC236}">
              <a16:creationId xmlns:a16="http://schemas.microsoft.com/office/drawing/2014/main" id="{BCCE6669-06E9-261A-B01F-02E17AD0A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90</xdr:row>
      <xdr:rowOff>152400</xdr:rowOff>
    </xdr:from>
    <xdr:to>
      <xdr:col>11</xdr:col>
      <xdr:colOff>304800</xdr:colOff>
      <xdr:row>105</xdr:row>
      <xdr:rowOff>152400</xdr:rowOff>
    </xdr:to>
    <xdr:graphicFrame macro="">
      <xdr:nvGraphicFramePr>
        <xdr:cNvPr id="19" name="Chart 18">
          <a:extLst>
            <a:ext uri="{FF2B5EF4-FFF2-40B4-BE49-F238E27FC236}">
              <a16:creationId xmlns:a16="http://schemas.microsoft.com/office/drawing/2014/main" id="{39B5C819-84E7-F943-B913-704CE3105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160020</xdr:colOff>
      <xdr:row>107</xdr:row>
      <xdr:rowOff>76200</xdr:rowOff>
    </xdr:from>
    <xdr:to>
      <xdr:col>10</xdr:col>
      <xdr:colOff>464820</xdr:colOff>
      <xdr:row>122</xdr:row>
      <xdr:rowOff>76200</xdr:rowOff>
    </xdr:to>
    <xdr:graphicFrame macro="">
      <xdr:nvGraphicFramePr>
        <xdr:cNvPr id="21" name="Chart 20">
          <a:extLst>
            <a:ext uri="{FF2B5EF4-FFF2-40B4-BE49-F238E27FC236}">
              <a16:creationId xmlns:a16="http://schemas.microsoft.com/office/drawing/2014/main" id="{17D4844E-F3BB-145E-9A1B-4F6395D9C1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541020</xdr:colOff>
      <xdr:row>123</xdr:row>
      <xdr:rowOff>38100</xdr:rowOff>
    </xdr:from>
    <xdr:to>
      <xdr:col>9</xdr:col>
      <xdr:colOff>403860</xdr:colOff>
      <xdr:row>138</xdr:row>
      <xdr:rowOff>38100</xdr:rowOff>
    </xdr:to>
    <xdr:graphicFrame macro="">
      <xdr:nvGraphicFramePr>
        <xdr:cNvPr id="23" name="Chart 22">
          <a:extLst>
            <a:ext uri="{FF2B5EF4-FFF2-40B4-BE49-F238E27FC236}">
              <a16:creationId xmlns:a16="http://schemas.microsoft.com/office/drawing/2014/main" id="{0B12C97C-7C91-8022-5D07-A5E06AABB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133144</xdr:colOff>
      <xdr:row>139</xdr:row>
      <xdr:rowOff>8195</xdr:rowOff>
    </xdr:from>
    <xdr:to>
      <xdr:col>16</xdr:col>
      <xdr:colOff>172064</xdr:colOff>
      <xdr:row>159</xdr:row>
      <xdr:rowOff>20486</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A8F4CEA0-3571-2E30-B007-C024178C27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970064" y="25428515"/>
              <a:ext cx="5525320" cy="36698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332155</xdr:colOff>
      <xdr:row>64</xdr:row>
      <xdr:rowOff>44823</xdr:rowOff>
    </xdr:from>
    <xdr:to>
      <xdr:col>22</xdr:col>
      <xdr:colOff>336177</xdr:colOff>
      <xdr:row>85</xdr:row>
      <xdr:rowOff>60614</xdr:rowOff>
    </xdr:to>
    <xdr:sp macro="" textlink="">
      <xdr:nvSpPr>
        <xdr:cNvPr id="68" name="Rectangle: Rounded Corners 67">
          <a:extLst>
            <a:ext uri="{FF2B5EF4-FFF2-40B4-BE49-F238E27FC236}">
              <a16:creationId xmlns:a16="http://schemas.microsoft.com/office/drawing/2014/main" id="{972AD2B1-1239-47E0-9978-454BDBF86B66}"/>
            </a:ext>
          </a:extLst>
        </xdr:cNvPr>
        <xdr:cNvSpPr/>
      </xdr:nvSpPr>
      <xdr:spPr>
        <a:xfrm>
          <a:off x="6988449" y="11519647"/>
          <a:ext cx="6660316" cy="3780967"/>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0</xdr:colOff>
      <xdr:row>64</xdr:row>
      <xdr:rowOff>86590</xdr:rowOff>
    </xdr:from>
    <xdr:to>
      <xdr:col>11</xdr:col>
      <xdr:colOff>8659</xdr:colOff>
      <xdr:row>85</xdr:row>
      <xdr:rowOff>58615</xdr:rowOff>
    </xdr:to>
    <xdr:sp macro="" textlink="">
      <xdr:nvSpPr>
        <xdr:cNvPr id="66" name="Rectangle: Rounded Corners 65">
          <a:extLst>
            <a:ext uri="{FF2B5EF4-FFF2-40B4-BE49-F238E27FC236}">
              <a16:creationId xmlns:a16="http://schemas.microsoft.com/office/drawing/2014/main" id="{20AD6FC5-8D14-4562-9354-B91056F4F8C3}"/>
            </a:ext>
          </a:extLst>
        </xdr:cNvPr>
        <xdr:cNvSpPr/>
      </xdr:nvSpPr>
      <xdr:spPr>
        <a:xfrm>
          <a:off x="0" y="9758128"/>
          <a:ext cx="6671274" cy="3664795"/>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23</xdr:col>
      <xdr:colOff>150916</xdr:colOff>
      <xdr:row>64</xdr:row>
      <xdr:rowOff>47625</xdr:rowOff>
    </xdr:from>
    <xdr:to>
      <xdr:col>33</xdr:col>
      <xdr:colOff>155510</xdr:colOff>
      <xdr:row>85</xdr:row>
      <xdr:rowOff>101081</xdr:rowOff>
    </xdr:to>
    <xdr:sp macro="" textlink="">
      <xdr:nvSpPr>
        <xdr:cNvPr id="64" name="Rectangle: Rounded Corners 63">
          <a:extLst>
            <a:ext uri="{FF2B5EF4-FFF2-40B4-BE49-F238E27FC236}">
              <a16:creationId xmlns:a16="http://schemas.microsoft.com/office/drawing/2014/main" id="{D1821DFF-CA21-4C06-AE6B-21FF44C0C6AF}"/>
            </a:ext>
          </a:extLst>
        </xdr:cNvPr>
        <xdr:cNvSpPr/>
      </xdr:nvSpPr>
      <xdr:spPr>
        <a:xfrm>
          <a:off x="14100181" y="10311298"/>
          <a:ext cx="6069492" cy="3972314"/>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23</xdr:col>
      <xdr:colOff>0</xdr:colOff>
      <xdr:row>44</xdr:row>
      <xdr:rowOff>141485</xdr:rowOff>
    </xdr:from>
    <xdr:to>
      <xdr:col>32</xdr:col>
      <xdr:colOff>503207</xdr:colOff>
      <xdr:row>61</xdr:row>
      <xdr:rowOff>132826</xdr:rowOff>
    </xdr:to>
    <xdr:sp macro="" textlink="">
      <xdr:nvSpPr>
        <xdr:cNvPr id="62" name="Rectangle: Rounded Corners 61">
          <a:extLst>
            <a:ext uri="{FF2B5EF4-FFF2-40B4-BE49-F238E27FC236}">
              <a16:creationId xmlns:a16="http://schemas.microsoft.com/office/drawing/2014/main" id="{0A252343-65BB-415B-B013-A10AEC5C682B}"/>
            </a:ext>
          </a:extLst>
        </xdr:cNvPr>
        <xdr:cNvSpPr/>
      </xdr:nvSpPr>
      <xdr:spPr>
        <a:xfrm>
          <a:off x="13888528" y="6683183"/>
          <a:ext cx="5937849" cy="3168737"/>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8282</xdr:colOff>
      <xdr:row>24</xdr:row>
      <xdr:rowOff>16565</xdr:rowOff>
    </xdr:from>
    <xdr:to>
      <xdr:col>11</xdr:col>
      <xdr:colOff>165652</xdr:colOff>
      <xdr:row>42</xdr:row>
      <xdr:rowOff>49695</xdr:rowOff>
    </xdr:to>
    <xdr:sp macro="" textlink="">
      <xdr:nvSpPr>
        <xdr:cNvPr id="47" name="Rectangle: Rounded Corners 46">
          <a:extLst>
            <a:ext uri="{FF2B5EF4-FFF2-40B4-BE49-F238E27FC236}">
              <a16:creationId xmlns:a16="http://schemas.microsoft.com/office/drawing/2014/main" id="{F0E9C885-E5E1-4DB7-8869-D4DA6F0A4F91}"/>
            </a:ext>
          </a:extLst>
        </xdr:cNvPr>
        <xdr:cNvSpPr/>
      </xdr:nvSpPr>
      <xdr:spPr>
        <a:xfrm>
          <a:off x="8282" y="2744179"/>
          <a:ext cx="6824870" cy="3306266"/>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463827</xdr:colOff>
      <xdr:row>17</xdr:row>
      <xdr:rowOff>8283</xdr:rowOff>
    </xdr:from>
    <xdr:to>
      <xdr:col>9</xdr:col>
      <xdr:colOff>190501</xdr:colOff>
      <xdr:row>23</xdr:row>
      <xdr:rowOff>16565</xdr:rowOff>
    </xdr:to>
    <xdr:sp macro="" textlink="">
      <xdr:nvSpPr>
        <xdr:cNvPr id="41" name="Rectangle: Rounded Corners 40">
          <a:extLst>
            <a:ext uri="{FF2B5EF4-FFF2-40B4-BE49-F238E27FC236}">
              <a16:creationId xmlns:a16="http://schemas.microsoft.com/office/drawing/2014/main" id="{DE6792A8-3B61-4E65-9435-7EA296904B03}"/>
            </a:ext>
          </a:extLst>
        </xdr:cNvPr>
        <xdr:cNvSpPr/>
      </xdr:nvSpPr>
      <xdr:spPr>
        <a:xfrm>
          <a:off x="1076740" y="1466022"/>
          <a:ext cx="4629978" cy="1101586"/>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263403</xdr:colOff>
      <xdr:row>9</xdr:row>
      <xdr:rowOff>134585</xdr:rowOff>
    </xdr:from>
    <xdr:to>
      <xdr:col>21</xdr:col>
      <xdr:colOff>81186</xdr:colOff>
      <xdr:row>15</xdr:row>
      <xdr:rowOff>109737</xdr:rowOff>
    </xdr:to>
    <xdr:sp macro="" textlink="">
      <xdr:nvSpPr>
        <xdr:cNvPr id="39" name="Rectangle: Rounded Corners 38">
          <a:extLst>
            <a:ext uri="{FF2B5EF4-FFF2-40B4-BE49-F238E27FC236}">
              <a16:creationId xmlns:a16="http://schemas.microsoft.com/office/drawing/2014/main" id="{96B0E332-E13B-0BF5-A687-4DBB1C4DA8E6}"/>
            </a:ext>
          </a:extLst>
        </xdr:cNvPr>
        <xdr:cNvSpPr/>
      </xdr:nvSpPr>
      <xdr:spPr>
        <a:xfrm>
          <a:off x="6998939" y="1726621"/>
          <a:ext cx="5940997" cy="1036509"/>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371266</xdr:colOff>
      <xdr:row>12</xdr:row>
      <xdr:rowOff>81933</xdr:rowOff>
    </xdr:from>
    <xdr:to>
      <xdr:col>21</xdr:col>
      <xdr:colOff>6642</xdr:colOff>
      <xdr:row>14</xdr:row>
      <xdr:rowOff>134585</xdr:rowOff>
    </xdr:to>
    <mc:AlternateContent xmlns:mc="http://schemas.openxmlformats.org/markup-compatibility/2006" xmlns:a14="http://schemas.microsoft.com/office/drawing/2010/main">
      <mc:Choice Requires="a14">
        <xdr:graphicFrame macro="">
          <xdr:nvGraphicFramePr>
            <xdr:cNvPr id="37" name="Year 1">
              <a:extLst>
                <a:ext uri="{FF2B5EF4-FFF2-40B4-BE49-F238E27FC236}">
                  <a16:creationId xmlns:a16="http://schemas.microsoft.com/office/drawing/2014/main" id="{3AAAE94F-084D-447E-A64E-163938087C6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019059" y="2289105"/>
              <a:ext cx="5678824" cy="420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362983</xdr:colOff>
      <xdr:row>9</xdr:row>
      <xdr:rowOff>108857</xdr:rowOff>
    </xdr:from>
    <xdr:ext cx="5781261" cy="468013"/>
    <xdr:sp macro="" textlink="">
      <xdr:nvSpPr>
        <xdr:cNvPr id="38" name="Rectangle 37">
          <a:extLst>
            <a:ext uri="{FF2B5EF4-FFF2-40B4-BE49-F238E27FC236}">
              <a16:creationId xmlns:a16="http://schemas.microsoft.com/office/drawing/2014/main" id="{02C67BD1-DA55-13BD-4912-2B64863FA4D0}"/>
            </a:ext>
          </a:extLst>
        </xdr:cNvPr>
        <xdr:cNvSpPr/>
      </xdr:nvSpPr>
      <xdr:spPr>
        <a:xfrm>
          <a:off x="7098519" y="1700893"/>
          <a:ext cx="5781261" cy="468013"/>
        </a:xfrm>
        <a:prstGeom prst="rect">
          <a:avLst/>
        </a:prstGeom>
        <a:noFill/>
      </xdr:spPr>
      <xdr:txBody>
        <a:bodyPr wrap="square" lIns="91440" tIns="45720" rIns="91440" bIns="45720">
          <a:spAutoFit/>
        </a:bodyPr>
        <a:lstStyle/>
        <a:p>
          <a:pPr algn="ctr"/>
          <a:r>
            <a:rPr lang="en-IN" sz="2400">
              <a:solidFill>
                <a:schemeClr val="bg1"/>
              </a:solidFill>
            </a:rPr>
            <a:t>Filter by Year (applies to all charts)</a:t>
          </a:r>
          <a:endParaRPr lang="en-US" sz="24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588066</xdr:colOff>
      <xdr:row>19</xdr:row>
      <xdr:rowOff>132522</xdr:rowOff>
    </xdr:from>
    <xdr:to>
      <xdr:col>9</xdr:col>
      <xdr:colOff>16566</xdr:colOff>
      <xdr:row>22</xdr:row>
      <xdr:rowOff>16563</xdr:rowOff>
    </xdr:to>
    <mc:AlternateContent xmlns:mc="http://schemas.openxmlformats.org/markup-compatibility/2006" xmlns:a14="http://schemas.microsoft.com/office/drawing/2010/main">
      <mc:Choice Requires="a14">
        <xdr:graphicFrame macro="">
          <xdr:nvGraphicFramePr>
            <xdr:cNvPr id="40" name="Category 1">
              <a:extLst>
                <a:ext uri="{FF2B5EF4-FFF2-40B4-BE49-F238E27FC236}">
                  <a16:creationId xmlns:a16="http://schemas.microsoft.com/office/drawing/2014/main" id="{E13D5570-EB51-48AD-A222-46739A039EF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94202" y="1950931"/>
              <a:ext cx="4277591" cy="429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463826</xdr:colOff>
      <xdr:row>17</xdr:row>
      <xdr:rowOff>40534</xdr:rowOff>
    </xdr:from>
    <xdr:ext cx="4589590" cy="405432"/>
    <xdr:sp macro="" textlink="">
      <xdr:nvSpPr>
        <xdr:cNvPr id="42" name="Rectangle 41">
          <a:extLst>
            <a:ext uri="{FF2B5EF4-FFF2-40B4-BE49-F238E27FC236}">
              <a16:creationId xmlns:a16="http://schemas.microsoft.com/office/drawing/2014/main" id="{BBD2C864-7B0D-F327-758F-DEAD0D35E289}"/>
            </a:ext>
          </a:extLst>
        </xdr:cNvPr>
        <xdr:cNvSpPr/>
      </xdr:nvSpPr>
      <xdr:spPr>
        <a:xfrm>
          <a:off x="1076739" y="1498273"/>
          <a:ext cx="4589590" cy="405432"/>
        </a:xfrm>
        <a:prstGeom prst="rect">
          <a:avLst/>
        </a:prstGeom>
        <a:noFill/>
      </xdr:spPr>
      <xdr:txBody>
        <a:bodyPr wrap="none" lIns="91440" tIns="45720" rIns="91440" bIns="45720">
          <a:spAutoFit/>
        </a:bodyPr>
        <a:lstStyle/>
        <a:p>
          <a:pPr algn="ctr"/>
          <a:r>
            <a:rPr lang="en-IN" sz="2000">
              <a:solidFill>
                <a:schemeClr val="bg1"/>
              </a:solidFill>
            </a:rPr>
            <a:t>Filter by Category (only affects chart below)</a:t>
          </a:r>
          <a:endParaRPr lang="en-US" sz="20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0</xdr:col>
      <xdr:colOff>8283</xdr:colOff>
      <xdr:row>25</xdr:row>
      <xdr:rowOff>41413</xdr:rowOff>
    </xdr:from>
    <xdr:to>
      <xdr:col>11</xdr:col>
      <xdr:colOff>87932</xdr:colOff>
      <xdr:row>41</xdr:row>
      <xdr:rowOff>17500</xdr:rowOff>
    </xdr:to>
    <xdr:graphicFrame macro="">
      <xdr:nvGraphicFramePr>
        <xdr:cNvPr id="49" name="Chart 48">
          <a:extLst>
            <a:ext uri="{FF2B5EF4-FFF2-40B4-BE49-F238E27FC236}">
              <a16:creationId xmlns:a16="http://schemas.microsoft.com/office/drawing/2014/main" id="{6E336B2D-62D0-4C89-AFF9-934F2BE01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347870</xdr:colOff>
      <xdr:row>24</xdr:row>
      <xdr:rowOff>65382</xdr:rowOff>
    </xdr:from>
    <xdr:ext cx="6211956" cy="374077"/>
    <xdr:sp macro="" textlink="">
      <xdr:nvSpPr>
        <xdr:cNvPr id="50" name="Rectangle 49">
          <a:extLst>
            <a:ext uri="{FF2B5EF4-FFF2-40B4-BE49-F238E27FC236}">
              <a16:creationId xmlns:a16="http://schemas.microsoft.com/office/drawing/2014/main" id="{F4BEDDC7-D97E-46B4-7838-8BC9F89FDB45}"/>
            </a:ext>
          </a:extLst>
        </xdr:cNvPr>
        <xdr:cNvSpPr/>
      </xdr:nvSpPr>
      <xdr:spPr>
        <a:xfrm>
          <a:off x="347870" y="2792996"/>
          <a:ext cx="6211956" cy="374077"/>
        </a:xfrm>
        <a:prstGeom prst="rect">
          <a:avLst/>
        </a:prstGeom>
        <a:noFill/>
      </xdr:spPr>
      <xdr:txBody>
        <a:bodyPr wrap="square" lIns="91440" tIns="45720" rIns="91440" bIns="45720">
          <a:spAutoFit/>
        </a:bodyPr>
        <a:lstStyle/>
        <a:p>
          <a:pPr algn="ctr"/>
          <a:r>
            <a:rPr lang="en-IN" sz="1800">
              <a:solidFill>
                <a:schemeClr val="bg1"/>
              </a:solidFill>
            </a:rPr>
            <a:t>Sales by Category</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11</xdr:col>
      <xdr:colOff>414133</xdr:colOff>
      <xdr:row>23</xdr:row>
      <xdr:rowOff>182217</xdr:rowOff>
    </xdr:from>
    <xdr:to>
      <xdr:col>21</xdr:col>
      <xdr:colOff>560717</xdr:colOff>
      <xdr:row>42</xdr:row>
      <xdr:rowOff>33129</xdr:rowOff>
    </xdr:to>
    <xdr:sp macro="" textlink="">
      <xdr:nvSpPr>
        <xdr:cNvPr id="51" name="Rectangle: Rounded Corners 50">
          <a:extLst>
            <a:ext uri="{FF2B5EF4-FFF2-40B4-BE49-F238E27FC236}">
              <a16:creationId xmlns:a16="http://schemas.microsoft.com/office/drawing/2014/main" id="{C89E3B46-480D-41B5-96B3-8B11ECA95596}"/>
            </a:ext>
          </a:extLst>
        </xdr:cNvPr>
        <xdr:cNvSpPr/>
      </xdr:nvSpPr>
      <xdr:spPr>
        <a:xfrm>
          <a:off x="7056473" y="2798896"/>
          <a:ext cx="6185074" cy="3402120"/>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11</xdr:col>
      <xdr:colOff>505241</xdr:colOff>
      <xdr:row>25</xdr:row>
      <xdr:rowOff>124238</xdr:rowOff>
    </xdr:from>
    <xdr:to>
      <xdr:col>21</xdr:col>
      <xdr:colOff>410044</xdr:colOff>
      <xdr:row>40</xdr:row>
      <xdr:rowOff>80388</xdr:rowOff>
    </xdr:to>
    <xdr:graphicFrame macro="">
      <xdr:nvGraphicFramePr>
        <xdr:cNvPr id="52" name="Chart 51">
          <a:extLst>
            <a:ext uri="{FF2B5EF4-FFF2-40B4-BE49-F238E27FC236}">
              <a16:creationId xmlns:a16="http://schemas.microsoft.com/office/drawing/2014/main" id="{8007429E-9A85-482B-B81D-F6BC3F2F0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359434</xdr:colOff>
      <xdr:row>23</xdr:row>
      <xdr:rowOff>153085</xdr:rowOff>
    </xdr:from>
    <xdr:to>
      <xdr:col>32</xdr:col>
      <xdr:colOff>347180</xdr:colOff>
      <xdr:row>42</xdr:row>
      <xdr:rowOff>3997</xdr:rowOff>
    </xdr:to>
    <xdr:sp macro="" textlink="">
      <xdr:nvSpPr>
        <xdr:cNvPr id="53" name="Rectangle: Rounded Corners 52">
          <a:extLst>
            <a:ext uri="{FF2B5EF4-FFF2-40B4-BE49-F238E27FC236}">
              <a16:creationId xmlns:a16="http://schemas.microsoft.com/office/drawing/2014/main" id="{BB665224-5CD7-4A60-AA38-CEB752A5B718}"/>
            </a:ext>
          </a:extLst>
        </xdr:cNvPr>
        <xdr:cNvSpPr/>
      </xdr:nvSpPr>
      <xdr:spPr>
        <a:xfrm>
          <a:off x="13644113" y="2769764"/>
          <a:ext cx="6026237" cy="3402120"/>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22</xdr:col>
      <xdr:colOff>474236</xdr:colOff>
      <xdr:row>25</xdr:row>
      <xdr:rowOff>92471</xdr:rowOff>
    </xdr:from>
    <xdr:to>
      <xdr:col>32</xdr:col>
      <xdr:colOff>254680</xdr:colOff>
      <xdr:row>40</xdr:row>
      <xdr:rowOff>54269</xdr:rowOff>
    </xdr:to>
    <xdr:graphicFrame macro="">
      <xdr:nvGraphicFramePr>
        <xdr:cNvPr id="54" name="Chart 53">
          <a:extLst>
            <a:ext uri="{FF2B5EF4-FFF2-40B4-BE49-F238E27FC236}">
              <a16:creationId xmlns:a16="http://schemas.microsoft.com/office/drawing/2014/main" id="{3B99E9D2-92F2-430C-9AEF-7B255E87E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45</xdr:row>
      <xdr:rowOff>17320</xdr:rowOff>
    </xdr:from>
    <xdr:to>
      <xdr:col>11</xdr:col>
      <xdr:colOff>28754</xdr:colOff>
      <xdr:row>62</xdr:row>
      <xdr:rowOff>17319</xdr:rowOff>
    </xdr:to>
    <xdr:sp macro="" textlink="">
      <xdr:nvSpPr>
        <xdr:cNvPr id="56" name="Rectangle: Rounded Corners 55">
          <a:extLst>
            <a:ext uri="{FF2B5EF4-FFF2-40B4-BE49-F238E27FC236}">
              <a16:creationId xmlns:a16="http://schemas.microsoft.com/office/drawing/2014/main" id="{F40AA139-EB12-4F1E-8580-EA8F41DC7710}"/>
            </a:ext>
          </a:extLst>
        </xdr:cNvPr>
        <xdr:cNvSpPr/>
      </xdr:nvSpPr>
      <xdr:spPr>
        <a:xfrm>
          <a:off x="0" y="6745924"/>
          <a:ext cx="6671094" cy="3177395"/>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112568</xdr:colOff>
      <xdr:row>46</xdr:row>
      <xdr:rowOff>8659</xdr:rowOff>
    </xdr:from>
    <xdr:to>
      <xdr:col>10</xdr:col>
      <xdr:colOff>316160</xdr:colOff>
      <xdr:row>60</xdr:row>
      <xdr:rowOff>152299</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F6B080AC-D0AC-4798-A21D-6E31869E57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2568" y="8421139"/>
              <a:ext cx="6299592" cy="2703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416943</xdr:colOff>
      <xdr:row>44</xdr:row>
      <xdr:rowOff>123679</xdr:rowOff>
    </xdr:from>
    <xdr:to>
      <xdr:col>22</xdr:col>
      <xdr:colOff>156307</xdr:colOff>
      <xdr:row>61</xdr:row>
      <xdr:rowOff>115020</xdr:rowOff>
    </xdr:to>
    <xdr:sp macro="" textlink="">
      <xdr:nvSpPr>
        <xdr:cNvPr id="59" name="Rectangle: Rounded Corners 58">
          <a:extLst>
            <a:ext uri="{FF2B5EF4-FFF2-40B4-BE49-F238E27FC236}">
              <a16:creationId xmlns:a16="http://schemas.microsoft.com/office/drawing/2014/main" id="{42007B5F-BB2A-4816-B77B-656F237B4E34}"/>
            </a:ext>
          </a:extLst>
        </xdr:cNvPr>
        <xdr:cNvSpPr/>
      </xdr:nvSpPr>
      <xdr:spPr>
        <a:xfrm>
          <a:off x="7079558" y="6278294"/>
          <a:ext cx="6401980" cy="2980726"/>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12</xdr:col>
      <xdr:colOff>65351</xdr:colOff>
      <xdr:row>46</xdr:row>
      <xdr:rowOff>83976</xdr:rowOff>
    </xdr:from>
    <xdr:to>
      <xdr:col>21</xdr:col>
      <xdr:colOff>559131</xdr:colOff>
      <xdr:row>60</xdr:row>
      <xdr:rowOff>80411</xdr:rowOff>
    </xdr:to>
    <xdr:graphicFrame macro="">
      <xdr:nvGraphicFramePr>
        <xdr:cNvPr id="60" name="Chart 59">
          <a:extLst>
            <a:ext uri="{FF2B5EF4-FFF2-40B4-BE49-F238E27FC236}">
              <a16:creationId xmlns:a16="http://schemas.microsoft.com/office/drawing/2014/main" id="{24F23299-09C2-4EDF-A7E4-C4D9A8AB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229634</xdr:colOff>
      <xdr:row>45</xdr:row>
      <xdr:rowOff>181187</xdr:rowOff>
    </xdr:from>
    <xdr:to>
      <xdr:col>32</xdr:col>
      <xdr:colOff>318806</xdr:colOff>
      <xdr:row>60</xdr:row>
      <xdr:rowOff>137921</xdr:rowOff>
    </xdr:to>
    <xdr:graphicFrame macro="">
      <xdr:nvGraphicFramePr>
        <xdr:cNvPr id="61" name="Chart 60">
          <a:extLst>
            <a:ext uri="{FF2B5EF4-FFF2-40B4-BE49-F238E27FC236}">
              <a16:creationId xmlns:a16="http://schemas.microsoft.com/office/drawing/2014/main" id="{9006D85B-5C65-4ABE-8A64-86EADBC6F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312552</xdr:colOff>
      <xdr:row>65</xdr:row>
      <xdr:rowOff>21647</xdr:rowOff>
    </xdr:from>
    <xdr:to>
      <xdr:col>32</xdr:col>
      <xdr:colOff>513651</xdr:colOff>
      <xdr:row>84</xdr:row>
      <xdr:rowOff>32941</xdr:rowOff>
    </xdr:to>
    <xdr:graphicFrame macro="">
      <xdr:nvGraphicFramePr>
        <xdr:cNvPr id="63" name="Chart 62">
          <a:extLst>
            <a:ext uri="{FF2B5EF4-FFF2-40B4-BE49-F238E27FC236}">
              <a16:creationId xmlns:a16="http://schemas.microsoft.com/office/drawing/2014/main" id="{C1F9BD6E-BCAA-4CC4-B279-016E17980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199158</xdr:colOff>
      <xdr:row>65</xdr:row>
      <xdr:rowOff>60612</xdr:rowOff>
    </xdr:from>
    <xdr:to>
      <xdr:col>10</xdr:col>
      <xdr:colOff>347332</xdr:colOff>
      <xdr:row>83</xdr:row>
      <xdr:rowOff>169527</xdr:rowOff>
    </xdr:to>
    <xdr:graphicFrame macro="">
      <xdr:nvGraphicFramePr>
        <xdr:cNvPr id="65" name="Chart 64">
          <a:extLst>
            <a:ext uri="{FF2B5EF4-FFF2-40B4-BE49-F238E27FC236}">
              <a16:creationId xmlns:a16="http://schemas.microsoft.com/office/drawing/2014/main" id="{1D013A25-0455-405C-9BAE-D0C344363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195340</xdr:colOff>
      <xdr:row>66</xdr:row>
      <xdr:rowOff>5994</xdr:rowOff>
    </xdr:from>
    <xdr:to>
      <xdr:col>22</xdr:col>
      <xdr:colOff>3775</xdr:colOff>
      <xdr:row>84</xdr:row>
      <xdr:rowOff>143196</xdr:rowOff>
    </xdr:to>
    <mc:AlternateContent xmlns:mc="http://schemas.openxmlformats.org/markup-compatibility/2006">
      <mc:Choice xmlns:cx2="http://schemas.microsoft.com/office/drawing/2015/10/21/chartex" Requires="cx2">
        <xdr:graphicFrame macro="">
          <xdr:nvGraphicFramePr>
            <xdr:cNvPr id="67" name="Chart 66">
              <a:extLst>
                <a:ext uri="{FF2B5EF4-FFF2-40B4-BE49-F238E27FC236}">
                  <a16:creationId xmlns:a16="http://schemas.microsoft.com/office/drawing/2014/main" id="{50094ECB-C69C-4F8F-9FAE-4A1430C6A8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510540" y="12076074"/>
              <a:ext cx="5904435" cy="34290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12</xdr:col>
      <xdr:colOff>147202</xdr:colOff>
      <xdr:row>24</xdr:row>
      <xdr:rowOff>30746</xdr:rowOff>
    </xdr:from>
    <xdr:ext cx="5393929" cy="374077"/>
    <xdr:sp macro="" textlink="">
      <xdr:nvSpPr>
        <xdr:cNvPr id="72" name="Rectangle 71">
          <a:extLst>
            <a:ext uri="{FF2B5EF4-FFF2-40B4-BE49-F238E27FC236}">
              <a16:creationId xmlns:a16="http://schemas.microsoft.com/office/drawing/2014/main" id="{A6462856-11E5-F639-8C5B-897440450362}"/>
            </a:ext>
          </a:extLst>
        </xdr:cNvPr>
        <xdr:cNvSpPr/>
      </xdr:nvSpPr>
      <xdr:spPr>
        <a:xfrm>
          <a:off x="7393391" y="2834331"/>
          <a:ext cx="5393929" cy="374077"/>
        </a:xfrm>
        <a:prstGeom prst="rect">
          <a:avLst/>
        </a:prstGeom>
        <a:noFill/>
      </xdr:spPr>
      <xdr:txBody>
        <a:bodyPr wrap="square" lIns="91440" tIns="45720" rIns="91440" bIns="45720">
          <a:spAutoFit/>
        </a:bodyPr>
        <a:lstStyle/>
        <a:p>
          <a:pPr algn="ctr"/>
          <a:r>
            <a:rPr lang="en-IN" sz="1800">
              <a:solidFill>
                <a:schemeClr val="bg1"/>
              </a:solidFill>
            </a:rPr>
            <a:t>Quantity Sold by Product</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23</xdr:col>
      <xdr:colOff>106983</xdr:colOff>
      <xdr:row>24</xdr:row>
      <xdr:rowOff>53945</xdr:rowOff>
    </xdr:from>
    <xdr:ext cx="5381410" cy="374077"/>
    <xdr:sp macro="" textlink="">
      <xdr:nvSpPr>
        <xdr:cNvPr id="81" name="Rectangle 80">
          <a:extLst>
            <a:ext uri="{FF2B5EF4-FFF2-40B4-BE49-F238E27FC236}">
              <a16:creationId xmlns:a16="http://schemas.microsoft.com/office/drawing/2014/main" id="{04EFFE69-AA02-C30C-C97F-164580583F11}"/>
            </a:ext>
          </a:extLst>
        </xdr:cNvPr>
        <xdr:cNvSpPr/>
      </xdr:nvSpPr>
      <xdr:spPr>
        <a:xfrm>
          <a:off x="13995511" y="2857530"/>
          <a:ext cx="5381410" cy="374077"/>
        </a:xfrm>
        <a:prstGeom prst="rect">
          <a:avLst/>
        </a:prstGeom>
        <a:noFill/>
      </xdr:spPr>
      <xdr:txBody>
        <a:bodyPr wrap="square" lIns="91440" tIns="45720" rIns="91440" bIns="45720">
          <a:spAutoFit/>
        </a:bodyPr>
        <a:lstStyle/>
        <a:p>
          <a:pPr algn="ctr"/>
          <a:r>
            <a:rPr lang="en-IN" sz="1800">
              <a:solidFill>
                <a:schemeClr val="bg1"/>
              </a:solidFill>
            </a:rPr>
            <a:t>Number of Orders by Region</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12</xdr:col>
      <xdr:colOff>396984</xdr:colOff>
      <xdr:row>44</xdr:row>
      <xdr:rowOff>152729</xdr:rowOff>
    </xdr:from>
    <xdr:ext cx="5367291" cy="374077"/>
    <xdr:sp macro="" textlink="">
      <xdr:nvSpPr>
        <xdr:cNvPr id="85" name="Rectangle 84">
          <a:extLst>
            <a:ext uri="{FF2B5EF4-FFF2-40B4-BE49-F238E27FC236}">
              <a16:creationId xmlns:a16="http://schemas.microsoft.com/office/drawing/2014/main" id="{A5906E3E-483D-BC48-20D0-679D608AEB2B}"/>
            </a:ext>
          </a:extLst>
        </xdr:cNvPr>
        <xdr:cNvSpPr/>
      </xdr:nvSpPr>
      <xdr:spPr>
        <a:xfrm>
          <a:off x="7665292" y="6307344"/>
          <a:ext cx="5367291" cy="374077"/>
        </a:xfrm>
        <a:prstGeom prst="rect">
          <a:avLst/>
        </a:prstGeom>
        <a:noFill/>
      </xdr:spPr>
      <xdr:txBody>
        <a:bodyPr wrap="square" lIns="91440" tIns="45720" rIns="91440" bIns="45720">
          <a:spAutoFit/>
        </a:bodyPr>
        <a:lstStyle/>
        <a:p>
          <a:pPr algn="ctr"/>
          <a:r>
            <a:rPr lang="en-IN" sz="1800">
              <a:solidFill>
                <a:schemeClr val="bg1"/>
              </a:solidFill>
              <a:effectLst/>
              <a:latin typeface="+mn-lt"/>
              <a:ea typeface="+mn-ea"/>
              <a:cs typeface="+mn-cs"/>
            </a:rPr>
            <a:t>Top 5 Countries by Sales</a:t>
          </a:r>
          <a:endParaRPr lang="en-IN" sz="8000">
            <a:solidFill>
              <a:schemeClr val="bg1"/>
            </a:solidFill>
            <a:effectLst/>
          </a:endParaRPr>
        </a:p>
      </xdr:txBody>
    </xdr:sp>
    <xdr:clientData/>
  </xdr:oneCellAnchor>
  <xdr:oneCellAnchor>
    <xdr:from>
      <xdr:col>23</xdr:col>
      <xdr:colOff>514952</xdr:colOff>
      <xdr:row>64</xdr:row>
      <xdr:rowOff>85335</xdr:rowOff>
    </xdr:from>
    <xdr:ext cx="5148378" cy="342851"/>
    <xdr:sp macro="" textlink="">
      <xdr:nvSpPr>
        <xdr:cNvPr id="86" name="Rectangle 85">
          <a:extLst>
            <a:ext uri="{FF2B5EF4-FFF2-40B4-BE49-F238E27FC236}">
              <a16:creationId xmlns:a16="http://schemas.microsoft.com/office/drawing/2014/main" id="{E2A0E4EB-6AE8-6993-D118-60917CC0EFF1}"/>
            </a:ext>
          </a:extLst>
        </xdr:cNvPr>
        <xdr:cNvSpPr/>
      </xdr:nvSpPr>
      <xdr:spPr>
        <a:xfrm>
          <a:off x="14464217" y="10349008"/>
          <a:ext cx="5148378" cy="342851"/>
        </a:xfrm>
        <a:prstGeom prst="rect">
          <a:avLst/>
        </a:prstGeom>
        <a:noFill/>
      </xdr:spPr>
      <xdr:txBody>
        <a:bodyPr wrap="square" lIns="91440" tIns="45720" rIns="91440" bIns="45720">
          <a:spAutoFit/>
        </a:bodyPr>
        <a:lstStyle/>
        <a:p>
          <a:pPr algn="ctr"/>
          <a:r>
            <a:rPr lang="en-IN" sz="1600">
              <a:solidFill>
                <a:schemeClr val="bg1"/>
              </a:solidFill>
            </a:rPr>
            <a:t>Quantity Sold by Region</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12</xdr:col>
      <xdr:colOff>275671</xdr:colOff>
      <xdr:row>64</xdr:row>
      <xdr:rowOff>98324</xdr:rowOff>
    </xdr:from>
    <xdr:ext cx="5689998" cy="342851"/>
    <xdr:sp macro="" textlink="">
      <xdr:nvSpPr>
        <xdr:cNvPr id="87" name="Rectangle 86">
          <a:extLst>
            <a:ext uri="{FF2B5EF4-FFF2-40B4-BE49-F238E27FC236}">
              <a16:creationId xmlns:a16="http://schemas.microsoft.com/office/drawing/2014/main" id="{65CA1230-3FA7-87B5-2B9B-B52911DAF53E}"/>
            </a:ext>
          </a:extLst>
        </xdr:cNvPr>
        <xdr:cNvSpPr/>
      </xdr:nvSpPr>
      <xdr:spPr>
        <a:xfrm>
          <a:off x="7537083" y="11573148"/>
          <a:ext cx="5689998" cy="342851"/>
        </a:xfrm>
        <a:prstGeom prst="rect">
          <a:avLst/>
        </a:prstGeom>
        <a:solidFill>
          <a:schemeClr val="tx1"/>
        </a:solidFill>
      </xdr:spPr>
      <xdr:txBody>
        <a:bodyPr wrap="square" lIns="91440" tIns="45720" rIns="91440" bIns="45720">
          <a:spAutoFit/>
        </a:bodyPr>
        <a:lstStyle/>
        <a:p>
          <a:pPr algn="ctr"/>
          <a:r>
            <a:rPr lang="en-IN" sz="1600">
              <a:solidFill>
                <a:schemeClr val="bg1"/>
              </a:solidFill>
            </a:rPr>
            <a:t>Top 5 States by Sales</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0</xdr:col>
      <xdr:colOff>432955</xdr:colOff>
      <xdr:row>64</xdr:row>
      <xdr:rowOff>115643</xdr:rowOff>
    </xdr:from>
    <xdr:ext cx="5844885" cy="391051"/>
    <xdr:sp macro="" textlink="">
      <xdr:nvSpPr>
        <xdr:cNvPr id="88" name="Rectangle 87">
          <a:extLst>
            <a:ext uri="{FF2B5EF4-FFF2-40B4-BE49-F238E27FC236}">
              <a16:creationId xmlns:a16="http://schemas.microsoft.com/office/drawing/2014/main" id="{1085CE32-D489-12A6-18ED-96F682CC03AA}"/>
            </a:ext>
          </a:extLst>
        </xdr:cNvPr>
        <xdr:cNvSpPr/>
      </xdr:nvSpPr>
      <xdr:spPr>
        <a:xfrm>
          <a:off x="432955" y="9787181"/>
          <a:ext cx="5844885" cy="391051"/>
        </a:xfrm>
        <a:prstGeom prst="rect">
          <a:avLst/>
        </a:prstGeom>
        <a:noFill/>
      </xdr:spPr>
      <xdr:txBody>
        <a:bodyPr wrap="none" lIns="91440" tIns="45720" rIns="91440" bIns="45720">
          <a:noAutofit/>
        </a:bodyPr>
        <a:lstStyle/>
        <a:p>
          <a:pPr algn="ctr"/>
          <a:r>
            <a:rPr lang="en-IN" sz="1600">
              <a:solidFill>
                <a:schemeClr val="bg1"/>
              </a:solidFill>
            </a:rPr>
            <a:t>Monthly Order Count</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23</xdr:col>
      <xdr:colOff>516365</xdr:colOff>
      <xdr:row>44</xdr:row>
      <xdr:rowOff>175602</xdr:rowOff>
    </xdr:from>
    <xdr:ext cx="5016243" cy="374077"/>
    <xdr:sp macro="" textlink="">
      <xdr:nvSpPr>
        <xdr:cNvPr id="89" name="Rectangle 88">
          <a:extLst>
            <a:ext uri="{FF2B5EF4-FFF2-40B4-BE49-F238E27FC236}">
              <a16:creationId xmlns:a16="http://schemas.microsoft.com/office/drawing/2014/main" id="{9233D3CC-2F01-ABC6-14E8-B7A8E5035593}"/>
            </a:ext>
          </a:extLst>
        </xdr:cNvPr>
        <xdr:cNvSpPr/>
      </xdr:nvSpPr>
      <xdr:spPr>
        <a:xfrm>
          <a:off x="14404893" y="6717300"/>
          <a:ext cx="5016243" cy="374077"/>
        </a:xfrm>
        <a:prstGeom prst="rect">
          <a:avLst/>
        </a:prstGeom>
        <a:noFill/>
      </xdr:spPr>
      <xdr:txBody>
        <a:bodyPr wrap="square" lIns="91440" tIns="45720" rIns="91440" bIns="45720">
          <a:spAutoFit/>
        </a:bodyPr>
        <a:lstStyle/>
        <a:p>
          <a:pPr algn="ctr"/>
          <a:r>
            <a:rPr lang="en-IN" sz="1800">
              <a:solidFill>
                <a:schemeClr val="bg1"/>
              </a:solidFill>
            </a:rPr>
            <a:t>Product Count and Quantity Sold by Category</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0</xdr:col>
      <xdr:colOff>217714</xdr:colOff>
      <xdr:row>0</xdr:row>
      <xdr:rowOff>163286</xdr:rowOff>
    </xdr:from>
    <xdr:to>
      <xdr:col>5</xdr:col>
      <xdr:colOff>81643</xdr:colOff>
      <xdr:row>9</xdr:row>
      <xdr:rowOff>68035</xdr:rowOff>
    </xdr:to>
    <xdr:sp macro="" textlink="">
      <xdr:nvSpPr>
        <xdr:cNvPr id="2" name="Rectangle: Rounded Corners 1">
          <a:extLst>
            <a:ext uri="{FF2B5EF4-FFF2-40B4-BE49-F238E27FC236}">
              <a16:creationId xmlns:a16="http://schemas.microsoft.com/office/drawing/2014/main" id="{E351AEF5-452E-54DB-63A7-0977A1D83479}"/>
            </a:ext>
          </a:extLst>
        </xdr:cNvPr>
        <xdr:cNvSpPr/>
      </xdr:nvSpPr>
      <xdr:spPr>
        <a:xfrm>
          <a:off x="217714" y="163286"/>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449036</xdr:colOff>
      <xdr:row>1</xdr:row>
      <xdr:rowOff>1</xdr:rowOff>
    </xdr:from>
    <xdr:to>
      <xdr:col>10</xdr:col>
      <xdr:colOff>312965</xdr:colOff>
      <xdr:row>9</xdr:row>
      <xdr:rowOff>81643</xdr:rowOff>
    </xdr:to>
    <xdr:sp macro="" textlink="">
      <xdr:nvSpPr>
        <xdr:cNvPr id="3" name="Rectangle: Rounded Corners 2">
          <a:extLst>
            <a:ext uri="{FF2B5EF4-FFF2-40B4-BE49-F238E27FC236}">
              <a16:creationId xmlns:a16="http://schemas.microsoft.com/office/drawing/2014/main" id="{20B3A625-495C-69EC-1A89-71DA2F989400}"/>
            </a:ext>
          </a:extLst>
        </xdr:cNvPr>
        <xdr:cNvSpPr/>
      </xdr:nvSpPr>
      <xdr:spPr>
        <a:xfrm>
          <a:off x="3510643" y="176894"/>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a:solidFill>
                <a:schemeClr val="tx1"/>
              </a:solidFill>
            </a:rPr>
            <a:t>Total</a:t>
          </a:r>
          <a:r>
            <a:rPr lang="en-IN" sz="3600" baseline="0">
              <a:solidFill>
                <a:schemeClr val="tx1"/>
              </a:solidFill>
            </a:rPr>
            <a:t> Orders</a:t>
          </a:r>
        </a:p>
        <a:p>
          <a:pPr algn="ctr"/>
          <a:r>
            <a:rPr lang="en-IN" sz="3600" baseline="0">
              <a:solidFill>
                <a:schemeClr val="tx1"/>
              </a:solidFill>
            </a:rPr>
            <a:t>1000</a:t>
          </a:r>
          <a:endParaRPr lang="en-IN" sz="3600">
            <a:solidFill>
              <a:schemeClr val="tx1"/>
            </a:solidFill>
          </a:endParaRPr>
        </a:p>
      </xdr:txBody>
    </xdr:sp>
    <xdr:clientData/>
  </xdr:twoCellAnchor>
  <xdr:twoCellAnchor>
    <xdr:from>
      <xdr:col>21</xdr:col>
      <xdr:colOff>544286</xdr:colOff>
      <xdr:row>1</xdr:row>
      <xdr:rowOff>13608</xdr:rowOff>
    </xdr:from>
    <xdr:to>
      <xdr:col>26</xdr:col>
      <xdr:colOff>408215</xdr:colOff>
      <xdr:row>9</xdr:row>
      <xdr:rowOff>95250</xdr:rowOff>
    </xdr:to>
    <xdr:sp macro="" textlink="">
      <xdr:nvSpPr>
        <xdr:cNvPr id="4" name="Rectangle: Rounded Corners 3">
          <a:extLst>
            <a:ext uri="{FF2B5EF4-FFF2-40B4-BE49-F238E27FC236}">
              <a16:creationId xmlns:a16="http://schemas.microsoft.com/office/drawing/2014/main" id="{B3DF0FE8-BCF8-DD5F-3639-BEF8D75114AC}"/>
            </a:ext>
          </a:extLst>
        </xdr:cNvPr>
        <xdr:cNvSpPr/>
      </xdr:nvSpPr>
      <xdr:spPr>
        <a:xfrm>
          <a:off x="13403036" y="190501"/>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217714</xdr:colOff>
      <xdr:row>1</xdr:row>
      <xdr:rowOff>13608</xdr:rowOff>
    </xdr:from>
    <xdr:to>
      <xdr:col>32</xdr:col>
      <xdr:colOff>81643</xdr:colOff>
      <xdr:row>9</xdr:row>
      <xdr:rowOff>95250</xdr:rowOff>
    </xdr:to>
    <xdr:sp macro="" textlink="">
      <xdr:nvSpPr>
        <xdr:cNvPr id="5" name="Rectangle: Rounded Corners 4">
          <a:extLst>
            <a:ext uri="{FF2B5EF4-FFF2-40B4-BE49-F238E27FC236}">
              <a16:creationId xmlns:a16="http://schemas.microsoft.com/office/drawing/2014/main" id="{F5F9553F-E907-73CB-B96A-946F6F81905D}"/>
            </a:ext>
          </a:extLst>
        </xdr:cNvPr>
        <xdr:cNvSpPr/>
      </xdr:nvSpPr>
      <xdr:spPr>
        <a:xfrm>
          <a:off x="16750393" y="190501"/>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190501</xdr:colOff>
      <xdr:row>1</xdr:row>
      <xdr:rowOff>14207</xdr:rowOff>
    </xdr:from>
    <xdr:ext cx="2925536" cy="1468971"/>
    <xdr:sp macro="" textlink="">
      <xdr:nvSpPr>
        <xdr:cNvPr id="6" name="Rectangle 5">
          <a:extLst>
            <a:ext uri="{FF2B5EF4-FFF2-40B4-BE49-F238E27FC236}">
              <a16:creationId xmlns:a16="http://schemas.microsoft.com/office/drawing/2014/main" id="{523A5763-435C-4DF6-3D32-30F13205F7B6}"/>
            </a:ext>
          </a:extLst>
        </xdr:cNvPr>
        <xdr:cNvSpPr/>
      </xdr:nvSpPr>
      <xdr:spPr>
        <a:xfrm>
          <a:off x="190501" y="191100"/>
          <a:ext cx="2925536" cy="1468971"/>
        </a:xfrm>
        <a:prstGeom prst="rect">
          <a:avLst/>
        </a:prstGeom>
        <a:noFill/>
      </xdr:spPr>
      <xdr:txBody>
        <a:bodyPr wrap="squar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Total Sales</a:t>
          </a:r>
        </a:p>
        <a:p>
          <a:pPr algn="ctr"/>
          <a:r>
            <a:rPr lang="en-US" sz="3600" b="0" cap="none" spc="0">
              <a:ln w="0"/>
              <a:solidFill>
                <a:schemeClr val="tx1"/>
              </a:solidFill>
              <a:effectLst>
                <a:outerShdw blurRad="38100" dist="19050" dir="2700000" algn="tl" rotWithShape="0">
                  <a:schemeClr val="dk1">
                    <a:alpha val="40000"/>
                  </a:schemeClr>
                </a:outerShdw>
              </a:effectLst>
            </a:rPr>
            <a:t> $5,42,162.40 </a:t>
          </a:r>
        </a:p>
        <a:p>
          <a:pPr algn="ct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421822</xdr:colOff>
      <xdr:row>1</xdr:row>
      <xdr:rowOff>600</xdr:rowOff>
    </xdr:from>
    <xdr:ext cx="2979963" cy="1468971"/>
    <xdr:sp macro="" textlink="">
      <xdr:nvSpPr>
        <xdr:cNvPr id="8" name="Rectangle 7">
          <a:extLst>
            <a:ext uri="{FF2B5EF4-FFF2-40B4-BE49-F238E27FC236}">
              <a16:creationId xmlns:a16="http://schemas.microsoft.com/office/drawing/2014/main" id="{57C46569-FE0E-D783-1F07-346C0030ED88}"/>
            </a:ext>
          </a:extLst>
        </xdr:cNvPr>
        <xdr:cNvSpPr/>
      </xdr:nvSpPr>
      <xdr:spPr>
        <a:xfrm>
          <a:off x="3483429" y="177493"/>
          <a:ext cx="2979963" cy="1468971"/>
        </a:xfrm>
        <a:prstGeom prst="rect">
          <a:avLst/>
        </a:prstGeom>
        <a:noFill/>
      </xdr:spPr>
      <xdr:txBody>
        <a:bodyPr wrap="square" lIns="91440" tIns="45720" rIns="91440" bIns="45720">
          <a:noAutofit/>
        </a:bodyPr>
        <a:lstStyle/>
        <a:p>
          <a:pPr algn="l"/>
          <a:endParaRPr lang="en-US" sz="3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21</xdr:col>
      <xdr:colOff>530680</xdr:colOff>
      <xdr:row>1</xdr:row>
      <xdr:rowOff>600</xdr:rowOff>
    </xdr:from>
    <xdr:ext cx="2939142" cy="1468971"/>
    <xdr:sp macro="" textlink="">
      <xdr:nvSpPr>
        <xdr:cNvPr id="9" name="Rectangle 8">
          <a:extLst>
            <a:ext uri="{FF2B5EF4-FFF2-40B4-BE49-F238E27FC236}">
              <a16:creationId xmlns:a16="http://schemas.microsoft.com/office/drawing/2014/main" id="{7498B5AC-6C18-5EAE-0DE4-EA136740A77E}"/>
            </a:ext>
          </a:extLst>
        </xdr:cNvPr>
        <xdr:cNvSpPr/>
      </xdr:nvSpPr>
      <xdr:spPr>
        <a:xfrm>
          <a:off x="13389430" y="177493"/>
          <a:ext cx="2939142" cy="1468971"/>
        </a:xfrm>
        <a:prstGeom prst="rect">
          <a:avLst/>
        </a:prstGeom>
        <a:noFill/>
      </xdr:spPr>
      <xdr:txBody>
        <a:bodyPr wrap="squar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 Total Qty</a:t>
          </a:r>
          <a:r>
            <a:rPr lang="en-US" sz="3600" b="0" cap="none" spc="0" baseline="0">
              <a:ln w="0"/>
              <a:solidFill>
                <a:schemeClr val="tx1"/>
              </a:solidFill>
              <a:effectLst>
                <a:outerShdw blurRad="38100" dist="19050" dir="2700000" algn="tl" rotWithShape="0">
                  <a:schemeClr val="dk1">
                    <a:alpha val="40000"/>
                  </a:schemeClr>
                </a:outerShdw>
              </a:effectLst>
            </a:rPr>
            <a:t> </a:t>
          </a:r>
          <a:r>
            <a:rPr lang="en-US" sz="3600" b="0" cap="none" spc="0">
              <a:ln w="0"/>
              <a:solidFill>
                <a:schemeClr val="tx1"/>
              </a:solidFill>
              <a:effectLst>
                <a:outerShdw blurRad="38100" dist="19050" dir="2700000" algn="tl" rotWithShape="0">
                  <a:schemeClr val="dk1">
                    <a:alpha val="40000"/>
                  </a:schemeClr>
                </a:outerShdw>
              </a:effectLst>
            </a:rPr>
            <a:t>Sold	</a:t>
          </a:r>
        </a:p>
        <a:p>
          <a:pPr algn="ctr"/>
          <a:r>
            <a:rPr lang="en-US" sz="3600" b="0" cap="none" spc="0">
              <a:ln w="0"/>
              <a:solidFill>
                <a:schemeClr val="tx1"/>
              </a:solidFill>
              <a:effectLst>
                <a:outerShdw blurRad="38100" dist="19050" dir="2700000" algn="tl" rotWithShape="0">
                  <a:schemeClr val="dk1">
                    <a:alpha val="40000"/>
                  </a:schemeClr>
                </a:outerShdw>
              </a:effectLst>
            </a:rPr>
            <a:t>5614</a:t>
          </a:r>
        </a:p>
      </xdr:txBody>
    </xdr:sp>
    <xdr:clientData/>
  </xdr:oneCellAnchor>
  <xdr:oneCellAnchor>
    <xdr:from>
      <xdr:col>27</xdr:col>
      <xdr:colOff>217715</xdr:colOff>
      <xdr:row>1</xdr:row>
      <xdr:rowOff>601</xdr:rowOff>
    </xdr:from>
    <xdr:ext cx="2925536" cy="1468971"/>
    <xdr:sp macro="" textlink="">
      <xdr:nvSpPr>
        <xdr:cNvPr id="10" name="Rectangle 9">
          <a:extLst>
            <a:ext uri="{FF2B5EF4-FFF2-40B4-BE49-F238E27FC236}">
              <a16:creationId xmlns:a16="http://schemas.microsoft.com/office/drawing/2014/main" id="{64191DA5-2096-7015-9752-4691077A828D}"/>
            </a:ext>
          </a:extLst>
        </xdr:cNvPr>
        <xdr:cNvSpPr/>
      </xdr:nvSpPr>
      <xdr:spPr>
        <a:xfrm>
          <a:off x="16750394" y="177494"/>
          <a:ext cx="2925536" cy="1468971"/>
        </a:xfrm>
        <a:prstGeom prst="rect">
          <a:avLst/>
        </a:prstGeom>
        <a:noFill/>
      </xdr:spPr>
      <xdr:txBody>
        <a:bodyPr wrap="square" lIns="91440" tIns="45720" rIns="91440" bIns="45720">
          <a:noAutofit/>
        </a:bodyPr>
        <a:lstStyle/>
        <a:p>
          <a:pPr algn="ctr"/>
          <a:r>
            <a:rPr lang="en-IN" sz="3600">
              <a:solidFill>
                <a:schemeClr val="tx1"/>
              </a:solidFill>
            </a:rPr>
            <a:t>Return % 51.80% </a:t>
          </a:r>
        </a:p>
      </xdr:txBody>
    </xdr:sp>
    <xdr:clientData/>
  </xdr:oneCellAnchor>
</xdr:wsDr>
</file>

<file path=xl/drawings/drawing3.xml><?xml version="1.0" encoding="utf-8"?>
<c:userShapes xmlns:c="http://schemas.openxmlformats.org/drawingml/2006/chart">
  <cdr:relSizeAnchor xmlns:cdr="http://schemas.openxmlformats.org/drawingml/2006/chartDrawing">
    <cdr:from>
      <cdr:x>0.47121</cdr:x>
      <cdr:y>0</cdr:y>
    </cdr:from>
    <cdr:to>
      <cdr:x>0.53605</cdr:x>
      <cdr:y>0.04247</cdr:y>
    </cdr:to>
    <cdr:sp macro="" textlink="">
      <cdr:nvSpPr>
        <cdr:cNvPr id="2" name="Rectangle 1">
          <a:extLst xmlns:a="http://schemas.openxmlformats.org/drawingml/2006/main">
            <a:ext uri="{FF2B5EF4-FFF2-40B4-BE49-F238E27FC236}">
              <a16:creationId xmlns:a16="http://schemas.microsoft.com/office/drawing/2014/main" id="{109181C3-A2FC-3A63-6125-BA1E9A6C9C8D}"/>
            </a:ext>
          </a:extLst>
        </cdr:cNvPr>
        <cdr:cNvSpPr/>
      </cdr:nvSpPr>
      <cdr:spPr>
        <a:xfrm xmlns:a="http://schemas.openxmlformats.org/drawingml/2006/main">
          <a:off x="2248357" y="0"/>
          <a:ext cx="309379" cy="107978"/>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IN" sz="100">
              <a:solidFill>
                <a:schemeClr val="tx1"/>
              </a:solidFill>
            </a:rPr>
            <a:t>Top 5 Countries by Sales</a:t>
          </a:r>
          <a:endParaRPr lang="en-US" sz="1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 refreshedDate="45826.56766064815" createdVersion="8" refreshedVersion="8" minRefreshableVersion="3" recordCount="1000" xr:uid="{303E4689-2C17-4E0E-8111-DEE11D41754C}">
  <cacheSource type="worksheet">
    <worksheetSource ref="A1:P1001" sheet="Main Data(Cleaned)"/>
  </cacheSource>
  <cacheFields count="19">
    <cacheField name="Order_ID" numFmtId="0">
      <sharedItems/>
    </cacheField>
    <cacheField name="Customer Name" numFmtId="0">
      <sharedItems/>
    </cacheField>
    <cacheField name="Region" numFmtId="0">
      <sharedItems count="4">
        <s v="West"/>
        <s v="East"/>
        <s v="North"/>
        <s v="South"/>
      </sharedItems>
    </cacheField>
    <cacheField name="Product" numFmtId="0">
      <sharedItems count="10">
        <s v="Printer"/>
        <s v="Chair"/>
        <s v="Pen"/>
        <s v="Table"/>
        <s v="Keyboard"/>
        <s v="Monitor"/>
        <s v="Notebook"/>
        <s v="Router"/>
        <s v="Desk Lamp"/>
        <s v="Mouse"/>
      </sharedItems>
    </cacheField>
    <cacheField name="Quantity" numFmtId="0">
      <sharedItems containsSemiMixedTypes="0" containsString="0" containsNumber="1" containsInteger="1" minValue="1" maxValue="10"/>
    </cacheField>
    <cacheField name="Unit Price" numFmtId="164">
      <sharedItems containsSemiMixedTypes="0" containsString="0" containsNumber="1" minValue="0.76" maxValue="292.01"/>
    </cacheField>
    <cacheField name="Order Date" numFmtId="14">
      <sharedItems containsSemiMixedTypes="0" containsNonDate="0" containsDate="1" containsString="0" minDate="2023-01-02T00:00:00" maxDate="2025-12-19T00:00:00" count="653">
        <d v="2025-09-22T00:00:00"/>
        <d v="2025-09-15T00:00:00"/>
        <d v="2024-10-06T00:00:00"/>
        <d v="2023-10-17T00:00:00"/>
        <d v="2024-08-26T00:00:00"/>
        <d v="2025-04-21T00:00:00"/>
        <d v="2024-07-29T00:00:00"/>
        <d v="2023-07-19T00:00:00"/>
        <d v="2024-03-21T00:00:00"/>
        <d v="2024-10-26T00:00:00"/>
        <d v="2023-02-22T00:00:00"/>
        <d v="2023-12-30T00:00:00"/>
        <d v="2023-10-14T00:00:00"/>
        <d v="2023-10-24T00:00:00"/>
        <d v="2023-02-21T00:00:00"/>
        <d v="2023-03-11T00:00:00"/>
        <d v="2024-12-08T00:00:00"/>
        <d v="2024-11-23T00:00:00"/>
        <d v="2023-05-11T00:00:00"/>
        <d v="2023-01-04T00:00:00"/>
        <d v="2025-12-03T00:00:00"/>
        <d v="2023-04-27T00:00:00"/>
        <d v="2023-03-31T00:00:00"/>
        <d v="2024-10-09T00:00:00"/>
        <d v="2025-02-06T00:00:00"/>
        <d v="2023-07-12T00:00:00"/>
        <d v="2023-06-05T00:00:00"/>
        <d v="2024-05-14T00:00:00"/>
        <d v="2025-04-14T00:00:00"/>
        <d v="2023-09-08T00:00:00"/>
        <d v="2024-07-26T00:00:00"/>
        <d v="2025-01-22T00:00:00"/>
        <d v="2024-06-11T00:00:00"/>
        <d v="2025-05-07T00:00:00"/>
        <d v="2025-03-07T00:00:00"/>
        <d v="2024-02-09T00:00:00"/>
        <d v="2025-06-13T00:00:00"/>
        <d v="2023-05-29T00:00:00"/>
        <d v="2023-06-13T00:00:00"/>
        <d v="2023-05-23T00:00:00"/>
        <d v="2023-04-29T00:00:00"/>
        <d v="2023-10-29T00:00:00"/>
        <d v="2024-04-04T00:00:00"/>
        <d v="2024-06-01T00:00:00"/>
        <d v="2025-02-24T00:00:00"/>
        <d v="2023-07-25T00:00:00"/>
        <d v="2024-02-19T00:00:00"/>
        <d v="2025-07-28T00:00:00"/>
        <d v="2024-05-12T00:00:00"/>
        <d v="2024-09-16T00:00:00"/>
        <d v="2025-09-12T00:00:00"/>
        <d v="2025-02-23T00:00:00"/>
        <d v="2024-01-24T00:00:00"/>
        <d v="2023-06-11T00:00:00"/>
        <d v="2025-09-30T00:00:00"/>
        <d v="2024-02-05T00:00:00"/>
        <d v="2024-07-14T00:00:00"/>
        <d v="2024-07-04T00:00:00"/>
        <d v="2025-06-26T00:00:00"/>
        <d v="2025-09-08T00:00:00"/>
        <d v="2023-01-09T00:00:00"/>
        <d v="2024-02-21T00:00:00"/>
        <d v="2025-09-04T00:00:00"/>
        <d v="2023-11-08T00:00:00"/>
        <d v="2024-07-15T00:00:00"/>
        <d v="2023-07-21T00:00:00"/>
        <d v="2025-03-31T00:00:00"/>
        <d v="2023-05-10T00:00:00"/>
        <d v="2025-07-02T00:00:00"/>
        <d v="2023-07-07T00:00:00"/>
        <d v="2025-05-16T00:00:00"/>
        <d v="2025-09-19T00:00:00"/>
        <d v="2023-09-22T00:00:00"/>
        <d v="2023-08-12T00:00:00"/>
        <d v="2024-12-22T00:00:00"/>
        <d v="2023-08-14T00:00:00"/>
        <d v="2025-10-10T00:00:00"/>
        <d v="2023-07-31T00:00:00"/>
        <d v="2023-10-18T00:00:00"/>
        <d v="2024-09-29T00:00:00"/>
        <d v="2025-05-18T00:00:00"/>
        <d v="2024-12-19T00:00:00"/>
        <d v="2024-07-31T00:00:00"/>
        <d v="2025-03-21T00:00:00"/>
        <d v="2024-01-02T00:00:00"/>
        <d v="2024-10-05T00:00:00"/>
        <d v="2025-09-25T00:00:00"/>
        <d v="2025-02-05T00:00:00"/>
        <d v="2025-10-17T00:00:00"/>
        <d v="2025-07-12T00:00:00"/>
        <d v="2023-09-02T00:00:00"/>
        <d v="2023-01-31T00:00:00"/>
        <d v="2023-11-17T00:00:00"/>
        <d v="2023-08-29T00:00:00"/>
        <d v="2024-08-25T00:00:00"/>
        <d v="2024-04-16T00:00:00"/>
        <d v="2024-06-18T00:00:00"/>
        <d v="2024-05-21T00:00:00"/>
        <d v="2025-05-31T00:00:00"/>
        <d v="2024-12-28T00:00:00"/>
        <d v="2024-11-01T00:00:00"/>
        <d v="2025-06-17T00:00:00"/>
        <d v="2024-05-20T00:00:00"/>
        <d v="2024-06-07T00:00:00"/>
        <d v="2023-08-27T00:00:00"/>
        <d v="2024-08-04T00:00:00"/>
        <d v="2023-05-08T00:00:00"/>
        <d v="2024-07-05T00:00:00"/>
        <d v="2024-06-23T00:00:00"/>
        <d v="2025-02-04T00:00:00"/>
        <d v="2025-02-21T00:00:00"/>
        <d v="2023-05-15T00:00:00"/>
        <d v="2024-04-17T00:00:00"/>
        <d v="2025-10-24T00:00:00"/>
        <d v="2023-05-13T00:00:00"/>
        <d v="2025-01-05T00:00:00"/>
        <d v="2025-11-28T00:00:00"/>
        <d v="2025-03-09T00:00:00"/>
        <d v="2025-10-13T00:00:00"/>
        <d v="2023-12-27T00:00:00"/>
        <d v="2024-08-15T00:00:00"/>
        <d v="2024-09-08T00:00:00"/>
        <d v="2023-11-22T00:00:00"/>
        <d v="2025-08-19T00:00:00"/>
        <d v="2025-12-01T00:00:00"/>
        <d v="2025-05-12T00:00:00"/>
        <d v="2024-12-05T00:00:00"/>
        <d v="2024-03-23T00:00:00"/>
        <d v="2025-10-19T00:00:00"/>
        <d v="2025-08-12T00:00:00"/>
        <d v="2024-09-17T00:00:00"/>
        <d v="2025-08-07T00:00:00"/>
        <d v="2025-02-02T00:00:00"/>
        <d v="2024-04-18T00:00:00"/>
        <d v="2023-07-18T00:00:00"/>
        <d v="2023-04-06T00:00:00"/>
        <d v="2025-08-25T00:00:00"/>
        <d v="2024-10-24T00:00:00"/>
        <d v="2025-04-04T00:00:00"/>
        <d v="2024-08-17T00:00:00"/>
        <d v="2023-02-14T00:00:00"/>
        <d v="2023-01-30T00:00:00"/>
        <d v="2025-05-15T00:00:00"/>
        <d v="2025-03-18T00:00:00"/>
        <d v="2024-03-13T00:00:00"/>
        <d v="2025-09-01T00:00:00"/>
        <d v="2024-05-13T00:00:00"/>
        <d v="2024-08-06T00:00:00"/>
        <d v="2024-11-09T00:00:00"/>
        <d v="2023-04-02T00:00:00"/>
        <d v="2025-04-12T00:00:00"/>
        <d v="2025-05-19T00:00:00"/>
        <d v="2023-09-03T00:00:00"/>
        <d v="2024-03-08T00:00:00"/>
        <d v="2025-06-21T00:00:00"/>
        <d v="2023-05-18T00:00:00"/>
        <d v="2024-08-10T00:00:00"/>
        <d v="2025-11-05T00:00:00"/>
        <d v="2023-10-30T00:00:00"/>
        <d v="2025-08-20T00:00:00"/>
        <d v="2025-04-10T00:00:00"/>
        <d v="2024-06-15T00:00:00"/>
        <d v="2024-11-29T00:00:00"/>
        <d v="2025-05-30T00:00:00"/>
        <d v="2024-09-21T00:00:00"/>
        <d v="2025-11-02T00:00:00"/>
        <d v="2024-10-14T00:00:00"/>
        <d v="2023-07-27T00:00:00"/>
        <d v="2024-08-22T00:00:00"/>
        <d v="2023-10-07T00:00:00"/>
        <d v="2023-04-11T00:00:00"/>
        <d v="2025-07-13T00:00:00"/>
        <d v="2024-09-04T00:00:00"/>
        <d v="2025-05-08T00:00:00"/>
        <d v="2025-12-10T00:00:00"/>
        <d v="2024-04-24T00:00:00"/>
        <d v="2023-12-01T00:00:00"/>
        <d v="2023-02-06T00:00:00"/>
        <d v="2024-04-10T00:00:00"/>
        <d v="2024-10-22T00:00:00"/>
        <d v="2023-05-20T00:00:00"/>
        <d v="2024-12-04T00:00:00"/>
        <d v="2024-04-29T00:00:00"/>
        <d v="2025-03-10T00:00:00"/>
        <d v="2025-05-29T00:00:00"/>
        <d v="2025-03-27T00:00:00"/>
        <d v="2024-05-30T00:00:00"/>
        <d v="2025-11-06T00:00:00"/>
        <d v="2025-12-18T00:00:00"/>
        <d v="2025-11-13T00:00:00"/>
        <d v="2023-07-01T00:00:00"/>
        <d v="2025-03-06T00:00:00"/>
        <d v="2024-11-04T00:00:00"/>
        <d v="2025-08-09T00:00:00"/>
        <d v="2023-01-24T00:00:00"/>
        <d v="2025-07-27T00:00:00"/>
        <d v="2024-02-16T00:00:00"/>
        <d v="2025-01-29T00:00:00"/>
        <d v="2024-07-16T00:00:00"/>
        <d v="2025-06-10T00:00:00"/>
        <d v="2024-08-16T00:00:00"/>
        <d v="2024-06-20T00:00:00"/>
        <d v="2023-04-01T00:00:00"/>
        <d v="2023-11-01T00:00:00"/>
        <d v="2023-06-04T00:00:00"/>
        <d v="2023-03-10T00:00:00"/>
        <d v="2023-01-21T00:00:00"/>
        <d v="2024-10-31T00:00:00"/>
        <d v="2025-01-17T00:00:00"/>
        <d v="2024-11-03T00:00:00"/>
        <d v="2025-10-25T00:00:00"/>
        <d v="2024-01-11T00:00:00"/>
        <d v="2024-11-08T00:00:00"/>
        <d v="2023-06-23T00:00:00"/>
        <d v="2023-08-15T00:00:00"/>
        <d v="2025-08-14T00:00:00"/>
        <d v="2024-04-09T00:00:00"/>
        <d v="2023-01-05T00:00:00"/>
        <d v="2023-04-18T00:00:00"/>
        <d v="2025-06-14T00:00:00"/>
        <d v="2025-11-18T00:00:00"/>
        <d v="2024-06-24T00:00:00"/>
        <d v="2023-05-14T00:00:00"/>
        <d v="2025-11-09T00:00:00"/>
        <d v="2024-09-23T00:00:00"/>
        <d v="2025-05-26T00:00:00"/>
        <d v="2023-05-31T00:00:00"/>
        <d v="2023-03-14T00:00:00"/>
        <d v="2024-11-25T00:00:00"/>
        <d v="2023-07-20T00:00:00"/>
        <d v="2023-01-15T00:00:00"/>
        <d v="2025-06-18T00:00:00"/>
        <d v="2023-09-14T00:00:00"/>
        <d v="2024-05-25T00:00:00"/>
        <d v="2025-02-09T00:00:00"/>
        <d v="2024-03-15T00:00:00"/>
        <d v="2025-09-13T00:00:00"/>
        <d v="2024-12-17T00:00:00"/>
        <d v="2025-06-12T00:00:00"/>
        <d v="2023-10-09T00:00:00"/>
        <d v="2025-08-04T00:00:00"/>
        <d v="2024-06-03T00:00:00"/>
        <d v="2024-06-04T00:00:00"/>
        <d v="2024-03-16T00:00:00"/>
        <d v="2024-09-27T00:00:00"/>
        <d v="2023-03-05T00:00:00"/>
        <d v="2025-02-17T00:00:00"/>
        <d v="2023-09-27T00:00:00"/>
        <d v="2024-09-11T00:00:00"/>
        <d v="2023-02-20T00:00:00"/>
        <d v="2023-03-23T00:00:00"/>
        <d v="2025-09-11T00:00:00"/>
        <d v="2025-02-20T00:00:00"/>
        <d v="2025-11-25T00:00:00"/>
        <d v="2025-11-21T00:00:00"/>
        <d v="2023-02-27T00:00:00"/>
        <d v="2025-10-01T00:00:00"/>
        <d v="2025-02-16T00:00:00"/>
        <d v="2023-09-24T00:00:00"/>
        <d v="2023-04-14T00:00:00"/>
        <d v="2024-07-02T00:00:00"/>
        <d v="2024-08-20T00:00:00"/>
        <d v="2024-11-06T00:00:00"/>
        <d v="2023-04-19T00:00:00"/>
        <d v="2024-09-26T00:00:00"/>
        <d v="2024-11-18T00:00:00"/>
        <d v="2025-08-30T00:00:00"/>
        <d v="2024-03-06T00:00:00"/>
        <d v="2025-09-03T00:00:00"/>
        <d v="2023-01-08T00:00:00"/>
        <d v="2023-06-28T00:00:00"/>
        <d v="2024-02-28T00:00:00"/>
        <d v="2024-05-11T00:00:00"/>
        <d v="2025-06-04T00:00:00"/>
        <d v="2024-12-27T00:00:00"/>
        <d v="2023-05-05T00:00:00"/>
        <d v="2023-09-25T00:00:00"/>
        <d v="2025-02-07T00:00:00"/>
        <d v="2024-03-30T00:00:00"/>
        <d v="2024-04-03T00:00:00"/>
        <d v="2025-03-08T00:00:00"/>
        <d v="2024-10-07T00:00:00"/>
        <d v="2025-05-11T00:00:00"/>
        <d v="2024-01-13T00:00:00"/>
        <d v="2023-12-29T00:00:00"/>
        <d v="2024-03-22T00:00:00"/>
        <d v="2023-01-27T00:00:00"/>
        <d v="2023-03-20T00:00:00"/>
        <d v="2024-07-07T00:00:00"/>
        <d v="2025-05-25T00:00:00"/>
        <d v="2025-04-11T00:00:00"/>
        <d v="2025-05-27T00:00:00"/>
        <d v="2025-01-03T00:00:00"/>
        <d v="2023-10-02T00:00:00"/>
        <d v="2023-03-08T00:00:00"/>
        <d v="2023-03-13T00:00:00"/>
        <d v="2024-05-09T00:00:00"/>
        <d v="2024-03-31T00:00:00"/>
        <d v="2025-07-01T00:00:00"/>
        <d v="2025-07-17T00:00:00"/>
        <d v="2024-01-09T00:00:00"/>
        <d v="2024-07-27T00:00:00"/>
        <d v="2025-08-28T00:00:00"/>
        <d v="2023-06-08T00:00:00"/>
        <d v="2025-08-16T00:00:00"/>
        <d v="2025-11-10T00:00:00"/>
        <d v="2025-03-04T00:00:00"/>
        <d v="2025-10-12T00:00:00"/>
        <d v="2024-04-07T00:00:00"/>
        <d v="2024-09-10T00:00:00"/>
        <d v="2025-08-02T00:00:00"/>
        <d v="2023-09-16T00:00:00"/>
        <d v="2024-06-09T00:00:00"/>
        <d v="2023-12-13T00:00:00"/>
        <d v="2025-06-06T00:00:00"/>
        <d v="2025-07-23T00:00:00"/>
        <d v="2023-09-21T00:00:00"/>
        <d v="2025-09-27T00:00:00"/>
        <d v="2025-01-26T00:00:00"/>
        <d v="2024-01-30T00:00:00"/>
        <d v="2024-04-23T00:00:00"/>
        <d v="2023-11-09T00:00:00"/>
        <d v="2024-10-16T00:00:00"/>
        <d v="2025-04-09T00:00:00"/>
        <d v="2025-10-23T00:00:00"/>
        <d v="2024-06-28T00:00:00"/>
        <d v="2025-02-15T00:00:00"/>
        <d v="2025-10-06T00:00:00"/>
        <d v="2023-03-18T00:00:00"/>
        <d v="2023-05-04T00:00:00"/>
        <d v="2023-02-02T00:00:00"/>
        <d v="2024-01-03T00:00:00"/>
        <d v="2023-02-25T00:00:00"/>
        <d v="2024-11-19T00:00:00"/>
        <d v="2025-05-06T00:00:00"/>
        <d v="2023-11-26T00:00:00"/>
        <d v="2024-09-05T00:00:00"/>
        <d v="2025-04-23T00:00:00"/>
        <d v="2024-07-01T00:00:00"/>
        <d v="2023-02-10T00:00:00"/>
        <d v="2023-11-29T00:00:00"/>
        <d v="2024-01-05T00:00:00"/>
        <d v="2024-06-05T00:00:00"/>
        <d v="2023-09-10T00:00:00"/>
        <d v="2024-10-13T00:00:00"/>
        <d v="2024-08-02T00:00:00"/>
        <d v="2025-01-04T00:00:00"/>
        <d v="2023-08-03T00:00:00"/>
        <d v="2023-02-24T00:00:00"/>
        <d v="2023-01-18T00:00:00"/>
        <d v="2024-03-02T00:00:00"/>
        <d v="2023-02-07T00:00:00"/>
        <d v="2025-10-16T00:00:00"/>
        <d v="2024-12-29T00:00:00"/>
        <d v="2023-12-31T00:00:00"/>
        <d v="2024-10-17T00:00:00"/>
        <d v="2023-01-02T00:00:00"/>
        <d v="2024-03-11T00:00:00"/>
        <d v="2023-09-04T00:00:00"/>
        <d v="2023-12-21T00:00:00"/>
        <d v="2023-07-08T00:00:00"/>
        <d v="2025-09-29T00:00:00"/>
        <d v="2024-03-29T00:00:00"/>
        <d v="2025-09-14T00:00:00"/>
        <d v="2025-01-27T00:00:00"/>
        <d v="2023-11-02T00:00:00"/>
        <d v="2025-06-20T00:00:00"/>
        <d v="2024-04-21T00:00:00"/>
        <d v="2024-01-08T00:00:00"/>
        <d v="2024-09-01T00:00:00"/>
        <d v="2023-07-16T00:00:00"/>
        <d v="2023-04-20T00:00:00"/>
        <d v="2024-12-31T00:00:00"/>
        <d v="2024-05-01T00:00:00"/>
        <d v="2024-05-26T00:00:00"/>
        <d v="2023-01-20T00:00:00"/>
        <d v="2023-10-06T00:00:00"/>
        <d v="2024-07-10T00:00:00"/>
        <d v="2023-04-13T00:00:00"/>
        <d v="2023-03-09T00:00:00"/>
        <d v="2023-10-15T00:00:00"/>
        <d v="2025-04-20T00:00:00"/>
        <d v="2024-07-30T00:00:00"/>
        <d v="2023-05-12T00:00:00"/>
        <d v="2023-05-17T00:00:00"/>
        <d v="2025-11-27T00:00:00"/>
        <d v="2024-04-30T00:00:00"/>
        <d v="2024-10-10T00:00:00"/>
        <d v="2025-05-02T00:00:00"/>
        <d v="2024-07-21T00:00:00"/>
        <d v="2025-04-16T00:00:00"/>
        <d v="2024-07-08T00:00:00"/>
        <d v="2024-03-18T00:00:00"/>
        <d v="2025-07-08T00:00:00"/>
        <d v="2025-03-02T00:00:00"/>
        <d v="2023-04-26T00:00:00"/>
        <d v="2024-09-12T00:00:00"/>
        <d v="2024-10-21T00:00:00"/>
        <d v="2023-01-26T00:00:00"/>
        <d v="2024-12-10T00:00:00"/>
        <d v="2025-04-06T00:00:00"/>
        <d v="2024-11-20T00:00:00"/>
        <d v="2025-08-03T00:00:00"/>
        <d v="2024-09-28T00:00:00"/>
        <d v="2023-04-23T00:00:00"/>
        <d v="2024-02-25T00:00:00"/>
        <d v="2025-12-14T00:00:00"/>
        <d v="2023-12-04T00:00:00"/>
        <d v="2025-07-04T00:00:00"/>
        <d v="2023-09-11T00:00:00"/>
        <d v="2023-06-01T00:00:00"/>
        <d v="2024-06-30T00:00:00"/>
        <d v="2024-12-20T00:00:00"/>
        <d v="2025-01-24T00:00:00"/>
        <d v="2023-12-17T00:00:00"/>
        <d v="2024-12-06T00:00:00"/>
        <d v="2024-03-26T00:00:00"/>
        <d v="2025-10-14T00:00:00"/>
        <d v="2023-09-15T00:00:00"/>
        <d v="2025-12-08T00:00:00"/>
        <d v="2025-01-09T00:00:00"/>
        <d v="2023-12-12T00:00:00"/>
        <d v="2025-01-14T00:00:00"/>
        <d v="2023-08-20T00:00:00"/>
        <d v="2025-03-14T00:00:00"/>
        <d v="2024-08-03T00:00:00"/>
        <d v="2025-04-28T00:00:00"/>
        <d v="2025-10-20T00:00:00"/>
        <d v="2024-10-19T00:00:00"/>
        <d v="2024-01-14T00:00:00"/>
        <d v="2024-09-07T00:00:00"/>
        <d v="2025-06-07T00:00:00"/>
        <d v="2025-06-15T00:00:00"/>
        <d v="2025-03-28T00:00:00"/>
        <d v="2023-04-22T00:00:00"/>
        <d v="2024-11-21T00:00:00"/>
        <d v="2024-07-11T00:00:00"/>
        <d v="2023-11-30T00:00:00"/>
        <d v="2023-10-22T00:00:00"/>
        <d v="2023-06-25T00:00:00"/>
        <d v="2024-10-23T00:00:00"/>
        <d v="2023-03-01T00:00:00"/>
        <d v="2025-03-17T00:00:00"/>
        <d v="2025-01-25T00:00:00"/>
        <d v="2023-09-20T00:00:00"/>
        <d v="2024-02-24T00:00:00"/>
        <d v="2025-11-24T00:00:00"/>
        <d v="2023-07-04T00:00:00"/>
        <d v="2025-11-16T00:00:00"/>
        <d v="2025-05-10T00:00:00"/>
        <d v="2025-06-23T00:00:00"/>
        <d v="2025-08-08T00:00:00"/>
        <d v="2024-12-09T00:00:00"/>
        <d v="2023-12-26T00:00:00"/>
        <d v="2023-04-12T00:00:00"/>
        <d v="2025-03-05T00:00:00"/>
        <d v="2023-07-30T00:00:00"/>
        <d v="2023-11-28T00:00:00"/>
        <d v="2023-07-03T00:00:00"/>
        <d v="2024-01-21T00:00:00"/>
        <d v="2023-12-03T00:00:00"/>
        <d v="2023-07-26T00:00:00"/>
        <d v="2025-09-28T00:00:00"/>
        <d v="2025-04-13T00:00:00"/>
        <d v="2023-09-05T00:00:00"/>
        <d v="2024-02-08T00:00:00"/>
        <d v="2023-08-18T00:00:00"/>
        <d v="2024-06-27T00:00:00"/>
        <d v="2025-12-07T00:00:00"/>
        <d v="2024-01-18T00:00:00"/>
        <d v="2024-01-16T00:00:00"/>
        <d v="2025-04-01T00:00:00"/>
        <d v="2025-10-31T00:00:00"/>
        <d v="2024-01-28T00:00:00"/>
        <d v="2025-09-24T00:00:00"/>
        <d v="2023-08-13T00:00:00"/>
        <d v="2024-07-28T00:00:00"/>
        <d v="2025-02-03T00:00:00"/>
        <d v="2023-10-23T00:00:00"/>
        <d v="2023-06-06T00:00:00"/>
        <d v="2025-06-25T00:00:00"/>
        <d v="2024-01-22T00:00:00"/>
        <d v="2023-06-29T00:00:00"/>
        <d v="2023-10-31T00:00:00"/>
        <d v="2025-06-05T00:00:00"/>
        <d v="2025-07-18T00:00:00"/>
        <d v="2024-04-26T00:00:00"/>
        <d v="2024-02-17T00:00:00"/>
        <d v="2024-02-11T00:00:00"/>
        <d v="2024-06-29T00:00:00"/>
        <d v="2024-05-29T00:00:00"/>
        <d v="2025-03-26T00:00:00"/>
        <d v="2023-05-06T00:00:00"/>
        <d v="2024-04-28T00:00:00"/>
        <d v="2024-04-06T00:00:00"/>
        <d v="2024-05-03T00:00:00"/>
        <d v="2023-03-24T00:00:00"/>
        <d v="2023-08-10T00:00:00"/>
        <d v="2023-10-05T00:00:00"/>
        <d v="2025-01-13T00:00:00"/>
        <d v="2025-06-01T00:00:00"/>
        <d v="2023-01-29T00:00:00"/>
        <d v="2025-07-21T00:00:00"/>
        <d v="2023-09-18T00:00:00"/>
        <d v="2024-04-01T00:00:00"/>
        <d v="2025-08-01T00:00:00"/>
        <d v="2023-06-15T00:00:00"/>
        <d v="2023-08-30T00:00:00"/>
        <d v="2023-08-25T00:00:00"/>
        <d v="2025-08-24T00:00:00"/>
        <d v="2025-07-20T00:00:00"/>
        <d v="2023-11-24T00:00:00"/>
        <d v="2023-07-14T00:00:00"/>
        <d v="2024-10-03T00:00:00"/>
        <d v="2023-12-15T00:00:00"/>
        <d v="2023-06-07T00:00:00"/>
        <d v="2025-09-18T00:00:00"/>
        <d v="2025-05-24T00:00:00"/>
        <d v="2024-05-15T00:00:00"/>
        <d v="2024-07-17T00:00:00"/>
        <d v="2025-07-05T00:00:00"/>
        <d v="2024-04-08T00:00:00"/>
        <d v="2025-06-19T00:00:00"/>
        <d v="2024-01-31T00:00:00"/>
        <d v="2024-07-20T00:00:00"/>
        <d v="2024-08-27T00:00:00"/>
        <d v="2024-08-31T00:00:00"/>
        <d v="2024-09-13T00:00:00"/>
        <d v="2025-04-26T00:00:00"/>
        <d v="2023-11-13T00:00:00"/>
        <d v="2024-11-07T00:00:00"/>
        <d v="2024-01-04T00:00:00"/>
        <d v="2025-02-10T00:00:00"/>
        <d v="2024-06-10T00:00:00"/>
        <d v="2024-09-20T00:00:00"/>
        <d v="2024-02-13T00:00:00"/>
        <d v="2024-12-13T00:00:00"/>
        <d v="2024-01-17T00:00:00"/>
        <d v="2025-05-01T00:00:00"/>
        <d v="2024-08-08T00:00:00"/>
        <d v="2023-11-20T00:00:00"/>
        <d v="2024-05-08T00:00:00"/>
        <d v="2025-03-16T00:00:00"/>
        <d v="2024-02-15T00:00:00"/>
        <d v="2025-08-13T00:00:00"/>
        <d v="2023-09-01T00:00:00"/>
        <d v="2023-06-26T00:00:00"/>
        <d v="2024-10-30T00:00:00"/>
        <d v="2024-07-09T00:00:00"/>
        <d v="2024-02-27T00:00:00"/>
        <d v="2024-12-07T00:00:00"/>
        <d v="2024-06-17T00:00:00"/>
        <d v="2025-02-25T00:00:00"/>
        <d v="2024-12-02T00:00:00"/>
        <d v="2023-02-05T00:00:00"/>
        <d v="2025-02-13T00:00:00"/>
        <d v="2023-02-11T00:00:00"/>
        <d v="2023-11-18T00:00:00"/>
        <d v="2025-04-29T00:00:00"/>
        <d v="2025-08-15T00:00:00"/>
        <d v="2025-08-06T00:00:00"/>
        <d v="2025-10-29T00:00:00"/>
        <d v="2023-10-04T00:00:00"/>
        <d v="2024-09-22T00:00:00"/>
        <d v="2023-09-30T00:00:00"/>
        <d v="2024-07-19T00:00:00"/>
        <d v="2025-06-30T00:00:00"/>
        <d v="2023-05-27T00:00:00"/>
        <d v="2025-01-16T00:00:00"/>
        <d v="2023-06-02T00:00:00"/>
        <d v="2025-06-02T00:00:00"/>
        <d v="2025-04-25T00:00:00"/>
        <d v="2024-10-12T00:00:00"/>
        <d v="2024-01-10T00:00:00"/>
        <d v="2023-12-25T00:00:00"/>
        <d v="2025-03-22T00:00:00"/>
        <d v="2023-11-25T00:00:00"/>
        <d v="2023-02-18T00:00:00"/>
        <d v="2024-02-03T00:00:00"/>
        <d v="2025-07-19T00:00:00"/>
        <d v="2024-09-18T00:00:00"/>
        <d v="2025-03-30T00:00:00"/>
        <d v="2024-11-14T00:00:00"/>
        <d v="2023-04-17T00:00:00"/>
        <d v="2024-11-11T00:00:00"/>
        <d v="2024-11-10T00:00:00"/>
        <d v="2024-06-06T00:00:00"/>
        <d v="2025-01-10T00:00:00"/>
        <d v="2024-05-06T00:00:00"/>
        <d v="2023-12-02T00:00:00"/>
        <d v="2023-08-06T00:00:00"/>
        <d v="2024-05-31T00:00:00"/>
        <d v="2024-09-30T00:00:00"/>
        <d v="2025-11-29T00:00:00"/>
        <d v="2025-02-08T00:00:00"/>
        <d v="2024-04-05T00:00:00"/>
        <d v="2024-02-04T00:00:00"/>
        <d v="2025-07-16T00:00:00"/>
        <d v="2023-05-21T00:00:00"/>
        <d v="2025-08-31T00:00:00"/>
        <d v="2025-08-26T00:00:00"/>
        <d v="2025-03-23T00:00:00"/>
        <d v="2023-05-26T00:00:00"/>
        <d v="2023-10-10T00:00:00"/>
        <d v="2025-06-16T00:00:00"/>
        <d v="2023-06-12T00:00:00"/>
        <d v="2024-01-15T00:00:00"/>
        <d v="2024-11-22T00:00:00"/>
        <d v="2024-04-22T00:00:00"/>
        <d v="2023-06-21T00:00:00"/>
        <d v="2024-04-14T00:00:00"/>
        <d v="2023-10-08T00:00:00"/>
        <d v="2023-05-01T00:00:00"/>
        <d v="2023-04-16T00:00:00"/>
        <d v="2024-12-15T00:00:00"/>
        <d v="2023-12-20T00:00:00"/>
        <d v="2025-01-06T00:00:00"/>
        <d v="2025-04-15T00:00:00"/>
        <d v="2025-10-05T00:00:00"/>
        <d v="2023-06-24T00:00:00"/>
        <d v="2023-09-26T00:00:00"/>
        <d v="2023-06-09T00:00:00"/>
        <d v="2023-03-27T00:00:00"/>
        <d v="2024-05-18T00:00:00"/>
        <d v="2025-03-01T00:00:00"/>
        <d v="2024-01-23T00:00:00"/>
        <d v="2025-02-28T00:00:00"/>
        <d v="2023-05-24T00:00:00"/>
        <d v="2023-12-28T00:00:00"/>
        <d v="2023-10-01T00:00:00"/>
        <d v="2023-09-23T00:00:00"/>
        <d v="2025-10-22T00:00:00"/>
        <d v="2023-03-07T00:00:00"/>
        <d v="2023-08-11T00:00:00"/>
        <d v="2023-11-21T00:00:00"/>
        <d v="2023-07-22T00:00:00"/>
        <d v="2023-12-22T00:00:00"/>
        <d v="2023-09-29T00:00:00"/>
        <d v="2025-01-11T00:00:00"/>
        <d v="2024-05-23T00:00:00"/>
        <d v="2025-03-15T00:00:00"/>
        <d v="2024-05-05T00:00:00"/>
        <d v="2023-03-30T00:00:00"/>
        <d v="2024-04-27T00:00:00"/>
        <d v="2025-09-06T00:00:00"/>
        <d v="2024-04-25T00:00:00"/>
        <d v="2024-12-01T00:00:00"/>
        <d v="2023-10-27T00:00:00"/>
        <d v="2024-08-14T00:00:00"/>
        <d v="2024-11-16T00:00:00"/>
        <d v="2024-08-24T00:00:00"/>
        <d v="2025-02-26T00:00:00"/>
        <d v="2025-07-03T00:00:00"/>
      </sharedItems>
      <fieldGroup par="18"/>
    </cacheField>
    <cacheField name="Delivery Date" numFmtId="166">
      <sharedItems containsSemiMixedTypes="0" containsNonDate="0" containsDate="1" containsString="0" minDate="2023-01-20T00:00:00" maxDate="2026-01-23T00:00:00"/>
    </cacheField>
    <cacheField name="Returned" numFmtId="0">
      <sharedItems count="2">
        <s v="No"/>
        <s v="Yes"/>
      </sharedItems>
    </cacheField>
    <cacheField name="Total Price" numFmtId="164">
      <sharedItems containsSemiMixedTypes="0" containsString="0" containsNumber="1" minValue="0.76" maxValue="2920.1"/>
    </cacheField>
    <cacheField name="Category" numFmtId="0">
      <sharedItems count="3">
        <s v="Technology"/>
        <s v="Furniture"/>
        <s v="Office Supplies"/>
      </sharedItems>
    </cacheField>
    <cacheField name="Stock Change" numFmtId="0">
      <sharedItems containsSemiMixedTypes="0" containsString="0" containsNumber="1" containsInteger="1" minValue="0" maxValue="19"/>
    </cacheField>
    <cacheField name="Country" numFmtId="0">
      <sharedItems count="10">
        <s v="Japan"/>
        <s v="France"/>
        <s v="South Africa"/>
        <s v="USA"/>
        <s v="Germany"/>
        <s v="UK"/>
        <s v="India"/>
        <s v="Brazil"/>
        <s v="Australia"/>
        <s v="Canada"/>
      </sharedItems>
    </cacheField>
    <cacheField name="State" numFmtId="0">
      <sharedItems count="100">
        <s v="Aichi"/>
        <s v="ÃŽle-de-France"/>
        <s v="Aquitaine"/>
        <s v="Free State"/>
        <s v="Nagano"/>
        <s v="Illinois"/>
        <s v="Hesse"/>
        <s v="Nara"/>
        <s v="Hampshire"/>
        <s v="Western Cape"/>
        <s v="Ohio"/>
        <s v="Gujarat"/>
        <s v="Burgundy"/>
        <s v="Bremen"/>
        <s v="Hokkaido"/>
        <s v="Florida"/>
        <s v="North West"/>
        <s v="GoiÃ¡s"/>
        <s v="Surrey"/>
        <s v="NT"/>
        <s v="CearÃ¡"/>
        <s v="Yorkshire"/>
        <s v="WA"/>
        <s v="Picardy"/>
        <s v="Lorraine"/>
        <s v="Minas Gerais"/>
        <s v="SÃ£o Paulo"/>
        <s v="Bihar"/>
        <s v="Saarland"/>
        <s v="Kerala"/>
        <s v="ACT"/>
        <s v="Thuringia"/>
        <s v="Berlin"/>
        <s v="ParanÃ¡"/>
        <s v="Okinawa"/>
        <s v="Tamil Nadu"/>
        <s v="Karnataka"/>
        <s v="Tokyo"/>
        <s v="Perth"/>
        <s v="Arizona"/>
        <s v="Bavaria"/>
        <s v="Victoria"/>
        <s v="Hamburg"/>
        <s v="KwaZulu-Natal"/>
        <s v="Provence"/>
        <s v="Manitoba"/>
        <s v="Lancashire"/>
        <s v="England"/>
        <s v="Kyoto"/>
        <s v="Miyagi"/>
        <s v="Alsace"/>
        <s v="New Brunswick"/>
        <s v="Saxony"/>
        <s v="Ontario"/>
        <s v="Tasmania"/>
        <s v="Rio de Janeiro"/>
        <s v="Georgia"/>
        <s v="Cape Town"/>
        <s v="Newfoundland"/>
        <s v="Essex"/>
        <s v="Amazonas"/>
        <s v="Lower Saxony"/>
        <s v="Pernambuco"/>
        <s v="New York"/>
        <s v="Wales"/>
        <s v="Eastern Cape"/>
        <s v="Brittany"/>
        <s v="NSW"/>
        <s v="Gold Coast"/>
        <s v="Quebec"/>
        <s v="British Columbia"/>
        <s v="Michigan"/>
        <s v="Uttar Pradesh"/>
        <s v="Rajasthan"/>
        <s v="Nova Scotia"/>
        <s v="Texas"/>
        <s v="Limpopo"/>
        <s v="Fukuoka"/>
        <s v="Saskatchewan"/>
        <s v="Corsica"/>
        <s v="Scotland"/>
        <s v="Northern Cape"/>
        <s v="Alberta"/>
        <s v="Punjab"/>
        <s v="PEI"/>
        <s v="Santa Catarina"/>
        <s v="Brandenburg"/>
        <s v="Gauteng"/>
        <s v="Maharashtra"/>
        <s v="Virginia"/>
        <s v="Bahia"/>
        <s v="Kent"/>
        <s v="California"/>
        <s v="Delhi"/>
        <s v="Queensland"/>
        <s v="Normandy"/>
        <s v="Northern Ireland"/>
        <s v="SA"/>
        <s v="Mpumalanga"/>
        <s v="Osaka"/>
      </sharedItems>
    </cacheField>
    <cacheField name="Year" numFmtId="0">
      <sharedItems containsSemiMixedTypes="0" containsString="0" containsNumber="1" containsInteger="1" minValue="2023" maxValue="2025" count="3">
        <n v="2025"/>
        <n v="2024"/>
        <n v="2023"/>
      </sharedItems>
    </cacheField>
    <cacheField name="Month" numFmtId="165">
      <sharedItems containsSemiMixedTypes="0" containsNonDate="0" containsDate="1" containsString="0" minDate="2023-01-02T00:00:00" maxDate="2025-12-19T00:00:00"/>
    </cacheField>
    <cacheField name="Months (Order Date)" numFmtId="0" databaseField="0">
      <fieldGroup base="6">
        <rangePr groupBy="months" startDate="2023-01-02T00:00:00" endDate="2025-12-19T00:00:00"/>
        <groupItems count="14">
          <s v="&lt;02-01-2023"/>
          <s v="Jan"/>
          <s v="Feb"/>
          <s v="Mar"/>
          <s v="Apr"/>
          <s v="May"/>
          <s v="Jun"/>
          <s v="Jul"/>
          <s v="Aug"/>
          <s v="Sep"/>
          <s v="Oct"/>
          <s v="Nov"/>
          <s v="Dec"/>
          <s v="&gt;19-12-2025"/>
        </groupItems>
      </fieldGroup>
    </cacheField>
    <cacheField name="Quarters (Order Date)" numFmtId="0" databaseField="0">
      <fieldGroup base="6">
        <rangePr groupBy="quarters" startDate="2023-01-02T00:00:00" endDate="2025-12-19T00:00:00"/>
        <groupItems count="6">
          <s v="&lt;02-01-2023"/>
          <s v="Qtr1"/>
          <s v="Qtr2"/>
          <s v="Qtr3"/>
          <s v="Qtr4"/>
          <s v="&gt;19-12-2025"/>
        </groupItems>
      </fieldGroup>
    </cacheField>
    <cacheField name="Years (Order Date)" numFmtId="0" databaseField="0">
      <fieldGroup base="6">
        <rangePr groupBy="years" startDate="2023-01-02T00:00:00" endDate="2025-12-19T00:00:00"/>
        <groupItems count="5">
          <s v="&lt;02-01-2023"/>
          <s v="2023"/>
          <s v="2024"/>
          <s v="2025"/>
          <s v="&gt;19-12-2025"/>
        </groupItems>
      </fieldGroup>
    </cacheField>
  </cacheFields>
  <extLst>
    <ext xmlns:x14="http://schemas.microsoft.com/office/spreadsheetml/2009/9/main" uri="{725AE2AE-9491-48be-B2B4-4EB974FC3084}">
      <x14:pivotCacheDefinition pivotCacheId="6703616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ORD1"/>
    <s v="James"/>
    <x v="0"/>
    <x v="0"/>
    <n v="4"/>
    <n v="226.86"/>
    <x v="0"/>
    <d v="2025-10-15T00:00:00"/>
    <x v="0"/>
    <n v="907.44"/>
    <x v="0"/>
    <n v="12"/>
    <x v="0"/>
    <x v="0"/>
    <x v="0"/>
    <d v="2025-09-22T00:00:00"/>
  </r>
  <r>
    <s v="ORD2"/>
    <s v="Ava"/>
    <x v="1"/>
    <x v="1"/>
    <n v="2"/>
    <n v="177.37"/>
    <x v="1"/>
    <d v="2025-10-30T00:00:00"/>
    <x v="0"/>
    <n v="354.74"/>
    <x v="1"/>
    <n v="7"/>
    <x v="1"/>
    <x v="1"/>
    <x v="0"/>
    <d v="2025-09-15T00:00:00"/>
  </r>
  <r>
    <s v="ORD3"/>
    <s v="Elijah"/>
    <x v="2"/>
    <x v="1"/>
    <n v="10"/>
    <n v="177.37"/>
    <x v="2"/>
    <d v="2024-10-25T00:00:00"/>
    <x v="1"/>
    <n v="1773.7"/>
    <x v="1"/>
    <n v="4"/>
    <x v="1"/>
    <x v="2"/>
    <x v="1"/>
    <d v="2024-10-06T00:00:00"/>
  </r>
  <r>
    <s v="ORD4"/>
    <s v="Ava"/>
    <x v="1"/>
    <x v="0"/>
    <n v="3"/>
    <n v="226.86"/>
    <x v="3"/>
    <d v="2023-11-20T00:00:00"/>
    <x v="0"/>
    <n v="680.58"/>
    <x v="0"/>
    <n v="4"/>
    <x v="2"/>
    <x v="3"/>
    <x v="2"/>
    <d v="2023-10-17T00:00:00"/>
  </r>
  <r>
    <s v="ORD5"/>
    <s v="Ava"/>
    <x v="1"/>
    <x v="2"/>
    <n v="9"/>
    <n v="0.76"/>
    <x v="4"/>
    <d v="2024-10-09T00:00:00"/>
    <x v="0"/>
    <n v="6.84"/>
    <x v="2"/>
    <n v="9"/>
    <x v="0"/>
    <x v="4"/>
    <x v="1"/>
    <d v="2024-08-26T00:00:00"/>
  </r>
  <r>
    <s v="ORD6"/>
    <s v="Noah"/>
    <x v="1"/>
    <x v="3"/>
    <n v="3"/>
    <n v="292.01"/>
    <x v="5"/>
    <d v="2025-05-12T00:00:00"/>
    <x v="1"/>
    <n v="876.03"/>
    <x v="1"/>
    <n v="9"/>
    <x v="3"/>
    <x v="5"/>
    <x v="0"/>
    <d v="2025-04-21T00:00:00"/>
  </r>
  <r>
    <s v="ORD7"/>
    <s v="William"/>
    <x v="0"/>
    <x v="2"/>
    <n v="3"/>
    <n v="0.76"/>
    <x v="6"/>
    <d v="2024-08-14T00:00:00"/>
    <x v="1"/>
    <n v="2.2800000000000002"/>
    <x v="2"/>
    <n v="0"/>
    <x v="3"/>
    <x v="5"/>
    <x v="1"/>
    <d v="2024-07-29T00:00:00"/>
  </r>
  <r>
    <s v="ORD8"/>
    <s v="Liam"/>
    <x v="1"/>
    <x v="2"/>
    <n v="6"/>
    <n v="0.76"/>
    <x v="7"/>
    <d v="2023-08-12T00:00:00"/>
    <x v="1"/>
    <n v="4.5600000000000005"/>
    <x v="2"/>
    <n v="8"/>
    <x v="4"/>
    <x v="6"/>
    <x v="2"/>
    <d v="2023-07-19T00:00:00"/>
  </r>
  <r>
    <s v="ORD9"/>
    <s v="Olivia"/>
    <x v="2"/>
    <x v="4"/>
    <n v="2"/>
    <n v="35.380000000000003"/>
    <x v="8"/>
    <d v="2024-04-09T00:00:00"/>
    <x v="0"/>
    <n v="70.760000000000005"/>
    <x v="0"/>
    <n v="3"/>
    <x v="0"/>
    <x v="7"/>
    <x v="1"/>
    <d v="2024-03-21T00:00:00"/>
  </r>
  <r>
    <s v="ORD10"/>
    <s v="Mia"/>
    <x v="1"/>
    <x v="5"/>
    <n v="9"/>
    <n v="113.3"/>
    <x v="9"/>
    <d v="2024-12-04T00:00:00"/>
    <x v="0"/>
    <n v="1019.6999999999999"/>
    <x v="0"/>
    <n v="2"/>
    <x v="0"/>
    <x v="7"/>
    <x v="1"/>
    <d v="2024-10-26T00:00:00"/>
  </r>
  <r>
    <s v="ORD11"/>
    <s v="Sophia"/>
    <x v="2"/>
    <x v="5"/>
    <n v="10"/>
    <n v="113.3"/>
    <x v="10"/>
    <d v="2023-04-04T00:00:00"/>
    <x v="1"/>
    <n v="1133"/>
    <x v="0"/>
    <n v="9"/>
    <x v="5"/>
    <x v="8"/>
    <x v="2"/>
    <d v="2023-02-22T00:00:00"/>
  </r>
  <r>
    <s v="ORD12"/>
    <s v="Elijah"/>
    <x v="2"/>
    <x v="1"/>
    <n v="5"/>
    <n v="177.37"/>
    <x v="11"/>
    <d v="2024-02-06T00:00:00"/>
    <x v="1"/>
    <n v="886.85"/>
    <x v="1"/>
    <n v="10"/>
    <x v="2"/>
    <x v="9"/>
    <x v="2"/>
    <d v="2023-12-30T00:00:00"/>
  </r>
  <r>
    <s v="ORD13"/>
    <s v="Noah"/>
    <x v="1"/>
    <x v="6"/>
    <n v="9"/>
    <n v="3.51"/>
    <x v="12"/>
    <d v="2023-11-26T00:00:00"/>
    <x v="0"/>
    <n v="31.589999999999996"/>
    <x v="2"/>
    <n v="2"/>
    <x v="3"/>
    <x v="10"/>
    <x v="2"/>
    <d v="2023-10-14T00:00:00"/>
  </r>
  <r>
    <s v="ORD14"/>
    <s v="William"/>
    <x v="0"/>
    <x v="3"/>
    <n v="9"/>
    <n v="292.01"/>
    <x v="13"/>
    <d v="2023-11-14T00:00:00"/>
    <x v="0"/>
    <n v="2628.09"/>
    <x v="1"/>
    <n v="8"/>
    <x v="6"/>
    <x v="11"/>
    <x v="2"/>
    <d v="2023-10-24T00:00:00"/>
  </r>
  <r>
    <s v="ORD15"/>
    <s v="Olivia"/>
    <x v="2"/>
    <x v="5"/>
    <n v="6"/>
    <n v="113.3"/>
    <x v="14"/>
    <d v="2023-04-07T00:00:00"/>
    <x v="1"/>
    <n v="679.8"/>
    <x v="0"/>
    <n v="5"/>
    <x v="1"/>
    <x v="12"/>
    <x v="2"/>
    <d v="2023-02-21T00:00:00"/>
  </r>
  <r>
    <s v="ORD16"/>
    <s v="James"/>
    <x v="0"/>
    <x v="0"/>
    <n v="4"/>
    <n v="226.86"/>
    <x v="15"/>
    <d v="2023-04-01T00:00:00"/>
    <x v="1"/>
    <n v="907.44"/>
    <x v="0"/>
    <n v="17"/>
    <x v="4"/>
    <x v="13"/>
    <x v="2"/>
    <d v="2023-03-11T00:00:00"/>
  </r>
  <r>
    <s v="ORD17"/>
    <s v="Sophia"/>
    <x v="2"/>
    <x v="7"/>
    <n v="1"/>
    <n v="76.069999999999993"/>
    <x v="16"/>
    <d v="2025-01-01T00:00:00"/>
    <x v="0"/>
    <n v="76.069999999999993"/>
    <x v="0"/>
    <n v="10"/>
    <x v="0"/>
    <x v="14"/>
    <x v="1"/>
    <d v="2024-12-08T00:00:00"/>
  </r>
  <r>
    <s v="ORD18"/>
    <s v="Emma"/>
    <x v="3"/>
    <x v="7"/>
    <n v="9"/>
    <n v="76.069999999999993"/>
    <x v="17"/>
    <d v="2025-01-02T00:00:00"/>
    <x v="0"/>
    <n v="684.62999999999988"/>
    <x v="0"/>
    <n v="2"/>
    <x v="3"/>
    <x v="15"/>
    <x v="1"/>
    <d v="2024-11-23T00:00:00"/>
  </r>
  <r>
    <s v="ORD19"/>
    <s v="William"/>
    <x v="0"/>
    <x v="2"/>
    <n v="8"/>
    <n v="0.76"/>
    <x v="18"/>
    <d v="2023-06-06T00:00:00"/>
    <x v="1"/>
    <n v="6.08"/>
    <x v="2"/>
    <n v="4"/>
    <x v="2"/>
    <x v="16"/>
    <x v="2"/>
    <d v="2023-05-11T00:00:00"/>
  </r>
  <r>
    <s v="ORD20"/>
    <s v="Mia"/>
    <x v="1"/>
    <x v="4"/>
    <n v="7"/>
    <n v="35.380000000000003"/>
    <x v="19"/>
    <d v="2023-01-20T00:00:00"/>
    <x v="0"/>
    <n v="247.66000000000003"/>
    <x v="0"/>
    <n v="16"/>
    <x v="7"/>
    <x v="17"/>
    <x v="2"/>
    <d v="2023-01-04T00:00:00"/>
  </r>
  <r>
    <s v="ORD21"/>
    <s v="Liam"/>
    <x v="2"/>
    <x v="0"/>
    <n v="5"/>
    <n v="226.86"/>
    <x v="20"/>
    <d v="2025-12-23T00:00:00"/>
    <x v="1"/>
    <n v="1134.3000000000002"/>
    <x v="0"/>
    <n v="12"/>
    <x v="5"/>
    <x v="18"/>
    <x v="0"/>
    <d v="2025-12-03T00:00:00"/>
  </r>
  <r>
    <s v="ORD22"/>
    <s v="Olivia"/>
    <x v="2"/>
    <x v="8"/>
    <n v="1"/>
    <n v="21.99"/>
    <x v="0"/>
    <d v="2025-11-03T00:00:00"/>
    <x v="1"/>
    <n v="21.99"/>
    <x v="2"/>
    <n v="0"/>
    <x v="8"/>
    <x v="19"/>
    <x v="0"/>
    <d v="2025-09-22T00:00:00"/>
  </r>
  <r>
    <s v="ORD23"/>
    <s v="Olivia"/>
    <x v="2"/>
    <x v="6"/>
    <n v="3"/>
    <n v="3.51"/>
    <x v="21"/>
    <d v="2023-06-10T00:00:00"/>
    <x v="0"/>
    <n v="10.53"/>
    <x v="2"/>
    <n v="2"/>
    <x v="7"/>
    <x v="20"/>
    <x v="2"/>
    <d v="2023-04-27T00:00:00"/>
  </r>
  <r>
    <s v="ORD24"/>
    <s v="Olivia"/>
    <x v="2"/>
    <x v="1"/>
    <n v="4"/>
    <n v="177.37"/>
    <x v="22"/>
    <d v="2023-05-01T00:00:00"/>
    <x v="1"/>
    <n v="709.48"/>
    <x v="1"/>
    <n v="11"/>
    <x v="5"/>
    <x v="21"/>
    <x v="2"/>
    <d v="2023-03-31T00:00:00"/>
  </r>
  <r>
    <s v="ORD25"/>
    <s v="Ava"/>
    <x v="1"/>
    <x v="4"/>
    <n v="10"/>
    <n v="35.380000000000003"/>
    <x v="23"/>
    <d v="2024-11-02T00:00:00"/>
    <x v="1"/>
    <n v="353.8"/>
    <x v="1"/>
    <n v="1"/>
    <x v="8"/>
    <x v="22"/>
    <x v="1"/>
    <d v="2024-10-09T00:00:00"/>
  </r>
  <r>
    <s v="ORD26"/>
    <s v="Olivia"/>
    <x v="2"/>
    <x v="8"/>
    <n v="2"/>
    <n v="21.99"/>
    <x v="24"/>
    <d v="2025-03-03T00:00:00"/>
    <x v="0"/>
    <n v="43.98"/>
    <x v="2"/>
    <n v="5"/>
    <x v="4"/>
    <x v="13"/>
    <x v="0"/>
    <d v="2025-02-06T00:00:00"/>
  </r>
  <r>
    <s v="ORD27"/>
    <s v="Elijah"/>
    <x v="1"/>
    <x v="4"/>
    <n v="5"/>
    <n v="35.380000000000003"/>
    <x v="25"/>
    <d v="2023-08-18T00:00:00"/>
    <x v="1"/>
    <n v="176.9"/>
    <x v="0"/>
    <n v="1"/>
    <x v="1"/>
    <x v="23"/>
    <x v="2"/>
    <d v="2023-07-12T00:00:00"/>
  </r>
  <r>
    <s v="ORD28"/>
    <s v="Olivia"/>
    <x v="2"/>
    <x v="0"/>
    <n v="8"/>
    <n v="226.86"/>
    <x v="26"/>
    <d v="2023-07-13T00:00:00"/>
    <x v="0"/>
    <n v="1814.88"/>
    <x v="0"/>
    <n v="5"/>
    <x v="1"/>
    <x v="24"/>
    <x v="2"/>
    <d v="2023-06-05T00:00:00"/>
  </r>
  <r>
    <s v="ORD29"/>
    <s v="Emma"/>
    <x v="3"/>
    <x v="1"/>
    <n v="2"/>
    <n v="177.37"/>
    <x v="27"/>
    <d v="2024-06-08T00:00:00"/>
    <x v="0"/>
    <n v="354.74"/>
    <x v="1"/>
    <n v="3"/>
    <x v="4"/>
    <x v="24"/>
    <x v="1"/>
    <d v="2024-05-14T00:00:00"/>
  </r>
  <r>
    <s v="ORD30"/>
    <s v="Ava"/>
    <x v="1"/>
    <x v="6"/>
    <n v="2"/>
    <n v="3.51"/>
    <x v="28"/>
    <d v="2025-05-10T00:00:00"/>
    <x v="1"/>
    <n v="7.02"/>
    <x v="2"/>
    <n v="6"/>
    <x v="2"/>
    <x v="9"/>
    <x v="0"/>
    <d v="2025-04-14T00:00:00"/>
  </r>
  <r>
    <s v="ORD31"/>
    <s v="Olivia"/>
    <x v="2"/>
    <x v="6"/>
    <n v="5"/>
    <n v="3.51"/>
    <x v="29"/>
    <d v="2023-10-22T00:00:00"/>
    <x v="1"/>
    <n v="17.549999999999997"/>
    <x v="2"/>
    <n v="4"/>
    <x v="7"/>
    <x v="25"/>
    <x v="2"/>
    <d v="2023-09-08T00:00:00"/>
  </r>
  <r>
    <s v="ORD32"/>
    <s v="Liam"/>
    <x v="1"/>
    <x v="8"/>
    <n v="4"/>
    <n v="21.99"/>
    <x v="30"/>
    <d v="2024-08-11T00:00:00"/>
    <x v="1"/>
    <n v="87.96"/>
    <x v="2"/>
    <n v="6"/>
    <x v="7"/>
    <x v="26"/>
    <x v="1"/>
    <d v="2024-07-26T00:00:00"/>
  </r>
  <r>
    <s v="ORD33"/>
    <s v="Ishita"/>
    <x v="1"/>
    <x v="8"/>
    <n v="10"/>
    <n v="21.99"/>
    <x v="31"/>
    <d v="2025-03-07T00:00:00"/>
    <x v="1"/>
    <n v="219.89999999999998"/>
    <x v="2"/>
    <n v="11"/>
    <x v="6"/>
    <x v="27"/>
    <x v="0"/>
    <d v="2025-01-22T00:00:00"/>
  </r>
  <r>
    <s v="ORD34"/>
    <s v="Noah"/>
    <x v="1"/>
    <x v="4"/>
    <n v="7"/>
    <n v="35.380000000000003"/>
    <x v="32"/>
    <d v="2024-07-03T00:00:00"/>
    <x v="1"/>
    <n v="247.66000000000003"/>
    <x v="0"/>
    <n v="2"/>
    <x v="4"/>
    <x v="28"/>
    <x v="1"/>
    <d v="2024-06-11T00:00:00"/>
  </r>
  <r>
    <s v="ORD35"/>
    <s v="James"/>
    <x v="0"/>
    <x v="4"/>
    <n v="4"/>
    <n v="35.380000000000003"/>
    <x v="33"/>
    <d v="2025-06-07T00:00:00"/>
    <x v="0"/>
    <n v="141.52000000000001"/>
    <x v="0"/>
    <n v="3"/>
    <x v="6"/>
    <x v="29"/>
    <x v="0"/>
    <d v="2025-05-07T00:00:00"/>
  </r>
  <r>
    <s v="ORD36"/>
    <s v="Liam"/>
    <x v="2"/>
    <x v="5"/>
    <n v="5"/>
    <n v="113.3"/>
    <x v="34"/>
    <d v="2025-03-28T00:00:00"/>
    <x v="0"/>
    <n v="566.5"/>
    <x v="0"/>
    <n v="12"/>
    <x v="8"/>
    <x v="30"/>
    <x v="0"/>
    <d v="2025-03-07T00:00:00"/>
  </r>
  <r>
    <s v="ORD37"/>
    <s v="Ishita"/>
    <x v="1"/>
    <x v="9"/>
    <n v="8"/>
    <n v="35.93"/>
    <x v="35"/>
    <d v="2024-03-12T00:00:00"/>
    <x v="0"/>
    <n v="287.44"/>
    <x v="0"/>
    <n v="8"/>
    <x v="4"/>
    <x v="31"/>
    <x v="1"/>
    <d v="2024-02-09T00:00:00"/>
  </r>
  <r>
    <s v="ORD38"/>
    <s v="Ishita"/>
    <x v="1"/>
    <x v="6"/>
    <n v="9"/>
    <n v="3.51"/>
    <x v="13"/>
    <d v="2023-11-17T00:00:00"/>
    <x v="0"/>
    <n v="31.589999999999996"/>
    <x v="2"/>
    <n v="8"/>
    <x v="4"/>
    <x v="32"/>
    <x v="2"/>
    <d v="2023-10-24T00:00:00"/>
  </r>
  <r>
    <s v="ORD39"/>
    <s v="Sophia"/>
    <x v="2"/>
    <x v="5"/>
    <n v="6"/>
    <n v="113.3"/>
    <x v="36"/>
    <d v="2025-06-29T00:00:00"/>
    <x v="0"/>
    <n v="679.8"/>
    <x v="0"/>
    <n v="8"/>
    <x v="8"/>
    <x v="22"/>
    <x v="0"/>
    <d v="2025-06-13T00:00:00"/>
  </r>
  <r>
    <s v="ORD40"/>
    <s v="Ishita"/>
    <x v="1"/>
    <x v="5"/>
    <n v="8"/>
    <n v="113.3"/>
    <x v="37"/>
    <d v="2023-07-01T00:00:00"/>
    <x v="0"/>
    <n v="906.4"/>
    <x v="0"/>
    <n v="18"/>
    <x v="0"/>
    <x v="0"/>
    <x v="2"/>
    <d v="2023-05-29T00:00:00"/>
  </r>
  <r>
    <s v="ORD41"/>
    <s v="Sophia"/>
    <x v="2"/>
    <x v="3"/>
    <n v="8"/>
    <n v="292.01"/>
    <x v="38"/>
    <d v="2023-07-27T00:00:00"/>
    <x v="1"/>
    <n v="2336.08"/>
    <x v="1"/>
    <n v="19"/>
    <x v="7"/>
    <x v="33"/>
    <x v="2"/>
    <d v="2023-06-13T00:00:00"/>
  </r>
  <r>
    <s v="ORD42"/>
    <s v="Ishita"/>
    <x v="1"/>
    <x v="9"/>
    <n v="2"/>
    <n v="35.93"/>
    <x v="39"/>
    <d v="2023-06-11T00:00:00"/>
    <x v="0"/>
    <n v="71.86"/>
    <x v="0"/>
    <n v="5"/>
    <x v="0"/>
    <x v="34"/>
    <x v="2"/>
    <d v="2023-05-23T00:00:00"/>
  </r>
  <r>
    <s v="ORD43"/>
    <s v="Noah"/>
    <x v="1"/>
    <x v="6"/>
    <n v="2"/>
    <n v="3.51"/>
    <x v="40"/>
    <d v="2023-05-14T00:00:00"/>
    <x v="0"/>
    <n v="7.02"/>
    <x v="2"/>
    <n v="5"/>
    <x v="0"/>
    <x v="34"/>
    <x v="2"/>
    <d v="2023-04-29T00:00:00"/>
  </r>
  <r>
    <s v="ORD44"/>
    <s v="Sophia"/>
    <x v="2"/>
    <x v="4"/>
    <n v="3"/>
    <n v="35.380000000000003"/>
    <x v="41"/>
    <d v="2023-11-27T00:00:00"/>
    <x v="0"/>
    <n v="106.14000000000001"/>
    <x v="2"/>
    <n v="9"/>
    <x v="7"/>
    <x v="25"/>
    <x v="2"/>
    <d v="2023-10-29T00:00:00"/>
  </r>
  <r>
    <s v="ORD45"/>
    <s v="James"/>
    <x v="3"/>
    <x v="3"/>
    <n v="2"/>
    <n v="292.01"/>
    <x v="42"/>
    <d v="2024-04-27T00:00:00"/>
    <x v="0"/>
    <n v="584.02"/>
    <x v="1"/>
    <n v="7"/>
    <x v="1"/>
    <x v="2"/>
    <x v="1"/>
    <d v="2024-04-04T00:00:00"/>
  </r>
  <r>
    <s v="ORD46"/>
    <s v="Elijah"/>
    <x v="1"/>
    <x v="8"/>
    <n v="1"/>
    <n v="21.99"/>
    <x v="43"/>
    <d v="2024-07-15T00:00:00"/>
    <x v="1"/>
    <n v="21.99"/>
    <x v="1"/>
    <n v="0"/>
    <x v="6"/>
    <x v="35"/>
    <x v="1"/>
    <d v="2024-06-01T00:00:00"/>
  </r>
  <r>
    <s v="ORD47"/>
    <s v="Elijah"/>
    <x v="1"/>
    <x v="9"/>
    <n v="10"/>
    <n v="35.93"/>
    <x v="44"/>
    <d v="2025-03-31T00:00:00"/>
    <x v="0"/>
    <n v="359.3"/>
    <x v="1"/>
    <n v="17"/>
    <x v="6"/>
    <x v="36"/>
    <x v="0"/>
    <d v="2025-02-24T00:00:00"/>
  </r>
  <r>
    <s v="ORD48"/>
    <s v="Elijah"/>
    <x v="1"/>
    <x v="5"/>
    <n v="3"/>
    <n v="113.3"/>
    <x v="45"/>
    <d v="2023-08-13T00:00:00"/>
    <x v="1"/>
    <n v="339.9"/>
    <x v="0"/>
    <n v="9"/>
    <x v="0"/>
    <x v="37"/>
    <x v="2"/>
    <d v="2023-07-25T00:00:00"/>
  </r>
  <r>
    <s v="ORD49"/>
    <s v="Liam"/>
    <x v="1"/>
    <x v="4"/>
    <n v="6"/>
    <n v="35.380000000000003"/>
    <x v="46"/>
    <d v="2024-03-21T00:00:00"/>
    <x v="0"/>
    <n v="212.28000000000003"/>
    <x v="0"/>
    <n v="17"/>
    <x v="0"/>
    <x v="14"/>
    <x v="1"/>
    <d v="2024-02-19T00:00:00"/>
  </r>
  <r>
    <s v="ORD50"/>
    <s v="James"/>
    <x v="3"/>
    <x v="3"/>
    <n v="6"/>
    <n v="292.01"/>
    <x v="47"/>
    <d v="2025-08-21T00:00:00"/>
    <x v="0"/>
    <n v="1752.06"/>
    <x v="1"/>
    <n v="13"/>
    <x v="6"/>
    <x v="29"/>
    <x v="0"/>
    <d v="2025-07-28T00:00:00"/>
  </r>
  <r>
    <s v="ORD51"/>
    <s v="James"/>
    <x v="3"/>
    <x v="7"/>
    <n v="10"/>
    <n v="76.069999999999993"/>
    <x v="48"/>
    <d v="2024-06-26T00:00:00"/>
    <x v="0"/>
    <n v="760.69999999999993"/>
    <x v="0"/>
    <n v="8"/>
    <x v="8"/>
    <x v="38"/>
    <x v="1"/>
    <d v="2024-05-12T00:00:00"/>
  </r>
  <r>
    <s v="ORD52"/>
    <s v="James"/>
    <x v="3"/>
    <x v="7"/>
    <n v="6"/>
    <n v="76.069999999999993"/>
    <x v="49"/>
    <d v="2024-10-30T00:00:00"/>
    <x v="1"/>
    <n v="456.41999999999996"/>
    <x v="0"/>
    <n v="4"/>
    <x v="1"/>
    <x v="2"/>
    <x v="1"/>
    <d v="2024-09-16T00:00:00"/>
  </r>
  <r>
    <s v="ORD53"/>
    <s v="Sophia"/>
    <x v="2"/>
    <x v="3"/>
    <n v="8"/>
    <n v="292.01"/>
    <x v="50"/>
    <d v="2025-10-27T00:00:00"/>
    <x v="1"/>
    <n v="2336.08"/>
    <x v="1"/>
    <n v="6"/>
    <x v="3"/>
    <x v="39"/>
    <x v="0"/>
    <d v="2025-09-12T00:00:00"/>
  </r>
  <r>
    <s v="ORD54"/>
    <s v="Sophia"/>
    <x v="2"/>
    <x v="5"/>
    <n v="8"/>
    <n v="113.3"/>
    <x v="51"/>
    <d v="2025-04-02T00:00:00"/>
    <x v="1"/>
    <n v="906.4"/>
    <x v="0"/>
    <n v="4"/>
    <x v="1"/>
    <x v="23"/>
    <x v="0"/>
    <d v="2025-02-23T00:00:00"/>
  </r>
  <r>
    <s v="ORD55"/>
    <s v="Noah"/>
    <x v="1"/>
    <x v="8"/>
    <n v="8"/>
    <n v="21.99"/>
    <x v="52"/>
    <d v="2024-03-01T00:00:00"/>
    <x v="1"/>
    <n v="175.92"/>
    <x v="2"/>
    <n v="6"/>
    <x v="0"/>
    <x v="34"/>
    <x v="1"/>
    <d v="2024-01-24T00:00:00"/>
  </r>
  <r>
    <s v="ORD56"/>
    <s v="Sophia"/>
    <x v="2"/>
    <x v="8"/>
    <n v="3"/>
    <n v="21.99"/>
    <x v="53"/>
    <d v="2023-07-25T00:00:00"/>
    <x v="1"/>
    <n v="65.97"/>
    <x v="2"/>
    <n v="1"/>
    <x v="4"/>
    <x v="40"/>
    <x v="2"/>
    <d v="2023-06-11T00:00:00"/>
  </r>
  <r>
    <s v="ORD57"/>
    <s v="Liam"/>
    <x v="2"/>
    <x v="8"/>
    <n v="9"/>
    <n v="21.99"/>
    <x v="54"/>
    <d v="2025-11-12T00:00:00"/>
    <x v="1"/>
    <n v="197.91"/>
    <x v="2"/>
    <n v="4"/>
    <x v="2"/>
    <x v="3"/>
    <x v="0"/>
    <d v="2025-09-30T00:00:00"/>
  </r>
  <r>
    <s v="ORD58"/>
    <s v="Ishita"/>
    <x v="1"/>
    <x v="1"/>
    <n v="2"/>
    <n v="177.37"/>
    <x v="55"/>
    <d v="2024-03-16T00:00:00"/>
    <x v="1"/>
    <n v="354.74"/>
    <x v="1"/>
    <n v="10"/>
    <x v="8"/>
    <x v="41"/>
    <x v="1"/>
    <d v="2024-02-05T00:00:00"/>
  </r>
  <r>
    <s v="ORD59"/>
    <s v="Mia"/>
    <x v="1"/>
    <x v="2"/>
    <n v="2"/>
    <n v="0.76"/>
    <x v="56"/>
    <d v="2024-07-30T00:00:00"/>
    <x v="1"/>
    <n v="1.52"/>
    <x v="2"/>
    <n v="17"/>
    <x v="0"/>
    <x v="4"/>
    <x v="1"/>
    <d v="2024-07-14T00:00:00"/>
  </r>
  <r>
    <s v="ORD60"/>
    <s v="Ava"/>
    <x v="1"/>
    <x v="8"/>
    <n v="3"/>
    <n v="21.99"/>
    <x v="57"/>
    <d v="2024-07-20T00:00:00"/>
    <x v="1"/>
    <n v="65.97"/>
    <x v="2"/>
    <n v="14"/>
    <x v="8"/>
    <x v="30"/>
    <x v="1"/>
    <d v="2024-07-04T00:00:00"/>
  </r>
  <r>
    <s v="ORD61"/>
    <s v="James"/>
    <x v="0"/>
    <x v="1"/>
    <n v="9"/>
    <n v="177.37"/>
    <x v="58"/>
    <d v="2025-08-10T00:00:00"/>
    <x v="1"/>
    <n v="1596.33"/>
    <x v="1"/>
    <n v="19"/>
    <x v="7"/>
    <x v="26"/>
    <x v="0"/>
    <d v="2025-06-26T00:00:00"/>
  </r>
  <r>
    <s v="ORD62"/>
    <s v="Emma"/>
    <x v="3"/>
    <x v="5"/>
    <n v="6"/>
    <n v="113.3"/>
    <x v="59"/>
    <d v="2025-09-26T00:00:00"/>
    <x v="1"/>
    <n v="679.8"/>
    <x v="0"/>
    <n v="18"/>
    <x v="4"/>
    <x v="42"/>
    <x v="0"/>
    <d v="2025-09-08T00:00:00"/>
  </r>
  <r>
    <s v="ORD63"/>
    <s v="Emma"/>
    <x v="3"/>
    <x v="8"/>
    <n v="8"/>
    <n v="21.99"/>
    <x v="60"/>
    <d v="2023-02-02T00:00:00"/>
    <x v="1"/>
    <n v="175.92"/>
    <x v="0"/>
    <n v="16"/>
    <x v="2"/>
    <x v="43"/>
    <x v="2"/>
    <d v="2023-01-09T00:00:00"/>
  </r>
  <r>
    <s v="ORD64"/>
    <s v="Elijah"/>
    <x v="1"/>
    <x v="9"/>
    <n v="2"/>
    <n v="35.93"/>
    <x v="61"/>
    <d v="2024-04-01T00:00:00"/>
    <x v="0"/>
    <n v="71.86"/>
    <x v="0"/>
    <n v="1"/>
    <x v="1"/>
    <x v="44"/>
    <x v="1"/>
    <d v="2024-02-21T00:00:00"/>
  </r>
  <r>
    <s v="ORD65"/>
    <s v="Ava"/>
    <x v="1"/>
    <x v="6"/>
    <n v="8"/>
    <n v="3.51"/>
    <x v="62"/>
    <d v="2025-10-07T00:00:00"/>
    <x v="0"/>
    <n v="28.08"/>
    <x v="2"/>
    <n v="14"/>
    <x v="4"/>
    <x v="40"/>
    <x v="0"/>
    <d v="2025-09-04T00:00:00"/>
  </r>
  <r>
    <s v="ORD66"/>
    <s v="James"/>
    <x v="3"/>
    <x v="3"/>
    <n v="6"/>
    <n v="292.01"/>
    <x v="63"/>
    <d v="2023-11-27T00:00:00"/>
    <x v="1"/>
    <n v="1752.06"/>
    <x v="1"/>
    <n v="7"/>
    <x v="9"/>
    <x v="45"/>
    <x v="2"/>
    <d v="2023-11-08T00:00:00"/>
  </r>
  <r>
    <s v="ORD67"/>
    <s v="Noah"/>
    <x v="1"/>
    <x v="1"/>
    <n v="10"/>
    <n v="177.37"/>
    <x v="64"/>
    <d v="2024-08-29T00:00:00"/>
    <x v="1"/>
    <n v="1773.7"/>
    <x v="1"/>
    <n v="9"/>
    <x v="5"/>
    <x v="46"/>
    <x v="1"/>
    <d v="2024-07-15T00:00:00"/>
  </r>
  <r>
    <s v="ORD68"/>
    <s v="Noah"/>
    <x v="1"/>
    <x v="4"/>
    <n v="10"/>
    <n v="35.380000000000003"/>
    <x v="65"/>
    <d v="2023-08-22T00:00:00"/>
    <x v="1"/>
    <n v="353.8"/>
    <x v="0"/>
    <n v="19"/>
    <x v="4"/>
    <x v="28"/>
    <x v="2"/>
    <d v="2023-07-21T00:00:00"/>
  </r>
  <r>
    <s v="ORD69"/>
    <s v="Mia"/>
    <x v="1"/>
    <x v="9"/>
    <n v="8"/>
    <n v="35.93"/>
    <x v="66"/>
    <d v="2025-05-05T00:00:00"/>
    <x v="1"/>
    <n v="287.44"/>
    <x v="0"/>
    <n v="4"/>
    <x v="5"/>
    <x v="47"/>
    <x v="0"/>
    <d v="2025-03-31T00:00:00"/>
  </r>
  <r>
    <s v="ORD70"/>
    <s v="Emma"/>
    <x v="3"/>
    <x v="3"/>
    <n v="8"/>
    <n v="292.01"/>
    <x v="67"/>
    <d v="2023-06-06T00:00:00"/>
    <x v="1"/>
    <n v="2336.08"/>
    <x v="1"/>
    <n v="18"/>
    <x v="0"/>
    <x v="48"/>
    <x v="2"/>
    <d v="2023-05-10T00:00:00"/>
  </r>
  <r>
    <s v="ORD71"/>
    <s v="Sophia"/>
    <x v="2"/>
    <x v="1"/>
    <n v="4"/>
    <n v="177.37"/>
    <x v="68"/>
    <d v="2025-08-04T00:00:00"/>
    <x v="1"/>
    <n v="709.48"/>
    <x v="1"/>
    <n v="8"/>
    <x v="6"/>
    <x v="29"/>
    <x v="0"/>
    <d v="2025-07-02T00:00:00"/>
  </r>
  <r>
    <s v="ORD72"/>
    <s v="Sophia"/>
    <x v="2"/>
    <x v="8"/>
    <n v="5"/>
    <n v="21.99"/>
    <x v="69"/>
    <d v="2023-08-03T00:00:00"/>
    <x v="0"/>
    <n v="109.94999999999999"/>
    <x v="2"/>
    <n v="5"/>
    <x v="1"/>
    <x v="2"/>
    <x v="2"/>
    <d v="2023-07-07T00:00:00"/>
  </r>
  <r>
    <s v="ORD73"/>
    <s v="Emma"/>
    <x v="3"/>
    <x v="6"/>
    <n v="2"/>
    <n v="3.51"/>
    <x v="70"/>
    <d v="2025-06-12T00:00:00"/>
    <x v="0"/>
    <n v="7.02"/>
    <x v="2"/>
    <n v="5"/>
    <x v="7"/>
    <x v="2"/>
    <x v="0"/>
    <d v="2025-05-16T00:00:00"/>
  </r>
  <r>
    <s v="ORD74"/>
    <s v="Emma"/>
    <x v="3"/>
    <x v="8"/>
    <n v="8"/>
    <n v="21.99"/>
    <x v="71"/>
    <d v="2025-10-17T00:00:00"/>
    <x v="0"/>
    <n v="175.92"/>
    <x v="2"/>
    <n v="2"/>
    <x v="0"/>
    <x v="49"/>
    <x v="0"/>
    <d v="2025-09-19T00:00:00"/>
  </r>
  <r>
    <s v="ORD75"/>
    <s v="Noah"/>
    <x v="1"/>
    <x v="0"/>
    <n v="10"/>
    <n v="226.86"/>
    <x v="72"/>
    <d v="2023-10-08T00:00:00"/>
    <x v="0"/>
    <n v="2268.6000000000004"/>
    <x v="0"/>
    <n v="19"/>
    <x v="6"/>
    <x v="29"/>
    <x v="2"/>
    <d v="2023-09-22T00:00:00"/>
  </r>
  <r>
    <s v="ORD76"/>
    <s v="Sophia"/>
    <x v="2"/>
    <x v="5"/>
    <n v="6"/>
    <n v="113.3"/>
    <x v="73"/>
    <d v="2023-09-11T00:00:00"/>
    <x v="1"/>
    <n v="679.8"/>
    <x v="0"/>
    <n v="6"/>
    <x v="2"/>
    <x v="16"/>
    <x v="2"/>
    <d v="2023-08-12T00:00:00"/>
  </r>
  <r>
    <s v="ORD77"/>
    <s v="William"/>
    <x v="0"/>
    <x v="9"/>
    <n v="7"/>
    <n v="35.93"/>
    <x v="74"/>
    <d v="2025-01-10T00:00:00"/>
    <x v="0"/>
    <n v="251.51"/>
    <x v="0"/>
    <n v="4"/>
    <x v="1"/>
    <x v="50"/>
    <x v="1"/>
    <d v="2024-12-22T00:00:00"/>
  </r>
  <r>
    <s v="ORD78"/>
    <s v="Sophia"/>
    <x v="2"/>
    <x v="0"/>
    <n v="8"/>
    <n v="226.86"/>
    <x v="75"/>
    <d v="2023-09-10T00:00:00"/>
    <x v="0"/>
    <n v="1814.88"/>
    <x v="0"/>
    <n v="1"/>
    <x v="9"/>
    <x v="51"/>
    <x v="2"/>
    <d v="2023-08-14T00:00:00"/>
  </r>
  <r>
    <s v="ORD79"/>
    <s v="James"/>
    <x v="3"/>
    <x v="4"/>
    <n v="10"/>
    <n v="35.380000000000003"/>
    <x v="76"/>
    <d v="2025-11-08T00:00:00"/>
    <x v="1"/>
    <n v="353.8"/>
    <x v="0"/>
    <n v="7"/>
    <x v="6"/>
    <x v="51"/>
    <x v="0"/>
    <d v="2025-10-10T00:00:00"/>
  </r>
  <r>
    <s v="ORD80"/>
    <s v="Sophia"/>
    <x v="2"/>
    <x v="5"/>
    <n v="2"/>
    <n v="113.3"/>
    <x v="68"/>
    <d v="2025-07-20T00:00:00"/>
    <x v="0"/>
    <n v="226.6"/>
    <x v="0"/>
    <n v="18"/>
    <x v="4"/>
    <x v="32"/>
    <x v="0"/>
    <d v="2025-07-02T00:00:00"/>
  </r>
  <r>
    <s v="ORD81"/>
    <s v="Ava"/>
    <x v="1"/>
    <x v="6"/>
    <n v="5"/>
    <n v="3.51"/>
    <x v="77"/>
    <d v="2023-08-21T00:00:00"/>
    <x v="1"/>
    <n v="17.549999999999997"/>
    <x v="2"/>
    <n v="2"/>
    <x v="6"/>
    <x v="27"/>
    <x v="2"/>
    <d v="2023-07-31T00:00:00"/>
  </r>
  <r>
    <s v="ORD82"/>
    <s v="Sophia"/>
    <x v="2"/>
    <x v="7"/>
    <n v="10"/>
    <n v="76.069999999999993"/>
    <x v="78"/>
    <d v="2023-11-27T00:00:00"/>
    <x v="0"/>
    <n v="760.69999999999993"/>
    <x v="0"/>
    <n v="11"/>
    <x v="4"/>
    <x v="52"/>
    <x v="2"/>
    <d v="2023-10-18T00:00:00"/>
  </r>
  <r>
    <s v="ORD83"/>
    <s v="James"/>
    <x v="3"/>
    <x v="1"/>
    <n v="7"/>
    <n v="177.37"/>
    <x v="79"/>
    <d v="2024-10-28T00:00:00"/>
    <x v="0"/>
    <n v="1241.5900000000001"/>
    <x v="1"/>
    <n v="16"/>
    <x v="0"/>
    <x v="4"/>
    <x v="1"/>
    <d v="2024-09-29T00:00:00"/>
  </r>
  <r>
    <s v="ORD84"/>
    <s v="Elijah"/>
    <x v="1"/>
    <x v="6"/>
    <n v="2"/>
    <n v="3.51"/>
    <x v="80"/>
    <d v="2025-06-22T00:00:00"/>
    <x v="1"/>
    <n v="7.02"/>
    <x v="2"/>
    <n v="9"/>
    <x v="9"/>
    <x v="53"/>
    <x v="0"/>
    <d v="2025-05-18T00:00:00"/>
  </r>
  <r>
    <s v="ORD85"/>
    <s v="Olivia"/>
    <x v="2"/>
    <x v="3"/>
    <n v="6"/>
    <n v="292.01"/>
    <x v="44"/>
    <d v="2025-04-10T00:00:00"/>
    <x v="0"/>
    <n v="1752.06"/>
    <x v="1"/>
    <n v="7"/>
    <x v="6"/>
    <x v="35"/>
    <x v="0"/>
    <d v="2025-02-24T00:00:00"/>
  </r>
  <r>
    <s v="ORD86"/>
    <s v="Mia"/>
    <x v="1"/>
    <x v="6"/>
    <n v="6"/>
    <n v="3.51"/>
    <x v="81"/>
    <d v="2025-01-04T00:00:00"/>
    <x v="0"/>
    <n v="21.06"/>
    <x v="2"/>
    <n v="4"/>
    <x v="5"/>
    <x v="47"/>
    <x v="1"/>
    <d v="2024-12-19T00:00:00"/>
  </r>
  <r>
    <s v="ORD87"/>
    <s v="Olivia"/>
    <x v="2"/>
    <x v="1"/>
    <n v="4"/>
    <n v="177.37"/>
    <x v="82"/>
    <d v="2024-08-26T00:00:00"/>
    <x v="1"/>
    <n v="709.48"/>
    <x v="1"/>
    <n v="9"/>
    <x v="8"/>
    <x v="54"/>
    <x v="1"/>
    <d v="2024-07-31T00:00:00"/>
  </r>
  <r>
    <s v="ORD88"/>
    <s v="William"/>
    <x v="0"/>
    <x v="0"/>
    <n v="5"/>
    <n v="226.86"/>
    <x v="83"/>
    <d v="2025-05-04T00:00:00"/>
    <x v="1"/>
    <n v="1134.3000000000002"/>
    <x v="0"/>
    <n v="0"/>
    <x v="7"/>
    <x v="55"/>
    <x v="0"/>
    <d v="2025-03-21T00:00:00"/>
  </r>
  <r>
    <s v="ORD89"/>
    <s v="Elijah"/>
    <x v="1"/>
    <x v="8"/>
    <n v="9"/>
    <n v="21.99"/>
    <x v="84"/>
    <d v="2024-02-07T00:00:00"/>
    <x v="0"/>
    <n v="197.91"/>
    <x v="2"/>
    <n v="4"/>
    <x v="1"/>
    <x v="2"/>
    <x v="1"/>
    <d v="2024-01-02T00:00:00"/>
  </r>
  <r>
    <s v="ORD90"/>
    <s v="Noah"/>
    <x v="1"/>
    <x v="1"/>
    <n v="6"/>
    <n v="177.37"/>
    <x v="9"/>
    <d v="2024-11-11T00:00:00"/>
    <x v="0"/>
    <n v="1064.22"/>
    <x v="1"/>
    <n v="3"/>
    <x v="5"/>
    <x v="46"/>
    <x v="1"/>
    <d v="2024-10-26T00:00:00"/>
  </r>
  <r>
    <s v="ORD91"/>
    <s v="James"/>
    <x v="3"/>
    <x v="9"/>
    <n v="3"/>
    <n v="35.93"/>
    <x v="85"/>
    <d v="2024-11-12T00:00:00"/>
    <x v="0"/>
    <n v="107.78999999999999"/>
    <x v="0"/>
    <n v="8"/>
    <x v="3"/>
    <x v="56"/>
    <x v="1"/>
    <d v="2024-10-05T00:00:00"/>
  </r>
  <r>
    <s v="ORD92"/>
    <s v="James"/>
    <x v="0"/>
    <x v="9"/>
    <n v="9"/>
    <n v="35.93"/>
    <x v="86"/>
    <d v="2025-10-15T00:00:00"/>
    <x v="0"/>
    <n v="323.37"/>
    <x v="0"/>
    <n v="3"/>
    <x v="3"/>
    <x v="56"/>
    <x v="0"/>
    <d v="2025-09-25T00:00:00"/>
  </r>
  <r>
    <s v="ORD93"/>
    <s v="Liam"/>
    <x v="1"/>
    <x v="4"/>
    <n v="9"/>
    <n v="35.380000000000003"/>
    <x v="87"/>
    <d v="2025-03-20T00:00:00"/>
    <x v="0"/>
    <n v="318.42"/>
    <x v="0"/>
    <n v="12"/>
    <x v="9"/>
    <x v="53"/>
    <x v="0"/>
    <d v="2025-02-05T00:00:00"/>
  </r>
  <r>
    <s v="ORD94"/>
    <s v="James"/>
    <x v="0"/>
    <x v="4"/>
    <n v="8"/>
    <n v="35.380000000000003"/>
    <x v="88"/>
    <d v="2025-11-16T00:00:00"/>
    <x v="0"/>
    <n v="283.04000000000002"/>
    <x v="0"/>
    <n v="18"/>
    <x v="3"/>
    <x v="5"/>
    <x v="0"/>
    <d v="2025-10-17T00:00:00"/>
  </r>
  <r>
    <s v="ORD95"/>
    <s v="Sophia"/>
    <x v="2"/>
    <x v="0"/>
    <n v="10"/>
    <n v="226.86"/>
    <x v="89"/>
    <d v="2025-07-27T00:00:00"/>
    <x v="0"/>
    <n v="2268.6000000000004"/>
    <x v="0"/>
    <n v="16"/>
    <x v="2"/>
    <x v="57"/>
    <x v="0"/>
    <d v="2025-07-12T00:00:00"/>
  </r>
  <r>
    <s v="ORD96"/>
    <s v="William"/>
    <x v="0"/>
    <x v="1"/>
    <n v="9"/>
    <n v="177.37"/>
    <x v="90"/>
    <d v="2023-09-26T00:00:00"/>
    <x v="0"/>
    <n v="1596.33"/>
    <x v="1"/>
    <n v="6"/>
    <x v="6"/>
    <x v="11"/>
    <x v="2"/>
    <d v="2023-09-02T00:00:00"/>
  </r>
  <r>
    <s v="ORD97"/>
    <s v="Sophia"/>
    <x v="2"/>
    <x v="4"/>
    <n v="3"/>
    <n v="35.380000000000003"/>
    <x v="88"/>
    <d v="2025-11-25T00:00:00"/>
    <x v="0"/>
    <n v="106.14000000000001"/>
    <x v="0"/>
    <n v="3"/>
    <x v="9"/>
    <x v="58"/>
    <x v="0"/>
    <d v="2025-10-17T00:00:00"/>
  </r>
  <r>
    <s v="ORD98"/>
    <s v="Sophia"/>
    <x v="2"/>
    <x v="6"/>
    <n v="3"/>
    <n v="3.51"/>
    <x v="91"/>
    <d v="2023-03-06T00:00:00"/>
    <x v="0"/>
    <n v="10.53"/>
    <x v="2"/>
    <n v="3"/>
    <x v="4"/>
    <x v="32"/>
    <x v="2"/>
    <d v="2023-01-31T00:00:00"/>
  </r>
  <r>
    <s v="ORD99"/>
    <s v="Elijah"/>
    <x v="1"/>
    <x v="9"/>
    <n v="5"/>
    <n v="35.93"/>
    <x v="92"/>
    <d v="2023-12-11T00:00:00"/>
    <x v="1"/>
    <n v="179.65"/>
    <x v="0"/>
    <n v="2"/>
    <x v="2"/>
    <x v="3"/>
    <x v="2"/>
    <d v="2023-11-17T00:00:00"/>
  </r>
  <r>
    <s v="ORD100"/>
    <s v="Elijah"/>
    <x v="2"/>
    <x v="0"/>
    <n v="8"/>
    <n v="226.86"/>
    <x v="93"/>
    <d v="2023-10-01T00:00:00"/>
    <x v="0"/>
    <n v="1814.88"/>
    <x v="0"/>
    <n v="7"/>
    <x v="5"/>
    <x v="59"/>
    <x v="2"/>
    <d v="2023-08-29T00:00:00"/>
  </r>
  <r>
    <s v="ORD101"/>
    <s v="Elijah"/>
    <x v="1"/>
    <x v="7"/>
    <n v="2"/>
    <n v="76.069999999999993"/>
    <x v="94"/>
    <d v="2024-09-17T00:00:00"/>
    <x v="1"/>
    <n v="152.13999999999999"/>
    <x v="0"/>
    <n v="4"/>
    <x v="7"/>
    <x v="60"/>
    <x v="1"/>
    <d v="2024-08-25T00:00:00"/>
  </r>
  <r>
    <s v="ORD102"/>
    <s v="Elijah"/>
    <x v="1"/>
    <x v="1"/>
    <n v="3"/>
    <n v="177.37"/>
    <x v="95"/>
    <d v="2024-05-28T00:00:00"/>
    <x v="1"/>
    <n v="532.11"/>
    <x v="1"/>
    <n v="6"/>
    <x v="0"/>
    <x v="49"/>
    <x v="1"/>
    <d v="2024-04-16T00:00:00"/>
  </r>
  <r>
    <s v="ORD103"/>
    <s v="James"/>
    <x v="0"/>
    <x v="7"/>
    <n v="7"/>
    <n v="76.069999999999993"/>
    <x v="96"/>
    <d v="2024-07-30T00:00:00"/>
    <x v="0"/>
    <n v="532.49"/>
    <x v="0"/>
    <n v="5"/>
    <x v="7"/>
    <x v="33"/>
    <x v="1"/>
    <d v="2024-06-18T00:00:00"/>
  </r>
  <r>
    <s v="ORD104"/>
    <s v="Ishita"/>
    <x v="1"/>
    <x v="0"/>
    <n v="9"/>
    <n v="226.86"/>
    <x v="97"/>
    <d v="2024-07-01T00:00:00"/>
    <x v="0"/>
    <n v="2041.7400000000002"/>
    <x v="0"/>
    <n v="10"/>
    <x v="5"/>
    <x v="18"/>
    <x v="1"/>
    <d v="2024-05-21T00:00:00"/>
  </r>
  <r>
    <s v="ORD105"/>
    <s v="Olivia"/>
    <x v="2"/>
    <x v="8"/>
    <n v="2"/>
    <n v="21.99"/>
    <x v="98"/>
    <d v="2025-07-04T00:00:00"/>
    <x v="1"/>
    <n v="43.98"/>
    <x v="2"/>
    <n v="9"/>
    <x v="4"/>
    <x v="61"/>
    <x v="0"/>
    <d v="2025-05-31T00:00:00"/>
  </r>
  <r>
    <s v="ORD106"/>
    <s v="Ava"/>
    <x v="1"/>
    <x v="9"/>
    <n v="9"/>
    <n v="35.93"/>
    <x v="99"/>
    <d v="2025-01-15T00:00:00"/>
    <x v="0"/>
    <n v="323.37"/>
    <x v="0"/>
    <n v="5"/>
    <x v="7"/>
    <x v="62"/>
    <x v="1"/>
    <d v="2024-12-28T00:00:00"/>
  </r>
  <r>
    <s v="ORD107"/>
    <s v="William"/>
    <x v="0"/>
    <x v="6"/>
    <n v="8"/>
    <n v="3.51"/>
    <x v="17"/>
    <d v="2024-12-10T00:00:00"/>
    <x v="0"/>
    <n v="28.08"/>
    <x v="2"/>
    <n v="14"/>
    <x v="0"/>
    <x v="7"/>
    <x v="1"/>
    <d v="2024-11-23T00:00:00"/>
  </r>
  <r>
    <s v="ORD108"/>
    <s v="James"/>
    <x v="0"/>
    <x v="1"/>
    <n v="2"/>
    <n v="177.37"/>
    <x v="100"/>
    <d v="2024-12-05T00:00:00"/>
    <x v="0"/>
    <n v="354.74"/>
    <x v="1"/>
    <n v="15"/>
    <x v="1"/>
    <x v="23"/>
    <x v="1"/>
    <d v="2024-11-01T00:00:00"/>
  </r>
  <r>
    <s v="ORD109"/>
    <s v="Liam"/>
    <x v="2"/>
    <x v="4"/>
    <n v="3"/>
    <n v="35.380000000000003"/>
    <x v="101"/>
    <d v="2025-07-10T00:00:00"/>
    <x v="0"/>
    <n v="106.14000000000001"/>
    <x v="0"/>
    <n v="5"/>
    <x v="4"/>
    <x v="31"/>
    <x v="0"/>
    <d v="2025-06-17T00:00:00"/>
  </r>
  <r>
    <s v="ORD110"/>
    <s v="Sophia"/>
    <x v="2"/>
    <x v="1"/>
    <n v="8"/>
    <n v="177.37"/>
    <x v="102"/>
    <d v="2024-07-03T00:00:00"/>
    <x v="0"/>
    <n v="1418.96"/>
    <x v="1"/>
    <n v="16"/>
    <x v="4"/>
    <x v="52"/>
    <x v="1"/>
    <d v="2024-05-20T00:00:00"/>
  </r>
  <r>
    <s v="ORD111"/>
    <s v="Liam"/>
    <x v="1"/>
    <x v="5"/>
    <n v="1"/>
    <n v="113.3"/>
    <x v="45"/>
    <d v="2023-09-06T00:00:00"/>
    <x v="1"/>
    <n v="113.3"/>
    <x v="0"/>
    <n v="15"/>
    <x v="3"/>
    <x v="63"/>
    <x v="2"/>
    <d v="2023-07-25T00:00:00"/>
  </r>
  <r>
    <s v="ORD112"/>
    <s v="Sophia"/>
    <x v="2"/>
    <x v="7"/>
    <n v="2"/>
    <n v="76.069999999999993"/>
    <x v="103"/>
    <d v="2024-06-24T00:00:00"/>
    <x v="1"/>
    <n v="152.13999999999999"/>
    <x v="0"/>
    <n v="12"/>
    <x v="5"/>
    <x v="64"/>
    <x v="1"/>
    <d v="2024-06-07T00:00:00"/>
  </r>
  <r>
    <s v="ORD113"/>
    <s v="Mia"/>
    <x v="1"/>
    <x v="3"/>
    <n v="3"/>
    <n v="292.01"/>
    <x v="104"/>
    <d v="2023-09-12T00:00:00"/>
    <x v="1"/>
    <n v="876.03"/>
    <x v="1"/>
    <n v="2"/>
    <x v="6"/>
    <x v="36"/>
    <x v="2"/>
    <d v="2023-08-27T00:00:00"/>
  </r>
  <r>
    <s v="ORD114"/>
    <s v="James"/>
    <x v="3"/>
    <x v="9"/>
    <n v="7"/>
    <n v="35.93"/>
    <x v="105"/>
    <d v="2024-09-15T00:00:00"/>
    <x v="0"/>
    <n v="251.51"/>
    <x v="0"/>
    <n v="15"/>
    <x v="4"/>
    <x v="6"/>
    <x v="1"/>
    <d v="2024-08-04T00:00:00"/>
  </r>
  <r>
    <s v="ORD115"/>
    <s v="Elijah"/>
    <x v="2"/>
    <x v="3"/>
    <n v="5"/>
    <n v="292.01"/>
    <x v="106"/>
    <d v="2023-06-18T00:00:00"/>
    <x v="0"/>
    <n v="1460.05"/>
    <x v="1"/>
    <n v="19"/>
    <x v="8"/>
    <x v="38"/>
    <x v="2"/>
    <d v="2023-05-08T00:00:00"/>
  </r>
  <r>
    <s v="ORD116"/>
    <s v="Olivia"/>
    <x v="2"/>
    <x v="8"/>
    <n v="2"/>
    <n v="21.99"/>
    <x v="107"/>
    <d v="2024-07-21T00:00:00"/>
    <x v="0"/>
    <n v="43.98"/>
    <x v="1"/>
    <n v="4"/>
    <x v="3"/>
    <x v="10"/>
    <x v="1"/>
    <d v="2024-07-05T00:00:00"/>
  </r>
  <r>
    <s v="ORD117"/>
    <s v="Emma"/>
    <x v="3"/>
    <x v="2"/>
    <n v="10"/>
    <n v="0.76"/>
    <x v="23"/>
    <d v="2024-11-15T00:00:00"/>
    <x v="1"/>
    <n v="7.6"/>
    <x v="2"/>
    <n v="7"/>
    <x v="2"/>
    <x v="65"/>
    <x v="1"/>
    <d v="2024-10-09T00:00:00"/>
  </r>
  <r>
    <s v="ORD118"/>
    <s v="Noah"/>
    <x v="1"/>
    <x v="7"/>
    <n v="3"/>
    <n v="76.069999999999993"/>
    <x v="108"/>
    <d v="2024-07-18T00:00:00"/>
    <x v="1"/>
    <n v="228.20999999999998"/>
    <x v="0"/>
    <n v="4"/>
    <x v="3"/>
    <x v="39"/>
    <x v="1"/>
    <d v="2024-06-23T00:00:00"/>
  </r>
  <r>
    <s v="ORD119"/>
    <s v="Liam"/>
    <x v="2"/>
    <x v="7"/>
    <n v="1"/>
    <n v="76.069999999999993"/>
    <x v="109"/>
    <d v="2025-03-14T00:00:00"/>
    <x v="0"/>
    <n v="76.069999999999993"/>
    <x v="0"/>
    <n v="3"/>
    <x v="1"/>
    <x v="66"/>
    <x v="0"/>
    <d v="2025-02-04T00:00:00"/>
  </r>
  <r>
    <s v="ORD120"/>
    <s v="Elijah"/>
    <x v="1"/>
    <x v="1"/>
    <n v="5"/>
    <n v="177.37"/>
    <x v="109"/>
    <d v="2025-03-07T00:00:00"/>
    <x v="0"/>
    <n v="886.85"/>
    <x v="1"/>
    <n v="17"/>
    <x v="4"/>
    <x v="13"/>
    <x v="0"/>
    <d v="2025-02-04T00:00:00"/>
  </r>
  <r>
    <s v="ORD121"/>
    <s v="Elijah"/>
    <x v="1"/>
    <x v="8"/>
    <n v="8"/>
    <n v="21.99"/>
    <x v="110"/>
    <d v="2025-04-05T00:00:00"/>
    <x v="1"/>
    <n v="175.92"/>
    <x v="2"/>
    <n v="6"/>
    <x v="8"/>
    <x v="67"/>
    <x v="0"/>
    <d v="2025-02-21T00:00:00"/>
  </r>
  <r>
    <s v="ORD122"/>
    <s v="Liam"/>
    <x v="2"/>
    <x v="1"/>
    <n v="8"/>
    <n v="177.37"/>
    <x v="111"/>
    <d v="2023-06-10T00:00:00"/>
    <x v="1"/>
    <n v="1418.96"/>
    <x v="1"/>
    <n v="1"/>
    <x v="1"/>
    <x v="12"/>
    <x v="2"/>
    <d v="2023-05-15T00:00:00"/>
  </r>
  <r>
    <s v="ORD123"/>
    <s v="Ava"/>
    <x v="1"/>
    <x v="8"/>
    <n v="2"/>
    <n v="21.99"/>
    <x v="112"/>
    <d v="2024-05-28T00:00:00"/>
    <x v="0"/>
    <n v="43.98"/>
    <x v="2"/>
    <n v="15"/>
    <x v="2"/>
    <x v="3"/>
    <x v="1"/>
    <d v="2024-04-17T00:00:00"/>
  </r>
  <r>
    <s v="ORD124"/>
    <s v="Ishita"/>
    <x v="1"/>
    <x v="9"/>
    <n v="1"/>
    <n v="35.93"/>
    <x v="113"/>
    <d v="2025-11-19T00:00:00"/>
    <x v="1"/>
    <n v="35.93"/>
    <x v="0"/>
    <n v="6"/>
    <x v="8"/>
    <x v="41"/>
    <x v="0"/>
    <d v="2025-10-24T00:00:00"/>
  </r>
  <r>
    <s v="ORD125"/>
    <s v="William"/>
    <x v="0"/>
    <x v="4"/>
    <n v="6"/>
    <n v="35.380000000000003"/>
    <x v="114"/>
    <d v="2023-05-29T00:00:00"/>
    <x v="1"/>
    <n v="212.28000000000003"/>
    <x v="0"/>
    <n v="1"/>
    <x v="6"/>
    <x v="27"/>
    <x v="2"/>
    <d v="2023-05-13T00:00:00"/>
  </r>
  <r>
    <s v="ORD126"/>
    <s v="William"/>
    <x v="0"/>
    <x v="2"/>
    <n v="8"/>
    <n v="0.76"/>
    <x v="115"/>
    <d v="2025-02-14T00:00:00"/>
    <x v="0"/>
    <n v="6.08"/>
    <x v="2"/>
    <n v="2"/>
    <x v="8"/>
    <x v="68"/>
    <x v="0"/>
    <d v="2025-01-05T00:00:00"/>
  </r>
  <r>
    <s v="ORD127"/>
    <s v="Noah"/>
    <x v="1"/>
    <x v="6"/>
    <n v="6"/>
    <n v="3.51"/>
    <x v="116"/>
    <d v="2025-12-29T00:00:00"/>
    <x v="1"/>
    <n v="21.06"/>
    <x v="2"/>
    <n v="3"/>
    <x v="4"/>
    <x v="40"/>
    <x v="0"/>
    <d v="2025-11-28T00:00:00"/>
  </r>
  <r>
    <s v="ORD128"/>
    <s v="Noah"/>
    <x v="1"/>
    <x v="1"/>
    <n v="10"/>
    <n v="177.37"/>
    <x v="117"/>
    <d v="2025-04-10T00:00:00"/>
    <x v="1"/>
    <n v="1773.7"/>
    <x v="1"/>
    <n v="12"/>
    <x v="2"/>
    <x v="57"/>
    <x v="0"/>
    <d v="2025-03-09T00:00:00"/>
  </r>
  <r>
    <s v="ORD129"/>
    <s v="Emma"/>
    <x v="3"/>
    <x v="8"/>
    <n v="4"/>
    <n v="21.99"/>
    <x v="118"/>
    <d v="2025-11-23T00:00:00"/>
    <x v="1"/>
    <n v="87.96"/>
    <x v="2"/>
    <n v="5"/>
    <x v="2"/>
    <x v="57"/>
    <x v="0"/>
    <d v="2025-10-13T00:00:00"/>
  </r>
  <r>
    <s v="ORD130"/>
    <s v="Mia"/>
    <x v="1"/>
    <x v="5"/>
    <n v="1"/>
    <n v="113.3"/>
    <x v="101"/>
    <d v="2025-07-28T00:00:00"/>
    <x v="0"/>
    <n v="113.3"/>
    <x v="0"/>
    <n v="6"/>
    <x v="8"/>
    <x v="19"/>
    <x v="0"/>
    <d v="2025-06-17T00:00:00"/>
  </r>
  <r>
    <s v="ORD131"/>
    <s v="Elijah"/>
    <x v="2"/>
    <x v="3"/>
    <n v="5"/>
    <n v="292.01"/>
    <x v="116"/>
    <d v="2026-01-03T00:00:00"/>
    <x v="1"/>
    <n v="1460.05"/>
    <x v="1"/>
    <n v="10"/>
    <x v="7"/>
    <x v="55"/>
    <x v="0"/>
    <d v="2025-11-28T00:00:00"/>
  </r>
  <r>
    <s v="ORD132"/>
    <s v="Ishita"/>
    <x v="1"/>
    <x v="1"/>
    <n v="8"/>
    <n v="177.37"/>
    <x v="119"/>
    <d v="2024-01-29T00:00:00"/>
    <x v="0"/>
    <n v="1418.96"/>
    <x v="1"/>
    <n v="4"/>
    <x v="9"/>
    <x v="69"/>
    <x v="2"/>
    <d v="2023-12-27T00:00:00"/>
  </r>
  <r>
    <s v="ORD133"/>
    <s v="Liam"/>
    <x v="1"/>
    <x v="3"/>
    <n v="6"/>
    <n v="292.01"/>
    <x v="120"/>
    <d v="2024-09-04T00:00:00"/>
    <x v="1"/>
    <n v="1752.06"/>
    <x v="1"/>
    <n v="0"/>
    <x v="9"/>
    <x v="70"/>
    <x v="1"/>
    <d v="2024-08-15T00:00:00"/>
  </r>
  <r>
    <s v="ORD134"/>
    <s v="Elijah"/>
    <x v="2"/>
    <x v="5"/>
    <n v="7"/>
    <n v="113.3"/>
    <x v="35"/>
    <d v="2024-03-14T00:00:00"/>
    <x v="0"/>
    <n v="793.1"/>
    <x v="0"/>
    <n v="11"/>
    <x v="5"/>
    <x v="18"/>
    <x v="1"/>
    <d v="2024-02-09T00:00:00"/>
  </r>
  <r>
    <s v="ORD135"/>
    <s v="Mia"/>
    <x v="1"/>
    <x v="8"/>
    <n v="8"/>
    <n v="21.99"/>
    <x v="121"/>
    <d v="2024-10-18T00:00:00"/>
    <x v="0"/>
    <n v="175.92"/>
    <x v="2"/>
    <n v="1"/>
    <x v="1"/>
    <x v="1"/>
    <x v="1"/>
    <d v="2024-09-08T00:00:00"/>
  </r>
  <r>
    <s v="ORD136"/>
    <s v="Ava"/>
    <x v="1"/>
    <x v="4"/>
    <n v="2"/>
    <n v="35.380000000000003"/>
    <x v="122"/>
    <d v="2023-12-12T00:00:00"/>
    <x v="1"/>
    <n v="70.760000000000005"/>
    <x v="0"/>
    <n v="2"/>
    <x v="3"/>
    <x v="71"/>
    <x v="2"/>
    <d v="2023-11-22T00:00:00"/>
  </r>
  <r>
    <s v="ORD137"/>
    <s v="Ava"/>
    <x v="1"/>
    <x v="4"/>
    <n v="2"/>
    <n v="35.380000000000003"/>
    <x v="123"/>
    <d v="2025-10-03T00:00:00"/>
    <x v="0"/>
    <n v="70.760000000000005"/>
    <x v="0"/>
    <n v="11"/>
    <x v="6"/>
    <x v="72"/>
    <x v="0"/>
    <d v="2025-08-19T00:00:00"/>
  </r>
  <r>
    <s v="ORD138"/>
    <s v="Mia"/>
    <x v="1"/>
    <x v="6"/>
    <n v="1"/>
    <n v="3.51"/>
    <x v="124"/>
    <d v="2025-12-18T00:00:00"/>
    <x v="1"/>
    <n v="3.51"/>
    <x v="2"/>
    <n v="9"/>
    <x v="8"/>
    <x v="38"/>
    <x v="0"/>
    <d v="2025-12-01T00:00:00"/>
  </r>
  <r>
    <s v="ORD139"/>
    <s v="Mia"/>
    <x v="1"/>
    <x v="7"/>
    <n v="6"/>
    <n v="76.069999999999993"/>
    <x v="125"/>
    <d v="2025-06-18T00:00:00"/>
    <x v="0"/>
    <n v="456.41999999999996"/>
    <x v="2"/>
    <n v="16"/>
    <x v="4"/>
    <x v="28"/>
    <x v="0"/>
    <d v="2025-05-12T00:00:00"/>
  </r>
  <r>
    <s v="ORD140"/>
    <s v="Noah"/>
    <x v="1"/>
    <x v="3"/>
    <n v="10"/>
    <n v="292.01"/>
    <x v="126"/>
    <d v="2024-12-26T00:00:00"/>
    <x v="1"/>
    <n v="2920.1"/>
    <x v="1"/>
    <n v="1"/>
    <x v="8"/>
    <x v="68"/>
    <x v="1"/>
    <d v="2024-12-05T00:00:00"/>
  </r>
  <r>
    <s v="ORD141"/>
    <s v="William"/>
    <x v="0"/>
    <x v="1"/>
    <n v="4"/>
    <n v="177.37"/>
    <x v="127"/>
    <d v="2024-05-04T00:00:00"/>
    <x v="1"/>
    <n v="709.48"/>
    <x v="1"/>
    <n v="17"/>
    <x v="0"/>
    <x v="48"/>
    <x v="1"/>
    <d v="2024-03-23T00:00:00"/>
  </r>
  <r>
    <s v="ORD142"/>
    <s v="Ava"/>
    <x v="1"/>
    <x v="0"/>
    <n v="4"/>
    <n v="226.86"/>
    <x v="128"/>
    <d v="2025-11-20T00:00:00"/>
    <x v="1"/>
    <n v="907.44"/>
    <x v="0"/>
    <n v="2"/>
    <x v="4"/>
    <x v="52"/>
    <x v="0"/>
    <d v="2025-10-19T00:00:00"/>
  </r>
  <r>
    <s v="ORD143"/>
    <s v="Ishita"/>
    <x v="1"/>
    <x v="8"/>
    <n v="7"/>
    <n v="21.99"/>
    <x v="64"/>
    <d v="2024-08-16T00:00:00"/>
    <x v="1"/>
    <n v="153.92999999999998"/>
    <x v="2"/>
    <n v="6"/>
    <x v="3"/>
    <x v="39"/>
    <x v="1"/>
    <d v="2024-07-15T00:00:00"/>
  </r>
  <r>
    <s v="ORD144"/>
    <s v="Sophia"/>
    <x v="2"/>
    <x v="3"/>
    <n v="7"/>
    <n v="292.01"/>
    <x v="30"/>
    <d v="2024-08-21T00:00:00"/>
    <x v="1"/>
    <n v="2044.07"/>
    <x v="1"/>
    <n v="1"/>
    <x v="6"/>
    <x v="73"/>
    <x v="1"/>
    <d v="2024-07-26T00:00:00"/>
  </r>
  <r>
    <s v="ORD145"/>
    <s v="James"/>
    <x v="3"/>
    <x v="3"/>
    <n v="6"/>
    <n v="292.01"/>
    <x v="129"/>
    <d v="2025-09-08T00:00:00"/>
    <x v="0"/>
    <n v="1752.06"/>
    <x v="1"/>
    <n v="17"/>
    <x v="0"/>
    <x v="37"/>
    <x v="0"/>
    <d v="2025-08-12T00:00:00"/>
  </r>
  <r>
    <s v="ORD146"/>
    <s v="Mia"/>
    <x v="1"/>
    <x v="4"/>
    <n v="8"/>
    <n v="35.380000000000003"/>
    <x v="130"/>
    <d v="2024-10-11T00:00:00"/>
    <x v="1"/>
    <n v="283.04000000000002"/>
    <x v="0"/>
    <n v="15"/>
    <x v="9"/>
    <x v="74"/>
    <x v="1"/>
    <d v="2024-09-17T00:00:00"/>
  </r>
  <r>
    <s v="ORD147"/>
    <s v="Mia"/>
    <x v="1"/>
    <x v="1"/>
    <n v="1"/>
    <n v="177.37"/>
    <x v="131"/>
    <d v="2025-09-04T00:00:00"/>
    <x v="0"/>
    <n v="177.37"/>
    <x v="1"/>
    <n v="2"/>
    <x v="4"/>
    <x v="40"/>
    <x v="0"/>
    <d v="2025-08-07T00:00:00"/>
  </r>
  <r>
    <s v="ORD148"/>
    <s v="Ishita"/>
    <x v="1"/>
    <x v="1"/>
    <n v="8"/>
    <n v="177.37"/>
    <x v="132"/>
    <d v="2025-02-21T00:00:00"/>
    <x v="1"/>
    <n v="1418.96"/>
    <x v="1"/>
    <n v="8"/>
    <x v="9"/>
    <x v="53"/>
    <x v="0"/>
    <d v="2025-02-02T00:00:00"/>
  </r>
  <r>
    <s v="ORD149"/>
    <s v="James"/>
    <x v="0"/>
    <x v="5"/>
    <n v="1"/>
    <n v="113.3"/>
    <x v="4"/>
    <d v="2024-09-17T00:00:00"/>
    <x v="1"/>
    <n v="113.3"/>
    <x v="0"/>
    <n v="3"/>
    <x v="0"/>
    <x v="49"/>
    <x v="1"/>
    <d v="2024-08-26T00:00:00"/>
  </r>
  <r>
    <s v="ORD150"/>
    <s v="Olivia"/>
    <x v="2"/>
    <x v="0"/>
    <n v="10"/>
    <n v="226.86"/>
    <x v="133"/>
    <d v="2024-06-01T00:00:00"/>
    <x v="1"/>
    <n v="2268.6000000000004"/>
    <x v="0"/>
    <n v="0"/>
    <x v="3"/>
    <x v="75"/>
    <x v="1"/>
    <d v="2024-04-18T00:00:00"/>
  </r>
  <r>
    <s v="ORD151"/>
    <s v="Emma"/>
    <x v="3"/>
    <x v="0"/>
    <n v="8"/>
    <n v="226.86"/>
    <x v="134"/>
    <d v="2023-09-01T00:00:00"/>
    <x v="1"/>
    <n v="1814.88"/>
    <x v="0"/>
    <n v="3"/>
    <x v="9"/>
    <x v="53"/>
    <x v="2"/>
    <d v="2023-07-18T00:00:00"/>
  </r>
  <r>
    <s v="ORD152"/>
    <s v="Liam"/>
    <x v="1"/>
    <x v="8"/>
    <n v="5"/>
    <n v="21.99"/>
    <x v="135"/>
    <d v="2023-05-14T00:00:00"/>
    <x v="1"/>
    <n v="109.94999999999999"/>
    <x v="2"/>
    <n v="12"/>
    <x v="6"/>
    <x v="29"/>
    <x v="2"/>
    <d v="2023-04-06T00:00:00"/>
  </r>
  <r>
    <s v="ORD153"/>
    <s v="Olivia"/>
    <x v="2"/>
    <x v="5"/>
    <n v="3"/>
    <n v="113.3"/>
    <x v="136"/>
    <d v="2025-09-27T00:00:00"/>
    <x v="0"/>
    <n v="339.9"/>
    <x v="0"/>
    <n v="11"/>
    <x v="0"/>
    <x v="49"/>
    <x v="0"/>
    <d v="2025-08-25T00:00:00"/>
  </r>
  <r>
    <s v="ORD154"/>
    <s v="Ishita"/>
    <x v="1"/>
    <x v="9"/>
    <n v="9"/>
    <n v="35.93"/>
    <x v="95"/>
    <d v="2024-05-24T00:00:00"/>
    <x v="0"/>
    <n v="323.37"/>
    <x v="0"/>
    <n v="0"/>
    <x v="3"/>
    <x v="71"/>
    <x v="1"/>
    <d v="2024-04-16T00:00:00"/>
  </r>
  <r>
    <s v="ORD155"/>
    <s v="William"/>
    <x v="0"/>
    <x v="6"/>
    <n v="8"/>
    <n v="3.51"/>
    <x v="137"/>
    <d v="2024-12-08T00:00:00"/>
    <x v="0"/>
    <n v="28.08"/>
    <x v="2"/>
    <n v="17"/>
    <x v="0"/>
    <x v="49"/>
    <x v="1"/>
    <d v="2024-10-24T00:00:00"/>
  </r>
  <r>
    <s v="ORD156"/>
    <s v="Olivia"/>
    <x v="2"/>
    <x v="5"/>
    <n v="6"/>
    <n v="113.3"/>
    <x v="138"/>
    <d v="2025-05-17T00:00:00"/>
    <x v="1"/>
    <n v="679.8"/>
    <x v="0"/>
    <n v="9"/>
    <x v="9"/>
    <x v="74"/>
    <x v="0"/>
    <d v="2025-04-04T00:00:00"/>
  </r>
  <r>
    <s v="ORD157"/>
    <s v="James"/>
    <x v="0"/>
    <x v="8"/>
    <n v="2"/>
    <n v="21.99"/>
    <x v="139"/>
    <d v="2024-09-08T00:00:00"/>
    <x v="0"/>
    <n v="43.98"/>
    <x v="2"/>
    <n v="3"/>
    <x v="5"/>
    <x v="46"/>
    <x v="1"/>
    <d v="2024-08-17T00:00:00"/>
  </r>
  <r>
    <s v="ORD158"/>
    <s v="Liam"/>
    <x v="2"/>
    <x v="2"/>
    <n v="4"/>
    <n v="0.76"/>
    <x v="49"/>
    <d v="2024-10-06T00:00:00"/>
    <x v="0"/>
    <n v="3.04"/>
    <x v="2"/>
    <n v="6"/>
    <x v="3"/>
    <x v="63"/>
    <x v="1"/>
    <d v="2024-09-16T00:00:00"/>
  </r>
  <r>
    <s v="ORD159"/>
    <s v="Liam"/>
    <x v="2"/>
    <x v="2"/>
    <n v="8"/>
    <n v="0.76"/>
    <x v="140"/>
    <d v="2023-03-12T00:00:00"/>
    <x v="0"/>
    <n v="6.08"/>
    <x v="2"/>
    <n v="7"/>
    <x v="0"/>
    <x v="4"/>
    <x v="2"/>
    <d v="2023-02-14T00:00:00"/>
  </r>
  <r>
    <s v="ORD160"/>
    <s v="James"/>
    <x v="0"/>
    <x v="3"/>
    <n v="7"/>
    <n v="292.01"/>
    <x v="141"/>
    <d v="2023-02-19T00:00:00"/>
    <x v="1"/>
    <n v="2044.07"/>
    <x v="1"/>
    <n v="14"/>
    <x v="5"/>
    <x v="64"/>
    <x v="2"/>
    <d v="2023-01-30T00:00:00"/>
  </r>
  <r>
    <s v="ORD161"/>
    <s v="Olivia"/>
    <x v="2"/>
    <x v="7"/>
    <n v="3"/>
    <n v="76.069999999999993"/>
    <x v="142"/>
    <d v="2025-06-28T00:00:00"/>
    <x v="1"/>
    <n v="228.20999999999998"/>
    <x v="0"/>
    <n v="5"/>
    <x v="0"/>
    <x v="34"/>
    <x v="0"/>
    <d v="2025-05-15T00:00:00"/>
  </r>
  <r>
    <s v="ORD162"/>
    <s v="Liam"/>
    <x v="2"/>
    <x v="1"/>
    <n v="4"/>
    <n v="177.37"/>
    <x v="143"/>
    <d v="2025-05-01T00:00:00"/>
    <x v="0"/>
    <n v="709.48"/>
    <x v="1"/>
    <n v="4"/>
    <x v="2"/>
    <x v="76"/>
    <x v="0"/>
    <d v="2025-03-18T00:00:00"/>
  </r>
  <r>
    <s v="ORD163"/>
    <s v="James"/>
    <x v="3"/>
    <x v="2"/>
    <n v="6"/>
    <n v="0.76"/>
    <x v="144"/>
    <d v="2024-04-11T00:00:00"/>
    <x v="1"/>
    <n v="4.5600000000000005"/>
    <x v="2"/>
    <n v="4"/>
    <x v="8"/>
    <x v="41"/>
    <x v="1"/>
    <d v="2024-03-13T00:00:00"/>
  </r>
  <r>
    <s v="ORD164"/>
    <s v="James"/>
    <x v="0"/>
    <x v="7"/>
    <n v="9"/>
    <n v="76.069999999999993"/>
    <x v="145"/>
    <d v="2025-09-19T00:00:00"/>
    <x v="1"/>
    <n v="684.62999999999988"/>
    <x v="2"/>
    <n v="16"/>
    <x v="4"/>
    <x v="28"/>
    <x v="0"/>
    <d v="2025-09-01T00:00:00"/>
  </r>
  <r>
    <s v="ORD165"/>
    <s v="Ishita"/>
    <x v="1"/>
    <x v="4"/>
    <n v="10"/>
    <n v="35.380000000000003"/>
    <x v="146"/>
    <d v="2024-06-02T00:00:00"/>
    <x v="1"/>
    <n v="353.8"/>
    <x v="2"/>
    <n v="17"/>
    <x v="0"/>
    <x v="77"/>
    <x v="1"/>
    <d v="2024-05-13T00:00:00"/>
  </r>
  <r>
    <s v="ORD166"/>
    <s v="Liam"/>
    <x v="2"/>
    <x v="3"/>
    <n v="9"/>
    <n v="292.01"/>
    <x v="147"/>
    <d v="2024-08-21T00:00:00"/>
    <x v="1"/>
    <n v="2628.09"/>
    <x v="1"/>
    <n v="7"/>
    <x v="9"/>
    <x v="78"/>
    <x v="1"/>
    <d v="2024-08-06T00:00:00"/>
  </r>
  <r>
    <s v="ORD167"/>
    <s v="Elijah"/>
    <x v="1"/>
    <x v="7"/>
    <n v="4"/>
    <n v="76.069999999999993"/>
    <x v="148"/>
    <d v="2024-12-08T00:00:00"/>
    <x v="0"/>
    <n v="304.27999999999997"/>
    <x v="0"/>
    <n v="1"/>
    <x v="5"/>
    <x v="8"/>
    <x v="1"/>
    <d v="2024-11-09T00:00:00"/>
  </r>
  <r>
    <s v="ORD168"/>
    <s v="Sophia"/>
    <x v="2"/>
    <x v="9"/>
    <n v="10"/>
    <n v="35.93"/>
    <x v="149"/>
    <d v="2023-05-06T00:00:00"/>
    <x v="1"/>
    <n v="359.3"/>
    <x v="0"/>
    <n v="6"/>
    <x v="1"/>
    <x v="79"/>
    <x v="2"/>
    <d v="2023-04-02T00:00:00"/>
  </r>
  <r>
    <s v="ORD169"/>
    <s v="Elijah"/>
    <x v="2"/>
    <x v="7"/>
    <n v="3"/>
    <n v="76.069999999999993"/>
    <x v="150"/>
    <d v="2025-04-28T00:00:00"/>
    <x v="0"/>
    <n v="228.20999999999998"/>
    <x v="0"/>
    <n v="7"/>
    <x v="0"/>
    <x v="48"/>
    <x v="0"/>
    <d v="2025-04-12T00:00:00"/>
  </r>
  <r>
    <s v="ORD170"/>
    <s v="Liam"/>
    <x v="2"/>
    <x v="3"/>
    <n v="6"/>
    <n v="292.01"/>
    <x v="151"/>
    <d v="2025-06-17T00:00:00"/>
    <x v="0"/>
    <n v="1752.06"/>
    <x v="1"/>
    <n v="9"/>
    <x v="7"/>
    <x v="33"/>
    <x v="0"/>
    <d v="2025-05-19T00:00:00"/>
  </r>
  <r>
    <s v="ORD171"/>
    <s v="Liam"/>
    <x v="1"/>
    <x v="5"/>
    <n v="1"/>
    <n v="113.3"/>
    <x v="152"/>
    <d v="2023-10-17T00:00:00"/>
    <x v="1"/>
    <n v="113.3"/>
    <x v="0"/>
    <n v="2"/>
    <x v="5"/>
    <x v="46"/>
    <x v="2"/>
    <d v="2023-09-03T00:00:00"/>
  </r>
  <r>
    <s v="ORD172"/>
    <s v="Elijah"/>
    <x v="1"/>
    <x v="7"/>
    <n v="4"/>
    <n v="76.069999999999993"/>
    <x v="153"/>
    <d v="2024-03-29T00:00:00"/>
    <x v="1"/>
    <n v="304.27999999999997"/>
    <x v="0"/>
    <n v="4"/>
    <x v="8"/>
    <x v="46"/>
    <x v="1"/>
    <d v="2024-03-08T00:00:00"/>
  </r>
  <r>
    <s v="ORD173"/>
    <s v="James"/>
    <x v="0"/>
    <x v="9"/>
    <n v="1"/>
    <n v="35.93"/>
    <x v="154"/>
    <d v="2025-07-21T00:00:00"/>
    <x v="1"/>
    <n v="35.93"/>
    <x v="0"/>
    <n v="3"/>
    <x v="2"/>
    <x v="57"/>
    <x v="0"/>
    <d v="2025-06-21T00:00:00"/>
  </r>
  <r>
    <s v="ORD174"/>
    <s v="Noah"/>
    <x v="1"/>
    <x v="8"/>
    <n v="10"/>
    <n v="21.99"/>
    <x v="155"/>
    <d v="2023-06-23T00:00:00"/>
    <x v="1"/>
    <n v="219.89999999999998"/>
    <x v="0"/>
    <n v="2"/>
    <x v="9"/>
    <x v="57"/>
    <x v="2"/>
    <d v="2023-05-18T00:00:00"/>
  </r>
  <r>
    <s v="ORD175"/>
    <s v="Elijah"/>
    <x v="2"/>
    <x v="2"/>
    <n v="9"/>
    <n v="0.76"/>
    <x v="156"/>
    <d v="2024-09-24T00:00:00"/>
    <x v="1"/>
    <n v="6.84"/>
    <x v="2"/>
    <n v="6"/>
    <x v="5"/>
    <x v="80"/>
    <x v="1"/>
    <d v="2024-08-10T00:00:00"/>
  </r>
  <r>
    <s v="ORD176"/>
    <s v="Elijah"/>
    <x v="2"/>
    <x v="5"/>
    <n v="10"/>
    <n v="113.3"/>
    <x v="157"/>
    <d v="2025-12-19T00:00:00"/>
    <x v="0"/>
    <n v="1133"/>
    <x v="0"/>
    <n v="2"/>
    <x v="8"/>
    <x v="38"/>
    <x v="0"/>
    <d v="2025-11-05T00:00:00"/>
  </r>
  <r>
    <s v="ORD177"/>
    <s v="Liam"/>
    <x v="2"/>
    <x v="1"/>
    <n v="9"/>
    <n v="177.37"/>
    <x v="158"/>
    <d v="2023-12-07T00:00:00"/>
    <x v="1"/>
    <n v="1596.33"/>
    <x v="1"/>
    <n v="7"/>
    <x v="8"/>
    <x v="68"/>
    <x v="2"/>
    <d v="2023-10-30T00:00:00"/>
  </r>
  <r>
    <s v="ORD178"/>
    <s v="William"/>
    <x v="0"/>
    <x v="3"/>
    <n v="2"/>
    <n v="292.01"/>
    <x v="159"/>
    <d v="2025-09-25T00:00:00"/>
    <x v="1"/>
    <n v="584.02"/>
    <x v="1"/>
    <n v="3"/>
    <x v="2"/>
    <x v="16"/>
    <x v="0"/>
    <d v="2025-08-20T00:00:00"/>
  </r>
  <r>
    <s v="ORD179"/>
    <s v="Mia"/>
    <x v="1"/>
    <x v="6"/>
    <n v="8"/>
    <n v="3.51"/>
    <x v="80"/>
    <d v="2025-06-26T00:00:00"/>
    <x v="0"/>
    <n v="28.08"/>
    <x v="2"/>
    <n v="17"/>
    <x v="0"/>
    <x v="37"/>
    <x v="0"/>
    <d v="2025-05-18T00:00:00"/>
  </r>
  <r>
    <s v="ORD180"/>
    <s v="James"/>
    <x v="0"/>
    <x v="4"/>
    <n v="5"/>
    <n v="35.380000000000003"/>
    <x v="160"/>
    <d v="2025-05-02T00:00:00"/>
    <x v="0"/>
    <n v="176.9"/>
    <x v="0"/>
    <n v="16"/>
    <x v="2"/>
    <x v="81"/>
    <x v="0"/>
    <d v="2025-04-10T00:00:00"/>
  </r>
  <r>
    <s v="ORD181"/>
    <s v="Liam"/>
    <x v="2"/>
    <x v="7"/>
    <n v="6"/>
    <n v="76.069999999999993"/>
    <x v="15"/>
    <d v="2023-03-27T00:00:00"/>
    <x v="1"/>
    <n v="456.41999999999996"/>
    <x v="0"/>
    <n v="5"/>
    <x v="9"/>
    <x v="82"/>
    <x v="2"/>
    <d v="2023-03-11T00:00:00"/>
  </r>
  <r>
    <s v="ORD182"/>
    <s v="Sophia"/>
    <x v="2"/>
    <x v="4"/>
    <n v="7"/>
    <n v="35.380000000000003"/>
    <x v="161"/>
    <d v="2024-07-16T00:00:00"/>
    <x v="0"/>
    <n v="247.66000000000003"/>
    <x v="0"/>
    <n v="5"/>
    <x v="5"/>
    <x v="21"/>
    <x v="1"/>
    <d v="2024-06-15T00:00:00"/>
  </r>
  <r>
    <s v="ORD183"/>
    <s v="Emma"/>
    <x v="3"/>
    <x v="4"/>
    <n v="8"/>
    <n v="35.380000000000003"/>
    <x v="162"/>
    <d v="2024-12-20T00:00:00"/>
    <x v="0"/>
    <n v="283.04000000000002"/>
    <x v="0"/>
    <n v="3"/>
    <x v="6"/>
    <x v="83"/>
    <x v="1"/>
    <d v="2024-11-29T00:00:00"/>
  </r>
  <r>
    <s v="ORD184"/>
    <s v="Olivia"/>
    <x v="2"/>
    <x v="4"/>
    <n v="9"/>
    <n v="35.380000000000003"/>
    <x v="163"/>
    <d v="2025-06-17T00:00:00"/>
    <x v="0"/>
    <n v="318.42"/>
    <x v="0"/>
    <n v="3"/>
    <x v="2"/>
    <x v="65"/>
    <x v="0"/>
    <d v="2025-05-30T00:00:00"/>
  </r>
  <r>
    <s v="ORD185"/>
    <s v="Olivia"/>
    <x v="2"/>
    <x v="9"/>
    <n v="10"/>
    <n v="35.93"/>
    <x v="164"/>
    <d v="2024-10-11T00:00:00"/>
    <x v="0"/>
    <n v="359.3"/>
    <x v="0"/>
    <n v="15"/>
    <x v="2"/>
    <x v="65"/>
    <x v="1"/>
    <d v="2024-09-21T00:00:00"/>
  </r>
  <r>
    <s v="ORD186"/>
    <s v="Sophia"/>
    <x v="2"/>
    <x v="8"/>
    <n v="1"/>
    <n v="21.99"/>
    <x v="165"/>
    <d v="2025-11-27T00:00:00"/>
    <x v="0"/>
    <n v="21.99"/>
    <x v="2"/>
    <n v="7"/>
    <x v="2"/>
    <x v="57"/>
    <x v="0"/>
    <d v="2025-11-02T00:00:00"/>
  </r>
  <r>
    <s v="ORD187"/>
    <s v="William"/>
    <x v="0"/>
    <x v="3"/>
    <n v="10"/>
    <n v="292.01"/>
    <x v="166"/>
    <d v="2024-11-05T00:00:00"/>
    <x v="0"/>
    <n v="2920.1"/>
    <x v="1"/>
    <n v="3"/>
    <x v="4"/>
    <x v="61"/>
    <x v="1"/>
    <d v="2024-10-14T00:00:00"/>
  </r>
  <r>
    <s v="ORD188"/>
    <s v="Ava"/>
    <x v="1"/>
    <x v="9"/>
    <n v="4"/>
    <n v="35.93"/>
    <x v="124"/>
    <d v="2026-01-15T00:00:00"/>
    <x v="1"/>
    <n v="143.72"/>
    <x v="0"/>
    <n v="14"/>
    <x v="9"/>
    <x v="84"/>
    <x v="0"/>
    <d v="2025-12-01T00:00:00"/>
  </r>
  <r>
    <s v="ORD189"/>
    <s v="Sophia"/>
    <x v="2"/>
    <x v="9"/>
    <n v="3"/>
    <n v="35.93"/>
    <x v="167"/>
    <d v="2023-08-25T00:00:00"/>
    <x v="0"/>
    <n v="107.78999999999999"/>
    <x v="0"/>
    <n v="12"/>
    <x v="2"/>
    <x v="57"/>
    <x v="2"/>
    <d v="2023-07-27T00:00:00"/>
  </r>
  <r>
    <s v="ORD190"/>
    <s v="William"/>
    <x v="0"/>
    <x v="4"/>
    <n v="8"/>
    <n v="35.380000000000003"/>
    <x v="168"/>
    <d v="2024-09-26T00:00:00"/>
    <x v="0"/>
    <n v="283.04000000000002"/>
    <x v="0"/>
    <n v="7"/>
    <x v="2"/>
    <x v="57"/>
    <x v="1"/>
    <d v="2024-08-22T00:00:00"/>
  </r>
  <r>
    <s v="ORD191"/>
    <s v="Elijah"/>
    <x v="2"/>
    <x v="5"/>
    <n v="9"/>
    <n v="113.3"/>
    <x v="169"/>
    <d v="2023-11-01T00:00:00"/>
    <x v="0"/>
    <n v="1019.6999999999999"/>
    <x v="0"/>
    <n v="3"/>
    <x v="0"/>
    <x v="49"/>
    <x v="2"/>
    <d v="2023-10-07T00:00:00"/>
  </r>
  <r>
    <s v="ORD192"/>
    <s v="Mia"/>
    <x v="1"/>
    <x v="9"/>
    <n v="5"/>
    <n v="35.93"/>
    <x v="170"/>
    <d v="2023-05-07T00:00:00"/>
    <x v="0"/>
    <n v="179.65"/>
    <x v="0"/>
    <n v="5"/>
    <x v="4"/>
    <x v="28"/>
    <x v="2"/>
    <d v="2023-04-11T00:00:00"/>
  </r>
  <r>
    <s v="ORD193"/>
    <s v="Olivia"/>
    <x v="2"/>
    <x v="6"/>
    <n v="6"/>
    <n v="3.51"/>
    <x v="171"/>
    <d v="2025-08-20T00:00:00"/>
    <x v="1"/>
    <n v="21.06"/>
    <x v="2"/>
    <n v="14"/>
    <x v="8"/>
    <x v="19"/>
    <x v="0"/>
    <d v="2025-07-13T00:00:00"/>
  </r>
  <r>
    <s v="ORD194"/>
    <s v="Elijah"/>
    <x v="1"/>
    <x v="7"/>
    <n v="6"/>
    <n v="76.069999999999993"/>
    <x v="172"/>
    <d v="2024-10-11T00:00:00"/>
    <x v="1"/>
    <n v="456.41999999999996"/>
    <x v="0"/>
    <n v="3"/>
    <x v="1"/>
    <x v="19"/>
    <x v="1"/>
    <d v="2024-09-04T00:00:00"/>
  </r>
  <r>
    <s v="ORD195"/>
    <s v="Elijah"/>
    <x v="2"/>
    <x v="6"/>
    <n v="10"/>
    <n v="3.51"/>
    <x v="173"/>
    <d v="2025-05-26T00:00:00"/>
    <x v="1"/>
    <n v="35.099999999999994"/>
    <x v="2"/>
    <n v="7"/>
    <x v="1"/>
    <x v="79"/>
    <x v="0"/>
    <d v="2025-05-08T00:00:00"/>
  </r>
  <r>
    <s v="ORD196"/>
    <s v="James"/>
    <x v="0"/>
    <x v="6"/>
    <n v="9"/>
    <n v="3.51"/>
    <x v="174"/>
    <d v="2026-01-10T00:00:00"/>
    <x v="1"/>
    <n v="31.589999999999996"/>
    <x v="2"/>
    <n v="10"/>
    <x v="0"/>
    <x v="48"/>
    <x v="0"/>
    <d v="2025-12-10T00:00:00"/>
  </r>
  <r>
    <s v="ORD197"/>
    <s v="Emma"/>
    <x v="3"/>
    <x v="2"/>
    <n v="7"/>
    <n v="0.76"/>
    <x v="175"/>
    <d v="2024-05-30T00:00:00"/>
    <x v="0"/>
    <n v="5.32"/>
    <x v="2"/>
    <n v="5"/>
    <x v="3"/>
    <x v="10"/>
    <x v="1"/>
    <d v="2024-04-24T00:00:00"/>
  </r>
  <r>
    <s v="ORD198"/>
    <s v="Emma"/>
    <x v="3"/>
    <x v="4"/>
    <n v="1"/>
    <n v="35.380000000000003"/>
    <x v="176"/>
    <d v="2023-12-21T00:00:00"/>
    <x v="1"/>
    <n v="35.380000000000003"/>
    <x v="0"/>
    <n v="6"/>
    <x v="9"/>
    <x v="69"/>
    <x v="2"/>
    <d v="2023-12-01T00:00:00"/>
  </r>
  <r>
    <s v="ORD199"/>
    <s v="Elijah"/>
    <x v="1"/>
    <x v="0"/>
    <n v="10"/>
    <n v="226.86"/>
    <x v="97"/>
    <d v="2024-06-15T00:00:00"/>
    <x v="0"/>
    <n v="2268.6000000000004"/>
    <x v="0"/>
    <n v="6"/>
    <x v="6"/>
    <x v="29"/>
    <x v="1"/>
    <d v="2024-05-21T00:00:00"/>
  </r>
  <r>
    <s v="ORD200"/>
    <s v="Ishita"/>
    <x v="1"/>
    <x v="1"/>
    <n v="10"/>
    <n v="177.37"/>
    <x v="152"/>
    <d v="2023-10-04T00:00:00"/>
    <x v="1"/>
    <n v="1773.7"/>
    <x v="1"/>
    <n v="1"/>
    <x v="0"/>
    <x v="77"/>
    <x v="2"/>
    <d v="2023-09-03T00:00:00"/>
  </r>
  <r>
    <s v="ORD201"/>
    <s v="James"/>
    <x v="3"/>
    <x v="2"/>
    <n v="9"/>
    <n v="0.76"/>
    <x v="177"/>
    <d v="2023-03-06T00:00:00"/>
    <x v="1"/>
    <n v="6.84"/>
    <x v="2"/>
    <n v="8"/>
    <x v="9"/>
    <x v="51"/>
    <x v="2"/>
    <d v="2023-02-06T00:00:00"/>
  </r>
  <r>
    <s v="ORD202"/>
    <s v="Sophia"/>
    <x v="2"/>
    <x v="2"/>
    <n v="10"/>
    <n v="0.76"/>
    <x v="151"/>
    <d v="2025-06-23T00:00:00"/>
    <x v="1"/>
    <n v="7.6"/>
    <x v="2"/>
    <n v="2"/>
    <x v="3"/>
    <x v="5"/>
    <x v="0"/>
    <d v="2025-05-19T00:00:00"/>
  </r>
  <r>
    <s v="ORD203"/>
    <s v="Mia"/>
    <x v="1"/>
    <x v="5"/>
    <n v="7"/>
    <n v="113.3"/>
    <x v="178"/>
    <d v="2024-05-02T00:00:00"/>
    <x v="0"/>
    <n v="793.1"/>
    <x v="0"/>
    <n v="6"/>
    <x v="0"/>
    <x v="34"/>
    <x v="1"/>
    <d v="2024-04-10T00:00:00"/>
  </r>
  <r>
    <s v="ORD204"/>
    <s v="Olivia"/>
    <x v="2"/>
    <x v="2"/>
    <n v="2"/>
    <n v="0.76"/>
    <x v="179"/>
    <d v="2024-12-01T00:00:00"/>
    <x v="1"/>
    <n v="1.52"/>
    <x v="2"/>
    <n v="5"/>
    <x v="7"/>
    <x v="85"/>
    <x v="1"/>
    <d v="2024-10-22T00:00:00"/>
  </r>
  <r>
    <s v="ORD205"/>
    <s v="Sophia"/>
    <x v="2"/>
    <x v="1"/>
    <n v="10"/>
    <n v="177.37"/>
    <x v="180"/>
    <d v="2023-06-26T00:00:00"/>
    <x v="1"/>
    <n v="1773.7"/>
    <x v="1"/>
    <n v="11"/>
    <x v="1"/>
    <x v="2"/>
    <x v="2"/>
    <d v="2023-05-20T00:00:00"/>
  </r>
  <r>
    <s v="ORD206"/>
    <s v="Elijah"/>
    <x v="2"/>
    <x v="6"/>
    <n v="10"/>
    <n v="3.51"/>
    <x v="77"/>
    <d v="2023-09-09T00:00:00"/>
    <x v="0"/>
    <n v="35.099999999999994"/>
    <x v="2"/>
    <n v="4"/>
    <x v="1"/>
    <x v="24"/>
    <x v="2"/>
    <d v="2023-07-31T00:00:00"/>
  </r>
  <r>
    <s v="ORD207"/>
    <s v="Ava"/>
    <x v="1"/>
    <x v="5"/>
    <n v="7"/>
    <n v="113.3"/>
    <x v="181"/>
    <d v="2024-12-20T00:00:00"/>
    <x v="0"/>
    <n v="793.1"/>
    <x v="0"/>
    <n v="8"/>
    <x v="4"/>
    <x v="86"/>
    <x v="1"/>
    <d v="2024-12-04T00:00:00"/>
  </r>
  <r>
    <s v="ORD208"/>
    <s v="Olivia"/>
    <x v="2"/>
    <x v="4"/>
    <n v="6"/>
    <n v="35.380000000000003"/>
    <x v="182"/>
    <d v="2024-05-26T00:00:00"/>
    <x v="0"/>
    <n v="212.28000000000003"/>
    <x v="0"/>
    <n v="2"/>
    <x v="3"/>
    <x v="5"/>
    <x v="1"/>
    <d v="2024-04-29T00:00:00"/>
  </r>
  <r>
    <s v="ORD209"/>
    <s v="Ishita"/>
    <x v="1"/>
    <x v="3"/>
    <n v="1"/>
    <n v="292.01"/>
    <x v="83"/>
    <d v="2025-04-20T00:00:00"/>
    <x v="1"/>
    <n v="292.01"/>
    <x v="1"/>
    <n v="3"/>
    <x v="6"/>
    <x v="72"/>
    <x v="0"/>
    <d v="2025-03-21T00:00:00"/>
  </r>
  <r>
    <s v="ORD210"/>
    <s v="Ishita"/>
    <x v="1"/>
    <x v="9"/>
    <n v="5"/>
    <n v="35.93"/>
    <x v="183"/>
    <d v="2025-04-15T00:00:00"/>
    <x v="0"/>
    <n v="179.65"/>
    <x v="0"/>
    <n v="13"/>
    <x v="6"/>
    <x v="72"/>
    <x v="0"/>
    <d v="2025-03-10T00:00:00"/>
  </r>
  <r>
    <s v="ORD211"/>
    <s v="Elijah"/>
    <x v="1"/>
    <x v="9"/>
    <n v="1"/>
    <n v="35.93"/>
    <x v="184"/>
    <d v="2025-07-13T00:00:00"/>
    <x v="1"/>
    <n v="35.93"/>
    <x v="0"/>
    <n v="12"/>
    <x v="6"/>
    <x v="27"/>
    <x v="0"/>
    <d v="2025-05-29T00:00:00"/>
  </r>
  <r>
    <s v="ORD212"/>
    <s v="James"/>
    <x v="0"/>
    <x v="3"/>
    <n v="4"/>
    <n v="292.01"/>
    <x v="185"/>
    <d v="2025-05-01T00:00:00"/>
    <x v="1"/>
    <n v="1168.04"/>
    <x v="1"/>
    <n v="3"/>
    <x v="3"/>
    <x v="10"/>
    <x v="0"/>
    <d v="2025-03-27T00:00:00"/>
  </r>
  <r>
    <s v="ORD213"/>
    <s v="William"/>
    <x v="0"/>
    <x v="5"/>
    <n v="4"/>
    <n v="113.3"/>
    <x v="186"/>
    <d v="2024-07-06T00:00:00"/>
    <x v="1"/>
    <n v="453.2"/>
    <x v="0"/>
    <n v="4"/>
    <x v="4"/>
    <x v="40"/>
    <x v="1"/>
    <d v="2024-05-30T00:00:00"/>
  </r>
  <r>
    <s v="ORD214"/>
    <s v="Elijah"/>
    <x v="2"/>
    <x v="2"/>
    <n v="3"/>
    <n v="0.76"/>
    <x v="187"/>
    <d v="2025-12-20T00:00:00"/>
    <x v="1"/>
    <n v="2.2800000000000002"/>
    <x v="2"/>
    <n v="10"/>
    <x v="0"/>
    <x v="4"/>
    <x v="0"/>
    <d v="2025-11-06T00:00:00"/>
  </r>
  <r>
    <s v="ORD215"/>
    <s v="Elijah"/>
    <x v="2"/>
    <x v="9"/>
    <n v="3"/>
    <n v="35.93"/>
    <x v="188"/>
    <d v="2026-01-11T00:00:00"/>
    <x v="1"/>
    <n v="107.78999999999999"/>
    <x v="0"/>
    <n v="4"/>
    <x v="0"/>
    <x v="4"/>
    <x v="0"/>
    <d v="2025-12-18T00:00:00"/>
  </r>
  <r>
    <s v="ORD216"/>
    <s v="William"/>
    <x v="0"/>
    <x v="8"/>
    <n v="8"/>
    <n v="21.99"/>
    <x v="189"/>
    <d v="2025-12-08T00:00:00"/>
    <x v="1"/>
    <n v="175.92"/>
    <x v="2"/>
    <n v="0"/>
    <x v="3"/>
    <x v="63"/>
    <x v="0"/>
    <d v="2025-11-13T00:00:00"/>
  </r>
  <r>
    <s v="ORD217"/>
    <s v="James"/>
    <x v="3"/>
    <x v="5"/>
    <n v="2"/>
    <n v="113.3"/>
    <x v="6"/>
    <d v="2024-09-09T00:00:00"/>
    <x v="1"/>
    <n v="226.6"/>
    <x v="0"/>
    <n v="12"/>
    <x v="1"/>
    <x v="24"/>
    <x v="1"/>
    <d v="2024-07-29T00:00:00"/>
  </r>
  <r>
    <s v="ORD218"/>
    <s v="Ishita"/>
    <x v="1"/>
    <x v="4"/>
    <n v="8"/>
    <n v="35.380000000000003"/>
    <x v="190"/>
    <d v="2023-08-05T00:00:00"/>
    <x v="1"/>
    <n v="283.04000000000002"/>
    <x v="0"/>
    <n v="18"/>
    <x v="4"/>
    <x v="40"/>
    <x v="2"/>
    <d v="2023-07-01T00:00:00"/>
  </r>
  <r>
    <s v="ORD219"/>
    <s v="Olivia"/>
    <x v="2"/>
    <x v="1"/>
    <n v="6"/>
    <n v="177.37"/>
    <x v="191"/>
    <d v="2025-04-18T00:00:00"/>
    <x v="1"/>
    <n v="1064.22"/>
    <x v="1"/>
    <n v="14"/>
    <x v="4"/>
    <x v="40"/>
    <x v="0"/>
    <d v="2025-03-06T00:00:00"/>
  </r>
  <r>
    <s v="ORD220"/>
    <s v="Elijah"/>
    <x v="1"/>
    <x v="1"/>
    <n v="8"/>
    <n v="177.37"/>
    <x v="192"/>
    <d v="2024-11-23T00:00:00"/>
    <x v="0"/>
    <n v="1418.96"/>
    <x v="1"/>
    <n v="16"/>
    <x v="2"/>
    <x v="3"/>
    <x v="1"/>
    <d v="2024-11-04T00:00:00"/>
  </r>
  <r>
    <s v="ORD221"/>
    <s v="Ava"/>
    <x v="1"/>
    <x v="5"/>
    <n v="6"/>
    <n v="113.3"/>
    <x v="193"/>
    <d v="2025-08-24T00:00:00"/>
    <x v="0"/>
    <n v="679.8"/>
    <x v="0"/>
    <n v="5"/>
    <x v="1"/>
    <x v="50"/>
    <x v="0"/>
    <d v="2025-08-09T00:00:00"/>
  </r>
  <r>
    <s v="ORD222"/>
    <s v="Olivia"/>
    <x v="2"/>
    <x v="4"/>
    <n v="8"/>
    <n v="35.380000000000003"/>
    <x v="194"/>
    <d v="2023-02-28T00:00:00"/>
    <x v="1"/>
    <n v="283.04000000000002"/>
    <x v="0"/>
    <n v="4"/>
    <x v="7"/>
    <x v="60"/>
    <x v="2"/>
    <d v="2023-01-24T00:00:00"/>
  </r>
  <r>
    <s v="ORD223"/>
    <s v="Liam"/>
    <x v="1"/>
    <x v="4"/>
    <n v="9"/>
    <n v="35.380000000000003"/>
    <x v="195"/>
    <d v="2025-08-17T00:00:00"/>
    <x v="1"/>
    <n v="318.42"/>
    <x v="0"/>
    <n v="14"/>
    <x v="4"/>
    <x v="60"/>
    <x v="0"/>
    <d v="2025-07-27T00:00:00"/>
  </r>
  <r>
    <s v="ORD224"/>
    <s v="Liam"/>
    <x v="2"/>
    <x v="6"/>
    <n v="2"/>
    <n v="3.51"/>
    <x v="196"/>
    <d v="2024-03-10T00:00:00"/>
    <x v="0"/>
    <n v="7.02"/>
    <x v="2"/>
    <n v="9"/>
    <x v="0"/>
    <x v="48"/>
    <x v="1"/>
    <d v="2024-02-16T00:00:00"/>
  </r>
  <r>
    <s v="ORD225"/>
    <s v="Olivia"/>
    <x v="2"/>
    <x v="8"/>
    <n v="10"/>
    <n v="21.99"/>
    <x v="197"/>
    <d v="2025-03-12T00:00:00"/>
    <x v="0"/>
    <n v="219.89999999999998"/>
    <x v="2"/>
    <n v="3"/>
    <x v="6"/>
    <x v="29"/>
    <x v="0"/>
    <d v="2025-01-29T00:00:00"/>
  </r>
  <r>
    <s v="ORD226"/>
    <s v="Liam"/>
    <x v="1"/>
    <x v="6"/>
    <n v="1"/>
    <n v="3.51"/>
    <x v="198"/>
    <d v="2024-08-25T00:00:00"/>
    <x v="1"/>
    <n v="3.51"/>
    <x v="2"/>
    <n v="7"/>
    <x v="7"/>
    <x v="33"/>
    <x v="1"/>
    <d v="2024-07-16T00:00:00"/>
  </r>
  <r>
    <s v="ORD227"/>
    <s v="James"/>
    <x v="3"/>
    <x v="1"/>
    <n v="9"/>
    <n v="177.37"/>
    <x v="199"/>
    <d v="2025-07-22T00:00:00"/>
    <x v="1"/>
    <n v="1596.33"/>
    <x v="1"/>
    <n v="8"/>
    <x v="2"/>
    <x v="16"/>
    <x v="0"/>
    <d v="2025-06-10T00:00:00"/>
  </r>
  <r>
    <s v="ORD228"/>
    <s v="James"/>
    <x v="3"/>
    <x v="6"/>
    <n v="2"/>
    <n v="3.51"/>
    <x v="200"/>
    <d v="2024-09-05T00:00:00"/>
    <x v="0"/>
    <n v="7.02"/>
    <x v="2"/>
    <n v="16"/>
    <x v="2"/>
    <x v="87"/>
    <x v="1"/>
    <d v="2024-08-16T00:00:00"/>
  </r>
  <r>
    <s v="ORD229"/>
    <s v="Elijah"/>
    <x v="2"/>
    <x v="0"/>
    <n v="6"/>
    <n v="226.86"/>
    <x v="201"/>
    <d v="2024-07-06T00:00:00"/>
    <x v="1"/>
    <n v="1361.16"/>
    <x v="0"/>
    <n v="18"/>
    <x v="3"/>
    <x v="87"/>
    <x v="1"/>
    <d v="2024-06-20T00:00:00"/>
  </r>
  <r>
    <s v="ORD230"/>
    <s v="Elijah"/>
    <x v="2"/>
    <x v="1"/>
    <n v="7"/>
    <n v="177.37"/>
    <x v="202"/>
    <d v="2023-04-24T00:00:00"/>
    <x v="0"/>
    <n v="1241.5900000000001"/>
    <x v="1"/>
    <n v="6"/>
    <x v="6"/>
    <x v="88"/>
    <x v="2"/>
    <d v="2023-04-01T00:00:00"/>
  </r>
  <r>
    <s v="ORD231"/>
    <s v="Ava"/>
    <x v="1"/>
    <x v="3"/>
    <n v="8"/>
    <n v="292.01"/>
    <x v="203"/>
    <d v="2023-12-05T00:00:00"/>
    <x v="1"/>
    <n v="2336.08"/>
    <x v="1"/>
    <n v="3"/>
    <x v="2"/>
    <x v="76"/>
    <x v="2"/>
    <d v="2023-11-01T00:00:00"/>
  </r>
  <r>
    <s v="ORD232"/>
    <s v="Elijah"/>
    <x v="2"/>
    <x v="1"/>
    <n v="2"/>
    <n v="177.37"/>
    <x v="204"/>
    <d v="2023-07-17T00:00:00"/>
    <x v="0"/>
    <n v="354.74"/>
    <x v="1"/>
    <n v="11"/>
    <x v="2"/>
    <x v="87"/>
    <x v="2"/>
    <d v="2023-06-04T00:00:00"/>
  </r>
  <r>
    <s v="ORD233"/>
    <s v="Noah"/>
    <x v="1"/>
    <x v="7"/>
    <n v="5"/>
    <n v="76.069999999999993"/>
    <x v="205"/>
    <d v="2023-03-30T00:00:00"/>
    <x v="0"/>
    <n v="380.34999999999997"/>
    <x v="0"/>
    <n v="8"/>
    <x v="9"/>
    <x v="45"/>
    <x v="2"/>
    <d v="2023-03-10T00:00:00"/>
  </r>
  <r>
    <s v="ORD234"/>
    <s v="Noah"/>
    <x v="1"/>
    <x v="9"/>
    <n v="10"/>
    <n v="35.93"/>
    <x v="45"/>
    <d v="2023-09-04T00:00:00"/>
    <x v="1"/>
    <n v="359.3"/>
    <x v="0"/>
    <n v="6"/>
    <x v="6"/>
    <x v="83"/>
    <x v="2"/>
    <d v="2023-07-25T00:00:00"/>
  </r>
  <r>
    <s v="ORD235"/>
    <s v="James"/>
    <x v="3"/>
    <x v="5"/>
    <n v="5"/>
    <n v="113.3"/>
    <x v="206"/>
    <d v="2023-02-27T00:00:00"/>
    <x v="0"/>
    <n v="566.5"/>
    <x v="0"/>
    <n v="11"/>
    <x v="7"/>
    <x v="60"/>
    <x v="2"/>
    <d v="2023-01-21T00:00:00"/>
  </r>
  <r>
    <s v="ORD236"/>
    <s v="Liam"/>
    <x v="2"/>
    <x v="5"/>
    <n v="2"/>
    <n v="113.3"/>
    <x v="207"/>
    <d v="2024-11-23T00:00:00"/>
    <x v="1"/>
    <n v="226.6"/>
    <x v="0"/>
    <n v="14"/>
    <x v="5"/>
    <x v="8"/>
    <x v="1"/>
    <d v="2024-10-31T00:00:00"/>
  </r>
  <r>
    <s v="ORD237"/>
    <s v="James"/>
    <x v="0"/>
    <x v="4"/>
    <n v="1"/>
    <n v="35.380000000000003"/>
    <x v="208"/>
    <d v="2025-03-02T00:00:00"/>
    <x v="1"/>
    <n v="35.380000000000003"/>
    <x v="0"/>
    <n v="9"/>
    <x v="5"/>
    <x v="80"/>
    <x v="0"/>
    <d v="2025-01-17T00:00:00"/>
  </r>
  <r>
    <s v="ORD238"/>
    <s v="James"/>
    <x v="3"/>
    <x v="7"/>
    <n v="8"/>
    <n v="76.069999999999993"/>
    <x v="209"/>
    <d v="2024-12-01T00:00:00"/>
    <x v="0"/>
    <n v="608.55999999999995"/>
    <x v="0"/>
    <n v="2"/>
    <x v="3"/>
    <x v="89"/>
    <x v="1"/>
    <d v="2024-11-03T00:00:00"/>
  </r>
  <r>
    <s v="ORD239"/>
    <s v="William"/>
    <x v="0"/>
    <x v="2"/>
    <n v="7"/>
    <n v="0.76"/>
    <x v="210"/>
    <d v="2025-11-25T00:00:00"/>
    <x v="0"/>
    <n v="5.32"/>
    <x v="2"/>
    <n v="2"/>
    <x v="1"/>
    <x v="23"/>
    <x v="0"/>
    <d v="2025-10-25T00:00:00"/>
  </r>
  <r>
    <s v="ORD240"/>
    <s v="Mia"/>
    <x v="1"/>
    <x v="4"/>
    <n v="9"/>
    <n v="35.380000000000003"/>
    <x v="211"/>
    <d v="2024-02-23T00:00:00"/>
    <x v="1"/>
    <n v="318.42"/>
    <x v="0"/>
    <n v="7"/>
    <x v="1"/>
    <x v="79"/>
    <x v="1"/>
    <d v="2024-01-11T00:00:00"/>
  </r>
  <r>
    <s v="ORD241"/>
    <s v="Ishita"/>
    <x v="1"/>
    <x v="3"/>
    <n v="2"/>
    <n v="292.01"/>
    <x v="212"/>
    <d v="2024-12-22T00:00:00"/>
    <x v="1"/>
    <n v="584.02"/>
    <x v="1"/>
    <n v="13"/>
    <x v="5"/>
    <x v="80"/>
    <x v="1"/>
    <d v="2024-11-08T00:00:00"/>
  </r>
  <r>
    <s v="ORD242"/>
    <s v="Ishita"/>
    <x v="1"/>
    <x v="5"/>
    <n v="7"/>
    <n v="113.3"/>
    <x v="213"/>
    <d v="2023-07-20T00:00:00"/>
    <x v="1"/>
    <n v="793.1"/>
    <x v="0"/>
    <n v="3"/>
    <x v="6"/>
    <x v="80"/>
    <x v="2"/>
    <d v="2023-06-23T00:00:00"/>
  </r>
  <r>
    <s v="ORD243"/>
    <s v="Emma"/>
    <x v="3"/>
    <x v="4"/>
    <n v="2"/>
    <n v="35.380000000000003"/>
    <x v="196"/>
    <d v="2024-03-09T00:00:00"/>
    <x v="1"/>
    <n v="70.760000000000005"/>
    <x v="0"/>
    <n v="16"/>
    <x v="5"/>
    <x v="8"/>
    <x v="1"/>
    <d v="2024-02-16T00:00:00"/>
  </r>
  <r>
    <s v="ORD244"/>
    <s v="Ava"/>
    <x v="1"/>
    <x v="2"/>
    <n v="3"/>
    <n v="0.76"/>
    <x v="214"/>
    <d v="2023-09-21T00:00:00"/>
    <x v="1"/>
    <n v="2.2800000000000002"/>
    <x v="2"/>
    <n v="12"/>
    <x v="6"/>
    <x v="73"/>
    <x v="2"/>
    <d v="2023-08-15T00:00:00"/>
  </r>
  <r>
    <s v="ORD245"/>
    <s v="James"/>
    <x v="3"/>
    <x v="4"/>
    <n v="5"/>
    <n v="35.380000000000003"/>
    <x v="215"/>
    <d v="2025-09-02T00:00:00"/>
    <x v="1"/>
    <n v="176.9"/>
    <x v="0"/>
    <n v="9"/>
    <x v="6"/>
    <x v="27"/>
    <x v="0"/>
    <d v="2025-08-14T00:00:00"/>
  </r>
  <r>
    <s v="ORD246"/>
    <s v="Sophia"/>
    <x v="2"/>
    <x v="7"/>
    <n v="6"/>
    <n v="76.069999999999993"/>
    <x v="216"/>
    <d v="2024-05-21T00:00:00"/>
    <x v="1"/>
    <n v="456.41999999999996"/>
    <x v="0"/>
    <n v="18"/>
    <x v="7"/>
    <x v="62"/>
    <x v="1"/>
    <d v="2024-04-09T00:00:00"/>
  </r>
  <r>
    <s v="ORD247"/>
    <s v="Noah"/>
    <x v="1"/>
    <x v="0"/>
    <n v="7"/>
    <n v="226.86"/>
    <x v="217"/>
    <d v="2023-02-18T00:00:00"/>
    <x v="1"/>
    <n v="1588.02"/>
    <x v="0"/>
    <n v="5"/>
    <x v="6"/>
    <x v="35"/>
    <x v="2"/>
    <d v="2023-01-05T00:00:00"/>
  </r>
  <r>
    <s v="ORD248"/>
    <s v="James"/>
    <x v="0"/>
    <x v="4"/>
    <n v="8"/>
    <n v="35.380000000000003"/>
    <x v="84"/>
    <d v="2024-01-21T00:00:00"/>
    <x v="1"/>
    <n v="283.04000000000002"/>
    <x v="0"/>
    <n v="17"/>
    <x v="2"/>
    <x v="81"/>
    <x v="1"/>
    <d v="2024-01-02T00:00:00"/>
  </r>
  <r>
    <s v="ORD249"/>
    <s v="Olivia"/>
    <x v="2"/>
    <x v="8"/>
    <n v="3"/>
    <n v="21.99"/>
    <x v="218"/>
    <d v="2023-06-02T00:00:00"/>
    <x v="0"/>
    <n v="65.97"/>
    <x v="2"/>
    <n v="12"/>
    <x v="5"/>
    <x v="21"/>
    <x v="2"/>
    <d v="2023-04-18T00:00:00"/>
  </r>
  <r>
    <s v="ORD250"/>
    <s v="William"/>
    <x v="0"/>
    <x v="8"/>
    <n v="1"/>
    <n v="21.99"/>
    <x v="219"/>
    <d v="2025-07-20T00:00:00"/>
    <x v="0"/>
    <n v="21.99"/>
    <x v="2"/>
    <n v="15"/>
    <x v="2"/>
    <x v="87"/>
    <x v="0"/>
    <d v="2025-06-14T00:00:00"/>
  </r>
  <r>
    <s v="ORD251"/>
    <s v="Noah"/>
    <x v="1"/>
    <x v="2"/>
    <n v="2"/>
    <n v="0.76"/>
    <x v="197"/>
    <d v="2025-02-15T00:00:00"/>
    <x v="0"/>
    <n v="1.52"/>
    <x v="2"/>
    <n v="1"/>
    <x v="7"/>
    <x v="55"/>
    <x v="0"/>
    <d v="2025-01-29T00:00:00"/>
  </r>
  <r>
    <s v="ORD252"/>
    <s v="Noah"/>
    <x v="1"/>
    <x v="4"/>
    <n v="4"/>
    <n v="35.380000000000003"/>
    <x v="220"/>
    <d v="2025-12-08T00:00:00"/>
    <x v="1"/>
    <n v="141.52000000000001"/>
    <x v="0"/>
    <n v="7"/>
    <x v="7"/>
    <x v="25"/>
    <x v="0"/>
    <d v="2025-11-18T00:00:00"/>
  </r>
  <r>
    <s v="ORD253"/>
    <s v="Olivia"/>
    <x v="2"/>
    <x v="5"/>
    <n v="5"/>
    <n v="113.3"/>
    <x v="221"/>
    <d v="2024-07-13T00:00:00"/>
    <x v="1"/>
    <n v="566.5"/>
    <x v="0"/>
    <n v="8"/>
    <x v="4"/>
    <x v="52"/>
    <x v="1"/>
    <d v="2024-06-24T00:00:00"/>
  </r>
  <r>
    <s v="ORD254"/>
    <s v="William"/>
    <x v="0"/>
    <x v="8"/>
    <n v="3"/>
    <n v="21.99"/>
    <x v="191"/>
    <d v="2025-03-21T00:00:00"/>
    <x v="0"/>
    <n v="65.97"/>
    <x v="2"/>
    <n v="7"/>
    <x v="1"/>
    <x v="66"/>
    <x v="0"/>
    <d v="2025-03-06T00:00:00"/>
  </r>
  <r>
    <s v="ORD255"/>
    <s v="James"/>
    <x v="0"/>
    <x v="6"/>
    <n v="3"/>
    <n v="3.51"/>
    <x v="222"/>
    <d v="2023-06-03T00:00:00"/>
    <x v="1"/>
    <n v="10.53"/>
    <x v="2"/>
    <n v="1"/>
    <x v="1"/>
    <x v="66"/>
    <x v="2"/>
    <d v="2023-05-14T00:00:00"/>
  </r>
  <r>
    <s v="ORD256"/>
    <s v="Elijah"/>
    <x v="1"/>
    <x v="0"/>
    <n v="5"/>
    <n v="226.86"/>
    <x v="223"/>
    <d v="2025-12-02T00:00:00"/>
    <x v="0"/>
    <n v="1134.3000000000002"/>
    <x v="0"/>
    <n v="6"/>
    <x v="8"/>
    <x v="54"/>
    <x v="0"/>
    <d v="2025-11-09T00:00:00"/>
  </r>
  <r>
    <s v="ORD257"/>
    <s v="Emma"/>
    <x v="3"/>
    <x v="6"/>
    <n v="7"/>
    <n v="3.51"/>
    <x v="224"/>
    <d v="2024-10-31T00:00:00"/>
    <x v="1"/>
    <n v="24.57"/>
    <x v="2"/>
    <n v="3"/>
    <x v="4"/>
    <x v="13"/>
    <x v="1"/>
    <d v="2024-09-23T00:00:00"/>
  </r>
  <r>
    <s v="ORD258"/>
    <s v="Olivia"/>
    <x v="2"/>
    <x v="6"/>
    <n v="1"/>
    <n v="3.51"/>
    <x v="225"/>
    <d v="2025-06-14T00:00:00"/>
    <x v="0"/>
    <n v="3.51"/>
    <x v="2"/>
    <n v="5"/>
    <x v="5"/>
    <x v="13"/>
    <x v="0"/>
    <d v="2025-05-26T00:00:00"/>
  </r>
  <r>
    <s v="ORD259"/>
    <s v="Elijah"/>
    <x v="2"/>
    <x v="7"/>
    <n v="8"/>
    <n v="76.069999999999993"/>
    <x v="226"/>
    <d v="2023-06-30T00:00:00"/>
    <x v="1"/>
    <n v="608.55999999999995"/>
    <x v="0"/>
    <n v="1"/>
    <x v="4"/>
    <x v="86"/>
    <x v="2"/>
    <d v="2023-05-31T00:00:00"/>
  </r>
  <r>
    <s v="ORD260"/>
    <s v="Olivia"/>
    <x v="2"/>
    <x v="4"/>
    <n v="10"/>
    <n v="35.380000000000003"/>
    <x v="227"/>
    <d v="2023-04-20T00:00:00"/>
    <x v="1"/>
    <n v="353.8"/>
    <x v="0"/>
    <n v="6"/>
    <x v="7"/>
    <x v="90"/>
    <x v="2"/>
    <d v="2023-03-14T00:00:00"/>
  </r>
  <r>
    <s v="ORD261"/>
    <s v="Liam"/>
    <x v="2"/>
    <x v="2"/>
    <n v="9"/>
    <n v="0.76"/>
    <x v="228"/>
    <d v="2024-12-10T00:00:00"/>
    <x v="1"/>
    <n v="6.84"/>
    <x v="2"/>
    <n v="12"/>
    <x v="9"/>
    <x v="70"/>
    <x v="1"/>
    <d v="2024-11-25T00:00:00"/>
  </r>
  <r>
    <s v="ORD262"/>
    <s v="Olivia"/>
    <x v="2"/>
    <x v="4"/>
    <n v="1"/>
    <n v="35.380000000000003"/>
    <x v="229"/>
    <d v="2023-08-07T00:00:00"/>
    <x v="0"/>
    <n v="35.380000000000003"/>
    <x v="0"/>
    <n v="8"/>
    <x v="3"/>
    <x v="75"/>
    <x v="2"/>
    <d v="2023-07-20T00:00:00"/>
  </r>
  <r>
    <s v="ORD263"/>
    <s v="Olivia"/>
    <x v="2"/>
    <x v="7"/>
    <n v="10"/>
    <n v="76.069999999999993"/>
    <x v="230"/>
    <d v="2023-02-01T00:00:00"/>
    <x v="1"/>
    <n v="760.69999999999993"/>
    <x v="0"/>
    <n v="13"/>
    <x v="5"/>
    <x v="91"/>
    <x v="2"/>
    <d v="2023-01-15T00:00:00"/>
  </r>
  <r>
    <s v="ORD264"/>
    <s v="Noah"/>
    <x v="1"/>
    <x v="3"/>
    <n v="4"/>
    <n v="292.01"/>
    <x v="35"/>
    <d v="2024-03-05T00:00:00"/>
    <x v="0"/>
    <n v="1168.04"/>
    <x v="1"/>
    <n v="12"/>
    <x v="3"/>
    <x v="56"/>
    <x v="1"/>
    <d v="2024-02-09T00:00:00"/>
  </r>
  <r>
    <s v="ORD265"/>
    <s v="Mia"/>
    <x v="1"/>
    <x v="2"/>
    <n v="7"/>
    <n v="0.76"/>
    <x v="231"/>
    <d v="2025-07-09T00:00:00"/>
    <x v="0"/>
    <n v="5.32"/>
    <x v="2"/>
    <n v="2"/>
    <x v="9"/>
    <x v="70"/>
    <x v="0"/>
    <d v="2025-06-18T00:00:00"/>
  </r>
  <r>
    <s v="ORD266"/>
    <s v="Mia"/>
    <x v="1"/>
    <x v="6"/>
    <n v="5"/>
    <n v="3.51"/>
    <x v="232"/>
    <d v="2023-10-29T00:00:00"/>
    <x v="0"/>
    <n v="17.549999999999997"/>
    <x v="2"/>
    <n v="10"/>
    <x v="3"/>
    <x v="92"/>
    <x v="2"/>
    <d v="2023-09-14T00:00:00"/>
  </r>
  <r>
    <s v="ORD267"/>
    <s v="Noah"/>
    <x v="1"/>
    <x v="8"/>
    <n v="10"/>
    <n v="21.99"/>
    <x v="180"/>
    <d v="2023-07-04T00:00:00"/>
    <x v="0"/>
    <n v="219.89999999999998"/>
    <x v="2"/>
    <n v="8"/>
    <x v="0"/>
    <x v="0"/>
    <x v="2"/>
    <d v="2023-05-20T00:00:00"/>
  </r>
  <r>
    <s v="ORD268"/>
    <s v="Olivia"/>
    <x v="2"/>
    <x v="2"/>
    <n v="1"/>
    <n v="0.76"/>
    <x v="233"/>
    <d v="2024-06-11T00:00:00"/>
    <x v="0"/>
    <n v="0.76"/>
    <x v="2"/>
    <n v="3"/>
    <x v="8"/>
    <x v="41"/>
    <x v="1"/>
    <d v="2024-05-25T00:00:00"/>
  </r>
  <r>
    <s v="ORD269"/>
    <s v="Mia"/>
    <x v="1"/>
    <x v="5"/>
    <n v="7"/>
    <n v="113.3"/>
    <x v="234"/>
    <d v="2025-03-17T00:00:00"/>
    <x v="0"/>
    <n v="793.1"/>
    <x v="0"/>
    <n v="15"/>
    <x v="3"/>
    <x v="5"/>
    <x v="0"/>
    <d v="2025-02-09T00:00:00"/>
  </r>
  <r>
    <s v="ORD270"/>
    <s v="Ishita"/>
    <x v="1"/>
    <x v="0"/>
    <n v="5"/>
    <n v="226.86"/>
    <x v="21"/>
    <d v="2023-05-21T00:00:00"/>
    <x v="0"/>
    <n v="1134.3000000000002"/>
    <x v="0"/>
    <n v="8"/>
    <x v="8"/>
    <x v="19"/>
    <x v="2"/>
    <d v="2023-04-27T00:00:00"/>
  </r>
  <r>
    <s v="ORD271"/>
    <s v="Olivia"/>
    <x v="2"/>
    <x v="0"/>
    <n v="6"/>
    <n v="226.86"/>
    <x v="224"/>
    <d v="2024-11-06T00:00:00"/>
    <x v="0"/>
    <n v="1361.16"/>
    <x v="0"/>
    <n v="2"/>
    <x v="2"/>
    <x v="76"/>
    <x v="1"/>
    <d v="2024-09-23T00:00:00"/>
  </r>
  <r>
    <s v="ORD272"/>
    <s v="Elijah"/>
    <x v="2"/>
    <x v="6"/>
    <n v="7"/>
    <n v="3.51"/>
    <x v="235"/>
    <d v="2024-04-27T00:00:00"/>
    <x v="1"/>
    <n v="24.57"/>
    <x v="2"/>
    <n v="11"/>
    <x v="7"/>
    <x v="60"/>
    <x v="1"/>
    <d v="2024-03-15T00:00:00"/>
  </r>
  <r>
    <s v="ORD273"/>
    <s v="Ava"/>
    <x v="1"/>
    <x v="7"/>
    <n v="7"/>
    <n v="76.069999999999993"/>
    <x v="236"/>
    <d v="2025-10-09T00:00:00"/>
    <x v="1"/>
    <n v="532.49"/>
    <x v="0"/>
    <n v="7"/>
    <x v="3"/>
    <x v="89"/>
    <x v="0"/>
    <d v="2025-09-13T00:00:00"/>
  </r>
  <r>
    <s v="ORD274"/>
    <s v="Sophia"/>
    <x v="2"/>
    <x v="7"/>
    <n v="5"/>
    <n v="76.069999999999993"/>
    <x v="5"/>
    <d v="2025-05-25T00:00:00"/>
    <x v="1"/>
    <n v="380.34999999999997"/>
    <x v="0"/>
    <n v="18"/>
    <x v="9"/>
    <x v="70"/>
    <x v="0"/>
    <d v="2025-04-21T00:00:00"/>
  </r>
  <r>
    <s v="ORD275"/>
    <s v="Mia"/>
    <x v="1"/>
    <x v="2"/>
    <n v="5"/>
    <n v="0.76"/>
    <x v="237"/>
    <d v="2025-01-19T00:00:00"/>
    <x v="0"/>
    <n v="3.8"/>
    <x v="2"/>
    <n v="3"/>
    <x v="2"/>
    <x v="43"/>
    <x v="1"/>
    <d v="2024-12-17T00:00:00"/>
  </r>
  <r>
    <s v="ORD276"/>
    <s v="Elijah"/>
    <x v="1"/>
    <x v="9"/>
    <n v="6"/>
    <n v="35.93"/>
    <x v="238"/>
    <d v="2025-07-19T00:00:00"/>
    <x v="0"/>
    <n v="215.57999999999998"/>
    <x v="0"/>
    <n v="18"/>
    <x v="9"/>
    <x v="82"/>
    <x v="0"/>
    <d v="2025-06-12T00:00:00"/>
  </r>
  <r>
    <s v="ORD277"/>
    <s v="Mia"/>
    <x v="1"/>
    <x v="7"/>
    <n v="4"/>
    <n v="76.069999999999993"/>
    <x v="239"/>
    <d v="2023-11-11T00:00:00"/>
    <x v="0"/>
    <n v="304.27999999999997"/>
    <x v="0"/>
    <n v="19"/>
    <x v="8"/>
    <x v="41"/>
    <x v="2"/>
    <d v="2023-10-09T00:00:00"/>
  </r>
  <r>
    <s v="ORD278"/>
    <s v="James"/>
    <x v="3"/>
    <x v="1"/>
    <n v="8"/>
    <n v="177.37"/>
    <x v="240"/>
    <d v="2025-08-30T00:00:00"/>
    <x v="1"/>
    <n v="1418.96"/>
    <x v="1"/>
    <n v="8"/>
    <x v="6"/>
    <x v="36"/>
    <x v="0"/>
    <d v="2025-08-04T00:00:00"/>
  </r>
  <r>
    <s v="ORD279"/>
    <s v="Ishita"/>
    <x v="1"/>
    <x v="1"/>
    <n v="5"/>
    <n v="177.37"/>
    <x v="241"/>
    <d v="2024-06-22T00:00:00"/>
    <x v="0"/>
    <n v="886.85"/>
    <x v="1"/>
    <n v="19"/>
    <x v="7"/>
    <x v="90"/>
    <x v="1"/>
    <d v="2024-06-03T00:00:00"/>
  </r>
  <r>
    <s v="ORD280"/>
    <s v="Noah"/>
    <x v="1"/>
    <x v="8"/>
    <n v="2"/>
    <n v="21.99"/>
    <x v="242"/>
    <d v="2024-07-17T00:00:00"/>
    <x v="0"/>
    <n v="43.98"/>
    <x v="1"/>
    <n v="6"/>
    <x v="7"/>
    <x v="17"/>
    <x v="1"/>
    <d v="2024-06-04T00:00:00"/>
  </r>
  <r>
    <s v="ORD281"/>
    <s v="William"/>
    <x v="0"/>
    <x v="3"/>
    <n v="4"/>
    <n v="292.01"/>
    <x v="90"/>
    <d v="2023-10-13T00:00:00"/>
    <x v="0"/>
    <n v="1168.04"/>
    <x v="1"/>
    <n v="3"/>
    <x v="5"/>
    <x v="91"/>
    <x v="2"/>
    <d v="2023-09-02T00:00:00"/>
  </r>
  <r>
    <s v="ORD282"/>
    <s v="James"/>
    <x v="3"/>
    <x v="3"/>
    <n v="10"/>
    <n v="292.01"/>
    <x v="243"/>
    <d v="2024-04-25T00:00:00"/>
    <x v="1"/>
    <n v="2920.1"/>
    <x v="1"/>
    <n v="2"/>
    <x v="8"/>
    <x v="30"/>
    <x v="1"/>
    <d v="2024-03-16T00:00:00"/>
  </r>
  <r>
    <s v="ORD283"/>
    <s v="Liam"/>
    <x v="2"/>
    <x v="1"/>
    <n v="8"/>
    <n v="177.37"/>
    <x v="244"/>
    <d v="2024-10-20T00:00:00"/>
    <x v="0"/>
    <n v="1418.96"/>
    <x v="1"/>
    <n v="17"/>
    <x v="4"/>
    <x v="31"/>
    <x v="1"/>
    <d v="2024-09-27T00:00:00"/>
  </r>
  <r>
    <s v="ORD284"/>
    <s v="Ava"/>
    <x v="1"/>
    <x v="6"/>
    <n v="3"/>
    <n v="3.51"/>
    <x v="245"/>
    <d v="2023-04-17T00:00:00"/>
    <x v="1"/>
    <n v="10.53"/>
    <x v="2"/>
    <n v="9"/>
    <x v="0"/>
    <x v="0"/>
    <x v="2"/>
    <d v="2023-03-05T00:00:00"/>
  </r>
  <r>
    <s v="ORD285"/>
    <s v="Elijah"/>
    <x v="1"/>
    <x v="9"/>
    <n v="3"/>
    <n v="35.93"/>
    <x v="246"/>
    <d v="2025-03-27T00:00:00"/>
    <x v="1"/>
    <n v="107.78999999999999"/>
    <x v="0"/>
    <n v="10"/>
    <x v="9"/>
    <x v="84"/>
    <x v="0"/>
    <d v="2025-02-17T00:00:00"/>
  </r>
  <r>
    <s v="ORD286"/>
    <s v="James"/>
    <x v="3"/>
    <x v="6"/>
    <n v="5"/>
    <n v="3.51"/>
    <x v="74"/>
    <d v="2025-01-18T00:00:00"/>
    <x v="1"/>
    <n v="17.549999999999997"/>
    <x v="2"/>
    <n v="2"/>
    <x v="8"/>
    <x v="22"/>
    <x v="1"/>
    <d v="2024-12-22T00:00:00"/>
  </r>
  <r>
    <s v="ORD287"/>
    <s v="William"/>
    <x v="0"/>
    <x v="7"/>
    <n v="10"/>
    <n v="76.069999999999993"/>
    <x v="247"/>
    <d v="2023-11-09T00:00:00"/>
    <x v="0"/>
    <n v="760.69999999999993"/>
    <x v="0"/>
    <n v="14"/>
    <x v="1"/>
    <x v="12"/>
    <x v="2"/>
    <d v="2023-09-27T00:00:00"/>
  </r>
  <r>
    <s v="ORD288"/>
    <s v="Ishita"/>
    <x v="1"/>
    <x v="9"/>
    <n v="8"/>
    <n v="35.93"/>
    <x v="71"/>
    <d v="2025-10-31T00:00:00"/>
    <x v="0"/>
    <n v="287.44"/>
    <x v="0"/>
    <n v="16"/>
    <x v="8"/>
    <x v="67"/>
    <x v="0"/>
    <d v="2025-09-19T00:00:00"/>
  </r>
  <r>
    <s v="ORD289"/>
    <s v="William"/>
    <x v="0"/>
    <x v="8"/>
    <n v="5"/>
    <n v="21.99"/>
    <x v="248"/>
    <d v="2024-10-19T00:00:00"/>
    <x v="1"/>
    <n v="109.94999999999999"/>
    <x v="2"/>
    <n v="0"/>
    <x v="6"/>
    <x v="88"/>
    <x v="1"/>
    <d v="2024-09-11T00:00:00"/>
  </r>
  <r>
    <s v="ORD290"/>
    <s v="William"/>
    <x v="0"/>
    <x v="9"/>
    <n v="8"/>
    <n v="35.93"/>
    <x v="249"/>
    <d v="2023-03-11T00:00:00"/>
    <x v="1"/>
    <n v="287.44"/>
    <x v="0"/>
    <n v="4"/>
    <x v="3"/>
    <x v="15"/>
    <x v="2"/>
    <d v="2023-02-20T00:00:00"/>
  </r>
  <r>
    <s v="ORD291"/>
    <s v="Ishita"/>
    <x v="1"/>
    <x v="2"/>
    <n v="4"/>
    <n v="0.76"/>
    <x v="250"/>
    <d v="2023-04-25T00:00:00"/>
    <x v="0"/>
    <n v="3.04"/>
    <x v="2"/>
    <n v="14"/>
    <x v="7"/>
    <x v="55"/>
    <x v="2"/>
    <d v="2023-03-23T00:00:00"/>
  </r>
  <r>
    <s v="ORD292"/>
    <s v="Mia"/>
    <x v="1"/>
    <x v="0"/>
    <n v="4"/>
    <n v="226.86"/>
    <x v="251"/>
    <d v="2025-10-05T00:00:00"/>
    <x v="1"/>
    <n v="907.44"/>
    <x v="0"/>
    <n v="5"/>
    <x v="0"/>
    <x v="49"/>
    <x v="0"/>
    <d v="2025-09-11T00:00:00"/>
  </r>
  <r>
    <s v="ORD293"/>
    <s v="Noah"/>
    <x v="1"/>
    <x v="7"/>
    <n v="7"/>
    <n v="76.069999999999993"/>
    <x v="1"/>
    <d v="2025-10-26T00:00:00"/>
    <x v="0"/>
    <n v="532.49"/>
    <x v="0"/>
    <n v="1"/>
    <x v="0"/>
    <x v="34"/>
    <x v="0"/>
    <d v="2025-09-15T00:00:00"/>
  </r>
  <r>
    <s v="ORD294"/>
    <s v="Mia"/>
    <x v="1"/>
    <x v="1"/>
    <n v="8"/>
    <n v="177.37"/>
    <x v="46"/>
    <d v="2024-03-08T00:00:00"/>
    <x v="1"/>
    <n v="1418.96"/>
    <x v="1"/>
    <n v="9"/>
    <x v="8"/>
    <x v="19"/>
    <x v="1"/>
    <d v="2024-02-19T00:00:00"/>
  </r>
  <r>
    <s v="ORD295"/>
    <s v="Sophia"/>
    <x v="2"/>
    <x v="9"/>
    <n v="3"/>
    <n v="35.93"/>
    <x v="252"/>
    <d v="2025-03-08T00:00:00"/>
    <x v="1"/>
    <n v="107.78999999999999"/>
    <x v="0"/>
    <n v="0"/>
    <x v="3"/>
    <x v="71"/>
    <x v="0"/>
    <d v="2025-02-20T00:00:00"/>
  </r>
  <r>
    <s v="ORD296"/>
    <s v="Liam"/>
    <x v="1"/>
    <x v="6"/>
    <n v="2"/>
    <n v="3.51"/>
    <x v="253"/>
    <d v="2025-12-11T00:00:00"/>
    <x v="1"/>
    <n v="7.02"/>
    <x v="2"/>
    <n v="16"/>
    <x v="5"/>
    <x v="18"/>
    <x v="0"/>
    <d v="2025-11-25T00:00:00"/>
  </r>
  <r>
    <s v="ORD297"/>
    <s v="Noah"/>
    <x v="1"/>
    <x v="3"/>
    <n v="6"/>
    <n v="292.01"/>
    <x v="254"/>
    <d v="2025-12-29T00:00:00"/>
    <x v="1"/>
    <n v="1752.06"/>
    <x v="1"/>
    <n v="17"/>
    <x v="1"/>
    <x v="79"/>
    <x v="0"/>
    <d v="2025-11-21T00:00:00"/>
  </r>
  <r>
    <s v="ORD298"/>
    <s v="Noah"/>
    <x v="1"/>
    <x v="9"/>
    <n v="7"/>
    <n v="35.93"/>
    <x v="255"/>
    <d v="2023-03-19T00:00:00"/>
    <x v="0"/>
    <n v="251.51"/>
    <x v="1"/>
    <n v="14"/>
    <x v="6"/>
    <x v="93"/>
    <x v="2"/>
    <d v="2023-02-27T00:00:00"/>
  </r>
  <r>
    <s v="ORD299"/>
    <s v="Noah"/>
    <x v="1"/>
    <x v="5"/>
    <n v="5"/>
    <n v="113.3"/>
    <x v="256"/>
    <d v="2025-11-06T00:00:00"/>
    <x v="0"/>
    <n v="566.5"/>
    <x v="0"/>
    <n v="9"/>
    <x v="8"/>
    <x v="94"/>
    <x v="0"/>
    <d v="2025-10-01T00:00:00"/>
  </r>
  <r>
    <s v="ORD300"/>
    <s v="Olivia"/>
    <x v="2"/>
    <x v="5"/>
    <n v="1"/>
    <n v="113.3"/>
    <x v="58"/>
    <d v="2025-07-19T00:00:00"/>
    <x v="1"/>
    <n v="113.3"/>
    <x v="0"/>
    <n v="9"/>
    <x v="9"/>
    <x v="84"/>
    <x v="0"/>
    <d v="2025-06-26T00:00:00"/>
  </r>
  <r>
    <s v="ORD301"/>
    <s v="Sophia"/>
    <x v="2"/>
    <x v="8"/>
    <n v="3"/>
    <n v="21.99"/>
    <x v="257"/>
    <d v="2025-03-07T00:00:00"/>
    <x v="0"/>
    <n v="65.97"/>
    <x v="2"/>
    <n v="5"/>
    <x v="9"/>
    <x v="58"/>
    <x v="0"/>
    <d v="2025-02-16T00:00:00"/>
  </r>
  <r>
    <s v="ORD302"/>
    <s v="Ishita"/>
    <x v="1"/>
    <x v="6"/>
    <n v="8"/>
    <n v="3.51"/>
    <x v="258"/>
    <d v="2023-10-28T00:00:00"/>
    <x v="0"/>
    <n v="28.08"/>
    <x v="2"/>
    <n v="9"/>
    <x v="9"/>
    <x v="84"/>
    <x v="2"/>
    <d v="2023-09-24T00:00:00"/>
  </r>
  <r>
    <s v="ORD303"/>
    <s v="Noah"/>
    <x v="1"/>
    <x v="6"/>
    <n v="1"/>
    <n v="3.51"/>
    <x v="259"/>
    <d v="2023-05-29T00:00:00"/>
    <x v="1"/>
    <n v="3.51"/>
    <x v="2"/>
    <n v="8"/>
    <x v="7"/>
    <x v="20"/>
    <x v="2"/>
    <d v="2023-04-14T00:00:00"/>
  </r>
  <r>
    <s v="ORD304"/>
    <s v="Liam"/>
    <x v="2"/>
    <x v="6"/>
    <n v="8"/>
    <n v="3.51"/>
    <x v="224"/>
    <d v="2024-10-20T00:00:00"/>
    <x v="1"/>
    <n v="28.08"/>
    <x v="2"/>
    <n v="10"/>
    <x v="5"/>
    <x v="59"/>
    <x v="1"/>
    <d v="2024-09-23T00:00:00"/>
  </r>
  <r>
    <s v="ORD305"/>
    <s v="Liam"/>
    <x v="1"/>
    <x v="5"/>
    <n v="5"/>
    <n v="113.3"/>
    <x v="247"/>
    <d v="2023-11-09T00:00:00"/>
    <x v="0"/>
    <n v="566.5"/>
    <x v="0"/>
    <n v="5"/>
    <x v="0"/>
    <x v="77"/>
    <x v="2"/>
    <d v="2023-09-27T00:00:00"/>
  </r>
  <r>
    <s v="ORD306"/>
    <s v="Sophia"/>
    <x v="2"/>
    <x v="9"/>
    <n v="5"/>
    <n v="35.93"/>
    <x v="260"/>
    <d v="2024-08-13T00:00:00"/>
    <x v="1"/>
    <n v="179.65"/>
    <x v="0"/>
    <n v="6"/>
    <x v="1"/>
    <x v="44"/>
    <x v="1"/>
    <d v="2024-07-02T00:00:00"/>
  </r>
  <r>
    <s v="ORD307"/>
    <s v="Olivia"/>
    <x v="2"/>
    <x v="4"/>
    <n v="5"/>
    <n v="35.380000000000003"/>
    <x v="261"/>
    <d v="2024-09-15T00:00:00"/>
    <x v="1"/>
    <n v="176.9"/>
    <x v="0"/>
    <n v="4"/>
    <x v="9"/>
    <x v="74"/>
    <x v="1"/>
    <d v="2024-08-20T00:00:00"/>
  </r>
  <r>
    <s v="ORD308"/>
    <s v="Liam"/>
    <x v="2"/>
    <x v="9"/>
    <n v="5"/>
    <n v="35.93"/>
    <x v="262"/>
    <d v="2024-12-19T00:00:00"/>
    <x v="0"/>
    <n v="179.65"/>
    <x v="0"/>
    <n v="10"/>
    <x v="2"/>
    <x v="65"/>
    <x v="1"/>
    <d v="2024-11-06T00:00:00"/>
  </r>
  <r>
    <s v="ORD309"/>
    <s v="Olivia"/>
    <x v="2"/>
    <x v="0"/>
    <n v="10"/>
    <n v="226.86"/>
    <x v="263"/>
    <d v="2023-05-05T00:00:00"/>
    <x v="0"/>
    <n v="2268.6000000000004"/>
    <x v="0"/>
    <n v="18"/>
    <x v="2"/>
    <x v="3"/>
    <x v="2"/>
    <d v="2023-04-19T00:00:00"/>
  </r>
  <r>
    <s v="ORD310"/>
    <s v="Ishita"/>
    <x v="1"/>
    <x v="1"/>
    <n v="4"/>
    <n v="177.37"/>
    <x v="264"/>
    <d v="2024-11-09T00:00:00"/>
    <x v="1"/>
    <n v="709.48"/>
    <x v="1"/>
    <n v="7"/>
    <x v="7"/>
    <x v="60"/>
    <x v="1"/>
    <d v="2024-09-26T00:00:00"/>
  </r>
  <r>
    <s v="ORD311"/>
    <s v="Mia"/>
    <x v="1"/>
    <x v="4"/>
    <n v="6"/>
    <n v="35.380000000000003"/>
    <x v="265"/>
    <d v="2024-12-31T00:00:00"/>
    <x v="1"/>
    <n v="212.28000000000003"/>
    <x v="0"/>
    <n v="10"/>
    <x v="3"/>
    <x v="5"/>
    <x v="1"/>
    <d v="2024-11-18T00:00:00"/>
  </r>
  <r>
    <s v="ORD312"/>
    <s v="William"/>
    <x v="0"/>
    <x v="5"/>
    <n v="5"/>
    <n v="113.3"/>
    <x v="204"/>
    <d v="2023-06-23T00:00:00"/>
    <x v="1"/>
    <n v="566.5"/>
    <x v="0"/>
    <n v="8"/>
    <x v="9"/>
    <x v="84"/>
    <x v="2"/>
    <d v="2023-06-04T00:00:00"/>
  </r>
  <r>
    <s v="ORD313"/>
    <s v="James"/>
    <x v="0"/>
    <x v="2"/>
    <n v="10"/>
    <n v="0.76"/>
    <x v="266"/>
    <d v="2025-10-04T00:00:00"/>
    <x v="1"/>
    <n v="7.6"/>
    <x v="2"/>
    <n v="2"/>
    <x v="0"/>
    <x v="37"/>
    <x v="0"/>
    <d v="2025-08-30T00:00:00"/>
  </r>
  <r>
    <s v="ORD314"/>
    <s v="Elijah"/>
    <x v="1"/>
    <x v="3"/>
    <n v="2"/>
    <n v="292.01"/>
    <x v="122"/>
    <d v="2023-12-30T00:00:00"/>
    <x v="0"/>
    <n v="584.02"/>
    <x v="1"/>
    <n v="15"/>
    <x v="0"/>
    <x v="37"/>
    <x v="2"/>
    <d v="2023-11-22T00:00:00"/>
  </r>
  <r>
    <s v="ORD315"/>
    <s v="Noah"/>
    <x v="1"/>
    <x v="1"/>
    <n v="9"/>
    <n v="177.37"/>
    <x v="218"/>
    <d v="2023-05-14T00:00:00"/>
    <x v="0"/>
    <n v="1596.33"/>
    <x v="1"/>
    <n v="0"/>
    <x v="9"/>
    <x v="53"/>
    <x v="2"/>
    <d v="2023-04-18T00:00:00"/>
  </r>
  <r>
    <s v="ORD316"/>
    <s v="Ishita"/>
    <x v="1"/>
    <x v="5"/>
    <n v="5"/>
    <n v="113.3"/>
    <x v="95"/>
    <d v="2024-05-14T00:00:00"/>
    <x v="1"/>
    <n v="566.5"/>
    <x v="0"/>
    <n v="0"/>
    <x v="3"/>
    <x v="5"/>
    <x v="1"/>
    <d v="2024-04-16T00:00:00"/>
  </r>
  <r>
    <s v="ORD317"/>
    <s v="Mia"/>
    <x v="1"/>
    <x v="8"/>
    <n v="3"/>
    <n v="21.99"/>
    <x v="267"/>
    <d v="2024-03-28T00:00:00"/>
    <x v="1"/>
    <n v="65.97"/>
    <x v="2"/>
    <n v="8"/>
    <x v="6"/>
    <x v="72"/>
    <x v="1"/>
    <d v="2024-03-06T00:00:00"/>
  </r>
  <r>
    <s v="ORD318"/>
    <s v="Liam"/>
    <x v="2"/>
    <x v="2"/>
    <n v="1"/>
    <n v="0.76"/>
    <x v="268"/>
    <d v="2025-10-02T00:00:00"/>
    <x v="1"/>
    <n v="0.76"/>
    <x v="2"/>
    <n v="4"/>
    <x v="3"/>
    <x v="92"/>
    <x v="0"/>
    <d v="2025-09-03T00:00:00"/>
  </r>
  <r>
    <s v="ORD319"/>
    <s v="James"/>
    <x v="3"/>
    <x v="1"/>
    <n v="7"/>
    <n v="177.37"/>
    <x v="80"/>
    <d v="2025-07-01T00:00:00"/>
    <x v="1"/>
    <n v="1241.5900000000001"/>
    <x v="1"/>
    <n v="1"/>
    <x v="2"/>
    <x v="3"/>
    <x v="0"/>
    <d v="2025-05-18T00:00:00"/>
  </r>
  <r>
    <s v="ORD320"/>
    <s v="Sophia"/>
    <x v="2"/>
    <x v="1"/>
    <n v="9"/>
    <n v="177.37"/>
    <x v="269"/>
    <d v="2023-01-28T00:00:00"/>
    <x v="0"/>
    <n v="1596.33"/>
    <x v="1"/>
    <n v="0"/>
    <x v="4"/>
    <x v="86"/>
    <x v="2"/>
    <d v="2023-01-08T00:00:00"/>
  </r>
  <r>
    <s v="ORD321"/>
    <s v="Emma"/>
    <x v="3"/>
    <x v="9"/>
    <n v="4"/>
    <n v="35.93"/>
    <x v="270"/>
    <d v="2023-08-03T00:00:00"/>
    <x v="1"/>
    <n v="143.72"/>
    <x v="0"/>
    <n v="3"/>
    <x v="4"/>
    <x v="13"/>
    <x v="2"/>
    <d v="2023-06-28T00:00:00"/>
  </r>
  <r>
    <s v="ORD322"/>
    <s v="Olivia"/>
    <x v="2"/>
    <x v="2"/>
    <n v="6"/>
    <n v="0.76"/>
    <x v="271"/>
    <d v="2024-03-14T00:00:00"/>
    <x v="1"/>
    <n v="4.5600000000000005"/>
    <x v="2"/>
    <n v="2"/>
    <x v="8"/>
    <x v="38"/>
    <x v="1"/>
    <d v="2024-02-28T00:00:00"/>
  </r>
  <r>
    <s v="ORD323"/>
    <s v="Emma"/>
    <x v="3"/>
    <x v="2"/>
    <n v="6"/>
    <n v="0.76"/>
    <x v="272"/>
    <d v="2024-06-05T00:00:00"/>
    <x v="1"/>
    <n v="4.5600000000000005"/>
    <x v="2"/>
    <n v="4"/>
    <x v="9"/>
    <x v="69"/>
    <x v="1"/>
    <d v="2024-05-11T00:00:00"/>
  </r>
  <r>
    <s v="ORD324"/>
    <s v="Liam"/>
    <x v="1"/>
    <x v="4"/>
    <n v="2"/>
    <n v="35.380000000000003"/>
    <x v="273"/>
    <d v="2025-07-13T00:00:00"/>
    <x v="1"/>
    <n v="70.760000000000005"/>
    <x v="0"/>
    <n v="10"/>
    <x v="4"/>
    <x v="31"/>
    <x v="0"/>
    <d v="2025-06-04T00:00:00"/>
  </r>
  <r>
    <s v="ORD325"/>
    <s v="Liam"/>
    <x v="2"/>
    <x v="9"/>
    <n v="7"/>
    <n v="35.93"/>
    <x v="274"/>
    <d v="2025-01-11T00:00:00"/>
    <x v="0"/>
    <n v="251.51"/>
    <x v="0"/>
    <n v="14"/>
    <x v="8"/>
    <x v="19"/>
    <x v="1"/>
    <d v="2024-12-27T00:00:00"/>
  </r>
  <r>
    <s v="ORD326"/>
    <s v="James"/>
    <x v="0"/>
    <x v="1"/>
    <n v="6"/>
    <n v="177.37"/>
    <x v="233"/>
    <d v="2024-06-13T00:00:00"/>
    <x v="0"/>
    <n v="1064.22"/>
    <x v="1"/>
    <n v="8"/>
    <x v="2"/>
    <x v="57"/>
    <x v="1"/>
    <d v="2024-05-25T00:00:00"/>
  </r>
  <r>
    <s v="ORD327"/>
    <s v="Emma"/>
    <x v="3"/>
    <x v="6"/>
    <n v="5"/>
    <n v="3.51"/>
    <x v="275"/>
    <d v="2023-06-01T00:00:00"/>
    <x v="0"/>
    <n v="17.549999999999997"/>
    <x v="2"/>
    <n v="7"/>
    <x v="6"/>
    <x v="29"/>
    <x v="2"/>
    <d v="2023-05-05T00:00:00"/>
  </r>
  <r>
    <s v="ORD328"/>
    <s v="Elijah"/>
    <x v="1"/>
    <x v="2"/>
    <n v="2"/>
    <n v="0.76"/>
    <x v="6"/>
    <d v="2024-09-08T00:00:00"/>
    <x v="1"/>
    <n v="1.52"/>
    <x v="2"/>
    <n v="17"/>
    <x v="8"/>
    <x v="19"/>
    <x v="1"/>
    <d v="2024-07-29T00:00:00"/>
  </r>
  <r>
    <s v="ORD329"/>
    <s v="Ishita"/>
    <x v="1"/>
    <x v="0"/>
    <n v="1"/>
    <n v="226.86"/>
    <x v="276"/>
    <d v="2023-10-26T00:00:00"/>
    <x v="1"/>
    <n v="226.86"/>
    <x v="0"/>
    <n v="1"/>
    <x v="7"/>
    <x v="33"/>
    <x v="2"/>
    <d v="2023-09-25T00:00:00"/>
  </r>
  <r>
    <s v="ORD330"/>
    <s v="James"/>
    <x v="3"/>
    <x v="3"/>
    <n v="3"/>
    <n v="292.01"/>
    <x v="277"/>
    <d v="2025-03-01T00:00:00"/>
    <x v="0"/>
    <n v="876.03"/>
    <x v="1"/>
    <n v="19"/>
    <x v="0"/>
    <x v="34"/>
    <x v="0"/>
    <d v="2025-02-07T00:00:00"/>
  </r>
  <r>
    <s v="ORD331"/>
    <s v="Sophia"/>
    <x v="2"/>
    <x v="5"/>
    <n v="8"/>
    <n v="113.3"/>
    <x v="278"/>
    <d v="2024-05-08T00:00:00"/>
    <x v="1"/>
    <n v="906.4"/>
    <x v="0"/>
    <n v="10"/>
    <x v="7"/>
    <x v="20"/>
    <x v="1"/>
    <d v="2024-03-30T00:00:00"/>
  </r>
  <r>
    <s v="ORD332"/>
    <s v="Ava"/>
    <x v="1"/>
    <x v="6"/>
    <n v="8"/>
    <n v="3.51"/>
    <x v="170"/>
    <d v="2023-05-22T00:00:00"/>
    <x v="1"/>
    <n v="28.08"/>
    <x v="2"/>
    <n v="8"/>
    <x v="3"/>
    <x v="63"/>
    <x v="2"/>
    <d v="2023-04-11T00:00:00"/>
  </r>
  <r>
    <s v="ORD333"/>
    <s v="Liam"/>
    <x v="2"/>
    <x v="5"/>
    <n v="9"/>
    <n v="113.3"/>
    <x v="279"/>
    <d v="2024-04-26T00:00:00"/>
    <x v="1"/>
    <n v="1019.6999999999999"/>
    <x v="0"/>
    <n v="1"/>
    <x v="5"/>
    <x v="18"/>
    <x v="1"/>
    <d v="2024-04-03T00:00:00"/>
  </r>
  <r>
    <s v="ORD334"/>
    <s v="Liam"/>
    <x v="1"/>
    <x v="9"/>
    <n v="3"/>
    <n v="35.93"/>
    <x v="280"/>
    <d v="2025-04-12T00:00:00"/>
    <x v="1"/>
    <n v="107.78999999999999"/>
    <x v="0"/>
    <n v="6"/>
    <x v="1"/>
    <x v="95"/>
    <x v="0"/>
    <d v="2025-03-08T00:00:00"/>
  </r>
  <r>
    <s v="ORD335"/>
    <s v="Noah"/>
    <x v="1"/>
    <x v="5"/>
    <n v="7"/>
    <n v="113.3"/>
    <x v="281"/>
    <d v="2024-10-29T00:00:00"/>
    <x v="1"/>
    <n v="793.1"/>
    <x v="0"/>
    <n v="18"/>
    <x v="4"/>
    <x v="28"/>
    <x v="1"/>
    <d v="2024-10-07T00:00:00"/>
  </r>
  <r>
    <s v="ORD336"/>
    <s v="Emma"/>
    <x v="3"/>
    <x v="3"/>
    <n v="3"/>
    <n v="292.01"/>
    <x v="282"/>
    <d v="2025-06-18T00:00:00"/>
    <x v="1"/>
    <n v="876.03"/>
    <x v="1"/>
    <n v="3"/>
    <x v="4"/>
    <x v="28"/>
    <x v="0"/>
    <d v="2025-05-11T00:00:00"/>
  </r>
  <r>
    <s v="ORD337"/>
    <s v="James"/>
    <x v="0"/>
    <x v="6"/>
    <n v="5"/>
    <n v="3.51"/>
    <x v="283"/>
    <d v="2024-02-08T00:00:00"/>
    <x v="1"/>
    <n v="17.549999999999997"/>
    <x v="2"/>
    <n v="0"/>
    <x v="0"/>
    <x v="14"/>
    <x v="1"/>
    <d v="2024-01-13T00:00:00"/>
  </r>
  <r>
    <s v="ORD338"/>
    <s v="James"/>
    <x v="0"/>
    <x v="6"/>
    <n v="2"/>
    <n v="3.51"/>
    <x v="263"/>
    <d v="2023-05-21T00:00:00"/>
    <x v="1"/>
    <n v="7.02"/>
    <x v="2"/>
    <n v="3"/>
    <x v="5"/>
    <x v="8"/>
    <x v="2"/>
    <d v="2023-04-19T00:00:00"/>
  </r>
  <r>
    <s v="ORD339"/>
    <s v="Noah"/>
    <x v="1"/>
    <x v="9"/>
    <n v="8"/>
    <n v="35.93"/>
    <x v="80"/>
    <d v="2025-06-23T00:00:00"/>
    <x v="0"/>
    <n v="287.44"/>
    <x v="0"/>
    <n v="2"/>
    <x v="4"/>
    <x v="31"/>
    <x v="0"/>
    <d v="2025-05-18T00:00:00"/>
  </r>
  <r>
    <s v="ORD340"/>
    <s v="Liam"/>
    <x v="1"/>
    <x v="5"/>
    <n v="9"/>
    <n v="113.3"/>
    <x v="284"/>
    <d v="2024-02-07T00:00:00"/>
    <x v="0"/>
    <n v="1019.6999999999999"/>
    <x v="0"/>
    <n v="3"/>
    <x v="9"/>
    <x v="84"/>
    <x v="2"/>
    <d v="2023-12-29T00:00:00"/>
  </r>
  <r>
    <s v="ORD341"/>
    <s v="William"/>
    <x v="0"/>
    <x v="1"/>
    <n v="1"/>
    <n v="177.37"/>
    <x v="285"/>
    <d v="2024-04-28T00:00:00"/>
    <x v="0"/>
    <n v="177.37"/>
    <x v="1"/>
    <n v="9"/>
    <x v="6"/>
    <x v="29"/>
    <x v="1"/>
    <d v="2024-03-22T00:00:00"/>
  </r>
  <r>
    <s v="ORD342"/>
    <s v="Elijah"/>
    <x v="2"/>
    <x v="4"/>
    <n v="9"/>
    <n v="35.380000000000003"/>
    <x v="286"/>
    <d v="2023-03-12T00:00:00"/>
    <x v="1"/>
    <n v="318.42"/>
    <x v="0"/>
    <n v="10"/>
    <x v="1"/>
    <x v="50"/>
    <x v="2"/>
    <d v="2023-01-27T00:00:00"/>
  </r>
  <r>
    <s v="ORD343"/>
    <s v="Mia"/>
    <x v="1"/>
    <x v="4"/>
    <n v="2"/>
    <n v="35.380000000000003"/>
    <x v="287"/>
    <d v="2023-04-13T00:00:00"/>
    <x v="1"/>
    <n v="70.760000000000005"/>
    <x v="0"/>
    <n v="5"/>
    <x v="9"/>
    <x v="82"/>
    <x v="2"/>
    <d v="2023-03-20T00:00:00"/>
  </r>
  <r>
    <s v="ORD344"/>
    <s v="Liam"/>
    <x v="1"/>
    <x v="6"/>
    <n v="10"/>
    <n v="3.51"/>
    <x v="288"/>
    <d v="2024-08-10T00:00:00"/>
    <x v="0"/>
    <n v="35.099999999999994"/>
    <x v="2"/>
    <n v="9"/>
    <x v="3"/>
    <x v="92"/>
    <x v="1"/>
    <d v="2024-07-07T00:00:00"/>
  </r>
  <r>
    <s v="ORD345"/>
    <s v="Olivia"/>
    <x v="2"/>
    <x v="6"/>
    <n v="8"/>
    <n v="3.51"/>
    <x v="223"/>
    <d v="2025-11-27T00:00:00"/>
    <x v="1"/>
    <n v="28.08"/>
    <x v="2"/>
    <n v="17"/>
    <x v="6"/>
    <x v="92"/>
    <x v="0"/>
    <d v="2025-11-09T00:00:00"/>
  </r>
  <r>
    <s v="ORD346"/>
    <s v="Elijah"/>
    <x v="2"/>
    <x v="6"/>
    <n v="9"/>
    <n v="3.51"/>
    <x v="289"/>
    <d v="2025-07-05T00:00:00"/>
    <x v="1"/>
    <n v="31.589999999999996"/>
    <x v="2"/>
    <n v="11"/>
    <x v="9"/>
    <x v="45"/>
    <x v="0"/>
    <d v="2025-05-25T00:00:00"/>
  </r>
  <r>
    <s v="ORD347"/>
    <s v="Olivia"/>
    <x v="2"/>
    <x v="2"/>
    <n v="8"/>
    <n v="0.76"/>
    <x v="290"/>
    <d v="2025-05-01T00:00:00"/>
    <x v="1"/>
    <n v="6.08"/>
    <x v="2"/>
    <n v="3"/>
    <x v="7"/>
    <x v="55"/>
    <x v="0"/>
    <d v="2025-04-11T00:00:00"/>
  </r>
  <r>
    <s v="ORD348"/>
    <s v="Noah"/>
    <x v="1"/>
    <x v="8"/>
    <n v="10"/>
    <n v="21.99"/>
    <x v="291"/>
    <d v="2025-07-01T00:00:00"/>
    <x v="1"/>
    <n v="219.89999999999998"/>
    <x v="2"/>
    <n v="0"/>
    <x v="8"/>
    <x v="68"/>
    <x v="0"/>
    <d v="2025-05-27T00:00:00"/>
  </r>
  <r>
    <s v="ORD349"/>
    <s v="Emma"/>
    <x v="3"/>
    <x v="8"/>
    <n v="4"/>
    <n v="21.99"/>
    <x v="292"/>
    <d v="2025-02-02T00:00:00"/>
    <x v="0"/>
    <n v="87.96"/>
    <x v="2"/>
    <n v="7"/>
    <x v="0"/>
    <x v="34"/>
    <x v="0"/>
    <d v="2025-01-03T00:00:00"/>
  </r>
  <r>
    <s v="ORD350"/>
    <s v="Ava"/>
    <x v="1"/>
    <x v="9"/>
    <n v="1"/>
    <n v="35.93"/>
    <x v="293"/>
    <d v="2023-11-04T00:00:00"/>
    <x v="0"/>
    <n v="35.93"/>
    <x v="0"/>
    <n v="6"/>
    <x v="5"/>
    <x v="96"/>
    <x v="2"/>
    <d v="2023-10-02T00:00:00"/>
  </r>
  <r>
    <s v="ORD351"/>
    <s v="Mia"/>
    <x v="1"/>
    <x v="9"/>
    <n v="1"/>
    <n v="35.93"/>
    <x v="294"/>
    <d v="2023-03-30T00:00:00"/>
    <x v="1"/>
    <n v="35.93"/>
    <x v="0"/>
    <n v="12"/>
    <x v="8"/>
    <x v="54"/>
    <x v="2"/>
    <d v="2023-03-08T00:00:00"/>
  </r>
  <r>
    <s v="ORD352"/>
    <s v="William"/>
    <x v="0"/>
    <x v="7"/>
    <n v="3"/>
    <n v="76.069999999999993"/>
    <x v="295"/>
    <d v="2023-04-08T00:00:00"/>
    <x v="0"/>
    <n v="228.20999999999998"/>
    <x v="0"/>
    <n v="1"/>
    <x v="6"/>
    <x v="88"/>
    <x v="2"/>
    <d v="2023-03-13T00:00:00"/>
  </r>
  <r>
    <s v="ORD353"/>
    <s v="Emma"/>
    <x v="3"/>
    <x v="6"/>
    <n v="5"/>
    <n v="3.51"/>
    <x v="296"/>
    <d v="2024-06-07T00:00:00"/>
    <x v="0"/>
    <n v="17.549999999999997"/>
    <x v="2"/>
    <n v="10"/>
    <x v="2"/>
    <x v="9"/>
    <x v="1"/>
    <d v="2024-05-09T00:00:00"/>
  </r>
  <r>
    <s v="ORD354"/>
    <s v="Ava"/>
    <x v="1"/>
    <x v="4"/>
    <n v="9"/>
    <n v="35.380000000000003"/>
    <x v="297"/>
    <d v="2024-04-22T00:00:00"/>
    <x v="0"/>
    <n v="318.42"/>
    <x v="0"/>
    <n v="7"/>
    <x v="1"/>
    <x v="66"/>
    <x v="1"/>
    <d v="2024-03-31T00:00:00"/>
  </r>
  <r>
    <s v="ORD355"/>
    <s v="James"/>
    <x v="0"/>
    <x v="4"/>
    <n v="9"/>
    <n v="35.380000000000003"/>
    <x v="11"/>
    <d v="2024-01-25T00:00:00"/>
    <x v="1"/>
    <n v="318.42"/>
    <x v="0"/>
    <n v="12"/>
    <x v="1"/>
    <x v="24"/>
    <x v="2"/>
    <d v="2023-12-30T00:00:00"/>
  </r>
  <r>
    <s v="ORD356"/>
    <s v="James"/>
    <x v="0"/>
    <x v="0"/>
    <n v="3"/>
    <n v="226.86"/>
    <x v="298"/>
    <d v="2025-07-17T00:00:00"/>
    <x v="1"/>
    <n v="680.58"/>
    <x v="0"/>
    <n v="2"/>
    <x v="4"/>
    <x v="42"/>
    <x v="0"/>
    <d v="2025-07-01T00:00:00"/>
  </r>
  <r>
    <s v="ORD357"/>
    <s v="Elijah"/>
    <x v="2"/>
    <x v="2"/>
    <n v="10"/>
    <n v="0.76"/>
    <x v="299"/>
    <d v="2025-08-08T00:00:00"/>
    <x v="0"/>
    <n v="7.6"/>
    <x v="2"/>
    <n v="19"/>
    <x v="4"/>
    <x v="6"/>
    <x v="0"/>
    <d v="2025-07-17T00:00:00"/>
  </r>
  <r>
    <s v="ORD358"/>
    <s v="Olivia"/>
    <x v="2"/>
    <x v="9"/>
    <n v="9"/>
    <n v="35.93"/>
    <x v="300"/>
    <d v="2024-02-13T00:00:00"/>
    <x v="1"/>
    <n v="323.37"/>
    <x v="0"/>
    <n v="14"/>
    <x v="1"/>
    <x v="24"/>
    <x v="1"/>
    <d v="2024-01-09T00:00:00"/>
  </r>
  <r>
    <s v="ORD359"/>
    <s v="James"/>
    <x v="3"/>
    <x v="9"/>
    <n v="3"/>
    <n v="35.93"/>
    <x v="301"/>
    <d v="2024-08-24T00:00:00"/>
    <x v="0"/>
    <n v="107.78999999999999"/>
    <x v="0"/>
    <n v="6"/>
    <x v="8"/>
    <x v="22"/>
    <x v="1"/>
    <d v="2024-07-27T00:00:00"/>
  </r>
  <r>
    <s v="ORD360"/>
    <s v="Ishita"/>
    <x v="1"/>
    <x v="0"/>
    <n v="2"/>
    <n v="226.86"/>
    <x v="302"/>
    <d v="2025-09-12T00:00:00"/>
    <x v="0"/>
    <n v="453.72"/>
    <x v="0"/>
    <n v="2"/>
    <x v="8"/>
    <x v="22"/>
    <x v="0"/>
    <d v="2025-08-28T00:00:00"/>
  </r>
  <r>
    <s v="ORD361"/>
    <s v="James"/>
    <x v="3"/>
    <x v="2"/>
    <n v="10"/>
    <n v="0.76"/>
    <x v="303"/>
    <d v="2023-06-30T00:00:00"/>
    <x v="1"/>
    <n v="7.6"/>
    <x v="2"/>
    <n v="4"/>
    <x v="0"/>
    <x v="48"/>
    <x v="2"/>
    <d v="2023-06-08T00:00:00"/>
  </r>
  <r>
    <s v="ORD362"/>
    <s v="Olivia"/>
    <x v="2"/>
    <x v="4"/>
    <n v="6"/>
    <n v="35.380000000000003"/>
    <x v="304"/>
    <d v="2025-09-23T00:00:00"/>
    <x v="1"/>
    <n v="212.28000000000003"/>
    <x v="0"/>
    <n v="4"/>
    <x v="0"/>
    <x v="37"/>
    <x v="0"/>
    <d v="2025-08-16T00:00:00"/>
  </r>
  <r>
    <s v="ORD363"/>
    <s v="Noah"/>
    <x v="1"/>
    <x v="4"/>
    <n v="1"/>
    <n v="35.380000000000003"/>
    <x v="305"/>
    <d v="2025-12-06T00:00:00"/>
    <x v="0"/>
    <n v="35.380000000000003"/>
    <x v="0"/>
    <n v="3"/>
    <x v="7"/>
    <x v="37"/>
    <x v="0"/>
    <d v="2025-11-10T00:00:00"/>
  </r>
  <r>
    <s v="ORD364"/>
    <s v="Liam"/>
    <x v="1"/>
    <x v="7"/>
    <n v="2"/>
    <n v="76.069999999999993"/>
    <x v="271"/>
    <d v="2024-03-21T00:00:00"/>
    <x v="0"/>
    <n v="152.13999999999999"/>
    <x v="0"/>
    <n v="1"/>
    <x v="8"/>
    <x v="54"/>
    <x v="1"/>
    <d v="2024-02-28T00:00:00"/>
  </r>
  <r>
    <s v="ORD365"/>
    <s v="William"/>
    <x v="0"/>
    <x v="9"/>
    <n v="6"/>
    <n v="35.93"/>
    <x v="183"/>
    <d v="2025-04-20T00:00:00"/>
    <x v="0"/>
    <n v="215.57999999999998"/>
    <x v="0"/>
    <n v="14"/>
    <x v="3"/>
    <x v="5"/>
    <x v="0"/>
    <d v="2025-03-10T00:00:00"/>
  </r>
  <r>
    <s v="ORD366"/>
    <s v="William"/>
    <x v="0"/>
    <x v="3"/>
    <n v="4"/>
    <n v="292.01"/>
    <x v="293"/>
    <d v="2023-10-18T00:00:00"/>
    <x v="1"/>
    <n v="1168.04"/>
    <x v="1"/>
    <n v="12"/>
    <x v="9"/>
    <x v="58"/>
    <x v="2"/>
    <d v="2023-10-02T00:00:00"/>
  </r>
  <r>
    <s v="ORD367"/>
    <s v="Ava"/>
    <x v="1"/>
    <x v="7"/>
    <n v="4"/>
    <n v="76.069999999999993"/>
    <x v="306"/>
    <d v="2025-03-20T00:00:00"/>
    <x v="0"/>
    <n v="304.27999999999997"/>
    <x v="0"/>
    <n v="0"/>
    <x v="3"/>
    <x v="92"/>
    <x v="0"/>
    <d v="2025-03-04T00:00:00"/>
  </r>
  <r>
    <s v="ORD368"/>
    <s v="Elijah"/>
    <x v="1"/>
    <x v="5"/>
    <n v="3"/>
    <n v="113.3"/>
    <x v="33"/>
    <d v="2025-06-06T00:00:00"/>
    <x v="0"/>
    <n v="339.9"/>
    <x v="0"/>
    <n v="9"/>
    <x v="1"/>
    <x v="79"/>
    <x v="0"/>
    <d v="2025-05-07T00:00:00"/>
  </r>
  <r>
    <s v="ORD369"/>
    <s v="Noah"/>
    <x v="1"/>
    <x v="4"/>
    <n v="2"/>
    <n v="35.380000000000003"/>
    <x v="29"/>
    <d v="2023-10-19T00:00:00"/>
    <x v="1"/>
    <n v="70.760000000000005"/>
    <x v="0"/>
    <n v="18"/>
    <x v="2"/>
    <x v="57"/>
    <x v="2"/>
    <d v="2023-09-08T00:00:00"/>
  </r>
  <r>
    <s v="ORD370"/>
    <s v="Elijah"/>
    <x v="2"/>
    <x v="6"/>
    <n v="4"/>
    <n v="3.51"/>
    <x v="307"/>
    <d v="2025-11-07T00:00:00"/>
    <x v="0"/>
    <n v="14.04"/>
    <x v="2"/>
    <n v="5"/>
    <x v="6"/>
    <x v="29"/>
    <x v="0"/>
    <d v="2025-10-12T00:00:00"/>
  </r>
  <r>
    <s v="ORD371"/>
    <s v="Liam"/>
    <x v="2"/>
    <x v="4"/>
    <n v="3"/>
    <n v="35.380000000000003"/>
    <x v="308"/>
    <d v="2024-04-26T00:00:00"/>
    <x v="0"/>
    <n v="106.14000000000001"/>
    <x v="0"/>
    <n v="18"/>
    <x v="0"/>
    <x v="4"/>
    <x v="1"/>
    <d v="2024-04-07T00:00:00"/>
  </r>
  <r>
    <s v="ORD372"/>
    <s v="Ava"/>
    <x v="1"/>
    <x v="2"/>
    <n v="4"/>
    <n v="0.76"/>
    <x v="309"/>
    <d v="2024-10-25T00:00:00"/>
    <x v="0"/>
    <n v="3.04"/>
    <x v="2"/>
    <n v="3"/>
    <x v="4"/>
    <x v="40"/>
    <x v="1"/>
    <d v="2024-09-10T00:00:00"/>
  </r>
  <r>
    <s v="ORD373"/>
    <s v="James"/>
    <x v="0"/>
    <x v="8"/>
    <n v="2"/>
    <n v="21.99"/>
    <x v="310"/>
    <d v="2025-08-24T00:00:00"/>
    <x v="1"/>
    <n v="43.98"/>
    <x v="2"/>
    <n v="18"/>
    <x v="7"/>
    <x v="90"/>
    <x v="0"/>
    <d v="2025-08-02T00:00:00"/>
  </r>
  <r>
    <s v="ORD374"/>
    <s v="James"/>
    <x v="0"/>
    <x v="9"/>
    <n v="7"/>
    <n v="35.93"/>
    <x v="311"/>
    <d v="2023-10-09T00:00:00"/>
    <x v="1"/>
    <n v="251.51"/>
    <x v="0"/>
    <n v="13"/>
    <x v="3"/>
    <x v="10"/>
    <x v="2"/>
    <d v="2023-09-16T00:00:00"/>
  </r>
  <r>
    <s v="ORD375"/>
    <s v="Olivia"/>
    <x v="2"/>
    <x v="9"/>
    <n v="10"/>
    <n v="35.93"/>
    <x v="161"/>
    <d v="2024-07-03T00:00:00"/>
    <x v="0"/>
    <n v="359.3"/>
    <x v="0"/>
    <n v="10"/>
    <x v="9"/>
    <x v="78"/>
    <x v="1"/>
    <d v="2024-06-15T00:00:00"/>
  </r>
  <r>
    <s v="ORD376"/>
    <s v="Sophia"/>
    <x v="2"/>
    <x v="9"/>
    <n v="4"/>
    <n v="35.93"/>
    <x v="312"/>
    <d v="2024-07-21T00:00:00"/>
    <x v="0"/>
    <n v="143.72"/>
    <x v="0"/>
    <n v="12"/>
    <x v="0"/>
    <x v="37"/>
    <x v="1"/>
    <d v="2024-06-09T00:00:00"/>
  </r>
  <r>
    <s v="ORD377"/>
    <s v="Liam"/>
    <x v="1"/>
    <x v="0"/>
    <n v="7"/>
    <n v="226.86"/>
    <x v="237"/>
    <d v="2025-01-07T00:00:00"/>
    <x v="0"/>
    <n v="1588.02"/>
    <x v="0"/>
    <n v="1"/>
    <x v="2"/>
    <x v="3"/>
    <x v="1"/>
    <d v="2024-12-17T00:00:00"/>
  </r>
  <r>
    <s v="ORD378"/>
    <s v="Elijah"/>
    <x v="2"/>
    <x v="3"/>
    <n v="3"/>
    <n v="292.01"/>
    <x v="313"/>
    <d v="2024-01-05T00:00:00"/>
    <x v="1"/>
    <n v="876.03"/>
    <x v="1"/>
    <n v="15"/>
    <x v="2"/>
    <x v="3"/>
    <x v="2"/>
    <d v="2023-12-13T00:00:00"/>
  </r>
  <r>
    <s v="ORD379"/>
    <s v="James"/>
    <x v="3"/>
    <x v="6"/>
    <n v="2"/>
    <n v="3.51"/>
    <x v="314"/>
    <d v="2025-07-17T00:00:00"/>
    <x v="1"/>
    <n v="7.02"/>
    <x v="2"/>
    <n v="6"/>
    <x v="5"/>
    <x v="59"/>
    <x v="0"/>
    <d v="2025-06-06T00:00:00"/>
  </r>
  <r>
    <s v="ORD380"/>
    <s v="Elijah"/>
    <x v="2"/>
    <x v="2"/>
    <n v="10"/>
    <n v="0.76"/>
    <x v="184"/>
    <d v="2025-06-16T00:00:00"/>
    <x v="1"/>
    <n v="7.6"/>
    <x v="2"/>
    <n v="1"/>
    <x v="0"/>
    <x v="7"/>
    <x v="0"/>
    <d v="2025-05-29T00:00:00"/>
  </r>
  <r>
    <s v="ORD381"/>
    <s v="James"/>
    <x v="3"/>
    <x v="3"/>
    <n v="1"/>
    <n v="292.01"/>
    <x v="315"/>
    <d v="2025-08-29T00:00:00"/>
    <x v="1"/>
    <n v="292.01"/>
    <x v="1"/>
    <n v="1"/>
    <x v="5"/>
    <x v="8"/>
    <x v="0"/>
    <d v="2025-07-23T00:00:00"/>
  </r>
  <r>
    <s v="ORD382"/>
    <s v="James"/>
    <x v="3"/>
    <x v="6"/>
    <n v="7"/>
    <n v="3.51"/>
    <x v="316"/>
    <d v="2023-10-21T00:00:00"/>
    <x v="1"/>
    <n v="24.57"/>
    <x v="2"/>
    <n v="12"/>
    <x v="6"/>
    <x v="88"/>
    <x v="2"/>
    <d v="2023-09-21T00:00:00"/>
  </r>
  <r>
    <s v="ORD383"/>
    <s v="Ava"/>
    <x v="1"/>
    <x v="2"/>
    <n v="10"/>
    <n v="0.76"/>
    <x v="261"/>
    <d v="2024-09-22T00:00:00"/>
    <x v="1"/>
    <n v="7.6"/>
    <x v="2"/>
    <n v="9"/>
    <x v="1"/>
    <x v="88"/>
    <x v="1"/>
    <d v="2024-08-20T00:00:00"/>
  </r>
  <r>
    <s v="ORD384"/>
    <s v="Olivia"/>
    <x v="2"/>
    <x v="0"/>
    <n v="9"/>
    <n v="226.86"/>
    <x v="317"/>
    <d v="2025-11-01T00:00:00"/>
    <x v="1"/>
    <n v="2041.7400000000002"/>
    <x v="0"/>
    <n v="1"/>
    <x v="1"/>
    <x v="88"/>
    <x v="0"/>
    <d v="2025-09-27T00:00:00"/>
  </r>
  <r>
    <s v="ORD385"/>
    <s v="Olivia"/>
    <x v="2"/>
    <x v="9"/>
    <n v="2"/>
    <n v="35.93"/>
    <x v="223"/>
    <d v="2025-12-23T00:00:00"/>
    <x v="1"/>
    <n v="71.86"/>
    <x v="0"/>
    <n v="8"/>
    <x v="9"/>
    <x v="82"/>
    <x v="0"/>
    <d v="2025-11-09T00:00:00"/>
  </r>
  <r>
    <s v="ORD386"/>
    <s v="Liam"/>
    <x v="2"/>
    <x v="8"/>
    <n v="9"/>
    <n v="21.99"/>
    <x v="318"/>
    <d v="2025-02-21T00:00:00"/>
    <x v="0"/>
    <n v="197.91"/>
    <x v="2"/>
    <n v="15"/>
    <x v="9"/>
    <x v="82"/>
    <x v="0"/>
    <d v="2025-01-26T00:00:00"/>
  </r>
  <r>
    <s v="ORD387"/>
    <s v="Liam"/>
    <x v="1"/>
    <x v="4"/>
    <n v="5"/>
    <n v="35.380000000000003"/>
    <x v="319"/>
    <d v="2024-03-10T00:00:00"/>
    <x v="0"/>
    <n v="176.9"/>
    <x v="0"/>
    <n v="7"/>
    <x v="7"/>
    <x v="33"/>
    <x v="1"/>
    <d v="2024-01-30T00:00:00"/>
  </r>
  <r>
    <s v="ORD388"/>
    <s v="Mia"/>
    <x v="1"/>
    <x v="1"/>
    <n v="6"/>
    <n v="177.37"/>
    <x v="320"/>
    <d v="2024-05-25T00:00:00"/>
    <x v="1"/>
    <n v="1064.22"/>
    <x v="1"/>
    <n v="3"/>
    <x v="4"/>
    <x v="40"/>
    <x v="1"/>
    <d v="2024-04-23T00:00:00"/>
  </r>
  <r>
    <s v="ORD389"/>
    <s v="Emma"/>
    <x v="3"/>
    <x v="9"/>
    <n v="10"/>
    <n v="35.93"/>
    <x v="321"/>
    <d v="2023-12-11T00:00:00"/>
    <x v="0"/>
    <n v="359.3"/>
    <x v="0"/>
    <n v="8"/>
    <x v="9"/>
    <x v="74"/>
    <x v="2"/>
    <d v="2023-11-09T00:00:00"/>
  </r>
  <r>
    <s v="ORD390"/>
    <s v="Elijah"/>
    <x v="2"/>
    <x v="6"/>
    <n v="2"/>
    <n v="3.51"/>
    <x v="322"/>
    <d v="2024-11-02T00:00:00"/>
    <x v="1"/>
    <n v="7.02"/>
    <x v="2"/>
    <n v="17"/>
    <x v="9"/>
    <x v="74"/>
    <x v="1"/>
    <d v="2024-10-16T00:00:00"/>
  </r>
  <r>
    <s v="ORD391"/>
    <s v="Sophia"/>
    <x v="2"/>
    <x v="7"/>
    <n v="8"/>
    <n v="76.069999999999993"/>
    <x v="254"/>
    <d v="2025-12-31T00:00:00"/>
    <x v="1"/>
    <n v="608.55999999999995"/>
    <x v="0"/>
    <n v="1"/>
    <x v="7"/>
    <x v="90"/>
    <x v="0"/>
    <d v="2025-11-21T00:00:00"/>
  </r>
  <r>
    <s v="ORD392"/>
    <s v="Liam"/>
    <x v="1"/>
    <x v="4"/>
    <n v="10"/>
    <n v="35.380000000000003"/>
    <x v="323"/>
    <d v="2025-05-23T00:00:00"/>
    <x v="1"/>
    <n v="353.8"/>
    <x v="0"/>
    <n v="2"/>
    <x v="3"/>
    <x v="63"/>
    <x v="0"/>
    <d v="2025-04-09T00:00:00"/>
  </r>
  <r>
    <s v="ORD393"/>
    <s v="Elijah"/>
    <x v="1"/>
    <x v="2"/>
    <n v="3"/>
    <n v="0.76"/>
    <x v="262"/>
    <d v="2024-12-01T00:00:00"/>
    <x v="1"/>
    <n v="2.2800000000000002"/>
    <x v="2"/>
    <n v="1"/>
    <x v="0"/>
    <x v="34"/>
    <x v="1"/>
    <d v="2024-11-06T00:00:00"/>
  </r>
  <r>
    <s v="ORD394"/>
    <s v="Ava"/>
    <x v="1"/>
    <x v="3"/>
    <n v="5"/>
    <n v="292.01"/>
    <x v="225"/>
    <d v="2025-06-21T00:00:00"/>
    <x v="0"/>
    <n v="1460.05"/>
    <x v="1"/>
    <n v="5"/>
    <x v="2"/>
    <x v="9"/>
    <x v="0"/>
    <d v="2025-05-26T00:00:00"/>
  </r>
  <r>
    <s v="ORD395"/>
    <s v="Elijah"/>
    <x v="1"/>
    <x v="6"/>
    <n v="9"/>
    <n v="3.51"/>
    <x v="324"/>
    <d v="2025-11-29T00:00:00"/>
    <x v="0"/>
    <n v="31.589999999999996"/>
    <x v="2"/>
    <n v="11"/>
    <x v="8"/>
    <x v="67"/>
    <x v="0"/>
    <d v="2025-10-23T00:00:00"/>
  </r>
  <r>
    <s v="ORD396"/>
    <s v="Elijah"/>
    <x v="2"/>
    <x v="0"/>
    <n v="9"/>
    <n v="226.86"/>
    <x v="325"/>
    <d v="2024-08-07T00:00:00"/>
    <x v="1"/>
    <n v="2041.7400000000002"/>
    <x v="0"/>
    <n v="3"/>
    <x v="6"/>
    <x v="29"/>
    <x v="1"/>
    <d v="2024-06-28T00:00:00"/>
  </r>
  <r>
    <s v="ORD397"/>
    <s v="Elijah"/>
    <x v="1"/>
    <x v="5"/>
    <n v="7"/>
    <n v="113.3"/>
    <x v="326"/>
    <d v="2025-03-02T00:00:00"/>
    <x v="1"/>
    <n v="793.1"/>
    <x v="0"/>
    <n v="14"/>
    <x v="3"/>
    <x v="71"/>
    <x v="0"/>
    <d v="2025-02-15T00:00:00"/>
  </r>
  <r>
    <s v="ORD398"/>
    <s v="Ishita"/>
    <x v="1"/>
    <x v="1"/>
    <n v="3"/>
    <n v="177.37"/>
    <x v="327"/>
    <d v="2025-10-21T00:00:00"/>
    <x v="1"/>
    <n v="532.11"/>
    <x v="1"/>
    <n v="19"/>
    <x v="3"/>
    <x v="39"/>
    <x v="0"/>
    <d v="2025-10-06T00:00:00"/>
  </r>
  <r>
    <s v="ORD399"/>
    <s v="Sophia"/>
    <x v="2"/>
    <x v="4"/>
    <n v="2"/>
    <n v="35.380000000000003"/>
    <x v="328"/>
    <d v="2023-04-07T00:00:00"/>
    <x v="1"/>
    <n v="70.760000000000005"/>
    <x v="0"/>
    <n v="4"/>
    <x v="8"/>
    <x v="19"/>
    <x v="2"/>
    <d v="2023-03-18T00:00:00"/>
  </r>
  <r>
    <s v="ORD400"/>
    <s v="Noah"/>
    <x v="1"/>
    <x v="6"/>
    <n v="10"/>
    <n v="3.51"/>
    <x v="329"/>
    <d v="2023-05-25T00:00:00"/>
    <x v="0"/>
    <n v="35.099999999999994"/>
    <x v="2"/>
    <n v="3"/>
    <x v="6"/>
    <x v="27"/>
    <x v="2"/>
    <d v="2023-05-04T00:00:00"/>
  </r>
  <r>
    <s v="ORD401"/>
    <s v="Olivia"/>
    <x v="2"/>
    <x v="2"/>
    <n v="7"/>
    <n v="0.76"/>
    <x v="330"/>
    <d v="2023-02-25T00:00:00"/>
    <x v="0"/>
    <n v="5.32"/>
    <x v="2"/>
    <n v="9"/>
    <x v="8"/>
    <x v="38"/>
    <x v="2"/>
    <d v="2023-02-02T00:00:00"/>
  </r>
  <r>
    <s v="ORD402"/>
    <s v="James"/>
    <x v="0"/>
    <x v="7"/>
    <n v="10"/>
    <n v="76.069999999999993"/>
    <x v="331"/>
    <d v="2024-01-22T00:00:00"/>
    <x v="0"/>
    <n v="760.69999999999993"/>
    <x v="0"/>
    <n v="8"/>
    <x v="1"/>
    <x v="2"/>
    <x v="1"/>
    <d v="2024-01-03T00:00:00"/>
  </r>
  <r>
    <s v="ORD403"/>
    <s v="Elijah"/>
    <x v="2"/>
    <x v="0"/>
    <n v="9"/>
    <n v="226.86"/>
    <x v="235"/>
    <d v="2024-04-12T00:00:00"/>
    <x v="1"/>
    <n v="2041.7400000000002"/>
    <x v="0"/>
    <n v="1"/>
    <x v="0"/>
    <x v="4"/>
    <x v="1"/>
    <d v="2024-03-15T00:00:00"/>
  </r>
  <r>
    <s v="ORD404"/>
    <s v="Ishita"/>
    <x v="1"/>
    <x v="3"/>
    <n v="6"/>
    <n v="292.01"/>
    <x v="156"/>
    <d v="2024-09-08T00:00:00"/>
    <x v="1"/>
    <n v="1752.06"/>
    <x v="1"/>
    <n v="7"/>
    <x v="2"/>
    <x v="16"/>
    <x v="1"/>
    <d v="2024-08-10T00:00:00"/>
  </r>
  <r>
    <s v="ORD405"/>
    <s v="Sophia"/>
    <x v="2"/>
    <x v="3"/>
    <n v="1"/>
    <n v="292.01"/>
    <x v="304"/>
    <d v="2025-09-14T00:00:00"/>
    <x v="0"/>
    <n v="292.01"/>
    <x v="1"/>
    <n v="0"/>
    <x v="8"/>
    <x v="54"/>
    <x v="0"/>
    <d v="2025-08-16T00:00:00"/>
  </r>
  <r>
    <s v="ORD406"/>
    <s v="Ishita"/>
    <x v="1"/>
    <x v="4"/>
    <n v="6"/>
    <n v="35.380000000000003"/>
    <x v="83"/>
    <d v="2025-04-20T00:00:00"/>
    <x v="1"/>
    <n v="212.28000000000003"/>
    <x v="0"/>
    <n v="5"/>
    <x v="1"/>
    <x v="24"/>
    <x v="0"/>
    <d v="2025-03-21T00:00:00"/>
  </r>
  <r>
    <s v="ORD407"/>
    <s v="Ishita"/>
    <x v="1"/>
    <x v="7"/>
    <n v="6"/>
    <n v="76.069999999999993"/>
    <x v="332"/>
    <d v="2023-03-29T00:00:00"/>
    <x v="0"/>
    <n v="456.41999999999996"/>
    <x v="0"/>
    <n v="10"/>
    <x v="9"/>
    <x v="82"/>
    <x v="2"/>
    <d v="2023-02-25T00:00:00"/>
  </r>
  <r>
    <s v="ORD408"/>
    <s v="Sophia"/>
    <x v="2"/>
    <x v="4"/>
    <n v="6"/>
    <n v="35.380000000000003"/>
    <x v="333"/>
    <d v="2025-01-03T00:00:00"/>
    <x v="1"/>
    <n v="212.28000000000003"/>
    <x v="0"/>
    <n v="16"/>
    <x v="7"/>
    <x v="25"/>
    <x v="1"/>
    <d v="2024-11-19T00:00:00"/>
  </r>
  <r>
    <s v="ORD409"/>
    <s v="Emma"/>
    <x v="3"/>
    <x v="0"/>
    <n v="6"/>
    <n v="226.86"/>
    <x v="334"/>
    <d v="2025-05-29T00:00:00"/>
    <x v="0"/>
    <n v="1361.16"/>
    <x v="0"/>
    <n v="6"/>
    <x v="9"/>
    <x v="82"/>
    <x v="0"/>
    <d v="2025-05-06T00:00:00"/>
  </r>
  <r>
    <s v="ORD410"/>
    <s v="William"/>
    <x v="0"/>
    <x v="4"/>
    <n v="9"/>
    <n v="35.380000000000003"/>
    <x v="335"/>
    <d v="2023-12-22T00:00:00"/>
    <x v="1"/>
    <n v="318.42"/>
    <x v="0"/>
    <n v="3"/>
    <x v="8"/>
    <x v="68"/>
    <x v="2"/>
    <d v="2023-11-26T00:00:00"/>
  </r>
  <r>
    <s v="ORD411"/>
    <s v="William"/>
    <x v="0"/>
    <x v="3"/>
    <n v="4"/>
    <n v="292.01"/>
    <x v="336"/>
    <d v="2024-10-04T00:00:00"/>
    <x v="0"/>
    <n v="1168.04"/>
    <x v="1"/>
    <n v="3"/>
    <x v="3"/>
    <x v="15"/>
    <x v="1"/>
    <d v="2024-09-05T00:00:00"/>
  </r>
  <r>
    <s v="ORD412"/>
    <s v="Emma"/>
    <x v="3"/>
    <x v="7"/>
    <n v="8"/>
    <n v="76.069999999999993"/>
    <x v="281"/>
    <d v="2024-11-19T00:00:00"/>
    <x v="0"/>
    <n v="608.55999999999995"/>
    <x v="0"/>
    <n v="5"/>
    <x v="9"/>
    <x v="78"/>
    <x v="1"/>
    <d v="2024-10-07T00:00:00"/>
  </r>
  <r>
    <s v="ORD413"/>
    <s v="Ava"/>
    <x v="1"/>
    <x v="4"/>
    <n v="3"/>
    <n v="35.380000000000003"/>
    <x v="337"/>
    <d v="2025-05-12T00:00:00"/>
    <x v="1"/>
    <n v="106.14000000000001"/>
    <x v="0"/>
    <n v="8"/>
    <x v="4"/>
    <x v="13"/>
    <x v="0"/>
    <d v="2025-04-23T00:00:00"/>
  </r>
  <r>
    <s v="ORD414"/>
    <s v="James"/>
    <x v="3"/>
    <x v="6"/>
    <n v="6"/>
    <n v="3.51"/>
    <x v="338"/>
    <d v="2024-07-17T00:00:00"/>
    <x v="0"/>
    <n v="21.06"/>
    <x v="2"/>
    <n v="17"/>
    <x v="6"/>
    <x v="93"/>
    <x v="1"/>
    <d v="2024-07-01T00:00:00"/>
  </r>
  <r>
    <s v="ORD415"/>
    <s v="Emma"/>
    <x v="3"/>
    <x v="3"/>
    <n v="2"/>
    <n v="292.01"/>
    <x v="339"/>
    <d v="2023-03-26T00:00:00"/>
    <x v="0"/>
    <n v="584.02"/>
    <x v="1"/>
    <n v="4"/>
    <x v="0"/>
    <x v="49"/>
    <x v="2"/>
    <d v="2023-02-10T00:00:00"/>
  </r>
  <r>
    <s v="ORD416"/>
    <s v="James"/>
    <x v="0"/>
    <x v="9"/>
    <n v="8"/>
    <n v="35.93"/>
    <x v="114"/>
    <d v="2023-06-20T00:00:00"/>
    <x v="1"/>
    <n v="287.44"/>
    <x v="0"/>
    <n v="4"/>
    <x v="2"/>
    <x v="81"/>
    <x v="2"/>
    <d v="2023-05-13T00:00:00"/>
  </r>
  <r>
    <s v="ORD417"/>
    <s v="James"/>
    <x v="0"/>
    <x v="7"/>
    <n v="9"/>
    <n v="76.069999999999993"/>
    <x v="138"/>
    <d v="2025-04-30T00:00:00"/>
    <x v="0"/>
    <n v="684.62999999999988"/>
    <x v="0"/>
    <n v="5"/>
    <x v="5"/>
    <x v="18"/>
    <x v="0"/>
    <d v="2025-04-04T00:00:00"/>
  </r>
  <r>
    <s v="ORD418"/>
    <s v="Olivia"/>
    <x v="2"/>
    <x v="1"/>
    <n v="10"/>
    <n v="177.37"/>
    <x v="70"/>
    <d v="2025-06-12T00:00:00"/>
    <x v="0"/>
    <n v="1773.7"/>
    <x v="1"/>
    <n v="8"/>
    <x v="7"/>
    <x v="20"/>
    <x v="0"/>
    <d v="2025-05-16T00:00:00"/>
  </r>
  <r>
    <s v="ORD419"/>
    <s v="Ishita"/>
    <x v="1"/>
    <x v="6"/>
    <n v="6"/>
    <n v="3.51"/>
    <x v="238"/>
    <d v="2025-07-26T00:00:00"/>
    <x v="0"/>
    <n v="21.06"/>
    <x v="2"/>
    <n v="6"/>
    <x v="3"/>
    <x v="71"/>
    <x v="0"/>
    <d v="2025-06-12T00:00:00"/>
  </r>
  <r>
    <s v="ORD420"/>
    <s v="Ishita"/>
    <x v="1"/>
    <x v="8"/>
    <n v="2"/>
    <n v="21.99"/>
    <x v="117"/>
    <d v="2025-04-12T00:00:00"/>
    <x v="1"/>
    <n v="43.98"/>
    <x v="2"/>
    <n v="9"/>
    <x v="9"/>
    <x v="70"/>
    <x v="0"/>
    <d v="2025-03-09T00:00:00"/>
  </r>
  <r>
    <s v="ORD421"/>
    <s v="Mia"/>
    <x v="1"/>
    <x v="3"/>
    <n v="1"/>
    <n v="292.01"/>
    <x v="340"/>
    <d v="2023-12-18T00:00:00"/>
    <x v="1"/>
    <n v="292.01"/>
    <x v="1"/>
    <n v="6"/>
    <x v="6"/>
    <x v="35"/>
    <x v="2"/>
    <d v="2023-11-29T00:00:00"/>
  </r>
  <r>
    <s v="ORD422"/>
    <s v="Sophia"/>
    <x v="2"/>
    <x v="4"/>
    <n v="10"/>
    <n v="35.380000000000003"/>
    <x v="341"/>
    <d v="2024-01-25T00:00:00"/>
    <x v="0"/>
    <n v="353.8"/>
    <x v="0"/>
    <n v="4"/>
    <x v="8"/>
    <x v="35"/>
    <x v="1"/>
    <d v="2024-01-05T00:00:00"/>
  </r>
  <r>
    <s v="ORD423"/>
    <s v="Sophia"/>
    <x v="2"/>
    <x v="9"/>
    <n v="8"/>
    <n v="35.93"/>
    <x v="342"/>
    <d v="2024-07-14T00:00:00"/>
    <x v="1"/>
    <n v="287.44"/>
    <x v="0"/>
    <n v="10"/>
    <x v="2"/>
    <x v="65"/>
    <x v="1"/>
    <d v="2024-06-05T00:00:00"/>
  </r>
  <r>
    <s v="ORD424"/>
    <s v="Ishita"/>
    <x v="1"/>
    <x v="6"/>
    <n v="10"/>
    <n v="3.51"/>
    <x v="343"/>
    <d v="2023-10-22T00:00:00"/>
    <x v="0"/>
    <n v="35.099999999999994"/>
    <x v="2"/>
    <n v="14"/>
    <x v="5"/>
    <x v="64"/>
    <x v="2"/>
    <d v="2023-09-10T00:00:00"/>
  </r>
  <r>
    <s v="ORD425"/>
    <s v="Mia"/>
    <x v="1"/>
    <x v="6"/>
    <n v="6"/>
    <n v="3.51"/>
    <x v="344"/>
    <d v="2024-11-04T00:00:00"/>
    <x v="1"/>
    <n v="21.06"/>
    <x v="2"/>
    <n v="13"/>
    <x v="0"/>
    <x v="14"/>
    <x v="1"/>
    <d v="2024-10-13T00:00:00"/>
  </r>
  <r>
    <s v="ORD426"/>
    <s v="Olivia"/>
    <x v="2"/>
    <x v="5"/>
    <n v="6"/>
    <n v="113.3"/>
    <x v="345"/>
    <d v="2024-09-15T00:00:00"/>
    <x v="1"/>
    <n v="679.8"/>
    <x v="0"/>
    <n v="15"/>
    <x v="8"/>
    <x v="41"/>
    <x v="1"/>
    <d v="2024-08-02T00:00:00"/>
  </r>
  <r>
    <s v="ORD427"/>
    <s v="James"/>
    <x v="0"/>
    <x v="1"/>
    <n v="1"/>
    <n v="177.37"/>
    <x v="205"/>
    <d v="2023-04-14T00:00:00"/>
    <x v="0"/>
    <n v="177.37"/>
    <x v="1"/>
    <n v="17"/>
    <x v="2"/>
    <x v="16"/>
    <x v="2"/>
    <d v="2023-03-10T00:00:00"/>
  </r>
  <r>
    <s v="ORD428"/>
    <s v="Sophia"/>
    <x v="2"/>
    <x v="5"/>
    <n v="6"/>
    <n v="113.3"/>
    <x v="346"/>
    <d v="2025-02-13T00:00:00"/>
    <x v="1"/>
    <n v="679.8"/>
    <x v="0"/>
    <n v="15"/>
    <x v="2"/>
    <x v="87"/>
    <x v="0"/>
    <d v="2025-01-04T00:00:00"/>
  </r>
  <r>
    <s v="ORD429"/>
    <s v="William"/>
    <x v="0"/>
    <x v="7"/>
    <n v="1"/>
    <n v="76.069999999999993"/>
    <x v="347"/>
    <d v="2023-09-13T00:00:00"/>
    <x v="0"/>
    <n v="76.069999999999993"/>
    <x v="0"/>
    <n v="14"/>
    <x v="5"/>
    <x v="18"/>
    <x v="2"/>
    <d v="2023-08-03T00:00:00"/>
  </r>
  <r>
    <s v="ORD430"/>
    <s v="Olivia"/>
    <x v="2"/>
    <x v="2"/>
    <n v="3"/>
    <n v="0.76"/>
    <x v="348"/>
    <d v="2023-03-14T00:00:00"/>
    <x v="0"/>
    <n v="2.2800000000000002"/>
    <x v="2"/>
    <n v="17"/>
    <x v="3"/>
    <x v="63"/>
    <x v="2"/>
    <d v="2023-02-24T00:00:00"/>
  </r>
  <r>
    <s v="ORD431"/>
    <s v="Liam"/>
    <x v="1"/>
    <x v="7"/>
    <n v="3"/>
    <n v="76.069999999999993"/>
    <x v="239"/>
    <d v="2023-10-24T00:00:00"/>
    <x v="1"/>
    <n v="228.20999999999998"/>
    <x v="0"/>
    <n v="12"/>
    <x v="1"/>
    <x v="50"/>
    <x v="2"/>
    <d v="2023-10-09T00:00:00"/>
  </r>
  <r>
    <s v="ORD432"/>
    <s v="Liam"/>
    <x v="1"/>
    <x v="8"/>
    <n v="8"/>
    <n v="21.99"/>
    <x v="349"/>
    <d v="2023-02-02T00:00:00"/>
    <x v="0"/>
    <n v="175.92"/>
    <x v="2"/>
    <n v="16"/>
    <x v="4"/>
    <x v="52"/>
    <x v="2"/>
    <d v="2023-01-18T00:00:00"/>
  </r>
  <r>
    <s v="ORD433"/>
    <s v="Mia"/>
    <x v="1"/>
    <x v="6"/>
    <n v="1"/>
    <n v="3.51"/>
    <x v="335"/>
    <d v="2023-12-31T00:00:00"/>
    <x v="0"/>
    <n v="3.51"/>
    <x v="2"/>
    <n v="15"/>
    <x v="3"/>
    <x v="71"/>
    <x v="2"/>
    <d v="2023-11-26T00:00:00"/>
  </r>
  <r>
    <s v="ORD434"/>
    <s v="James"/>
    <x v="3"/>
    <x v="2"/>
    <n v="5"/>
    <n v="0.76"/>
    <x v="350"/>
    <d v="2024-04-07T00:00:00"/>
    <x v="1"/>
    <n v="3.8"/>
    <x v="2"/>
    <n v="2"/>
    <x v="2"/>
    <x v="71"/>
    <x v="1"/>
    <d v="2024-03-02T00:00:00"/>
  </r>
  <r>
    <s v="ORD435"/>
    <s v="James"/>
    <x v="0"/>
    <x v="6"/>
    <n v="1"/>
    <n v="3.51"/>
    <x v="162"/>
    <d v="2025-01-06T00:00:00"/>
    <x v="0"/>
    <n v="3.51"/>
    <x v="2"/>
    <n v="3"/>
    <x v="6"/>
    <x v="93"/>
    <x v="1"/>
    <d v="2024-11-29T00:00:00"/>
  </r>
  <r>
    <s v="ORD436"/>
    <s v="James"/>
    <x v="0"/>
    <x v="0"/>
    <n v="1"/>
    <n v="226.86"/>
    <x v="203"/>
    <d v="2023-12-07T00:00:00"/>
    <x v="0"/>
    <n v="226.86"/>
    <x v="0"/>
    <n v="7"/>
    <x v="5"/>
    <x v="8"/>
    <x v="2"/>
    <d v="2023-11-01T00:00:00"/>
  </r>
  <r>
    <s v="ORD437"/>
    <s v="Ava"/>
    <x v="1"/>
    <x v="0"/>
    <n v="10"/>
    <n v="226.86"/>
    <x v="179"/>
    <d v="2024-11-14T00:00:00"/>
    <x v="0"/>
    <n v="2268.6000000000004"/>
    <x v="0"/>
    <n v="15"/>
    <x v="8"/>
    <x v="54"/>
    <x v="1"/>
    <d v="2024-10-22T00:00:00"/>
  </r>
  <r>
    <s v="ORD438"/>
    <s v="Ava"/>
    <x v="1"/>
    <x v="8"/>
    <n v="1"/>
    <n v="21.99"/>
    <x v="351"/>
    <d v="2023-03-13T00:00:00"/>
    <x v="1"/>
    <n v="21.99"/>
    <x v="2"/>
    <n v="11"/>
    <x v="7"/>
    <x v="25"/>
    <x v="2"/>
    <d v="2023-02-07T00:00:00"/>
  </r>
  <r>
    <s v="ORD439"/>
    <s v="James"/>
    <x v="3"/>
    <x v="0"/>
    <n v="8"/>
    <n v="226.86"/>
    <x v="352"/>
    <d v="2025-11-19T00:00:00"/>
    <x v="0"/>
    <n v="1814.88"/>
    <x v="0"/>
    <n v="3"/>
    <x v="6"/>
    <x v="35"/>
    <x v="0"/>
    <d v="2025-10-16T00:00:00"/>
  </r>
  <r>
    <s v="ORD440"/>
    <s v="Noah"/>
    <x v="1"/>
    <x v="4"/>
    <n v="7"/>
    <n v="35.380000000000003"/>
    <x v="353"/>
    <d v="2025-01-15T00:00:00"/>
    <x v="1"/>
    <n v="247.66000000000003"/>
    <x v="0"/>
    <n v="14"/>
    <x v="7"/>
    <x v="90"/>
    <x v="1"/>
    <d v="2024-12-29T00:00:00"/>
  </r>
  <r>
    <s v="ORD441"/>
    <s v="Ava"/>
    <x v="1"/>
    <x v="2"/>
    <n v="7"/>
    <n v="0.76"/>
    <x v="248"/>
    <d v="2024-09-28T00:00:00"/>
    <x v="1"/>
    <n v="5.32"/>
    <x v="2"/>
    <n v="13"/>
    <x v="4"/>
    <x v="42"/>
    <x v="1"/>
    <d v="2024-09-11T00:00:00"/>
  </r>
  <r>
    <s v="ORD442"/>
    <s v="James"/>
    <x v="0"/>
    <x v="1"/>
    <n v="8"/>
    <n v="177.37"/>
    <x v="354"/>
    <d v="2024-02-11T00:00:00"/>
    <x v="1"/>
    <n v="1418.96"/>
    <x v="1"/>
    <n v="8"/>
    <x v="0"/>
    <x v="7"/>
    <x v="2"/>
    <d v="2023-12-31T00:00:00"/>
  </r>
  <r>
    <s v="ORD443"/>
    <s v="James"/>
    <x v="0"/>
    <x v="0"/>
    <n v="7"/>
    <n v="226.86"/>
    <x v="342"/>
    <d v="2024-07-14T00:00:00"/>
    <x v="1"/>
    <n v="1588.02"/>
    <x v="0"/>
    <n v="3"/>
    <x v="4"/>
    <x v="52"/>
    <x v="1"/>
    <d v="2024-06-05T00:00:00"/>
  </r>
  <r>
    <s v="ORD444"/>
    <s v="Mia"/>
    <x v="1"/>
    <x v="9"/>
    <n v="1"/>
    <n v="35.93"/>
    <x v="355"/>
    <d v="2024-11-22T00:00:00"/>
    <x v="1"/>
    <n v="35.93"/>
    <x v="0"/>
    <n v="6"/>
    <x v="7"/>
    <x v="55"/>
    <x v="1"/>
    <d v="2024-10-17T00:00:00"/>
  </r>
  <r>
    <s v="ORD445"/>
    <s v="Sophia"/>
    <x v="2"/>
    <x v="4"/>
    <n v="6"/>
    <n v="35.380000000000003"/>
    <x v="356"/>
    <d v="2023-02-15T00:00:00"/>
    <x v="1"/>
    <n v="212.28000000000003"/>
    <x v="0"/>
    <n v="3"/>
    <x v="0"/>
    <x v="4"/>
    <x v="2"/>
    <d v="2023-01-02T00:00:00"/>
  </r>
  <r>
    <s v="ORD446"/>
    <s v="Mia"/>
    <x v="1"/>
    <x v="0"/>
    <n v="5"/>
    <n v="226.86"/>
    <x v="357"/>
    <d v="2024-04-02T00:00:00"/>
    <x v="0"/>
    <n v="1134.3000000000002"/>
    <x v="0"/>
    <n v="8"/>
    <x v="2"/>
    <x v="65"/>
    <x v="1"/>
    <d v="2024-03-11T00:00:00"/>
  </r>
  <r>
    <s v="ORD447"/>
    <s v="Elijah"/>
    <x v="1"/>
    <x v="6"/>
    <n v="9"/>
    <n v="3.51"/>
    <x v="358"/>
    <d v="2023-10-07T00:00:00"/>
    <x v="0"/>
    <n v="31.589999999999996"/>
    <x v="2"/>
    <n v="4"/>
    <x v="8"/>
    <x v="19"/>
    <x v="2"/>
    <d v="2023-09-04T00:00:00"/>
  </r>
  <r>
    <s v="ORD448"/>
    <s v="Olivia"/>
    <x v="2"/>
    <x v="6"/>
    <n v="10"/>
    <n v="3.51"/>
    <x v="359"/>
    <d v="2024-01-29T00:00:00"/>
    <x v="0"/>
    <n v="35.099999999999994"/>
    <x v="2"/>
    <n v="2"/>
    <x v="4"/>
    <x v="6"/>
    <x v="2"/>
    <d v="2023-12-21T00:00:00"/>
  </r>
  <r>
    <s v="ORD449"/>
    <s v="Liam"/>
    <x v="1"/>
    <x v="0"/>
    <n v="2"/>
    <n v="226.86"/>
    <x v="360"/>
    <d v="2023-07-30T00:00:00"/>
    <x v="1"/>
    <n v="453.72"/>
    <x v="0"/>
    <n v="6"/>
    <x v="0"/>
    <x v="48"/>
    <x v="2"/>
    <d v="2023-07-08T00:00:00"/>
  </r>
  <r>
    <s v="ORD450"/>
    <s v="Noah"/>
    <x v="1"/>
    <x v="2"/>
    <n v="4"/>
    <n v="0.76"/>
    <x v="361"/>
    <d v="2025-11-12T00:00:00"/>
    <x v="0"/>
    <n v="3.04"/>
    <x v="2"/>
    <n v="16"/>
    <x v="8"/>
    <x v="97"/>
    <x v="0"/>
    <d v="2025-09-29T00:00:00"/>
  </r>
  <r>
    <s v="ORD451"/>
    <s v="Noah"/>
    <x v="1"/>
    <x v="2"/>
    <n v="10"/>
    <n v="0.76"/>
    <x v="362"/>
    <d v="2024-04-23T00:00:00"/>
    <x v="1"/>
    <n v="7.6"/>
    <x v="2"/>
    <n v="1"/>
    <x v="5"/>
    <x v="59"/>
    <x v="1"/>
    <d v="2024-03-29T00:00:00"/>
  </r>
  <r>
    <s v="ORD452"/>
    <s v="William"/>
    <x v="0"/>
    <x v="1"/>
    <n v="9"/>
    <n v="177.37"/>
    <x v="254"/>
    <d v="2025-12-07T00:00:00"/>
    <x v="1"/>
    <n v="1596.33"/>
    <x v="1"/>
    <n v="10"/>
    <x v="6"/>
    <x v="88"/>
    <x v="0"/>
    <d v="2025-11-21T00:00:00"/>
  </r>
  <r>
    <s v="ORD453"/>
    <s v="Olivia"/>
    <x v="2"/>
    <x v="6"/>
    <n v="9"/>
    <n v="3.51"/>
    <x v="203"/>
    <d v="2023-12-07T00:00:00"/>
    <x v="0"/>
    <n v="31.589999999999996"/>
    <x v="2"/>
    <n v="7"/>
    <x v="5"/>
    <x v="91"/>
    <x v="2"/>
    <d v="2023-11-01T00:00:00"/>
  </r>
  <r>
    <s v="ORD454"/>
    <s v="James"/>
    <x v="0"/>
    <x v="4"/>
    <n v="3"/>
    <n v="35.380000000000003"/>
    <x v="38"/>
    <d v="2023-07-07T00:00:00"/>
    <x v="1"/>
    <n v="106.14000000000001"/>
    <x v="0"/>
    <n v="1"/>
    <x v="4"/>
    <x v="52"/>
    <x v="2"/>
    <d v="2023-06-13T00:00:00"/>
  </r>
  <r>
    <s v="ORD455"/>
    <s v="Liam"/>
    <x v="2"/>
    <x v="8"/>
    <n v="6"/>
    <n v="21.99"/>
    <x v="363"/>
    <d v="2025-10-16T00:00:00"/>
    <x v="0"/>
    <n v="131.94"/>
    <x v="2"/>
    <n v="10"/>
    <x v="5"/>
    <x v="80"/>
    <x v="0"/>
    <d v="2025-09-14T00:00:00"/>
  </r>
  <r>
    <s v="ORD456"/>
    <s v="Emma"/>
    <x v="3"/>
    <x v="2"/>
    <n v="4"/>
    <n v="0.76"/>
    <x v="364"/>
    <d v="2025-03-12T00:00:00"/>
    <x v="0"/>
    <n v="3.04"/>
    <x v="2"/>
    <n v="5"/>
    <x v="9"/>
    <x v="58"/>
    <x v="0"/>
    <d v="2025-01-27T00:00:00"/>
  </r>
  <r>
    <s v="ORD457"/>
    <s v="James"/>
    <x v="3"/>
    <x v="6"/>
    <n v="4"/>
    <n v="3.51"/>
    <x v="365"/>
    <d v="2023-11-30T00:00:00"/>
    <x v="0"/>
    <n v="14.04"/>
    <x v="2"/>
    <n v="0"/>
    <x v="9"/>
    <x v="74"/>
    <x v="2"/>
    <d v="2023-11-02T00:00:00"/>
  </r>
  <r>
    <s v="ORD458"/>
    <s v="Liam"/>
    <x v="2"/>
    <x v="4"/>
    <n v="10"/>
    <n v="35.380000000000003"/>
    <x v="366"/>
    <d v="2025-08-03T00:00:00"/>
    <x v="0"/>
    <n v="353.8"/>
    <x v="0"/>
    <n v="5"/>
    <x v="9"/>
    <x v="74"/>
    <x v="0"/>
    <d v="2025-06-20T00:00:00"/>
  </r>
  <r>
    <s v="ORD459"/>
    <s v="Elijah"/>
    <x v="1"/>
    <x v="0"/>
    <n v="7"/>
    <n v="226.86"/>
    <x v="367"/>
    <d v="2024-06-03T00:00:00"/>
    <x v="0"/>
    <n v="1588.02"/>
    <x v="0"/>
    <n v="19"/>
    <x v="3"/>
    <x v="92"/>
    <x v="1"/>
    <d v="2024-04-21T00:00:00"/>
  </r>
  <r>
    <s v="ORD460"/>
    <s v="James"/>
    <x v="0"/>
    <x v="5"/>
    <n v="8"/>
    <n v="113.3"/>
    <x v="53"/>
    <d v="2023-06-29T00:00:00"/>
    <x v="0"/>
    <n v="906.4"/>
    <x v="0"/>
    <n v="17"/>
    <x v="9"/>
    <x v="69"/>
    <x v="2"/>
    <d v="2023-06-11T00:00:00"/>
  </r>
  <r>
    <s v="ORD461"/>
    <s v="Liam"/>
    <x v="2"/>
    <x v="0"/>
    <n v="10"/>
    <n v="226.86"/>
    <x v="123"/>
    <d v="2025-09-23T00:00:00"/>
    <x v="1"/>
    <n v="2268.6000000000004"/>
    <x v="0"/>
    <n v="16"/>
    <x v="6"/>
    <x v="88"/>
    <x v="0"/>
    <d v="2025-08-19T00:00:00"/>
  </r>
  <r>
    <s v="ORD462"/>
    <s v="Olivia"/>
    <x v="2"/>
    <x v="5"/>
    <n v="5"/>
    <n v="113.3"/>
    <x v="368"/>
    <d v="2024-01-27T00:00:00"/>
    <x v="0"/>
    <n v="566.5"/>
    <x v="0"/>
    <n v="13"/>
    <x v="1"/>
    <x v="1"/>
    <x v="1"/>
    <d v="2024-01-08T00:00:00"/>
  </r>
  <r>
    <s v="ORD463"/>
    <s v="Liam"/>
    <x v="1"/>
    <x v="0"/>
    <n v="5"/>
    <n v="226.86"/>
    <x v="369"/>
    <d v="2024-09-25T00:00:00"/>
    <x v="0"/>
    <n v="1134.3000000000002"/>
    <x v="0"/>
    <n v="3"/>
    <x v="5"/>
    <x v="96"/>
    <x v="1"/>
    <d v="2024-09-01T00:00:00"/>
  </r>
  <r>
    <s v="ORD464"/>
    <s v="Noah"/>
    <x v="1"/>
    <x v="1"/>
    <n v="9"/>
    <n v="177.37"/>
    <x v="370"/>
    <d v="2023-08-27T00:00:00"/>
    <x v="0"/>
    <n v="1596.33"/>
    <x v="1"/>
    <n v="0"/>
    <x v="0"/>
    <x v="77"/>
    <x v="2"/>
    <d v="2023-07-16T00:00:00"/>
  </r>
  <r>
    <s v="ORD465"/>
    <s v="Liam"/>
    <x v="1"/>
    <x v="9"/>
    <n v="8"/>
    <n v="35.93"/>
    <x v="43"/>
    <d v="2024-07-01T00:00:00"/>
    <x v="1"/>
    <n v="287.44"/>
    <x v="0"/>
    <n v="5"/>
    <x v="9"/>
    <x v="78"/>
    <x v="1"/>
    <d v="2024-06-01T00:00:00"/>
  </r>
  <r>
    <s v="ORD466"/>
    <s v="Elijah"/>
    <x v="2"/>
    <x v="8"/>
    <n v="7"/>
    <n v="21.99"/>
    <x v="371"/>
    <d v="2023-05-30T00:00:00"/>
    <x v="1"/>
    <n v="153.92999999999998"/>
    <x v="2"/>
    <n v="8"/>
    <x v="9"/>
    <x v="78"/>
    <x v="2"/>
    <d v="2023-04-20T00:00:00"/>
  </r>
  <r>
    <s v="ORD467"/>
    <s v="Elijah"/>
    <x v="2"/>
    <x v="9"/>
    <n v="6"/>
    <n v="35.93"/>
    <x v="134"/>
    <d v="2023-08-25T00:00:00"/>
    <x v="1"/>
    <n v="215.57999999999998"/>
    <x v="0"/>
    <n v="11"/>
    <x v="6"/>
    <x v="88"/>
    <x v="2"/>
    <d v="2023-07-18T00:00:00"/>
  </r>
  <r>
    <s v="ORD468"/>
    <s v="Liam"/>
    <x v="2"/>
    <x v="1"/>
    <n v="1"/>
    <n v="177.37"/>
    <x v="326"/>
    <d v="2025-03-22T00:00:00"/>
    <x v="0"/>
    <n v="177.37"/>
    <x v="1"/>
    <n v="14"/>
    <x v="8"/>
    <x v="94"/>
    <x v="0"/>
    <d v="2025-02-15T00:00:00"/>
  </r>
  <r>
    <s v="ORD469"/>
    <s v="Liam"/>
    <x v="2"/>
    <x v="6"/>
    <n v="10"/>
    <n v="3.51"/>
    <x v="117"/>
    <d v="2025-04-10T00:00:00"/>
    <x v="1"/>
    <n v="35.099999999999994"/>
    <x v="2"/>
    <n v="18"/>
    <x v="5"/>
    <x v="46"/>
    <x v="0"/>
    <d v="2025-03-09T00:00:00"/>
  </r>
  <r>
    <s v="ORD470"/>
    <s v="Ava"/>
    <x v="1"/>
    <x v="5"/>
    <n v="4"/>
    <n v="113.3"/>
    <x v="166"/>
    <d v="2024-11-24T00:00:00"/>
    <x v="1"/>
    <n v="453.2"/>
    <x v="0"/>
    <n v="9"/>
    <x v="8"/>
    <x v="30"/>
    <x v="1"/>
    <d v="2024-10-14T00:00:00"/>
  </r>
  <r>
    <s v="ORD471"/>
    <s v="Olivia"/>
    <x v="2"/>
    <x v="5"/>
    <n v="3"/>
    <n v="113.3"/>
    <x v="40"/>
    <d v="2023-06-13T00:00:00"/>
    <x v="0"/>
    <n v="339.9"/>
    <x v="0"/>
    <n v="13"/>
    <x v="2"/>
    <x v="81"/>
    <x v="2"/>
    <d v="2023-04-29T00:00:00"/>
  </r>
  <r>
    <s v="ORD472"/>
    <s v="Ava"/>
    <x v="1"/>
    <x v="2"/>
    <n v="7"/>
    <n v="0.76"/>
    <x v="372"/>
    <d v="2025-02-07T00:00:00"/>
    <x v="0"/>
    <n v="5.32"/>
    <x v="2"/>
    <n v="1"/>
    <x v="2"/>
    <x v="98"/>
    <x v="1"/>
    <d v="2024-12-31T00:00:00"/>
  </r>
  <r>
    <s v="ORD473"/>
    <s v="Noah"/>
    <x v="1"/>
    <x v="6"/>
    <n v="6"/>
    <n v="3.51"/>
    <x v="336"/>
    <d v="2024-10-06T00:00:00"/>
    <x v="1"/>
    <n v="21.06"/>
    <x v="2"/>
    <n v="4"/>
    <x v="5"/>
    <x v="59"/>
    <x v="1"/>
    <d v="2024-09-05T00:00:00"/>
  </r>
  <r>
    <s v="ORD474"/>
    <s v="James"/>
    <x v="3"/>
    <x v="4"/>
    <n v="7"/>
    <n v="35.380000000000003"/>
    <x v="373"/>
    <d v="2024-06-11T00:00:00"/>
    <x v="0"/>
    <n v="247.66000000000003"/>
    <x v="0"/>
    <n v="7"/>
    <x v="2"/>
    <x v="98"/>
    <x v="1"/>
    <d v="2024-05-01T00:00:00"/>
  </r>
  <r>
    <s v="ORD475"/>
    <s v="Liam"/>
    <x v="1"/>
    <x v="9"/>
    <n v="5"/>
    <n v="35.93"/>
    <x v="374"/>
    <d v="2024-06-12T00:00:00"/>
    <x v="0"/>
    <n v="179.65"/>
    <x v="0"/>
    <n v="11"/>
    <x v="4"/>
    <x v="86"/>
    <x v="1"/>
    <d v="2024-05-26T00:00:00"/>
  </r>
  <r>
    <s v="ORD476"/>
    <s v="Elijah"/>
    <x v="2"/>
    <x v="8"/>
    <n v="8"/>
    <n v="21.99"/>
    <x v="375"/>
    <d v="2023-02-12T00:00:00"/>
    <x v="0"/>
    <n v="175.92"/>
    <x v="2"/>
    <n v="2"/>
    <x v="2"/>
    <x v="81"/>
    <x v="2"/>
    <d v="2023-01-20T00:00:00"/>
  </r>
  <r>
    <s v="ORD477"/>
    <s v="Olivia"/>
    <x v="2"/>
    <x v="6"/>
    <n v="1"/>
    <n v="3.51"/>
    <x v="376"/>
    <d v="2023-11-01T00:00:00"/>
    <x v="0"/>
    <n v="3.51"/>
    <x v="2"/>
    <n v="4"/>
    <x v="2"/>
    <x v="65"/>
    <x v="2"/>
    <d v="2023-10-06T00:00:00"/>
  </r>
  <r>
    <s v="ORD478"/>
    <s v="Sophia"/>
    <x v="2"/>
    <x v="1"/>
    <n v="2"/>
    <n v="177.37"/>
    <x v="95"/>
    <d v="2024-05-18T00:00:00"/>
    <x v="1"/>
    <n v="354.74"/>
    <x v="1"/>
    <n v="19"/>
    <x v="8"/>
    <x v="68"/>
    <x v="1"/>
    <d v="2024-04-16T00:00:00"/>
  </r>
  <r>
    <s v="ORD479"/>
    <s v="Ishita"/>
    <x v="1"/>
    <x v="3"/>
    <n v="7"/>
    <n v="292.01"/>
    <x v="67"/>
    <d v="2023-05-31T00:00:00"/>
    <x v="1"/>
    <n v="2044.07"/>
    <x v="1"/>
    <n v="8"/>
    <x v="9"/>
    <x v="53"/>
    <x v="2"/>
    <d v="2023-05-10T00:00:00"/>
  </r>
  <r>
    <s v="ORD480"/>
    <s v="James"/>
    <x v="3"/>
    <x v="9"/>
    <n v="8"/>
    <n v="35.93"/>
    <x v="289"/>
    <d v="2025-06-20T00:00:00"/>
    <x v="1"/>
    <n v="287.44"/>
    <x v="0"/>
    <n v="11"/>
    <x v="5"/>
    <x v="91"/>
    <x v="0"/>
    <d v="2025-05-25T00:00:00"/>
  </r>
  <r>
    <s v="ORD481"/>
    <s v="James"/>
    <x v="3"/>
    <x v="5"/>
    <n v="1"/>
    <n v="113.3"/>
    <x v="306"/>
    <d v="2025-03-25T00:00:00"/>
    <x v="0"/>
    <n v="113.3"/>
    <x v="0"/>
    <n v="16"/>
    <x v="4"/>
    <x v="40"/>
    <x v="0"/>
    <d v="2025-03-04T00:00:00"/>
  </r>
  <r>
    <s v="ORD482"/>
    <s v="Emma"/>
    <x v="3"/>
    <x v="7"/>
    <n v="10"/>
    <n v="76.069999999999993"/>
    <x v="377"/>
    <d v="2024-08-24T00:00:00"/>
    <x v="0"/>
    <n v="760.69999999999993"/>
    <x v="0"/>
    <n v="7"/>
    <x v="9"/>
    <x v="51"/>
    <x v="1"/>
    <d v="2024-07-10T00:00:00"/>
  </r>
  <r>
    <s v="ORD483"/>
    <s v="William"/>
    <x v="0"/>
    <x v="8"/>
    <n v="5"/>
    <n v="21.99"/>
    <x v="274"/>
    <d v="2025-01-11T00:00:00"/>
    <x v="1"/>
    <n v="109.94999999999999"/>
    <x v="2"/>
    <n v="13"/>
    <x v="6"/>
    <x v="72"/>
    <x v="1"/>
    <d v="2024-12-27T00:00:00"/>
  </r>
  <r>
    <s v="ORD484"/>
    <s v="Ava"/>
    <x v="1"/>
    <x v="7"/>
    <n v="6"/>
    <n v="76.069999999999993"/>
    <x v="378"/>
    <d v="2023-05-04T00:00:00"/>
    <x v="0"/>
    <n v="456.41999999999996"/>
    <x v="0"/>
    <n v="17"/>
    <x v="6"/>
    <x v="83"/>
    <x v="2"/>
    <d v="2023-04-13T00:00:00"/>
  </r>
  <r>
    <s v="ORD485"/>
    <s v="Ava"/>
    <x v="1"/>
    <x v="4"/>
    <n v="4"/>
    <n v="35.380000000000003"/>
    <x v="379"/>
    <d v="2023-03-26T00:00:00"/>
    <x v="1"/>
    <n v="141.52000000000001"/>
    <x v="0"/>
    <n v="2"/>
    <x v="0"/>
    <x v="4"/>
    <x v="2"/>
    <d v="2023-03-09T00:00:00"/>
  </r>
  <r>
    <s v="ORD486"/>
    <s v="Olivia"/>
    <x v="2"/>
    <x v="0"/>
    <n v="4"/>
    <n v="226.86"/>
    <x v="160"/>
    <d v="2025-05-16T00:00:00"/>
    <x v="0"/>
    <n v="907.44"/>
    <x v="0"/>
    <n v="9"/>
    <x v="5"/>
    <x v="8"/>
    <x v="0"/>
    <d v="2025-04-10T00:00:00"/>
  </r>
  <r>
    <s v="ORD487"/>
    <s v="Emma"/>
    <x v="3"/>
    <x v="4"/>
    <n v="8"/>
    <n v="35.380000000000003"/>
    <x v="380"/>
    <d v="2023-11-05T00:00:00"/>
    <x v="1"/>
    <n v="283.04000000000002"/>
    <x v="0"/>
    <n v="4"/>
    <x v="2"/>
    <x v="81"/>
    <x v="2"/>
    <d v="2023-10-15T00:00:00"/>
  </r>
  <r>
    <s v="ORD488"/>
    <s v="William"/>
    <x v="0"/>
    <x v="0"/>
    <n v="10"/>
    <n v="226.86"/>
    <x v="381"/>
    <d v="2025-05-07T00:00:00"/>
    <x v="0"/>
    <n v="2268.6000000000004"/>
    <x v="0"/>
    <n v="10"/>
    <x v="0"/>
    <x v="77"/>
    <x v="0"/>
    <d v="2025-04-20T00:00:00"/>
  </r>
  <r>
    <s v="ORD489"/>
    <s v="William"/>
    <x v="0"/>
    <x v="2"/>
    <n v="8"/>
    <n v="0.76"/>
    <x v="382"/>
    <d v="2024-09-08T00:00:00"/>
    <x v="1"/>
    <n v="6.08"/>
    <x v="2"/>
    <n v="14"/>
    <x v="9"/>
    <x v="84"/>
    <x v="1"/>
    <d v="2024-07-30T00:00:00"/>
  </r>
  <r>
    <s v="ORD490"/>
    <s v="Olivia"/>
    <x v="2"/>
    <x v="9"/>
    <n v="10"/>
    <n v="35.93"/>
    <x v="299"/>
    <d v="2025-08-12T00:00:00"/>
    <x v="0"/>
    <n v="359.3"/>
    <x v="0"/>
    <n v="1"/>
    <x v="1"/>
    <x v="2"/>
    <x v="0"/>
    <d v="2025-07-17T00:00:00"/>
  </r>
  <r>
    <s v="ORD491"/>
    <s v="Olivia"/>
    <x v="2"/>
    <x v="5"/>
    <n v="7"/>
    <n v="113.3"/>
    <x v="41"/>
    <d v="2023-11-19T00:00:00"/>
    <x v="0"/>
    <n v="793.1"/>
    <x v="0"/>
    <n v="0"/>
    <x v="8"/>
    <x v="68"/>
    <x v="2"/>
    <d v="2023-10-29T00:00:00"/>
  </r>
  <r>
    <s v="ORD492"/>
    <s v="Emma"/>
    <x v="3"/>
    <x v="9"/>
    <n v="6"/>
    <n v="35.93"/>
    <x v="383"/>
    <d v="2023-06-03T00:00:00"/>
    <x v="0"/>
    <n v="215.57999999999998"/>
    <x v="0"/>
    <n v="10"/>
    <x v="0"/>
    <x v="77"/>
    <x v="2"/>
    <d v="2023-05-12T00:00:00"/>
  </r>
  <r>
    <s v="ORD493"/>
    <s v="James"/>
    <x v="3"/>
    <x v="9"/>
    <n v="3"/>
    <n v="35.93"/>
    <x v="320"/>
    <d v="2024-05-14T00:00:00"/>
    <x v="0"/>
    <n v="107.78999999999999"/>
    <x v="0"/>
    <n v="17"/>
    <x v="1"/>
    <x v="2"/>
    <x v="1"/>
    <d v="2024-04-23T00:00:00"/>
  </r>
  <r>
    <s v="ORD494"/>
    <s v="Noah"/>
    <x v="1"/>
    <x v="7"/>
    <n v="5"/>
    <n v="76.069999999999993"/>
    <x v="50"/>
    <d v="2025-10-25T00:00:00"/>
    <x v="1"/>
    <n v="380.34999999999997"/>
    <x v="0"/>
    <n v="10"/>
    <x v="3"/>
    <x v="5"/>
    <x v="0"/>
    <d v="2025-09-12T00:00:00"/>
  </r>
  <r>
    <s v="ORD495"/>
    <s v="Elijah"/>
    <x v="2"/>
    <x v="2"/>
    <n v="2"/>
    <n v="0.76"/>
    <x v="384"/>
    <d v="2023-06-26T00:00:00"/>
    <x v="1"/>
    <n v="1.52"/>
    <x v="2"/>
    <n v="18"/>
    <x v="3"/>
    <x v="5"/>
    <x v="2"/>
    <d v="2023-05-17T00:00:00"/>
  </r>
  <r>
    <s v="ORD496"/>
    <s v="Elijah"/>
    <x v="2"/>
    <x v="9"/>
    <n v="5"/>
    <n v="35.93"/>
    <x v="385"/>
    <d v="2026-01-07T00:00:00"/>
    <x v="1"/>
    <n v="179.65"/>
    <x v="0"/>
    <n v="7"/>
    <x v="3"/>
    <x v="5"/>
    <x v="0"/>
    <d v="2025-11-27T00:00:00"/>
  </r>
  <r>
    <s v="ORD497"/>
    <s v="Noah"/>
    <x v="1"/>
    <x v="0"/>
    <n v="4"/>
    <n v="226.86"/>
    <x v="386"/>
    <d v="2024-06-14T00:00:00"/>
    <x v="1"/>
    <n v="907.44"/>
    <x v="0"/>
    <n v="10"/>
    <x v="5"/>
    <x v="91"/>
    <x v="1"/>
    <d v="2024-04-30T00:00:00"/>
  </r>
  <r>
    <s v="ORD498"/>
    <s v="Ava"/>
    <x v="1"/>
    <x v="8"/>
    <n v="9"/>
    <n v="21.99"/>
    <x v="387"/>
    <d v="2024-10-25T00:00:00"/>
    <x v="0"/>
    <n v="197.91"/>
    <x v="2"/>
    <n v="10"/>
    <x v="8"/>
    <x v="41"/>
    <x v="1"/>
    <d v="2024-10-10T00:00:00"/>
  </r>
  <r>
    <s v="ORD499"/>
    <s v="Ishita"/>
    <x v="1"/>
    <x v="4"/>
    <n v="7"/>
    <n v="35.380000000000003"/>
    <x v="388"/>
    <d v="2025-05-21T00:00:00"/>
    <x v="0"/>
    <n v="247.66000000000003"/>
    <x v="0"/>
    <n v="6"/>
    <x v="3"/>
    <x v="15"/>
    <x v="0"/>
    <d v="2025-05-02T00:00:00"/>
  </r>
  <r>
    <s v="ORD500"/>
    <s v="Liam"/>
    <x v="1"/>
    <x v="9"/>
    <n v="3"/>
    <n v="35.93"/>
    <x v="389"/>
    <d v="2024-08-09T00:00:00"/>
    <x v="0"/>
    <n v="107.78999999999999"/>
    <x v="0"/>
    <n v="10"/>
    <x v="1"/>
    <x v="15"/>
    <x v="1"/>
    <d v="2024-07-21T00:00:00"/>
  </r>
  <r>
    <s v="ORD501"/>
    <s v="Liam"/>
    <x v="1"/>
    <x v="8"/>
    <n v="9"/>
    <n v="21.99"/>
    <x v="390"/>
    <d v="2025-05-27T00:00:00"/>
    <x v="0"/>
    <n v="197.91"/>
    <x v="2"/>
    <n v="5"/>
    <x v="4"/>
    <x v="13"/>
    <x v="0"/>
    <d v="2025-04-16T00:00:00"/>
  </r>
  <r>
    <s v="ORD502"/>
    <s v="Mia"/>
    <x v="1"/>
    <x v="0"/>
    <n v="3"/>
    <n v="226.86"/>
    <x v="391"/>
    <d v="2024-08-20T00:00:00"/>
    <x v="0"/>
    <n v="680.58"/>
    <x v="0"/>
    <n v="2"/>
    <x v="4"/>
    <x v="28"/>
    <x v="1"/>
    <d v="2024-07-08T00:00:00"/>
  </r>
  <r>
    <s v="ORD503"/>
    <s v="Elijah"/>
    <x v="2"/>
    <x v="5"/>
    <n v="7"/>
    <n v="113.3"/>
    <x v="392"/>
    <d v="2024-04-09T00:00:00"/>
    <x v="0"/>
    <n v="793.1"/>
    <x v="0"/>
    <n v="8"/>
    <x v="1"/>
    <x v="23"/>
    <x v="1"/>
    <d v="2024-03-18T00:00:00"/>
  </r>
  <r>
    <s v="ORD504"/>
    <s v="Emma"/>
    <x v="3"/>
    <x v="2"/>
    <n v="6"/>
    <n v="0.76"/>
    <x v="83"/>
    <d v="2025-04-06T00:00:00"/>
    <x v="0"/>
    <n v="4.5600000000000005"/>
    <x v="2"/>
    <n v="4"/>
    <x v="9"/>
    <x v="45"/>
    <x v="0"/>
    <d v="2025-03-21T00:00:00"/>
  </r>
  <r>
    <s v="ORD505"/>
    <s v="Emma"/>
    <x v="3"/>
    <x v="2"/>
    <n v="3"/>
    <n v="0.76"/>
    <x v="46"/>
    <d v="2024-03-24T00:00:00"/>
    <x v="0"/>
    <n v="2.2800000000000002"/>
    <x v="2"/>
    <n v="10"/>
    <x v="2"/>
    <x v="65"/>
    <x v="1"/>
    <d v="2024-02-19T00:00:00"/>
  </r>
  <r>
    <s v="ORD506"/>
    <s v="Liam"/>
    <x v="1"/>
    <x v="3"/>
    <n v="8"/>
    <n v="292.01"/>
    <x v="181"/>
    <d v="2025-01-11T00:00:00"/>
    <x v="0"/>
    <n v="2336.08"/>
    <x v="1"/>
    <n v="14"/>
    <x v="6"/>
    <x v="36"/>
    <x v="1"/>
    <d v="2024-12-04T00:00:00"/>
  </r>
  <r>
    <s v="ORD507"/>
    <s v="Elijah"/>
    <x v="1"/>
    <x v="4"/>
    <n v="4"/>
    <n v="35.380000000000003"/>
    <x v="393"/>
    <d v="2025-08-13T00:00:00"/>
    <x v="1"/>
    <n v="141.52000000000001"/>
    <x v="0"/>
    <n v="10"/>
    <x v="0"/>
    <x v="99"/>
    <x v="0"/>
    <d v="2025-07-08T00:00:00"/>
  </r>
  <r>
    <s v="ORD508"/>
    <s v="Elijah"/>
    <x v="2"/>
    <x v="4"/>
    <n v="6"/>
    <n v="35.380000000000003"/>
    <x v="394"/>
    <d v="2025-04-14T00:00:00"/>
    <x v="0"/>
    <n v="212.28000000000003"/>
    <x v="0"/>
    <n v="6"/>
    <x v="2"/>
    <x v="3"/>
    <x v="0"/>
    <d v="2025-03-02T00:00:00"/>
  </r>
  <r>
    <s v="ORD509"/>
    <s v="Ishita"/>
    <x v="1"/>
    <x v="7"/>
    <n v="5"/>
    <n v="76.069999999999993"/>
    <x v="145"/>
    <d v="2025-09-27T00:00:00"/>
    <x v="0"/>
    <n v="380.34999999999997"/>
    <x v="0"/>
    <n v="3"/>
    <x v="4"/>
    <x v="28"/>
    <x v="0"/>
    <d v="2025-09-01T00:00:00"/>
  </r>
  <r>
    <s v="ORD510"/>
    <s v="Ishita"/>
    <x v="1"/>
    <x v="4"/>
    <n v="10"/>
    <n v="35.380000000000003"/>
    <x v="395"/>
    <d v="2023-06-01T00:00:00"/>
    <x v="1"/>
    <n v="353.8"/>
    <x v="0"/>
    <n v="14"/>
    <x v="2"/>
    <x v="57"/>
    <x v="2"/>
    <d v="2023-04-26T00:00:00"/>
  </r>
  <r>
    <s v="ORD511"/>
    <s v="Olivia"/>
    <x v="2"/>
    <x v="6"/>
    <n v="10"/>
    <n v="3.51"/>
    <x v="176"/>
    <d v="2023-12-27T00:00:00"/>
    <x v="0"/>
    <n v="35.099999999999994"/>
    <x v="2"/>
    <n v="16"/>
    <x v="1"/>
    <x v="95"/>
    <x v="2"/>
    <d v="2023-12-01T00:00:00"/>
  </r>
  <r>
    <s v="ORD512"/>
    <s v="Ava"/>
    <x v="1"/>
    <x v="2"/>
    <n v="6"/>
    <n v="0.76"/>
    <x v="396"/>
    <d v="2024-10-17T00:00:00"/>
    <x v="1"/>
    <n v="4.5600000000000005"/>
    <x v="2"/>
    <n v="14"/>
    <x v="4"/>
    <x v="28"/>
    <x v="1"/>
    <d v="2024-09-12T00:00:00"/>
  </r>
  <r>
    <s v="ORD513"/>
    <s v="Emma"/>
    <x v="3"/>
    <x v="7"/>
    <n v="9"/>
    <n v="76.069999999999993"/>
    <x v="254"/>
    <d v="2025-12-24T00:00:00"/>
    <x v="1"/>
    <n v="684.62999999999988"/>
    <x v="0"/>
    <n v="12"/>
    <x v="1"/>
    <x v="12"/>
    <x v="0"/>
    <d v="2025-11-21T00:00:00"/>
  </r>
  <r>
    <s v="ORD514"/>
    <s v="Elijah"/>
    <x v="1"/>
    <x v="5"/>
    <n v="4"/>
    <n v="113.3"/>
    <x v="397"/>
    <d v="2024-11-14T00:00:00"/>
    <x v="1"/>
    <n v="453.2"/>
    <x v="0"/>
    <n v="10"/>
    <x v="3"/>
    <x v="56"/>
    <x v="1"/>
    <d v="2024-10-21T00:00:00"/>
  </r>
  <r>
    <s v="ORD515"/>
    <s v="Mia"/>
    <x v="1"/>
    <x v="3"/>
    <n v="10"/>
    <n v="292.01"/>
    <x v="147"/>
    <d v="2024-08-26T00:00:00"/>
    <x v="0"/>
    <n v="2920.1"/>
    <x v="1"/>
    <n v="7"/>
    <x v="6"/>
    <x v="35"/>
    <x v="1"/>
    <d v="2024-08-06T00:00:00"/>
  </r>
  <r>
    <s v="ORD516"/>
    <s v="Mia"/>
    <x v="1"/>
    <x v="1"/>
    <n v="9"/>
    <n v="177.37"/>
    <x v="385"/>
    <d v="2026-01-02T00:00:00"/>
    <x v="0"/>
    <n v="1596.33"/>
    <x v="1"/>
    <n v="5"/>
    <x v="6"/>
    <x v="35"/>
    <x v="0"/>
    <d v="2025-11-27T00:00:00"/>
  </r>
  <r>
    <s v="ORD517"/>
    <s v="Ava"/>
    <x v="1"/>
    <x v="1"/>
    <n v="2"/>
    <n v="177.37"/>
    <x v="398"/>
    <d v="2023-02-15T00:00:00"/>
    <x v="0"/>
    <n v="354.74"/>
    <x v="1"/>
    <n v="1"/>
    <x v="4"/>
    <x v="61"/>
    <x v="2"/>
    <d v="2023-01-26T00:00:00"/>
  </r>
  <r>
    <s v="ORD518"/>
    <s v="Elijah"/>
    <x v="2"/>
    <x v="1"/>
    <n v="10"/>
    <n v="177.37"/>
    <x v="399"/>
    <d v="2025-01-04T00:00:00"/>
    <x v="0"/>
    <n v="1773.7"/>
    <x v="1"/>
    <n v="10"/>
    <x v="9"/>
    <x v="69"/>
    <x v="1"/>
    <d v="2024-12-10T00:00:00"/>
  </r>
  <r>
    <s v="ORD519"/>
    <s v="William"/>
    <x v="0"/>
    <x v="1"/>
    <n v="3"/>
    <n v="177.37"/>
    <x v="400"/>
    <d v="2025-05-10T00:00:00"/>
    <x v="1"/>
    <n v="532.11"/>
    <x v="1"/>
    <n v="1"/>
    <x v="8"/>
    <x v="19"/>
    <x v="0"/>
    <d v="2025-04-06T00:00:00"/>
  </r>
  <r>
    <s v="ORD520"/>
    <s v="Ishita"/>
    <x v="1"/>
    <x v="1"/>
    <n v="8"/>
    <n v="177.37"/>
    <x v="401"/>
    <d v="2025-01-02T00:00:00"/>
    <x v="0"/>
    <n v="1418.96"/>
    <x v="1"/>
    <n v="10"/>
    <x v="4"/>
    <x v="19"/>
    <x v="1"/>
    <d v="2024-11-20T00:00:00"/>
  </r>
  <r>
    <s v="ORD521"/>
    <s v="Elijah"/>
    <x v="1"/>
    <x v="4"/>
    <n v="3"/>
    <n v="35.380000000000003"/>
    <x v="402"/>
    <d v="2025-09-13T00:00:00"/>
    <x v="0"/>
    <n v="106.14000000000001"/>
    <x v="0"/>
    <n v="7"/>
    <x v="6"/>
    <x v="36"/>
    <x v="0"/>
    <d v="2025-08-03T00:00:00"/>
  </r>
  <r>
    <s v="ORD522"/>
    <s v="Liam"/>
    <x v="1"/>
    <x v="3"/>
    <n v="8"/>
    <n v="292.01"/>
    <x v="403"/>
    <d v="2024-10-29T00:00:00"/>
    <x v="0"/>
    <n v="2336.08"/>
    <x v="1"/>
    <n v="9"/>
    <x v="7"/>
    <x v="85"/>
    <x v="1"/>
    <d v="2024-09-28T00:00:00"/>
  </r>
  <r>
    <s v="ORD523"/>
    <s v="Elijah"/>
    <x v="2"/>
    <x v="2"/>
    <n v="9"/>
    <n v="0.76"/>
    <x v="404"/>
    <d v="2023-05-26T00:00:00"/>
    <x v="1"/>
    <n v="6.84"/>
    <x v="2"/>
    <n v="7"/>
    <x v="7"/>
    <x v="33"/>
    <x v="2"/>
    <d v="2023-04-23T00:00:00"/>
  </r>
  <r>
    <s v="ORD524"/>
    <s v="James"/>
    <x v="0"/>
    <x v="4"/>
    <n v="5"/>
    <n v="35.380000000000003"/>
    <x v="195"/>
    <d v="2025-08-18T00:00:00"/>
    <x v="1"/>
    <n v="176.9"/>
    <x v="0"/>
    <n v="16"/>
    <x v="8"/>
    <x v="68"/>
    <x v="0"/>
    <d v="2025-07-27T00:00:00"/>
  </r>
  <r>
    <s v="ORD525"/>
    <s v="Emma"/>
    <x v="3"/>
    <x v="9"/>
    <n v="4"/>
    <n v="35.93"/>
    <x v="46"/>
    <d v="2024-03-08T00:00:00"/>
    <x v="1"/>
    <n v="143.72"/>
    <x v="0"/>
    <n v="10"/>
    <x v="1"/>
    <x v="12"/>
    <x v="1"/>
    <d v="2024-02-19T00:00:00"/>
  </r>
  <r>
    <s v="ORD526"/>
    <s v="Elijah"/>
    <x v="2"/>
    <x v="3"/>
    <n v="10"/>
    <n v="292.01"/>
    <x v="405"/>
    <d v="2024-04-10T00:00:00"/>
    <x v="1"/>
    <n v="2920.1"/>
    <x v="1"/>
    <n v="16"/>
    <x v="7"/>
    <x v="26"/>
    <x v="1"/>
    <d v="2024-02-25T00:00:00"/>
  </r>
  <r>
    <s v="ORD527"/>
    <s v="Elijah"/>
    <x v="1"/>
    <x v="4"/>
    <n v="2"/>
    <n v="35.380000000000003"/>
    <x v="210"/>
    <d v="2025-11-12T00:00:00"/>
    <x v="1"/>
    <n v="70.760000000000005"/>
    <x v="0"/>
    <n v="17"/>
    <x v="9"/>
    <x v="74"/>
    <x v="0"/>
    <d v="2025-10-25T00:00:00"/>
  </r>
  <r>
    <s v="ORD528"/>
    <s v="James"/>
    <x v="0"/>
    <x v="4"/>
    <n v="2"/>
    <n v="35.380000000000003"/>
    <x v="406"/>
    <d v="2026-01-22T00:00:00"/>
    <x v="1"/>
    <n v="70.760000000000005"/>
    <x v="0"/>
    <n v="9"/>
    <x v="0"/>
    <x v="14"/>
    <x v="0"/>
    <d v="2025-12-14T00:00:00"/>
  </r>
  <r>
    <s v="ORD529"/>
    <s v="Noah"/>
    <x v="1"/>
    <x v="7"/>
    <n v="3"/>
    <n v="76.069999999999993"/>
    <x v="118"/>
    <d v="2025-11-15T00:00:00"/>
    <x v="0"/>
    <n v="228.20999999999998"/>
    <x v="0"/>
    <n v="0"/>
    <x v="7"/>
    <x v="14"/>
    <x v="0"/>
    <d v="2025-10-13T00:00:00"/>
  </r>
  <r>
    <s v="ORD530"/>
    <s v="Ava"/>
    <x v="1"/>
    <x v="1"/>
    <n v="1"/>
    <n v="177.37"/>
    <x v="407"/>
    <d v="2023-12-20T00:00:00"/>
    <x v="1"/>
    <n v="177.37"/>
    <x v="1"/>
    <n v="11"/>
    <x v="8"/>
    <x v="14"/>
    <x v="2"/>
    <d v="2023-12-04T00:00:00"/>
  </r>
  <r>
    <s v="ORD531"/>
    <s v="Olivia"/>
    <x v="2"/>
    <x v="8"/>
    <n v="9"/>
    <n v="21.99"/>
    <x v="408"/>
    <d v="2025-08-03T00:00:00"/>
    <x v="1"/>
    <n v="197.91"/>
    <x v="1"/>
    <n v="10"/>
    <x v="7"/>
    <x v="20"/>
    <x v="0"/>
    <d v="2025-07-04T00:00:00"/>
  </r>
  <r>
    <s v="ORD532"/>
    <s v="Elijah"/>
    <x v="2"/>
    <x v="6"/>
    <n v="8"/>
    <n v="3.51"/>
    <x v="409"/>
    <d v="2023-10-24T00:00:00"/>
    <x v="0"/>
    <n v="28.08"/>
    <x v="2"/>
    <n v="9"/>
    <x v="0"/>
    <x v="7"/>
    <x v="2"/>
    <d v="2023-09-11T00:00:00"/>
  </r>
  <r>
    <s v="ORD533"/>
    <s v="Olivia"/>
    <x v="2"/>
    <x v="6"/>
    <n v="8"/>
    <n v="3.51"/>
    <x v="410"/>
    <d v="2023-07-07T00:00:00"/>
    <x v="1"/>
    <n v="28.08"/>
    <x v="2"/>
    <n v="10"/>
    <x v="8"/>
    <x v="41"/>
    <x v="2"/>
    <d v="2023-06-01T00:00:00"/>
  </r>
  <r>
    <s v="ORD534"/>
    <s v="Liam"/>
    <x v="2"/>
    <x v="3"/>
    <n v="9"/>
    <n v="292.01"/>
    <x v="411"/>
    <d v="2024-08-09T00:00:00"/>
    <x v="1"/>
    <n v="2628.09"/>
    <x v="1"/>
    <n v="6"/>
    <x v="7"/>
    <x v="90"/>
    <x v="1"/>
    <d v="2024-06-30T00:00:00"/>
  </r>
  <r>
    <s v="ORD535"/>
    <s v="Olivia"/>
    <x v="2"/>
    <x v="5"/>
    <n v="1"/>
    <n v="113.3"/>
    <x v="412"/>
    <d v="2025-01-30T00:00:00"/>
    <x v="0"/>
    <n v="113.3"/>
    <x v="0"/>
    <n v="1"/>
    <x v="1"/>
    <x v="79"/>
    <x v="1"/>
    <d v="2024-12-20T00:00:00"/>
  </r>
  <r>
    <s v="ORD536"/>
    <s v="Liam"/>
    <x v="2"/>
    <x v="9"/>
    <n v="3"/>
    <n v="35.93"/>
    <x v="35"/>
    <d v="2024-03-04T00:00:00"/>
    <x v="0"/>
    <n v="107.78999999999999"/>
    <x v="0"/>
    <n v="6"/>
    <x v="7"/>
    <x v="90"/>
    <x v="1"/>
    <d v="2024-02-09T00:00:00"/>
  </r>
  <r>
    <s v="ORD537"/>
    <s v="Ava"/>
    <x v="1"/>
    <x v="5"/>
    <n v="8"/>
    <n v="113.3"/>
    <x v="413"/>
    <d v="2025-02-24T00:00:00"/>
    <x v="0"/>
    <n v="906.4"/>
    <x v="0"/>
    <n v="7"/>
    <x v="5"/>
    <x v="46"/>
    <x v="0"/>
    <d v="2025-01-24T00:00:00"/>
  </r>
  <r>
    <s v="ORD538"/>
    <s v="Ava"/>
    <x v="1"/>
    <x v="3"/>
    <n v="3"/>
    <n v="292.01"/>
    <x v="147"/>
    <d v="2024-09-15T00:00:00"/>
    <x v="0"/>
    <n v="876.03"/>
    <x v="1"/>
    <n v="12"/>
    <x v="7"/>
    <x v="62"/>
    <x v="1"/>
    <d v="2024-08-06T00:00:00"/>
  </r>
  <r>
    <s v="ORD539"/>
    <s v="Noah"/>
    <x v="1"/>
    <x v="9"/>
    <n v="10"/>
    <n v="35.93"/>
    <x v="414"/>
    <d v="2024-01-01T00:00:00"/>
    <x v="1"/>
    <n v="359.3"/>
    <x v="1"/>
    <n v="8"/>
    <x v="7"/>
    <x v="62"/>
    <x v="2"/>
    <d v="2023-12-17T00:00:00"/>
  </r>
  <r>
    <s v="ORD540"/>
    <s v="Sophia"/>
    <x v="2"/>
    <x v="1"/>
    <n v="6"/>
    <n v="177.37"/>
    <x v="415"/>
    <d v="2024-12-28T00:00:00"/>
    <x v="1"/>
    <n v="1064.22"/>
    <x v="1"/>
    <n v="2"/>
    <x v="7"/>
    <x v="55"/>
    <x v="1"/>
    <d v="2024-12-06T00:00:00"/>
  </r>
  <r>
    <s v="ORD541"/>
    <s v="Emma"/>
    <x v="3"/>
    <x v="9"/>
    <n v="6"/>
    <n v="35.93"/>
    <x v="416"/>
    <d v="2024-04-27T00:00:00"/>
    <x v="1"/>
    <n v="215.57999999999998"/>
    <x v="1"/>
    <n v="8"/>
    <x v="9"/>
    <x v="53"/>
    <x v="1"/>
    <d v="2024-03-26T00:00:00"/>
  </r>
  <r>
    <s v="ORD542"/>
    <s v="Ishita"/>
    <x v="1"/>
    <x v="6"/>
    <n v="6"/>
    <n v="3.51"/>
    <x v="417"/>
    <d v="2025-11-12T00:00:00"/>
    <x v="0"/>
    <n v="21.06"/>
    <x v="2"/>
    <n v="2"/>
    <x v="0"/>
    <x v="14"/>
    <x v="0"/>
    <d v="2025-10-14T00:00:00"/>
  </r>
  <r>
    <s v="ORD543"/>
    <s v="Elijah"/>
    <x v="2"/>
    <x v="5"/>
    <n v="8"/>
    <n v="113.3"/>
    <x v="418"/>
    <d v="2023-10-14T00:00:00"/>
    <x v="0"/>
    <n v="906.4"/>
    <x v="0"/>
    <n v="5"/>
    <x v="5"/>
    <x v="8"/>
    <x v="2"/>
    <d v="2023-09-15T00:00:00"/>
  </r>
  <r>
    <s v="ORD544"/>
    <s v="Sophia"/>
    <x v="2"/>
    <x v="0"/>
    <n v="9"/>
    <n v="226.86"/>
    <x v="419"/>
    <d v="2026-01-17T00:00:00"/>
    <x v="1"/>
    <n v="2041.7400000000002"/>
    <x v="0"/>
    <n v="18"/>
    <x v="4"/>
    <x v="42"/>
    <x v="0"/>
    <d v="2025-12-08T00:00:00"/>
  </r>
  <r>
    <s v="ORD545"/>
    <s v="Mia"/>
    <x v="1"/>
    <x v="6"/>
    <n v="1"/>
    <n v="3.51"/>
    <x v="420"/>
    <d v="2025-02-01T00:00:00"/>
    <x v="0"/>
    <n v="3.51"/>
    <x v="2"/>
    <n v="3"/>
    <x v="3"/>
    <x v="10"/>
    <x v="0"/>
    <d v="2025-01-09T00:00:00"/>
  </r>
  <r>
    <s v="ORD546"/>
    <s v="William"/>
    <x v="0"/>
    <x v="9"/>
    <n v="7"/>
    <n v="35.93"/>
    <x v="161"/>
    <d v="2024-07-16T00:00:00"/>
    <x v="1"/>
    <n v="251.51"/>
    <x v="0"/>
    <n v="6"/>
    <x v="6"/>
    <x v="93"/>
    <x v="1"/>
    <d v="2024-06-15T00:00:00"/>
  </r>
  <r>
    <s v="ORD547"/>
    <s v="William"/>
    <x v="0"/>
    <x v="7"/>
    <n v="9"/>
    <n v="76.069999999999993"/>
    <x v="421"/>
    <d v="2024-01-05T00:00:00"/>
    <x v="0"/>
    <n v="684.62999999999988"/>
    <x v="0"/>
    <n v="8"/>
    <x v="7"/>
    <x v="90"/>
    <x v="2"/>
    <d v="2023-12-12T00:00:00"/>
  </r>
  <r>
    <s v="ORD548"/>
    <s v="Sophia"/>
    <x v="2"/>
    <x v="1"/>
    <n v="5"/>
    <n v="177.37"/>
    <x v="422"/>
    <d v="2025-02-19T00:00:00"/>
    <x v="1"/>
    <n v="886.85"/>
    <x v="1"/>
    <n v="8"/>
    <x v="7"/>
    <x v="90"/>
    <x v="0"/>
    <d v="2025-01-14T00:00:00"/>
  </r>
  <r>
    <s v="ORD549"/>
    <s v="Liam"/>
    <x v="1"/>
    <x v="6"/>
    <n v="5"/>
    <n v="3.51"/>
    <x v="423"/>
    <d v="2023-09-07T00:00:00"/>
    <x v="0"/>
    <n v="17.549999999999997"/>
    <x v="2"/>
    <n v="8"/>
    <x v="7"/>
    <x v="33"/>
    <x v="2"/>
    <d v="2023-08-20T00:00:00"/>
  </r>
  <r>
    <s v="ORD550"/>
    <s v="Noah"/>
    <x v="1"/>
    <x v="5"/>
    <n v="8"/>
    <n v="113.3"/>
    <x v="424"/>
    <d v="2025-04-24T00:00:00"/>
    <x v="1"/>
    <n v="906.4"/>
    <x v="0"/>
    <n v="16"/>
    <x v="5"/>
    <x v="8"/>
    <x v="0"/>
    <d v="2025-03-14T00:00:00"/>
  </r>
  <r>
    <s v="ORD551"/>
    <s v="Liam"/>
    <x v="2"/>
    <x v="3"/>
    <n v="7"/>
    <n v="292.01"/>
    <x v="425"/>
    <d v="2024-09-13T00:00:00"/>
    <x v="1"/>
    <n v="2044.07"/>
    <x v="1"/>
    <n v="8"/>
    <x v="6"/>
    <x v="83"/>
    <x v="1"/>
    <d v="2024-08-03T00:00:00"/>
  </r>
  <r>
    <s v="ORD552"/>
    <s v="William"/>
    <x v="0"/>
    <x v="8"/>
    <n v="8"/>
    <n v="21.99"/>
    <x v="379"/>
    <d v="2023-04-18T00:00:00"/>
    <x v="1"/>
    <n v="175.92"/>
    <x v="2"/>
    <n v="5"/>
    <x v="3"/>
    <x v="5"/>
    <x v="2"/>
    <d v="2023-03-09T00:00:00"/>
  </r>
  <r>
    <s v="ORD553"/>
    <s v="Liam"/>
    <x v="1"/>
    <x v="9"/>
    <n v="2"/>
    <n v="35.93"/>
    <x v="426"/>
    <d v="2025-05-24T00:00:00"/>
    <x v="0"/>
    <n v="71.86"/>
    <x v="0"/>
    <n v="2"/>
    <x v="0"/>
    <x v="7"/>
    <x v="0"/>
    <d v="2025-04-28T00:00:00"/>
  </r>
  <r>
    <s v="ORD554"/>
    <s v="Olivia"/>
    <x v="2"/>
    <x v="7"/>
    <n v="4"/>
    <n v="76.069999999999993"/>
    <x v="221"/>
    <d v="2024-07-18T00:00:00"/>
    <x v="0"/>
    <n v="304.27999999999997"/>
    <x v="0"/>
    <n v="6"/>
    <x v="8"/>
    <x v="30"/>
    <x v="1"/>
    <d v="2024-06-24T00:00:00"/>
  </r>
  <r>
    <s v="ORD555"/>
    <s v="James"/>
    <x v="0"/>
    <x v="5"/>
    <n v="4"/>
    <n v="113.3"/>
    <x v="427"/>
    <d v="2025-12-03T00:00:00"/>
    <x v="0"/>
    <n v="453.2"/>
    <x v="0"/>
    <n v="19"/>
    <x v="2"/>
    <x v="43"/>
    <x v="0"/>
    <d v="2025-10-20T00:00:00"/>
  </r>
  <r>
    <s v="ORD556"/>
    <s v="Noah"/>
    <x v="1"/>
    <x v="3"/>
    <n v="2"/>
    <n v="292.01"/>
    <x v="428"/>
    <d v="2024-11-09T00:00:00"/>
    <x v="0"/>
    <n v="584.02"/>
    <x v="1"/>
    <n v="15"/>
    <x v="5"/>
    <x v="8"/>
    <x v="1"/>
    <d v="2024-10-19T00:00:00"/>
  </r>
  <r>
    <s v="ORD557"/>
    <s v="James"/>
    <x v="0"/>
    <x v="0"/>
    <n v="10"/>
    <n v="226.86"/>
    <x v="429"/>
    <d v="2024-01-30T00:00:00"/>
    <x v="0"/>
    <n v="2268.6000000000004"/>
    <x v="0"/>
    <n v="13"/>
    <x v="1"/>
    <x v="12"/>
    <x v="1"/>
    <d v="2024-01-14T00:00:00"/>
  </r>
  <r>
    <s v="ORD558"/>
    <s v="Ishita"/>
    <x v="1"/>
    <x v="0"/>
    <n v="2"/>
    <n v="226.86"/>
    <x v="430"/>
    <d v="2024-10-03T00:00:00"/>
    <x v="1"/>
    <n v="453.72"/>
    <x v="0"/>
    <n v="7"/>
    <x v="5"/>
    <x v="18"/>
    <x v="1"/>
    <d v="2024-09-07T00:00:00"/>
  </r>
  <r>
    <s v="ORD559"/>
    <s v="James"/>
    <x v="0"/>
    <x v="7"/>
    <n v="3"/>
    <n v="76.069999999999993"/>
    <x v="431"/>
    <d v="2025-06-26T00:00:00"/>
    <x v="1"/>
    <n v="228.20999999999998"/>
    <x v="0"/>
    <n v="17"/>
    <x v="0"/>
    <x v="37"/>
    <x v="0"/>
    <d v="2025-06-07T00:00:00"/>
  </r>
  <r>
    <s v="ORD560"/>
    <s v="Ishita"/>
    <x v="1"/>
    <x v="5"/>
    <n v="8"/>
    <n v="113.3"/>
    <x v="432"/>
    <d v="2025-07-09T00:00:00"/>
    <x v="1"/>
    <n v="906.4"/>
    <x v="0"/>
    <n v="15"/>
    <x v="4"/>
    <x v="6"/>
    <x v="0"/>
    <d v="2025-06-15T00:00:00"/>
  </r>
  <r>
    <s v="ORD561"/>
    <s v="Mia"/>
    <x v="1"/>
    <x v="2"/>
    <n v="8"/>
    <n v="0.76"/>
    <x v="433"/>
    <d v="2025-05-05T00:00:00"/>
    <x v="0"/>
    <n v="6.08"/>
    <x v="2"/>
    <n v="8"/>
    <x v="7"/>
    <x v="33"/>
    <x v="0"/>
    <d v="2025-03-28T00:00:00"/>
  </r>
  <r>
    <s v="ORD562"/>
    <s v="Olivia"/>
    <x v="2"/>
    <x v="7"/>
    <n v="3"/>
    <n v="76.069999999999993"/>
    <x v="271"/>
    <d v="2024-04-03T00:00:00"/>
    <x v="1"/>
    <n v="228.20999999999998"/>
    <x v="0"/>
    <n v="16"/>
    <x v="8"/>
    <x v="30"/>
    <x v="1"/>
    <d v="2024-02-28T00:00:00"/>
  </r>
  <r>
    <s v="ORD563"/>
    <s v="Sophia"/>
    <x v="2"/>
    <x v="9"/>
    <n v="4"/>
    <n v="35.93"/>
    <x v="434"/>
    <d v="2023-05-27T00:00:00"/>
    <x v="1"/>
    <n v="143.72"/>
    <x v="0"/>
    <n v="12"/>
    <x v="9"/>
    <x v="51"/>
    <x v="2"/>
    <d v="2023-04-22T00:00:00"/>
  </r>
  <r>
    <s v="ORD564"/>
    <s v="Liam"/>
    <x v="2"/>
    <x v="6"/>
    <n v="3"/>
    <n v="3.51"/>
    <x v="435"/>
    <d v="2025-01-02T00:00:00"/>
    <x v="0"/>
    <n v="10.53"/>
    <x v="2"/>
    <n v="8"/>
    <x v="9"/>
    <x v="78"/>
    <x v="1"/>
    <d v="2024-11-21T00:00:00"/>
  </r>
  <r>
    <s v="ORD565"/>
    <s v="Elijah"/>
    <x v="1"/>
    <x v="8"/>
    <n v="10"/>
    <n v="21.99"/>
    <x v="436"/>
    <d v="2024-08-05T00:00:00"/>
    <x v="1"/>
    <n v="219.89999999999998"/>
    <x v="2"/>
    <n v="2"/>
    <x v="7"/>
    <x v="55"/>
    <x v="1"/>
    <d v="2024-07-11T00:00:00"/>
  </r>
  <r>
    <s v="ORD566"/>
    <s v="James"/>
    <x v="3"/>
    <x v="4"/>
    <n v="8"/>
    <n v="35.380000000000003"/>
    <x v="437"/>
    <d v="2024-01-07T00:00:00"/>
    <x v="0"/>
    <n v="283.04000000000002"/>
    <x v="0"/>
    <n v="10"/>
    <x v="2"/>
    <x v="87"/>
    <x v="2"/>
    <d v="2023-11-30T00:00:00"/>
  </r>
  <r>
    <s v="ORD567"/>
    <s v="Olivia"/>
    <x v="2"/>
    <x v="2"/>
    <n v="1"/>
    <n v="0.76"/>
    <x v="438"/>
    <d v="2023-12-04T00:00:00"/>
    <x v="0"/>
    <n v="0.76"/>
    <x v="2"/>
    <n v="5"/>
    <x v="8"/>
    <x v="94"/>
    <x v="2"/>
    <d v="2023-10-22T00:00:00"/>
  </r>
  <r>
    <s v="ORD568"/>
    <s v="Elijah"/>
    <x v="2"/>
    <x v="0"/>
    <n v="8"/>
    <n v="226.86"/>
    <x v="439"/>
    <d v="2023-08-06T00:00:00"/>
    <x v="0"/>
    <n v="1814.88"/>
    <x v="0"/>
    <n v="10"/>
    <x v="1"/>
    <x v="44"/>
    <x v="2"/>
    <d v="2023-06-25T00:00:00"/>
  </r>
  <r>
    <s v="ORD569"/>
    <s v="Emma"/>
    <x v="3"/>
    <x v="1"/>
    <n v="8"/>
    <n v="177.37"/>
    <x v="381"/>
    <d v="2025-05-27T00:00:00"/>
    <x v="0"/>
    <n v="1418.96"/>
    <x v="1"/>
    <n v="11"/>
    <x v="1"/>
    <x v="79"/>
    <x v="0"/>
    <d v="2025-04-20T00:00:00"/>
  </r>
  <r>
    <s v="ORD570"/>
    <s v="James"/>
    <x v="0"/>
    <x v="9"/>
    <n v="5"/>
    <n v="35.93"/>
    <x v="440"/>
    <d v="2024-11-18T00:00:00"/>
    <x v="1"/>
    <n v="179.65"/>
    <x v="0"/>
    <n v="0"/>
    <x v="7"/>
    <x v="25"/>
    <x v="1"/>
    <d v="2024-10-23T00:00:00"/>
  </r>
  <r>
    <s v="ORD571"/>
    <s v="Ishita"/>
    <x v="1"/>
    <x v="4"/>
    <n v="3"/>
    <n v="35.380000000000003"/>
    <x v="342"/>
    <d v="2024-07-02T00:00:00"/>
    <x v="0"/>
    <n v="106.14000000000001"/>
    <x v="0"/>
    <n v="3"/>
    <x v="8"/>
    <x v="54"/>
    <x v="1"/>
    <d v="2024-06-05T00:00:00"/>
  </r>
  <r>
    <s v="ORD572"/>
    <s v="Elijah"/>
    <x v="2"/>
    <x v="0"/>
    <n v="3"/>
    <n v="226.86"/>
    <x v="144"/>
    <d v="2024-04-15T00:00:00"/>
    <x v="0"/>
    <n v="680.58"/>
    <x v="0"/>
    <n v="7"/>
    <x v="6"/>
    <x v="93"/>
    <x v="1"/>
    <d v="2024-03-13T00:00:00"/>
  </r>
  <r>
    <s v="ORD573"/>
    <s v="Liam"/>
    <x v="2"/>
    <x v="7"/>
    <n v="8"/>
    <n v="76.069999999999993"/>
    <x v="325"/>
    <d v="2024-08-07T00:00:00"/>
    <x v="0"/>
    <n v="608.55999999999995"/>
    <x v="0"/>
    <n v="19"/>
    <x v="4"/>
    <x v="6"/>
    <x v="1"/>
    <d v="2024-06-28T00:00:00"/>
  </r>
  <r>
    <s v="ORD574"/>
    <s v="Elijah"/>
    <x v="1"/>
    <x v="2"/>
    <n v="7"/>
    <n v="0.76"/>
    <x v="441"/>
    <d v="2023-03-22T00:00:00"/>
    <x v="0"/>
    <n v="5.32"/>
    <x v="2"/>
    <n v="5"/>
    <x v="7"/>
    <x v="20"/>
    <x v="2"/>
    <d v="2023-03-01T00:00:00"/>
  </r>
  <r>
    <s v="ORD575"/>
    <s v="Elijah"/>
    <x v="2"/>
    <x v="4"/>
    <n v="7"/>
    <n v="35.380000000000003"/>
    <x v="442"/>
    <d v="2025-04-10T00:00:00"/>
    <x v="1"/>
    <n v="247.66000000000003"/>
    <x v="0"/>
    <n v="2"/>
    <x v="8"/>
    <x v="19"/>
    <x v="0"/>
    <d v="2025-03-17T00:00:00"/>
  </r>
  <r>
    <s v="ORD576"/>
    <s v="Emma"/>
    <x v="3"/>
    <x v="5"/>
    <n v="1"/>
    <n v="113.3"/>
    <x v="338"/>
    <d v="2024-08-12T00:00:00"/>
    <x v="0"/>
    <n v="113.3"/>
    <x v="0"/>
    <n v="7"/>
    <x v="2"/>
    <x v="98"/>
    <x v="1"/>
    <d v="2024-07-01T00:00:00"/>
  </r>
  <r>
    <s v="ORD577"/>
    <s v="Noah"/>
    <x v="1"/>
    <x v="9"/>
    <n v="1"/>
    <n v="35.93"/>
    <x v="162"/>
    <d v="2024-12-15T00:00:00"/>
    <x v="1"/>
    <n v="35.93"/>
    <x v="0"/>
    <n v="7"/>
    <x v="8"/>
    <x v="19"/>
    <x v="1"/>
    <d v="2024-11-29T00:00:00"/>
  </r>
  <r>
    <s v="ORD578"/>
    <s v="Sophia"/>
    <x v="2"/>
    <x v="8"/>
    <n v="7"/>
    <n v="21.99"/>
    <x v="364"/>
    <d v="2025-03-12T00:00:00"/>
    <x v="0"/>
    <n v="153.92999999999998"/>
    <x v="2"/>
    <n v="0"/>
    <x v="8"/>
    <x v="19"/>
    <x v="0"/>
    <d v="2025-01-27T00:00:00"/>
  </r>
  <r>
    <s v="ORD579"/>
    <s v="Emma"/>
    <x v="3"/>
    <x v="3"/>
    <n v="3"/>
    <n v="292.01"/>
    <x v="443"/>
    <d v="2025-03-10T00:00:00"/>
    <x v="1"/>
    <n v="876.03"/>
    <x v="1"/>
    <n v="2"/>
    <x v="7"/>
    <x v="85"/>
    <x v="0"/>
    <d v="2025-01-25T00:00:00"/>
  </r>
  <r>
    <s v="ORD580"/>
    <s v="Noah"/>
    <x v="1"/>
    <x v="5"/>
    <n v="8"/>
    <n v="113.3"/>
    <x v="170"/>
    <d v="2023-05-07T00:00:00"/>
    <x v="1"/>
    <n v="906.4"/>
    <x v="0"/>
    <n v="5"/>
    <x v="5"/>
    <x v="59"/>
    <x v="2"/>
    <d v="2023-04-11T00:00:00"/>
  </r>
  <r>
    <s v="ORD581"/>
    <s v="Emma"/>
    <x v="3"/>
    <x v="9"/>
    <n v="2"/>
    <n v="35.93"/>
    <x v="146"/>
    <d v="2024-06-14T00:00:00"/>
    <x v="1"/>
    <n v="71.86"/>
    <x v="0"/>
    <n v="17"/>
    <x v="5"/>
    <x v="64"/>
    <x v="1"/>
    <d v="2024-05-13T00:00:00"/>
  </r>
  <r>
    <s v="ORD582"/>
    <s v="William"/>
    <x v="0"/>
    <x v="9"/>
    <n v="4"/>
    <n v="35.93"/>
    <x v="444"/>
    <d v="2023-10-11T00:00:00"/>
    <x v="0"/>
    <n v="143.72"/>
    <x v="0"/>
    <n v="4"/>
    <x v="9"/>
    <x v="69"/>
    <x v="2"/>
    <d v="2023-09-20T00:00:00"/>
  </r>
  <r>
    <s v="ORD583"/>
    <s v="Noah"/>
    <x v="1"/>
    <x v="9"/>
    <n v="9"/>
    <n v="35.93"/>
    <x v="445"/>
    <d v="2024-03-26T00:00:00"/>
    <x v="0"/>
    <n v="323.37"/>
    <x v="0"/>
    <n v="9"/>
    <x v="6"/>
    <x v="29"/>
    <x v="1"/>
    <d v="2024-02-24T00:00:00"/>
  </r>
  <r>
    <s v="ORD584"/>
    <s v="Emma"/>
    <x v="3"/>
    <x v="9"/>
    <n v="10"/>
    <n v="35.93"/>
    <x v="420"/>
    <d v="2025-02-09T00:00:00"/>
    <x v="1"/>
    <n v="359.3"/>
    <x v="0"/>
    <n v="10"/>
    <x v="1"/>
    <x v="23"/>
    <x v="0"/>
    <d v="2025-01-09T00:00:00"/>
  </r>
  <r>
    <s v="ORD585"/>
    <s v="William"/>
    <x v="0"/>
    <x v="5"/>
    <n v="4"/>
    <n v="113.3"/>
    <x v="446"/>
    <d v="2025-12-09T00:00:00"/>
    <x v="0"/>
    <n v="453.2"/>
    <x v="0"/>
    <n v="1"/>
    <x v="9"/>
    <x v="74"/>
    <x v="0"/>
    <d v="2025-11-24T00:00:00"/>
  </r>
  <r>
    <s v="ORD586"/>
    <s v="Olivia"/>
    <x v="2"/>
    <x v="5"/>
    <n v="7"/>
    <n v="113.3"/>
    <x v="447"/>
    <d v="2023-08-03T00:00:00"/>
    <x v="1"/>
    <n v="793.1"/>
    <x v="0"/>
    <n v="14"/>
    <x v="6"/>
    <x v="29"/>
    <x v="2"/>
    <d v="2023-07-04T00:00:00"/>
  </r>
  <r>
    <s v="ORD587"/>
    <s v="Olivia"/>
    <x v="2"/>
    <x v="6"/>
    <n v="5"/>
    <n v="3.51"/>
    <x v="90"/>
    <d v="2023-09-27T00:00:00"/>
    <x v="1"/>
    <n v="17.549999999999997"/>
    <x v="2"/>
    <n v="4"/>
    <x v="8"/>
    <x v="97"/>
    <x v="2"/>
    <d v="2023-09-02T00:00:00"/>
  </r>
  <r>
    <s v="ORD588"/>
    <s v="Mia"/>
    <x v="1"/>
    <x v="4"/>
    <n v="6"/>
    <n v="35.380000000000003"/>
    <x v="448"/>
    <d v="2025-12-27T00:00:00"/>
    <x v="1"/>
    <n v="212.28000000000003"/>
    <x v="0"/>
    <n v="10"/>
    <x v="1"/>
    <x v="79"/>
    <x v="0"/>
    <d v="2025-11-16T00:00:00"/>
  </r>
  <r>
    <s v="ORD589"/>
    <s v="Elijah"/>
    <x v="2"/>
    <x v="6"/>
    <n v="8"/>
    <n v="3.51"/>
    <x v="449"/>
    <d v="2025-06-07T00:00:00"/>
    <x v="0"/>
    <n v="28.08"/>
    <x v="2"/>
    <n v="9"/>
    <x v="3"/>
    <x v="15"/>
    <x v="0"/>
    <d v="2025-05-10T00:00:00"/>
  </r>
  <r>
    <s v="ORD590"/>
    <s v="Sophia"/>
    <x v="2"/>
    <x v="0"/>
    <n v="1"/>
    <n v="226.86"/>
    <x v="450"/>
    <d v="2025-08-05T00:00:00"/>
    <x v="0"/>
    <n v="226.86"/>
    <x v="0"/>
    <n v="8"/>
    <x v="1"/>
    <x v="2"/>
    <x v="0"/>
    <d v="2025-06-23T00:00:00"/>
  </r>
  <r>
    <s v="ORD591"/>
    <s v="Noah"/>
    <x v="1"/>
    <x v="8"/>
    <n v="9"/>
    <n v="21.99"/>
    <x v="451"/>
    <d v="2025-09-04T00:00:00"/>
    <x v="0"/>
    <n v="197.91"/>
    <x v="2"/>
    <n v="7"/>
    <x v="5"/>
    <x v="96"/>
    <x v="0"/>
    <d v="2025-08-08T00:00:00"/>
  </r>
  <r>
    <s v="ORD592"/>
    <s v="Olivia"/>
    <x v="2"/>
    <x v="1"/>
    <n v="5"/>
    <n v="177.37"/>
    <x v="452"/>
    <d v="2024-12-28T00:00:00"/>
    <x v="0"/>
    <n v="886.85"/>
    <x v="1"/>
    <n v="5"/>
    <x v="9"/>
    <x v="53"/>
    <x v="1"/>
    <d v="2024-12-09T00:00:00"/>
  </r>
  <r>
    <s v="ORD593"/>
    <s v="Noah"/>
    <x v="1"/>
    <x v="4"/>
    <n v="5"/>
    <n v="35.380000000000003"/>
    <x v="377"/>
    <d v="2024-08-06T00:00:00"/>
    <x v="1"/>
    <n v="176.9"/>
    <x v="0"/>
    <n v="5"/>
    <x v="2"/>
    <x v="9"/>
    <x v="1"/>
    <d v="2024-07-10T00:00:00"/>
  </r>
  <r>
    <s v="ORD594"/>
    <s v="Olivia"/>
    <x v="2"/>
    <x v="4"/>
    <n v="3"/>
    <n v="35.380000000000003"/>
    <x v="94"/>
    <d v="2024-09-18T00:00:00"/>
    <x v="1"/>
    <n v="106.14000000000001"/>
    <x v="0"/>
    <n v="5"/>
    <x v="1"/>
    <x v="23"/>
    <x v="1"/>
    <d v="2024-08-25T00:00:00"/>
  </r>
  <r>
    <s v="ORD595"/>
    <s v="Mia"/>
    <x v="1"/>
    <x v="4"/>
    <n v="5"/>
    <n v="35.380000000000003"/>
    <x v="453"/>
    <d v="2024-01-13T00:00:00"/>
    <x v="0"/>
    <n v="176.9"/>
    <x v="0"/>
    <n v="12"/>
    <x v="8"/>
    <x v="94"/>
    <x v="2"/>
    <d v="2023-12-26T00:00:00"/>
  </r>
  <r>
    <s v="ORD596"/>
    <s v="James"/>
    <x v="3"/>
    <x v="3"/>
    <n v="4"/>
    <n v="292.01"/>
    <x v="198"/>
    <d v="2024-08-14T00:00:00"/>
    <x v="0"/>
    <n v="1168.04"/>
    <x v="1"/>
    <n v="9"/>
    <x v="9"/>
    <x v="51"/>
    <x v="1"/>
    <d v="2024-07-16T00:00:00"/>
  </r>
  <r>
    <s v="ORD597"/>
    <s v="Elijah"/>
    <x v="2"/>
    <x v="6"/>
    <n v="7"/>
    <n v="3.51"/>
    <x v="454"/>
    <d v="2023-05-10T00:00:00"/>
    <x v="0"/>
    <n v="24.57"/>
    <x v="2"/>
    <n v="16"/>
    <x v="8"/>
    <x v="54"/>
    <x v="2"/>
    <d v="2023-04-12T00:00:00"/>
  </r>
  <r>
    <s v="ORD598"/>
    <s v="Liam"/>
    <x v="1"/>
    <x v="9"/>
    <n v="1"/>
    <n v="35.93"/>
    <x v="234"/>
    <d v="2025-03-22T00:00:00"/>
    <x v="0"/>
    <n v="35.93"/>
    <x v="0"/>
    <n v="6"/>
    <x v="4"/>
    <x v="42"/>
    <x v="0"/>
    <d v="2025-02-09T00:00:00"/>
  </r>
  <r>
    <s v="ORD599"/>
    <s v="Noah"/>
    <x v="1"/>
    <x v="4"/>
    <n v="8"/>
    <n v="35.380000000000003"/>
    <x v="455"/>
    <d v="2025-04-14T00:00:00"/>
    <x v="1"/>
    <n v="283.04000000000002"/>
    <x v="0"/>
    <n v="13"/>
    <x v="4"/>
    <x v="28"/>
    <x v="0"/>
    <d v="2025-03-05T00:00:00"/>
  </r>
  <r>
    <s v="ORD600"/>
    <s v="Liam"/>
    <x v="1"/>
    <x v="6"/>
    <n v="10"/>
    <n v="3.51"/>
    <x v="456"/>
    <d v="2023-09-07T00:00:00"/>
    <x v="0"/>
    <n v="35.099999999999994"/>
    <x v="2"/>
    <n v="3"/>
    <x v="8"/>
    <x v="41"/>
    <x v="2"/>
    <d v="2023-07-30T00:00:00"/>
  </r>
  <r>
    <s v="ORD601"/>
    <s v="Ishita"/>
    <x v="1"/>
    <x v="8"/>
    <n v="4"/>
    <n v="21.99"/>
    <x v="21"/>
    <d v="2023-05-23T00:00:00"/>
    <x v="1"/>
    <n v="87.96"/>
    <x v="2"/>
    <n v="6"/>
    <x v="4"/>
    <x v="52"/>
    <x v="2"/>
    <d v="2023-04-27T00:00:00"/>
  </r>
  <r>
    <s v="ORD602"/>
    <s v="Olivia"/>
    <x v="2"/>
    <x v="7"/>
    <n v="9"/>
    <n v="76.069999999999993"/>
    <x v="457"/>
    <d v="2024-01-09T00:00:00"/>
    <x v="0"/>
    <n v="684.62999999999988"/>
    <x v="0"/>
    <n v="14"/>
    <x v="9"/>
    <x v="58"/>
    <x v="2"/>
    <d v="2023-11-28T00:00:00"/>
  </r>
  <r>
    <s v="ORD603"/>
    <s v="Noah"/>
    <x v="1"/>
    <x v="1"/>
    <n v="3"/>
    <n v="177.37"/>
    <x v="225"/>
    <d v="2025-06-26T00:00:00"/>
    <x v="1"/>
    <n v="532.11"/>
    <x v="1"/>
    <n v="6"/>
    <x v="0"/>
    <x v="34"/>
    <x v="0"/>
    <d v="2025-05-26T00:00:00"/>
  </r>
  <r>
    <s v="ORD604"/>
    <s v="Olivia"/>
    <x v="2"/>
    <x v="0"/>
    <n v="3"/>
    <n v="226.86"/>
    <x v="458"/>
    <d v="2023-07-21T00:00:00"/>
    <x v="1"/>
    <n v="680.58"/>
    <x v="0"/>
    <n v="9"/>
    <x v="3"/>
    <x v="92"/>
    <x v="2"/>
    <d v="2023-07-03T00:00:00"/>
  </r>
  <r>
    <s v="ORD605"/>
    <s v="Mia"/>
    <x v="1"/>
    <x v="9"/>
    <n v="2"/>
    <n v="35.93"/>
    <x v="324"/>
    <d v="2025-11-09T00:00:00"/>
    <x v="0"/>
    <n v="71.86"/>
    <x v="0"/>
    <n v="7"/>
    <x v="4"/>
    <x v="32"/>
    <x v="0"/>
    <d v="2025-10-23T00:00:00"/>
  </r>
  <r>
    <s v="ORD606"/>
    <s v="Ava"/>
    <x v="1"/>
    <x v="3"/>
    <n v="2"/>
    <n v="292.01"/>
    <x v="459"/>
    <d v="2024-03-04T00:00:00"/>
    <x v="0"/>
    <n v="584.02"/>
    <x v="1"/>
    <n v="0"/>
    <x v="9"/>
    <x v="58"/>
    <x v="1"/>
    <d v="2024-01-21T00:00:00"/>
  </r>
  <r>
    <s v="ORD607"/>
    <s v="Emma"/>
    <x v="3"/>
    <x v="0"/>
    <n v="10"/>
    <n v="226.86"/>
    <x v="289"/>
    <d v="2025-07-01T00:00:00"/>
    <x v="1"/>
    <n v="2268.6000000000004"/>
    <x v="0"/>
    <n v="1"/>
    <x v="8"/>
    <x v="54"/>
    <x v="0"/>
    <d v="2025-05-25T00:00:00"/>
  </r>
  <r>
    <s v="ORD608"/>
    <s v="Elijah"/>
    <x v="2"/>
    <x v="0"/>
    <n v="8"/>
    <n v="226.86"/>
    <x v="460"/>
    <d v="2023-12-31T00:00:00"/>
    <x v="1"/>
    <n v="1814.88"/>
    <x v="0"/>
    <n v="9"/>
    <x v="1"/>
    <x v="44"/>
    <x v="2"/>
    <d v="2023-12-03T00:00:00"/>
  </r>
  <r>
    <s v="ORD609"/>
    <s v="Ava"/>
    <x v="1"/>
    <x v="8"/>
    <n v="2"/>
    <n v="21.99"/>
    <x v="461"/>
    <d v="2023-09-01T00:00:00"/>
    <x v="0"/>
    <n v="43.98"/>
    <x v="2"/>
    <n v="9"/>
    <x v="5"/>
    <x v="21"/>
    <x v="2"/>
    <d v="2023-07-26T00:00:00"/>
  </r>
  <r>
    <s v="ORD610"/>
    <s v="Elijah"/>
    <x v="2"/>
    <x v="4"/>
    <n v="7"/>
    <n v="35.380000000000003"/>
    <x v="147"/>
    <d v="2024-08-24T00:00:00"/>
    <x v="0"/>
    <n v="247.66000000000003"/>
    <x v="0"/>
    <n v="6"/>
    <x v="5"/>
    <x v="47"/>
    <x v="1"/>
    <d v="2024-08-06T00:00:00"/>
  </r>
  <r>
    <s v="ORD611"/>
    <s v="Elijah"/>
    <x v="2"/>
    <x v="4"/>
    <n v="4"/>
    <n v="35.380000000000003"/>
    <x v="462"/>
    <d v="2025-10-18T00:00:00"/>
    <x v="1"/>
    <n v="141.52000000000001"/>
    <x v="0"/>
    <n v="12"/>
    <x v="3"/>
    <x v="5"/>
    <x v="0"/>
    <d v="2025-09-28T00:00:00"/>
  </r>
  <r>
    <s v="ORD612"/>
    <s v="Noah"/>
    <x v="1"/>
    <x v="3"/>
    <n v="9"/>
    <n v="292.01"/>
    <x v="137"/>
    <d v="2024-11-16T00:00:00"/>
    <x v="0"/>
    <n v="2628.09"/>
    <x v="1"/>
    <n v="5"/>
    <x v="8"/>
    <x v="67"/>
    <x v="1"/>
    <d v="2024-10-24T00:00:00"/>
  </r>
  <r>
    <s v="ORD613"/>
    <s v="Elijah"/>
    <x v="1"/>
    <x v="7"/>
    <n v="3"/>
    <n v="76.069999999999993"/>
    <x v="463"/>
    <d v="2025-05-08T00:00:00"/>
    <x v="1"/>
    <n v="228.20999999999998"/>
    <x v="0"/>
    <n v="4"/>
    <x v="4"/>
    <x v="31"/>
    <x v="0"/>
    <d v="2025-04-13T00:00:00"/>
  </r>
  <r>
    <s v="ORD614"/>
    <s v="Elijah"/>
    <x v="1"/>
    <x v="6"/>
    <n v="7"/>
    <n v="3.51"/>
    <x v="162"/>
    <d v="2025-01-04T00:00:00"/>
    <x v="1"/>
    <n v="24.57"/>
    <x v="2"/>
    <n v="15"/>
    <x v="0"/>
    <x v="49"/>
    <x v="1"/>
    <d v="2024-11-29T00:00:00"/>
  </r>
  <r>
    <s v="ORD615"/>
    <s v="Noah"/>
    <x v="1"/>
    <x v="2"/>
    <n v="7"/>
    <n v="0.76"/>
    <x v="464"/>
    <d v="2023-10-14T00:00:00"/>
    <x v="0"/>
    <n v="5.32"/>
    <x v="2"/>
    <n v="9"/>
    <x v="5"/>
    <x v="46"/>
    <x v="2"/>
    <d v="2023-09-05T00:00:00"/>
  </r>
  <r>
    <s v="ORD616"/>
    <s v="Liam"/>
    <x v="2"/>
    <x v="2"/>
    <n v="2"/>
    <n v="0.76"/>
    <x v="465"/>
    <d v="2024-03-20T00:00:00"/>
    <x v="1"/>
    <n v="1.52"/>
    <x v="2"/>
    <n v="7"/>
    <x v="6"/>
    <x v="93"/>
    <x v="1"/>
    <d v="2024-02-08T00:00:00"/>
  </r>
  <r>
    <s v="ORD617"/>
    <s v="Liam"/>
    <x v="2"/>
    <x v="9"/>
    <n v="4"/>
    <n v="35.93"/>
    <x v="96"/>
    <d v="2024-07-03T00:00:00"/>
    <x v="1"/>
    <n v="143.72"/>
    <x v="0"/>
    <n v="18"/>
    <x v="1"/>
    <x v="23"/>
    <x v="1"/>
    <d v="2024-06-18T00:00:00"/>
  </r>
  <r>
    <s v="ORD618"/>
    <s v="Liam"/>
    <x v="2"/>
    <x v="2"/>
    <n v="3"/>
    <n v="0.76"/>
    <x v="466"/>
    <d v="2023-09-16T00:00:00"/>
    <x v="1"/>
    <n v="2.2800000000000002"/>
    <x v="2"/>
    <n v="10"/>
    <x v="2"/>
    <x v="23"/>
    <x v="2"/>
    <d v="2023-08-18T00:00:00"/>
  </r>
  <r>
    <s v="ORD619"/>
    <s v="James"/>
    <x v="3"/>
    <x v="0"/>
    <n v="4"/>
    <n v="226.86"/>
    <x v="69"/>
    <d v="2023-07-31T00:00:00"/>
    <x v="1"/>
    <n v="907.44"/>
    <x v="0"/>
    <n v="16"/>
    <x v="6"/>
    <x v="36"/>
    <x v="2"/>
    <d v="2023-07-07T00:00:00"/>
  </r>
  <r>
    <s v="ORD620"/>
    <s v="Ishita"/>
    <x v="1"/>
    <x v="3"/>
    <n v="2"/>
    <n v="292.01"/>
    <x v="467"/>
    <d v="2024-07-12T00:00:00"/>
    <x v="0"/>
    <n v="584.02"/>
    <x v="1"/>
    <n v="5"/>
    <x v="6"/>
    <x v="83"/>
    <x v="1"/>
    <d v="2024-06-27T00:00:00"/>
  </r>
  <r>
    <s v="ORD621"/>
    <s v="Ava"/>
    <x v="1"/>
    <x v="8"/>
    <n v="9"/>
    <n v="21.99"/>
    <x v="468"/>
    <d v="2026-01-21T00:00:00"/>
    <x v="1"/>
    <n v="197.91"/>
    <x v="2"/>
    <n v="19"/>
    <x v="2"/>
    <x v="65"/>
    <x v="0"/>
    <d v="2025-12-07T00:00:00"/>
  </r>
  <r>
    <s v="ORD622"/>
    <s v="Olivia"/>
    <x v="2"/>
    <x v="8"/>
    <n v="3"/>
    <n v="21.99"/>
    <x v="49"/>
    <d v="2024-10-19T00:00:00"/>
    <x v="1"/>
    <n v="65.97"/>
    <x v="2"/>
    <n v="5"/>
    <x v="5"/>
    <x v="96"/>
    <x v="1"/>
    <d v="2024-09-16T00:00:00"/>
  </r>
  <r>
    <s v="ORD623"/>
    <s v="Emma"/>
    <x v="3"/>
    <x v="2"/>
    <n v="2"/>
    <n v="0.76"/>
    <x v="469"/>
    <d v="2024-02-12T00:00:00"/>
    <x v="1"/>
    <n v="1.52"/>
    <x v="2"/>
    <n v="13"/>
    <x v="7"/>
    <x v="33"/>
    <x v="1"/>
    <d v="2024-01-18T00:00:00"/>
  </r>
  <r>
    <s v="ORD624"/>
    <s v="James"/>
    <x v="3"/>
    <x v="2"/>
    <n v="1"/>
    <n v="0.76"/>
    <x v="470"/>
    <d v="2024-01-31T00:00:00"/>
    <x v="0"/>
    <n v="0.76"/>
    <x v="2"/>
    <n v="8"/>
    <x v="2"/>
    <x v="76"/>
    <x v="1"/>
    <d v="2024-01-16T00:00:00"/>
  </r>
  <r>
    <s v="ORD625"/>
    <s v="Ishita"/>
    <x v="1"/>
    <x v="8"/>
    <n v="1"/>
    <n v="21.99"/>
    <x v="471"/>
    <d v="2025-04-22T00:00:00"/>
    <x v="0"/>
    <n v="21.99"/>
    <x v="2"/>
    <n v="5"/>
    <x v="4"/>
    <x v="40"/>
    <x v="0"/>
    <d v="2025-04-01T00:00:00"/>
  </r>
  <r>
    <s v="ORD626"/>
    <s v="James"/>
    <x v="0"/>
    <x v="5"/>
    <n v="5"/>
    <n v="113.3"/>
    <x v="243"/>
    <d v="2024-04-30T00:00:00"/>
    <x v="1"/>
    <n v="566.5"/>
    <x v="0"/>
    <n v="3"/>
    <x v="4"/>
    <x v="86"/>
    <x v="1"/>
    <d v="2024-03-16T00:00:00"/>
  </r>
  <r>
    <s v="ORD627"/>
    <s v="Olivia"/>
    <x v="2"/>
    <x v="2"/>
    <n v="1"/>
    <n v="0.76"/>
    <x v="123"/>
    <d v="2025-09-10T00:00:00"/>
    <x v="1"/>
    <n v="0.76"/>
    <x v="2"/>
    <n v="17"/>
    <x v="0"/>
    <x v="4"/>
    <x v="0"/>
    <d v="2025-08-19T00:00:00"/>
  </r>
  <r>
    <s v="ORD628"/>
    <s v="William"/>
    <x v="0"/>
    <x v="0"/>
    <n v="9"/>
    <n v="226.86"/>
    <x v="472"/>
    <d v="2025-12-02T00:00:00"/>
    <x v="0"/>
    <n v="2041.7400000000002"/>
    <x v="0"/>
    <n v="13"/>
    <x v="2"/>
    <x v="98"/>
    <x v="0"/>
    <d v="2025-10-31T00:00:00"/>
  </r>
  <r>
    <s v="ORD629"/>
    <s v="Ava"/>
    <x v="1"/>
    <x v="2"/>
    <n v="7"/>
    <n v="0.76"/>
    <x v="473"/>
    <d v="2024-02-17T00:00:00"/>
    <x v="1"/>
    <n v="5.32"/>
    <x v="2"/>
    <n v="15"/>
    <x v="1"/>
    <x v="66"/>
    <x v="1"/>
    <d v="2024-01-28T00:00:00"/>
  </r>
  <r>
    <s v="ORD630"/>
    <s v="Sophia"/>
    <x v="2"/>
    <x v="7"/>
    <n v="5"/>
    <n v="76.069999999999993"/>
    <x v="318"/>
    <d v="2025-02-25T00:00:00"/>
    <x v="0"/>
    <n v="380.34999999999997"/>
    <x v="0"/>
    <n v="9"/>
    <x v="3"/>
    <x v="5"/>
    <x v="0"/>
    <d v="2025-01-26T00:00:00"/>
  </r>
  <r>
    <s v="ORD631"/>
    <s v="Liam"/>
    <x v="1"/>
    <x v="1"/>
    <n v="4"/>
    <n v="177.37"/>
    <x v="91"/>
    <d v="2023-03-01T00:00:00"/>
    <x v="1"/>
    <n v="709.48"/>
    <x v="1"/>
    <n v="12"/>
    <x v="0"/>
    <x v="99"/>
    <x v="2"/>
    <d v="2023-01-31T00:00:00"/>
  </r>
  <r>
    <s v="ORD632"/>
    <s v="Elijah"/>
    <x v="1"/>
    <x v="9"/>
    <n v="7"/>
    <n v="35.93"/>
    <x v="474"/>
    <d v="2025-11-01T00:00:00"/>
    <x v="1"/>
    <n v="251.51"/>
    <x v="0"/>
    <n v="4"/>
    <x v="8"/>
    <x v="68"/>
    <x v="0"/>
    <d v="2025-09-24T00:00:00"/>
  </r>
  <r>
    <s v="ORD633"/>
    <s v="Noah"/>
    <x v="1"/>
    <x v="4"/>
    <n v="9"/>
    <n v="35.380000000000003"/>
    <x v="184"/>
    <d v="2025-07-07T00:00:00"/>
    <x v="1"/>
    <n v="318.42"/>
    <x v="0"/>
    <n v="19"/>
    <x v="8"/>
    <x v="68"/>
    <x v="0"/>
    <d v="2025-05-29T00:00:00"/>
  </r>
  <r>
    <s v="ORD634"/>
    <s v="Emma"/>
    <x v="3"/>
    <x v="4"/>
    <n v="2"/>
    <n v="35.380000000000003"/>
    <x v="475"/>
    <d v="2023-09-13T00:00:00"/>
    <x v="1"/>
    <n v="70.760000000000005"/>
    <x v="0"/>
    <n v="14"/>
    <x v="5"/>
    <x v="64"/>
    <x v="2"/>
    <d v="2023-08-13T00:00:00"/>
  </r>
  <r>
    <s v="ORD635"/>
    <s v="Sophia"/>
    <x v="2"/>
    <x v="3"/>
    <n v="2"/>
    <n v="292.01"/>
    <x v="476"/>
    <d v="2024-09-06T00:00:00"/>
    <x v="1"/>
    <n v="584.02"/>
    <x v="1"/>
    <n v="19"/>
    <x v="4"/>
    <x v="13"/>
    <x v="1"/>
    <d v="2024-07-28T00:00:00"/>
  </r>
  <r>
    <s v="ORD636"/>
    <s v="Noah"/>
    <x v="1"/>
    <x v="3"/>
    <n v="7"/>
    <n v="292.01"/>
    <x v="477"/>
    <d v="2025-02-21T00:00:00"/>
    <x v="0"/>
    <n v="2044.07"/>
    <x v="1"/>
    <n v="6"/>
    <x v="1"/>
    <x v="23"/>
    <x v="0"/>
    <d v="2025-02-03T00:00:00"/>
  </r>
  <r>
    <s v="ORD637"/>
    <s v="James"/>
    <x v="3"/>
    <x v="9"/>
    <n v="4"/>
    <n v="35.93"/>
    <x v="350"/>
    <d v="2024-03-20T00:00:00"/>
    <x v="1"/>
    <n v="143.72"/>
    <x v="0"/>
    <n v="14"/>
    <x v="6"/>
    <x v="73"/>
    <x v="1"/>
    <d v="2024-03-02T00:00:00"/>
  </r>
  <r>
    <s v="ORD638"/>
    <s v="Liam"/>
    <x v="2"/>
    <x v="9"/>
    <n v="9"/>
    <n v="35.93"/>
    <x v="304"/>
    <d v="2025-09-28T00:00:00"/>
    <x v="0"/>
    <n v="323.37"/>
    <x v="0"/>
    <n v="4"/>
    <x v="1"/>
    <x v="79"/>
    <x v="0"/>
    <d v="2025-08-16T00:00:00"/>
  </r>
  <r>
    <s v="ORD639"/>
    <s v="Emma"/>
    <x v="3"/>
    <x v="1"/>
    <n v="8"/>
    <n v="177.37"/>
    <x v="478"/>
    <d v="2023-12-02T00:00:00"/>
    <x v="0"/>
    <n v="1418.96"/>
    <x v="1"/>
    <n v="2"/>
    <x v="6"/>
    <x v="29"/>
    <x v="2"/>
    <d v="2023-10-23T00:00:00"/>
  </r>
  <r>
    <s v="ORD640"/>
    <s v="Ishita"/>
    <x v="1"/>
    <x v="8"/>
    <n v="8"/>
    <n v="21.99"/>
    <x v="280"/>
    <d v="2025-04-19T00:00:00"/>
    <x v="0"/>
    <n v="175.92"/>
    <x v="1"/>
    <n v="6"/>
    <x v="0"/>
    <x v="49"/>
    <x v="0"/>
    <d v="2025-03-08T00:00:00"/>
  </r>
  <r>
    <s v="ORD641"/>
    <s v="Sophia"/>
    <x v="2"/>
    <x v="8"/>
    <n v="9"/>
    <n v="21.99"/>
    <x v="479"/>
    <d v="2023-07-05T00:00:00"/>
    <x v="0"/>
    <n v="197.91"/>
    <x v="1"/>
    <n v="18"/>
    <x v="2"/>
    <x v="76"/>
    <x v="2"/>
    <d v="2023-06-06T00:00:00"/>
  </r>
  <r>
    <s v="ORD642"/>
    <s v="Olivia"/>
    <x v="2"/>
    <x v="3"/>
    <n v="10"/>
    <n v="292.01"/>
    <x v="480"/>
    <d v="2025-07-21T00:00:00"/>
    <x v="1"/>
    <n v="2920.1"/>
    <x v="1"/>
    <n v="18"/>
    <x v="7"/>
    <x v="25"/>
    <x v="0"/>
    <d v="2025-06-25T00:00:00"/>
  </r>
  <r>
    <s v="ORD643"/>
    <s v="Ishita"/>
    <x v="1"/>
    <x v="1"/>
    <n v="4"/>
    <n v="177.37"/>
    <x v="481"/>
    <d v="2024-02-16T00:00:00"/>
    <x v="1"/>
    <n v="709.48"/>
    <x v="1"/>
    <n v="0"/>
    <x v="7"/>
    <x v="25"/>
    <x v="1"/>
    <d v="2024-01-22T00:00:00"/>
  </r>
  <r>
    <s v="ORD644"/>
    <s v="Sophia"/>
    <x v="2"/>
    <x v="2"/>
    <n v="7"/>
    <n v="0.76"/>
    <x v="482"/>
    <d v="2023-08-02T00:00:00"/>
    <x v="1"/>
    <n v="5.32"/>
    <x v="2"/>
    <n v="14"/>
    <x v="0"/>
    <x v="49"/>
    <x v="2"/>
    <d v="2023-06-29T00:00:00"/>
  </r>
  <r>
    <s v="ORD645"/>
    <s v="Mia"/>
    <x v="1"/>
    <x v="6"/>
    <n v="4"/>
    <n v="3.51"/>
    <x v="483"/>
    <d v="2023-12-07T00:00:00"/>
    <x v="1"/>
    <n v="14.04"/>
    <x v="2"/>
    <n v="11"/>
    <x v="8"/>
    <x v="30"/>
    <x v="2"/>
    <d v="2023-10-31T00:00:00"/>
  </r>
  <r>
    <s v="ORD646"/>
    <s v="Ishita"/>
    <x v="1"/>
    <x v="8"/>
    <n v="6"/>
    <n v="21.99"/>
    <x v="217"/>
    <d v="2023-02-01T00:00:00"/>
    <x v="0"/>
    <n v="131.94"/>
    <x v="2"/>
    <n v="17"/>
    <x v="7"/>
    <x v="90"/>
    <x v="2"/>
    <d v="2023-01-05T00:00:00"/>
  </r>
  <r>
    <s v="ORD647"/>
    <s v="Liam"/>
    <x v="1"/>
    <x v="6"/>
    <n v="10"/>
    <n v="3.51"/>
    <x v="484"/>
    <d v="2025-07-07T00:00:00"/>
    <x v="0"/>
    <n v="35.099999999999994"/>
    <x v="2"/>
    <n v="5"/>
    <x v="2"/>
    <x v="98"/>
    <x v="0"/>
    <d v="2025-06-05T00:00:00"/>
  </r>
  <r>
    <s v="ORD648"/>
    <s v="Elijah"/>
    <x v="1"/>
    <x v="6"/>
    <n v="4"/>
    <n v="3.51"/>
    <x v="485"/>
    <d v="2025-08-19T00:00:00"/>
    <x v="1"/>
    <n v="14.04"/>
    <x v="2"/>
    <n v="6"/>
    <x v="1"/>
    <x v="66"/>
    <x v="0"/>
    <d v="2025-07-18T00:00:00"/>
  </r>
  <r>
    <s v="ORD649"/>
    <s v="Elijah"/>
    <x v="1"/>
    <x v="9"/>
    <n v="2"/>
    <n v="35.93"/>
    <x v="486"/>
    <d v="2024-06-01T00:00:00"/>
    <x v="0"/>
    <n v="71.86"/>
    <x v="2"/>
    <n v="5"/>
    <x v="1"/>
    <x v="66"/>
    <x v="1"/>
    <d v="2024-04-26T00:00:00"/>
  </r>
  <r>
    <s v="ORD650"/>
    <s v="William"/>
    <x v="0"/>
    <x v="1"/>
    <n v="7"/>
    <n v="177.37"/>
    <x v="487"/>
    <d v="2024-03-07T00:00:00"/>
    <x v="1"/>
    <n v="1241.5900000000001"/>
    <x v="1"/>
    <n v="9"/>
    <x v="8"/>
    <x v="67"/>
    <x v="1"/>
    <d v="2024-02-17T00:00:00"/>
  </r>
  <r>
    <s v="ORD651"/>
    <s v="Ishita"/>
    <x v="1"/>
    <x v="4"/>
    <n v="7"/>
    <n v="35.380000000000003"/>
    <x v="488"/>
    <d v="2024-03-08T00:00:00"/>
    <x v="0"/>
    <n v="247.66000000000003"/>
    <x v="0"/>
    <n v="18"/>
    <x v="2"/>
    <x v="65"/>
    <x v="1"/>
    <d v="2024-02-11T00:00:00"/>
  </r>
  <r>
    <s v="ORD652"/>
    <s v="Liam"/>
    <x v="2"/>
    <x v="6"/>
    <n v="10"/>
    <n v="3.51"/>
    <x v="489"/>
    <d v="2024-07-15T00:00:00"/>
    <x v="1"/>
    <n v="35.099999999999994"/>
    <x v="2"/>
    <n v="11"/>
    <x v="9"/>
    <x v="53"/>
    <x v="1"/>
    <d v="2024-06-29T00:00:00"/>
  </r>
  <r>
    <s v="ORD653"/>
    <s v="James"/>
    <x v="0"/>
    <x v="5"/>
    <n v="7"/>
    <n v="113.3"/>
    <x v="490"/>
    <d v="2024-06-16T00:00:00"/>
    <x v="1"/>
    <n v="793.1"/>
    <x v="0"/>
    <n v="10"/>
    <x v="0"/>
    <x v="99"/>
    <x v="1"/>
    <d v="2024-05-29T00:00:00"/>
  </r>
  <r>
    <s v="ORD654"/>
    <s v="Olivia"/>
    <x v="2"/>
    <x v="4"/>
    <n v="10"/>
    <n v="35.380000000000003"/>
    <x v="386"/>
    <d v="2024-05-15T00:00:00"/>
    <x v="0"/>
    <n v="353.8"/>
    <x v="0"/>
    <n v="18"/>
    <x v="1"/>
    <x v="23"/>
    <x v="1"/>
    <d v="2024-04-30T00:00:00"/>
  </r>
  <r>
    <s v="ORD655"/>
    <s v="Sophia"/>
    <x v="2"/>
    <x v="7"/>
    <n v="10"/>
    <n v="76.069999999999993"/>
    <x v="491"/>
    <d v="2025-04-18T00:00:00"/>
    <x v="1"/>
    <n v="760.69999999999993"/>
    <x v="0"/>
    <n v="19"/>
    <x v="0"/>
    <x v="7"/>
    <x v="0"/>
    <d v="2025-03-26T00:00:00"/>
  </r>
  <r>
    <s v="ORD656"/>
    <s v="Sophia"/>
    <x v="2"/>
    <x v="7"/>
    <n v="7"/>
    <n v="76.069999999999993"/>
    <x v="475"/>
    <d v="2023-09-08T00:00:00"/>
    <x v="1"/>
    <n v="532.49"/>
    <x v="0"/>
    <n v="0"/>
    <x v="5"/>
    <x v="47"/>
    <x v="2"/>
    <d v="2023-08-13T00:00:00"/>
  </r>
  <r>
    <s v="ORD657"/>
    <s v="Olivia"/>
    <x v="2"/>
    <x v="5"/>
    <n v="5"/>
    <n v="113.3"/>
    <x v="344"/>
    <d v="2024-11-10T00:00:00"/>
    <x v="0"/>
    <n v="566.5"/>
    <x v="0"/>
    <n v="18"/>
    <x v="1"/>
    <x v="50"/>
    <x v="1"/>
    <d v="2024-10-13T00:00:00"/>
  </r>
  <r>
    <s v="ORD658"/>
    <s v="Noah"/>
    <x v="1"/>
    <x v="8"/>
    <n v="5"/>
    <n v="21.99"/>
    <x v="155"/>
    <d v="2023-06-20T00:00:00"/>
    <x v="1"/>
    <n v="109.94999999999999"/>
    <x v="2"/>
    <n v="13"/>
    <x v="7"/>
    <x v="62"/>
    <x v="2"/>
    <d v="2023-05-18T00:00:00"/>
  </r>
  <r>
    <s v="ORD659"/>
    <s v="Elijah"/>
    <x v="1"/>
    <x v="8"/>
    <n v="6"/>
    <n v="21.99"/>
    <x v="490"/>
    <d v="2024-06-19T00:00:00"/>
    <x v="0"/>
    <n v="131.94"/>
    <x v="2"/>
    <n v="10"/>
    <x v="2"/>
    <x v="43"/>
    <x v="1"/>
    <d v="2024-05-29T00:00:00"/>
  </r>
  <r>
    <s v="ORD660"/>
    <s v="Elijah"/>
    <x v="1"/>
    <x v="1"/>
    <n v="10"/>
    <n v="177.37"/>
    <x v="492"/>
    <d v="2023-06-13T00:00:00"/>
    <x v="0"/>
    <n v="1773.7"/>
    <x v="1"/>
    <n v="4"/>
    <x v="1"/>
    <x v="95"/>
    <x v="2"/>
    <d v="2023-05-06T00:00:00"/>
  </r>
  <r>
    <s v="ORD661"/>
    <s v="Liam"/>
    <x v="2"/>
    <x v="3"/>
    <n v="8"/>
    <n v="292.01"/>
    <x v="62"/>
    <d v="2025-10-18T00:00:00"/>
    <x v="1"/>
    <n v="2336.08"/>
    <x v="1"/>
    <n v="5"/>
    <x v="2"/>
    <x v="9"/>
    <x v="0"/>
    <d v="2025-09-04T00:00:00"/>
  </r>
  <r>
    <s v="ORD662"/>
    <s v="James"/>
    <x v="0"/>
    <x v="9"/>
    <n v="4"/>
    <n v="35.93"/>
    <x v="493"/>
    <d v="2024-06-12T00:00:00"/>
    <x v="0"/>
    <n v="143.72"/>
    <x v="0"/>
    <n v="15"/>
    <x v="0"/>
    <x v="77"/>
    <x v="1"/>
    <d v="2024-04-28T00:00:00"/>
  </r>
  <r>
    <s v="ORD663"/>
    <s v="Liam"/>
    <x v="1"/>
    <x v="2"/>
    <n v="6"/>
    <n v="0.76"/>
    <x v="494"/>
    <d v="2024-04-27T00:00:00"/>
    <x v="1"/>
    <n v="4.5600000000000005"/>
    <x v="2"/>
    <n v="9"/>
    <x v="4"/>
    <x v="6"/>
    <x v="1"/>
    <d v="2024-04-06T00:00:00"/>
  </r>
  <r>
    <s v="ORD664"/>
    <s v="Mia"/>
    <x v="1"/>
    <x v="0"/>
    <n v="1"/>
    <n v="226.86"/>
    <x v="495"/>
    <d v="2024-05-22T00:00:00"/>
    <x v="0"/>
    <n v="226.86"/>
    <x v="0"/>
    <n v="2"/>
    <x v="7"/>
    <x v="25"/>
    <x v="1"/>
    <d v="2024-05-03T00:00:00"/>
  </r>
  <r>
    <s v="ORD665"/>
    <s v="Ava"/>
    <x v="1"/>
    <x v="9"/>
    <n v="6"/>
    <n v="35.93"/>
    <x v="496"/>
    <d v="2023-05-01T00:00:00"/>
    <x v="1"/>
    <n v="215.57999999999998"/>
    <x v="0"/>
    <n v="16"/>
    <x v="5"/>
    <x v="47"/>
    <x v="2"/>
    <d v="2023-03-24T00:00:00"/>
  </r>
  <r>
    <s v="ORD666"/>
    <s v="Liam"/>
    <x v="2"/>
    <x v="7"/>
    <n v="8"/>
    <n v="76.069999999999993"/>
    <x v="82"/>
    <d v="2024-08-21T00:00:00"/>
    <x v="1"/>
    <n v="608.55999999999995"/>
    <x v="0"/>
    <n v="18"/>
    <x v="7"/>
    <x v="62"/>
    <x v="1"/>
    <d v="2024-07-31T00:00:00"/>
  </r>
  <r>
    <s v="ORD667"/>
    <s v="Elijah"/>
    <x v="2"/>
    <x v="6"/>
    <n v="7"/>
    <n v="3.51"/>
    <x v="424"/>
    <d v="2025-04-24T00:00:00"/>
    <x v="1"/>
    <n v="24.57"/>
    <x v="2"/>
    <n v="19"/>
    <x v="2"/>
    <x v="87"/>
    <x v="0"/>
    <d v="2025-03-14T00:00:00"/>
  </r>
  <r>
    <s v="ORD668"/>
    <s v="Liam"/>
    <x v="1"/>
    <x v="4"/>
    <n v="7"/>
    <n v="35.380000000000003"/>
    <x v="31"/>
    <d v="2025-03-05T00:00:00"/>
    <x v="0"/>
    <n v="247.66000000000003"/>
    <x v="0"/>
    <n v="0"/>
    <x v="4"/>
    <x v="32"/>
    <x v="0"/>
    <d v="2025-01-22T00:00:00"/>
  </r>
  <r>
    <s v="ORD669"/>
    <s v="Olivia"/>
    <x v="2"/>
    <x v="0"/>
    <n v="1"/>
    <n v="226.86"/>
    <x v="497"/>
    <d v="2023-08-29T00:00:00"/>
    <x v="1"/>
    <n v="226.86"/>
    <x v="0"/>
    <n v="4"/>
    <x v="3"/>
    <x v="39"/>
    <x v="2"/>
    <d v="2023-08-10T00:00:00"/>
  </r>
  <r>
    <s v="ORD670"/>
    <s v="James"/>
    <x v="3"/>
    <x v="1"/>
    <n v="3"/>
    <n v="177.37"/>
    <x v="498"/>
    <d v="2023-11-13T00:00:00"/>
    <x v="0"/>
    <n v="532.11"/>
    <x v="1"/>
    <n v="7"/>
    <x v="3"/>
    <x v="89"/>
    <x v="2"/>
    <d v="2023-10-05T00:00:00"/>
  </r>
  <r>
    <s v="ORD671"/>
    <s v="Elijah"/>
    <x v="1"/>
    <x v="1"/>
    <n v="9"/>
    <n v="177.37"/>
    <x v="499"/>
    <d v="2025-02-11T00:00:00"/>
    <x v="1"/>
    <n v="1596.33"/>
    <x v="1"/>
    <n v="19"/>
    <x v="9"/>
    <x v="84"/>
    <x v="0"/>
    <d v="2025-01-13T00:00:00"/>
  </r>
  <r>
    <s v="ORD672"/>
    <s v="Mia"/>
    <x v="1"/>
    <x v="4"/>
    <n v="1"/>
    <n v="35.380000000000003"/>
    <x v="500"/>
    <d v="2025-07-07T00:00:00"/>
    <x v="1"/>
    <n v="35.380000000000003"/>
    <x v="0"/>
    <n v="9"/>
    <x v="3"/>
    <x v="56"/>
    <x v="0"/>
    <d v="2025-06-01T00:00:00"/>
  </r>
  <r>
    <s v="ORD673"/>
    <s v="Emma"/>
    <x v="3"/>
    <x v="5"/>
    <n v="3"/>
    <n v="113.3"/>
    <x v="501"/>
    <d v="2023-02-14T00:00:00"/>
    <x v="1"/>
    <n v="339.9"/>
    <x v="0"/>
    <n v="9"/>
    <x v="9"/>
    <x v="74"/>
    <x v="2"/>
    <d v="2023-01-29T00:00:00"/>
  </r>
  <r>
    <s v="ORD674"/>
    <s v="James"/>
    <x v="0"/>
    <x v="1"/>
    <n v="9"/>
    <n v="177.37"/>
    <x v="422"/>
    <d v="2025-02-09T00:00:00"/>
    <x v="1"/>
    <n v="1596.33"/>
    <x v="1"/>
    <n v="4"/>
    <x v="6"/>
    <x v="72"/>
    <x v="0"/>
    <d v="2025-01-14T00:00:00"/>
  </r>
  <r>
    <s v="ORD675"/>
    <s v="Olivia"/>
    <x v="2"/>
    <x v="3"/>
    <n v="9"/>
    <n v="292.01"/>
    <x v="377"/>
    <d v="2024-08-21T00:00:00"/>
    <x v="1"/>
    <n v="2628.09"/>
    <x v="1"/>
    <n v="16"/>
    <x v="5"/>
    <x v="46"/>
    <x v="1"/>
    <d v="2024-07-10T00:00:00"/>
  </r>
  <r>
    <s v="ORD676"/>
    <s v="Elijah"/>
    <x v="1"/>
    <x v="8"/>
    <n v="10"/>
    <n v="21.99"/>
    <x v="502"/>
    <d v="2025-08-27T00:00:00"/>
    <x v="0"/>
    <n v="219.89999999999998"/>
    <x v="2"/>
    <n v="14"/>
    <x v="5"/>
    <x v="21"/>
    <x v="0"/>
    <d v="2025-07-21T00:00:00"/>
  </r>
  <r>
    <s v="ORD677"/>
    <s v="Olivia"/>
    <x v="2"/>
    <x v="8"/>
    <n v="3"/>
    <n v="21.99"/>
    <x v="419"/>
    <d v="2026-01-18T00:00:00"/>
    <x v="1"/>
    <n v="65.97"/>
    <x v="2"/>
    <n v="6"/>
    <x v="9"/>
    <x v="45"/>
    <x v="0"/>
    <d v="2025-12-08T00:00:00"/>
  </r>
  <r>
    <s v="ORD678"/>
    <s v="James"/>
    <x v="3"/>
    <x v="5"/>
    <n v="4"/>
    <n v="113.3"/>
    <x v="503"/>
    <d v="2023-10-05T00:00:00"/>
    <x v="1"/>
    <n v="453.2"/>
    <x v="0"/>
    <n v="10"/>
    <x v="8"/>
    <x v="38"/>
    <x v="2"/>
    <d v="2023-09-18T00:00:00"/>
  </r>
  <r>
    <s v="ORD679"/>
    <s v="Elijah"/>
    <x v="2"/>
    <x v="1"/>
    <n v="6"/>
    <n v="177.37"/>
    <x v="504"/>
    <d v="2024-04-16T00:00:00"/>
    <x v="0"/>
    <n v="1064.22"/>
    <x v="1"/>
    <n v="10"/>
    <x v="0"/>
    <x v="99"/>
    <x v="1"/>
    <d v="2024-04-01T00:00:00"/>
  </r>
  <r>
    <s v="ORD680"/>
    <s v="Emma"/>
    <x v="3"/>
    <x v="7"/>
    <n v="2"/>
    <n v="76.069999999999993"/>
    <x v="505"/>
    <d v="2025-09-10T00:00:00"/>
    <x v="1"/>
    <n v="152.13999999999999"/>
    <x v="0"/>
    <n v="0"/>
    <x v="7"/>
    <x v="60"/>
    <x v="0"/>
    <d v="2025-08-01T00:00:00"/>
  </r>
  <r>
    <s v="ORD681"/>
    <s v="Elijah"/>
    <x v="1"/>
    <x v="5"/>
    <n v="5"/>
    <n v="113.3"/>
    <x v="506"/>
    <d v="2023-07-26T00:00:00"/>
    <x v="0"/>
    <n v="566.5"/>
    <x v="0"/>
    <n v="8"/>
    <x v="1"/>
    <x v="24"/>
    <x v="2"/>
    <d v="2023-06-15T00:00:00"/>
  </r>
  <r>
    <s v="ORD682"/>
    <s v="Elijah"/>
    <x v="1"/>
    <x v="5"/>
    <n v="6"/>
    <n v="113.3"/>
    <x v="507"/>
    <d v="2023-10-08T00:00:00"/>
    <x v="0"/>
    <n v="679.8"/>
    <x v="0"/>
    <n v="1"/>
    <x v="0"/>
    <x v="48"/>
    <x v="2"/>
    <d v="2023-08-30T00:00:00"/>
  </r>
  <r>
    <s v="ORD683"/>
    <s v="Emma"/>
    <x v="3"/>
    <x v="1"/>
    <n v="10"/>
    <n v="177.37"/>
    <x v="508"/>
    <d v="2023-10-01T00:00:00"/>
    <x v="0"/>
    <n v="1773.7"/>
    <x v="1"/>
    <n v="8"/>
    <x v="3"/>
    <x v="56"/>
    <x v="2"/>
    <d v="2023-08-25T00:00:00"/>
  </r>
  <r>
    <s v="ORD684"/>
    <s v="Liam"/>
    <x v="2"/>
    <x v="2"/>
    <n v="2"/>
    <n v="0.76"/>
    <x v="509"/>
    <d v="2025-10-02T00:00:00"/>
    <x v="0"/>
    <n v="1.52"/>
    <x v="2"/>
    <n v="10"/>
    <x v="7"/>
    <x v="55"/>
    <x v="0"/>
    <d v="2025-08-24T00:00:00"/>
  </r>
  <r>
    <s v="ORD685"/>
    <s v="Liam"/>
    <x v="1"/>
    <x v="4"/>
    <n v="3"/>
    <n v="35.380000000000003"/>
    <x v="510"/>
    <d v="2025-08-16T00:00:00"/>
    <x v="0"/>
    <n v="106.14000000000001"/>
    <x v="0"/>
    <n v="5"/>
    <x v="0"/>
    <x v="49"/>
    <x v="0"/>
    <d v="2025-07-20T00:00:00"/>
  </r>
  <r>
    <s v="ORD686"/>
    <s v="Emma"/>
    <x v="3"/>
    <x v="7"/>
    <n v="3"/>
    <n v="76.069999999999993"/>
    <x v="511"/>
    <d v="2023-12-28T00:00:00"/>
    <x v="1"/>
    <n v="228.20999999999998"/>
    <x v="0"/>
    <n v="9"/>
    <x v="3"/>
    <x v="89"/>
    <x v="2"/>
    <d v="2023-11-24T00:00:00"/>
  </r>
  <r>
    <s v="ORD687"/>
    <s v="James"/>
    <x v="3"/>
    <x v="8"/>
    <n v="9"/>
    <n v="21.99"/>
    <x v="171"/>
    <d v="2025-08-05T00:00:00"/>
    <x v="1"/>
    <n v="197.91"/>
    <x v="2"/>
    <n v="4"/>
    <x v="1"/>
    <x v="95"/>
    <x v="0"/>
    <d v="2025-07-13T00:00:00"/>
  </r>
  <r>
    <s v="ORD688"/>
    <s v="James"/>
    <x v="0"/>
    <x v="5"/>
    <n v="7"/>
    <n v="113.3"/>
    <x v="512"/>
    <d v="2023-08-05T00:00:00"/>
    <x v="0"/>
    <n v="793.1"/>
    <x v="0"/>
    <n v="19"/>
    <x v="7"/>
    <x v="85"/>
    <x v="2"/>
    <d v="2023-07-14T00:00:00"/>
  </r>
  <r>
    <s v="ORD689"/>
    <s v="Liam"/>
    <x v="2"/>
    <x v="3"/>
    <n v="10"/>
    <n v="292.01"/>
    <x v="513"/>
    <d v="2024-11-16T00:00:00"/>
    <x v="0"/>
    <n v="2920.1"/>
    <x v="1"/>
    <n v="15"/>
    <x v="9"/>
    <x v="53"/>
    <x v="1"/>
    <d v="2024-10-03T00:00:00"/>
  </r>
  <r>
    <s v="ORD690"/>
    <s v="Liam"/>
    <x v="1"/>
    <x v="2"/>
    <n v="9"/>
    <n v="0.76"/>
    <x v="514"/>
    <d v="2023-12-31T00:00:00"/>
    <x v="1"/>
    <n v="6.84"/>
    <x v="2"/>
    <n v="10"/>
    <x v="0"/>
    <x v="99"/>
    <x v="2"/>
    <d v="2023-12-15T00:00:00"/>
  </r>
  <r>
    <s v="ORD691"/>
    <s v="Ava"/>
    <x v="1"/>
    <x v="1"/>
    <n v="10"/>
    <n v="177.37"/>
    <x v="515"/>
    <d v="2023-07-09T00:00:00"/>
    <x v="1"/>
    <n v="1773.7"/>
    <x v="1"/>
    <n v="18"/>
    <x v="4"/>
    <x v="42"/>
    <x v="2"/>
    <d v="2023-06-07T00:00:00"/>
  </r>
  <r>
    <s v="ORD692"/>
    <s v="Emma"/>
    <x v="3"/>
    <x v="4"/>
    <n v="4"/>
    <n v="35.380000000000003"/>
    <x v="516"/>
    <d v="2025-10-29T00:00:00"/>
    <x v="1"/>
    <n v="141.52000000000001"/>
    <x v="0"/>
    <n v="13"/>
    <x v="3"/>
    <x v="15"/>
    <x v="0"/>
    <d v="2025-09-18T00:00:00"/>
  </r>
  <r>
    <s v="ORD693"/>
    <s v="Olivia"/>
    <x v="2"/>
    <x v="5"/>
    <n v="3"/>
    <n v="113.3"/>
    <x v="517"/>
    <d v="2025-06-23T00:00:00"/>
    <x v="0"/>
    <n v="339.9"/>
    <x v="0"/>
    <n v="17"/>
    <x v="4"/>
    <x v="61"/>
    <x v="0"/>
    <d v="2025-05-24T00:00:00"/>
  </r>
  <r>
    <s v="ORD694"/>
    <s v="Liam"/>
    <x v="1"/>
    <x v="2"/>
    <n v="3"/>
    <n v="0.76"/>
    <x v="518"/>
    <d v="2024-06-06T00:00:00"/>
    <x v="1"/>
    <n v="2.2800000000000002"/>
    <x v="2"/>
    <n v="19"/>
    <x v="8"/>
    <x v="68"/>
    <x v="1"/>
    <d v="2024-05-15T00:00:00"/>
  </r>
  <r>
    <s v="ORD695"/>
    <s v="Elijah"/>
    <x v="2"/>
    <x v="8"/>
    <n v="9"/>
    <n v="21.99"/>
    <x v="227"/>
    <d v="2023-04-03T00:00:00"/>
    <x v="0"/>
    <n v="197.91"/>
    <x v="2"/>
    <n v="3"/>
    <x v="8"/>
    <x v="67"/>
    <x v="2"/>
    <d v="2023-03-14T00:00:00"/>
  </r>
  <r>
    <s v="ORD696"/>
    <s v="James"/>
    <x v="0"/>
    <x v="8"/>
    <n v="9"/>
    <n v="21.99"/>
    <x v="376"/>
    <d v="2023-11-01T00:00:00"/>
    <x v="0"/>
    <n v="197.91"/>
    <x v="2"/>
    <n v="9"/>
    <x v="8"/>
    <x v="67"/>
    <x v="2"/>
    <d v="2023-10-06T00:00:00"/>
  </r>
  <r>
    <s v="ORD697"/>
    <s v="Sophia"/>
    <x v="2"/>
    <x v="3"/>
    <n v="5"/>
    <n v="292.01"/>
    <x v="519"/>
    <d v="2024-08-24T00:00:00"/>
    <x v="1"/>
    <n v="1460.05"/>
    <x v="1"/>
    <n v="10"/>
    <x v="4"/>
    <x v="86"/>
    <x v="1"/>
    <d v="2024-07-17T00:00:00"/>
  </r>
  <r>
    <s v="ORD698"/>
    <s v="Olivia"/>
    <x v="2"/>
    <x v="1"/>
    <n v="4"/>
    <n v="177.37"/>
    <x v="520"/>
    <d v="2025-08-13T00:00:00"/>
    <x v="0"/>
    <n v="709.48"/>
    <x v="1"/>
    <n v="17"/>
    <x v="8"/>
    <x v="97"/>
    <x v="0"/>
    <d v="2025-07-05T00:00:00"/>
  </r>
  <r>
    <s v="ORD699"/>
    <s v="James"/>
    <x v="0"/>
    <x v="1"/>
    <n v="7"/>
    <n v="177.37"/>
    <x v="347"/>
    <d v="2023-09-01T00:00:00"/>
    <x v="0"/>
    <n v="1241.5900000000001"/>
    <x v="1"/>
    <n v="5"/>
    <x v="9"/>
    <x v="45"/>
    <x v="2"/>
    <d v="2023-08-03T00:00:00"/>
  </r>
  <r>
    <s v="ORD700"/>
    <s v="Ava"/>
    <x v="1"/>
    <x v="8"/>
    <n v="2"/>
    <n v="21.99"/>
    <x v="521"/>
    <d v="2024-05-13T00:00:00"/>
    <x v="1"/>
    <n v="43.98"/>
    <x v="2"/>
    <n v="5"/>
    <x v="0"/>
    <x v="99"/>
    <x v="1"/>
    <d v="2024-04-08T00:00:00"/>
  </r>
  <r>
    <s v="ORD701"/>
    <s v="Sophia"/>
    <x v="2"/>
    <x v="3"/>
    <n v="5"/>
    <n v="292.01"/>
    <x v="481"/>
    <d v="2024-03-01T00:00:00"/>
    <x v="1"/>
    <n v="1460.05"/>
    <x v="1"/>
    <n v="13"/>
    <x v="7"/>
    <x v="20"/>
    <x v="1"/>
    <d v="2024-01-22T00:00:00"/>
  </r>
  <r>
    <s v="ORD702"/>
    <s v="Noah"/>
    <x v="1"/>
    <x v="9"/>
    <n v="6"/>
    <n v="35.93"/>
    <x v="148"/>
    <d v="2024-12-20T00:00:00"/>
    <x v="1"/>
    <n v="215.57999999999998"/>
    <x v="0"/>
    <n v="9"/>
    <x v="8"/>
    <x v="54"/>
    <x v="1"/>
    <d v="2024-11-09T00:00:00"/>
  </r>
  <r>
    <s v="ORD703"/>
    <s v="Mia"/>
    <x v="1"/>
    <x v="4"/>
    <n v="3"/>
    <n v="35.380000000000003"/>
    <x v="522"/>
    <d v="2025-07-26T00:00:00"/>
    <x v="1"/>
    <n v="106.14000000000001"/>
    <x v="0"/>
    <n v="11"/>
    <x v="6"/>
    <x v="93"/>
    <x v="0"/>
    <d v="2025-06-19T00:00:00"/>
  </r>
  <r>
    <s v="ORD704"/>
    <s v="Liam"/>
    <x v="1"/>
    <x v="5"/>
    <n v="9"/>
    <n v="113.3"/>
    <x v="523"/>
    <d v="2024-02-26T00:00:00"/>
    <x v="1"/>
    <n v="1019.6999999999999"/>
    <x v="0"/>
    <n v="17"/>
    <x v="8"/>
    <x v="67"/>
    <x v="1"/>
    <d v="2024-01-31T00:00:00"/>
  </r>
  <r>
    <s v="ORD705"/>
    <s v="Olivia"/>
    <x v="2"/>
    <x v="1"/>
    <n v="9"/>
    <n v="177.37"/>
    <x v="500"/>
    <d v="2025-07-10T00:00:00"/>
    <x v="0"/>
    <n v="1596.33"/>
    <x v="1"/>
    <n v="6"/>
    <x v="8"/>
    <x v="68"/>
    <x v="0"/>
    <d v="2025-06-01T00:00:00"/>
  </r>
  <r>
    <s v="ORD706"/>
    <s v="Sophia"/>
    <x v="2"/>
    <x v="1"/>
    <n v="5"/>
    <n v="177.37"/>
    <x v="50"/>
    <d v="2025-10-24T00:00:00"/>
    <x v="0"/>
    <n v="886.85"/>
    <x v="1"/>
    <n v="10"/>
    <x v="1"/>
    <x v="23"/>
    <x v="0"/>
    <d v="2025-09-12T00:00:00"/>
  </r>
  <r>
    <s v="ORD707"/>
    <s v="James"/>
    <x v="3"/>
    <x v="8"/>
    <n v="10"/>
    <n v="21.99"/>
    <x v="334"/>
    <d v="2025-06-12T00:00:00"/>
    <x v="1"/>
    <n v="219.89999999999998"/>
    <x v="2"/>
    <n v="15"/>
    <x v="2"/>
    <x v="16"/>
    <x v="0"/>
    <d v="2025-05-06T00:00:00"/>
  </r>
  <r>
    <s v="ORD708"/>
    <s v="Ava"/>
    <x v="1"/>
    <x v="0"/>
    <n v="10"/>
    <n v="226.86"/>
    <x v="383"/>
    <d v="2023-05-31T00:00:00"/>
    <x v="1"/>
    <n v="2268.6000000000004"/>
    <x v="0"/>
    <n v="5"/>
    <x v="3"/>
    <x v="92"/>
    <x v="2"/>
    <d v="2023-05-12T00:00:00"/>
  </r>
  <r>
    <s v="ORD709"/>
    <s v="Olivia"/>
    <x v="2"/>
    <x v="3"/>
    <n v="2"/>
    <n v="292.01"/>
    <x v="253"/>
    <d v="2026-01-03T00:00:00"/>
    <x v="1"/>
    <n v="584.02"/>
    <x v="1"/>
    <n v="10"/>
    <x v="2"/>
    <x v="43"/>
    <x v="0"/>
    <d v="2025-11-25T00:00:00"/>
  </r>
  <r>
    <s v="ORD710"/>
    <s v="Elijah"/>
    <x v="1"/>
    <x v="4"/>
    <n v="5"/>
    <n v="35.380000000000003"/>
    <x v="524"/>
    <d v="2024-08-30T00:00:00"/>
    <x v="1"/>
    <n v="176.9"/>
    <x v="0"/>
    <n v="13"/>
    <x v="0"/>
    <x v="34"/>
    <x v="1"/>
    <d v="2024-07-20T00:00:00"/>
  </r>
  <r>
    <s v="ORD711"/>
    <s v="Sophia"/>
    <x v="2"/>
    <x v="2"/>
    <n v="3"/>
    <n v="0.76"/>
    <x v="256"/>
    <d v="2025-10-30T00:00:00"/>
    <x v="0"/>
    <n v="2.2800000000000002"/>
    <x v="2"/>
    <n v="13"/>
    <x v="7"/>
    <x v="62"/>
    <x v="0"/>
    <d v="2025-10-01T00:00:00"/>
  </r>
  <r>
    <s v="ORD712"/>
    <s v="Emma"/>
    <x v="3"/>
    <x v="3"/>
    <n v="6"/>
    <n v="292.01"/>
    <x v="525"/>
    <d v="2024-09-19T00:00:00"/>
    <x v="0"/>
    <n v="1752.06"/>
    <x v="1"/>
    <n v="9"/>
    <x v="2"/>
    <x v="57"/>
    <x v="1"/>
    <d v="2024-08-27T00:00:00"/>
  </r>
  <r>
    <s v="ORD713"/>
    <s v="Olivia"/>
    <x v="2"/>
    <x v="3"/>
    <n v="9"/>
    <n v="292.01"/>
    <x v="526"/>
    <d v="2024-10-09T00:00:00"/>
    <x v="1"/>
    <n v="2628.09"/>
    <x v="1"/>
    <n v="7"/>
    <x v="2"/>
    <x v="43"/>
    <x v="1"/>
    <d v="2024-08-31T00:00:00"/>
  </r>
  <r>
    <s v="ORD714"/>
    <s v="Elijah"/>
    <x v="2"/>
    <x v="1"/>
    <n v="8"/>
    <n v="177.37"/>
    <x v="253"/>
    <d v="2026-01-09T00:00:00"/>
    <x v="1"/>
    <n v="1418.96"/>
    <x v="1"/>
    <n v="18"/>
    <x v="1"/>
    <x v="24"/>
    <x v="0"/>
    <d v="2025-11-25T00:00:00"/>
  </r>
  <r>
    <s v="ORD715"/>
    <s v="Liam"/>
    <x v="1"/>
    <x v="9"/>
    <n v="2"/>
    <n v="35.93"/>
    <x v="527"/>
    <d v="2024-10-21T00:00:00"/>
    <x v="1"/>
    <n v="71.86"/>
    <x v="0"/>
    <n v="5"/>
    <x v="2"/>
    <x v="9"/>
    <x v="1"/>
    <d v="2024-09-13T00:00:00"/>
  </r>
  <r>
    <s v="ORD716"/>
    <s v="Elijah"/>
    <x v="2"/>
    <x v="3"/>
    <n v="3"/>
    <n v="292.01"/>
    <x v="528"/>
    <d v="2025-05-20T00:00:00"/>
    <x v="1"/>
    <n v="876.03"/>
    <x v="1"/>
    <n v="13"/>
    <x v="4"/>
    <x v="32"/>
    <x v="0"/>
    <d v="2025-04-26T00:00:00"/>
  </r>
  <r>
    <s v="ORD717"/>
    <s v="Olivia"/>
    <x v="2"/>
    <x v="5"/>
    <n v="10"/>
    <n v="113.3"/>
    <x v="510"/>
    <d v="2025-08-27T00:00:00"/>
    <x v="1"/>
    <n v="1133"/>
    <x v="0"/>
    <n v="2"/>
    <x v="7"/>
    <x v="90"/>
    <x v="0"/>
    <d v="2025-07-20T00:00:00"/>
  </r>
  <r>
    <s v="ORD718"/>
    <s v="Elijah"/>
    <x v="2"/>
    <x v="7"/>
    <n v="1"/>
    <n v="76.069999999999993"/>
    <x v="529"/>
    <d v="2023-12-21T00:00:00"/>
    <x v="1"/>
    <n v="76.069999999999993"/>
    <x v="0"/>
    <n v="5"/>
    <x v="0"/>
    <x v="77"/>
    <x v="2"/>
    <d v="2023-11-13T00:00:00"/>
  </r>
  <r>
    <s v="ORD719"/>
    <s v="Liam"/>
    <x v="1"/>
    <x v="1"/>
    <n v="1"/>
    <n v="177.37"/>
    <x v="78"/>
    <d v="2023-11-29T00:00:00"/>
    <x v="1"/>
    <n v="177.37"/>
    <x v="1"/>
    <n v="18"/>
    <x v="9"/>
    <x v="74"/>
    <x v="2"/>
    <d v="2023-10-18T00:00:00"/>
  </r>
  <r>
    <s v="ORD720"/>
    <s v="Mia"/>
    <x v="1"/>
    <x v="5"/>
    <n v="10"/>
    <n v="113.3"/>
    <x v="280"/>
    <d v="2025-04-05T00:00:00"/>
    <x v="0"/>
    <n v="1133"/>
    <x v="0"/>
    <n v="18"/>
    <x v="9"/>
    <x v="84"/>
    <x v="0"/>
    <d v="2025-03-08T00:00:00"/>
  </r>
  <r>
    <s v="ORD721"/>
    <s v="Ishita"/>
    <x v="1"/>
    <x v="8"/>
    <n v="9"/>
    <n v="21.99"/>
    <x v="530"/>
    <d v="2024-12-12T00:00:00"/>
    <x v="0"/>
    <n v="197.91"/>
    <x v="2"/>
    <n v="4"/>
    <x v="9"/>
    <x v="78"/>
    <x v="1"/>
    <d v="2024-11-07T00:00:00"/>
  </r>
  <r>
    <s v="ORD722"/>
    <s v="Ava"/>
    <x v="1"/>
    <x v="7"/>
    <n v="4"/>
    <n v="76.069999999999993"/>
    <x v="531"/>
    <d v="2024-02-15T00:00:00"/>
    <x v="1"/>
    <n v="304.27999999999997"/>
    <x v="0"/>
    <n v="7"/>
    <x v="8"/>
    <x v="38"/>
    <x v="1"/>
    <d v="2024-01-04T00:00:00"/>
  </r>
  <r>
    <s v="ORD723"/>
    <s v="Ava"/>
    <x v="1"/>
    <x v="0"/>
    <n v="7"/>
    <n v="226.86"/>
    <x v="112"/>
    <d v="2024-05-11T00:00:00"/>
    <x v="1"/>
    <n v="1588.02"/>
    <x v="0"/>
    <n v="12"/>
    <x v="1"/>
    <x v="2"/>
    <x v="1"/>
    <d v="2024-04-17T00:00:00"/>
  </r>
  <r>
    <s v="ORD724"/>
    <s v="James"/>
    <x v="3"/>
    <x v="8"/>
    <n v="1"/>
    <n v="21.99"/>
    <x v="524"/>
    <d v="2024-08-11T00:00:00"/>
    <x v="1"/>
    <n v="21.99"/>
    <x v="2"/>
    <n v="9"/>
    <x v="3"/>
    <x v="89"/>
    <x v="1"/>
    <d v="2024-07-20T00:00:00"/>
  </r>
  <r>
    <s v="ORD725"/>
    <s v="James"/>
    <x v="0"/>
    <x v="8"/>
    <n v="6"/>
    <n v="21.99"/>
    <x v="532"/>
    <d v="2025-03-27T00:00:00"/>
    <x v="0"/>
    <n v="131.94"/>
    <x v="2"/>
    <n v="14"/>
    <x v="3"/>
    <x v="75"/>
    <x v="0"/>
    <d v="2025-02-10T00:00:00"/>
  </r>
  <r>
    <s v="ORD726"/>
    <s v="Liam"/>
    <x v="1"/>
    <x v="5"/>
    <n v="8"/>
    <n v="113.3"/>
    <x v="460"/>
    <d v="2023-12-19T00:00:00"/>
    <x v="1"/>
    <n v="906.4"/>
    <x v="0"/>
    <n v="19"/>
    <x v="9"/>
    <x v="74"/>
    <x v="2"/>
    <d v="2023-12-03T00:00:00"/>
  </r>
  <r>
    <s v="ORD727"/>
    <s v="Liam"/>
    <x v="1"/>
    <x v="5"/>
    <n v="5"/>
    <n v="113.3"/>
    <x v="533"/>
    <d v="2024-07-07T00:00:00"/>
    <x v="0"/>
    <n v="566.5"/>
    <x v="0"/>
    <n v="10"/>
    <x v="2"/>
    <x v="65"/>
    <x v="1"/>
    <d v="2024-06-10T00:00:00"/>
  </r>
  <r>
    <s v="ORD728"/>
    <s v="Noah"/>
    <x v="1"/>
    <x v="5"/>
    <n v="1"/>
    <n v="113.3"/>
    <x v="513"/>
    <d v="2024-10-22T00:00:00"/>
    <x v="1"/>
    <n v="113.3"/>
    <x v="0"/>
    <n v="2"/>
    <x v="5"/>
    <x v="59"/>
    <x v="1"/>
    <d v="2024-10-03T00:00:00"/>
  </r>
  <r>
    <s v="ORD729"/>
    <s v="Elijah"/>
    <x v="2"/>
    <x v="7"/>
    <n v="10"/>
    <n v="76.069999999999993"/>
    <x v="534"/>
    <d v="2024-10-19T00:00:00"/>
    <x v="1"/>
    <n v="760.69999999999993"/>
    <x v="0"/>
    <n v="0"/>
    <x v="5"/>
    <x v="59"/>
    <x v="1"/>
    <d v="2024-09-20T00:00:00"/>
  </r>
  <r>
    <s v="ORD730"/>
    <s v="Olivia"/>
    <x v="2"/>
    <x v="9"/>
    <n v="7"/>
    <n v="35.93"/>
    <x v="535"/>
    <d v="2024-03-12T00:00:00"/>
    <x v="1"/>
    <n v="251.51"/>
    <x v="0"/>
    <n v="0"/>
    <x v="9"/>
    <x v="59"/>
    <x v="1"/>
    <d v="2024-02-13T00:00:00"/>
  </r>
  <r>
    <s v="ORD731"/>
    <s v="James"/>
    <x v="0"/>
    <x v="2"/>
    <n v="9"/>
    <n v="0.76"/>
    <x v="211"/>
    <d v="2024-02-16T00:00:00"/>
    <x v="1"/>
    <n v="6.84"/>
    <x v="2"/>
    <n v="0"/>
    <x v="2"/>
    <x v="43"/>
    <x v="1"/>
    <d v="2024-01-11T00:00:00"/>
  </r>
  <r>
    <s v="ORD732"/>
    <s v="James"/>
    <x v="3"/>
    <x v="3"/>
    <n v="5"/>
    <n v="292.01"/>
    <x v="536"/>
    <d v="2025-01-14T00:00:00"/>
    <x v="0"/>
    <n v="1460.05"/>
    <x v="1"/>
    <n v="1"/>
    <x v="9"/>
    <x v="51"/>
    <x v="1"/>
    <d v="2024-12-13T00:00:00"/>
  </r>
  <r>
    <s v="ORD733"/>
    <s v="Olivia"/>
    <x v="2"/>
    <x v="9"/>
    <n v="4"/>
    <n v="35.93"/>
    <x v="300"/>
    <d v="2024-01-31T00:00:00"/>
    <x v="0"/>
    <n v="143.72"/>
    <x v="0"/>
    <n v="6"/>
    <x v="7"/>
    <x v="62"/>
    <x v="1"/>
    <d v="2024-01-09T00:00:00"/>
  </r>
  <r>
    <s v="ORD734"/>
    <s v="Noah"/>
    <x v="1"/>
    <x v="2"/>
    <n v="2"/>
    <n v="0.76"/>
    <x v="537"/>
    <d v="2024-02-15T00:00:00"/>
    <x v="1"/>
    <n v="1.52"/>
    <x v="2"/>
    <n v="6"/>
    <x v="7"/>
    <x v="60"/>
    <x v="1"/>
    <d v="2024-01-17T00:00:00"/>
  </r>
  <r>
    <s v="ORD735"/>
    <s v="Ava"/>
    <x v="1"/>
    <x v="6"/>
    <n v="3"/>
    <n v="3.51"/>
    <x v="538"/>
    <d v="2025-05-22T00:00:00"/>
    <x v="0"/>
    <n v="10.53"/>
    <x v="2"/>
    <n v="5"/>
    <x v="2"/>
    <x v="65"/>
    <x v="0"/>
    <d v="2025-05-01T00:00:00"/>
  </r>
  <r>
    <s v="ORD736"/>
    <s v="Sophia"/>
    <x v="2"/>
    <x v="7"/>
    <n v="4"/>
    <n v="76.069999999999993"/>
    <x v="539"/>
    <d v="2024-08-25T00:00:00"/>
    <x v="0"/>
    <n v="304.27999999999997"/>
    <x v="0"/>
    <n v="10"/>
    <x v="3"/>
    <x v="63"/>
    <x v="1"/>
    <d v="2024-08-08T00:00:00"/>
  </r>
  <r>
    <s v="ORD737"/>
    <s v="Mia"/>
    <x v="1"/>
    <x v="4"/>
    <n v="4"/>
    <n v="35.380000000000003"/>
    <x v="540"/>
    <d v="2023-12-10T00:00:00"/>
    <x v="1"/>
    <n v="141.52000000000001"/>
    <x v="0"/>
    <n v="4"/>
    <x v="3"/>
    <x v="63"/>
    <x v="2"/>
    <d v="2023-11-20T00:00:00"/>
  </r>
  <r>
    <s v="ORD738"/>
    <s v="William"/>
    <x v="0"/>
    <x v="1"/>
    <n v="7"/>
    <n v="177.37"/>
    <x v="27"/>
    <d v="2024-06-17T00:00:00"/>
    <x v="0"/>
    <n v="1241.5900000000001"/>
    <x v="1"/>
    <n v="5"/>
    <x v="2"/>
    <x v="65"/>
    <x v="1"/>
    <d v="2024-05-14T00:00:00"/>
  </r>
  <r>
    <s v="ORD739"/>
    <s v="Olivia"/>
    <x v="2"/>
    <x v="9"/>
    <n v="10"/>
    <n v="35.93"/>
    <x v="229"/>
    <d v="2023-08-04T00:00:00"/>
    <x v="0"/>
    <n v="359.3"/>
    <x v="1"/>
    <n v="17"/>
    <x v="9"/>
    <x v="53"/>
    <x v="2"/>
    <d v="2023-07-20T00:00:00"/>
  </r>
  <r>
    <s v="ORD740"/>
    <s v="Liam"/>
    <x v="1"/>
    <x v="5"/>
    <n v="7"/>
    <n v="113.3"/>
    <x v="434"/>
    <d v="2023-06-02T00:00:00"/>
    <x v="1"/>
    <n v="793.1"/>
    <x v="0"/>
    <n v="1"/>
    <x v="7"/>
    <x v="20"/>
    <x v="2"/>
    <d v="2023-04-22T00:00:00"/>
  </r>
  <r>
    <s v="ORD741"/>
    <s v="Noah"/>
    <x v="1"/>
    <x v="5"/>
    <n v="10"/>
    <n v="113.3"/>
    <x v="236"/>
    <d v="2025-10-05T00:00:00"/>
    <x v="1"/>
    <n v="1133"/>
    <x v="0"/>
    <n v="2"/>
    <x v="5"/>
    <x v="64"/>
    <x v="0"/>
    <d v="2025-09-13T00:00:00"/>
  </r>
  <r>
    <s v="ORD742"/>
    <s v="Ava"/>
    <x v="1"/>
    <x v="3"/>
    <n v="3"/>
    <n v="292.01"/>
    <x v="374"/>
    <d v="2024-06-17T00:00:00"/>
    <x v="0"/>
    <n v="876.03"/>
    <x v="1"/>
    <n v="6"/>
    <x v="4"/>
    <x v="32"/>
    <x v="1"/>
    <d v="2024-05-26T00:00:00"/>
  </r>
  <r>
    <s v="ORD743"/>
    <s v="Liam"/>
    <x v="1"/>
    <x v="7"/>
    <n v="8"/>
    <n v="76.069999999999993"/>
    <x v="541"/>
    <d v="2024-06-01T00:00:00"/>
    <x v="0"/>
    <n v="608.55999999999995"/>
    <x v="0"/>
    <n v="15"/>
    <x v="9"/>
    <x v="78"/>
    <x v="1"/>
    <d v="2024-05-08T00:00:00"/>
  </r>
  <r>
    <s v="ORD744"/>
    <s v="William"/>
    <x v="0"/>
    <x v="3"/>
    <n v="10"/>
    <n v="292.01"/>
    <x v="542"/>
    <d v="2025-04-14T00:00:00"/>
    <x v="0"/>
    <n v="2920.1"/>
    <x v="1"/>
    <n v="3"/>
    <x v="7"/>
    <x v="33"/>
    <x v="0"/>
    <d v="2025-03-16T00:00:00"/>
  </r>
  <r>
    <s v="ORD745"/>
    <s v="Emma"/>
    <x v="3"/>
    <x v="7"/>
    <n v="3"/>
    <n v="76.069999999999993"/>
    <x v="543"/>
    <d v="2024-03-13T00:00:00"/>
    <x v="1"/>
    <n v="228.20999999999998"/>
    <x v="1"/>
    <n v="0"/>
    <x v="3"/>
    <x v="92"/>
    <x v="1"/>
    <d v="2024-02-15T00:00:00"/>
  </r>
  <r>
    <s v="ORD746"/>
    <s v="Ava"/>
    <x v="1"/>
    <x v="8"/>
    <n v="3"/>
    <n v="21.99"/>
    <x v="475"/>
    <d v="2023-09-18T00:00:00"/>
    <x v="1"/>
    <n v="65.97"/>
    <x v="2"/>
    <n v="2"/>
    <x v="9"/>
    <x v="45"/>
    <x v="2"/>
    <d v="2023-08-13T00:00:00"/>
  </r>
  <r>
    <s v="ORD747"/>
    <s v="Liam"/>
    <x v="1"/>
    <x v="3"/>
    <n v="2"/>
    <n v="292.01"/>
    <x v="530"/>
    <d v="2024-11-28T00:00:00"/>
    <x v="1"/>
    <n v="584.02"/>
    <x v="1"/>
    <n v="7"/>
    <x v="3"/>
    <x v="45"/>
    <x v="1"/>
    <d v="2024-11-07T00:00:00"/>
  </r>
  <r>
    <s v="ORD748"/>
    <s v="Emma"/>
    <x v="3"/>
    <x v="2"/>
    <n v="8"/>
    <n v="0.76"/>
    <x v="465"/>
    <d v="2024-02-23T00:00:00"/>
    <x v="0"/>
    <n v="6.08"/>
    <x v="2"/>
    <n v="19"/>
    <x v="1"/>
    <x v="2"/>
    <x v="1"/>
    <d v="2024-02-08T00:00:00"/>
  </r>
  <r>
    <s v="ORD749"/>
    <s v="Mia"/>
    <x v="1"/>
    <x v="6"/>
    <n v="1"/>
    <n v="3.51"/>
    <x v="544"/>
    <d v="2025-09-25T00:00:00"/>
    <x v="1"/>
    <n v="3.51"/>
    <x v="2"/>
    <n v="4"/>
    <x v="3"/>
    <x v="92"/>
    <x v="0"/>
    <d v="2025-08-13T00:00:00"/>
  </r>
  <r>
    <s v="ORD750"/>
    <s v="Liam"/>
    <x v="1"/>
    <x v="5"/>
    <n v="6"/>
    <n v="113.3"/>
    <x v="545"/>
    <d v="2023-10-14T00:00:00"/>
    <x v="1"/>
    <n v="679.8"/>
    <x v="0"/>
    <n v="0"/>
    <x v="5"/>
    <x v="47"/>
    <x v="2"/>
    <d v="2023-09-01T00:00:00"/>
  </r>
  <r>
    <s v="ORD751"/>
    <s v="Liam"/>
    <x v="2"/>
    <x v="4"/>
    <n v="8"/>
    <n v="35.380000000000003"/>
    <x v="546"/>
    <d v="2023-07-15T00:00:00"/>
    <x v="0"/>
    <n v="283.04000000000002"/>
    <x v="0"/>
    <n v="19"/>
    <x v="2"/>
    <x v="57"/>
    <x v="2"/>
    <d v="2023-06-26T00:00:00"/>
  </r>
  <r>
    <s v="ORD752"/>
    <s v="Noah"/>
    <x v="1"/>
    <x v="0"/>
    <n v="4"/>
    <n v="226.86"/>
    <x v="547"/>
    <d v="2024-12-06T00:00:00"/>
    <x v="0"/>
    <n v="907.44"/>
    <x v="0"/>
    <n v="15"/>
    <x v="6"/>
    <x v="83"/>
    <x v="1"/>
    <d v="2024-10-30T00:00:00"/>
  </r>
  <r>
    <s v="ORD753"/>
    <s v="James"/>
    <x v="0"/>
    <x v="6"/>
    <n v="1"/>
    <n v="3.51"/>
    <x v="548"/>
    <d v="2024-08-10T00:00:00"/>
    <x v="0"/>
    <n v="3.51"/>
    <x v="2"/>
    <n v="10"/>
    <x v="0"/>
    <x v="4"/>
    <x v="1"/>
    <d v="2024-07-09T00:00:00"/>
  </r>
  <r>
    <s v="ORD754"/>
    <s v="Olivia"/>
    <x v="2"/>
    <x v="7"/>
    <n v="7"/>
    <n v="76.069999999999993"/>
    <x v="320"/>
    <d v="2024-05-13T00:00:00"/>
    <x v="1"/>
    <n v="532.49"/>
    <x v="0"/>
    <n v="19"/>
    <x v="3"/>
    <x v="39"/>
    <x v="1"/>
    <d v="2024-04-23T00:00:00"/>
  </r>
  <r>
    <s v="ORD755"/>
    <s v="Ishita"/>
    <x v="1"/>
    <x v="9"/>
    <n v="3"/>
    <n v="35.93"/>
    <x v="549"/>
    <d v="2024-03-30T00:00:00"/>
    <x v="1"/>
    <n v="107.78999999999999"/>
    <x v="0"/>
    <n v="3"/>
    <x v="7"/>
    <x v="25"/>
    <x v="1"/>
    <d v="2024-02-27T00:00:00"/>
  </r>
  <r>
    <s v="ORD756"/>
    <s v="Ishita"/>
    <x v="1"/>
    <x v="7"/>
    <n v="2"/>
    <n v="76.069999999999993"/>
    <x v="515"/>
    <d v="2023-07-20T00:00:00"/>
    <x v="0"/>
    <n v="152.13999999999999"/>
    <x v="0"/>
    <n v="3"/>
    <x v="6"/>
    <x v="93"/>
    <x v="2"/>
    <d v="2023-06-07T00:00:00"/>
  </r>
  <r>
    <s v="ORD757"/>
    <s v="Olivia"/>
    <x v="2"/>
    <x v="7"/>
    <n v="8"/>
    <n v="76.069999999999993"/>
    <x v="256"/>
    <d v="2025-11-09T00:00:00"/>
    <x v="1"/>
    <n v="608.55999999999995"/>
    <x v="0"/>
    <n v="0"/>
    <x v="9"/>
    <x v="69"/>
    <x v="0"/>
    <d v="2025-10-01T00:00:00"/>
  </r>
  <r>
    <s v="ORD758"/>
    <s v="Olivia"/>
    <x v="2"/>
    <x v="1"/>
    <n v="6"/>
    <n v="177.37"/>
    <x v="388"/>
    <d v="2025-05-28T00:00:00"/>
    <x v="1"/>
    <n v="1064.22"/>
    <x v="1"/>
    <n v="9"/>
    <x v="3"/>
    <x v="92"/>
    <x v="0"/>
    <d v="2025-05-02T00:00:00"/>
  </r>
  <r>
    <s v="ORD759"/>
    <s v="Mia"/>
    <x v="1"/>
    <x v="4"/>
    <n v="3"/>
    <n v="35.380000000000003"/>
    <x v="140"/>
    <d v="2023-03-23T00:00:00"/>
    <x v="1"/>
    <n v="106.14000000000001"/>
    <x v="0"/>
    <n v="2"/>
    <x v="0"/>
    <x v="99"/>
    <x v="2"/>
    <d v="2023-02-14T00:00:00"/>
  </r>
  <r>
    <s v="ORD760"/>
    <s v="Olivia"/>
    <x v="2"/>
    <x v="6"/>
    <n v="7"/>
    <n v="3.51"/>
    <x v="550"/>
    <d v="2025-01-17T00:00:00"/>
    <x v="1"/>
    <n v="24.57"/>
    <x v="2"/>
    <n v="4"/>
    <x v="0"/>
    <x v="49"/>
    <x v="1"/>
    <d v="2024-12-07T00:00:00"/>
  </r>
  <r>
    <s v="ORD761"/>
    <s v="Elijah"/>
    <x v="2"/>
    <x v="5"/>
    <n v="6"/>
    <n v="113.3"/>
    <x v="551"/>
    <d v="2024-07-12T00:00:00"/>
    <x v="0"/>
    <n v="679.8"/>
    <x v="0"/>
    <n v="3"/>
    <x v="7"/>
    <x v="33"/>
    <x v="1"/>
    <d v="2024-06-17T00:00:00"/>
  </r>
  <r>
    <s v="ORD762"/>
    <s v="Liam"/>
    <x v="1"/>
    <x v="4"/>
    <n v="7"/>
    <n v="35.380000000000003"/>
    <x v="390"/>
    <d v="2025-05-31T00:00:00"/>
    <x v="1"/>
    <n v="247.66000000000003"/>
    <x v="0"/>
    <n v="1"/>
    <x v="5"/>
    <x v="47"/>
    <x v="0"/>
    <d v="2025-04-16T00:00:00"/>
  </r>
  <r>
    <s v="ORD763"/>
    <s v="William"/>
    <x v="0"/>
    <x v="8"/>
    <n v="6"/>
    <n v="21.99"/>
    <x v="547"/>
    <d v="2024-12-07T00:00:00"/>
    <x v="0"/>
    <n v="131.94"/>
    <x v="2"/>
    <n v="3"/>
    <x v="8"/>
    <x v="41"/>
    <x v="1"/>
    <d v="2024-10-30T00:00:00"/>
  </r>
  <r>
    <s v="ORD764"/>
    <s v="Noah"/>
    <x v="1"/>
    <x v="3"/>
    <n v="7"/>
    <n v="292.01"/>
    <x v="552"/>
    <d v="2025-04-04T00:00:00"/>
    <x v="0"/>
    <n v="2044.07"/>
    <x v="1"/>
    <n v="2"/>
    <x v="2"/>
    <x v="57"/>
    <x v="0"/>
    <d v="2025-02-25T00:00:00"/>
  </r>
  <r>
    <s v="ORD765"/>
    <s v="Sophia"/>
    <x v="2"/>
    <x v="7"/>
    <n v="7"/>
    <n v="76.069999999999993"/>
    <x v="553"/>
    <d v="2025-01-12T00:00:00"/>
    <x v="1"/>
    <n v="532.49"/>
    <x v="0"/>
    <n v="7"/>
    <x v="9"/>
    <x v="84"/>
    <x v="1"/>
    <d v="2024-12-02T00:00:00"/>
  </r>
  <r>
    <s v="ORD766"/>
    <s v="Olivia"/>
    <x v="2"/>
    <x v="7"/>
    <n v="6"/>
    <n v="76.069999999999993"/>
    <x v="554"/>
    <d v="2023-03-20T00:00:00"/>
    <x v="1"/>
    <n v="456.41999999999996"/>
    <x v="0"/>
    <n v="1"/>
    <x v="0"/>
    <x v="77"/>
    <x v="2"/>
    <d v="2023-02-05T00:00:00"/>
  </r>
  <r>
    <s v="ORD767"/>
    <s v="Ava"/>
    <x v="1"/>
    <x v="7"/>
    <n v="1"/>
    <n v="76.069999999999993"/>
    <x v="93"/>
    <d v="2023-10-04T00:00:00"/>
    <x v="1"/>
    <n v="76.069999999999993"/>
    <x v="0"/>
    <n v="9"/>
    <x v="2"/>
    <x v="98"/>
    <x v="2"/>
    <d v="2023-08-29T00:00:00"/>
  </r>
  <r>
    <s v="ORD768"/>
    <s v="Mia"/>
    <x v="1"/>
    <x v="7"/>
    <n v="6"/>
    <n v="76.069999999999993"/>
    <x v="414"/>
    <d v="2024-01-02T00:00:00"/>
    <x v="0"/>
    <n v="456.41999999999996"/>
    <x v="0"/>
    <n v="7"/>
    <x v="9"/>
    <x v="51"/>
    <x v="2"/>
    <d v="2023-12-17T00:00:00"/>
  </r>
  <r>
    <s v="ORD769"/>
    <s v="Elijah"/>
    <x v="2"/>
    <x v="6"/>
    <n v="1"/>
    <n v="3.51"/>
    <x v="548"/>
    <d v="2024-07-25T00:00:00"/>
    <x v="1"/>
    <n v="3.51"/>
    <x v="2"/>
    <n v="3"/>
    <x v="0"/>
    <x v="14"/>
    <x v="1"/>
    <d v="2024-07-09T00:00:00"/>
  </r>
  <r>
    <s v="ORD770"/>
    <s v="James"/>
    <x v="3"/>
    <x v="0"/>
    <n v="4"/>
    <n v="226.86"/>
    <x v="542"/>
    <d v="2025-04-13T00:00:00"/>
    <x v="0"/>
    <n v="907.44"/>
    <x v="0"/>
    <n v="12"/>
    <x v="0"/>
    <x v="7"/>
    <x v="0"/>
    <d v="2025-03-16T00:00:00"/>
  </r>
  <r>
    <s v="ORD771"/>
    <s v="Liam"/>
    <x v="1"/>
    <x v="7"/>
    <n v="7"/>
    <n v="76.069999999999993"/>
    <x v="555"/>
    <d v="2025-03-14T00:00:00"/>
    <x v="0"/>
    <n v="532.49"/>
    <x v="0"/>
    <n v="9"/>
    <x v="1"/>
    <x v="95"/>
    <x v="0"/>
    <d v="2025-02-13T00:00:00"/>
  </r>
  <r>
    <s v="ORD772"/>
    <s v="Noah"/>
    <x v="1"/>
    <x v="1"/>
    <n v="3"/>
    <n v="177.37"/>
    <x v="556"/>
    <d v="2023-03-09T00:00:00"/>
    <x v="0"/>
    <n v="532.11"/>
    <x v="1"/>
    <n v="8"/>
    <x v="5"/>
    <x v="47"/>
    <x v="2"/>
    <d v="2023-02-11T00:00:00"/>
  </r>
  <r>
    <s v="ORD773"/>
    <s v="Emma"/>
    <x v="3"/>
    <x v="4"/>
    <n v="7"/>
    <n v="35.380000000000003"/>
    <x v="557"/>
    <d v="2023-12-18T00:00:00"/>
    <x v="0"/>
    <n v="247.66000000000003"/>
    <x v="0"/>
    <n v="5"/>
    <x v="1"/>
    <x v="44"/>
    <x v="2"/>
    <d v="2023-11-18T00:00:00"/>
  </r>
  <r>
    <s v="ORD774"/>
    <s v="Ava"/>
    <x v="1"/>
    <x v="0"/>
    <n v="5"/>
    <n v="226.86"/>
    <x v="44"/>
    <d v="2025-03-19T00:00:00"/>
    <x v="0"/>
    <n v="1134.3000000000002"/>
    <x v="0"/>
    <n v="5"/>
    <x v="6"/>
    <x v="11"/>
    <x v="0"/>
    <d v="2025-02-24T00:00:00"/>
  </r>
  <r>
    <s v="ORD775"/>
    <s v="Emma"/>
    <x v="3"/>
    <x v="6"/>
    <n v="8"/>
    <n v="3.51"/>
    <x v="322"/>
    <d v="2024-11-26T00:00:00"/>
    <x v="0"/>
    <n v="28.08"/>
    <x v="2"/>
    <n v="5"/>
    <x v="2"/>
    <x v="57"/>
    <x v="1"/>
    <d v="2024-10-16T00:00:00"/>
  </r>
  <r>
    <s v="ORD776"/>
    <s v="Liam"/>
    <x v="1"/>
    <x v="9"/>
    <n v="4"/>
    <n v="35.93"/>
    <x v="558"/>
    <d v="2025-05-21T00:00:00"/>
    <x v="1"/>
    <n v="143.72"/>
    <x v="0"/>
    <n v="6"/>
    <x v="0"/>
    <x v="34"/>
    <x v="0"/>
    <d v="2025-04-29T00:00:00"/>
  </r>
  <r>
    <s v="ORD777"/>
    <s v="James"/>
    <x v="0"/>
    <x v="6"/>
    <n v="5"/>
    <n v="3.51"/>
    <x v="526"/>
    <d v="2024-10-12T00:00:00"/>
    <x v="1"/>
    <n v="17.549999999999997"/>
    <x v="2"/>
    <n v="2"/>
    <x v="5"/>
    <x v="91"/>
    <x v="1"/>
    <d v="2024-08-31T00:00:00"/>
  </r>
  <r>
    <s v="ORD778"/>
    <s v="Olivia"/>
    <x v="2"/>
    <x v="1"/>
    <n v="5"/>
    <n v="177.37"/>
    <x v="514"/>
    <d v="2024-01-10T00:00:00"/>
    <x v="1"/>
    <n v="886.85"/>
    <x v="1"/>
    <n v="4"/>
    <x v="3"/>
    <x v="71"/>
    <x v="2"/>
    <d v="2023-12-15T00:00:00"/>
  </r>
  <r>
    <s v="ORD779"/>
    <s v="James"/>
    <x v="0"/>
    <x v="5"/>
    <n v="6"/>
    <n v="113.3"/>
    <x v="370"/>
    <d v="2023-08-18T00:00:00"/>
    <x v="0"/>
    <n v="679.8"/>
    <x v="0"/>
    <n v="3"/>
    <x v="5"/>
    <x v="8"/>
    <x v="2"/>
    <d v="2023-07-16T00:00:00"/>
  </r>
  <r>
    <s v="ORD780"/>
    <s v="William"/>
    <x v="0"/>
    <x v="9"/>
    <n v="3"/>
    <n v="35.93"/>
    <x v="559"/>
    <d v="2025-09-02T00:00:00"/>
    <x v="1"/>
    <n v="107.78999999999999"/>
    <x v="0"/>
    <n v="10"/>
    <x v="6"/>
    <x v="72"/>
    <x v="0"/>
    <d v="2025-08-15T00:00:00"/>
  </r>
  <r>
    <s v="ORD781"/>
    <s v="William"/>
    <x v="0"/>
    <x v="1"/>
    <n v="10"/>
    <n v="177.37"/>
    <x v="560"/>
    <d v="2025-09-04T00:00:00"/>
    <x v="1"/>
    <n v="1773.7"/>
    <x v="1"/>
    <n v="3"/>
    <x v="1"/>
    <x v="23"/>
    <x v="0"/>
    <d v="2025-08-06T00:00:00"/>
  </r>
  <r>
    <s v="ORD782"/>
    <s v="James"/>
    <x v="3"/>
    <x v="2"/>
    <n v="1"/>
    <n v="0.76"/>
    <x v="504"/>
    <d v="2024-05-01T00:00:00"/>
    <x v="1"/>
    <n v="0.76"/>
    <x v="2"/>
    <n v="8"/>
    <x v="5"/>
    <x v="64"/>
    <x v="1"/>
    <d v="2024-04-01T00:00:00"/>
  </r>
  <r>
    <s v="ORD783"/>
    <s v="Mia"/>
    <x v="1"/>
    <x v="4"/>
    <n v="6"/>
    <n v="35.380000000000003"/>
    <x v="561"/>
    <d v="2025-11-15T00:00:00"/>
    <x v="1"/>
    <n v="212.28000000000003"/>
    <x v="0"/>
    <n v="14"/>
    <x v="0"/>
    <x v="4"/>
    <x v="0"/>
    <d v="2025-10-29T00:00:00"/>
  </r>
  <r>
    <s v="ORD784"/>
    <s v="Mia"/>
    <x v="1"/>
    <x v="8"/>
    <n v="9"/>
    <n v="21.99"/>
    <x v="562"/>
    <d v="2023-11-04T00:00:00"/>
    <x v="1"/>
    <n v="197.91"/>
    <x v="2"/>
    <n v="1"/>
    <x v="9"/>
    <x v="74"/>
    <x v="2"/>
    <d v="2023-10-04T00:00:00"/>
  </r>
  <r>
    <s v="ORD785"/>
    <s v="Emma"/>
    <x v="3"/>
    <x v="8"/>
    <n v="3"/>
    <n v="21.99"/>
    <x v="232"/>
    <d v="2023-10-24T00:00:00"/>
    <x v="1"/>
    <n v="65.97"/>
    <x v="2"/>
    <n v="9"/>
    <x v="5"/>
    <x v="80"/>
    <x v="2"/>
    <d v="2023-09-14T00:00:00"/>
  </r>
  <r>
    <s v="ORD786"/>
    <s v="Mia"/>
    <x v="1"/>
    <x v="9"/>
    <n v="7"/>
    <n v="35.93"/>
    <x v="563"/>
    <d v="2024-10-26T00:00:00"/>
    <x v="0"/>
    <n v="251.51"/>
    <x v="0"/>
    <n v="3"/>
    <x v="5"/>
    <x v="80"/>
    <x v="1"/>
    <d v="2024-09-22T00:00:00"/>
  </r>
  <r>
    <s v="ORD787"/>
    <s v="James"/>
    <x v="3"/>
    <x v="1"/>
    <n v="4"/>
    <n v="177.37"/>
    <x v="297"/>
    <d v="2024-04-28T00:00:00"/>
    <x v="1"/>
    <n v="709.48"/>
    <x v="1"/>
    <n v="18"/>
    <x v="5"/>
    <x v="47"/>
    <x v="1"/>
    <d v="2024-03-31T00:00:00"/>
  </r>
  <r>
    <s v="ORD788"/>
    <s v="Elijah"/>
    <x v="2"/>
    <x v="5"/>
    <n v="1"/>
    <n v="113.3"/>
    <x v="564"/>
    <d v="2023-10-20T00:00:00"/>
    <x v="0"/>
    <n v="113.3"/>
    <x v="0"/>
    <n v="4"/>
    <x v="8"/>
    <x v="41"/>
    <x v="2"/>
    <d v="2023-09-30T00:00:00"/>
  </r>
  <r>
    <s v="ORD789"/>
    <s v="William"/>
    <x v="0"/>
    <x v="3"/>
    <n v="9"/>
    <n v="292.01"/>
    <x v="139"/>
    <d v="2024-09-04T00:00:00"/>
    <x v="1"/>
    <n v="2628.09"/>
    <x v="1"/>
    <n v="7"/>
    <x v="0"/>
    <x v="14"/>
    <x v="1"/>
    <d v="2024-08-17T00:00:00"/>
  </r>
  <r>
    <s v="ORD790"/>
    <s v="Noah"/>
    <x v="1"/>
    <x v="5"/>
    <n v="7"/>
    <n v="113.3"/>
    <x v="565"/>
    <d v="2024-08-22T00:00:00"/>
    <x v="1"/>
    <n v="793.1"/>
    <x v="0"/>
    <n v="17"/>
    <x v="4"/>
    <x v="32"/>
    <x v="1"/>
    <d v="2024-07-19T00:00:00"/>
  </r>
  <r>
    <s v="ORD791"/>
    <s v="Liam"/>
    <x v="2"/>
    <x v="1"/>
    <n v="10"/>
    <n v="177.37"/>
    <x v="566"/>
    <d v="2025-07-27T00:00:00"/>
    <x v="0"/>
    <n v="1773.7"/>
    <x v="1"/>
    <n v="1"/>
    <x v="8"/>
    <x v="94"/>
    <x v="0"/>
    <d v="2025-06-30T00:00:00"/>
  </r>
  <r>
    <s v="ORD792"/>
    <s v="Elijah"/>
    <x v="2"/>
    <x v="8"/>
    <n v="3"/>
    <n v="21.99"/>
    <x v="567"/>
    <d v="2023-06-27T00:00:00"/>
    <x v="0"/>
    <n v="65.97"/>
    <x v="2"/>
    <n v="8"/>
    <x v="2"/>
    <x v="81"/>
    <x v="2"/>
    <d v="2023-05-27T00:00:00"/>
  </r>
  <r>
    <s v="ORD793"/>
    <s v="Ishita"/>
    <x v="1"/>
    <x v="2"/>
    <n v="6"/>
    <n v="0.76"/>
    <x v="342"/>
    <d v="2024-07-03T00:00:00"/>
    <x v="0"/>
    <n v="4.5600000000000005"/>
    <x v="2"/>
    <n v="13"/>
    <x v="0"/>
    <x v="7"/>
    <x v="1"/>
    <d v="2024-06-05T00:00:00"/>
  </r>
  <r>
    <s v="ORD794"/>
    <s v="James"/>
    <x v="0"/>
    <x v="9"/>
    <n v="9"/>
    <n v="35.93"/>
    <x v="369"/>
    <d v="2024-10-09T00:00:00"/>
    <x v="0"/>
    <n v="323.37"/>
    <x v="0"/>
    <n v="2"/>
    <x v="0"/>
    <x v="37"/>
    <x v="1"/>
    <d v="2024-09-01T00:00:00"/>
  </r>
  <r>
    <s v="ORD795"/>
    <s v="Emma"/>
    <x v="3"/>
    <x v="5"/>
    <n v="9"/>
    <n v="113.3"/>
    <x v="94"/>
    <d v="2024-09-26T00:00:00"/>
    <x v="1"/>
    <n v="1019.6999999999999"/>
    <x v="0"/>
    <n v="3"/>
    <x v="5"/>
    <x v="37"/>
    <x v="1"/>
    <d v="2024-08-25T00:00:00"/>
  </r>
  <r>
    <s v="ORD796"/>
    <s v="Ishita"/>
    <x v="1"/>
    <x v="3"/>
    <n v="7"/>
    <n v="292.01"/>
    <x v="33"/>
    <d v="2025-06-08T00:00:00"/>
    <x v="0"/>
    <n v="2044.07"/>
    <x v="1"/>
    <n v="16"/>
    <x v="0"/>
    <x v="77"/>
    <x v="0"/>
    <d v="2025-05-07T00:00:00"/>
  </r>
  <r>
    <s v="ORD797"/>
    <s v="Liam"/>
    <x v="1"/>
    <x v="3"/>
    <n v="2"/>
    <n v="292.01"/>
    <x v="568"/>
    <d v="2025-01-31T00:00:00"/>
    <x v="0"/>
    <n v="584.02"/>
    <x v="1"/>
    <n v="6"/>
    <x v="8"/>
    <x v="67"/>
    <x v="0"/>
    <d v="2025-01-16T00:00:00"/>
  </r>
  <r>
    <s v="ORD798"/>
    <s v="James"/>
    <x v="3"/>
    <x v="0"/>
    <n v="5"/>
    <n v="226.86"/>
    <x v="569"/>
    <d v="2023-07-09T00:00:00"/>
    <x v="0"/>
    <n v="1134.3000000000002"/>
    <x v="0"/>
    <n v="16"/>
    <x v="6"/>
    <x v="93"/>
    <x v="2"/>
    <d v="2023-06-02T00:00:00"/>
  </r>
  <r>
    <s v="ORD799"/>
    <s v="Olivia"/>
    <x v="2"/>
    <x v="9"/>
    <n v="6"/>
    <n v="35.93"/>
    <x v="282"/>
    <d v="2025-06-15T00:00:00"/>
    <x v="0"/>
    <n v="215.57999999999998"/>
    <x v="0"/>
    <n v="15"/>
    <x v="6"/>
    <x v="93"/>
    <x v="0"/>
    <d v="2025-05-11T00:00:00"/>
  </r>
  <r>
    <s v="ORD800"/>
    <s v="Noah"/>
    <x v="1"/>
    <x v="0"/>
    <n v="10"/>
    <n v="226.86"/>
    <x v="307"/>
    <d v="2025-11-23T00:00:00"/>
    <x v="1"/>
    <n v="2268.6000000000004"/>
    <x v="0"/>
    <n v="0"/>
    <x v="5"/>
    <x v="8"/>
    <x v="0"/>
    <d v="2025-10-12T00:00:00"/>
  </r>
  <r>
    <s v="ORD801"/>
    <s v="Emma"/>
    <x v="3"/>
    <x v="4"/>
    <n v="8"/>
    <n v="35.380000000000003"/>
    <x v="570"/>
    <d v="2025-07-13T00:00:00"/>
    <x v="0"/>
    <n v="283.04000000000002"/>
    <x v="0"/>
    <n v="7"/>
    <x v="6"/>
    <x v="72"/>
    <x v="0"/>
    <d v="2025-06-02T00:00:00"/>
  </r>
  <r>
    <s v="ORD802"/>
    <s v="Emma"/>
    <x v="3"/>
    <x v="1"/>
    <n v="8"/>
    <n v="177.37"/>
    <x v="134"/>
    <d v="2023-08-19T00:00:00"/>
    <x v="0"/>
    <n v="1418.96"/>
    <x v="1"/>
    <n v="9"/>
    <x v="7"/>
    <x v="33"/>
    <x v="2"/>
    <d v="2023-07-18T00:00:00"/>
  </r>
  <r>
    <s v="ORD803"/>
    <s v="Sophia"/>
    <x v="2"/>
    <x v="2"/>
    <n v="5"/>
    <n v="0.76"/>
    <x v="571"/>
    <d v="2025-05-31T00:00:00"/>
    <x v="1"/>
    <n v="3.8"/>
    <x v="2"/>
    <n v="4"/>
    <x v="5"/>
    <x v="80"/>
    <x v="0"/>
    <d v="2025-04-25T00:00:00"/>
  </r>
  <r>
    <s v="ORD804"/>
    <s v="James"/>
    <x v="0"/>
    <x v="2"/>
    <n v="9"/>
    <n v="0.76"/>
    <x v="73"/>
    <d v="2023-09-25T00:00:00"/>
    <x v="1"/>
    <n v="6.84"/>
    <x v="2"/>
    <n v="4"/>
    <x v="8"/>
    <x v="22"/>
    <x v="2"/>
    <d v="2023-08-12T00:00:00"/>
  </r>
  <r>
    <s v="ORD805"/>
    <s v="Elijah"/>
    <x v="2"/>
    <x v="1"/>
    <n v="7"/>
    <n v="177.37"/>
    <x v="572"/>
    <d v="2024-11-13T00:00:00"/>
    <x v="1"/>
    <n v="1241.5900000000001"/>
    <x v="1"/>
    <n v="19"/>
    <x v="8"/>
    <x v="41"/>
    <x v="1"/>
    <d v="2024-10-12T00:00:00"/>
  </r>
  <r>
    <s v="ORD806"/>
    <s v="Elijah"/>
    <x v="2"/>
    <x v="3"/>
    <n v="7"/>
    <n v="292.01"/>
    <x v="491"/>
    <d v="2025-05-07T00:00:00"/>
    <x v="1"/>
    <n v="2044.07"/>
    <x v="1"/>
    <n v="8"/>
    <x v="8"/>
    <x v="41"/>
    <x v="0"/>
    <d v="2025-03-26T00:00:00"/>
  </r>
  <r>
    <s v="ORD807"/>
    <s v="Emma"/>
    <x v="3"/>
    <x v="3"/>
    <n v="9"/>
    <n v="292.01"/>
    <x v="73"/>
    <d v="2023-09-14T00:00:00"/>
    <x v="1"/>
    <n v="2628.09"/>
    <x v="1"/>
    <n v="5"/>
    <x v="1"/>
    <x v="79"/>
    <x v="2"/>
    <d v="2023-08-12T00:00:00"/>
  </r>
  <r>
    <s v="ORD808"/>
    <s v="James"/>
    <x v="3"/>
    <x v="8"/>
    <n v="1"/>
    <n v="21.99"/>
    <x v="495"/>
    <d v="2024-05-26T00:00:00"/>
    <x v="1"/>
    <n v="21.99"/>
    <x v="2"/>
    <n v="15"/>
    <x v="4"/>
    <x v="6"/>
    <x v="1"/>
    <d v="2024-05-03T00:00:00"/>
  </r>
  <r>
    <s v="ORD809"/>
    <s v="James"/>
    <x v="3"/>
    <x v="5"/>
    <n v="4"/>
    <n v="113.3"/>
    <x v="573"/>
    <d v="2024-01-29T00:00:00"/>
    <x v="1"/>
    <n v="453.2"/>
    <x v="0"/>
    <n v="18"/>
    <x v="2"/>
    <x v="57"/>
    <x v="1"/>
    <d v="2024-01-10T00:00:00"/>
  </r>
  <r>
    <s v="ORD810"/>
    <s v="Ava"/>
    <x v="1"/>
    <x v="3"/>
    <n v="7"/>
    <n v="292.01"/>
    <x v="574"/>
    <d v="2024-01-28T00:00:00"/>
    <x v="1"/>
    <n v="2044.07"/>
    <x v="1"/>
    <n v="6"/>
    <x v="3"/>
    <x v="75"/>
    <x v="2"/>
    <d v="2023-12-25T00:00:00"/>
  </r>
  <r>
    <s v="ORD811"/>
    <s v="Ava"/>
    <x v="1"/>
    <x v="2"/>
    <n v="3"/>
    <n v="0.76"/>
    <x v="279"/>
    <d v="2024-04-29T00:00:00"/>
    <x v="0"/>
    <n v="2.2800000000000002"/>
    <x v="2"/>
    <n v="0"/>
    <x v="6"/>
    <x v="27"/>
    <x v="1"/>
    <d v="2024-04-03T00:00:00"/>
  </r>
  <r>
    <s v="ORD812"/>
    <s v="Olivia"/>
    <x v="2"/>
    <x v="6"/>
    <n v="2"/>
    <n v="3.51"/>
    <x v="575"/>
    <d v="2025-05-01T00:00:00"/>
    <x v="0"/>
    <n v="7.02"/>
    <x v="2"/>
    <n v="11"/>
    <x v="1"/>
    <x v="12"/>
    <x v="0"/>
    <d v="2025-03-22T00:00:00"/>
  </r>
  <r>
    <s v="ORD813"/>
    <s v="Liam"/>
    <x v="1"/>
    <x v="3"/>
    <n v="5"/>
    <n v="292.01"/>
    <x v="576"/>
    <d v="2023-12-17T00:00:00"/>
    <x v="0"/>
    <n v="1460.05"/>
    <x v="1"/>
    <n v="7"/>
    <x v="8"/>
    <x v="54"/>
    <x v="2"/>
    <d v="2023-11-25T00:00:00"/>
  </r>
  <r>
    <s v="ORD814"/>
    <s v="Sophia"/>
    <x v="2"/>
    <x v="3"/>
    <n v="2"/>
    <n v="292.01"/>
    <x v="577"/>
    <d v="2023-03-26T00:00:00"/>
    <x v="0"/>
    <n v="584.02"/>
    <x v="1"/>
    <n v="7"/>
    <x v="7"/>
    <x v="62"/>
    <x v="2"/>
    <d v="2023-02-18T00:00:00"/>
  </r>
  <r>
    <s v="ORD815"/>
    <s v="Sophia"/>
    <x v="2"/>
    <x v="3"/>
    <n v="6"/>
    <n v="292.01"/>
    <x v="578"/>
    <d v="2024-03-07T00:00:00"/>
    <x v="0"/>
    <n v="1752.06"/>
    <x v="1"/>
    <n v="7"/>
    <x v="0"/>
    <x v="48"/>
    <x v="1"/>
    <d v="2024-02-03T00:00:00"/>
  </r>
  <r>
    <s v="ORD816"/>
    <s v="Olivia"/>
    <x v="2"/>
    <x v="2"/>
    <n v="2"/>
    <n v="0.76"/>
    <x v="579"/>
    <d v="2025-08-06T00:00:00"/>
    <x v="0"/>
    <n v="1.52"/>
    <x v="2"/>
    <n v="8"/>
    <x v="0"/>
    <x v="77"/>
    <x v="0"/>
    <d v="2025-07-19T00:00:00"/>
  </r>
  <r>
    <s v="ORD817"/>
    <s v="James"/>
    <x v="3"/>
    <x v="1"/>
    <n v="9"/>
    <n v="177.37"/>
    <x v="580"/>
    <d v="2024-10-31T00:00:00"/>
    <x v="1"/>
    <n v="1596.33"/>
    <x v="1"/>
    <n v="15"/>
    <x v="0"/>
    <x v="99"/>
    <x v="1"/>
    <d v="2024-09-18T00:00:00"/>
  </r>
  <r>
    <s v="ORD818"/>
    <s v="Elijah"/>
    <x v="1"/>
    <x v="2"/>
    <n v="2"/>
    <n v="0.76"/>
    <x v="367"/>
    <d v="2024-05-28T00:00:00"/>
    <x v="0"/>
    <n v="1.52"/>
    <x v="2"/>
    <n v="12"/>
    <x v="0"/>
    <x v="99"/>
    <x v="1"/>
    <d v="2024-04-21T00:00:00"/>
  </r>
  <r>
    <s v="ORD819"/>
    <s v="Ava"/>
    <x v="1"/>
    <x v="3"/>
    <n v="3"/>
    <n v="292.01"/>
    <x v="581"/>
    <d v="2025-05-11T00:00:00"/>
    <x v="0"/>
    <n v="876.03"/>
    <x v="1"/>
    <n v="4"/>
    <x v="3"/>
    <x v="89"/>
    <x v="0"/>
    <d v="2025-03-30T00:00:00"/>
  </r>
  <r>
    <s v="ORD820"/>
    <s v="Mia"/>
    <x v="1"/>
    <x v="4"/>
    <n v="10"/>
    <n v="35.380000000000003"/>
    <x v="582"/>
    <d v="2024-12-26T00:00:00"/>
    <x v="0"/>
    <n v="353.8"/>
    <x v="0"/>
    <n v="14"/>
    <x v="7"/>
    <x v="89"/>
    <x v="1"/>
    <d v="2024-11-14T00:00:00"/>
  </r>
  <r>
    <s v="ORD821"/>
    <s v="Ava"/>
    <x v="1"/>
    <x v="6"/>
    <n v="5"/>
    <n v="3.51"/>
    <x v="80"/>
    <d v="2025-06-08T00:00:00"/>
    <x v="1"/>
    <n v="17.549999999999997"/>
    <x v="2"/>
    <n v="7"/>
    <x v="5"/>
    <x v="47"/>
    <x v="0"/>
    <d v="2025-05-18T00:00:00"/>
  </r>
  <r>
    <s v="ORD822"/>
    <s v="Liam"/>
    <x v="1"/>
    <x v="5"/>
    <n v="1"/>
    <n v="113.3"/>
    <x v="505"/>
    <d v="2025-08-27T00:00:00"/>
    <x v="1"/>
    <n v="113.3"/>
    <x v="0"/>
    <n v="0"/>
    <x v="2"/>
    <x v="87"/>
    <x v="0"/>
    <d v="2025-08-01T00:00:00"/>
  </r>
  <r>
    <s v="ORD823"/>
    <s v="Liam"/>
    <x v="1"/>
    <x v="8"/>
    <n v="8"/>
    <n v="21.99"/>
    <x v="371"/>
    <d v="2023-05-27T00:00:00"/>
    <x v="1"/>
    <n v="175.92"/>
    <x v="0"/>
    <n v="14"/>
    <x v="7"/>
    <x v="55"/>
    <x v="2"/>
    <d v="2023-04-20T00:00:00"/>
  </r>
  <r>
    <s v="ORD824"/>
    <s v="William"/>
    <x v="0"/>
    <x v="3"/>
    <n v="8"/>
    <n v="292.01"/>
    <x v="353"/>
    <d v="2025-02-01T00:00:00"/>
    <x v="1"/>
    <n v="2336.08"/>
    <x v="1"/>
    <n v="8"/>
    <x v="9"/>
    <x v="53"/>
    <x v="1"/>
    <d v="2024-12-29T00:00:00"/>
  </r>
  <r>
    <s v="ORD825"/>
    <s v="Ava"/>
    <x v="1"/>
    <x v="7"/>
    <n v="5"/>
    <n v="76.069999999999993"/>
    <x v="159"/>
    <d v="2025-09-23T00:00:00"/>
    <x v="0"/>
    <n v="380.34999999999997"/>
    <x v="0"/>
    <n v="4"/>
    <x v="4"/>
    <x v="42"/>
    <x v="0"/>
    <d v="2025-08-20T00:00:00"/>
  </r>
  <r>
    <s v="ORD826"/>
    <s v="William"/>
    <x v="0"/>
    <x v="3"/>
    <n v="10"/>
    <n v="292.01"/>
    <x v="499"/>
    <d v="2025-02-23T00:00:00"/>
    <x v="0"/>
    <n v="2920.1"/>
    <x v="1"/>
    <n v="11"/>
    <x v="1"/>
    <x v="95"/>
    <x v="0"/>
    <d v="2025-01-13T00:00:00"/>
  </r>
  <r>
    <s v="ORD827"/>
    <s v="Sophia"/>
    <x v="2"/>
    <x v="5"/>
    <n v="3"/>
    <n v="113.3"/>
    <x v="103"/>
    <d v="2024-06-25T00:00:00"/>
    <x v="0"/>
    <n v="339.9"/>
    <x v="0"/>
    <n v="0"/>
    <x v="0"/>
    <x v="99"/>
    <x v="1"/>
    <d v="2024-06-07T00:00:00"/>
  </r>
  <r>
    <s v="ORD828"/>
    <s v="Olivia"/>
    <x v="2"/>
    <x v="3"/>
    <n v="5"/>
    <n v="292.01"/>
    <x v="583"/>
    <d v="2023-06-01T00:00:00"/>
    <x v="1"/>
    <n v="1460.05"/>
    <x v="1"/>
    <n v="1"/>
    <x v="3"/>
    <x v="15"/>
    <x v="2"/>
    <d v="2023-04-17T00:00:00"/>
  </r>
  <r>
    <s v="ORD829"/>
    <s v="William"/>
    <x v="0"/>
    <x v="8"/>
    <n v="3"/>
    <n v="21.99"/>
    <x v="584"/>
    <d v="2024-12-06T00:00:00"/>
    <x v="1"/>
    <n v="65.97"/>
    <x v="1"/>
    <n v="1"/>
    <x v="8"/>
    <x v="68"/>
    <x v="1"/>
    <d v="2024-11-11T00:00:00"/>
  </r>
  <r>
    <s v="ORD830"/>
    <s v="Olivia"/>
    <x v="2"/>
    <x v="0"/>
    <n v="5"/>
    <n v="226.86"/>
    <x v="585"/>
    <d v="2024-12-15T00:00:00"/>
    <x v="1"/>
    <n v="1134.3000000000002"/>
    <x v="0"/>
    <n v="3"/>
    <x v="3"/>
    <x v="63"/>
    <x v="1"/>
    <d v="2024-11-10T00:00:00"/>
  </r>
  <r>
    <s v="ORD831"/>
    <s v="Noah"/>
    <x v="1"/>
    <x v="5"/>
    <n v="4"/>
    <n v="113.3"/>
    <x v="586"/>
    <d v="2024-06-28T00:00:00"/>
    <x v="1"/>
    <n v="453.2"/>
    <x v="0"/>
    <n v="8"/>
    <x v="3"/>
    <x v="63"/>
    <x v="1"/>
    <d v="2024-06-06T00:00:00"/>
  </r>
  <r>
    <s v="ORD832"/>
    <s v="Noah"/>
    <x v="1"/>
    <x v="4"/>
    <n v="7"/>
    <n v="35.380000000000003"/>
    <x v="243"/>
    <d v="2024-04-18T00:00:00"/>
    <x v="1"/>
    <n v="247.66000000000003"/>
    <x v="0"/>
    <n v="7"/>
    <x v="1"/>
    <x v="44"/>
    <x v="1"/>
    <d v="2024-03-16T00:00:00"/>
  </r>
  <r>
    <s v="ORD833"/>
    <s v="Liam"/>
    <x v="1"/>
    <x v="8"/>
    <n v="9"/>
    <n v="21.99"/>
    <x v="496"/>
    <d v="2023-04-10T00:00:00"/>
    <x v="1"/>
    <n v="197.91"/>
    <x v="2"/>
    <n v="6"/>
    <x v="2"/>
    <x v="98"/>
    <x v="2"/>
    <d v="2023-03-24T00:00:00"/>
  </r>
  <r>
    <s v="ORD834"/>
    <s v="Elijah"/>
    <x v="1"/>
    <x v="0"/>
    <n v="5"/>
    <n v="226.86"/>
    <x v="577"/>
    <d v="2023-03-25T00:00:00"/>
    <x v="1"/>
    <n v="1134.3000000000002"/>
    <x v="0"/>
    <n v="6"/>
    <x v="9"/>
    <x v="70"/>
    <x v="2"/>
    <d v="2023-02-18T00:00:00"/>
  </r>
  <r>
    <s v="ORD835"/>
    <s v="Ava"/>
    <x v="1"/>
    <x v="0"/>
    <n v="9"/>
    <n v="226.86"/>
    <x v="587"/>
    <d v="2025-02-24T00:00:00"/>
    <x v="0"/>
    <n v="2041.7400000000002"/>
    <x v="0"/>
    <n v="12"/>
    <x v="6"/>
    <x v="11"/>
    <x v="0"/>
    <d v="2025-01-10T00:00:00"/>
  </r>
  <r>
    <s v="ORD836"/>
    <s v="James"/>
    <x v="0"/>
    <x v="0"/>
    <n v="2"/>
    <n v="226.86"/>
    <x v="588"/>
    <d v="2024-06-04T00:00:00"/>
    <x v="0"/>
    <n v="453.72"/>
    <x v="0"/>
    <n v="5"/>
    <x v="0"/>
    <x v="4"/>
    <x v="1"/>
    <d v="2024-05-06T00:00:00"/>
  </r>
  <r>
    <s v="ORD837"/>
    <s v="Ishita"/>
    <x v="1"/>
    <x v="1"/>
    <n v="6"/>
    <n v="177.37"/>
    <x v="511"/>
    <d v="2023-12-29T00:00:00"/>
    <x v="1"/>
    <n v="1064.22"/>
    <x v="1"/>
    <n v="2"/>
    <x v="3"/>
    <x v="63"/>
    <x v="2"/>
    <d v="2023-11-24T00:00:00"/>
  </r>
  <r>
    <s v="ORD838"/>
    <s v="Liam"/>
    <x v="1"/>
    <x v="9"/>
    <n v="4"/>
    <n v="35.93"/>
    <x v="435"/>
    <d v="2024-12-30T00:00:00"/>
    <x v="0"/>
    <n v="143.72"/>
    <x v="0"/>
    <n v="5"/>
    <x v="8"/>
    <x v="22"/>
    <x v="1"/>
    <d v="2024-11-21T00:00:00"/>
  </r>
  <r>
    <s v="ORD839"/>
    <s v="Liam"/>
    <x v="1"/>
    <x v="6"/>
    <n v="7"/>
    <n v="3.51"/>
    <x v="589"/>
    <d v="2023-12-26T00:00:00"/>
    <x v="1"/>
    <n v="24.57"/>
    <x v="2"/>
    <n v="3"/>
    <x v="8"/>
    <x v="30"/>
    <x v="2"/>
    <d v="2023-12-02T00:00:00"/>
  </r>
  <r>
    <s v="ORD840"/>
    <s v="Ishita"/>
    <x v="1"/>
    <x v="3"/>
    <n v="8"/>
    <n v="292.01"/>
    <x v="347"/>
    <d v="2023-08-25T00:00:00"/>
    <x v="0"/>
    <n v="2336.08"/>
    <x v="1"/>
    <n v="19"/>
    <x v="7"/>
    <x v="20"/>
    <x v="2"/>
    <d v="2023-08-03T00:00:00"/>
  </r>
  <r>
    <s v="ORD841"/>
    <s v="Mia"/>
    <x v="1"/>
    <x v="9"/>
    <n v="10"/>
    <n v="35.93"/>
    <x v="132"/>
    <d v="2025-03-05T00:00:00"/>
    <x v="1"/>
    <n v="359.3"/>
    <x v="1"/>
    <n v="4"/>
    <x v="3"/>
    <x v="75"/>
    <x v="0"/>
    <d v="2025-02-02T00:00:00"/>
  </r>
  <r>
    <s v="ORD842"/>
    <s v="Noah"/>
    <x v="1"/>
    <x v="0"/>
    <n v="5"/>
    <n v="226.86"/>
    <x v="514"/>
    <d v="2024-01-11T00:00:00"/>
    <x v="0"/>
    <n v="1134.3000000000002"/>
    <x v="0"/>
    <n v="13"/>
    <x v="8"/>
    <x v="41"/>
    <x v="2"/>
    <d v="2023-12-15T00:00:00"/>
  </r>
  <r>
    <s v="ORD843"/>
    <s v="Elijah"/>
    <x v="2"/>
    <x v="1"/>
    <n v="3"/>
    <n v="177.37"/>
    <x v="147"/>
    <d v="2024-09-03T00:00:00"/>
    <x v="0"/>
    <n v="532.11"/>
    <x v="1"/>
    <n v="14"/>
    <x v="0"/>
    <x v="48"/>
    <x v="1"/>
    <d v="2024-08-06T00:00:00"/>
  </r>
  <r>
    <s v="ORD844"/>
    <s v="Elijah"/>
    <x v="1"/>
    <x v="8"/>
    <n v="5"/>
    <n v="21.99"/>
    <x v="590"/>
    <d v="2023-08-28T00:00:00"/>
    <x v="1"/>
    <n v="109.94999999999999"/>
    <x v="2"/>
    <n v="5"/>
    <x v="1"/>
    <x v="50"/>
    <x v="2"/>
    <d v="2023-08-06T00:00:00"/>
  </r>
  <r>
    <s v="ORD845"/>
    <s v="Olivia"/>
    <x v="2"/>
    <x v="8"/>
    <n v="9"/>
    <n v="21.99"/>
    <x v="289"/>
    <d v="2025-07-07T00:00:00"/>
    <x v="0"/>
    <n v="197.91"/>
    <x v="2"/>
    <n v="8"/>
    <x v="3"/>
    <x v="15"/>
    <x v="0"/>
    <d v="2025-05-25T00:00:00"/>
  </r>
  <r>
    <s v="ORD846"/>
    <s v="Elijah"/>
    <x v="2"/>
    <x v="2"/>
    <n v="7"/>
    <n v="0.76"/>
    <x v="408"/>
    <d v="2025-08-14T00:00:00"/>
    <x v="0"/>
    <n v="5.32"/>
    <x v="2"/>
    <n v="13"/>
    <x v="8"/>
    <x v="94"/>
    <x v="0"/>
    <d v="2025-07-04T00:00:00"/>
  </r>
  <r>
    <s v="ORD847"/>
    <s v="Ishita"/>
    <x v="1"/>
    <x v="6"/>
    <n v="9"/>
    <n v="3.51"/>
    <x v="57"/>
    <d v="2024-08-10T00:00:00"/>
    <x v="0"/>
    <n v="31.589999999999996"/>
    <x v="2"/>
    <n v="6"/>
    <x v="7"/>
    <x v="17"/>
    <x v="1"/>
    <d v="2024-07-04T00:00:00"/>
  </r>
  <r>
    <s v="ORD848"/>
    <s v="James"/>
    <x v="0"/>
    <x v="2"/>
    <n v="2"/>
    <n v="0.76"/>
    <x v="359"/>
    <d v="2024-01-27T00:00:00"/>
    <x v="0"/>
    <n v="1.52"/>
    <x v="2"/>
    <n v="18"/>
    <x v="9"/>
    <x v="53"/>
    <x v="2"/>
    <d v="2023-12-21T00:00:00"/>
  </r>
  <r>
    <s v="ORD849"/>
    <s v="William"/>
    <x v="0"/>
    <x v="2"/>
    <n v="1"/>
    <n v="0.76"/>
    <x v="591"/>
    <d v="2024-07-01T00:00:00"/>
    <x v="0"/>
    <n v="0.76"/>
    <x v="2"/>
    <n v="10"/>
    <x v="4"/>
    <x v="42"/>
    <x v="1"/>
    <d v="2024-05-31T00:00:00"/>
  </r>
  <r>
    <s v="ORD850"/>
    <s v="Olivia"/>
    <x v="2"/>
    <x v="8"/>
    <n v="7"/>
    <n v="21.99"/>
    <x v="592"/>
    <d v="2024-10-20T00:00:00"/>
    <x v="1"/>
    <n v="153.92999999999998"/>
    <x v="2"/>
    <n v="0"/>
    <x v="9"/>
    <x v="45"/>
    <x v="1"/>
    <d v="2024-09-30T00:00:00"/>
  </r>
  <r>
    <s v="ORD851"/>
    <s v="Noah"/>
    <x v="1"/>
    <x v="8"/>
    <n v="9"/>
    <n v="21.99"/>
    <x v="593"/>
    <d v="2026-01-03T00:00:00"/>
    <x v="1"/>
    <n v="197.91"/>
    <x v="2"/>
    <n v="14"/>
    <x v="6"/>
    <x v="35"/>
    <x v="0"/>
    <d v="2025-11-29T00:00:00"/>
  </r>
  <r>
    <s v="ORD852"/>
    <s v="Mia"/>
    <x v="1"/>
    <x v="4"/>
    <n v="4"/>
    <n v="35.380000000000003"/>
    <x v="226"/>
    <d v="2023-06-28T00:00:00"/>
    <x v="1"/>
    <n v="141.52000000000001"/>
    <x v="2"/>
    <n v="1"/>
    <x v="8"/>
    <x v="41"/>
    <x v="2"/>
    <d v="2023-05-31T00:00:00"/>
  </r>
  <r>
    <s v="ORD853"/>
    <s v="Emma"/>
    <x v="3"/>
    <x v="1"/>
    <n v="9"/>
    <n v="177.37"/>
    <x v="594"/>
    <d v="2025-03-05T00:00:00"/>
    <x v="0"/>
    <n v="1596.33"/>
    <x v="1"/>
    <n v="10"/>
    <x v="9"/>
    <x v="45"/>
    <x v="0"/>
    <d v="2025-02-08T00:00:00"/>
  </r>
  <r>
    <s v="ORD854"/>
    <s v="Olivia"/>
    <x v="2"/>
    <x v="3"/>
    <n v="2"/>
    <n v="292.01"/>
    <x v="135"/>
    <d v="2023-05-14T00:00:00"/>
    <x v="0"/>
    <n v="584.02"/>
    <x v="1"/>
    <n v="15"/>
    <x v="5"/>
    <x v="8"/>
    <x v="2"/>
    <d v="2023-04-06T00:00:00"/>
  </r>
  <r>
    <s v="ORD855"/>
    <s v="Mia"/>
    <x v="1"/>
    <x v="5"/>
    <n v="10"/>
    <n v="113.3"/>
    <x v="94"/>
    <d v="2024-09-12T00:00:00"/>
    <x v="1"/>
    <n v="1133"/>
    <x v="0"/>
    <n v="14"/>
    <x v="6"/>
    <x v="88"/>
    <x v="1"/>
    <d v="2024-08-25T00:00:00"/>
  </r>
  <r>
    <s v="ORD856"/>
    <s v="William"/>
    <x v="0"/>
    <x v="3"/>
    <n v="5"/>
    <n v="292.01"/>
    <x v="50"/>
    <d v="2025-10-05T00:00:00"/>
    <x v="0"/>
    <n v="1460.05"/>
    <x v="1"/>
    <n v="3"/>
    <x v="6"/>
    <x v="72"/>
    <x v="0"/>
    <d v="2025-09-12T00:00:00"/>
  </r>
  <r>
    <s v="ORD857"/>
    <s v="Olivia"/>
    <x v="2"/>
    <x v="3"/>
    <n v="10"/>
    <n v="292.01"/>
    <x v="595"/>
    <d v="2024-05-15T00:00:00"/>
    <x v="0"/>
    <n v="2920.1"/>
    <x v="1"/>
    <n v="5"/>
    <x v="8"/>
    <x v="30"/>
    <x v="1"/>
    <d v="2024-04-05T00:00:00"/>
  </r>
  <r>
    <s v="ORD858"/>
    <s v="William"/>
    <x v="0"/>
    <x v="7"/>
    <n v="3"/>
    <n v="76.069999999999993"/>
    <x v="596"/>
    <d v="2024-03-02T00:00:00"/>
    <x v="0"/>
    <n v="228.20999999999998"/>
    <x v="1"/>
    <n v="10"/>
    <x v="5"/>
    <x v="80"/>
    <x v="1"/>
    <d v="2024-02-04T00:00:00"/>
  </r>
  <r>
    <s v="ORD859"/>
    <s v="James"/>
    <x v="3"/>
    <x v="8"/>
    <n v="3"/>
    <n v="21.99"/>
    <x v="322"/>
    <d v="2024-11-25T00:00:00"/>
    <x v="1"/>
    <n v="65.97"/>
    <x v="2"/>
    <n v="1"/>
    <x v="0"/>
    <x v="49"/>
    <x v="1"/>
    <d v="2024-10-16T00:00:00"/>
  </r>
  <r>
    <s v="ORD860"/>
    <s v="Noah"/>
    <x v="1"/>
    <x v="6"/>
    <n v="7"/>
    <n v="3.51"/>
    <x v="597"/>
    <d v="2025-08-03T00:00:00"/>
    <x v="0"/>
    <n v="24.57"/>
    <x v="2"/>
    <n v="17"/>
    <x v="3"/>
    <x v="71"/>
    <x v="0"/>
    <d v="2025-07-16T00:00:00"/>
  </r>
  <r>
    <s v="ORD861"/>
    <s v="Ava"/>
    <x v="1"/>
    <x v="0"/>
    <n v="3"/>
    <n v="226.86"/>
    <x v="598"/>
    <d v="2023-06-21T00:00:00"/>
    <x v="0"/>
    <n v="680.58"/>
    <x v="0"/>
    <n v="5"/>
    <x v="6"/>
    <x v="88"/>
    <x v="2"/>
    <d v="2023-05-21T00:00:00"/>
  </r>
  <r>
    <s v="ORD862"/>
    <s v="Emma"/>
    <x v="3"/>
    <x v="4"/>
    <n v="7"/>
    <n v="35.380000000000003"/>
    <x v="599"/>
    <d v="2025-10-02T00:00:00"/>
    <x v="1"/>
    <n v="247.66000000000003"/>
    <x v="0"/>
    <n v="5"/>
    <x v="8"/>
    <x v="67"/>
    <x v="0"/>
    <d v="2025-08-31T00:00:00"/>
  </r>
  <r>
    <s v="ORD863"/>
    <s v="Elijah"/>
    <x v="2"/>
    <x v="5"/>
    <n v="2"/>
    <n v="113.3"/>
    <x v="105"/>
    <d v="2024-09-14T00:00:00"/>
    <x v="0"/>
    <n v="226.6"/>
    <x v="0"/>
    <n v="4"/>
    <x v="3"/>
    <x v="75"/>
    <x v="1"/>
    <d v="2024-08-04T00:00:00"/>
  </r>
  <r>
    <s v="ORD864"/>
    <s v="James"/>
    <x v="0"/>
    <x v="0"/>
    <n v="4"/>
    <n v="226.86"/>
    <x v="600"/>
    <d v="2025-09-25T00:00:00"/>
    <x v="0"/>
    <n v="907.44"/>
    <x v="0"/>
    <n v="15"/>
    <x v="5"/>
    <x v="47"/>
    <x v="0"/>
    <d v="2025-08-26T00:00:00"/>
  </r>
  <r>
    <s v="ORD865"/>
    <s v="Ava"/>
    <x v="1"/>
    <x v="8"/>
    <n v="10"/>
    <n v="21.99"/>
    <x v="104"/>
    <d v="2023-10-09T00:00:00"/>
    <x v="0"/>
    <n v="219.89999999999998"/>
    <x v="2"/>
    <n v="10"/>
    <x v="2"/>
    <x v="87"/>
    <x v="2"/>
    <d v="2023-08-27T00:00:00"/>
  </r>
  <r>
    <s v="ORD866"/>
    <s v="Noah"/>
    <x v="1"/>
    <x v="6"/>
    <n v="3"/>
    <n v="3.51"/>
    <x v="601"/>
    <d v="2025-04-30T00:00:00"/>
    <x v="1"/>
    <n v="10.53"/>
    <x v="2"/>
    <n v="14"/>
    <x v="3"/>
    <x v="71"/>
    <x v="0"/>
    <d v="2025-03-23T00:00:00"/>
  </r>
  <r>
    <s v="ORD867"/>
    <s v="Ava"/>
    <x v="1"/>
    <x v="4"/>
    <n v="6"/>
    <n v="35.380000000000003"/>
    <x v="543"/>
    <d v="2024-03-29T00:00:00"/>
    <x v="1"/>
    <n v="212.28000000000003"/>
    <x v="0"/>
    <n v="4"/>
    <x v="6"/>
    <x v="71"/>
    <x v="1"/>
    <d v="2024-02-15T00:00:00"/>
  </r>
  <r>
    <s v="ORD868"/>
    <s v="Liam"/>
    <x v="1"/>
    <x v="1"/>
    <n v="6"/>
    <n v="177.37"/>
    <x v="583"/>
    <d v="2023-05-11T00:00:00"/>
    <x v="1"/>
    <n v="1064.22"/>
    <x v="1"/>
    <n v="8"/>
    <x v="0"/>
    <x v="77"/>
    <x v="2"/>
    <d v="2023-04-17T00:00:00"/>
  </r>
  <r>
    <s v="ORD869"/>
    <s v="Sophia"/>
    <x v="2"/>
    <x v="3"/>
    <n v="3"/>
    <n v="292.01"/>
    <x v="602"/>
    <d v="2023-07-10T00:00:00"/>
    <x v="1"/>
    <n v="876.03"/>
    <x v="1"/>
    <n v="8"/>
    <x v="2"/>
    <x v="3"/>
    <x v="2"/>
    <d v="2023-05-26T00:00:00"/>
  </r>
  <r>
    <s v="ORD870"/>
    <s v="Emma"/>
    <x v="3"/>
    <x v="6"/>
    <n v="7"/>
    <n v="3.51"/>
    <x v="603"/>
    <d v="2023-10-25T00:00:00"/>
    <x v="1"/>
    <n v="24.57"/>
    <x v="2"/>
    <n v="9"/>
    <x v="9"/>
    <x v="70"/>
    <x v="2"/>
    <d v="2023-10-10T00:00:00"/>
  </r>
  <r>
    <s v="ORD871"/>
    <s v="Elijah"/>
    <x v="1"/>
    <x v="9"/>
    <n v="7"/>
    <n v="35.93"/>
    <x v="604"/>
    <d v="2025-07-04T00:00:00"/>
    <x v="0"/>
    <n v="251.51"/>
    <x v="0"/>
    <n v="18"/>
    <x v="9"/>
    <x v="82"/>
    <x v="0"/>
    <d v="2025-06-16T00:00:00"/>
  </r>
  <r>
    <s v="ORD872"/>
    <s v="Ava"/>
    <x v="1"/>
    <x v="0"/>
    <n v="3"/>
    <n v="226.86"/>
    <x v="605"/>
    <d v="2023-07-25T00:00:00"/>
    <x v="0"/>
    <n v="680.58"/>
    <x v="0"/>
    <n v="13"/>
    <x v="9"/>
    <x v="69"/>
    <x v="2"/>
    <d v="2023-06-12T00:00:00"/>
  </r>
  <r>
    <s v="ORD873"/>
    <s v="Elijah"/>
    <x v="2"/>
    <x v="9"/>
    <n v="5"/>
    <n v="35.93"/>
    <x v="606"/>
    <d v="2024-02-19T00:00:00"/>
    <x v="0"/>
    <n v="179.65"/>
    <x v="0"/>
    <n v="8"/>
    <x v="3"/>
    <x v="71"/>
    <x v="1"/>
    <d v="2024-01-15T00:00:00"/>
  </r>
  <r>
    <s v="ORD874"/>
    <s v="Elijah"/>
    <x v="1"/>
    <x v="0"/>
    <n v="3"/>
    <n v="226.86"/>
    <x v="607"/>
    <d v="2025-01-06T00:00:00"/>
    <x v="1"/>
    <n v="680.58"/>
    <x v="0"/>
    <n v="2"/>
    <x v="0"/>
    <x v="4"/>
    <x v="1"/>
    <d v="2024-11-22T00:00:00"/>
  </r>
  <r>
    <s v="ORD875"/>
    <s v="Noah"/>
    <x v="1"/>
    <x v="6"/>
    <n v="3"/>
    <n v="3.51"/>
    <x v="160"/>
    <d v="2025-05-12T00:00:00"/>
    <x v="0"/>
    <n v="10.53"/>
    <x v="2"/>
    <n v="7"/>
    <x v="6"/>
    <x v="93"/>
    <x v="0"/>
    <d v="2025-04-10T00:00:00"/>
  </r>
  <r>
    <s v="ORD876"/>
    <s v="Liam"/>
    <x v="1"/>
    <x v="6"/>
    <n v="3"/>
    <n v="3.51"/>
    <x v="608"/>
    <d v="2024-05-28T00:00:00"/>
    <x v="1"/>
    <n v="10.53"/>
    <x v="2"/>
    <n v="2"/>
    <x v="7"/>
    <x v="20"/>
    <x v="1"/>
    <d v="2024-04-22T00:00:00"/>
  </r>
  <r>
    <s v="ORD877"/>
    <s v="Noah"/>
    <x v="1"/>
    <x v="9"/>
    <n v="2"/>
    <n v="35.93"/>
    <x v="598"/>
    <d v="2023-07-05T00:00:00"/>
    <x v="1"/>
    <n v="71.86"/>
    <x v="0"/>
    <n v="14"/>
    <x v="2"/>
    <x v="65"/>
    <x v="2"/>
    <d v="2023-05-21T00:00:00"/>
  </r>
  <r>
    <s v="ORD878"/>
    <s v="James"/>
    <x v="0"/>
    <x v="3"/>
    <n v="1"/>
    <n v="292.01"/>
    <x v="308"/>
    <d v="2024-05-07T00:00:00"/>
    <x v="1"/>
    <n v="292.01"/>
    <x v="1"/>
    <n v="19"/>
    <x v="8"/>
    <x v="67"/>
    <x v="1"/>
    <d v="2024-04-07T00:00:00"/>
  </r>
  <r>
    <s v="ORD879"/>
    <s v="James"/>
    <x v="3"/>
    <x v="5"/>
    <n v="1"/>
    <n v="113.3"/>
    <x v="129"/>
    <d v="2025-09-11T00:00:00"/>
    <x v="0"/>
    <n v="113.3"/>
    <x v="0"/>
    <n v="17"/>
    <x v="9"/>
    <x v="82"/>
    <x v="0"/>
    <d v="2025-08-12T00:00:00"/>
  </r>
  <r>
    <s v="ORD880"/>
    <s v="Emma"/>
    <x v="3"/>
    <x v="7"/>
    <n v="3"/>
    <n v="76.069999999999993"/>
    <x v="342"/>
    <d v="2024-07-18T00:00:00"/>
    <x v="1"/>
    <n v="228.20999999999998"/>
    <x v="0"/>
    <n v="5"/>
    <x v="8"/>
    <x v="19"/>
    <x v="1"/>
    <d v="2024-06-05T00:00:00"/>
  </r>
  <r>
    <s v="ORD881"/>
    <s v="Elijah"/>
    <x v="2"/>
    <x v="8"/>
    <n v="1"/>
    <n v="21.99"/>
    <x v="609"/>
    <d v="2023-08-01T00:00:00"/>
    <x v="1"/>
    <n v="21.99"/>
    <x v="2"/>
    <n v="18"/>
    <x v="0"/>
    <x v="77"/>
    <x v="2"/>
    <d v="2023-06-21T00:00:00"/>
  </r>
  <r>
    <s v="ORD882"/>
    <s v="Noah"/>
    <x v="1"/>
    <x v="1"/>
    <n v="4"/>
    <n v="177.37"/>
    <x v="396"/>
    <d v="2024-09-29T00:00:00"/>
    <x v="1"/>
    <n v="709.48"/>
    <x v="1"/>
    <n v="2"/>
    <x v="6"/>
    <x v="29"/>
    <x v="1"/>
    <d v="2024-09-12T00:00:00"/>
  </r>
  <r>
    <s v="ORD883"/>
    <s v="James"/>
    <x v="3"/>
    <x v="4"/>
    <n v="1"/>
    <n v="35.380000000000003"/>
    <x v="610"/>
    <d v="2024-05-15T00:00:00"/>
    <x v="0"/>
    <n v="35.380000000000003"/>
    <x v="0"/>
    <n v="13"/>
    <x v="1"/>
    <x v="23"/>
    <x v="1"/>
    <d v="2024-04-14T00:00:00"/>
  </r>
  <r>
    <s v="ORD884"/>
    <s v="Sophia"/>
    <x v="2"/>
    <x v="5"/>
    <n v="5"/>
    <n v="113.3"/>
    <x v="225"/>
    <d v="2025-06-14T00:00:00"/>
    <x v="1"/>
    <n v="566.5"/>
    <x v="0"/>
    <n v="2"/>
    <x v="9"/>
    <x v="51"/>
    <x v="0"/>
    <d v="2025-05-26T00:00:00"/>
  </r>
  <r>
    <s v="ORD885"/>
    <s v="Olivia"/>
    <x v="2"/>
    <x v="3"/>
    <n v="9"/>
    <n v="292.01"/>
    <x v="9"/>
    <d v="2024-11-21T00:00:00"/>
    <x v="1"/>
    <n v="2628.09"/>
    <x v="1"/>
    <n v="5"/>
    <x v="6"/>
    <x v="88"/>
    <x v="1"/>
    <d v="2024-10-26T00:00:00"/>
  </r>
  <r>
    <s v="ORD886"/>
    <s v="Ishita"/>
    <x v="1"/>
    <x v="2"/>
    <n v="7"/>
    <n v="0.76"/>
    <x v="477"/>
    <d v="2025-03-06T00:00:00"/>
    <x v="0"/>
    <n v="5.32"/>
    <x v="2"/>
    <n v="3"/>
    <x v="8"/>
    <x v="67"/>
    <x v="0"/>
    <d v="2025-02-03T00:00:00"/>
  </r>
  <r>
    <s v="ORD887"/>
    <s v="Elijah"/>
    <x v="1"/>
    <x v="3"/>
    <n v="8"/>
    <n v="292.01"/>
    <x v="105"/>
    <d v="2024-08-23T00:00:00"/>
    <x v="0"/>
    <n v="2336.08"/>
    <x v="1"/>
    <n v="3"/>
    <x v="7"/>
    <x v="33"/>
    <x v="1"/>
    <d v="2024-08-04T00:00:00"/>
  </r>
  <r>
    <s v="ORD888"/>
    <s v="Liam"/>
    <x v="2"/>
    <x v="0"/>
    <n v="9"/>
    <n v="226.86"/>
    <x v="13"/>
    <d v="2023-11-10T00:00:00"/>
    <x v="1"/>
    <n v="2041.7400000000002"/>
    <x v="0"/>
    <n v="10"/>
    <x v="1"/>
    <x v="2"/>
    <x v="2"/>
    <d v="2023-10-24T00:00:00"/>
  </r>
  <r>
    <s v="ORD889"/>
    <s v="Emma"/>
    <x v="3"/>
    <x v="5"/>
    <n v="5"/>
    <n v="113.3"/>
    <x v="611"/>
    <d v="2023-11-09T00:00:00"/>
    <x v="1"/>
    <n v="566.5"/>
    <x v="0"/>
    <n v="14"/>
    <x v="6"/>
    <x v="93"/>
    <x v="2"/>
    <d v="2023-10-08T00:00:00"/>
  </r>
  <r>
    <s v="ORD890"/>
    <s v="Elijah"/>
    <x v="2"/>
    <x v="9"/>
    <n v="8"/>
    <n v="35.93"/>
    <x v="612"/>
    <d v="2023-06-07T00:00:00"/>
    <x v="1"/>
    <n v="287.44"/>
    <x v="0"/>
    <n v="16"/>
    <x v="2"/>
    <x v="16"/>
    <x v="2"/>
    <d v="2023-05-01T00:00:00"/>
  </r>
  <r>
    <s v="ORD891"/>
    <s v="Emma"/>
    <x v="3"/>
    <x v="0"/>
    <n v="6"/>
    <n v="226.86"/>
    <x v="613"/>
    <d v="2023-05-27T00:00:00"/>
    <x v="0"/>
    <n v="1361.16"/>
    <x v="0"/>
    <n v="9"/>
    <x v="0"/>
    <x v="37"/>
    <x v="2"/>
    <d v="2023-04-16T00:00:00"/>
  </r>
  <r>
    <s v="ORD892"/>
    <s v="Liam"/>
    <x v="1"/>
    <x v="7"/>
    <n v="4"/>
    <n v="76.069999999999993"/>
    <x v="86"/>
    <d v="2025-10-12T00:00:00"/>
    <x v="1"/>
    <n v="304.27999999999997"/>
    <x v="0"/>
    <n v="11"/>
    <x v="9"/>
    <x v="58"/>
    <x v="0"/>
    <d v="2025-09-25T00:00:00"/>
  </r>
  <r>
    <s v="ORD893"/>
    <s v="Ishita"/>
    <x v="1"/>
    <x v="1"/>
    <n v="1"/>
    <n v="177.37"/>
    <x v="614"/>
    <d v="2025-01-13T00:00:00"/>
    <x v="0"/>
    <n v="177.37"/>
    <x v="1"/>
    <n v="4"/>
    <x v="5"/>
    <x v="59"/>
    <x v="1"/>
    <d v="2024-12-15T00:00:00"/>
  </r>
  <r>
    <s v="ORD894"/>
    <s v="Ava"/>
    <x v="1"/>
    <x v="8"/>
    <n v="7"/>
    <n v="21.99"/>
    <x v="511"/>
    <d v="2024-01-01T00:00:00"/>
    <x v="1"/>
    <n v="153.92999999999998"/>
    <x v="2"/>
    <n v="3"/>
    <x v="9"/>
    <x v="74"/>
    <x v="2"/>
    <d v="2023-11-24T00:00:00"/>
  </r>
  <r>
    <s v="ORD895"/>
    <s v="Ava"/>
    <x v="1"/>
    <x v="8"/>
    <n v="3"/>
    <n v="21.99"/>
    <x v="428"/>
    <d v="2024-11-06T00:00:00"/>
    <x v="0"/>
    <n v="65.97"/>
    <x v="2"/>
    <n v="16"/>
    <x v="9"/>
    <x v="74"/>
    <x v="1"/>
    <d v="2024-10-19T00:00:00"/>
  </r>
  <r>
    <s v="ORD896"/>
    <s v="Liam"/>
    <x v="1"/>
    <x v="7"/>
    <n v="5"/>
    <n v="76.069999999999993"/>
    <x v="615"/>
    <d v="2024-01-17T00:00:00"/>
    <x v="1"/>
    <n v="380.34999999999997"/>
    <x v="0"/>
    <n v="15"/>
    <x v="6"/>
    <x v="11"/>
    <x v="2"/>
    <d v="2023-12-20T00:00:00"/>
  </r>
  <r>
    <s v="ORD897"/>
    <s v="Ava"/>
    <x v="1"/>
    <x v="6"/>
    <n v="6"/>
    <n v="3.51"/>
    <x v="331"/>
    <d v="2024-02-06T00:00:00"/>
    <x v="1"/>
    <n v="21.06"/>
    <x v="2"/>
    <n v="17"/>
    <x v="4"/>
    <x v="86"/>
    <x v="1"/>
    <d v="2024-01-03T00:00:00"/>
  </r>
  <r>
    <s v="ORD898"/>
    <s v="Mia"/>
    <x v="1"/>
    <x v="1"/>
    <n v="5"/>
    <n v="177.37"/>
    <x v="330"/>
    <d v="2023-03-11T00:00:00"/>
    <x v="0"/>
    <n v="886.85"/>
    <x v="1"/>
    <n v="6"/>
    <x v="8"/>
    <x v="22"/>
    <x v="2"/>
    <d v="2023-02-02T00:00:00"/>
  </r>
  <r>
    <s v="ORD899"/>
    <s v="Elijah"/>
    <x v="2"/>
    <x v="2"/>
    <n v="7"/>
    <n v="0.76"/>
    <x v="377"/>
    <d v="2024-08-18T00:00:00"/>
    <x v="1"/>
    <n v="5.32"/>
    <x v="2"/>
    <n v="10"/>
    <x v="8"/>
    <x v="19"/>
    <x v="1"/>
    <d v="2024-07-10T00:00:00"/>
  </r>
  <r>
    <s v="ORD900"/>
    <s v="James"/>
    <x v="3"/>
    <x v="2"/>
    <n v="4"/>
    <n v="0.76"/>
    <x v="350"/>
    <d v="2024-04-04T00:00:00"/>
    <x v="1"/>
    <n v="3.04"/>
    <x v="2"/>
    <n v="6"/>
    <x v="4"/>
    <x v="6"/>
    <x v="1"/>
    <d v="2024-03-02T00:00:00"/>
  </r>
  <r>
    <s v="ORD901"/>
    <s v="Elijah"/>
    <x v="2"/>
    <x v="9"/>
    <n v="7"/>
    <n v="35.93"/>
    <x v="616"/>
    <d v="2025-01-26T00:00:00"/>
    <x v="1"/>
    <n v="251.51"/>
    <x v="2"/>
    <n v="10"/>
    <x v="4"/>
    <x v="28"/>
    <x v="0"/>
    <d v="2025-01-06T00:00:00"/>
  </r>
  <r>
    <s v="ORD902"/>
    <s v="Sophia"/>
    <x v="2"/>
    <x v="0"/>
    <n v="1"/>
    <n v="226.86"/>
    <x v="533"/>
    <d v="2024-06-26T00:00:00"/>
    <x v="1"/>
    <n v="226.86"/>
    <x v="0"/>
    <n v="6"/>
    <x v="2"/>
    <x v="3"/>
    <x v="1"/>
    <d v="2024-06-10T00:00:00"/>
  </r>
  <r>
    <s v="ORD903"/>
    <s v="James"/>
    <x v="0"/>
    <x v="9"/>
    <n v="1"/>
    <n v="35.93"/>
    <x v="102"/>
    <d v="2024-06-25T00:00:00"/>
    <x v="1"/>
    <n v="35.93"/>
    <x v="0"/>
    <n v="6"/>
    <x v="2"/>
    <x v="43"/>
    <x v="1"/>
    <d v="2024-05-20T00:00:00"/>
  </r>
  <r>
    <s v="ORD904"/>
    <s v="Emma"/>
    <x v="3"/>
    <x v="1"/>
    <n v="4"/>
    <n v="177.37"/>
    <x v="617"/>
    <d v="2025-05-27T00:00:00"/>
    <x v="1"/>
    <n v="709.48"/>
    <x v="1"/>
    <n v="14"/>
    <x v="4"/>
    <x v="40"/>
    <x v="0"/>
    <d v="2025-04-15T00:00:00"/>
  </r>
  <r>
    <s v="ORD905"/>
    <s v="Noah"/>
    <x v="1"/>
    <x v="4"/>
    <n v="4"/>
    <n v="35.380000000000003"/>
    <x v="618"/>
    <d v="2025-11-12T00:00:00"/>
    <x v="1"/>
    <n v="141.52000000000001"/>
    <x v="0"/>
    <n v="8"/>
    <x v="1"/>
    <x v="12"/>
    <x v="0"/>
    <d v="2025-10-05T00:00:00"/>
  </r>
  <r>
    <s v="ORD906"/>
    <s v="Ava"/>
    <x v="1"/>
    <x v="8"/>
    <n v="10"/>
    <n v="21.99"/>
    <x v="619"/>
    <d v="2023-07-20T00:00:00"/>
    <x v="1"/>
    <n v="219.89999999999998"/>
    <x v="2"/>
    <n v="7"/>
    <x v="4"/>
    <x v="40"/>
    <x v="2"/>
    <d v="2023-06-24T00:00:00"/>
  </r>
  <r>
    <s v="ORD907"/>
    <s v="Emma"/>
    <x v="3"/>
    <x v="5"/>
    <n v="8"/>
    <n v="113.3"/>
    <x v="584"/>
    <d v="2024-12-09T00:00:00"/>
    <x v="1"/>
    <n v="906.4"/>
    <x v="0"/>
    <n v="8"/>
    <x v="8"/>
    <x v="97"/>
    <x v="1"/>
    <d v="2024-11-11T00:00:00"/>
  </r>
  <r>
    <s v="ORD908"/>
    <s v="Liam"/>
    <x v="2"/>
    <x v="4"/>
    <n v="6"/>
    <n v="35.380000000000003"/>
    <x v="205"/>
    <d v="2023-04-21T00:00:00"/>
    <x v="0"/>
    <n v="212.28000000000003"/>
    <x v="0"/>
    <n v="16"/>
    <x v="3"/>
    <x v="39"/>
    <x v="2"/>
    <d v="2023-03-10T00:00:00"/>
  </r>
  <r>
    <s v="ORD909"/>
    <s v="Emma"/>
    <x v="3"/>
    <x v="5"/>
    <n v="4"/>
    <n v="113.3"/>
    <x v="519"/>
    <d v="2024-08-01T00:00:00"/>
    <x v="1"/>
    <n v="453.2"/>
    <x v="0"/>
    <n v="6"/>
    <x v="0"/>
    <x v="77"/>
    <x v="1"/>
    <d v="2024-07-17T00:00:00"/>
  </r>
  <r>
    <s v="ORD910"/>
    <s v="Noah"/>
    <x v="1"/>
    <x v="1"/>
    <n v="2"/>
    <n v="177.37"/>
    <x v="494"/>
    <d v="2024-04-25T00:00:00"/>
    <x v="1"/>
    <n v="354.74"/>
    <x v="1"/>
    <n v="4"/>
    <x v="5"/>
    <x v="91"/>
    <x v="1"/>
    <d v="2024-04-06T00:00:00"/>
  </r>
  <r>
    <s v="ORD911"/>
    <s v="Mia"/>
    <x v="1"/>
    <x v="5"/>
    <n v="9"/>
    <n v="113.3"/>
    <x v="385"/>
    <d v="2025-12-12T00:00:00"/>
    <x v="0"/>
    <n v="1019.6999999999999"/>
    <x v="0"/>
    <n v="4"/>
    <x v="6"/>
    <x v="83"/>
    <x v="0"/>
    <d v="2025-11-27T00:00:00"/>
  </r>
  <r>
    <s v="ORD912"/>
    <s v="Noah"/>
    <x v="1"/>
    <x v="3"/>
    <n v="4"/>
    <n v="292.01"/>
    <x v="620"/>
    <d v="2023-11-03T00:00:00"/>
    <x v="0"/>
    <n v="1168.04"/>
    <x v="1"/>
    <n v="0"/>
    <x v="7"/>
    <x v="17"/>
    <x v="2"/>
    <d v="2023-09-26T00:00:00"/>
  </r>
  <r>
    <s v="ORD913"/>
    <s v="James"/>
    <x v="3"/>
    <x v="5"/>
    <n v="9"/>
    <n v="113.3"/>
    <x v="594"/>
    <d v="2025-03-16T00:00:00"/>
    <x v="0"/>
    <n v="1019.6999999999999"/>
    <x v="0"/>
    <n v="8"/>
    <x v="7"/>
    <x v="20"/>
    <x v="0"/>
    <d v="2025-02-08T00:00:00"/>
  </r>
  <r>
    <s v="ORD914"/>
    <s v="Elijah"/>
    <x v="2"/>
    <x v="5"/>
    <n v="6"/>
    <n v="113.3"/>
    <x v="621"/>
    <d v="2023-06-25T00:00:00"/>
    <x v="1"/>
    <n v="679.8"/>
    <x v="0"/>
    <n v="10"/>
    <x v="8"/>
    <x v="67"/>
    <x v="2"/>
    <d v="2023-06-09T00:00:00"/>
  </r>
  <r>
    <s v="ORD915"/>
    <s v="Elijah"/>
    <x v="1"/>
    <x v="5"/>
    <n v="6"/>
    <n v="113.3"/>
    <x v="622"/>
    <d v="2023-04-29T00:00:00"/>
    <x v="1"/>
    <n v="679.8"/>
    <x v="0"/>
    <n v="13"/>
    <x v="9"/>
    <x v="74"/>
    <x v="2"/>
    <d v="2023-03-27T00:00:00"/>
  </r>
  <r>
    <s v="ORD916"/>
    <s v="Elijah"/>
    <x v="1"/>
    <x v="5"/>
    <n v="10"/>
    <n v="113.3"/>
    <x v="623"/>
    <d v="2024-07-02T00:00:00"/>
    <x v="1"/>
    <n v="1133"/>
    <x v="0"/>
    <n v="5"/>
    <x v="7"/>
    <x v="85"/>
    <x v="1"/>
    <d v="2024-05-18T00:00:00"/>
  </r>
  <r>
    <s v="ORD917"/>
    <s v="Mia"/>
    <x v="1"/>
    <x v="3"/>
    <n v="1"/>
    <n v="292.01"/>
    <x v="14"/>
    <d v="2023-03-31T00:00:00"/>
    <x v="0"/>
    <n v="292.01"/>
    <x v="1"/>
    <n v="12"/>
    <x v="3"/>
    <x v="56"/>
    <x v="2"/>
    <d v="2023-02-21T00:00:00"/>
  </r>
  <r>
    <s v="ORD918"/>
    <s v="Sophia"/>
    <x v="2"/>
    <x v="8"/>
    <n v="3"/>
    <n v="21.99"/>
    <x v="532"/>
    <d v="2025-03-09T00:00:00"/>
    <x v="1"/>
    <n v="65.97"/>
    <x v="0"/>
    <n v="1"/>
    <x v="2"/>
    <x v="98"/>
    <x v="0"/>
    <d v="2025-02-10T00:00:00"/>
  </r>
  <r>
    <s v="ORD919"/>
    <s v="Emma"/>
    <x v="3"/>
    <x v="8"/>
    <n v="7"/>
    <n v="21.99"/>
    <x v="58"/>
    <d v="2025-07-30T00:00:00"/>
    <x v="0"/>
    <n v="153.92999999999998"/>
    <x v="2"/>
    <n v="0"/>
    <x v="8"/>
    <x v="98"/>
    <x v="0"/>
    <d v="2025-06-26T00:00:00"/>
  </r>
  <r>
    <s v="ORD920"/>
    <s v="James"/>
    <x v="0"/>
    <x v="7"/>
    <n v="8"/>
    <n v="76.069999999999993"/>
    <x v="624"/>
    <d v="2025-03-30T00:00:00"/>
    <x v="1"/>
    <n v="608.55999999999995"/>
    <x v="0"/>
    <n v="10"/>
    <x v="5"/>
    <x v="80"/>
    <x v="0"/>
    <d v="2025-03-01T00:00:00"/>
  </r>
  <r>
    <s v="ORD921"/>
    <s v="Olivia"/>
    <x v="2"/>
    <x v="3"/>
    <n v="1"/>
    <n v="292.01"/>
    <x v="625"/>
    <d v="2024-03-01T00:00:00"/>
    <x v="0"/>
    <n v="292.01"/>
    <x v="1"/>
    <n v="3"/>
    <x v="4"/>
    <x v="52"/>
    <x v="1"/>
    <d v="2024-01-23T00:00:00"/>
  </r>
  <r>
    <s v="ORD922"/>
    <s v="Ishita"/>
    <x v="1"/>
    <x v="6"/>
    <n v="10"/>
    <n v="3.51"/>
    <x v="626"/>
    <d v="2025-03-17T00:00:00"/>
    <x v="0"/>
    <n v="35.099999999999994"/>
    <x v="2"/>
    <n v="13"/>
    <x v="2"/>
    <x v="9"/>
    <x v="0"/>
    <d v="2025-02-28T00:00:00"/>
  </r>
  <r>
    <s v="ORD923"/>
    <s v="Olivia"/>
    <x v="2"/>
    <x v="4"/>
    <n v="9"/>
    <n v="35.380000000000003"/>
    <x v="436"/>
    <d v="2024-08-04T00:00:00"/>
    <x v="1"/>
    <n v="318.42"/>
    <x v="0"/>
    <n v="3"/>
    <x v="7"/>
    <x v="55"/>
    <x v="1"/>
    <d v="2024-07-11T00:00:00"/>
  </r>
  <r>
    <s v="ORD924"/>
    <s v="Ava"/>
    <x v="1"/>
    <x v="4"/>
    <n v="6"/>
    <n v="35.380000000000003"/>
    <x v="508"/>
    <d v="2023-09-30T00:00:00"/>
    <x v="0"/>
    <n v="212.28000000000003"/>
    <x v="0"/>
    <n v="3"/>
    <x v="5"/>
    <x v="64"/>
    <x v="2"/>
    <d v="2023-08-25T00:00:00"/>
  </r>
  <r>
    <s v="ORD925"/>
    <s v="James"/>
    <x v="0"/>
    <x v="2"/>
    <n v="3"/>
    <n v="0.76"/>
    <x v="627"/>
    <d v="2023-06-26T00:00:00"/>
    <x v="0"/>
    <n v="2.2800000000000002"/>
    <x v="2"/>
    <n v="6"/>
    <x v="6"/>
    <x v="64"/>
    <x v="2"/>
    <d v="2023-05-24T00:00:00"/>
  </r>
  <r>
    <s v="ORD926"/>
    <s v="Elijah"/>
    <x v="1"/>
    <x v="9"/>
    <n v="9"/>
    <n v="35.93"/>
    <x v="519"/>
    <d v="2024-08-08T00:00:00"/>
    <x v="1"/>
    <n v="323.37"/>
    <x v="0"/>
    <n v="17"/>
    <x v="4"/>
    <x v="42"/>
    <x v="1"/>
    <d v="2024-07-17T00:00:00"/>
  </r>
  <r>
    <s v="ORD927"/>
    <s v="Elijah"/>
    <x v="1"/>
    <x v="5"/>
    <n v="7"/>
    <n v="113.3"/>
    <x v="147"/>
    <d v="2024-09-06T00:00:00"/>
    <x v="0"/>
    <n v="793.1"/>
    <x v="0"/>
    <n v="4"/>
    <x v="9"/>
    <x v="58"/>
    <x v="1"/>
    <d v="2024-08-06T00:00:00"/>
  </r>
  <r>
    <s v="ORD928"/>
    <s v="Elijah"/>
    <x v="1"/>
    <x v="5"/>
    <n v="4"/>
    <n v="113.3"/>
    <x v="628"/>
    <d v="2024-01-26T00:00:00"/>
    <x v="0"/>
    <n v="453.2"/>
    <x v="0"/>
    <n v="8"/>
    <x v="3"/>
    <x v="89"/>
    <x v="2"/>
    <d v="2023-12-28T00:00:00"/>
  </r>
  <r>
    <s v="ORD929"/>
    <s v="Olivia"/>
    <x v="2"/>
    <x v="9"/>
    <n v="7"/>
    <n v="35.93"/>
    <x v="521"/>
    <d v="2024-05-12T00:00:00"/>
    <x v="0"/>
    <n v="251.51"/>
    <x v="0"/>
    <n v="15"/>
    <x v="1"/>
    <x v="12"/>
    <x v="1"/>
    <d v="2024-04-08T00:00:00"/>
  </r>
  <r>
    <s v="ORD930"/>
    <s v="Elijah"/>
    <x v="2"/>
    <x v="8"/>
    <n v="4"/>
    <n v="21.99"/>
    <x v="629"/>
    <d v="2023-10-25T00:00:00"/>
    <x v="1"/>
    <n v="87.96"/>
    <x v="2"/>
    <n v="1"/>
    <x v="6"/>
    <x v="29"/>
    <x v="2"/>
    <d v="2023-10-01T00:00:00"/>
  </r>
  <r>
    <s v="ORD931"/>
    <s v="Elijah"/>
    <x v="2"/>
    <x v="2"/>
    <n v="2"/>
    <n v="0.76"/>
    <x v="630"/>
    <d v="2023-11-06T00:00:00"/>
    <x v="1"/>
    <n v="1.52"/>
    <x v="2"/>
    <n v="16"/>
    <x v="0"/>
    <x v="77"/>
    <x v="2"/>
    <d v="2023-09-23T00:00:00"/>
  </r>
  <r>
    <s v="ORD932"/>
    <s v="James"/>
    <x v="3"/>
    <x v="2"/>
    <n v="8"/>
    <n v="0.76"/>
    <x v="222"/>
    <d v="2023-05-31T00:00:00"/>
    <x v="0"/>
    <n v="6.08"/>
    <x v="2"/>
    <n v="6"/>
    <x v="0"/>
    <x v="48"/>
    <x v="2"/>
    <d v="2023-05-14T00:00:00"/>
  </r>
  <r>
    <s v="ORD933"/>
    <s v="Ishita"/>
    <x v="1"/>
    <x v="7"/>
    <n v="2"/>
    <n v="76.069999999999993"/>
    <x v="631"/>
    <d v="2025-12-03T00:00:00"/>
    <x v="0"/>
    <n v="152.13999999999999"/>
    <x v="0"/>
    <n v="2"/>
    <x v="0"/>
    <x v="48"/>
    <x v="0"/>
    <d v="2025-10-22T00:00:00"/>
  </r>
  <r>
    <s v="ORD934"/>
    <s v="Olivia"/>
    <x v="2"/>
    <x v="2"/>
    <n v="4"/>
    <n v="0.76"/>
    <x v="520"/>
    <d v="2025-07-23T00:00:00"/>
    <x v="0"/>
    <n v="3.04"/>
    <x v="2"/>
    <n v="3"/>
    <x v="1"/>
    <x v="24"/>
    <x v="0"/>
    <d v="2025-07-05T00:00:00"/>
  </r>
  <r>
    <s v="ORD935"/>
    <s v="Olivia"/>
    <x v="2"/>
    <x v="6"/>
    <n v="6"/>
    <n v="3.51"/>
    <x v="632"/>
    <d v="2023-04-16T00:00:00"/>
    <x v="0"/>
    <n v="21.06"/>
    <x v="2"/>
    <n v="5"/>
    <x v="8"/>
    <x v="67"/>
    <x v="2"/>
    <d v="2023-03-07T00:00:00"/>
  </r>
  <r>
    <s v="ORD936"/>
    <s v="Mia"/>
    <x v="1"/>
    <x v="5"/>
    <n v="6"/>
    <n v="113.3"/>
    <x v="362"/>
    <d v="2024-05-05T00:00:00"/>
    <x v="0"/>
    <n v="679.8"/>
    <x v="0"/>
    <n v="2"/>
    <x v="1"/>
    <x v="66"/>
    <x v="1"/>
    <d v="2024-03-29T00:00:00"/>
  </r>
  <r>
    <s v="ORD937"/>
    <s v="James"/>
    <x v="0"/>
    <x v="0"/>
    <n v="4"/>
    <n v="226.86"/>
    <x v="632"/>
    <d v="2023-04-05T00:00:00"/>
    <x v="1"/>
    <n v="907.44"/>
    <x v="0"/>
    <n v="3"/>
    <x v="2"/>
    <x v="98"/>
    <x v="2"/>
    <d v="2023-03-07T00:00:00"/>
  </r>
  <r>
    <s v="ORD938"/>
    <s v="Olivia"/>
    <x v="2"/>
    <x v="5"/>
    <n v="9"/>
    <n v="113.3"/>
    <x v="633"/>
    <d v="2023-08-29T00:00:00"/>
    <x v="1"/>
    <n v="1019.6999999999999"/>
    <x v="0"/>
    <n v="9"/>
    <x v="2"/>
    <x v="65"/>
    <x v="2"/>
    <d v="2023-08-11T00:00:00"/>
  </r>
  <r>
    <s v="ORD939"/>
    <s v="Olivia"/>
    <x v="2"/>
    <x v="2"/>
    <n v="1"/>
    <n v="0.76"/>
    <x v="419"/>
    <d v="2026-01-11T00:00:00"/>
    <x v="1"/>
    <n v="0.76"/>
    <x v="2"/>
    <n v="6"/>
    <x v="8"/>
    <x v="65"/>
    <x v="0"/>
    <d v="2025-12-08T00:00:00"/>
  </r>
  <r>
    <s v="ORD940"/>
    <s v="Noah"/>
    <x v="1"/>
    <x v="8"/>
    <n v="3"/>
    <n v="21.99"/>
    <x v="634"/>
    <d v="2023-12-11T00:00:00"/>
    <x v="1"/>
    <n v="65.97"/>
    <x v="2"/>
    <n v="1"/>
    <x v="9"/>
    <x v="69"/>
    <x v="2"/>
    <d v="2023-11-21T00:00:00"/>
  </r>
  <r>
    <s v="ORD941"/>
    <s v="Liam"/>
    <x v="2"/>
    <x v="9"/>
    <n v="10"/>
    <n v="35.93"/>
    <x v="635"/>
    <d v="2023-08-16T00:00:00"/>
    <x v="0"/>
    <n v="359.3"/>
    <x v="0"/>
    <n v="13"/>
    <x v="0"/>
    <x v="49"/>
    <x v="2"/>
    <d v="2023-07-22T00:00:00"/>
  </r>
  <r>
    <s v="ORD942"/>
    <s v="Elijah"/>
    <x v="1"/>
    <x v="6"/>
    <n v="4"/>
    <n v="3.51"/>
    <x v="618"/>
    <d v="2025-10-22T00:00:00"/>
    <x v="1"/>
    <n v="14.04"/>
    <x v="2"/>
    <n v="8"/>
    <x v="2"/>
    <x v="87"/>
    <x v="0"/>
    <d v="2025-10-05T00:00:00"/>
  </r>
  <r>
    <s v="ORD943"/>
    <s v="William"/>
    <x v="0"/>
    <x v="8"/>
    <n v="9"/>
    <n v="21.99"/>
    <x v="86"/>
    <d v="2025-11-05T00:00:00"/>
    <x v="1"/>
    <n v="197.91"/>
    <x v="2"/>
    <n v="8"/>
    <x v="4"/>
    <x v="28"/>
    <x v="0"/>
    <d v="2025-09-25T00:00:00"/>
  </r>
  <r>
    <s v="ORD944"/>
    <s v="Liam"/>
    <x v="1"/>
    <x v="2"/>
    <n v="10"/>
    <n v="0.76"/>
    <x v="297"/>
    <d v="2024-05-10T00:00:00"/>
    <x v="0"/>
    <n v="7.6"/>
    <x v="2"/>
    <n v="6"/>
    <x v="0"/>
    <x v="14"/>
    <x v="1"/>
    <d v="2024-03-31T00:00:00"/>
  </r>
  <r>
    <s v="ORD945"/>
    <s v="Ava"/>
    <x v="1"/>
    <x v="3"/>
    <n v="2"/>
    <n v="292.01"/>
    <x v="636"/>
    <d v="2024-01-19T00:00:00"/>
    <x v="1"/>
    <n v="584.02"/>
    <x v="1"/>
    <n v="10"/>
    <x v="3"/>
    <x v="10"/>
    <x v="2"/>
    <d v="2023-12-22T00:00:00"/>
  </r>
  <r>
    <s v="ORD946"/>
    <s v="Olivia"/>
    <x v="2"/>
    <x v="2"/>
    <n v="3"/>
    <n v="0.76"/>
    <x v="182"/>
    <d v="2024-06-11T00:00:00"/>
    <x v="0"/>
    <n v="2.2800000000000002"/>
    <x v="2"/>
    <n v="17"/>
    <x v="5"/>
    <x v="96"/>
    <x v="1"/>
    <d v="2024-04-29T00:00:00"/>
  </r>
  <r>
    <s v="ORD947"/>
    <s v="James"/>
    <x v="3"/>
    <x v="9"/>
    <n v="4"/>
    <n v="35.93"/>
    <x v="226"/>
    <d v="2023-06-30T00:00:00"/>
    <x v="1"/>
    <n v="143.72"/>
    <x v="0"/>
    <n v="9"/>
    <x v="5"/>
    <x v="21"/>
    <x v="2"/>
    <d v="2023-05-31T00:00:00"/>
  </r>
  <r>
    <s v="ORD948"/>
    <s v="Emma"/>
    <x v="3"/>
    <x v="7"/>
    <n v="8"/>
    <n v="76.069999999999993"/>
    <x v="212"/>
    <d v="2024-12-20T00:00:00"/>
    <x v="1"/>
    <n v="608.55999999999995"/>
    <x v="0"/>
    <n v="10"/>
    <x v="0"/>
    <x v="37"/>
    <x v="1"/>
    <d v="2024-11-08T00:00:00"/>
  </r>
  <r>
    <s v="ORD949"/>
    <s v="Ava"/>
    <x v="1"/>
    <x v="7"/>
    <n v="5"/>
    <n v="76.069999999999993"/>
    <x v="409"/>
    <d v="2023-10-05T00:00:00"/>
    <x v="0"/>
    <n v="380.34999999999997"/>
    <x v="0"/>
    <n v="16"/>
    <x v="0"/>
    <x v="37"/>
    <x v="2"/>
    <d v="2023-09-11T00:00:00"/>
  </r>
  <r>
    <s v="ORD950"/>
    <s v="William"/>
    <x v="0"/>
    <x v="0"/>
    <n v="2"/>
    <n v="226.86"/>
    <x v="252"/>
    <d v="2025-03-07T00:00:00"/>
    <x v="1"/>
    <n v="453.72"/>
    <x v="0"/>
    <n v="12"/>
    <x v="2"/>
    <x v="3"/>
    <x v="0"/>
    <d v="2025-02-20T00:00:00"/>
  </r>
  <r>
    <s v="ORD951"/>
    <s v="Elijah"/>
    <x v="1"/>
    <x v="7"/>
    <n v="2"/>
    <n v="76.069999999999993"/>
    <x v="637"/>
    <d v="2023-10-25T00:00:00"/>
    <x v="0"/>
    <n v="152.13999999999999"/>
    <x v="0"/>
    <n v="1"/>
    <x v="8"/>
    <x v="97"/>
    <x v="2"/>
    <d v="2023-09-29T00:00:00"/>
  </r>
  <r>
    <s v="ORD952"/>
    <s v="Ishita"/>
    <x v="1"/>
    <x v="6"/>
    <n v="5"/>
    <n v="3.51"/>
    <x v="638"/>
    <d v="2025-01-30T00:00:00"/>
    <x v="0"/>
    <n v="17.549999999999997"/>
    <x v="2"/>
    <n v="3"/>
    <x v="4"/>
    <x v="28"/>
    <x v="0"/>
    <d v="2025-01-11T00:00:00"/>
  </r>
  <r>
    <s v="ORD953"/>
    <s v="Elijah"/>
    <x v="1"/>
    <x v="6"/>
    <n v="5"/>
    <n v="3.51"/>
    <x v="511"/>
    <d v="2023-12-17T00:00:00"/>
    <x v="0"/>
    <n v="17.549999999999997"/>
    <x v="2"/>
    <n v="6"/>
    <x v="6"/>
    <x v="72"/>
    <x v="2"/>
    <d v="2023-11-24T00:00:00"/>
  </r>
  <r>
    <s v="ORD954"/>
    <s v="Ishita"/>
    <x v="1"/>
    <x v="5"/>
    <n v="10"/>
    <n v="113.3"/>
    <x v="504"/>
    <d v="2024-05-03T00:00:00"/>
    <x v="1"/>
    <n v="1133"/>
    <x v="0"/>
    <n v="3"/>
    <x v="9"/>
    <x v="72"/>
    <x v="1"/>
    <d v="2024-04-01T00:00:00"/>
  </r>
  <r>
    <s v="ORD955"/>
    <s v="Liam"/>
    <x v="1"/>
    <x v="5"/>
    <n v="3"/>
    <n v="113.3"/>
    <x v="639"/>
    <d v="2024-06-30T00:00:00"/>
    <x v="0"/>
    <n v="339.9"/>
    <x v="0"/>
    <n v="6"/>
    <x v="5"/>
    <x v="8"/>
    <x v="1"/>
    <d v="2024-05-23T00:00:00"/>
  </r>
  <r>
    <s v="ORD956"/>
    <s v="Liam"/>
    <x v="1"/>
    <x v="1"/>
    <n v="10"/>
    <n v="177.37"/>
    <x v="621"/>
    <d v="2023-07-22T00:00:00"/>
    <x v="0"/>
    <n v="1773.7"/>
    <x v="1"/>
    <n v="7"/>
    <x v="3"/>
    <x v="15"/>
    <x v="2"/>
    <d v="2023-06-09T00:00:00"/>
  </r>
  <r>
    <s v="ORD957"/>
    <s v="Liam"/>
    <x v="1"/>
    <x v="7"/>
    <n v="3"/>
    <n v="76.069999999999993"/>
    <x v="640"/>
    <d v="2025-04-24T00:00:00"/>
    <x v="1"/>
    <n v="228.20999999999998"/>
    <x v="0"/>
    <n v="8"/>
    <x v="1"/>
    <x v="12"/>
    <x v="0"/>
    <d v="2025-03-15T00:00:00"/>
  </r>
  <r>
    <s v="ORD958"/>
    <s v="William"/>
    <x v="0"/>
    <x v="7"/>
    <n v="2"/>
    <n v="76.069999999999993"/>
    <x v="301"/>
    <d v="2024-08-14T00:00:00"/>
    <x v="1"/>
    <n v="152.13999999999999"/>
    <x v="0"/>
    <n v="16"/>
    <x v="4"/>
    <x v="52"/>
    <x v="1"/>
    <d v="2024-07-27T00:00:00"/>
  </r>
  <r>
    <s v="ORD959"/>
    <s v="Sophia"/>
    <x v="2"/>
    <x v="0"/>
    <n v="4"/>
    <n v="226.86"/>
    <x v="641"/>
    <d v="2024-06-01T00:00:00"/>
    <x v="1"/>
    <n v="907.44"/>
    <x v="0"/>
    <n v="19"/>
    <x v="8"/>
    <x v="41"/>
    <x v="1"/>
    <d v="2024-05-05T00:00:00"/>
  </r>
  <r>
    <s v="ORD960"/>
    <s v="Emma"/>
    <x v="3"/>
    <x v="8"/>
    <n v="8"/>
    <n v="21.99"/>
    <x v="642"/>
    <d v="2023-05-14T00:00:00"/>
    <x v="0"/>
    <n v="175.92"/>
    <x v="2"/>
    <n v="7"/>
    <x v="3"/>
    <x v="5"/>
    <x v="2"/>
    <d v="2023-03-30T00:00:00"/>
  </r>
  <r>
    <s v="ORD961"/>
    <s v="Emma"/>
    <x v="3"/>
    <x v="8"/>
    <n v="2"/>
    <n v="21.99"/>
    <x v="524"/>
    <d v="2024-08-22T00:00:00"/>
    <x v="1"/>
    <n v="43.98"/>
    <x v="2"/>
    <n v="10"/>
    <x v="8"/>
    <x v="54"/>
    <x v="1"/>
    <d v="2024-07-20T00:00:00"/>
  </r>
  <r>
    <s v="ORD962"/>
    <s v="Olivia"/>
    <x v="2"/>
    <x v="0"/>
    <n v="4"/>
    <n v="226.86"/>
    <x v="261"/>
    <d v="2024-09-05T00:00:00"/>
    <x v="1"/>
    <n v="907.44"/>
    <x v="0"/>
    <n v="4"/>
    <x v="0"/>
    <x v="34"/>
    <x v="1"/>
    <d v="2024-08-20T00:00:00"/>
  </r>
  <r>
    <s v="ORD963"/>
    <s v="James"/>
    <x v="3"/>
    <x v="7"/>
    <n v="3"/>
    <n v="76.069999999999993"/>
    <x v="643"/>
    <d v="2024-05-27T00:00:00"/>
    <x v="1"/>
    <n v="228.20999999999998"/>
    <x v="0"/>
    <n v="3"/>
    <x v="9"/>
    <x v="45"/>
    <x v="1"/>
    <d v="2024-04-27T00:00:00"/>
  </r>
  <r>
    <s v="ORD964"/>
    <s v="Mia"/>
    <x v="1"/>
    <x v="0"/>
    <n v="4"/>
    <n v="226.86"/>
    <x v="456"/>
    <d v="2023-08-22T00:00:00"/>
    <x v="1"/>
    <n v="907.44"/>
    <x v="0"/>
    <n v="5"/>
    <x v="3"/>
    <x v="63"/>
    <x v="2"/>
    <d v="2023-07-30T00:00:00"/>
  </r>
  <r>
    <s v="ORD965"/>
    <s v="Emma"/>
    <x v="3"/>
    <x v="7"/>
    <n v="9"/>
    <n v="76.069999999999993"/>
    <x v="644"/>
    <d v="2025-10-12T00:00:00"/>
    <x v="1"/>
    <n v="684.62999999999988"/>
    <x v="0"/>
    <n v="5"/>
    <x v="2"/>
    <x v="16"/>
    <x v="0"/>
    <d v="2025-09-06T00:00:00"/>
  </r>
  <r>
    <s v="ORD966"/>
    <s v="Sophia"/>
    <x v="2"/>
    <x v="7"/>
    <n v="10"/>
    <n v="76.069999999999993"/>
    <x v="50"/>
    <d v="2025-10-24T00:00:00"/>
    <x v="0"/>
    <n v="760.69999999999993"/>
    <x v="0"/>
    <n v="3"/>
    <x v="7"/>
    <x v="17"/>
    <x v="0"/>
    <d v="2025-09-12T00:00:00"/>
  </r>
  <r>
    <s v="ORD967"/>
    <s v="William"/>
    <x v="0"/>
    <x v="1"/>
    <n v="7"/>
    <n v="177.37"/>
    <x v="511"/>
    <d v="2023-12-21T00:00:00"/>
    <x v="0"/>
    <n v="1241.5900000000001"/>
    <x v="1"/>
    <n v="5"/>
    <x v="8"/>
    <x v="54"/>
    <x v="2"/>
    <d v="2023-11-24T00:00:00"/>
  </r>
  <r>
    <s v="ORD968"/>
    <s v="Emma"/>
    <x v="3"/>
    <x v="1"/>
    <n v="4"/>
    <n v="177.37"/>
    <x v="645"/>
    <d v="2024-06-08T00:00:00"/>
    <x v="0"/>
    <n v="709.48"/>
    <x v="1"/>
    <n v="0"/>
    <x v="2"/>
    <x v="16"/>
    <x v="1"/>
    <d v="2024-04-25T00:00:00"/>
  </r>
  <r>
    <s v="ORD969"/>
    <s v="Ava"/>
    <x v="1"/>
    <x v="3"/>
    <n v="8"/>
    <n v="292.01"/>
    <x v="295"/>
    <d v="2023-04-10T00:00:00"/>
    <x v="0"/>
    <n v="2336.08"/>
    <x v="1"/>
    <n v="4"/>
    <x v="0"/>
    <x v="34"/>
    <x v="2"/>
    <d v="2023-03-13T00:00:00"/>
  </r>
  <r>
    <s v="ORD970"/>
    <s v="Olivia"/>
    <x v="2"/>
    <x v="8"/>
    <n v="1"/>
    <n v="21.99"/>
    <x v="139"/>
    <d v="2024-09-16T00:00:00"/>
    <x v="0"/>
    <n v="21.99"/>
    <x v="2"/>
    <n v="12"/>
    <x v="3"/>
    <x v="56"/>
    <x v="1"/>
    <d v="2024-08-17T00:00:00"/>
  </r>
  <r>
    <s v="ORD971"/>
    <s v="Olivia"/>
    <x v="2"/>
    <x v="5"/>
    <n v="2"/>
    <n v="113.3"/>
    <x v="346"/>
    <d v="2025-02-08T00:00:00"/>
    <x v="0"/>
    <n v="226.6"/>
    <x v="0"/>
    <n v="1"/>
    <x v="5"/>
    <x v="21"/>
    <x v="0"/>
    <d v="2025-01-04T00:00:00"/>
  </r>
  <r>
    <s v="ORD972"/>
    <s v="James"/>
    <x v="3"/>
    <x v="9"/>
    <n v="7"/>
    <n v="35.93"/>
    <x v="266"/>
    <d v="2025-10-04T00:00:00"/>
    <x v="0"/>
    <n v="251.51"/>
    <x v="0"/>
    <n v="4"/>
    <x v="2"/>
    <x v="9"/>
    <x v="0"/>
    <d v="2025-08-30T00:00:00"/>
  </r>
  <r>
    <s v="ORD973"/>
    <s v="Elijah"/>
    <x v="2"/>
    <x v="8"/>
    <n v="7"/>
    <n v="21.99"/>
    <x v="616"/>
    <d v="2025-01-26T00:00:00"/>
    <x v="1"/>
    <n v="153.92999999999998"/>
    <x v="2"/>
    <n v="2"/>
    <x v="5"/>
    <x v="21"/>
    <x v="0"/>
    <d v="2025-01-06T00:00:00"/>
  </r>
  <r>
    <s v="ORD974"/>
    <s v="Sophia"/>
    <x v="2"/>
    <x v="3"/>
    <n v="8"/>
    <n v="292.01"/>
    <x v="646"/>
    <d v="2024-12-19T00:00:00"/>
    <x v="1"/>
    <n v="2336.08"/>
    <x v="1"/>
    <n v="17"/>
    <x v="2"/>
    <x v="9"/>
    <x v="1"/>
    <d v="2024-12-01T00:00:00"/>
  </r>
  <r>
    <s v="ORD975"/>
    <s v="Elijah"/>
    <x v="2"/>
    <x v="8"/>
    <n v="2"/>
    <n v="21.99"/>
    <x v="349"/>
    <d v="2023-02-09T00:00:00"/>
    <x v="1"/>
    <n v="43.98"/>
    <x v="2"/>
    <n v="7"/>
    <x v="5"/>
    <x v="46"/>
    <x v="2"/>
    <d v="2023-01-18T00:00:00"/>
  </r>
  <r>
    <s v="ORD976"/>
    <s v="Emma"/>
    <x v="3"/>
    <x v="6"/>
    <n v="10"/>
    <n v="3.51"/>
    <x v="517"/>
    <d v="2025-07-08T00:00:00"/>
    <x v="1"/>
    <n v="35.099999999999994"/>
    <x v="2"/>
    <n v="15"/>
    <x v="2"/>
    <x v="87"/>
    <x v="0"/>
    <d v="2025-05-24T00:00:00"/>
  </r>
  <r>
    <s v="ORD977"/>
    <s v="Liam"/>
    <x v="2"/>
    <x v="4"/>
    <n v="5"/>
    <n v="35.380000000000003"/>
    <x v="647"/>
    <d v="2023-11-29T00:00:00"/>
    <x v="1"/>
    <n v="176.9"/>
    <x v="2"/>
    <n v="6"/>
    <x v="7"/>
    <x v="33"/>
    <x v="2"/>
    <d v="2023-10-27T00:00:00"/>
  </r>
  <r>
    <s v="ORD978"/>
    <s v="William"/>
    <x v="0"/>
    <x v="1"/>
    <n v="8"/>
    <n v="177.37"/>
    <x v="114"/>
    <d v="2023-05-31T00:00:00"/>
    <x v="0"/>
    <n v="1418.96"/>
    <x v="1"/>
    <n v="11"/>
    <x v="9"/>
    <x v="45"/>
    <x v="2"/>
    <d v="2023-05-13T00:00:00"/>
  </r>
  <r>
    <s v="ORD979"/>
    <s v="James"/>
    <x v="0"/>
    <x v="0"/>
    <n v="2"/>
    <n v="226.86"/>
    <x v="220"/>
    <d v="2025-12-17T00:00:00"/>
    <x v="1"/>
    <n v="453.72"/>
    <x v="0"/>
    <n v="16"/>
    <x v="6"/>
    <x v="36"/>
    <x v="0"/>
    <d v="2025-11-18T00:00:00"/>
  </r>
  <r>
    <s v="ORD980"/>
    <s v="Sophia"/>
    <x v="2"/>
    <x v="4"/>
    <n v="8"/>
    <n v="35.380000000000003"/>
    <x v="247"/>
    <d v="2023-10-21T00:00:00"/>
    <x v="0"/>
    <n v="283.04000000000002"/>
    <x v="0"/>
    <n v="8"/>
    <x v="1"/>
    <x v="2"/>
    <x v="2"/>
    <d v="2023-09-27T00:00:00"/>
  </r>
  <r>
    <s v="ORD981"/>
    <s v="Mia"/>
    <x v="1"/>
    <x v="6"/>
    <n v="2"/>
    <n v="3.51"/>
    <x v="648"/>
    <d v="2024-09-07T00:00:00"/>
    <x v="0"/>
    <n v="7.02"/>
    <x v="2"/>
    <n v="17"/>
    <x v="4"/>
    <x v="6"/>
    <x v="1"/>
    <d v="2024-08-14T00:00:00"/>
  </r>
  <r>
    <s v="ORD982"/>
    <s v="Sophia"/>
    <x v="2"/>
    <x v="6"/>
    <n v="9"/>
    <n v="3.51"/>
    <x v="478"/>
    <d v="2023-11-11T00:00:00"/>
    <x v="0"/>
    <n v="31.589999999999996"/>
    <x v="2"/>
    <n v="4"/>
    <x v="9"/>
    <x v="53"/>
    <x v="2"/>
    <d v="2023-10-23T00:00:00"/>
  </r>
  <r>
    <s v="ORD983"/>
    <s v="Olivia"/>
    <x v="2"/>
    <x v="6"/>
    <n v="3"/>
    <n v="3.51"/>
    <x v="640"/>
    <d v="2025-04-11T00:00:00"/>
    <x v="0"/>
    <n v="10.53"/>
    <x v="2"/>
    <n v="7"/>
    <x v="3"/>
    <x v="56"/>
    <x v="0"/>
    <d v="2025-03-15T00:00:00"/>
  </r>
  <r>
    <s v="ORD984"/>
    <s v="Elijah"/>
    <x v="2"/>
    <x v="5"/>
    <n v="1"/>
    <n v="113.3"/>
    <x v="644"/>
    <d v="2025-09-30T00:00:00"/>
    <x v="1"/>
    <n v="113.3"/>
    <x v="0"/>
    <n v="11"/>
    <x v="3"/>
    <x v="56"/>
    <x v="0"/>
    <d v="2025-09-06T00:00:00"/>
  </r>
  <r>
    <s v="ORD985"/>
    <s v="Ishita"/>
    <x v="1"/>
    <x v="9"/>
    <n v="1"/>
    <n v="35.93"/>
    <x v="524"/>
    <d v="2024-08-31T00:00:00"/>
    <x v="0"/>
    <n v="35.93"/>
    <x v="0"/>
    <n v="19"/>
    <x v="9"/>
    <x v="56"/>
    <x v="1"/>
    <d v="2024-07-20T00:00:00"/>
  </r>
  <r>
    <s v="ORD986"/>
    <s v="Emma"/>
    <x v="3"/>
    <x v="9"/>
    <n v="9"/>
    <n v="35.93"/>
    <x v="643"/>
    <d v="2024-05-25T00:00:00"/>
    <x v="0"/>
    <n v="323.37"/>
    <x v="0"/>
    <n v="8"/>
    <x v="0"/>
    <x v="14"/>
    <x v="1"/>
    <d v="2024-04-27T00:00:00"/>
  </r>
  <r>
    <s v="ORD987"/>
    <s v="Liam"/>
    <x v="2"/>
    <x v="5"/>
    <n v="4"/>
    <n v="113.3"/>
    <x v="649"/>
    <d v="2024-12-22T00:00:00"/>
    <x v="1"/>
    <n v="453.2"/>
    <x v="0"/>
    <n v="16"/>
    <x v="1"/>
    <x v="79"/>
    <x v="1"/>
    <d v="2024-11-16T00:00:00"/>
  </r>
  <r>
    <s v="ORD988"/>
    <s v="Sophia"/>
    <x v="2"/>
    <x v="5"/>
    <n v="7"/>
    <n v="113.3"/>
    <x v="317"/>
    <d v="2025-10-23T00:00:00"/>
    <x v="0"/>
    <n v="793.1"/>
    <x v="0"/>
    <n v="2"/>
    <x v="7"/>
    <x v="17"/>
    <x v="0"/>
    <d v="2025-09-27T00:00:00"/>
  </r>
  <r>
    <s v="ORD989"/>
    <s v="William"/>
    <x v="0"/>
    <x v="0"/>
    <n v="7"/>
    <n v="226.86"/>
    <x v="43"/>
    <d v="2024-06-17T00:00:00"/>
    <x v="0"/>
    <n v="1588.02"/>
    <x v="0"/>
    <n v="13"/>
    <x v="2"/>
    <x v="57"/>
    <x v="1"/>
    <d v="2024-06-01T00:00:00"/>
  </r>
  <r>
    <s v="ORD990"/>
    <s v="Ava"/>
    <x v="1"/>
    <x v="5"/>
    <n v="9"/>
    <n v="113.3"/>
    <x v="199"/>
    <d v="2025-07-24T00:00:00"/>
    <x v="0"/>
    <n v="1019.6999999999999"/>
    <x v="0"/>
    <n v="8"/>
    <x v="6"/>
    <x v="11"/>
    <x v="0"/>
    <d v="2025-06-10T00:00:00"/>
  </r>
  <r>
    <s v="ORD991"/>
    <s v="Noah"/>
    <x v="1"/>
    <x v="8"/>
    <n v="1"/>
    <n v="21.99"/>
    <x v="650"/>
    <d v="2024-09-30T00:00:00"/>
    <x v="0"/>
    <n v="21.99"/>
    <x v="2"/>
    <n v="1"/>
    <x v="5"/>
    <x v="46"/>
    <x v="1"/>
    <d v="2024-08-24T00:00:00"/>
  </r>
  <r>
    <s v="ORD992"/>
    <s v="Noah"/>
    <x v="1"/>
    <x v="8"/>
    <n v="7"/>
    <n v="21.99"/>
    <x v="651"/>
    <d v="2025-04-08T00:00:00"/>
    <x v="0"/>
    <n v="153.92999999999998"/>
    <x v="2"/>
    <n v="18"/>
    <x v="5"/>
    <x v="18"/>
    <x v="0"/>
    <d v="2025-02-26T00:00:00"/>
  </r>
  <r>
    <s v="ORD993"/>
    <s v="Ava"/>
    <x v="1"/>
    <x v="5"/>
    <n v="4"/>
    <n v="113.3"/>
    <x v="456"/>
    <d v="2023-09-07T00:00:00"/>
    <x v="0"/>
    <n v="453.2"/>
    <x v="0"/>
    <n v="7"/>
    <x v="3"/>
    <x v="15"/>
    <x v="2"/>
    <d v="2023-07-30T00:00:00"/>
  </r>
  <r>
    <s v="ORD994"/>
    <s v="Emma"/>
    <x v="3"/>
    <x v="5"/>
    <n v="1"/>
    <n v="113.3"/>
    <x v="247"/>
    <d v="2023-10-16T00:00:00"/>
    <x v="1"/>
    <n v="113.3"/>
    <x v="0"/>
    <n v="12"/>
    <x v="0"/>
    <x v="34"/>
    <x v="2"/>
    <d v="2023-09-27T00:00:00"/>
  </r>
  <r>
    <s v="ORD995"/>
    <s v="Sophia"/>
    <x v="2"/>
    <x v="1"/>
    <n v="4"/>
    <n v="177.37"/>
    <x v="129"/>
    <d v="2025-09-10T00:00:00"/>
    <x v="0"/>
    <n v="709.48"/>
    <x v="1"/>
    <n v="1"/>
    <x v="4"/>
    <x v="28"/>
    <x v="0"/>
    <d v="2025-08-12T00:00:00"/>
  </r>
  <r>
    <s v="ORD996"/>
    <s v="Noah"/>
    <x v="1"/>
    <x v="8"/>
    <n v="2"/>
    <n v="21.99"/>
    <x v="79"/>
    <d v="2024-10-21T00:00:00"/>
    <x v="1"/>
    <n v="43.98"/>
    <x v="2"/>
    <n v="7"/>
    <x v="1"/>
    <x v="1"/>
    <x v="1"/>
    <d v="2024-09-29T00:00:00"/>
  </r>
  <r>
    <s v="ORD997"/>
    <s v="Elijah"/>
    <x v="1"/>
    <x v="4"/>
    <n v="7"/>
    <n v="35.380000000000003"/>
    <x v="652"/>
    <d v="2025-07-27T00:00:00"/>
    <x v="0"/>
    <n v="247.66000000000003"/>
    <x v="0"/>
    <n v="4"/>
    <x v="9"/>
    <x v="84"/>
    <x v="0"/>
    <d v="2025-07-03T00:00:00"/>
  </r>
  <r>
    <s v="ORD998"/>
    <s v="Noah"/>
    <x v="1"/>
    <x v="6"/>
    <n v="2"/>
    <n v="3.51"/>
    <x v="301"/>
    <d v="2024-08-29T00:00:00"/>
    <x v="1"/>
    <n v="7.02"/>
    <x v="2"/>
    <n v="17"/>
    <x v="4"/>
    <x v="40"/>
    <x v="1"/>
    <d v="2024-07-27T00:00:00"/>
  </r>
  <r>
    <s v="ORD999"/>
    <s v="Liam"/>
    <x v="2"/>
    <x v="9"/>
    <n v="4"/>
    <n v="35.93"/>
    <x v="623"/>
    <d v="2024-06-26T00:00:00"/>
    <x v="0"/>
    <n v="143.72"/>
    <x v="0"/>
    <n v="5"/>
    <x v="0"/>
    <x v="99"/>
    <x v="1"/>
    <d v="2024-05-18T00:00:00"/>
  </r>
  <r>
    <s v="ORD1000"/>
    <s v="Elijah"/>
    <x v="2"/>
    <x v="1"/>
    <n v="4"/>
    <n v="177.37"/>
    <x v="477"/>
    <d v="2025-03-07T00:00:00"/>
    <x v="0"/>
    <n v="709.48"/>
    <x v="1"/>
    <n v="12"/>
    <x v="4"/>
    <x v="28"/>
    <x v="0"/>
    <d v="2025-02-03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07B94E-54D3-4E1F-887A-42BB0373CE73}"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9:B122" firstHeaderRow="1" firstDataRow="1" firstDataCol="1"/>
  <pivotFields count="19">
    <pivotField dataField="1"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pivotField showAll="0"/>
    <pivotField showAll="0">
      <items count="4">
        <item x="2"/>
        <item x="1"/>
        <item x="0"/>
        <item t="default"/>
      </items>
    </pivotField>
    <pivotField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6"/>
  </rowFields>
  <rowItems count="13">
    <i>
      <x v="1"/>
    </i>
    <i>
      <x v="2"/>
    </i>
    <i>
      <x v="3"/>
    </i>
    <i>
      <x v="4"/>
    </i>
    <i>
      <x v="5"/>
    </i>
    <i>
      <x v="6"/>
    </i>
    <i>
      <x v="7"/>
    </i>
    <i>
      <x v="8"/>
    </i>
    <i>
      <x v="9"/>
    </i>
    <i>
      <x v="10"/>
    </i>
    <i>
      <x v="11"/>
    </i>
    <i>
      <x v="12"/>
    </i>
    <i t="grand">
      <x/>
    </i>
  </rowItems>
  <colItems count="1">
    <i/>
  </colItems>
  <dataFields count="1">
    <dataField name="Count of Order_ID" fld="0"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25320B-2F62-43EE-841C-45F4353B1D22}"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7:B68" firstHeaderRow="1" firstDataRow="1" firstDataCol="1"/>
  <pivotFields count="19">
    <pivotField dataField="1"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axis="axisRow" showAll="0">
      <items count="11">
        <item x="8"/>
        <item x="7"/>
        <item x="9"/>
        <item x="1"/>
        <item x="4"/>
        <item x="6"/>
        <item x="0"/>
        <item x="2"/>
        <item x="5"/>
        <item x="3"/>
        <item t="default"/>
      </items>
    </pivotField>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11">
    <i>
      <x/>
    </i>
    <i>
      <x v="1"/>
    </i>
    <i>
      <x v="2"/>
    </i>
    <i>
      <x v="3"/>
    </i>
    <i>
      <x v="4"/>
    </i>
    <i>
      <x v="5"/>
    </i>
    <i>
      <x v="6"/>
    </i>
    <i>
      <x v="7"/>
    </i>
    <i>
      <x v="8"/>
    </i>
    <i>
      <x v="9"/>
    </i>
    <i t="grand">
      <x/>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A84069-CA99-45A9-A59F-3E6B6E129D8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2:B13" firstHeaderRow="1" firstDataRow="1" firstDataCol="1"/>
  <pivotFields count="19">
    <pivotField showAll="0"/>
    <pivotField showAll="0"/>
    <pivotField showAll="0"/>
    <pivotField axis="axisRow" showAll="0">
      <items count="11">
        <item x="1"/>
        <item x="8"/>
        <item x="4"/>
        <item x="5"/>
        <item x="9"/>
        <item x="6"/>
        <item x="2"/>
        <item x="0"/>
        <item x="7"/>
        <item x="3"/>
        <item t="default"/>
      </items>
    </pivotField>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dataField="1" numFmtId="164" showAll="0"/>
    <pivotField showAll="0">
      <items count="4">
        <item x="1"/>
        <item x="2"/>
        <item x="0"/>
        <item t="default"/>
      </items>
    </pivotField>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1">
    <i>
      <x/>
    </i>
    <i>
      <x v="1"/>
    </i>
    <i>
      <x v="2"/>
    </i>
    <i>
      <x v="3"/>
    </i>
    <i>
      <x v="4"/>
    </i>
    <i>
      <x v="5"/>
    </i>
    <i>
      <x v="6"/>
    </i>
    <i>
      <x v="7"/>
    </i>
    <i>
      <x v="8"/>
    </i>
    <i>
      <x v="9"/>
    </i>
    <i t="grand">
      <x/>
    </i>
  </rowItems>
  <colItems count="1">
    <i/>
  </colItems>
  <dataFields count="1">
    <dataField name="Sum of Total Price" fld="9" baseField="0" baseItem="0" numFmtId="164"/>
  </dataFields>
  <chartFormats count="2">
    <chartFormat chart="0"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E1681C-6D08-46DA-9F7C-30AC5F52CF25}"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8:B133" firstHeaderRow="1" firstDataRow="1" firstDataCol="1"/>
  <pivotFields count="19">
    <pivotField showAll="0"/>
    <pivotField showAll="0"/>
    <pivotField axis="axisRow" showAll="0">
      <items count="5">
        <item x="1"/>
        <item x="2"/>
        <item x="3"/>
        <item x="0"/>
        <item t="default"/>
      </items>
    </pivotField>
    <pivotField showAll="0"/>
    <pivotField dataField="1"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items count="11">
        <item h="1" x="8"/>
        <item h="1" x="7"/>
        <item h="1" x="9"/>
        <item h="1" x="1"/>
        <item h="1" x="4"/>
        <item h="1" x="6"/>
        <item h="1" x="0"/>
        <item x="2"/>
        <item h="1" x="5"/>
        <item h="1" x="3"/>
        <item t="default"/>
      </items>
    </pivotField>
    <pivotField showAll="0"/>
    <pivotField showAll="0">
      <items count="4">
        <item x="2"/>
        <item x="1"/>
        <item x="0"/>
        <item t="default"/>
      </items>
    </pivotField>
    <pivotField numFmtId="165" showAll="0"/>
    <pivotField showAll="0" defaultSubtotal="0"/>
    <pivotField showAll="0" defaultSubtotal="0"/>
    <pivotField showAll="0" defaultSubtotal="0">
      <items count="5">
        <item x="0"/>
        <item x="1"/>
        <item x="2"/>
        <item x="3"/>
        <item x="4"/>
      </items>
    </pivotField>
  </pivotFields>
  <rowFields count="1">
    <field x="2"/>
  </rowFields>
  <rowItems count="5">
    <i>
      <x/>
    </i>
    <i>
      <x v="1"/>
    </i>
    <i>
      <x v="2"/>
    </i>
    <i>
      <x v="3"/>
    </i>
    <i t="grand">
      <x/>
    </i>
  </rowItems>
  <colItems count="1">
    <i/>
  </colItems>
  <dataFields count="1">
    <dataField name="Sum of Quantity" fld="4"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 count="1" selected="0">
            <x v="0"/>
          </reference>
        </references>
      </pivotArea>
    </chartFormat>
    <chartFormat chart="9" format="12">
      <pivotArea type="data" outline="0" fieldPosition="0">
        <references count="2">
          <reference field="4294967294" count="1" selected="0">
            <x v="0"/>
          </reference>
          <reference field="2" count="1" selected="0">
            <x v="1"/>
          </reference>
        </references>
      </pivotArea>
    </chartFormat>
    <chartFormat chart="9" format="13">
      <pivotArea type="data" outline="0" fieldPosition="0">
        <references count="2">
          <reference field="4294967294" count="1" selected="0">
            <x v="0"/>
          </reference>
          <reference field="2" count="1" selected="0">
            <x v="2"/>
          </reference>
        </references>
      </pivotArea>
    </chartFormat>
    <chartFormat chart="9"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853569-03AC-446C-879C-C15253C71A4C}"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4:B35" firstHeaderRow="1" firstDataRow="1" firstDataCol="1"/>
  <pivotFields count="19">
    <pivotField showAll="0"/>
    <pivotField showAll="0"/>
    <pivotField showAll="0"/>
    <pivotField axis="axisRow" showAll="0">
      <items count="11">
        <item x="1"/>
        <item x="8"/>
        <item x="4"/>
        <item x="5"/>
        <item x="9"/>
        <item x="6"/>
        <item x="2"/>
        <item x="0"/>
        <item x="7"/>
        <item x="3"/>
        <item t="default"/>
      </items>
    </pivotField>
    <pivotField dataField="1"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1">
    <i>
      <x/>
    </i>
    <i>
      <x v="1"/>
    </i>
    <i>
      <x v="2"/>
    </i>
    <i>
      <x v="3"/>
    </i>
    <i>
      <x v="4"/>
    </i>
    <i>
      <x v="5"/>
    </i>
    <i>
      <x v="6"/>
    </i>
    <i>
      <x v="7"/>
    </i>
    <i>
      <x v="8"/>
    </i>
    <i>
      <x v="9"/>
    </i>
    <i t="grand">
      <x/>
    </i>
  </rowItems>
  <colItems count="1">
    <i/>
  </colItems>
  <dataFields count="1">
    <dataField name="Sum of Quantity" fld="4" baseField="3"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D9A555-499B-4EE3-94C7-8D86A0D2684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92:C96" firstHeaderRow="0" firstDataRow="1" firstDataCol="1"/>
  <pivotFields count="19">
    <pivotField showAll="0"/>
    <pivotField showAll="0"/>
    <pivotField showAll="0"/>
    <pivotField dataField="1" showAll="0"/>
    <pivotField dataField="1"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axis="axisRow" showAll="0">
      <items count="4">
        <item x="1"/>
        <item x="2"/>
        <item x="0"/>
        <item t="default"/>
      </items>
    </pivotField>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4">
    <i>
      <x/>
    </i>
    <i>
      <x v="1"/>
    </i>
    <i>
      <x v="2"/>
    </i>
    <i t="grand">
      <x/>
    </i>
  </rowItems>
  <colFields count="1">
    <field x="-2"/>
  </colFields>
  <colItems count="2">
    <i>
      <x/>
    </i>
    <i i="1">
      <x v="1"/>
    </i>
  </colItems>
  <dataFields count="2">
    <dataField name="Count of Product" fld="3" subtotal="count" baseField="10" baseItem="0"/>
    <dataField name="Sum of Quantity" fld="4" baseField="0" baseItem="0"/>
  </dataFields>
  <chartFormats count="4">
    <chartFormat chart="1"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4FCF0E-9F5F-4AE9-ADE3-38CC56749B94}"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0:B45" firstHeaderRow="1" firstDataRow="1" firstDataCol="1"/>
  <pivotFields count="19">
    <pivotField dataField="1" showAll="0"/>
    <pivotField showAll="0"/>
    <pivotField axis="axisRow" showAll="0">
      <items count="5">
        <item x="1"/>
        <item x="2"/>
        <item x="3"/>
        <item x="0"/>
        <item t="default"/>
      </items>
    </pivotField>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Items count="1">
    <i/>
  </colItems>
  <dataFields count="1">
    <dataField name="Count of Order_ID" fld="0" subtotal="count"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4A3422-39C5-44EA-8163-0FB2476F539A}"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44:B150" firstHeaderRow="1" firstDataRow="1" firstDataCol="1"/>
  <pivotFields count="19">
    <pivotField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dataField="1" numFmtId="164" showAll="0"/>
    <pivotField showAll="0"/>
    <pivotField showAll="0"/>
    <pivotField showAll="0"/>
    <pivotField axis="axisRow" showAll="0" measureFilter="1" sortType="descending">
      <items count="101">
        <item x="30"/>
        <item x="0"/>
        <item x="82"/>
        <item x="50"/>
        <item x="60"/>
        <item x="2"/>
        <item x="39"/>
        <item x="1"/>
        <item x="90"/>
        <item x="40"/>
        <item x="32"/>
        <item x="27"/>
        <item x="86"/>
        <item x="13"/>
        <item x="70"/>
        <item x="66"/>
        <item x="12"/>
        <item x="92"/>
        <item x="57"/>
        <item x="20"/>
        <item x="79"/>
        <item x="93"/>
        <item x="65"/>
        <item x="47"/>
        <item x="59"/>
        <item x="15"/>
        <item x="3"/>
        <item x="77"/>
        <item x="87"/>
        <item x="56"/>
        <item x="17"/>
        <item x="68"/>
        <item x="11"/>
        <item x="42"/>
        <item x="8"/>
        <item x="6"/>
        <item x="14"/>
        <item x="5"/>
        <item x="36"/>
        <item x="91"/>
        <item x="29"/>
        <item x="43"/>
        <item x="48"/>
        <item x="46"/>
        <item x="76"/>
        <item x="24"/>
        <item x="61"/>
        <item x="88"/>
        <item x="45"/>
        <item x="71"/>
        <item x="25"/>
        <item x="49"/>
        <item x="98"/>
        <item x="4"/>
        <item x="7"/>
        <item x="51"/>
        <item x="63"/>
        <item x="58"/>
        <item x="95"/>
        <item x="16"/>
        <item x="81"/>
        <item x="96"/>
        <item x="74"/>
        <item x="67"/>
        <item x="19"/>
        <item x="10"/>
        <item x="34"/>
        <item x="53"/>
        <item x="99"/>
        <item x="33"/>
        <item x="84"/>
        <item x="62"/>
        <item x="38"/>
        <item x="23"/>
        <item x="44"/>
        <item x="83"/>
        <item x="69"/>
        <item x="94"/>
        <item x="73"/>
        <item x="55"/>
        <item x="97"/>
        <item x="26"/>
        <item x="28"/>
        <item x="85"/>
        <item x="78"/>
        <item x="52"/>
        <item x="80"/>
        <item x="18"/>
        <item x="35"/>
        <item x="54"/>
        <item x="75"/>
        <item x="31"/>
        <item x="37"/>
        <item x="72"/>
        <item x="41"/>
        <item x="89"/>
        <item x="22"/>
        <item x="64"/>
        <item x="9"/>
        <item x="21"/>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numFmtId="165" showAll="0"/>
    <pivotField showAll="0" defaultSubtotal="0"/>
    <pivotField showAll="0" defaultSubtotal="0"/>
    <pivotField showAll="0" defaultSubtotal="0">
      <items count="5">
        <item x="0"/>
        <item x="1"/>
        <item x="2"/>
        <item x="3"/>
        <item x="4"/>
      </items>
    </pivotField>
  </pivotFields>
  <rowFields count="1">
    <field x="13"/>
  </rowFields>
  <rowItems count="6">
    <i>
      <x v="67"/>
    </i>
    <i>
      <x v="40"/>
    </i>
    <i>
      <x v="69"/>
    </i>
    <i>
      <x v="18"/>
    </i>
    <i>
      <x v="47"/>
    </i>
    <i t="grand">
      <x/>
    </i>
  </rowItems>
  <colItems count="1">
    <i/>
  </colItems>
  <dataFields count="1">
    <dataField name="Sum of Total Price" fld="9" baseField="0" baseItem="0" numFmtId="164"/>
  </dataField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B1AC88-4041-440B-B463-B299EF212B12}"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76:B82" firstHeaderRow="1" firstDataRow="1" firstDataCol="1"/>
  <pivotFields count="19">
    <pivotField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items count="3">
        <item x="0"/>
        <item x="1"/>
        <item t="default"/>
      </items>
    </pivotField>
    <pivotField dataField="1" numFmtId="164" showAll="0"/>
    <pivotField showAll="0"/>
    <pivotField showAll="0"/>
    <pivotField axis="axisRow" showAll="0" measureFilter="1" sortType="descending">
      <items count="11">
        <item x="8"/>
        <item x="7"/>
        <item x="9"/>
        <item x="1"/>
        <item x="4"/>
        <item x="6"/>
        <item x="0"/>
        <item x="2"/>
        <item x="5"/>
        <item x="3"/>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6">
    <i>
      <x v="5"/>
    </i>
    <i>
      <x v="2"/>
    </i>
    <i>
      <x v="7"/>
    </i>
    <i>
      <x/>
    </i>
    <i>
      <x v="1"/>
    </i>
    <i t="grand">
      <x/>
    </i>
  </rowItems>
  <colItems count="1">
    <i/>
  </colItems>
  <dataFields count="1">
    <dataField name="Sum of Total Price" fld="9" baseField="0" baseItem="0" numFmtId="164"/>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729AFD9-96F3-478F-9438-6E1FF78BB19E}" sourceName="Year">
  <pivotTables>
    <pivotTable tabId="7" name="PivotTable13"/>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s>
  <data>
    <tabular pivotCacheId="670361678">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AACBD95-FE9F-41B4-9E95-0592DF29B46E}" sourceName="Category">
  <pivotTables>
    <pivotTable tabId="7" name="PivotTable13"/>
  </pivotTables>
  <data>
    <tabular pivotCacheId="670361678">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C27BD5-BF4B-4218-93CE-C7D48364BF5D}" cache="Slicer_Year" caption="Year" rowHeight="247650"/>
  <slicer name="Category" xr10:uid="{90FCE34E-925C-4E93-B505-612FE6AFB3A9}"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416485D-F0D4-451F-86AC-D82FB127798A}" cache="Slicer_Year" caption="Filter by Year (applies to all charts)" columnCount="3" showCaption="0" rowHeight="247650"/>
  <slicer name="Category 1" xr10:uid="{BD043EF8-9DAE-4DBE-A497-F34E0E348CD2}" cache="Slicer_Category" caption="Category" columnCount="3" showCaption="0" rowHeight="247650"/>
</slicers>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30FE-18BA-4A96-AB76-7D07437E2511}">
  <dimension ref="A2:E157"/>
  <sheetViews>
    <sheetView tabSelected="1" zoomScale="68" workbookViewId="0">
      <selection activeCell="G161" sqref="G161"/>
    </sheetView>
  </sheetViews>
  <sheetFormatPr defaultRowHeight="14.4" x14ac:dyDescent="0.3"/>
  <cols>
    <col min="1" max="1" width="14.33203125" bestFit="1" customWidth="1"/>
    <col min="2" max="2" width="16.77734375" bestFit="1" customWidth="1"/>
    <col min="3" max="3" width="15.109375" bestFit="1" customWidth="1"/>
    <col min="5" max="5" width="12.21875" bestFit="1" customWidth="1"/>
  </cols>
  <sheetData>
    <row r="2" spans="1:2" x14ac:dyDescent="0.3">
      <c r="A2" s="28" t="s">
        <v>1176</v>
      </c>
      <c r="B2" t="s">
        <v>1178</v>
      </c>
    </row>
    <row r="3" spans="1:2" x14ac:dyDescent="0.3">
      <c r="A3" s="29" t="s">
        <v>16</v>
      </c>
      <c r="B3" s="2">
        <v>111743.09999999998</v>
      </c>
    </row>
    <row r="4" spans="1:2" x14ac:dyDescent="0.3">
      <c r="A4" s="29" t="s">
        <v>51</v>
      </c>
      <c r="B4" s="2">
        <v>12732.209999999988</v>
      </c>
    </row>
    <row r="5" spans="1:2" x14ac:dyDescent="0.3">
      <c r="A5" s="29" t="s">
        <v>32</v>
      </c>
      <c r="B5" s="2">
        <v>22749.339999999997</v>
      </c>
    </row>
    <row r="6" spans="1:2" x14ac:dyDescent="0.3">
      <c r="A6" s="29" t="s">
        <v>34</v>
      </c>
      <c r="B6" s="2">
        <v>70925.8</v>
      </c>
    </row>
    <row r="7" spans="1:2" x14ac:dyDescent="0.3">
      <c r="A7" s="29" t="s">
        <v>65</v>
      </c>
      <c r="B7" s="2">
        <v>21019.05</v>
      </c>
    </row>
    <row r="8" spans="1:2" x14ac:dyDescent="0.3">
      <c r="A8" s="29" t="s">
        <v>38</v>
      </c>
      <c r="B8" s="2">
        <v>2067.3899999999976</v>
      </c>
    </row>
    <row r="9" spans="1:2" x14ac:dyDescent="0.3">
      <c r="A9" s="29" t="s">
        <v>25</v>
      </c>
      <c r="B9" s="2">
        <v>363.27999999999963</v>
      </c>
    </row>
    <row r="10" spans="1:2" x14ac:dyDescent="0.3">
      <c r="A10" s="29" t="s">
        <v>11</v>
      </c>
      <c r="B10" s="2">
        <v>105943.6200000001</v>
      </c>
    </row>
    <row r="11" spans="1:2" x14ac:dyDescent="0.3">
      <c r="A11" s="29" t="s">
        <v>44</v>
      </c>
      <c r="B11" s="2">
        <v>36057.179999999978</v>
      </c>
    </row>
    <row r="12" spans="1:2" x14ac:dyDescent="0.3">
      <c r="A12" s="29" t="s">
        <v>27</v>
      </c>
      <c r="B12" s="2">
        <v>158561.43000000002</v>
      </c>
    </row>
    <row r="13" spans="1:2" x14ac:dyDescent="0.3">
      <c r="A13" s="29" t="s">
        <v>1177</v>
      </c>
      <c r="B13" s="2">
        <v>542162.4</v>
      </c>
    </row>
    <row r="24" spans="1:2" x14ac:dyDescent="0.3">
      <c r="A24" s="28" t="s">
        <v>1176</v>
      </c>
      <c r="B24" t="s">
        <v>1180</v>
      </c>
    </row>
    <row r="25" spans="1:2" x14ac:dyDescent="0.3">
      <c r="A25" s="29" t="s">
        <v>16</v>
      </c>
      <c r="B25">
        <v>630</v>
      </c>
    </row>
    <row r="26" spans="1:2" x14ac:dyDescent="0.3">
      <c r="A26" s="29" t="s">
        <v>51</v>
      </c>
      <c r="B26">
        <v>579</v>
      </c>
    </row>
    <row r="27" spans="1:2" x14ac:dyDescent="0.3">
      <c r="A27" s="29" t="s">
        <v>32</v>
      </c>
      <c r="B27">
        <v>643</v>
      </c>
    </row>
    <row r="28" spans="1:2" x14ac:dyDescent="0.3">
      <c r="A28" s="29" t="s">
        <v>34</v>
      </c>
      <c r="B28">
        <v>626</v>
      </c>
    </row>
    <row r="29" spans="1:2" x14ac:dyDescent="0.3">
      <c r="A29" s="29" t="s">
        <v>65</v>
      </c>
      <c r="B29">
        <v>585</v>
      </c>
    </row>
    <row r="30" spans="1:2" x14ac:dyDescent="0.3">
      <c r="A30" s="29" t="s">
        <v>38</v>
      </c>
      <c r="B30">
        <v>589</v>
      </c>
    </row>
    <row r="31" spans="1:2" x14ac:dyDescent="0.3">
      <c r="A31" s="29" t="s">
        <v>25</v>
      </c>
      <c r="B31">
        <v>478</v>
      </c>
    </row>
    <row r="32" spans="1:2" x14ac:dyDescent="0.3">
      <c r="A32" s="29" t="s">
        <v>11</v>
      </c>
      <c r="B32">
        <v>467</v>
      </c>
    </row>
    <row r="33" spans="1:2" x14ac:dyDescent="0.3">
      <c r="A33" s="29" t="s">
        <v>44</v>
      </c>
      <c r="B33">
        <v>474</v>
      </c>
    </row>
    <row r="34" spans="1:2" x14ac:dyDescent="0.3">
      <c r="A34" s="29" t="s">
        <v>27</v>
      </c>
      <c r="B34">
        <v>543</v>
      </c>
    </row>
    <row r="35" spans="1:2" x14ac:dyDescent="0.3">
      <c r="A35" s="29" t="s">
        <v>1177</v>
      </c>
      <c r="B35">
        <v>5614</v>
      </c>
    </row>
    <row r="40" spans="1:2" x14ac:dyDescent="0.3">
      <c r="A40" s="28" t="s">
        <v>1176</v>
      </c>
      <c r="B40" t="s">
        <v>1179</v>
      </c>
    </row>
    <row r="41" spans="1:2" x14ac:dyDescent="0.3">
      <c r="A41" s="29" t="s">
        <v>24</v>
      </c>
      <c r="B41">
        <v>418</v>
      </c>
    </row>
    <row r="42" spans="1:2" x14ac:dyDescent="0.3">
      <c r="A42" s="29" t="s">
        <v>10</v>
      </c>
      <c r="B42">
        <v>316</v>
      </c>
    </row>
    <row r="43" spans="1:2" x14ac:dyDescent="0.3">
      <c r="A43" s="29" t="s">
        <v>15</v>
      </c>
      <c r="B43">
        <v>139</v>
      </c>
    </row>
    <row r="44" spans="1:2" x14ac:dyDescent="0.3">
      <c r="A44" s="29" t="s">
        <v>19</v>
      </c>
      <c r="B44">
        <v>127</v>
      </c>
    </row>
    <row r="45" spans="1:2" x14ac:dyDescent="0.3">
      <c r="A45" s="29" t="s">
        <v>1177</v>
      </c>
      <c r="B45">
        <v>1000</v>
      </c>
    </row>
    <row r="57" spans="1:5" x14ac:dyDescent="0.3">
      <c r="A57" s="28" t="s">
        <v>1176</v>
      </c>
      <c r="B57" t="s">
        <v>1179</v>
      </c>
    </row>
    <row r="58" spans="1:5" x14ac:dyDescent="0.3">
      <c r="A58" s="29" t="s">
        <v>52</v>
      </c>
      <c r="B58">
        <v>112</v>
      </c>
      <c r="D58" s="29" t="s">
        <v>52</v>
      </c>
      <c r="E58">
        <v>112</v>
      </c>
    </row>
    <row r="59" spans="1:5" x14ac:dyDescent="0.3">
      <c r="A59" s="29" t="s">
        <v>48</v>
      </c>
      <c r="B59">
        <v>92</v>
      </c>
      <c r="D59" s="29" t="s">
        <v>48</v>
      </c>
      <c r="E59">
        <v>92</v>
      </c>
    </row>
    <row r="60" spans="1:5" x14ac:dyDescent="0.3">
      <c r="A60" s="29" t="s">
        <v>80</v>
      </c>
      <c r="B60">
        <v>105</v>
      </c>
      <c r="D60" s="29" t="s">
        <v>80</v>
      </c>
      <c r="E60">
        <v>105</v>
      </c>
    </row>
    <row r="61" spans="1:5" x14ac:dyDescent="0.3">
      <c r="A61" s="29" t="s">
        <v>17</v>
      </c>
      <c r="B61">
        <v>91</v>
      </c>
      <c r="D61" s="29" t="s">
        <v>17</v>
      </c>
      <c r="E61">
        <v>91</v>
      </c>
    </row>
    <row r="62" spans="1:5" x14ac:dyDescent="0.3">
      <c r="A62" s="29" t="s">
        <v>30</v>
      </c>
      <c r="B62">
        <v>95</v>
      </c>
      <c r="D62" s="29" t="s">
        <v>30</v>
      </c>
      <c r="E62">
        <v>95</v>
      </c>
    </row>
    <row r="63" spans="1:5" x14ac:dyDescent="0.3">
      <c r="A63" s="29" t="s">
        <v>40</v>
      </c>
      <c r="B63">
        <v>91</v>
      </c>
      <c r="D63" s="29" t="s">
        <v>40</v>
      </c>
      <c r="E63">
        <v>91</v>
      </c>
    </row>
    <row r="64" spans="1:5" x14ac:dyDescent="0.3">
      <c r="A64" s="29" t="s">
        <v>13</v>
      </c>
      <c r="B64">
        <v>119</v>
      </c>
      <c r="D64" s="29" t="s">
        <v>13</v>
      </c>
      <c r="E64">
        <v>119</v>
      </c>
    </row>
    <row r="65" spans="1:5" x14ac:dyDescent="0.3">
      <c r="A65" s="29" t="s">
        <v>22</v>
      </c>
      <c r="B65">
        <v>105</v>
      </c>
      <c r="D65" s="29" t="s">
        <v>22</v>
      </c>
      <c r="E65">
        <v>105</v>
      </c>
    </row>
    <row r="66" spans="1:5" x14ac:dyDescent="0.3">
      <c r="A66" s="29" t="s">
        <v>35</v>
      </c>
      <c r="B66">
        <v>93</v>
      </c>
      <c r="D66" s="29" t="s">
        <v>35</v>
      </c>
      <c r="E66">
        <v>93</v>
      </c>
    </row>
    <row r="67" spans="1:5" x14ac:dyDescent="0.3">
      <c r="A67" s="29" t="s">
        <v>28</v>
      </c>
      <c r="B67">
        <v>97</v>
      </c>
      <c r="D67" s="29" t="s">
        <v>28</v>
      </c>
      <c r="E67">
        <v>97</v>
      </c>
    </row>
    <row r="68" spans="1:5" x14ac:dyDescent="0.3">
      <c r="A68" s="29" t="s">
        <v>1177</v>
      </c>
      <c r="B68">
        <v>1000</v>
      </c>
      <c r="D68" s="29"/>
    </row>
    <row r="69" spans="1:5" x14ac:dyDescent="0.3">
      <c r="D69" s="29"/>
    </row>
    <row r="70" spans="1:5" x14ac:dyDescent="0.3">
      <c r="D70" s="29"/>
    </row>
    <row r="71" spans="1:5" x14ac:dyDescent="0.3">
      <c r="D71" s="29"/>
    </row>
    <row r="72" spans="1:5" x14ac:dyDescent="0.3">
      <c r="D72" s="29"/>
    </row>
    <row r="73" spans="1:5" x14ac:dyDescent="0.3">
      <c r="D73" s="29"/>
    </row>
    <row r="74" spans="1:5" x14ac:dyDescent="0.3">
      <c r="D74" s="29"/>
    </row>
    <row r="75" spans="1:5" x14ac:dyDescent="0.3">
      <c r="D75" s="29"/>
    </row>
    <row r="76" spans="1:5" x14ac:dyDescent="0.3">
      <c r="A76" s="28" t="s">
        <v>1176</v>
      </c>
      <c r="B76" t="s">
        <v>1178</v>
      </c>
      <c r="D76" s="29"/>
    </row>
    <row r="77" spans="1:5" x14ac:dyDescent="0.3">
      <c r="A77" s="29" t="s">
        <v>40</v>
      </c>
      <c r="B77" s="2">
        <v>66133.180000000008</v>
      </c>
      <c r="D77" s="29"/>
    </row>
    <row r="78" spans="1:5" x14ac:dyDescent="0.3">
      <c r="A78" s="29" t="s">
        <v>80</v>
      </c>
      <c r="B78" s="2">
        <v>60100.310000000019</v>
      </c>
      <c r="D78" s="29"/>
    </row>
    <row r="79" spans="1:5" x14ac:dyDescent="0.3">
      <c r="A79" s="29" t="s">
        <v>22</v>
      </c>
      <c r="B79" s="2">
        <v>58092.259999999995</v>
      </c>
      <c r="D79" s="29"/>
    </row>
    <row r="80" spans="1:5" x14ac:dyDescent="0.3">
      <c r="A80" s="29" t="s">
        <v>52</v>
      </c>
      <c r="B80" s="2">
        <v>57557.5</v>
      </c>
      <c r="D80" s="29"/>
    </row>
    <row r="81" spans="1:4" x14ac:dyDescent="0.3">
      <c r="A81" s="29" t="s">
        <v>48</v>
      </c>
      <c r="B81" s="2">
        <v>56652.609999999993</v>
      </c>
      <c r="D81" s="29"/>
    </row>
    <row r="82" spans="1:4" x14ac:dyDescent="0.3">
      <c r="A82" s="29" t="s">
        <v>1177</v>
      </c>
      <c r="B82" s="2">
        <v>298535.86000000004</v>
      </c>
      <c r="D82" s="29"/>
    </row>
    <row r="83" spans="1:4" x14ac:dyDescent="0.3">
      <c r="D83" s="29"/>
    </row>
    <row r="84" spans="1:4" x14ac:dyDescent="0.3">
      <c r="D84" s="29"/>
    </row>
    <row r="85" spans="1:4" x14ac:dyDescent="0.3">
      <c r="D85" s="29"/>
    </row>
    <row r="86" spans="1:4" x14ac:dyDescent="0.3">
      <c r="D86" s="29"/>
    </row>
    <row r="87" spans="1:4" x14ac:dyDescent="0.3">
      <c r="D87" s="29"/>
    </row>
    <row r="88" spans="1:4" x14ac:dyDescent="0.3">
      <c r="D88" s="29"/>
    </row>
    <row r="89" spans="1:4" x14ac:dyDescent="0.3">
      <c r="D89" s="29"/>
    </row>
    <row r="90" spans="1:4" x14ac:dyDescent="0.3">
      <c r="D90" s="29"/>
    </row>
    <row r="91" spans="1:4" x14ac:dyDescent="0.3">
      <c r="D91" s="29"/>
    </row>
    <row r="92" spans="1:4" x14ac:dyDescent="0.3">
      <c r="A92" s="28" t="s">
        <v>1176</v>
      </c>
      <c r="B92" t="s">
        <v>1181</v>
      </c>
      <c r="C92" t="s">
        <v>1180</v>
      </c>
      <c r="D92" s="29"/>
    </row>
    <row r="93" spans="1:4" x14ac:dyDescent="0.3">
      <c r="A93" s="29" t="s">
        <v>1143</v>
      </c>
      <c r="B93">
        <v>219</v>
      </c>
      <c r="C93">
        <v>1276</v>
      </c>
      <c r="D93" s="29"/>
    </row>
    <row r="94" spans="1:4" x14ac:dyDescent="0.3">
      <c r="A94" s="29" t="s">
        <v>1144</v>
      </c>
      <c r="B94">
        <v>296</v>
      </c>
      <c r="C94">
        <v>1629</v>
      </c>
      <c r="D94" s="29"/>
    </row>
    <row r="95" spans="1:4" x14ac:dyDescent="0.3">
      <c r="A95" s="29" t="s">
        <v>136</v>
      </c>
      <c r="B95">
        <v>485</v>
      </c>
      <c r="C95">
        <v>2709</v>
      </c>
      <c r="D95" s="29"/>
    </row>
    <row r="96" spans="1:4" x14ac:dyDescent="0.3">
      <c r="A96" s="29" t="s">
        <v>1177</v>
      </c>
      <c r="B96">
        <v>1000</v>
      </c>
      <c r="C96">
        <v>5614</v>
      </c>
      <c r="D96" s="29"/>
    </row>
    <row r="97" spans="1:4" x14ac:dyDescent="0.3">
      <c r="D97" s="29"/>
    </row>
    <row r="98" spans="1:4" x14ac:dyDescent="0.3">
      <c r="D98" s="29"/>
    </row>
    <row r="99" spans="1:4" x14ac:dyDescent="0.3">
      <c r="D99" s="29"/>
    </row>
    <row r="100" spans="1:4" x14ac:dyDescent="0.3">
      <c r="D100" s="29"/>
    </row>
    <row r="101" spans="1:4" x14ac:dyDescent="0.3">
      <c r="D101" s="29"/>
    </row>
    <row r="102" spans="1:4" x14ac:dyDescent="0.3">
      <c r="D102" s="29"/>
    </row>
    <row r="103" spans="1:4" x14ac:dyDescent="0.3">
      <c r="D103" s="29"/>
    </row>
    <row r="104" spans="1:4" x14ac:dyDescent="0.3">
      <c r="D104" s="29"/>
    </row>
    <row r="105" spans="1:4" x14ac:dyDescent="0.3">
      <c r="D105" s="29"/>
    </row>
    <row r="106" spans="1:4" x14ac:dyDescent="0.3">
      <c r="D106" s="29"/>
    </row>
    <row r="107" spans="1:4" x14ac:dyDescent="0.3">
      <c r="D107" s="29"/>
    </row>
    <row r="108" spans="1:4" x14ac:dyDescent="0.3">
      <c r="D108" s="29"/>
    </row>
    <row r="109" spans="1:4" x14ac:dyDescent="0.3">
      <c r="A109" s="28" t="s">
        <v>1176</v>
      </c>
      <c r="B109" t="s">
        <v>1179</v>
      </c>
      <c r="D109" s="29"/>
    </row>
    <row r="110" spans="1:4" x14ac:dyDescent="0.3">
      <c r="A110" s="29" t="s">
        <v>1182</v>
      </c>
      <c r="B110">
        <v>70</v>
      </c>
      <c r="D110" s="29"/>
    </row>
    <row r="111" spans="1:4" x14ac:dyDescent="0.3">
      <c r="A111" s="29" t="s">
        <v>1183</v>
      </c>
      <c r="B111">
        <v>76</v>
      </c>
      <c r="D111" s="29"/>
    </row>
    <row r="112" spans="1:4" x14ac:dyDescent="0.3">
      <c r="A112" s="29" t="s">
        <v>1184</v>
      </c>
      <c r="B112">
        <v>84</v>
      </c>
      <c r="D112" s="29"/>
    </row>
    <row r="113" spans="1:4" x14ac:dyDescent="0.3">
      <c r="A113" s="29" t="s">
        <v>1185</v>
      </c>
      <c r="B113">
        <v>91</v>
      </c>
      <c r="D113" s="29"/>
    </row>
    <row r="114" spans="1:4" x14ac:dyDescent="0.3">
      <c r="A114" s="29" t="s">
        <v>1186</v>
      </c>
      <c r="B114">
        <v>99</v>
      </c>
      <c r="D114" s="29"/>
    </row>
    <row r="115" spans="1:4" x14ac:dyDescent="0.3">
      <c r="A115" s="29" t="s">
        <v>1187</v>
      </c>
      <c r="B115">
        <v>83</v>
      </c>
      <c r="D115" s="29"/>
    </row>
    <row r="116" spans="1:4" x14ac:dyDescent="0.3">
      <c r="A116" s="29" t="s">
        <v>1188</v>
      </c>
      <c r="B116">
        <v>94</v>
      </c>
      <c r="D116" s="29"/>
    </row>
    <row r="117" spans="1:4" x14ac:dyDescent="0.3">
      <c r="A117" s="29" t="s">
        <v>1189</v>
      </c>
      <c r="B117">
        <v>87</v>
      </c>
      <c r="D117" s="29"/>
    </row>
    <row r="118" spans="1:4" x14ac:dyDescent="0.3">
      <c r="A118" s="29" t="s">
        <v>1190</v>
      </c>
      <c r="B118">
        <v>94</v>
      </c>
      <c r="D118" s="29"/>
    </row>
    <row r="119" spans="1:4" x14ac:dyDescent="0.3">
      <c r="A119" s="29" t="s">
        <v>1191</v>
      </c>
      <c r="B119">
        <v>85</v>
      </c>
      <c r="D119" s="29"/>
    </row>
    <row r="120" spans="1:4" x14ac:dyDescent="0.3">
      <c r="A120" s="29" t="s">
        <v>1192</v>
      </c>
      <c r="B120">
        <v>78</v>
      </c>
      <c r="D120" s="29"/>
    </row>
    <row r="121" spans="1:4" x14ac:dyDescent="0.3">
      <c r="A121" s="29" t="s">
        <v>1193</v>
      </c>
      <c r="B121">
        <v>59</v>
      </c>
      <c r="D121" s="29"/>
    </row>
    <row r="122" spans="1:4" x14ac:dyDescent="0.3">
      <c r="A122" s="29" t="s">
        <v>1177</v>
      </c>
      <c r="B122">
        <v>1000</v>
      </c>
      <c r="D122" s="29"/>
    </row>
    <row r="123" spans="1:4" x14ac:dyDescent="0.3">
      <c r="D123" s="29"/>
    </row>
    <row r="124" spans="1:4" x14ac:dyDescent="0.3">
      <c r="D124" s="29"/>
    </row>
    <row r="125" spans="1:4" x14ac:dyDescent="0.3">
      <c r="D125" s="29"/>
    </row>
    <row r="126" spans="1:4" x14ac:dyDescent="0.3">
      <c r="D126" s="29"/>
    </row>
    <row r="127" spans="1:4" x14ac:dyDescent="0.3">
      <c r="D127" s="29"/>
    </row>
    <row r="128" spans="1:4" x14ac:dyDescent="0.3">
      <c r="A128" s="28" t="s">
        <v>1176</v>
      </c>
      <c r="B128" t="s">
        <v>1180</v>
      </c>
      <c r="D128" s="29"/>
    </row>
    <row r="129" spans="1:4" x14ac:dyDescent="0.3">
      <c r="A129" s="29" t="s">
        <v>24</v>
      </c>
      <c r="B129">
        <v>2287</v>
      </c>
      <c r="D129" s="29"/>
    </row>
    <row r="130" spans="1:4" x14ac:dyDescent="0.3">
      <c r="A130" s="29" t="s">
        <v>10</v>
      </c>
      <c r="B130">
        <v>1835</v>
      </c>
      <c r="D130" s="29"/>
    </row>
    <row r="131" spans="1:4" x14ac:dyDescent="0.3">
      <c r="A131" s="29" t="s">
        <v>15</v>
      </c>
      <c r="B131">
        <v>775</v>
      </c>
      <c r="D131" s="29"/>
    </row>
    <row r="132" spans="1:4" x14ac:dyDescent="0.3">
      <c r="A132" s="29" t="s">
        <v>19</v>
      </c>
      <c r="B132">
        <v>717</v>
      </c>
      <c r="D132" s="29"/>
    </row>
    <row r="133" spans="1:4" x14ac:dyDescent="0.3">
      <c r="A133" s="29" t="s">
        <v>1177</v>
      </c>
      <c r="B133">
        <v>5614</v>
      </c>
      <c r="D133" s="29"/>
    </row>
    <row r="134" spans="1:4" x14ac:dyDescent="0.3">
      <c r="D134" s="29"/>
    </row>
    <row r="135" spans="1:4" x14ac:dyDescent="0.3">
      <c r="D135" s="29"/>
    </row>
    <row r="136" spans="1:4" x14ac:dyDescent="0.3">
      <c r="D136" s="29"/>
    </row>
    <row r="137" spans="1:4" x14ac:dyDescent="0.3">
      <c r="D137" s="29"/>
    </row>
    <row r="138" spans="1:4" x14ac:dyDescent="0.3">
      <c r="D138" s="29"/>
    </row>
    <row r="139" spans="1:4" x14ac:dyDescent="0.3">
      <c r="D139" s="29"/>
    </row>
    <row r="140" spans="1:4" x14ac:dyDescent="0.3">
      <c r="D140" s="29"/>
    </row>
    <row r="141" spans="1:4" x14ac:dyDescent="0.3">
      <c r="D141" s="29"/>
    </row>
    <row r="142" spans="1:4" x14ac:dyDescent="0.3">
      <c r="D142" s="29"/>
    </row>
    <row r="143" spans="1:4" x14ac:dyDescent="0.3">
      <c r="D143" s="29"/>
    </row>
    <row r="144" spans="1:4" x14ac:dyDescent="0.3">
      <c r="A144" s="28" t="s">
        <v>1176</v>
      </c>
      <c r="B144" t="s">
        <v>1178</v>
      </c>
      <c r="D144" s="29"/>
    </row>
    <row r="145" spans="1:5" x14ac:dyDescent="0.3">
      <c r="A145" s="29" t="s">
        <v>89</v>
      </c>
      <c r="B145" s="2">
        <v>13985.800000000001</v>
      </c>
      <c r="D145" s="29" t="s">
        <v>89</v>
      </c>
      <c r="E145" s="2">
        <v>13985.800000000001</v>
      </c>
    </row>
    <row r="146" spans="1:5" x14ac:dyDescent="0.3">
      <c r="A146" s="29" t="s">
        <v>63</v>
      </c>
      <c r="B146" s="2">
        <v>13053.68</v>
      </c>
      <c r="D146" s="29" t="s">
        <v>63</v>
      </c>
      <c r="E146" s="2">
        <v>13053.68</v>
      </c>
    </row>
    <row r="147" spans="1:5" x14ac:dyDescent="0.3">
      <c r="A147" s="29" t="s">
        <v>68</v>
      </c>
      <c r="B147" s="2">
        <v>12591.73</v>
      </c>
      <c r="D147" s="29" t="s">
        <v>68</v>
      </c>
      <c r="E147" s="2">
        <v>12591.73</v>
      </c>
    </row>
    <row r="148" spans="1:5" x14ac:dyDescent="0.3">
      <c r="A148" s="29" t="s">
        <v>93</v>
      </c>
      <c r="B148" s="2">
        <v>12436.160000000002</v>
      </c>
      <c r="D148" s="29" t="s">
        <v>93</v>
      </c>
      <c r="E148" s="2">
        <v>12436.160000000002</v>
      </c>
    </row>
    <row r="149" spans="1:5" x14ac:dyDescent="0.3">
      <c r="A149" s="29" t="s">
        <v>124</v>
      </c>
      <c r="B149" s="2">
        <v>12175.84</v>
      </c>
      <c r="D149" s="29" t="s">
        <v>124</v>
      </c>
      <c r="E149" s="2">
        <v>12175.84</v>
      </c>
    </row>
    <row r="150" spans="1:5" x14ac:dyDescent="0.3">
      <c r="A150" s="29" t="s">
        <v>1177</v>
      </c>
      <c r="B150" s="2">
        <v>64243.210000000006</v>
      </c>
      <c r="D150" s="29"/>
    </row>
    <row r="151" spans="1:5" x14ac:dyDescent="0.3">
      <c r="D151" s="29"/>
    </row>
    <row r="152" spans="1:5" x14ac:dyDescent="0.3">
      <c r="D152" s="29"/>
    </row>
    <row r="153" spans="1:5" x14ac:dyDescent="0.3">
      <c r="D153" s="29"/>
    </row>
    <row r="154" spans="1:5" x14ac:dyDescent="0.3">
      <c r="D154" s="29"/>
    </row>
    <row r="155" spans="1:5" x14ac:dyDescent="0.3">
      <c r="D155" s="29"/>
    </row>
    <row r="156" spans="1:5" x14ac:dyDescent="0.3">
      <c r="D156" s="29"/>
    </row>
    <row r="157" spans="1:5" x14ac:dyDescent="0.3">
      <c r="D157" s="29"/>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800AE-33AC-41D6-8943-69F212B3BA51}">
  <dimension ref="A1:P1001"/>
  <sheetViews>
    <sheetView zoomScale="103" workbookViewId="0">
      <selection activeCell="R11" sqref="R11"/>
    </sheetView>
  </sheetViews>
  <sheetFormatPr defaultRowHeight="14.4" x14ac:dyDescent="0.3"/>
  <cols>
    <col min="1" max="1" width="9.21875" bestFit="1" customWidth="1"/>
    <col min="2" max="2" width="14.5546875" bestFit="1" customWidth="1"/>
    <col min="3" max="3" width="6.6640625" bestFit="1" customWidth="1"/>
    <col min="4" max="4" width="9.77734375" bestFit="1" customWidth="1"/>
    <col min="5" max="5" width="8.109375" bestFit="1" customWidth="1"/>
    <col min="6" max="6" width="10" style="2" bestFit="1" customWidth="1"/>
    <col min="7" max="7" width="10.88671875" style="1" bestFit="1" customWidth="1"/>
    <col min="8" max="8" width="11.88671875" style="27" bestFit="1" customWidth="1"/>
    <col min="9" max="9" width="8.6640625" bestFit="1" customWidth="1"/>
    <col min="10" max="10" width="10.6640625" bestFit="1" customWidth="1"/>
    <col min="11" max="11" width="13.109375" bestFit="1" customWidth="1"/>
    <col min="12" max="12" width="12.5546875" bestFit="1" customWidth="1"/>
    <col min="13" max="13" width="11" bestFit="1" customWidth="1"/>
    <col min="14" max="14" width="14.88671875" bestFit="1" customWidth="1"/>
    <col min="15" max="15" width="5.33203125" bestFit="1" customWidth="1"/>
    <col min="16" max="16" width="12.33203125" style="23" customWidth="1"/>
    <col min="17" max="17" width="15.5546875" customWidth="1"/>
    <col min="18" max="18" width="25.5546875" customWidth="1"/>
    <col min="19" max="19" width="13.33203125" customWidth="1"/>
  </cols>
  <sheetData>
    <row r="1" spans="1:16" x14ac:dyDescent="0.3">
      <c r="A1" t="s">
        <v>0</v>
      </c>
      <c r="B1" s="3" t="s">
        <v>1137</v>
      </c>
      <c r="C1" s="3" t="s">
        <v>1</v>
      </c>
      <c r="D1" s="3" t="s">
        <v>2</v>
      </c>
      <c r="E1" s="6" t="s">
        <v>3</v>
      </c>
      <c r="F1" s="5" t="s">
        <v>1138</v>
      </c>
      <c r="G1" s="25" t="s">
        <v>1139</v>
      </c>
      <c r="H1" s="26" t="s">
        <v>1140</v>
      </c>
      <c r="I1" s="6" t="s">
        <v>6</v>
      </c>
      <c r="J1" s="6" t="s">
        <v>1141</v>
      </c>
      <c r="K1" s="3" t="s">
        <v>7</v>
      </c>
      <c r="L1" s="6" t="s">
        <v>1142</v>
      </c>
      <c r="M1" s="22" t="s">
        <v>8</v>
      </c>
      <c r="N1" s="4" t="s">
        <v>9</v>
      </c>
      <c r="O1" s="24" t="s">
        <v>1175</v>
      </c>
      <c r="P1" s="30" t="s">
        <v>1173</v>
      </c>
    </row>
    <row r="2" spans="1:16" x14ac:dyDescent="0.3">
      <c r="A2" t="s">
        <v>138</v>
      </c>
      <c r="B2" t="s">
        <v>1149</v>
      </c>
      <c r="C2" t="s">
        <v>19</v>
      </c>
      <c r="D2" t="s">
        <v>11</v>
      </c>
      <c r="E2">
        <v>4</v>
      </c>
      <c r="F2" s="2">
        <v>226.86</v>
      </c>
      <c r="G2" s="1">
        <v>45922</v>
      </c>
      <c r="H2" s="27">
        <v>45945</v>
      </c>
      <c r="I2" t="s">
        <v>12</v>
      </c>
      <c r="J2" s="2">
        <v>907.44</v>
      </c>
      <c r="K2" t="s">
        <v>136</v>
      </c>
      <c r="L2">
        <v>12</v>
      </c>
      <c r="M2" t="s">
        <v>13</v>
      </c>
      <c r="N2" t="s">
        <v>14</v>
      </c>
      <c r="O2">
        <f>YEAR(G2)</f>
        <v>2025</v>
      </c>
      <c r="P2" s="23">
        <v>45922</v>
      </c>
    </row>
    <row r="3" spans="1:16" x14ac:dyDescent="0.3">
      <c r="A3" t="s">
        <v>140</v>
      </c>
      <c r="B3" t="s">
        <v>1150</v>
      </c>
      <c r="C3" t="s">
        <v>24</v>
      </c>
      <c r="D3" t="s">
        <v>16</v>
      </c>
      <c r="E3">
        <v>2</v>
      </c>
      <c r="F3" s="2">
        <v>177.37</v>
      </c>
      <c r="G3" s="1">
        <v>45915</v>
      </c>
      <c r="H3" s="27">
        <v>45960</v>
      </c>
      <c r="I3" t="s">
        <v>12</v>
      </c>
      <c r="J3" s="2">
        <v>354.74</v>
      </c>
      <c r="K3" t="s">
        <v>1143</v>
      </c>
      <c r="L3">
        <v>7</v>
      </c>
      <c r="M3" t="s">
        <v>17</v>
      </c>
      <c r="N3" t="s">
        <v>18</v>
      </c>
      <c r="O3">
        <f t="shared" ref="O3:O66" si="0">YEAR(G3)</f>
        <v>2025</v>
      </c>
      <c r="P3" s="23">
        <v>45915</v>
      </c>
    </row>
    <row r="4" spans="1:16" x14ac:dyDescent="0.3">
      <c r="A4" t="s">
        <v>139</v>
      </c>
      <c r="B4" t="s">
        <v>1151</v>
      </c>
      <c r="C4" t="s">
        <v>10</v>
      </c>
      <c r="D4" t="s">
        <v>16</v>
      </c>
      <c r="E4">
        <v>10</v>
      </c>
      <c r="F4" s="2">
        <v>177.37</v>
      </c>
      <c r="G4" s="1">
        <v>45571</v>
      </c>
      <c r="H4" s="27">
        <v>45590</v>
      </c>
      <c r="I4" t="s">
        <v>20</v>
      </c>
      <c r="J4" s="2">
        <v>1773.7</v>
      </c>
      <c r="K4" t="s">
        <v>1143</v>
      </c>
      <c r="L4">
        <v>4</v>
      </c>
      <c r="M4" t="s">
        <v>17</v>
      </c>
      <c r="N4" t="s">
        <v>21</v>
      </c>
      <c r="O4">
        <f t="shared" si="0"/>
        <v>2024</v>
      </c>
      <c r="P4" s="23">
        <v>45571</v>
      </c>
    </row>
    <row r="5" spans="1:16" x14ac:dyDescent="0.3">
      <c r="A5" t="s">
        <v>145</v>
      </c>
      <c r="B5" t="s">
        <v>1150</v>
      </c>
      <c r="C5" t="s">
        <v>24</v>
      </c>
      <c r="D5" t="s">
        <v>11</v>
      </c>
      <c r="E5">
        <v>3</v>
      </c>
      <c r="F5" s="2">
        <v>226.86</v>
      </c>
      <c r="G5" s="1">
        <v>45216</v>
      </c>
      <c r="H5" s="27">
        <v>45250</v>
      </c>
      <c r="I5" t="s">
        <v>12</v>
      </c>
      <c r="J5" s="2">
        <v>680.58</v>
      </c>
      <c r="K5" t="s">
        <v>136</v>
      </c>
      <c r="L5">
        <v>4</v>
      </c>
      <c r="M5" t="s">
        <v>22</v>
      </c>
      <c r="N5" t="s">
        <v>23</v>
      </c>
      <c r="O5">
        <f t="shared" si="0"/>
        <v>2023</v>
      </c>
      <c r="P5" s="23">
        <v>45216</v>
      </c>
    </row>
    <row r="6" spans="1:16" x14ac:dyDescent="0.3">
      <c r="A6" t="s">
        <v>144</v>
      </c>
      <c r="B6" t="s">
        <v>1150</v>
      </c>
      <c r="C6" t="s">
        <v>24</v>
      </c>
      <c r="D6" t="s">
        <v>25</v>
      </c>
      <c r="E6">
        <v>9</v>
      </c>
      <c r="F6" s="2">
        <v>0.76</v>
      </c>
      <c r="G6" s="1">
        <v>45530</v>
      </c>
      <c r="H6" s="27">
        <v>45574</v>
      </c>
      <c r="I6" t="s">
        <v>12</v>
      </c>
      <c r="J6" s="2">
        <v>6.84</v>
      </c>
      <c r="K6" t="s">
        <v>1144</v>
      </c>
      <c r="L6">
        <v>9</v>
      </c>
      <c r="M6" t="s">
        <v>13</v>
      </c>
      <c r="N6" t="s">
        <v>26</v>
      </c>
      <c r="O6">
        <f t="shared" si="0"/>
        <v>2024</v>
      </c>
      <c r="P6" s="23">
        <v>45530</v>
      </c>
    </row>
    <row r="7" spans="1:16" x14ac:dyDescent="0.3">
      <c r="A7" t="s">
        <v>143</v>
      </c>
      <c r="B7" t="s">
        <v>1152</v>
      </c>
      <c r="C7" t="s">
        <v>24</v>
      </c>
      <c r="D7" t="s">
        <v>27</v>
      </c>
      <c r="E7">
        <v>3</v>
      </c>
      <c r="F7" s="2">
        <v>292.01</v>
      </c>
      <c r="G7" s="1">
        <v>45768</v>
      </c>
      <c r="H7" s="27">
        <v>45789</v>
      </c>
      <c r="I7" t="s">
        <v>20</v>
      </c>
      <c r="J7" s="2">
        <v>876.03</v>
      </c>
      <c r="K7" t="s">
        <v>1143</v>
      </c>
      <c r="L7">
        <v>9</v>
      </c>
      <c r="M7" t="s">
        <v>28</v>
      </c>
      <c r="N7" t="s">
        <v>29</v>
      </c>
      <c r="O7">
        <f t="shared" si="0"/>
        <v>2025</v>
      </c>
      <c r="P7" s="23">
        <v>45768</v>
      </c>
    </row>
    <row r="8" spans="1:16" x14ac:dyDescent="0.3">
      <c r="A8" t="s">
        <v>146</v>
      </c>
      <c r="B8" t="s">
        <v>1153</v>
      </c>
      <c r="C8" t="s">
        <v>19</v>
      </c>
      <c r="D8" t="s">
        <v>25</v>
      </c>
      <c r="E8">
        <v>3</v>
      </c>
      <c r="F8" s="2">
        <v>0.76</v>
      </c>
      <c r="G8" s="1">
        <v>45502</v>
      </c>
      <c r="H8" s="27">
        <v>45518</v>
      </c>
      <c r="I8" t="s">
        <v>20</v>
      </c>
      <c r="J8" s="2">
        <v>2.2800000000000002</v>
      </c>
      <c r="K8" t="s">
        <v>1144</v>
      </c>
      <c r="L8">
        <v>0</v>
      </c>
      <c r="M8" t="s">
        <v>28</v>
      </c>
      <c r="N8" t="s">
        <v>29</v>
      </c>
      <c r="O8">
        <f t="shared" si="0"/>
        <v>2024</v>
      </c>
      <c r="P8" s="23">
        <v>45502</v>
      </c>
    </row>
    <row r="9" spans="1:16" x14ac:dyDescent="0.3">
      <c r="A9" t="s">
        <v>141</v>
      </c>
      <c r="B9" t="s">
        <v>1154</v>
      </c>
      <c r="C9" t="s">
        <v>24</v>
      </c>
      <c r="D9" t="s">
        <v>25</v>
      </c>
      <c r="E9">
        <v>6</v>
      </c>
      <c r="F9" s="2">
        <v>0.76</v>
      </c>
      <c r="G9" s="1">
        <v>45126</v>
      </c>
      <c r="H9" s="27">
        <v>45150</v>
      </c>
      <c r="I9" t="s">
        <v>20</v>
      </c>
      <c r="J9" s="2">
        <v>4.5600000000000005</v>
      </c>
      <c r="K9" t="s">
        <v>1144</v>
      </c>
      <c r="L9">
        <v>8</v>
      </c>
      <c r="M9" t="s">
        <v>30</v>
      </c>
      <c r="N9" t="s">
        <v>31</v>
      </c>
      <c r="O9">
        <f t="shared" si="0"/>
        <v>2023</v>
      </c>
      <c r="P9" s="23">
        <v>45126</v>
      </c>
    </row>
    <row r="10" spans="1:16" x14ac:dyDescent="0.3">
      <c r="A10" t="s">
        <v>142</v>
      </c>
      <c r="B10" t="s">
        <v>1155</v>
      </c>
      <c r="C10" t="s">
        <v>10</v>
      </c>
      <c r="D10" t="s">
        <v>32</v>
      </c>
      <c r="E10">
        <v>2</v>
      </c>
      <c r="F10" s="2">
        <v>35.380000000000003</v>
      </c>
      <c r="G10" s="1">
        <v>45372</v>
      </c>
      <c r="H10" s="27">
        <v>45391</v>
      </c>
      <c r="I10" t="s">
        <v>12</v>
      </c>
      <c r="J10" s="2">
        <v>70.760000000000005</v>
      </c>
      <c r="K10" t="s">
        <v>136</v>
      </c>
      <c r="L10">
        <v>3</v>
      </c>
      <c r="M10" t="s">
        <v>13</v>
      </c>
      <c r="N10" t="s">
        <v>33</v>
      </c>
      <c r="O10">
        <f t="shared" si="0"/>
        <v>2024</v>
      </c>
      <c r="P10" s="23">
        <v>45372</v>
      </c>
    </row>
    <row r="11" spans="1:16" x14ac:dyDescent="0.3">
      <c r="A11" t="s">
        <v>147</v>
      </c>
      <c r="B11" t="s">
        <v>1156</v>
      </c>
      <c r="C11" t="s">
        <v>24</v>
      </c>
      <c r="D11" t="s">
        <v>34</v>
      </c>
      <c r="E11">
        <v>9</v>
      </c>
      <c r="F11" s="2">
        <v>113.3</v>
      </c>
      <c r="G11" s="1">
        <v>45591</v>
      </c>
      <c r="H11" s="27">
        <v>45630</v>
      </c>
      <c r="I11" t="s">
        <v>12</v>
      </c>
      <c r="J11" s="2">
        <v>1019.6999999999999</v>
      </c>
      <c r="K11" t="s">
        <v>136</v>
      </c>
      <c r="L11">
        <v>2</v>
      </c>
      <c r="M11" t="s">
        <v>13</v>
      </c>
      <c r="N11" t="s">
        <v>33</v>
      </c>
      <c r="O11">
        <f t="shared" si="0"/>
        <v>2024</v>
      </c>
      <c r="P11" s="23">
        <v>45591</v>
      </c>
    </row>
    <row r="12" spans="1:16" x14ac:dyDescent="0.3">
      <c r="A12" t="s">
        <v>148</v>
      </c>
      <c r="B12" t="s">
        <v>1157</v>
      </c>
      <c r="C12" t="s">
        <v>10</v>
      </c>
      <c r="D12" t="s">
        <v>34</v>
      </c>
      <c r="E12">
        <v>10</v>
      </c>
      <c r="F12" s="2">
        <v>113.3</v>
      </c>
      <c r="G12" s="1">
        <v>44979</v>
      </c>
      <c r="H12" s="27">
        <v>45020</v>
      </c>
      <c r="I12" t="s">
        <v>20</v>
      </c>
      <c r="J12" s="2">
        <v>1133</v>
      </c>
      <c r="K12" t="s">
        <v>136</v>
      </c>
      <c r="L12">
        <v>9</v>
      </c>
      <c r="M12" t="s">
        <v>35</v>
      </c>
      <c r="N12" t="s">
        <v>36</v>
      </c>
      <c r="O12">
        <f t="shared" si="0"/>
        <v>2023</v>
      </c>
      <c r="P12" s="23">
        <v>44979</v>
      </c>
    </row>
    <row r="13" spans="1:16" x14ac:dyDescent="0.3">
      <c r="A13" t="s">
        <v>149</v>
      </c>
      <c r="B13" t="s">
        <v>1151</v>
      </c>
      <c r="C13" t="s">
        <v>10</v>
      </c>
      <c r="D13" t="s">
        <v>16</v>
      </c>
      <c r="E13">
        <v>5</v>
      </c>
      <c r="F13" s="2">
        <v>177.37</v>
      </c>
      <c r="G13" s="1">
        <v>45290</v>
      </c>
      <c r="H13" s="27">
        <v>45328</v>
      </c>
      <c r="I13" t="s">
        <v>20</v>
      </c>
      <c r="J13" s="2">
        <v>886.85</v>
      </c>
      <c r="K13" t="s">
        <v>1143</v>
      </c>
      <c r="L13">
        <v>10</v>
      </c>
      <c r="M13" t="s">
        <v>22</v>
      </c>
      <c r="N13" t="s">
        <v>37</v>
      </c>
      <c r="O13">
        <f t="shared" si="0"/>
        <v>2023</v>
      </c>
      <c r="P13" s="23">
        <v>45290</v>
      </c>
    </row>
    <row r="14" spans="1:16" x14ac:dyDescent="0.3">
      <c r="A14" t="s">
        <v>150</v>
      </c>
      <c r="B14" t="s">
        <v>1152</v>
      </c>
      <c r="C14" t="s">
        <v>24</v>
      </c>
      <c r="D14" t="s">
        <v>38</v>
      </c>
      <c r="E14">
        <v>9</v>
      </c>
      <c r="F14" s="2">
        <v>3.51</v>
      </c>
      <c r="G14" s="1">
        <v>45213</v>
      </c>
      <c r="H14" s="27">
        <v>45256</v>
      </c>
      <c r="I14" t="s">
        <v>12</v>
      </c>
      <c r="J14" s="2">
        <v>31.589999999999996</v>
      </c>
      <c r="K14" t="s">
        <v>1144</v>
      </c>
      <c r="L14">
        <v>2</v>
      </c>
      <c r="M14" t="s">
        <v>28</v>
      </c>
      <c r="N14" t="s">
        <v>39</v>
      </c>
      <c r="O14">
        <f t="shared" si="0"/>
        <v>2023</v>
      </c>
      <c r="P14" s="23">
        <v>45213</v>
      </c>
    </row>
    <row r="15" spans="1:16" x14ac:dyDescent="0.3">
      <c r="A15" t="s">
        <v>151</v>
      </c>
      <c r="B15" t="s">
        <v>1153</v>
      </c>
      <c r="C15" t="s">
        <v>19</v>
      </c>
      <c r="D15" t="s">
        <v>27</v>
      </c>
      <c r="E15">
        <v>9</v>
      </c>
      <c r="F15" s="2">
        <v>292.01</v>
      </c>
      <c r="G15" s="1">
        <v>45223</v>
      </c>
      <c r="H15" s="27">
        <v>45244</v>
      </c>
      <c r="I15" t="s">
        <v>12</v>
      </c>
      <c r="J15" s="2">
        <v>2628.09</v>
      </c>
      <c r="K15" t="s">
        <v>1143</v>
      </c>
      <c r="L15">
        <v>8</v>
      </c>
      <c r="M15" t="s">
        <v>40</v>
      </c>
      <c r="N15" t="s">
        <v>41</v>
      </c>
      <c r="O15">
        <f t="shared" si="0"/>
        <v>2023</v>
      </c>
      <c r="P15" s="23">
        <v>45223</v>
      </c>
    </row>
    <row r="16" spans="1:16" x14ac:dyDescent="0.3">
      <c r="A16" t="s">
        <v>152</v>
      </c>
      <c r="B16" t="s">
        <v>1155</v>
      </c>
      <c r="C16" t="s">
        <v>10</v>
      </c>
      <c r="D16" t="s">
        <v>34</v>
      </c>
      <c r="E16">
        <v>6</v>
      </c>
      <c r="F16" s="2">
        <v>113.3</v>
      </c>
      <c r="G16" s="1">
        <v>44978</v>
      </c>
      <c r="H16" s="27">
        <v>45023</v>
      </c>
      <c r="I16" t="s">
        <v>20</v>
      </c>
      <c r="J16" s="2">
        <v>679.8</v>
      </c>
      <c r="K16" t="s">
        <v>136</v>
      </c>
      <c r="L16">
        <v>5</v>
      </c>
      <c r="M16" t="s">
        <v>17</v>
      </c>
      <c r="N16" t="s">
        <v>42</v>
      </c>
      <c r="O16">
        <f t="shared" si="0"/>
        <v>2023</v>
      </c>
      <c r="P16" s="23">
        <v>44978</v>
      </c>
    </row>
    <row r="17" spans="1:16" x14ac:dyDescent="0.3">
      <c r="A17" t="s">
        <v>153</v>
      </c>
      <c r="B17" t="s">
        <v>1149</v>
      </c>
      <c r="C17" t="s">
        <v>19</v>
      </c>
      <c r="D17" t="s">
        <v>11</v>
      </c>
      <c r="E17">
        <v>4</v>
      </c>
      <c r="F17" s="2">
        <v>226.86</v>
      </c>
      <c r="G17" s="1">
        <v>44996</v>
      </c>
      <c r="H17" s="27">
        <v>45017</v>
      </c>
      <c r="I17" t="s">
        <v>20</v>
      </c>
      <c r="J17" s="2">
        <v>907.44</v>
      </c>
      <c r="K17" t="s">
        <v>136</v>
      </c>
      <c r="L17">
        <v>17</v>
      </c>
      <c r="M17" t="s">
        <v>30</v>
      </c>
      <c r="N17" t="s">
        <v>43</v>
      </c>
      <c r="O17">
        <f t="shared" si="0"/>
        <v>2023</v>
      </c>
      <c r="P17" s="23">
        <v>44996</v>
      </c>
    </row>
    <row r="18" spans="1:16" x14ac:dyDescent="0.3">
      <c r="A18" t="s">
        <v>154</v>
      </c>
      <c r="B18" t="s">
        <v>1157</v>
      </c>
      <c r="C18" t="s">
        <v>10</v>
      </c>
      <c r="D18" t="s">
        <v>44</v>
      </c>
      <c r="E18">
        <v>1</v>
      </c>
      <c r="F18" s="2">
        <v>76.069999999999993</v>
      </c>
      <c r="G18" s="1">
        <v>45634</v>
      </c>
      <c r="H18" s="27">
        <v>45658</v>
      </c>
      <c r="I18" t="s">
        <v>12</v>
      </c>
      <c r="J18" s="2">
        <v>76.069999999999993</v>
      </c>
      <c r="K18" t="s">
        <v>136</v>
      </c>
      <c r="L18">
        <v>10</v>
      </c>
      <c r="M18" t="s">
        <v>13</v>
      </c>
      <c r="N18" t="s">
        <v>45</v>
      </c>
      <c r="O18">
        <f t="shared" si="0"/>
        <v>2024</v>
      </c>
      <c r="P18" s="23">
        <v>45634</v>
      </c>
    </row>
    <row r="19" spans="1:16" x14ac:dyDescent="0.3">
      <c r="A19" t="s">
        <v>155</v>
      </c>
      <c r="B19" t="s">
        <v>1158</v>
      </c>
      <c r="C19" t="s">
        <v>15</v>
      </c>
      <c r="D19" t="s">
        <v>44</v>
      </c>
      <c r="E19">
        <v>9</v>
      </c>
      <c r="F19" s="2">
        <v>76.069999999999993</v>
      </c>
      <c r="G19" s="1">
        <v>45619</v>
      </c>
      <c r="H19" s="27">
        <v>45659</v>
      </c>
      <c r="I19" t="s">
        <v>12</v>
      </c>
      <c r="J19" s="2">
        <v>684.62999999999988</v>
      </c>
      <c r="K19" t="s">
        <v>136</v>
      </c>
      <c r="L19">
        <v>2</v>
      </c>
      <c r="M19" t="s">
        <v>28</v>
      </c>
      <c r="N19" t="s">
        <v>46</v>
      </c>
      <c r="O19">
        <f t="shared" si="0"/>
        <v>2024</v>
      </c>
      <c r="P19" s="23">
        <v>45619</v>
      </c>
    </row>
    <row r="20" spans="1:16" x14ac:dyDescent="0.3">
      <c r="A20" t="s">
        <v>156</v>
      </c>
      <c r="B20" t="s">
        <v>1153</v>
      </c>
      <c r="C20" t="s">
        <v>19</v>
      </c>
      <c r="D20" t="s">
        <v>25</v>
      </c>
      <c r="E20">
        <v>8</v>
      </c>
      <c r="F20" s="2">
        <v>0.76</v>
      </c>
      <c r="G20" s="1">
        <v>45057</v>
      </c>
      <c r="H20" s="27">
        <v>45083</v>
      </c>
      <c r="I20" t="s">
        <v>20</v>
      </c>
      <c r="J20" s="2">
        <v>6.08</v>
      </c>
      <c r="K20" t="s">
        <v>1144</v>
      </c>
      <c r="L20">
        <v>4</v>
      </c>
      <c r="M20" t="s">
        <v>22</v>
      </c>
      <c r="N20" t="s">
        <v>47</v>
      </c>
      <c r="O20">
        <f t="shared" si="0"/>
        <v>2023</v>
      </c>
      <c r="P20" s="23">
        <v>45057</v>
      </c>
    </row>
    <row r="21" spans="1:16" x14ac:dyDescent="0.3">
      <c r="A21" t="s">
        <v>157</v>
      </c>
      <c r="B21" t="s">
        <v>1156</v>
      </c>
      <c r="C21" t="s">
        <v>24</v>
      </c>
      <c r="D21" t="s">
        <v>32</v>
      </c>
      <c r="E21">
        <v>7</v>
      </c>
      <c r="F21" s="2">
        <v>35.380000000000003</v>
      </c>
      <c r="G21" s="1">
        <v>44930</v>
      </c>
      <c r="H21" s="27">
        <v>44946</v>
      </c>
      <c r="I21" t="s">
        <v>12</v>
      </c>
      <c r="J21" s="2">
        <v>247.66000000000003</v>
      </c>
      <c r="K21" t="s">
        <v>136</v>
      </c>
      <c r="L21">
        <v>16</v>
      </c>
      <c r="M21" t="s">
        <v>48</v>
      </c>
      <c r="N21" t="s">
        <v>49</v>
      </c>
      <c r="O21">
        <f t="shared" si="0"/>
        <v>2023</v>
      </c>
      <c r="P21" s="23">
        <v>44930</v>
      </c>
    </row>
    <row r="22" spans="1:16" x14ac:dyDescent="0.3">
      <c r="A22" t="s">
        <v>158</v>
      </c>
      <c r="B22" t="s">
        <v>1154</v>
      </c>
      <c r="C22" t="s">
        <v>10</v>
      </c>
      <c r="D22" t="s">
        <v>11</v>
      </c>
      <c r="E22">
        <v>5</v>
      </c>
      <c r="F22" s="2">
        <v>226.86</v>
      </c>
      <c r="G22" s="1">
        <v>45994</v>
      </c>
      <c r="H22" s="27">
        <v>46014</v>
      </c>
      <c r="I22" t="s">
        <v>20</v>
      </c>
      <c r="J22" s="2">
        <v>1134.3000000000002</v>
      </c>
      <c r="K22" t="s">
        <v>136</v>
      </c>
      <c r="L22">
        <v>12</v>
      </c>
      <c r="M22" t="s">
        <v>35</v>
      </c>
      <c r="N22" t="s">
        <v>50</v>
      </c>
      <c r="O22">
        <f t="shared" si="0"/>
        <v>2025</v>
      </c>
      <c r="P22" s="23">
        <v>45994</v>
      </c>
    </row>
    <row r="23" spans="1:16" x14ac:dyDescent="0.3">
      <c r="A23" t="s">
        <v>159</v>
      </c>
      <c r="B23" t="s">
        <v>1155</v>
      </c>
      <c r="C23" t="s">
        <v>10</v>
      </c>
      <c r="D23" t="s">
        <v>51</v>
      </c>
      <c r="E23">
        <v>1</v>
      </c>
      <c r="F23" s="2">
        <v>21.99</v>
      </c>
      <c r="G23" s="1">
        <v>45922</v>
      </c>
      <c r="H23" s="27">
        <v>45964</v>
      </c>
      <c r="I23" t="s">
        <v>20</v>
      </c>
      <c r="J23" s="2">
        <v>21.99</v>
      </c>
      <c r="K23" t="s">
        <v>1144</v>
      </c>
      <c r="L23">
        <v>0</v>
      </c>
      <c r="M23" t="s">
        <v>52</v>
      </c>
      <c r="N23" t="s">
        <v>53</v>
      </c>
      <c r="O23">
        <f t="shared" si="0"/>
        <v>2025</v>
      </c>
      <c r="P23" s="23">
        <v>45922</v>
      </c>
    </row>
    <row r="24" spans="1:16" x14ac:dyDescent="0.3">
      <c r="A24" t="s">
        <v>160</v>
      </c>
      <c r="B24" t="s">
        <v>1155</v>
      </c>
      <c r="C24" t="s">
        <v>10</v>
      </c>
      <c r="D24" t="s">
        <v>38</v>
      </c>
      <c r="E24">
        <v>3</v>
      </c>
      <c r="F24" s="2">
        <v>3.51</v>
      </c>
      <c r="G24" s="1">
        <v>45043</v>
      </c>
      <c r="H24" s="27">
        <v>45087</v>
      </c>
      <c r="I24" t="s">
        <v>12</v>
      </c>
      <c r="J24" s="2">
        <v>10.53</v>
      </c>
      <c r="K24" t="s">
        <v>1144</v>
      </c>
      <c r="L24">
        <v>2</v>
      </c>
      <c r="M24" t="s">
        <v>48</v>
      </c>
      <c r="N24" t="s">
        <v>54</v>
      </c>
      <c r="O24">
        <f t="shared" si="0"/>
        <v>2023</v>
      </c>
      <c r="P24" s="23">
        <v>45043</v>
      </c>
    </row>
    <row r="25" spans="1:16" x14ac:dyDescent="0.3">
      <c r="A25" t="s">
        <v>161</v>
      </c>
      <c r="B25" t="s">
        <v>1155</v>
      </c>
      <c r="C25" t="s">
        <v>10</v>
      </c>
      <c r="D25" t="s">
        <v>16</v>
      </c>
      <c r="E25">
        <v>4</v>
      </c>
      <c r="F25" s="2">
        <v>177.37</v>
      </c>
      <c r="G25" s="1">
        <v>45016</v>
      </c>
      <c r="H25" s="27">
        <v>45047</v>
      </c>
      <c r="I25" t="s">
        <v>20</v>
      </c>
      <c r="J25" s="2">
        <v>709.48</v>
      </c>
      <c r="K25" t="s">
        <v>1143</v>
      </c>
      <c r="L25">
        <v>11</v>
      </c>
      <c r="M25" t="s">
        <v>35</v>
      </c>
      <c r="N25" t="s">
        <v>55</v>
      </c>
      <c r="O25">
        <f t="shared" si="0"/>
        <v>2023</v>
      </c>
      <c r="P25" s="23">
        <v>45016</v>
      </c>
    </row>
    <row r="26" spans="1:16" x14ac:dyDescent="0.3">
      <c r="A26" t="s">
        <v>162</v>
      </c>
      <c r="B26" t="s">
        <v>1150</v>
      </c>
      <c r="C26" t="s">
        <v>24</v>
      </c>
      <c r="D26" t="s">
        <v>32</v>
      </c>
      <c r="E26">
        <v>10</v>
      </c>
      <c r="F26" s="2">
        <v>35.380000000000003</v>
      </c>
      <c r="G26" s="1">
        <v>45574</v>
      </c>
      <c r="H26" s="27">
        <v>45598</v>
      </c>
      <c r="I26" t="s">
        <v>20</v>
      </c>
      <c r="J26" s="2">
        <v>353.8</v>
      </c>
      <c r="K26" t="s">
        <v>1143</v>
      </c>
      <c r="L26">
        <v>1</v>
      </c>
      <c r="M26" t="s">
        <v>52</v>
      </c>
      <c r="N26" t="s">
        <v>56</v>
      </c>
      <c r="O26">
        <f t="shared" si="0"/>
        <v>2024</v>
      </c>
      <c r="P26" s="23">
        <v>45574</v>
      </c>
    </row>
    <row r="27" spans="1:16" x14ac:dyDescent="0.3">
      <c r="A27" t="s">
        <v>163</v>
      </c>
      <c r="B27" t="s">
        <v>1155</v>
      </c>
      <c r="C27" t="s">
        <v>10</v>
      </c>
      <c r="D27" t="s">
        <v>51</v>
      </c>
      <c r="E27">
        <v>2</v>
      </c>
      <c r="F27" s="2">
        <v>21.99</v>
      </c>
      <c r="G27" s="1">
        <v>45694</v>
      </c>
      <c r="H27" s="27">
        <v>45719</v>
      </c>
      <c r="I27" t="s">
        <v>12</v>
      </c>
      <c r="J27" s="2">
        <v>43.98</v>
      </c>
      <c r="K27" t="s">
        <v>1144</v>
      </c>
      <c r="L27">
        <v>5</v>
      </c>
      <c r="M27" t="s">
        <v>30</v>
      </c>
      <c r="N27" t="s">
        <v>43</v>
      </c>
      <c r="O27">
        <f t="shared" si="0"/>
        <v>2025</v>
      </c>
      <c r="P27" s="23">
        <v>45694</v>
      </c>
    </row>
    <row r="28" spans="1:16" x14ac:dyDescent="0.3">
      <c r="A28" t="s">
        <v>164</v>
      </c>
      <c r="B28" t="s">
        <v>1151</v>
      </c>
      <c r="C28" t="s">
        <v>24</v>
      </c>
      <c r="D28" t="s">
        <v>32</v>
      </c>
      <c r="E28">
        <v>5</v>
      </c>
      <c r="F28" s="2">
        <v>35.380000000000003</v>
      </c>
      <c r="G28" s="1">
        <v>45119</v>
      </c>
      <c r="H28" s="27">
        <v>45156</v>
      </c>
      <c r="I28" t="s">
        <v>20</v>
      </c>
      <c r="J28" s="2">
        <v>176.9</v>
      </c>
      <c r="K28" t="s">
        <v>136</v>
      </c>
      <c r="L28">
        <v>1</v>
      </c>
      <c r="M28" t="s">
        <v>17</v>
      </c>
      <c r="N28" t="s">
        <v>57</v>
      </c>
      <c r="O28">
        <f t="shared" si="0"/>
        <v>2023</v>
      </c>
      <c r="P28" s="23">
        <v>45119</v>
      </c>
    </row>
    <row r="29" spans="1:16" x14ac:dyDescent="0.3">
      <c r="A29" t="s">
        <v>165</v>
      </c>
      <c r="B29" t="s">
        <v>1155</v>
      </c>
      <c r="C29" t="s">
        <v>10</v>
      </c>
      <c r="D29" t="s">
        <v>11</v>
      </c>
      <c r="E29">
        <v>8</v>
      </c>
      <c r="F29" s="2">
        <v>226.86</v>
      </c>
      <c r="G29" s="1">
        <v>45082</v>
      </c>
      <c r="H29" s="27">
        <v>45120</v>
      </c>
      <c r="I29" t="s">
        <v>12</v>
      </c>
      <c r="J29" s="2">
        <v>1814.88</v>
      </c>
      <c r="K29" t="s">
        <v>136</v>
      </c>
      <c r="L29">
        <v>5</v>
      </c>
      <c r="M29" t="s">
        <v>17</v>
      </c>
      <c r="N29" t="s">
        <v>58</v>
      </c>
      <c r="O29">
        <f t="shared" si="0"/>
        <v>2023</v>
      </c>
      <c r="P29" s="23">
        <v>45082</v>
      </c>
    </row>
    <row r="30" spans="1:16" x14ac:dyDescent="0.3">
      <c r="A30" t="s">
        <v>166</v>
      </c>
      <c r="B30" t="s">
        <v>1158</v>
      </c>
      <c r="C30" t="s">
        <v>15</v>
      </c>
      <c r="D30" t="s">
        <v>16</v>
      </c>
      <c r="E30">
        <v>2</v>
      </c>
      <c r="F30" s="2">
        <v>177.37</v>
      </c>
      <c r="G30" s="1">
        <v>45426</v>
      </c>
      <c r="H30" s="27">
        <v>45451</v>
      </c>
      <c r="I30" t="s">
        <v>12</v>
      </c>
      <c r="J30" s="2">
        <v>354.74</v>
      </c>
      <c r="K30" t="s">
        <v>1143</v>
      </c>
      <c r="L30">
        <v>3</v>
      </c>
      <c r="M30" t="s">
        <v>30</v>
      </c>
      <c r="N30" t="s">
        <v>58</v>
      </c>
      <c r="O30">
        <f t="shared" si="0"/>
        <v>2024</v>
      </c>
      <c r="P30" s="23">
        <v>45426</v>
      </c>
    </row>
    <row r="31" spans="1:16" x14ac:dyDescent="0.3">
      <c r="A31" t="s">
        <v>167</v>
      </c>
      <c r="B31" t="s">
        <v>1150</v>
      </c>
      <c r="C31" t="s">
        <v>24</v>
      </c>
      <c r="D31" t="s">
        <v>38</v>
      </c>
      <c r="E31">
        <v>2</v>
      </c>
      <c r="F31" s="2">
        <v>3.51</v>
      </c>
      <c r="G31" s="1">
        <v>45761</v>
      </c>
      <c r="H31" s="27">
        <v>45787</v>
      </c>
      <c r="I31" t="s">
        <v>20</v>
      </c>
      <c r="J31" s="2">
        <v>7.02</v>
      </c>
      <c r="K31" t="s">
        <v>1144</v>
      </c>
      <c r="L31">
        <v>6</v>
      </c>
      <c r="M31" t="s">
        <v>22</v>
      </c>
      <c r="N31" t="s">
        <v>37</v>
      </c>
      <c r="O31">
        <f t="shared" si="0"/>
        <v>2025</v>
      </c>
      <c r="P31" s="23">
        <v>45761</v>
      </c>
    </row>
    <row r="32" spans="1:16" x14ac:dyDescent="0.3">
      <c r="A32" t="s">
        <v>168</v>
      </c>
      <c r="B32" t="s">
        <v>1155</v>
      </c>
      <c r="C32" t="s">
        <v>10</v>
      </c>
      <c r="D32" t="s">
        <v>38</v>
      </c>
      <c r="E32">
        <v>5</v>
      </c>
      <c r="F32" s="2">
        <v>3.51</v>
      </c>
      <c r="G32" s="1">
        <v>45177</v>
      </c>
      <c r="H32" s="27">
        <v>45221</v>
      </c>
      <c r="I32" t="s">
        <v>20</v>
      </c>
      <c r="J32" s="2">
        <v>17.549999999999997</v>
      </c>
      <c r="K32" t="s">
        <v>1144</v>
      </c>
      <c r="L32">
        <v>4</v>
      </c>
      <c r="M32" t="s">
        <v>48</v>
      </c>
      <c r="N32" t="s">
        <v>59</v>
      </c>
      <c r="O32">
        <f t="shared" si="0"/>
        <v>2023</v>
      </c>
      <c r="P32" s="23">
        <v>45177</v>
      </c>
    </row>
    <row r="33" spans="1:16" x14ac:dyDescent="0.3">
      <c r="A33" t="s">
        <v>169</v>
      </c>
      <c r="B33" t="s">
        <v>1154</v>
      </c>
      <c r="C33" t="s">
        <v>24</v>
      </c>
      <c r="D33" t="s">
        <v>51</v>
      </c>
      <c r="E33">
        <v>4</v>
      </c>
      <c r="F33" s="2">
        <v>21.99</v>
      </c>
      <c r="G33" s="1">
        <v>45499</v>
      </c>
      <c r="H33" s="27">
        <v>45515</v>
      </c>
      <c r="I33" t="s">
        <v>20</v>
      </c>
      <c r="J33" s="2">
        <v>87.96</v>
      </c>
      <c r="K33" t="s">
        <v>1144</v>
      </c>
      <c r="L33">
        <v>6</v>
      </c>
      <c r="M33" t="s">
        <v>48</v>
      </c>
      <c r="N33" t="s">
        <v>60</v>
      </c>
      <c r="O33">
        <f t="shared" si="0"/>
        <v>2024</v>
      </c>
      <c r="P33" s="23">
        <v>45499</v>
      </c>
    </row>
    <row r="34" spans="1:16" x14ac:dyDescent="0.3">
      <c r="A34" t="s">
        <v>170</v>
      </c>
      <c r="B34" t="s">
        <v>1159</v>
      </c>
      <c r="C34" t="s">
        <v>24</v>
      </c>
      <c r="D34" t="s">
        <v>51</v>
      </c>
      <c r="E34">
        <v>10</v>
      </c>
      <c r="F34" s="2">
        <v>21.99</v>
      </c>
      <c r="G34" s="1">
        <v>45679</v>
      </c>
      <c r="H34" s="27">
        <v>45723</v>
      </c>
      <c r="I34" t="s">
        <v>20</v>
      </c>
      <c r="J34" s="2">
        <v>219.89999999999998</v>
      </c>
      <c r="K34" t="s">
        <v>1144</v>
      </c>
      <c r="L34">
        <v>11</v>
      </c>
      <c r="M34" t="s">
        <v>40</v>
      </c>
      <c r="N34" t="s">
        <v>61</v>
      </c>
      <c r="O34">
        <f t="shared" si="0"/>
        <v>2025</v>
      </c>
      <c r="P34" s="23">
        <v>45679</v>
      </c>
    </row>
    <row r="35" spans="1:16" x14ac:dyDescent="0.3">
      <c r="A35" t="s">
        <v>171</v>
      </c>
      <c r="B35" t="s">
        <v>1152</v>
      </c>
      <c r="C35" t="s">
        <v>24</v>
      </c>
      <c r="D35" t="s">
        <v>32</v>
      </c>
      <c r="E35">
        <v>7</v>
      </c>
      <c r="F35" s="2">
        <v>35.380000000000003</v>
      </c>
      <c r="G35" s="1">
        <v>45454</v>
      </c>
      <c r="H35" s="27">
        <v>45476</v>
      </c>
      <c r="I35" t="s">
        <v>20</v>
      </c>
      <c r="J35" s="2">
        <v>247.66000000000003</v>
      </c>
      <c r="K35" t="s">
        <v>136</v>
      </c>
      <c r="L35">
        <v>2</v>
      </c>
      <c r="M35" t="s">
        <v>30</v>
      </c>
      <c r="N35" t="s">
        <v>62</v>
      </c>
      <c r="O35">
        <f t="shared" si="0"/>
        <v>2024</v>
      </c>
      <c r="P35" s="23">
        <v>45454</v>
      </c>
    </row>
    <row r="36" spans="1:16" x14ac:dyDescent="0.3">
      <c r="A36" t="s">
        <v>172</v>
      </c>
      <c r="B36" t="s">
        <v>1149</v>
      </c>
      <c r="C36" t="s">
        <v>19</v>
      </c>
      <c r="D36" t="s">
        <v>32</v>
      </c>
      <c r="E36">
        <v>4</v>
      </c>
      <c r="F36" s="2">
        <v>35.380000000000003</v>
      </c>
      <c r="G36" s="1">
        <v>45784</v>
      </c>
      <c r="H36" s="27">
        <v>45815</v>
      </c>
      <c r="I36" t="s">
        <v>12</v>
      </c>
      <c r="J36" s="2">
        <v>141.52000000000001</v>
      </c>
      <c r="K36" t="s">
        <v>136</v>
      </c>
      <c r="L36">
        <v>3</v>
      </c>
      <c r="M36" t="s">
        <v>40</v>
      </c>
      <c r="N36" t="s">
        <v>63</v>
      </c>
      <c r="O36">
        <f t="shared" si="0"/>
        <v>2025</v>
      </c>
      <c r="P36" s="23">
        <v>45784</v>
      </c>
    </row>
    <row r="37" spans="1:16" x14ac:dyDescent="0.3">
      <c r="A37" t="s">
        <v>173</v>
      </c>
      <c r="B37" t="s">
        <v>1154</v>
      </c>
      <c r="C37" t="s">
        <v>10</v>
      </c>
      <c r="D37" t="s">
        <v>34</v>
      </c>
      <c r="E37">
        <v>5</v>
      </c>
      <c r="F37" s="2">
        <v>113.3</v>
      </c>
      <c r="G37" s="1">
        <v>45723</v>
      </c>
      <c r="H37" s="27">
        <v>45744</v>
      </c>
      <c r="I37" t="s">
        <v>12</v>
      </c>
      <c r="J37" s="2">
        <v>566.5</v>
      </c>
      <c r="K37" t="s">
        <v>136</v>
      </c>
      <c r="L37">
        <v>12</v>
      </c>
      <c r="M37" t="s">
        <v>52</v>
      </c>
      <c r="N37" t="s">
        <v>64</v>
      </c>
      <c r="O37">
        <f t="shared" si="0"/>
        <v>2025</v>
      </c>
      <c r="P37" s="23">
        <v>45723</v>
      </c>
    </row>
    <row r="38" spans="1:16" x14ac:dyDescent="0.3">
      <c r="A38" t="s">
        <v>174</v>
      </c>
      <c r="B38" t="s">
        <v>1159</v>
      </c>
      <c r="C38" t="s">
        <v>24</v>
      </c>
      <c r="D38" t="s">
        <v>65</v>
      </c>
      <c r="E38">
        <v>8</v>
      </c>
      <c r="F38" s="2">
        <v>35.93</v>
      </c>
      <c r="G38" s="1">
        <v>45331</v>
      </c>
      <c r="H38" s="27">
        <v>45363</v>
      </c>
      <c r="I38" t="s">
        <v>12</v>
      </c>
      <c r="J38" s="2">
        <v>287.44</v>
      </c>
      <c r="K38" t="s">
        <v>136</v>
      </c>
      <c r="L38">
        <v>8</v>
      </c>
      <c r="M38" t="s">
        <v>30</v>
      </c>
      <c r="N38" t="s">
        <v>66</v>
      </c>
      <c r="O38">
        <f t="shared" si="0"/>
        <v>2024</v>
      </c>
      <c r="P38" s="23">
        <v>45331</v>
      </c>
    </row>
    <row r="39" spans="1:16" x14ac:dyDescent="0.3">
      <c r="A39" t="s">
        <v>175</v>
      </c>
      <c r="B39" t="s">
        <v>1159</v>
      </c>
      <c r="C39" t="s">
        <v>24</v>
      </c>
      <c r="D39" t="s">
        <v>38</v>
      </c>
      <c r="E39">
        <v>9</v>
      </c>
      <c r="F39" s="2">
        <v>3.51</v>
      </c>
      <c r="G39" s="1">
        <v>45223</v>
      </c>
      <c r="H39" s="27">
        <v>45247</v>
      </c>
      <c r="I39" t="s">
        <v>12</v>
      </c>
      <c r="J39" s="2">
        <v>31.589999999999996</v>
      </c>
      <c r="K39" t="s">
        <v>1144</v>
      </c>
      <c r="L39">
        <v>8</v>
      </c>
      <c r="M39" t="s">
        <v>30</v>
      </c>
      <c r="N39" t="s">
        <v>67</v>
      </c>
      <c r="O39">
        <f t="shared" si="0"/>
        <v>2023</v>
      </c>
      <c r="P39" s="23">
        <v>45223</v>
      </c>
    </row>
    <row r="40" spans="1:16" x14ac:dyDescent="0.3">
      <c r="A40" t="s">
        <v>176</v>
      </c>
      <c r="B40" t="s">
        <v>1157</v>
      </c>
      <c r="C40" t="s">
        <v>10</v>
      </c>
      <c r="D40" t="s">
        <v>34</v>
      </c>
      <c r="E40">
        <v>6</v>
      </c>
      <c r="F40" s="2">
        <v>113.3</v>
      </c>
      <c r="G40" s="1">
        <v>45821</v>
      </c>
      <c r="H40" s="27">
        <v>45837</v>
      </c>
      <c r="I40" t="s">
        <v>12</v>
      </c>
      <c r="J40" s="2">
        <v>679.8</v>
      </c>
      <c r="K40" t="s">
        <v>136</v>
      </c>
      <c r="L40">
        <v>8</v>
      </c>
      <c r="M40" t="s">
        <v>52</v>
      </c>
      <c r="N40" t="s">
        <v>56</v>
      </c>
      <c r="O40">
        <f t="shared" si="0"/>
        <v>2025</v>
      </c>
      <c r="P40" s="23">
        <v>45821</v>
      </c>
    </row>
    <row r="41" spans="1:16" x14ac:dyDescent="0.3">
      <c r="A41" t="s">
        <v>177</v>
      </c>
      <c r="B41" t="s">
        <v>1159</v>
      </c>
      <c r="C41" t="s">
        <v>24</v>
      </c>
      <c r="D41" t="s">
        <v>34</v>
      </c>
      <c r="E41">
        <v>8</v>
      </c>
      <c r="F41" s="2">
        <v>113.3</v>
      </c>
      <c r="G41" s="1">
        <v>45075</v>
      </c>
      <c r="H41" s="27">
        <v>45108</v>
      </c>
      <c r="I41" t="s">
        <v>12</v>
      </c>
      <c r="J41" s="2">
        <v>906.4</v>
      </c>
      <c r="K41" t="s">
        <v>136</v>
      </c>
      <c r="L41">
        <v>18</v>
      </c>
      <c r="M41" t="s">
        <v>13</v>
      </c>
      <c r="N41" t="s">
        <v>14</v>
      </c>
      <c r="O41">
        <f t="shared" si="0"/>
        <v>2023</v>
      </c>
      <c r="P41" s="23">
        <v>45075</v>
      </c>
    </row>
    <row r="42" spans="1:16" x14ac:dyDescent="0.3">
      <c r="A42" t="s">
        <v>178</v>
      </c>
      <c r="B42" t="s">
        <v>1157</v>
      </c>
      <c r="C42" t="s">
        <v>10</v>
      </c>
      <c r="D42" t="s">
        <v>27</v>
      </c>
      <c r="E42">
        <v>8</v>
      </c>
      <c r="F42" s="2">
        <v>292.01</v>
      </c>
      <c r="G42" s="1">
        <v>45090</v>
      </c>
      <c r="H42" s="27">
        <v>45134</v>
      </c>
      <c r="I42" t="s">
        <v>20</v>
      </c>
      <c r="J42" s="2">
        <v>2336.08</v>
      </c>
      <c r="K42" t="s">
        <v>1143</v>
      </c>
      <c r="L42">
        <v>19</v>
      </c>
      <c r="M42" t="s">
        <v>48</v>
      </c>
      <c r="N42" t="s">
        <v>68</v>
      </c>
      <c r="O42">
        <f t="shared" si="0"/>
        <v>2023</v>
      </c>
      <c r="P42" s="23">
        <v>45090</v>
      </c>
    </row>
    <row r="43" spans="1:16" x14ac:dyDescent="0.3">
      <c r="A43" t="s">
        <v>179</v>
      </c>
      <c r="B43" t="s">
        <v>1159</v>
      </c>
      <c r="C43" t="s">
        <v>24</v>
      </c>
      <c r="D43" t="s">
        <v>65</v>
      </c>
      <c r="E43">
        <v>2</v>
      </c>
      <c r="F43" s="2">
        <v>35.93</v>
      </c>
      <c r="G43" s="1">
        <v>45069</v>
      </c>
      <c r="H43" s="27">
        <v>45088</v>
      </c>
      <c r="I43" t="s">
        <v>12</v>
      </c>
      <c r="J43" s="2">
        <v>71.86</v>
      </c>
      <c r="K43" t="s">
        <v>136</v>
      </c>
      <c r="L43">
        <v>5</v>
      </c>
      <c r="M43" t="s">
        <v>13</v>
      </c>
      <c r="N43" t="s">
        <v>69</v>
      </c>
      <c r="O43">
        <f t="shared" si="0"/>
        <v>2023</v>
      </c>
      <c r="P43" s="23">
        <v>45069</v>
      </c>
    </row>
    <row r="44" spans="1:16" x14ac:dyDescent="0.3">
      <c r="A44" t="s">
        <v>180</v>
      </c>
      <c r="B44" t="s">
        <v>1152</v>
      </c>
      <c r="C44" t="s">
        <v>24</v>
      </c>
      <c r="D44" t="s">
        <v>38</v>
      </c>
      <c r="E44">
        <v>2</v>
      </c>
      <c r="F44" s="2">
        <v>3.51</v>
      </c>
      <c r="G44" s="1">
        <v>45045</v>
      </c>
      <c r="H44" s="27">
        <v>45060</v>
      </c>
      <c r="I44" t="s">
        <v>12</v>
      </c>
      <c r="J44" s="2">
        <v>7.02</v>
      </c>
      <c r="K44" t="s">
        <v>1144</v>
      </c>
      <c r="L44">
        <v>5</v>
      </c>
      <c r="M44" t="s">
        <v>13</v>
      </c>
      <c r="N44" t="s">
        <v>69</v>
      </c>
      <c r="O44">
        <f t="shared" si="0"/>
        <v>2023</v>
      </c>
      <c r="P44" s="23">
        <v>45045</v>
      </c>
    </row>
    <row r="45" spans="1:16" x14ac:dyDescent="0.3">
      <c r="A45" t="s">
        <v>181</v>
      </c>
      <c r="B45" t="s">
        <v>1157</v>
      </c>
      <c r="C45" t="s">
        <v>10</v>
      </c>
      <c r="D45" t="s">
        <v>32</v>
      </c>
      <c r="E45">
        <v>3</v>
      </c>
      <c r="F45" s="2">
        <v>35.380000000000003</v>
      </c>
      <c r="G45" s="1">
        <v>45228</v>
      </c>
      <c r="H45" s="27">
        <v>45257</v>
      </c>
      <c r="I45" t="s">
        <v>12</v>
      </c>
      <c r="J45" s="2">
        <v>106.14000000000001</v>
      </c>
      <c r="K45" t="s">
        <v>1144</v>
      </c>
      <c r="L45">
        <v>9</v>
      </c>
      <c r="M45" t="s">
        <v>48</v>
      </c>
      <c r="N45" t="s">
        <v>59</v>
      </c>
      <c r="O45">
        <f t="shared" si="0"/>
        <v>2023</v>
      </c>
      <c r="P45" s="23">
        <v>45228</v>
      </c>
    </row>
    <row r="46" spans="1:16" x14ac:dyDescent="0.3">
      <c r="A46" t="s">
        <v>182</v>
      </c>
      <c r="B46" t="s">
        <v>1149</v>
      </c>
      <c r="C46" t="s">
        <v>15</v>
      </c>
      <c r="D46" t="s">
        <v>27</v>
      </c>
      <c r="E46">
        <v>2</v>
      </c>
      <c r="F46" s="2">
        <v>292.01</v>
      </c>
      <c r="G46" s="1">
        <v>45386</v>
      </c>
      <c r="H46" s="27">
        <v>45409</v>
      </c>
      <c r="I46" t="s">
        <v>12</v>
      </c>
      <c r="J46" s="2">
        <v>584.02</v>
      </c>
      <c r="K46" t="s">
        <v>1143</v>
      </c>
      <c r="L46">
        <v>7</v>
      </c>
      <c r="M46" t="s">
        <v>17</v>
      </c>
      <c r="N46" t="s">
        <v>21</v>
      </c>
      <c r="O46">
        <f t="shared" si="0"/>
        <v>2024</v>
      </c>
      <c r="P46" s="23">
        <v>45386</v>
      </c>
    </row>
    <row r="47" spans="1:16" x14ac:dyDescent="0.3">
      <c r="A47" t="s">
        <v>183</v>
      </c>
      <c r="B47" t="s">
        <v>1151</v>
      </c>
      <c r="C47" t="s">
        <v>24</v>
      </c>
      <c r="D47" t="s">
        <v>51</v>
      </c>
      <c r="E47">
        <v>1</v>
      </c>
      <c r="F47" s="2">
        <v>21.99</v>
      </c>
      <c r="G47" s="1">
        <v>45444</v>
      </c>
      <c r="H47" s="27">
        <v>45488</v>
      </c>
      <c r="I47" t="s">
        <v>20</v>
      </c>
      <c r="J47" s="2">
        <v>21.99</v>
      </c>
      <c r="K47" t="s">
        <v>1143</v>
      </c>
      <c r="L47">
        <v>0</v>
      </c>
      <c r="M47" t="s">
        <v>40</v>
      </c>
      <c r="N47" t="s">
        <v>70</v>
      </c>
      <c r="O47">
        <f t="shared" si="0"/>
        <v>2024</v>
      </c>
      <c r="P47" s="23">
        <v>45444</v>
      </c>
    </row>
    <row r="48" spans="1:16" x14ac:dyDescent="0.3">
      <c r="A48" t="s">
        <v>184</v>
      </c>
      <c r="B48" t="s">
        <v>1151</v>
      </c>
      <c r="C48" t="s">
        <v>24</v>
      </c>
      <c r="D48" t="s">
        <v>65</v>
      </c>
      <c r="E48">
        <v>10</v>
      </c>
      <c r="F48" s="2">
        <v>35.93</v>
      </c>
      <c r="G48" s="1">
        <v>45712</v>
      </c>
      <c r="H48" s="27">
        <v>45747</v>
      </c>
      <c r="I48" t="s">
        <v>12</v>
      </c>
      <c r="J48" s="2">
        <v>359.3</v>
      </c>
      <c r="K48" t="s">
        <v>1143</v>
      </c>
      <c r="L48">
        <v>17</v>
      </c>
      <c r="M48" t="s">
        <v>40</v>
      </c>
      <c r="N48" t="s">
        <v>71</v>
      </c>
      <c r="O48">
        <f t="shared" si="0"/>
        <v>2025</v>
      </c>
      <c r="P48" s="23">
        <v>45712</v>
      </c>
    </row>
    <row r="49" spans="1:16" x14ac:dyDescent="0.3">
      <c r="A49" t="s">
        <v>185</v>
      </c>
      <c r="B49" t="s">
        <v>1151</v>
      </c>
      <c r="C49" t="s">
        <v>24</v>
      </c>
      <c r="D49" t="s">
        <v>34</v>
      </c>
      <c r="E49">
        <v>3</v>
      </c>
      <c r="F49" s="2">
        <v>113.3</v>
      </c>
      <c r="G49" s="1">
        <v>45132</v>
      </c>
      <c r="H49" s="27">
        <v>45151</v>
      </c>
      <c r="I49" t="s">
        <v>20</v>
      </c>
      <c r="J49" s="2">
        <v>339.9</v>
      </c>
      <c r="K49" t="s">
        <v>136</v>
      </c>
      <c r="L49">
        <v>9</v>
      </c>
      <c r="M49" t="s">
        <v>13</v>
      </c>
      <c r="N49" t="s">
        <v>72</v>
      </c>
      <c r="O49">
        <f t="shared" si="0"/>
        <v>2023</v>
      </c>
      <c r="P49" s="23">
        <v>45132</v>
      </c>
    </row>
    <row r="50" spans="1:16" x14ac:dyDescent="0.3">
      <c r="A50" t="s">
        <v>186</v>
      </c>
      <c r="B50" t="s">
        <v>1154</v>
      </c>
      <c r="C50" t="s">
        <v>24</v>
      </c>
      <c r="D50" t="s">
        <v>32</v>
      </c>
      <c r="E50">
        <v>6</v>
      </c>
      <c r="F50" s="2">
        <v>35.380000000000003</v>
      </c>
      <c r="G50" s="1">
        <v>45341</v>
      </c>
      <c r="H50" s="27">
        <v>45372</v>
      </c>
      <c r="I50" t="s">
        <v>12</v>
      </c>
      <c r="J50" s="2">
        <v>212.28000000000003</v>
      </c>
      <c r="K50" t="s">
        <v>136</v>
      </c>
      <c r="L50">
        <v>17</v>
      </c>
      <c r="M50" t="s">
        <v>13</v>
      </c>
      <c r="N50" t="s">
        <v>45</v>
      </c>
      <c r="O50">
        <f t="shared" si="0"/>
        <v>2024</v>
      </c>
      <c r="P50" s="23">
        <v>45341</v>
      </c>
    </row>
    <row r="51" spans="1:16" x14ac:dyDescent="0.3">
      <c r="A51" t="s">
        <v>187</v>
      </c>
      <c r="B51" t="s">
        <v>1149</v>
      </c>
      <c r="C51" t="s">
        <v>15</v>
      </c>
      <c r="D51" t="s">
        <v>27</v>
      </c>
      <c r="E51">
        <v>6</v>
      </c>
      <c r="F51" s="2">
        <v>292.01</v>
      </c>
      <c r="G51" s="1">
        <v>45866</v>
      </c>
      <c r="H51" s="27">
        <v>45890</v>
      </c>
      <c r="I51" t="s">
        <v>12</v>
      </c>
      <c r="J51" s="2">
        <v>1752.06</v>
      </c>
      <c r="K51" t="s">
        <v>1143</v>
      </c>
      <c r="L51">
        <v>13</v>
      </c>
      <c r="M51" t="s">
        <v>40</v>
      </c>
      <c r="N51" t="s">
        <v>63</v>
      </c>
      <c r="O51">
        <f t="shared" si="0"/>
        <v>2025</v>
      </c>
      <c r="P51" s="23">
        <v>45866</v>
      </c>
    </row>
    <row r="52" spans="1:16" x14ac:dyDescent="0.3">
      <c r="A52" t="s">
        <v>188</v>
      </c>
      <c r="B52" t="s">
        <v>1149</v>
      </c>
      <c r="C52" t="s">
        <v>15</v>
      </c>
      <c r="D52" t="s">
        <v>44</v>
      </c>
      <c r="E52">
        <v>10</v>
      </c>
      <c r="F52" s="2">
        <v>76.069999999999993</v>
      </c>
      <c r="G52" s="1">
        <v>45424</v>
      </c>
      <c r="H52" s="27">
        <v>45469</v>
      </c>
      <c r="I52" t="s">
        <v>12</v>
      </c>
      <c r="J52" s="2">
        <v>760.69999999999993</v>
      </c>
      <c r="K52" t="s">
        <v>136</v>
      </c>
      <c r="L52">
        <v>8</v>
      </c>
      <c r="M52" t="s">
        <v>52</v>
      </c>
      <c r="N52" t="s">
        <v>73</v>
      </c>
      <c r="O52">
        <f t="shared" si="0"/>
        <v>2024</v>
      </c>
      <c r="P52" s="23">
        <v>45424</v>
      </c>
    </row>
    <row r="53" spans="1:16" x14ac:dyDescent="0.3">
      <c r="A53" t="s">
        <v>189</v>
      </c>
      <c r="B53" t="s">
        <v>1149</v>
      </c>
      <c r="C53" t="s">
        <v>15</v>
      </c>
      <c r="D53" t="s">
        <v>44</v>
      </c>
      <c r="E53">
        <v>6</v>
      </c>
      <c r="F53" s="2">
        <v>76.069999999999993</v>
      </c>
      <c r="G53" s="1">
        <v>45551</v>
      </c>
      <c r="H53" s="27">
        <v>45595</v>
      </c>
      <c r="I53" t="s">
        <v>20</v>
      </c>
      <c r="J53" s="2">
        <v>456.41999999999996</v>
      </c>
      <c r="K53" t="s">
        <v>136</v>
      </c>
      <c r="L53">
        <v>4</v>
      </c>
      <c r="M53" t="s">
        <v>17</v>
      </c>
      <c r="N53" t="s">
        <v>21</v>
      </c>
      <c r="O53">
        <f t="shared" si="0"/>
        <v>2024</v>
      </c>
      <c r="P53" s="23">
        <v>45551</v>
      </c>
    </row>
    <row r="54" spans="1:16" x14ac:dyDescent="0.3">
      <c r="A54" t="s">
        <v>190</v>
      </c>
      <c r="B54" t="s">
        <v>1157</v>
      </c>
      <c r="C54" t="s">
        <v>10</v>
      </c>
      <c r="D54" t="s">
        <v>27</v>
      </c>
      <c r="E54">
        <v>8</v>
      </c>
      <c r="F54" s="2">
        <v>292.01</v>
      </c>
      <c r="G54" s="1">
        <v>45912</v>
      </c>
      <c r="H54" s="27">
        <v>45957</v>
      </c>
      <c r="I54" t="s">
        <v>20</v>
      </c>
      <c r="J54" s="2">
        <v>2336.08</v>
      </c>
      <c r="K54" t="s">
        <v>1143</v>
      </c>
      <c r="L54">
        <v>6</v>
      </c>
      <c r="M54" t="s">
        <v>28</v>
      </c>
      <c r="N54" t="s">
        <v>74</v>
      </c>
      <c r="O54">
        <f t="shared" si="0"/>
        <v>2025</v>
      </c>
      <c r="P54" s="23">
        <v>45912</v>
      </c>
    </row>
    <row r="55" spans="1:16" x14ac:dyDescent="0.3">
      <c r="A55" t="s">
        <v>191</v>
      </c>
      <c r="B55" t="s">
        <v>1157</v>
      </c>
      <c r="C55" t="s">
        <v>10</v>
      </c>
      <c r="D55" t="s">
        <v>34</v>
      </c>
      <c r="E55">
        <v>8</v>
      </c>
      <c r="F55" s="2">
        <v>113.3</v>
      </c>
      <c r="G55" s="1">
        <v>45711</v>
      </c>
      <c r="H55" s="27">
        <v>45749</v>
      </c>
      <c r="I55" t="s">
        <v>20</v>
      </c>
      <c r="J55" s="2">
        <v>906.4</v>
      </c>
      <c r="K55" t="s">
        <v>136</v>
      </c>
      <c r="L55">
        <v>4</v>
      </c>
      <c r="M55" t="s">
        <v>17</v>
      </c>
      <c r="N55" t="s">
        <v>57</v>
      </c>
      <c r="O55">
        <f t="shared" si="0"/>
        <v>2025</v>
      </c>
      <c r="P55" s="23">
        <v>45711</v>
      </c>
    </row>
    <row r="56" spans="1:16" x14ac:dyDescent="0.3">
      <c r="A56" t="s">
        <v>192</v>
      </c>
      <c r="B56" t="s">
        <v>1152</v>
      </c>
      <c r="C56" t="s">
        <v>24</v>
      </c>
      <c r="D56" t="s">
        <v>51</v>
      </c>
      <c r="E56">
        <v>8</v>
      </c>
      <c r="F56" s="2">
        <v>21.99</v>
      </c>
      <c r="G56" s="1">
        <v>45315</v>
      </c>
      <c r="H56" s="27">
        <v>45352</v>
      </c>
      <c r="I56" t="s">
        <v>20</v>
      </c>
      <c r="J56" s="2">
        <v>175.92</v>
      </c>
      <c r="K56" t="s">
        <v>1144</v>
      </c>
      <c r="L56">
        <v>6</v>
      </c>
      <c r="M56" t="s">
        <v>13</v>
      </c>
      <c r="N56" t="s">
        <v>69</v>
      </c>
      <c r="O56">
        <f t="shared" si="0"/>
        <v>2024</v>
      </c>
      <c r="P56" s="23">
        <v>45315</v>
      </c>
    </row>
    <row r="57" spans="1:16" x14ac:dyDescent="0.3">
      <c r="A57" t="s">
        <v>193</v>
      </c>
      <c r="B57" t="s">
        <v>1157</v>
      </c>
      <c r="C57" t="s">
        <v>10</v>
      </c>
      <c r="D57" t="s">
        <v>51</v>
      </c>
      <c r="E57">
        <v>3</v>
      </c>
      <c r="F57" s="2">
        <v>21.99</v>
      </c>
      <c r="G57" s="1">
        <v>45088</v>
      </c>
      <c r="H57" s="27">
        <v>45132</v>
      </c>
      <c r="I57" t="s">
        <v>20</v>
      </c>
      <c r="J57" s="2">
        <v>65.97</v>
      </c>
      <c r="K57" t="s">
        <v>1144</v>
      </c>
      <c r="L57">
        <v>1</v>
      </c>
      <c r="M57" t="s">
        <v>30</v>
      </c>
      <c r="N57" t="s">
        <v>75</v>
      </c>
      <c r="O57">
        <f t="shared" si="0"/>
        <v>2023</v>
      </c>
      <c r="P57" s="23">
        <v>45088</v>
      </c>
    </row>
    <row r="58" spans="1:16" x14ac:dyDescent="0.3">
      <c r="A58" t="s">
        <v>194</v>
      </c>
      <c r="B58" t="s">
        <v>1154</v>
      </c>
      <c r="C58" t="s">
        <v>10</v>
      </c>
      <c r="D58" t="s">
        <v>51</v>
      </c>
      <c r="E58">
        <v>9</v>
      </c>
      <c r="F58" s="2">
        <v>21.99</v>
      </c>
      <c r="G58" s="1">
        <v>45930</v>
      </c>
      <c r="H58" s="27">
        <v>45973</v>
      </c>
      <c r="I58" t="s">
        <v>20</v>
      </c>
      <c r="J58" s="2">
        <v>197.91</v>
      </c>
      <c r="K58" t="s">
        <v>1144</v>
      </c>
      <c r="L58">
        <v>4</v>
      </c>
      <c r="M58" t="s">
        <v>22</v>
      </c>
      <c r="N58" t="s">
        <v>23</v>
      </c>
      <c r="O58">
        <f t="shared" si="0"/>
        <v>2025</v>
      </c>
      <c r="P58" s="23">
        <v>45930</v>
      </c>
    </row>
    <row r="59" spans="1:16" x14ac:dyDescent="0.3">
      <c r="A59" t="s">
        <v>195</v>
      </c>
      <c r="B59" t="s">
        <v>1159</v>
      </c>
      <c r="C59" t="s">
        <v>24</v>
      </c>
      <c r="D59" t="s">
        <v>16</v>
      </c>
      <c r="E59">
        <v>2</v>
      </c>
      <c r="F59" s="2">
        <v>177.37</v>
      </c>
      <c r="G59" s="1">
        <v>45327</v>
      </c>
      <c r="H59" s="27">
        <v>45367</v>
      </c>
      <c r="I59" t="s">
        <v>20</v>
      </c>
      <c r="J59" s="2">
        <v>354.74</v>
      </c>
      <c r="K59" t="s">
        <v>1143</v>
      </c>
      <c r="L59">
        <v>10</v>
      </c>
      <c r="M59" t="s">
        <v>52</v>
      </c>
      <c r="N59" t="s">
        <v>76</v>
      </c>
      <c r="O59">
        <f t="shared" si="0"/>
        <v>2024</v>
      </c>
      <c r="P59" s="23">
        <v>45327</v>
      </c>
    </row>
    <row r="60" spans="1:16" x14ac:dyDescent="0.3">
      <c r="A60" t="s">
        <v>196</v>
      </c>
      <c r="B60" t="s">
        <v>1156</v>
      </c>
      <c r="C60" t="s">
        <v>24</v>
      </c>
      <c r="D60" t="s">
        <v>25</v>
      </c>
      <c r="E60">
        <v>2</v>
      </c>
      <c r="F60" s="2">
        <v>0.76</v>
      </c>
      <c r="G60" s="1">
        <v>45487</v>
      </c>
      <c r="H60" s="27">
        <v>45503</v>
      </c>
      <c r="I60" t="s">
        <v>20</v>
      </c>
      <c r="J60" s="2">
        <v>1.52</v>
      </c>
      <c r="K60" t="s">
        <v>1144</v>
      </c>
      <c r="L60">
        <v>17</v>
      </c>
      <c r="M60" t="s">
        <v>13</v>
      </c>
      <c r="N60" t="s">
        <v>26</v>
      </c>
      <c r="O60">
        <f t="shared" si="0"/>
        <v>2024</v>
      </c>
      <c r="P60" s="23">
        <v>45487</v>
      </c>
    </row>
    <row r="61" spans="1:16" x14ac:dyDescent="0.3">
      <c r="A61" t="s">
        <v>197</v>
      </c>
      <c r="B61" t="s">
        <v>1150</v>
      </c>
      <c r="C61" t="s">
        <v>24</v>
      </c>
      <c r="D61" t="s">
        <v>51</v>
      </c>
      <c r="E61">
        <v>3</v>
      </c>
      <c r="F61" s="2">
        <v>21.99</v>
      </c>
      <c r="G61" s="1">
        <v>45477</v>
      </c>
      <c r="H61" s="27">
        <v>45493</v>
      </c>
      <c r="I61" t="s">
        <v>20</v>
      </c>
      <c r="J61" s="2">
        <v>65.97</v>
      </c>
      <c r="K61" t="s">
        <v>1144</v>
      </c>
      <c r="L61">
        <v>14</v>
      </c>
      <c r="M61" t="s">
        <v>52</v>
      </c>
      <c r="N61" t="s">
        <v>64</v>
      </c>
      <c r="O61">
        <f t="shared" si="0"/>
        <v>2024</v>
      </c>
      <c r="P61" s="23">
        <v>45477</v>
      </c>
    </row>
    <row r="62" spans="1:16" x14ac:dyDescent="0.3">
      <c r="A62" t="s">
        <v>198</v>
      </c>
      <c r="B62" t="s">
        <v>1149</v>
      </c>
      <c r="C62" t="s">
        <v>19</v>
      </c>
      <c r="D62" t="s">
        <v>16</v>
      </c>
      <c r="E62">
        <v>9</v>
      </c>
      <c r="F62" s="2">
        <v>177.37</v>
      </c>
      <c r="G62" s="1">
        <v>45834</v>
      </c>
      <c r="H62" s="27">
        <v>45879</v>
      </c>
      <c r="I62" t="s">
        <v>20</v>
      </c>
      <c r="J62" s="2">
        <v>1596.33</v>
      </c>
      <c r="K62" t="s">
        <v>1143</v>
      </c>
      <c r="L62">
        <v>19</v>
      </c>
      <c r="M62" t="s">
        <v>48</v>
      </c>
      <c r="N62" t="s">
        <v>60</v>
      </c>
      <c r="O62">
        <f t="shared" si="0"/>
        <v>2025</v>
      </c>
      <c r="P62" s="23">
        <v>45834</v>
      </c>
    </row>
    <row r="63" spans="1:16" x14ac:dyDescent="0.3">
      <c r="A63" t="s">
        <v>199</v>
      </c>
      <c r="B63" t="s">
        <v>1158</v>
      </c>
      <c r="C63" t="s">
        <v>15</v>
      </c>
      <c r="D63" t="s">
        <v>34</v>
      </c>
      <c r="E63">
        <v>6</v>
      </c>
      <c r="F63" s="2">
        <v>113.3</v>
      </c>
      <c r="G63" s="1">
        <v>45908</v>
      </c>
      <c r="H63" s="27">
        <v>45926</v>
      </c>
      <c r="I63" t="s">
        <v>20</v>
      </c>
      <c r="J63" s="2">
        <v>679.8</v>
      </c>
      <c r="K63" t="s">
        <v>136</v>
      </c>
      <c r="L63">
        <v>18</v>
      </c>
      <c r="M63" t="s">
        <v>30</v>
      </c>
      <c r="N63" t="s">
        <v>77</v>
      </c>
      <c r="O63">
        <f t="shared" si="0"/>
        <v>2025</v>
      </c>
      <c r="P63" s="23">
        <v>45908</v>
      </c>
    </row>
    <row r="64" spans="1:16" x14ac:dyDescent="0.3">
      <c r="A64" t="s">
        <v>200</v>
      </c>
      <c r="B64" t="s">
        <v>1158</v>
      </c>
      <c r="C64" t="s">
        <v>15</v>
      </c>
      <c r="D64" t="s">
        <v>51</v>
      </c>
      <c r="E64">
        <v>8</v>
      </c>
      <c r="F64" s="2">
        <v>21.99</v>
      </c>
      <c r="G64" s="1">
        <v>44935</v>
      </c>
      <c r="H64" s="27">
        <v>44959</v>
      </c>
      <c r="I64" t="s">
        <v>20</v>
      </c>
      <c r="J64" s="2">
        <v>175.92</v>
      </c>
      <c r="K64" t="s">
        <v>136</v>
      </c>
      <c r="L64">
        <v>16</v>
      </c>
      <c r="M64" t="s">
        <v>22</v>
      </c>
      <c r="N64" t="s">
        <v>78</v>
      </c>
      <c r="O64">
        <f t="shared" si="0"/>
        <v>2023</v>
      </c>
      <c r="P64" s="23">
        <v>44935</v>
      </c>
    </row>
    <row r="65" spans="1:16" x14ac:dyDescent="0.3">
      <c r="A65" t="s">
        <v>201</v>
      </c>
      <c r="B65" t="s">
        <v>1151</v>
      </c>
      <c r="C65" t="s">
        <v>24</v>
      </c>
      <c r="D65" t="s">
        <v>65</v>
      </c>
      <c r="E65">
        <v>2</v>
      </c>
      <c r="F65" s="2">
        <v>35.93</v>
      </c>
      <c r="G65" s="1">
        <v>45343</v>
      </c>
      <c r="H65" s="27">
        <v>45383</v>
      </c>
      <c r="I65" t="s">
        <v>12</v>
      </c>
      <c r="J65" s="2">
        <v>71.86</v>
      </c>
      <c r="K65" t="s">
        <v>136</v>
      </c>
      <c r="L65">
        <v>1</v>
      </c>
      <c r="M65" t="s">
        <v>17</v>
      </c>
      <c r="N65" t="s">
        <v>79</v>
      </c>
      <c r="O65">
        <f t="shared" si="0"/>
        <v>2024</v>
      </c>
      <c r="P65" s="23">
        <v>45343</v>
      </c>
    </row>
    <row r="66" spans="1:16" x14ac:dyDescent="0.3">
      <c r="A66" t="s">
        <v>202</v>
      </c>
      <c r="B66" t="s">
        <v>1150</v>
      </c>
      <c r="C66" t="s">
        <v>24</v>
      </c>
      <c r="D66" t="s">
        <v>38</v>
      </c>
      <c r="E66">
        <v>8</v>
      </c>
      <c r="F66" s="2">
        <v>3.51</v>
      </c>
      <c r="G66" s="1">
        <v>45904</v>
      </c>
      <c r="H66" s="27">
        <v>45937</v>
      </c>
      <c r="I66" t="s">
        <v>12</v>
      </c>
      <c r="J66" s="2">
        <v>28.08</v>
      </c>
      <c r="K66" t="s">
        <v>1144</v>
      </c>
      <c r="L66">
        <v>14</v>
      </c>
      <c r="M66" t="s">
        <v>30</v>
      </c>
      <c r="N66" t="s">
        <v>75</v>
      </c>
      <c r="O66">
        <f t="shared" si="0"/>
        <v>2025</v>
      </c>
      <c r="P66" s="23">
        <v>45904</v>
      </c>
    </row>
    <row r="67" spans="1:16" x14ac:dyDescent="0.3">
      <c r="A67" t="s">
        <v>203</v>
      </c>
      <c r="B67" t="s">
        <v>1149</v>
      </c>
      <c r="C67" t="s">
        <v>15</v>
      </c>
      <c r="D67" t="s">
        <v>27</v>
      </c>
      <c r="E67">
        <v>6</v>
      </c>
      <c r="F67" s="2">
        <v>292.01</v>
      </c>
      <c r="G67" s="1">
        <v>45238</v>
      </c>
      <c r="H67" s="27">
        <v>45257</v>
      </c>
      <c r="I67" t="s">
        <v>20</v>
      </c>
      <c r="J67" s="2">
        <v>1752.06</v>
      </c>
      <c r="K67" t="s">
        <v>1143</v>
      </c>
      <c r="L67">
        <v>7</v>
      </c>
      <c r="M67" t="s">
        <v>80</v>
      </c>
      <c r="N67" t="s">
        <v>81</v>
      </c>
      <c r="O67">
        <f t="shared" ref="O67:O130" si="1">YEAR(G67)</f>
        <v>2023</v>
      </c>
      <c r="P67" s="23">
        <v>45238</v>
      </c>
    </row>
    <row r="68" spans="1:16" x14ac:dyDescent="0.3">
      <c r="A68" t="s">
        <v>204</v>
      </c>
      <c r="B68" t="s">
        <v>1152</v>
      </c>
      <c r="C68" t="s">
        <v>24</v>
      </c>
      <c r="D68" t="s">
        <v>16</v>
      </c>
      <c r="E68">
        <v>10</v>
      </c>
      <c r="F68" s="2">
        <v>177.37</v>
      </c>
      <c r="G68" s="1">
        <v>45488</v>
      </c>
      <c r="H68" s="27">
        <v>45533</v>
      </c>
      <c r="I68" t="s">
        <v>20</v>
      </c>
      <c r="J68" s="2">
        <v>1773.7</v>
      </c>
      <c r="K68" t="s">
        <v>1143</v>
      </c>
      <c r="L68">
        <v>9</v>
      </c>
      <c r="M68" t="s">
        <v>35</v>
      </c>
      <c r="N68" t="s">
        <v>82</v>
      </c>
      <c r="O68">
        <f t="shared" si="1"/>
        <v>2024</v>
      </c>
      <c r="P68" s="23">
        <v>45488</v>
      </c>
    </row>
    <row r="69" spans="1:16" x14ac:dyDescent="0.3">
      <c r="A69" t="s">
        <v>205</v>
      </c>
      <c r="B69" t="s">
        <v>1152</v>
      </c>
      <c r="C69" t="s">
        <v>24</v>
      </c>
      <c r="D69" t="s">
        <v>32</v>
      </c>
      <c r="E69">
        <v>10</v>
      </c>
      <c r="F69" s="2">
        <v>35.380000000000003</v>
      </c>
      <c r="G69" s="1">
        <v>45128</v>
      </c>
      <c r="H69" s="27">
        <v>45160</v>
      </c>
      <c r="I69" t="s">
        <v>20</v>
      </c>
      <c r="J69" s="2">
        <v>353.8</v>
      </c>
      <c r="K69" t="s">
        <v>136</v>
      </c>
      <c r="L69">
        <v>19</v>
      </c>
      <c r="M69" t="s">
        <v>30</v>
      </c>
      <c r="N69" t="s">
        <v>62</v>
      </c>
      <c r="O69">
        <f t="shared" si="1"/>
        <v>2023</v>
      </c>
      <c r="P69" s="23">
        <v>45128</v>
      </c>
    </row>
    <row r="70" spans="1:16" x14ac:dyDescent="0.3">
      <c r="A70" t="s">
        <v>206</v>
      </c>
      <c r="B70" t="s">
        <v>1156</v>
      </c>
      <c r="C70" t="s">
        <v>24</v>
      </c>
      <c r="D70" t="s">
        <v>65</v>
      </c>
      <c r="E70">
        <v>8</v>
      </c>
      <c r="F70" s="2">
        <v>35.93</v>
      </c>
      <c r="G70" s="1">
        <v>45747</v>
      </c>
      <c r="H70" s="27">
        <v>45782</v>
      </c>
      <c r="I70" t="s">
        <v>20</v>
      </c>
      <c r="J70" s="2">
        <v>287.44</v>
      </c>
      <c r="K70" t="s">
        <v>136</v>
      </c>
      <c r="L70">
        <v>4</v>
      </c>
      <c r="M70" t="s">
        <v>35</v>
      </c>
      <c r="N70" t="s">
        <v>83</v>
      </c>
      <c r="O70">
        <f t="shared" si="1"/>
        <v>2025</v>
      </c>
      <c r="P70" s="23">
        <v>45747</v>
      </c>
    </row>
    <row r="71" spans="1:16" x14ac:dyDescent="0.3">
      <c r="A71" t="s">
        <v>207</v>
      </c>
      <c r="B71" t="s">
        <v>1158</v>
      </c>
      <c r="C71" t="s">
        <v>15</v>
      </c>
      <c r="D71" t="s">
        <v>27</v>
      </c>
      <c r="E71">
        <v>8</v>
      </c>
      <c r="F71" s="2">
        <v>292.01</v>
      </c>
      <c r="G71" s="1">
        <v>45056</v>
      </c>
      <c r="H71" s="27">
        <v>45083</v>
      </c>
      <c r="I71" t="s">
        <v>20</v>
      </c>
      <c r="J71" s="2">
        <v>2336.08</v>
      </c>
      <c r="K71" t="s">
        <v>1143</v>
      </c>
      <c r="L71">
        <v>18</v>
      </c>
      <c r="M71" t="s">
        <v>13</v>
      </c>
      <c r="N71" t="s">
        <v>84</v>
      </c>
      <c r="O71">
        <f t="shared" si="1"/>
        <v>2023</v>
      </c>
      <c r="P71" s="23">
        <v>45056</v>
      </c>
    </row>
    <row r="72" spans="1:16" x14ac:dyDescent="0.3">
      <c r="A72" t="s">
        <v>208</v>
      </c>
      <c r="B72" t="s">
        <v>1157</v>
      </c>
      <c r="C72" t="s">
        <v>10</v>
      </c>
      <c r="D72" t="s">
        <v>16</v>
      </c>
      <c r="E72">
        <v>4</v>
      </c>
      <c r="F72" s="2">
        <v>177.37</v>
      </c>
      <c r="G72" s="1">
        <v>45840</v>
      </c>
      <c r="H72" s="27">
        <v>45873</v>
      </c>
      <c r="I72" t="s">
        <v>20</v>
      </c>
      <c r="J72" s="2">
        <v>709.48</v>
      </c>
      <c r="K72" t="s">
        <v>1143</v>
      </c>
      <c r="L72">
        <v>8</v>
      </c>
      <c r="M72" t="s">
        <v>40</v>
      </c>
      <c r="N72" t="s">
        <v>63</v>
      </c>
      <c r="O72">
        <f t="shared" si="1"/>
        <v>2025</v>
      </c>
      <c r="P72" s="23">
        <v>45840</v>
      </c>
    </row>
    <row r="73" spans="1:16" x14ac:dyDescent="0.3">
      <c r="A73" t="s">
        <v>209</v>
      </c>
      <c r="B73" t="s">
        <v>1157</v>
      </c>
      <c r="C73" t="s">
        <v>10</v>
      </c>
      <c r="D73" t="s">
        <v>51</v>
      </c>
      <c r="E73">
        <v>5</v>
      </c>
      <c r="F73" s="2">
        <v>21.99</v>
      </c>
      <c r="G73" s="1">
        <v>45114</v>
      </c>
      <c r="H73" s="27">
        <v>45141</v>
      </c>
      <c r="I73" t="s">
        <v>12</v>
      </c>
      <c r="J73" s="2">
        <v>109.94999999999999</v>
      </c>
      <c r="K73" t="s">
        <v>1144</v>
      </c>
      <c r="L73">
        <v>5</v>
      </c>
      <c r="M73" t="s">
        <v>17</v>
      </c>
      <c r="N73" t="s">
        <v>21</v>
      </c>
      <c r="O73">
        <f t="shared" si="1"/>
        <v>2023</v>
      </c>
      <c r="P73" s="23">
        <v>45114</v>
      </c>
    </row>
    <row r="74" spans="1:16" x14ac:dyDescent="0.3">
      <c r="A74" t="s">
        <v>210</v>
      </c>
      <c r="B74" t="s">
        <v>1158</v>
      </c>
      <c r="C74" t="s">
        <v>15</v>
      </c>
      <c r="D74" t="s">
        <v>38</v>
      </c>
      <c r="E74">
        <v>2</v>
      </c>
      <c r="F74" s="2">
        <v>3.51</v>
      </c>
      <c r="G74" s="1">
        <v>45793</v>
      </c>
      <c r="H74" s="27">
        <v>45820</v>
      </c>
      <c r="I74" t="s">
        <v>12</v>
      </c>
      <c r="J74" s="2">
        <v>7.02</v>
      </c>
      <c r="K74" t="s">
        <v>1144</v>
      </c>
      <c r="L74">
        <v>5</v>
      </c>
      <c r="M74" t="s">
        <v>48</v>
      </c>
      <c r="N74" t="s">
        <v>21</v>
      </c>
      <c r="O74">
        <f t="shared" si="1"/>
        <v>2025</v>
      </c>
      <c r="P74" s="23">
        <v>45793</v>
      </c>
    </row>
    <row r="75" spans="1:16" x14ac:dyDescent="0.3">
      <c r="A75" t="s">
        <v>211</v>
      </c>
      <c r="B75" t="s">
        <v>1158</v>
      </c>
      <c r="C75" t="s">
        <v>15</v>
      </c>
      <c r="D75" t="s">
        <v>51</v>
      </c>
      <c r="E75">
        <v>8</v>
      </c>
      <c r="F75" s="2">
        <v>21.99</v>
      </c>
      <c r="G75" s="1">
        <v>45919</v>
      </c>
      <c r="H75" s="27">
        <v>45947</v>
      </c>
      <c r="I75" t="s">
        <v>12</v>
      </c>
      <c r="J75" s="2">
        <v>175.92</v>
      </c>
      <c r="K75" t="s">
        <v>1144</v>
      </c>
      <c r="L75">
        <v>2</v>
      </c>
      <c r="M75" t="s">
        <v>13</v>
      </c>
      <c r="N75" t="s">
        <v>85</v>
      </c>
      <c r="O75">
        <f t="shared" si="1"/>
        <v>2025</v>
      </c>
      <c r="P75" s="23">
        <v>45919</v>
      </c>
    </row>
    <row r="76" spans="1:16" x14ac:dyDescent="0.3">
      <c r="A76" t="s">
        <v>212</v>
      </c>
      <c r="B76" t="s">
        <v>1152</v>
      </c>
      <c r="C76" t="s">
        <v>24</v>
      </c>
      <c r="D76" t="s">
        <v>11</v>
      </c>
      <c r="E76">
        <v>10</v>
      </c>
      <c r="F76" s="2">
        <v>226.86</v>
      </c>
      <c r="G76" s="1">
        <v>45191</v>
      </c>
      <c r="H76" s="27">
        <v>45207</v>
      </c>
      <c r="I76" t="s">
        <v>12</v>
      </c>
      <c r="J76" s="2">
        <v>2268.6000000000004</v>
      </c>
      <c r="K76" t="s">
        <v>136</v>
      </c>
      <c r="L76">
        <v>19</v>
      </c>
      <c r="M76" t="s">
        <v>40</v>
      </c>
      <c r="N76" t="s">
        <v>63</v>
      </c>
      <c r="O76">
        <f t="shared" si="1"/>
        <v>2023</v>
      </c>
      <c r="P76" s="23">
        <v>45191</v>
      </c>
    </row>
    <row r="77" spans="1:16" x14ac:dyDescent="0.3">
      <c r="A77" t="s">
        <v>213</v>
      </c>
      <c r="B77" t="s">
        <v>1157</v>
      </c>
      <c r="C77" t="s">
        <v>10</v>
      </c>
      <c r="D77" t="s">
        <v>34</v>
      </c>
      <c r="E77">
        <v>6</v>
      </c>
      <c r="F77" s="2">
        <v>113.3</v>
      </c>
      <c r="G77" s="1">
        <v>45150</v>
      </c>
      <c r="H77" s="27">
        <v>45180</v>
      </c>
      <c r="I77" t="s">
        <v>20</v>
      </c>
      <c r="J77" s="2">
        <v>679.8</v>
      </c>
      <c r="K77" t="s">
        <v>136</v>
      </c>
      <c r="L77">
        <v>6</v>
      </c>
      <c r="M77" t="s">
        <v>22</v>
      </c>
      <c r="N77" t="s">
        <v>47</v>
      </c>
      <c r="O77">
        <f t="shared" si="1"/>
        <v>2023</v>
      </c>
      <c r="P77" s="23">
        <v>45150</v>
      </c>
    </row>
    <row r="78" spans="1:16" x14ac:dyDescent="0.3">
      <c r="A78" t="s">
        <v>214</v>
      </c>
      <c r="B78" t="s">
        <v>1153</v>
      </c>
      <c r="C78" t="s">
        <v>19</v>
      </c>
      <c r="D78" t="s">
        <v>65</v>
      </c>
      <c r="E78">
        <v>7</v>
      </c>
      <c r="F78" s="2">
        <v>35.93</v>
      </c>
      <c r="G78" s="1">
        <v>45648</v>
      </c>
      <c r="H78" s="27">
        <v>45667</v>
      </c>
      <c r="I78" t="s">
        <v>12</v>
      </c>
      <c r="J78" s="2">
        <v>251.51</v>
      </c>
      <c r="K78" t="s">
        <v>136</v>
      </c>
      <c r="L78">
        <v>4</v>
      </c>
      <c r="M78" t="s">
        <v>17</v>
      </c>
      <c r="N78" t="s">
        <v>86</v>
      </c>
      <c r="O78">
        <f t="shared" si="1"/>
        <v>2024</v>
      </c>
      <c r="P78" s="23">
        <v>45648</v>
      </c>
    </row>
    <row r="79" spans="1:16" x14ac:dyDescent="0.3">
      <c r="A79" t="s">
        <v>215</v>
      </c>
      <c r="B79" t="s">
        <v>1157</v>
      </c>
      <c r="C79" t="s">
        <v>10</v>
      </c>
      <c r="D79" t="s">
        <v>11</v>
      </c>
      <c r="E79">
        <v>8</v>
      </c>
      <c r="F79" s="2">
        <v>226.86</v>
      </c>
      <c r="G79" s="1">
        <v>45152</v>
      </c>
      <c r="H79" s="27">
        <v>45179</v>
      </c>
      <c r="I79" t="s">
        <v>12</v>
      </c>
      <c r="J79" s="2">
        <v>1814.88</v>
      </c>
      <c r="K79" t="s">
        <v>136</v>
      </c>
      <c r="L79">
        <v>1</v>
      </c>
      <c r="M79" t="s">
        <v>80</v>
      </c>
      <c r="N79" t="s">
        <v>87</v>
      </c>
      <c r="O79">
        <f t="shared" si="1"/>
        <v>2023</v>
      </c>
      <c r="P79" s="23">
        <v>45152</v>
      </c>
    </row>
    <row r="80" spans="1:16" x14ac:dyDescent="0.3">
      <c r="A80" t="s">
        <v>216</v>
      </c>
      <c r="B80" t="s">
        <v>1149</v>
      </c>
      <c r="C80" t="s">
        <v>15</v>
      </c>
      <c r="D80" t="s">
        <v>32</v>
      </c>
      <c r="E80">
        <v>10</v>
      </c>
      <c r="F80" s="2">
        <v>35.380000000000003</v>
      </c>
      <c r="G80" s="1">
        <v>45940</v>
      </c>
      <c r="H80" s="27">
        <v>45969</v>
      </c>
      <c r="I80" t="s">
        <v>20</v>
      </c>
      <c r="J80" s="2">
        <v>353.8</v>
      </c>
      <c r="K80" t="s">
        <v>136</v>
      </c>
      <c r="L80">
        <v>7</v>
      </c>
      <c r="M80" t="s">
        <v>40</v>
      </c>
      <c r="N80" t="s">
        <v>87</v>
      </c>
      <c r="O80">
        <f t="shared" si="1"/>
        <v>2025</v>
      </c>
      <c r="P80" s="23">
        <v>45940</v>
      </c>
    </row>
    <row r="81" spans="1:16" x14ac:dyDescent="0.3">
      <c r="A81" t="s">
        <v>217</v>
      </c>
      <c r="B81" t="s">
        <v>1157</v>
      </c>
      <c r="C81" t="s">
        <v>10</v>
      </c>
      <c r="D81" t="s">
        <v>34</v>
      </c>
      <c r="E81">
        <v>2</v>
      </c>
      <c r="F81" s="2">
        <v>113.3</v>
      </c>
      <c r="G81" s="1">
        <v>45840</v>
      </c>
      <c r="H81" s="27">
        <v>45858</v>
      </c>
      <c r="I81" t="s">
        <v>12</v>
      </c>
      <c r="J81" s="2">
        <v>226.6</v>
      </c>
      <c r="K81" t="s">
        <v>136</v>
      </c>
      <c r="L81">
        <v>18</v>
      </c>
      <c r="M81" t="s">
        <v>30</v>
      </c>
      <c r="N81" t="s">
        <v>67</v>
      </c>
      <c r="O81">
        <f t="shared" si="1"/>
        <v>2025</v>
      </c>
      <c r="P81" s="23">
        <v>45840</v>
      </c>
    </row>
    <row r="82" spans="1:16" x14ac:dyDescent="0.3">
      <c r="A82" t="s">
        <v>218</v>
      </c>
      <c r="B82" t="s">
        <v>1150</v>
      </c>
      <c r="C82" t="s">
        <v>24</v>
      </c>
      <c r="D82" t="s">
        <v>38</v>
      </c>
      <c r="E82">
        <v>5</v>
      </c>
      <c r="F82" s="2">
        <v>3.51</v>
      </c>
      <c r="G82" s="1">
        <v>45138</v>
      </c>
      <c r="H82" s="27">
        <v>45159</v>
      </c>
      <c r="I82" t="s">
        <v>20</v>
      </c>
      <c r="J82" s="2">
        <v>17.549999999999997</v>
      </c>
      <c r="K82" t="s">
        <v>1144</v>
      </c>
      <c r="L82">
        <v>2</v>
      </c>
      <c r="M82" t="s">
        <v>40</v>
      </c>
      <c r="N82" t="s">
        <v>61</v>
      </c>
      <c r="O82">
        <f t="shared" si="1"/>
        <v>2023</v>
      </c>
      <c r="P82" s="23">
        <v>45138</v>
      </c>
    </row>
    <row r="83" spans="1:16" x14ac:dyDescent="0.3">
      <c r="A83" t="s">
        <v>219</v>
      </c>
      <c r="B83" t="s">
        <v>1157</v>
      </c>
      <c r="C83" t="s">
        <v>10</v>
      </c>
      <c r="D83" t="s">
        <v>44</v>
      </c>
      <c r="E83">
        <v>10</v>
      </c>
      <c r="F83" s="2">
        <v>76.069999999999993</v>
      </c>
      <c r="G83" s="1">
        <v>45217</v>
      </c>
      <c r="H83" s="27">
        <v>45257</v>
      </c>
      <c r="I83" t="s">
        <v>12</v>
      </c>
      <c r="J83" s="2">
        <v>760.69999999999993</v>
      </c>
      <c r="K83" t="s">
        <v>136</v>
      </c>
      <c r="L83">
        <v>11</v>
      </c>
      <c r="M83" t="s">
        <v>30</v>
      </c>
      <c r="N83" t="s">
        <v>88</v>
      </c>
      <c r="O83">
        <f t="shared" si="1"/>
        <v>2023</v>
      </c>
      <c r="P83" s="23">
        <v>45217</v>
      </c>
    </row>
    <row r="84" spans="1:16" x14ac:dyDescent="0.3">
      <c r="A84" t="s">
        <v>220</v>
      </c>
      <c r="B84" t="s">
        <v>1149</v>
      </c>
      <c r="C84" t="s">
        <v>15</v>
      </c>
      <c r="D84" t="s">
        <v>16</v>
      </c>
      <c r="E84">
        <v>7</v>
      </c>
      <c r="F84" s="2">
        <v>177.37</v>
      </c>
      <c r="G84" s="1">
        <v>45564</v>
      </c>
      <c r="H84" s="27">
        <v>45593</v>
      </c>
      <c r="I84" t="s">
        <v>12</v>
      </c>
      <c r="J84" s="2">
        <v>1241.5900000000001</v>
      </c>
      <c r="K84" t="s">
        <v>1143</v>
      </c>
      <c r="L84">
        <v>16</v>
      </c>
      <c r="M84" t="s">
        <v>13</v>
      </c>
      <c r="N84" t="s">
        <v>26</v>
      </c>
      <c r="O84">
        <f t="shared" si="1"/>
        <v>2024</v>
      </c>
      <c r="P84" s="23">
        <v>45564</v>
      </c>
    </row>
    <row r="85" spans="1:16" x14ac:dyDescent="0.3">
      <c r="A85" t="s">
        <v>221</v>
      </c>
      <c r="B85" t="s">
        <v>1151</v>
      </c>
      <c r="C85" t="s">
        <v>24</v>
      </c>
      <c r="D85" t="s">
        <v>38</v>
      </c>
      <c r="E85">
        <v>2</v>
      </c>
      <c r="F85" s="2">
        <v>3.51</v>
      </c>
      <c r="G85" s="1">
        <v>45795</v>
      </c>
      <c r="H85" s="27">
        <v>45830</v>
      </c>
      <c r="I85" t="s">
        <v>20</v>
      </c>
      <c r="J85" s="2">
        <v>7.02</v>
      </c>
      <c r="K85" t="s">
        <v>1144</v>
      </c>
      <c r="L85">
        <v>9</v>
      </c>
      <c r="M85" t="s">
        <v>80</v>
      </c>
      <c r="N85" t="s">
        <v>89</v>
      </c>
      <c r="O85">
        <f t="shared" si="1"/>
        <v>2025</v>
      </c>
      <c r="P85" s="23">
        <v>45795</v>
      </c>
    </row>
    <row r="86" spans="1:16" x14ac:dyDescent="0.3">
      <c r="A86" t="s">
        <v>222</v>
      </c>
      <c r="B86" t="s">
        <v>1155</v>
      </c>
      <c r="C86" t="s">
        <v>10</v>
      </c>
      <c r="D86" t="s">
        <v>27</v>
      </c>
      <c r="E86">
        <v>6</v>
      </c>
      <c r="F86" s="2">
        <v>292.01</v>
      </c>
      <c r="G86" s="1">
        <v>45712</v>
      </c>
      <c r="H86" s="27">
        <v>45757</v>
      </c>
      <c r="I86" t="s">
        <v>12</v>
      </c>
      <c r="J86" s="2">
        <v>1752.06</v>
      </c>
      <c r="K86" t="s">
        <v>1143</v>
      </c>
      <c r="L86">
        <v>7</v>
      </c>
      <c r="M86" t="s">
        <v>40</v>
      </c>
      <c r="N86" t="s">
        <v>70</v>
      </c>
      <c r="O86">
        <f t="shared" si="1"/>
        <v>2025</v>
      </c>
      <c r="P86" s="23">
        <v>45712</v>
      </c>
    </row>
    <row r="87" spans="1:16" x14ac:dyDescent="0.3">
      <c r="A87" t="s">
        <v>223</v>
      </c>
      <c r="B87" t="s">
        <v>1156</v>
      </c>
      <c r="C87" t="s">
        <v>24</v>
      </c>
      <c r="D87" t="s">
        <v>38</v>
      </c>
      <c r="E87">
        <v>6</v>
      </c>
      <c r="F87" s="2">
        <v>3.51</v>
      </c>
      <c r="G87" s="1">
        <v>45645</v>
      </c>
      <c r="H87" s="27">
        <v>45661</v>
      </c>
      <c r="I87" t="s">
        <v>12</v>
      </c>
      <c r="J87" s="2">
        <v>21.06</v>
      </c>
      <c r="K87" t="s">
        <v>1144</v>
      </c>
      <c r="L87">
        <v>4</v>
      </c>
      <c r="M87" t="s">
        <v>35</v>
      </c>
      <c r="N87" t="s">
        <v>83</v>
      </c>
      <c r="O87">
        <f t="shared" si="1"/>
        <v>2024</v>
      </c>
      <c r="P87" s="23">
        <v>45645</v>
      </c>
    </row>
    <row r="88" spans="1:16" x14ac:dyDescent="0.3">
      <c r="A88" t="s">
        <v>224</v>
      </c>
      <c r="B88" t="s">
        <v>1155</v>
      </c>
      <c r="C88" t="s">
        <v>10</v>
      </c>
      <c r="D88" t="s">
        <v>16</v>
      </c>
      <c r="E88">
        <v>4</v>
      </c>
      <c r="F88" s="2">
        <v>177.37</v>
      </c>
      <c r="G88" s="1">
        <v>45504</v>
      </c>
      <c r="H88" s="27">
        <v>45530</v>
      </c>
      <c r="I88" t="s">
        <v>20</v>
      </c>
      <c r="J88" s="2">
        <v>709.48</v>
      </c>
      <c r="K88" t="s">
        <v>1143</v>
      </c>
      <c r="L88">
        <v>9</v>
      </c>
      <c r="M88" t="s">
        <v>52</v>
      </c>
      <c r="N88" t="s">
        <v>90</v>
      </c>
      <c r="O88">
        <f t="shared" si="1"/>
        <v>2024</v>
      </c>
      <c r="P88" s="23">
        <v>45504</v>
      </c>
    </row>
    <row r="89" spans="1:16" x14ac:dyDescent="0.3">
      <c r="A89" t="s">
        <v>225</v>
      </c>
      <c r="B89" t="s">
        <v>1153</v>
      </c>
      <c r="C89" t="s">
        <v>19</v>
      </c>
      <c r="D89" t="s">
        <v>11</v>
      </c>
      <c r="E89">
        <v>5</v>
      </c>
      <c r="F89" s="2">
        <v>226.86</v>
      </c>
      <c r="G89" s="1">
        <v>45737</v>
      </c>
      <c r="H89" s="27">
        <v>45781</v>
      </c>
      <c r="I89" t="s">
        <v>20</v>
      </c>
      <c r="J89" s="2">
        <v>1134.3000000000002</v>
      </c>
      <c r="K89" t="s">
        <v>136</v>
      </c>
      <c r="L89">
        <v>0</v>
      </c>
      <c r="M89" t="s">
        <v>48</v>
      </c>
      <c r="N89" t="s">
        <v>91</v>
      </c>
      <c r="O89">
        <f t="shared" si="1"/>
        <v>2025</v>
      </c>
      <c r="P89" s="23">
        <v>45737</v>
      </c>
    </row>
    <row r="90" spans="1:16" x14ac:dyDescent="0.3">
      <c r="A90" t="s">
        <v>226</v>
      </c>
      <c r="B90" t="s">
        <v>1151</v>
      </c>
      <c r="C90" t="s">
        <v>24</v>
      </c>
      <c r="D90" t="s">
        <v>51</v>
      </c>
      <c r="E90">
        <v>9</v>
      </c>
      <c r="F90" s="2">
        <v>21.99</v>
      </c>
      <c r="G90" s="1">
        <v>45293</v>
      </c>
      <c r="H90" s="27">
        <v>45329</v>
      </c>
      <c r="I90" t="s">
        <v>12</v>
      </c>
      <c r="J90" s="2">
        <v>197.91</v>
      </c>
      <c r="K90" t="s">
        <v>1144</v>
      </c>
      <c r="L90">
        <v>4</v>
      </c>
      <c r="M90" t="s">
        <v>17</v>
      </c>
      <c r="N90" t="s">
        <v>21</v>
      </c>
      <c r="O90">
        <f t="shared" si="1"/>
        <v>2024</v>
      </c>
      <c r="P90" s="23">
        <v>45293</v>
      </c>
    </row>
    <row r="91" spans="1:16" x14ac:dyDescent="0.3">
      <c r="A91" t="s">
        <v>227</v>
      </c>
      <c r="B91" t="s">
        <v>1152</v>
      </c>
      <c r="C91" t="s">
        <v>24</v>
      </c>
      <c r="D91" t="s">
        <v>16</v>
      </c>
      <c r="E91">
        <v>6</v>
      </c>
      <c r="F91" s="2">
        <v>177.37</v>
      </c>
      <c r="G91" s="1">
        <v>45591</v>
      </c>
      <c r="H91" s="27">
        <v>45607</v>
      </c>
      <c r="I91" t="s">
        <v>12</v>
      </c>
      <c r="J91" s="2">
        <v>1064.22</v>
      </c>
      <c r="K91" t="s">
        <v>1143</v>
      </c>
      <c r="L91">
        <v>3</v>
      </c>
      <c r="M91" t="s">
        <v>35</v>
      </c>
      <c r="N91" t="s">
        <v>82</v>
      </c>
      <c r="O91">
        <f t="shared" si="1"/>
        <v>2024</v>
      </c>
      <c r="P91" s="23">
        <v>45591</v>
      </c>
    </row>
    <row r="92" spans="1:16" x14ac:dyDescent="0.3">
      <c r="A92" t="s">
        <v>228</v>
      </c>
      <c r="B92" t="s">
        <v>1149</v>
      </c>
      <c r="C92" t="s">
        <v>15</v>
      </c>
      <c r="D92" t="s">
        <v>65</v>
      </c>
      <c r="E92">
        <v>3</v>
      </c>
      <c r="F92" s="2">
        <v>35.93</v>
      </c>
      <c r="G92" s="1">
        <v>45570</v>
      </c>
      <c r="H92" s="27">
        <v>45608</v>
      </c>
      <c r="I92" t="s">
        <v>12</v>
      </c>
      <c r="J92" s="2">
        <v>107.78999999999999</v>
      </c>
      <c r="K92" t="s">
        <v>136</v>
      </c>
      <c r="L92">
        <v>8</v>
      </c>
      <c r="M92" t="s">
        <v>28</v>
      </c>
      <c r="N92" t="s">
        <v>92</v>
      </c>
      <c r="O92">
        <f t="shared" si="1"/>
        <v>2024</v>
      </c>
      <c r="P92" s="23">
        <v>45570</v>
      </c>
    </row>
    <row r="93" spans="1:16" x14ac:dyDescent="0.3">
      <c r="A93" t="s">
        <v>229</v>
      </c>
      <c r="B93" t="s">
        <v>1149</v>
      </c>
      <c r="C93" t="s">
        <v>19</v>
      </c>
      <c r="D93" t="s">
        <v>65</v>
      </c>
      <c r="E93">
        <v>9</v>
      </c>
      <c r="F93" s="2">
        <v>35.93</v>
      </c>
      <c r="G93" s="1">
        <v>45925</v>
      </c>
      <c r="H93" s="27">
        <v>45945</v>
      </c>
      <c r="I93" t="s">
        <v>12</v>
      </c>
      <c r="J93" s="2">
        <v>323.37</v>
      </c>
      <c r="K93" t="s">
        <v>136</v>
      </c>
      <c r="L93">
        <v>3</v>
      </c>
      <c r="M93" t="s">
        <v>28</v>
      </c>
      <c r="N93" t="s">
        <v>92</v>
      </c>
      <c r="O93">
        <f t="shared" si="1"/>
        <v>2025</v>
      </c>
      <c r="P93" s="23">
        <v>45925</v>
      </c>
    </row>
    <row r="94" spans="1:16" x14ac:dyDescent="0.3">
      <c r="A94" t="s">
        <v>230</v>
      </c>
      <c r="B94" t="s">
        <v>1154</v>
      </c>
      <c r="C94" t="s">
        <v>24</v>
      </c>
      <c r="D94" t="s">
        <v>32</v>
      </c>
      <c r="E94">
        <v>9</v>
      </c>
      <c r="F94" s="2">
        <v>35.380000000000003</v>
      </c>
      <c r="G94" s="1">
        <v>45693</v>
      </c>
      <c r="H94" s="27">
        <v>45736</v>
      </c>
      <c r="I94" t="s">
        <v>12</v>
      </c>
      <c r="J94" s="2">
        <v>318.42</v>
      </c>
      <c r="K94" t="s">
        <v>136</v>
      </c>
      <c r="L94">
        <v>12</v>
      </c>
      <c r="M94" t="s">
        <v>80</v>
      </c>
      <c r="N94" t="s">
        <v>89</v>
      </c>
      <c r="O94">
        <f t="shared" si="1"/>
        <v>2025</v>
      </c>
      <c r="P94" s="23">
        <v>45693</v>
      </c>
    </row>
    <row r="95" spans="1:16" x14ac:dyDescent="0.3">
      <c r="A95" t="s">
        <v>231</v>
      </c>
      <c r="B95" t="s">
        <v>1149</v>
      </c>
      <c r="C95" t="s">
        <v>19</v>
      </c>
      <c r="D95" t="s">
        <v>32</v>
      </c>
      <c r="E95">
        <v>8</v>
      </c>
      <c r="F95" s="2">
        <v>35.380000000000003</v>
      </c>
      <c r="G95" s="1">
        <v>45947</v>
      </c>
      <c r="H95" s="27">
        <v>45977</v>
      </c>
      <c r="I95" t="s">
        <v>12</v>
      </c>
      <c r="J95" s="2">
        <v>283.04000000000002</v>
      </c>
      <c r="K95" t="s">
        <v>136</v>
      </c>
      <c r="L95">
        <v>18</v>
      </c>
      <c r="M95" t="s">
        <v>28</v>
      </c>
      <c r="N95" t="s">
        <v>29</v>
      </c>
      <c r="O95">
        <f t="shared" si="1"/>
        <v>2025</v>
      </c>
      <c r="P95" s="23">
        <v>45947</v>
      </c>
    </row>
    <row r="96" spans="1:16" x14ac:dyDescent="0.3">
      <c r="A96" t="s">
        <v>232</v>
      </c>
      <c r="B96" t="s">
        <v>1157</v>
      </c>
      <c r="C96" t="s">
        <v>10</v>
      </c>
      <c r="D96" t="s">
        <v>11</v>
      </c>
      <c r="E96">
        <v>10</v>
      </c>
      <c r="F96" s="2">
        <v>226.86</v>
      </c>
      <c r="G96" s="1">
        <v>45850</v>
      </c>
      <c r="H96" s="27">
        <v>45865</v>
      </c>
      <c r="I96" t="s">
        <v>12</v>
      </c>
      <c r="J96" s="2">
        <v>2268.6000000000004</v>
      </c>
      <c r="K96" t="s">
        <v>136</v>
      </c>
      <c r="L96">
        <v>16</v>
      </c>
      <c r="M96" t="s">
        <v>22</v>
      </c>
      <c r="N96" t="s">
        <v>93</v>
      </c>
      <c r="O96">
        <f t="shared" si="1"/>
        <v>2025</v>
      </c>
      <c r="P96" s="23">
        <v>45850</v>
      </c>
    </row>
    <row r="97" spans="1:16" x14ac:dyDescent="0.3">
      <c r="A97" t="s">
        <v>233</v>
      </c>
      <c r="B97" t="s">
        <v>1153</v>
      </c>
      <c r="C97" t="s">
        <v>19</v>
      </c>
      <c r="D97" t="s">
        <v>16</v>
      </c>
      <c r="E97">
        <v>9</v>
      </c>
      <c r="F97" s="2">
        <v>177.37</v>
      </c>
      <c r="G97" s="1">
        <v>45171</v>
      </c>
      <c r="H97" s="27">
        <v>45195</v>
      </c>
      <c r="I97" t="s">
        <v>12</v>
      </c>
      <c r="J97" s="2">
        <v>1596.33</v>
      </c>
      <c r="K97" t="s">
        <v>1143</v>
      </c>
      <c r="L97">
        <v>6</v>
      </c>
      <c r="M97" t="s">
        <v>40</v>
      </c>
      <c r="N97" t="s">
        <v>41</v>
      </c>
      <c r="O97">
        <f t="shared" si="1"/>
        <v>2023</v>
      </c>
      <c r="P97" s="23">
        <v>45171</v>
      </c>
    </row>
    <row r="98" spans="1:16" x14ac:dyDescent="0.3">
      <c r="A98" t="s">
        <v>234</v>
      </c>
      <c r="B98" t="s">
        <v>1157</v>
      </c>
      <c r="C98" t="s">
        <v>10</v>
      </c>
      <c r="D98" t="s">
        <v>32</v>
      </c>
      <c r="E98">
        <v>3</v>
      </c>
      <c r="F98" s="2">
        <v>35.380000000000003</v>
      </c>
      <c r="G98" s="1">
        <v>45947</v>
      </c>
      <c r="H98" s="27">
        <v>45986</v>
      </c>
      <c r="I98" t="s">
        <v>12</v>
      </c>
      <c r="J98" s="2">
        <v>106.14000000000001</v>
      </c>
      <c r="K98" t="s">
        <v>136</v>
      </c>
      <c r="L98">
        <v>3</v>
      </c>
      <c r="M98" t="s">
        <v>80</v>
      </c>
      <c r="N98" t="s">
        <v>94</v>
      </c>
      <c r="O98">
        <f t="shared" si="1"/>
        <v>2025</v>
      </c>
      <c r="P98" s="23">
        <v>45947</v>
      </c>
    </row>
    <row r="99" spans="1:16" x14ac:dyDescent="0.3">
      <c r="A99" t="s">
        <v>235</v>
      </c>
      <c r="B99" t="s">
        <v>1157</v>
      </c>
      <c r="C99" t="s">
        <v>10</v>
      </c>
      <c r="D99" t="s">
        <v>38</v>
      </c>
      <c r="E99">
        <v>3</v>
      </c>
      <c r="F99" s="2">
        <v>3.51</v>
      </c>
      <c r="G99" s="1">
        <v>44957</v>
      </c>
      <c r="H99" s="27">
        <v>44991</v>
      </c>
      <c r="I99" t="s">
        <v>12</v>
      </c>
      <c r="J99" s="2">
        <v>10.53</v>
      </c>
      <c r="K99" t="s">
        <v>1144</v>
      </c>
      <c r="L99">
        <v>3</v>
      </c>
      <c r="M99" t="s">
        <v>30</v>
      </c>
      <c r="N99" t="s">
        <v>67</v>
      </c>
      <c r="O99">
        <f t="shared" si="1"/>
        <v>2023</v>
      </c>
      <c r="P99" s="23">
        <v>44957</v>
      </c>
    </row>
    <row r="100" spans="1:16" x14ac:dyDescent="0.3">
      <c r="A100" t="s">
        <v>236</v>
      </c>
      <c r="B100" t="s">
        <v>1151</v>
      </c>
      <c r="C100" t="s">
        <v>24</v>
      </c>
      <c r="D100" t="s">
        <v>65</v>
      </c>
      <c r="E100">
        <v>5</v>
      </c>
      <c r="F100" s="2">
        <v>35.93</v>
      </c>
      <c r="G100" s="1">
        <v>45247</v>
      </c>
      <c r="H100" s="27">
        <v>45271</v>
      </c>
      <c r="I100" t="s">
        <v>20</v>
      </c>
      <c r="J100" s="2">
        <v>179.65</v>
      </c>
      <c r="K100" t="s">
        <v>136</v>
      </c>
      <c r="L100">
        <v>2</v>
      </c>
      <c r="M100" t="s">
        <v>22</v>
      </c>
      <c r="N100" t="s">
        <v>23</v>
      </c>
      <c r="O100">
        <f t="shared" si="1"/>
        <v>2023</v>
      </c>
      <c r="P100" s="23">
        <v>45247</v>
      </c>
    </row>
    <row r="101" spans="1:16" x14ac:dyDescent="0.3">
      <c r="A101" t="s">
        <v>237</v>
      </c>
      <c r="B101" t="s">
        <v>1151</v>
      </c>
      <c r="C101" t="s">
        <v>10</v>
      </c>
      <c r="D101" t="s">
        <v>11</v>
      </c>
      <c r="E101">
        <v>8</v>
      </c>
      <c r="F101" s="2">
        <v>226.86</v>
      </c>
      <c r="G101" s="1">
        <v>45167</v>
      </c>
      <c r="H101" s="27">
        <v>45200</v>
      </c>
      <c r="I101" t="s">
        <v>12</v>
      </c>
      <c r="J101" s="2">
        <v>1814.88</v>
      </c>
      <c r="K101" t="s">
        <v>136</v>
      </c>
      <c r="L101">
        <v>7</v>
      </c>
      <c r="M101" t="s">
        <v>35</v>
      </c>
      <c r="N101" t="s">
        <v>95</v>
      </c>
      <c r="O101">
        <f t="shared" si="1"/>
        <v>2023</v>
      </c>
      <c r="P101" s="23">
        <v>45167</v>
      </c>
    </row>
    <row r="102" spans="1:16" x14ac:dyDescent="0.3">
      <c r="A102" t="s">
        <v>238</v>
      </c>
      <c r="B102" t="s">
        <v>1151</v>
      </c>
      <c r="C102" t="s">
        <v>24</v>
      </c>
      <c r="D102" t="s">
        <v>44</v>
      </c>
      <c r="E102">
        <v>2</v>
      </c>
      <c r="F102" s="2">
        <v>76.069999999999993</v>
      </c>
      <c r="G102" s="1">
        <v>45529</v>
      </c>
      <c r="H102" s="27">
        <v>45552</v>
      </c>
      <c r="I102" t="s">
        <v>20</v>
      </c>
      <c r="J102" s="2">
        <v>152.13999999999999</v>
      </c>
      <c r="K102" t="s">
        <v>136</v>
      </c>
      <c r="L102">
        <v>4</v>
      </c>
      <c r="M102" t="s">
        <v>48</v>
      </c>
      <c r="N102" t="s">
        <v>96</v>
      </c>
      <c r="O102">
        <f t="shared" si="1"/>
        <v>2024</v>
      </c>
      <c r="P102" s="23">
        <v>45529</v>
      </c>
    </row>
    <row r="103" spans="1:16" x14ac:dyDescent="0.3">
      <c r="A103" t="s">
        <v>239</v>
      </c>
      <c r="B103" t="s">
        <v>1151</v>
      </c>
      <c r="C103" t="s">
        <v>24</v>
      </c>
      <c r="D103" t="s">
        <v>16</v>
      </c>
      <c r="E103">
        <v>3</v>
      </c>
      <c r="F103" s="2">
        <v>177.37</v>
      </c>
      <c r="G103" s="1">
        <v>45398</v>
      </c>
      <c r="H103" s="27">
        <v>45440</v>
      </c>
      <c r="I103" t="s">
        <v>20</v>
      </c>
      <c r="J103" s="2">
        <v>532.11</v>
      </c>
      <c r="K103" t="s">
        <v>1143</v>
      </c>
      <c r="L103">
        <v>6</v>
      </c>
      <c r="M103" t="s">
        <v>13</v>
      </c>
      <c r="N103" t="s">
        <v>85</v>
      </c>
      <c r="O103">
        <f t="shared" si="1"/>
        <v>2024</v>
      </c>
      <c r="P103" s="23">
        <v>45398</v>
      </c>
    </row>
    <row r="104" spans="1:16" x14ac:dyDescent="0.3">
      <c r="A104" t="s">
        <v>240</v>
      </c>
      <c r="B104" t="s">
        <v>1149</v>
      </c>
      <c r="C104" t="s">
        <v>19</v>
      </c>
      <c r="D104" t="s">
        <v>44</v>
      </c>
      <c r="E104">
        <v>7</v>
      </c>
      <c r="F104" s="2">
        <v>76.069999999999993</v>
      </c>
      <c r="G104" s="1">
        <v>45461</v>
      </c>
      <c r="H104" s="27">
        <v>45503</v>
      </c>
      <c r="I104" t="s">
        <v>12</v>
      </c>
      <c r="J104" s="2">
        <v>532.49</v>
      </c>
      <c r="K104" t="s">
        <v>136</v>
      </c>
      <c r="L104">
        <v>5</v>
      </c>
      <c r="M104" t="s">
        <v>48</v>
      </c>
      <c r="N104" t="s">
        <v>68</v>
      </c>
      <c r="O104">
        <f t="shared" si="1"/>
        <v>2024</v>
      </c>
      <c r="P104" s="23">
        <v>45461</v>
      </c>
    </row>
    <row r="105" spans="1:16" x14ac:dyDescent="0.3">
      <c r="A105" t="s">
        <v>241</v>
      </c>
      <c r="B105" t="s">
        <v>1159</v>
      </c>
      <c r="C105" t="s">
        <v>24</v>
      </c>
      <c r="D105" t="s">
        <v>11</v>
      </c>
      <c r="E105">
        <v>9</v>
      </c>
      <c r="F105" s="2">
        <v>226.86</v>
      </c>
      <c r="G105" s="1">
        <v>45433</v>
      </c>
      <c r="H105" s="27">
        <v>45474</v>
      </c>
      <c r="I105" t="s">
        <v>12</v>
      </c>
      <c r="J105" s="2">
        <v>2041.7400000000002</v>
      </c>
      <c r="K105" t="s">
        <v>136</v>
      </c>
      <c r="L105">
        <v>10</v>
      </c>
      <c r="M105" t="s">
        <v>35</v>
      </c>
      <c r="N105" t="s">
        <v>50</v>
      </c>
      <c r="O105">
        <f t="shared" si="1"/>
        <v>2024</v>
      </c>
      <c r="P105" s="23">
        <v>45433</v>
      </c>
    </row>
    <row r="106" spans="1:16" x14ac:dyDescent="0.3">
      <c r="A106" t="s">
        <v>242</v>
      </c>
      <c r="B106" t="s">
        <v>1155</v>
      </c>
      <c r="C106" t="s">
        <v>10</v>
      </c>
      <c r="D106" t="s">
        <v>51</v>
      </c>
      <c r="E106">
        <v>2</v>
      </c>
      <c r="F106" s="2">
        <v>21.99</v>
      </c>
      <c r="G106" s="1">
        <v>45808</v>
      </c>
      <c r="H106" s="27">
        <v>45842</v>
      </c>
      <c r="I106" t="s">
        <v>20</v>
      </c>
      <c r="J106" s="2">
        <v>43.98</v>
      </c>
      <c r="K106" t="s">
        <v>1144</v>
      </c>
      <c r="L106">
        <v>9</v>
      </c>
      <c r="M106" t="s">
        <v>30</v>
      </c>
      <c r="N106" t="s">
        <v>97</v>
      </c>
      <c r="O106">
        <f t="shared" si="1"/>
        <v>2025</v>
      </c>
      <c r="P106" s="23">
        <v>45808</v>
      </c>
    </row>
    <row r="107" spans="1:16" x14ac:dyDescent="0.3">
      <c r="A107" t="s">
        <v>243</v>
      </c>
      <c r="B107" t="s">
        <v>1150</v>
      </c>
      <c r="C107" t="s">
        <v>24</v>
      </c>
      <c r="D107" t="s">
        <v>65</v>
      </c>
      <c r="E107">
        <v>9</v>
      </c>
      <c r="F107" s="2">
        <v>35.93</v>
      </c>
      <c r="G107" s="1">
        <v>45654</v>
      </c>
      <c r="H107" s="27">
        <v>45672</v>
      </c>
      <c r="I107" t="s">
        <v>12</v>
      </c>
      <c r="J107" s="2">
        <v>323.37</v>
      </c>
      <c r="K107" t="s">
        <v>136</v>
      </c>
      <c r="L107">
        <v>5</v>
      </c>
      <c r="M107" t="s">
        <v>48</v>
      </c>
      <c r="N107" t="s">
        <v>98</v>
      </c>
      <c r="O107">
        <f t="shared" si="1"/>
        <v>2024</v>
      </c>
      <c r="P107" s="23">
        <v>45654</v>
      </c>
    </row>
    <row r="108" spans="1:16" x14ac:dyDescent="0.3">
      <c r="A108" t="s">
        <v>244</v>
      </c>
      <c r="B108" t="s">
        <v>1153</v>
      </c>
      <c r="C108" t="s">
        <v>19</v>
      </c>
      <c r="D108" t="s">
        <v>38</v>
      </c>
      <c r="E108">
        <v>8</v>
      </c>
      <c r="F108" s="2">
        <v>3.51</v>
      </c>
      <c r="G108" s="1">
        <v>45619</v>
      </c>
      <c r="H108" s="27">
        <v>45636</v>
      </c>
      <c r="I108" t="s">
        <v>12</v>
      </c>
      <c r="J108" s="2">
        <v>28.08</v>
      </c>
      <c r="K108" t="s">
        <v>1144</v>
      </c>
      <c r="L108">
        <v>14</v>
      </c>
      <c r="M108" t="s">
        <v>13</v>
      </c>
      <c r="N108" t="s">
        <v>33</v>
      </c>
      <c r="O108">
        <f t="shared" si="1"/>
        <v>2024</v>
      </c>
      <c r="P108" s="23">
        <v>45619</v>
      </c>
    </row>
    <row r="109" spans="1:16" x14ac:dyDescent="0.3">
      <c r="A109" t="s">
        <v>245</v>
      </c>
      <c r="B109" t="s">
        <v>1149</v>
      </c>
      <c r="C109" t="s">
        <v>19</v>
      </c>
      <c r="D109" t="s">
        <v>16</v>
      </c>
      <c r="E109">
        <v>2</v>
      </c>
      <c r="F109" s="2">
        <v>177.37</v>
      </c>
      <c r="G109" s="1">
        <v>45597</v>
      </c>
      <c r="H109" s="27">
        <v>45631</v>
      </c>
      <c r="I109" t="s">
        <v>12</v>
      </c>
      <c r="J109" s="2">
        <v>354.74</v>
      </c>
      <c r="K109" t="s">
        <v>1143</v>
      </c>
      <c r="L109">
        <v>15</v>
      </c>
      <c r="M109" t="s">
        <v>17</v>
      </c>
      <c r="N109" t="s">
        <v>57</v>
      </c>
      <c r="O109">
        <f t="shared" si="1"/>
        <v>2024</v>
      </c>
      <c r="P109" s="23">
        <v>45597</v>
      </c>
    </row>
    <row r="110" spans="1:16" x14ac:dyDescent="0.3">
      <c r="A110" t="s">
        <v>246</v>
      </c>
      <c r="B110" t="s">
        <v>1154</v>
      </c>
      <c r="C110" t="s">
        <v>10</v>
      </c>
      <c r="D110" t="s">
        <v>32</v>
      </c>
      <c r="E110">
        <v>3</v>
      </c>
      <c r="F110" s="2">
        <v>35.380000000000003</v>
      </c>
      <c r="G110" s="1">
        <v>45825</v>
      </c>
      <c r="H110" s="27">
        <v>45848</v>
      </c>
      <c r="I110" t="s">
        <v>12</v>
      </c>
      <c r="J110" s="2">
        <v>106.14000000000001</v>
      </c>
      <c r="K110" t="s">
        <v>136</v>
      </c>
      <c r="L110">
        <v>5</v>
      </c>
      <c r="M110" t="s">
        <v>30</v>
      </c>
      <c r="N110" t="s">
        <v>66</v>
      </c>
      <c r="O110">
        <f t="shared" si="1"/>
        <v>2025</v>
      </c>
      <c r="P110" s="23">
        <v>45825</v>
      </c>
    </row>
    <row r="111" spans="1:16" x14ac:dyDescent="0.3">
      <c r="A111" t="s">
        <v>247</v>
      </c>
      <c r="B111" t="s">
        <v>1157</v>
      </c>
      <c r="C111" t="s">
        <v>10</v>
      </c>
      <c r="D111" t="s">
        <v>16</v>
      </c>
      <c r="E111">
        <v>8</v>
      </c>
      <c r="F111" s="2">
        <v>177.37</v>
      </c>
      <c r="G111" s="1">
        <v>45432</v>
      </c>
      <c r="H111" s="27">
        <v>45476</v>
      </c>
      <c r="I111" t="s">
        <v>12</v>
      </c>
      <c r="J111" s="2">
        <v>1418.96</v>
      </c>
      <c r="K111" t="s">
        <v>1143</v>
      </c>
      <c r="L111">
        <v>16</v>
      </c>
      <c r="M111" t="s">
        <v>30</v>
      </c>
      <c r="N111" t="s">
        <v>88</v>
      </c>
      <c r="O111">
        <f t="shared" si="1"/>
        <v>2024</v>
      </c>
      <c r="P111" s="23">
        <v>45432</v>
      </c>
    </row>
    <row r="112" spans="1:16" x14ac:dyDescent="0.3">
      <c r="A112" t="s">
        <v>248</v>
      </c>
      <c r="B112" t="s">
        <v>1154</v>
      </c>
      <c r="C112" t="s">
        <v>24</v>
      </c>
      <c r="D112" t="s">
        <v>34</v>
      </c>
      <c r="E112">
        <v>1</v>
      </c>
      <c r="F112" s="2">
        <v>113.3</v>
      </c>
      <c r="G112" s="1">
        <v>45132</v>
      </c>
      <c r="H112" s="27">
        <v>45175</v>
      </c>
      <c r="I112" t="s">
        <v>20</v>
      </c>
      <c r="J112" s="2">
        <v>113.3</v>
      </c>
      <c r="K112" t="s">
        <v>136</v>
      </c>
      <c r="L112">
        <v>15</v>
      </c>
      <c r="M112" t="s">
        <v>28</v>
      </c>
      <c r="N112" t="s">
        <v>99</v>
      </c>
      <c r="O112">
        <f t="shared" si="1"/>
        <v>2023</v>
      </c>
      <c r="P112" s="23">
        <v>45132</v>
      </c>
    </row>
    <row r="113" spans="1:16" x14ac:dyDescent="0.3">
      <c r="A113" t="s">
        <v>249</v>
      </c>
      <c r="B113" t="s">
        <v>1157</v>
      </c>
      <c r="C113" t="s">
        <v>10</v>
      </c>
      <c r="D113" t="s">
        <v>44</v>
      </c>
      <c r="E113">
        <v>2</v>
      </c>
      <c r="F113" s="2">
        <v>76.069999999999993</v>
      </c>
      <c r="G113" s="1">
        <v>45450</v>
      </c>
      <c r="H113" s="27">
        <v>45467</v>
      </c>
      <c r="I113" t="s">
        <v>20</v>
      </c>
      <c r="J113" s="2">
        <v>152.13999999999999</v>
      </c>
      <c r="K113" t="s">
        <v>136</v>
      </c>
      <c r="L113">
        <v>12</v>
      </c>
      <c r="M113" t="s">
        <v>35</v>
      </c>
      <c r="N113" t="s">
        <v>100</v>
      </c>
      <c r="O113">
        <f t="shared" si="1"/>
        <v>2024</v>
      </c>
      <c r="P113" s="23">
        <v>45450</v>
      </c>
    </row>
    <row r="114" spans="1:16" x14ac:dyDescent="0.3">
      <c r="A114" t="s">
        <v>250</v>
      </c>
      <c r="B114" t="s">
        <v>1156</v>
      </c>
      <c r="C114" t="s">
        <v>24</v>
      </c>
      <c r="D114" t="s">
        <v>27</v>
      </c>
      <c r="E114">
        <v>3</v>
      </c>
      <c r="F114" s="2">
        <v>292.01</v>
      </c>
      <c r="G114" s="1">
        <v>45165</v>
      </c>
      <c r="H114" s="27">
        <v>45181</v>
      </c>
      <c r="I114" t="s">
        <v>20</v>
      </c>
      <c r="J114" s="2">
        <v>876.03</v>
      </c>
      <c r="K114" t="s">
        <v>1143</v>
      </c>
      <c r="L114">
        <v>2</v>
      </c>
      <c r="M114" t="s">
        <v>40</v>
      </c>
      <c r="N114" t="s">
        <v>71</v>
      </c>
      <c r="O114">
        <f t="shared" si="1"/>
        <v>2023</v>
      </c>
      <c r="P114" s="23">
        <v>45165</v>
      </c>
    </row>
    <row r="115" spans="1:16" x14ac:dyDescent="0.3">
      <c r="A115" t="s">
        <v>251</v>
      </c>
      <c r="B115" t="s">
        <v>1149</v>
      </c>
      <c r="C115" t="s">
        <v>15</v>
      </c>
      <c r="D115" t="s">
        <v>65</v>
      </c>
      <c r="E115">
        <v>7</v>
      </c>
      <c r="F115" s="2">
        <v>35.93</v>
      </c>
      <c r="G115" s="1">
        <v>45508</v>
      </c>
      <c r="H115" s="27">
        <v>45550</v>
      </c>
      <c r="I115" t="s">
        <v>12</v>
      </c>
      <c r="J115" s="2">
        <v>251.51</v>
      </c>
      <c r="K115" t="s">
        <v>136</v>
      </c>
      <c r="L115">
        <v>15</v>
      </c>
      <c r="M115" t="s">
        <v>30</v>
      </c>
      <c r="N115" t="s">
        <v>31</v>
      </c>
      <c r="O115">
        <f t="shared" si="1"/>
        <v>2024</v>
      </c>
      <c r="P115" s="23">
        <v>45508</v>
      </c>
    </row>
    <row r="116" spans="1:16" x14ac:dyDescent="0.3">
      <c r="A116" t="s">
        <v>252</v>
      </c>
      <c r="B116" t="s">
        <v>1151</v>
      </c>
      <c r="C116" t="s">
        <v>10</v>
      </c>
      <c r="D116" t="s">
        <v>27</v>
      </c>
      <c r="E116">
        <v>5</v>
      </c>
      <c r="F116" s="2">
        <v>292.01</v>
      </c>
      <c r="G116" s="1">
        <v>45054</v>
      </c>
      <c r="H116" s="27">
        <v>45095</v>
      </c>
      <c r="I116" t="s">
        <v>12</v>
      </c>
      <c r="J116" s="2">
        <v>1460.05</v>
      </c>
      <c r="K116" t="s">
        <v>1143</v>
      </c>
      <c r="L116">
        <v>19</v>
      </c>
      <c r="M116" t="s">
        <v>52</v>
      </c>
      <c r="N116" t="s">
        <v>73</v>
      </c>
      <c r="O116">
        <f t="shared" si="1"/>
        <v>2023</v>
      </c>
      <c r="P116" s="23">
        <v>45054</v>
      </c>
    </row>
    <row r="117" spans="1:16" x14ac:dyDescent="0.3">
      <c r="A117" t="s">
        <v>253</v>
      </c>
      <c r="B117" t="s">
        <v>1155</v>
      </c>
      <c r="C117" t="s">
        <v>10</v>
      </c>
      <c r="D117" t="s">
        <v>51</v>
      </c>
      <c r="E117">
        <v>2</v>
      </c>
      <c r="F117" s="2">
        <v>21.99</v>
      </c>
      <c r="G117" s="1">
        <v>45478</v>
      </c>
      <c r="H117" s="27">
        <v>45494</v>
      </c>
      <c r="I117" t="s">
        <v>12</v>
      </c>
      <c r="J117" s="2">
        <v>43.98</v>
      </c>
      <c r="K117" t="s">
        <v>1143</v>
      </c>
      <c r="L117">
        <v>4</v>
      </c>
      <c r="M117" t="s">
        <v>28</v>
      </c>
      <c r="N117" t="s">
        <v>39</v>
      </c>
      <c r="O117">
        <f t="shared" si="1"/>
        <v>2024</v>
      </c>
      <c r="P117" s="23">
        <v>45478</v>
      </c>
    </row>
    <row r="118" spans="1:16" x14ac:dyDescent="0.3">
      <c r="A118" t="s">
        <v>254</v>
      </c>
      <c r="B118" t="s">
        <v>1158</v>
      </c>
      <c r="C118" t="s">
        <v>15</v>
      </c>
      <c r="D118" t="s">
        <v>25</v>
      </c>
      <c r="E118">
        <v>10</v>
      </c>
      <c r="F118" s="2">
        <v>0.76</v>
      </c>
      <c r="G118" s="1">
        <v>45574</v>
      </c>
      <c r="H118" s="27">
        <v>45611</v>
      </c>
      <c r="I118" t="s">
        <v>20</v>
      </c>
      <c r="J118" s="2">
        <v>7.6</v>
      </c>
      <c r="K118" t="s">
        <v>1144</v>
      </c>
      <c r="L118">
        <v>7</v>
      </c>
      <c r="M118" t="s">
        <v>22</v>
      </c>
      <c r="N118" t="s">
        <v>101</v>
      </c>
      <c r="O118">
        <f t="shared" si="1"/>
        <v>2024</v>
      </c>
      <c r="P118" s="23">
        <v>45574</v>
      </c>
    </row>
    <row r="119" spans="1:16" x14ac:dyDescent="0.3">
      <c r="A119" t="s">
        <v>255</v>
      </c>
      <c r="B119" t="s">
        <v>1152</v>
      </c>
      <c r="C119" t="s">
        <v>24</v>
      </c>
      <c r="D119" t="s">
        <v>44</v>
      </c>
      <c r="E119">
        <v>3</v>
      </c>
      <c r="F119" s="2">
        <v>76.069999999999993</v>
      </c>
      <c r="G119" s="1">
        <v>45466</v>
      </c>
      <c r="H119" s="27">
        <v>45491</v>
      </c>
      <c r="I119" t="s">
        <v>20</v>
      </c>
      <c r="J119" s="2">
        <v>228.20999999999998</v>
      </c>
      <c r="K119" t="s">
        <v>136</v>
      </c>
      <c r="L119">
        <v>4</v>
      </c>
      <c r="M119" t="s">
        <v>28</v>
      </c>
      <c r="N119" t="s">
        <v>74</v>
      </c>
      <c r="O119">
        <f t="shared" si="1"/>
        <v>2024</v>
      </c>
      <c r="P119" s="23">
        <v>45466</v>
      </c>
    </row>
    <row r="120" spans="1:16" x14ac:dyDescent="0.3">
      <c r="A120" t="s">
        <v>256</v>
      </c>
      <c r="B120" t="s">
        <v>1154</v>
      </c>
      <c r="C120" t="s">
        <v>10</v>
      </c>
      <c r="D120" t="s">
        <v>44</v>
      </c>
      <c r="E120">
        <v>1</v>
      </c>
      <c r="F120" s="2">
        <v>76.069999999999993</v>
      </c>
      <c r="G120" s="1">
        <v>45692</v>
      </c>
      <c r="H120" s="27">
        <v>45730</v>
      </c>
      <c r="I120" t="s">
        <v>12</v>
      </c>
      <c r="J120" s="2">
        <v>76.069999999999993</v>
      </c>
      <c r="K120" t="s">
        <v>136</v>
      </c>
      <c r="L120">
        <v>3</v>
      </c>
      <c r="M120" t="s">
        <v>17</v>
      </c>
      <c r="N120" t="s">
        <v>102</v>
      </c>
      <c r="O120">
        <f t="shared" si="1"/>
        <v>2025</v>
      </c>
      <c r="P120" s="23">
        <v>45692</v>
      </c>
    </row>
    <row r="121" spans="1:16" x14ac:dyDescent="0.3">
      <c r="A121" t="s">
        <v>257</v>
      </c>
      <c r="B121" t="s">
        <v>1151</v>
      </c>
      <c r="C121" t="s">
        <v>24</v>
      </c>
      <c r="D121" t="s">
        <v>16</v>
      </c>
      <c r="E121">
        <v>5</v>
      </c>
      <c r="F121" s="2">
        <v>177.37</v>
      </c>
      <c r="G121" s="1">
        <v>45692</v>
      </c>
      <c r="H121" s="27">
        <v>45723</v>
      </c>
      <c r="I121" t="s">
        <v>12</v>
      </c>
      <c r="J121" s="2">
        <v>886.85</v>
      </c>
      <c r="K121" t="s">
        <v>1143</v>
      </c>
      <c r="L121">
        <v>17</v>
      </c>
      <c r="M121" t="s">
        <v>30</v>
      </c>
      <c r="N121" t="s">
        <v>43</v>
      </c>
      <c r="O121">
        <f t="shared" si="1"/>
        <v>2025</v>
      </c>
      <c r="P121" s="23">
        <v>45692</v>
      </c>
    </row>
    <row r="122" spans="1:16" x14ac:dyDescent="0.3">
      <c r="A122" t="s">
        <v>258</v>
      </c>
      <c r="B122" t="s">
        <v>1151</v>
      </c>
      <c r="C122" t="s">
        <v>24</v>
      </c>
      <c r="D122" t="s">
        <v>51</v>
      </c>
      <c r="E122">
        <v>8</v>
      </c>
      <c r="F122" s="2">
        <v>21.99</v>
      </c>
      <c r="G122" s="1">
        <v>45709</v>
      </c>
      <c r="H122" s="27">
        <v>45752</v>
      </c>
      <c r="I122" t="s">
        <v>20</v>
      </c>
      <c r="J122" s="2">
        <v>175.92</v>
      </c>
      <c r="K122" t="s">
        <v>1144</v>
      </c>
      <c r="L122">
        <v>6</v>
      </c>
      <c r="M122" t="s">
        <v>52</v>
      </c>
      <c r="N122" t="s">
        <v>103</v>
      </c>
      <c r="O122">
        <f t="shared" si="1"/>
        <v>2025</v>
      </c>
      <c r="P122" s="23">
        <v>45709</v>
      </c>
    </row>
    <row r="123" spans="1:16" x14ac:dyDescent="0.3">
      <c r="A123" t="s">
        <v>259</v>
      </c>
      <c r="B123" t="s">
        <v>1154</v>
      </c>
      <c r="C123" t="s">
        <v>10</v>
      </c>
      <c r="D123" t="s">
        <v>16</v>
      </c>
      <c r="E123">
        <v>8</v>
      </c>
      <c r="F123" s="2">
        <v>177.37</v>
      </c>
      <c r="G123" s="1">
        <v>45061</v>
      </c>
      <c r="H123" s="27">
        <v>45087</v>
      </c>
      <c r="I123" t="s">
        <v>20</v>
      </c>
      <c r="J123" s="2">
        <v>1418.96</v>
      </c>
      <c r="K123" t="s">
        <v>1143</v>
      </c>
      <c r="L123">
        <v>1</v>
      </c>
      <c r="M123" t="s">
        <v>17</v>
      </c>
      <c r="N123" t="s">
        <v>42</v>
      </c>
      <c r="O123">
        <f t="shared" si="1"/>
        <v>2023</v>
      </c>
      <c r="P123" s="23">
        <v>45061</v>
      </c>
    </row>
    <row r="124" spans="1:16" x14ac:dyDescent="0.3">
      <c r="A124" t="s">
        <v>260</v>
      </c>
      <c r="B124" t="s">
        <v>1150</v>
      </c>
      <c r="C124" t="s">
        <v>24</v>
      </c>
      <c r="D124" t="s">
        <v>51</v>
      </c>
      <c r="E124">
        <v>2</v>
      </c>
      <c r="F124" s="2">
        <v>21.99</v>
      </c>
      <c r="G124" s="1">
        <v>45399</v>
      </c>
      <c r="H124" s="27">
        <v>45440</v>
      </c>
      <c r="I124" t="s">
        <v>12</v>
      </c>
      <c r="J124" s="2">
        <v>43.98</v>
      </c>
      <c r="K124" t="s">
        <v>1144</v>
      </c>
      <c r="L124">
        <v>15</v>
      </c>
      <c r="M124" t="s">
        <v>22</v>
      </c>
      <c r="N124" t="s">
        <v>23</v>
      </c>
      <c r="O124">
        <f t="shared" si="1"/>
        <v>2024</v>
      </c>
      <c r="P124" s="23">
        <v>45399</v>
      </c>
    </row>
    <row r="125" spans="1:16" x14ac:dyDescent="0.3">
      <c r="A125" t="s">
        <v>261</v>
      </c>
      <c r="B125" t="s">
        <v>1159</v>
      </c>
      <c r="C125" t="s">
        <v>24</v>
      </c>
      <c r="D125" t="s">
        <v>65</v>
      </c>
      <c r="E125">
        <v>1</v>
      </c>
      <c r="F125" s="2">
        <v>35.93</v>
      </c>
      <c r="G125" s="1">
        <v>45954</v>
      </c>
      <c r="H125" s="27">
        <v>45980</v>
      </c>
      <c r="I125" t="s">
        <v>20</v>
      </c>
      <c r="J125" s="2">
        <v>35.93</v>
      </c>
      <c r="K125" t="s">
        <v>136</v>
      </c>
      <c r="L125">
        <v>6</v>
      </c>
      <c r="M125" t="s">
        <v>52</v>
      </c>
      <c r="N125" t="s">
        <v>76</v>
      </c>
      <c r="O125">
        <f t="shared" si="1"/>
        <v>2025</v>
      </c>
      <c r="P125" s="23">
        <v>45954</v>
      </c>
    </row>
    <row r="126" spans="1:16" x14ac:dyDescent="0.3">
      <c r="A126" t="s">
        <v>262</v>
      </c>
      <c r="B126" t="s">
        <v>1153</v>
      </c>
      <c r="C126" t="s">
        <v>19</v>
      </c>
      <c r="D126" t="s">
        <v>32</v>
      </c>
      <c r="E126">
        <v>6</v>
      </c>
      <c r="F126" s="2">
        <v>35.380000000000003</v>
      </c>
      <c r="G126" s="1">
        <v>45059</v>
      </c>
      <c r="H126" s="27">
        <v>45075</v>
      </c>
      <c r="I126" t="s">
        <v>20</v>
      </c>
      <c r="J126" s="2">
        <v>212.28000000000003</v>
      </c>
      <c r="K126" t="s">
        <v>136</v>
      </c>
      <c r="L126">
        <v>1</v>
      </c>
      <c r="M126" t="s">
        <v>40</v>
      </c>
      <c r="N126" t="s">
        <v>61</v>
      </c>
      <c r="O126">
        <f t="shared" si="1"/>
        <v>2023</v>
      </c>
      <c r="P126" s="23">
        <v>45059</v>
      </c>
    </row>
    <row r="127" spans="1:16" x14ac:dyDescent="0.3">
      <c r="A127" t="s">
        <v>263</v>
      </c>
      <c r="B127" t="s">
        <v>1153</v>
      </c>
      <c r="C127" t="s">
        <v>19</v>
      </c>
      <c r="D127" t="s">
        <v>25</v>
      </c>
      <c r="E127">
        <v>8</v>
      </c>
      <c r="F127" s="2">
        <v>0.76</v>
      </c>
      <c r="G127" s="1">
        <v>45662</v>
      </c>
      <c r="H127" s="27">
        <v>45702</v>
      </c>
      <c r="I127" t="s">
        <v>12</v>
      </c>
      <c r="J127" s="2">
        <v>6.08</v>
      </c>
      <c r="K127" t="s">
        <v>1144</v>
      </c>
      <c r="L127">
        <v>2</v>
      </c>
      <c r="M127" t="s">
        <v>52</v>
      </c>
      <c r="N127" t="s">
        <v>104</v>
      </c>
      <c r="O127">
        <f t="shared" si="1"/>
        <v>2025</v>
      </c>
      <c r="P127" s="23">
        <v>45662</v>
      </c>
    </row>
    <row r="128" spans="1:16" x14ac:dyDescent="0.3">
      <c r="A128" t="s">
        <v>264</v>
      </c>
      <c r="B128" t="s">
        <v>1152</v>
      </c>
      <c r="C128" t="s">
        <v>24</v>
      </c>
      <c r="D128" t="s">
        <v>38</v>
      </c>
      <c r="E128">
        <v>6</v>
      </c>
      <c r="F128" s="2">
        <v>3.51</v>
      </c>
      <c r="G128" s="1">
        <v>45989</v>
      </c>
      <c r="H128" s="27">
        <v>46020</v>
      </c>
      <c r="I128" t="s">
        <v>20</v>
      </c>
      <c r="J128" s="2">
        <v>21.06</v>
      </c>
      <c r="K128" t="s">
        <v>1144</v>
      </c>
      <c r="L128">
        <v>3</v>
      </c>
      <c r="M128" t="s">
        <v>30</v>
      </c>
      <c r="N128" t="s">
        <v>75</v>
      </c>
      <c r="O128">
        <f t="shared" si="1"/>
        <v>2025</v>
      </c>
      <c r="P128" s="23">
        <v>45989</v>
      </c>
    </row>
    <row r="129" spans="1:16" x14ac:dyDescent="0.3">
      <c r="A129" t="s">
        <v>265</v>
      </c>
      <c r="B129" t="s">
        <v>1152</v>
      </c>
      <c r="C129" t="s">
        <v>24</v>
      </c>
      <c r="D129" t="s">
        <v>16</v>
      </c>
      <c r="E129">
        <v>10</v>
      </c>
      <c r="F129" s="2">
        <v>177.37</v>
      </c>
      <c r="G129" s="1">
        <v>45725</v>
      </c>
      <c r="H129" s="27">
        <v>45757</v>
      </c>
      <c r="I129" t="s">
        <v>20</v>
      </c>
      <c r="J129" s="2">
        <v>1773.7</v>
      </c>
      <c r="K129" t="s">
        <v>1143</v>
      </c>
      <c r="L129">
        <v>12</v>
      </c>
      <c r="M129" t="s">
        <v>22</v>
      </c>
      <c r="N129" t="s">
        <v>93</v>
      </c>
      <c r="O129">
        <f t="shared" si="1"/>
        <v>2025</v>
      </c>
      <c r="P129" s="23">
        <v>45725</v>
      </c>
    </row>
    <row r="130" spans="1:16" x14ac:dyDescent="0.3">
      <c r="A130" t="s">
        <v>266</v>
      </c>
      <c r="B130" t="s">
        <v>1158</v>
      </c>
      <c r="C130" t="s">
        <v>15</v>
      </c>
      <c r="D130" t="s">
        <v>51</v>
      </c>
      <c r="E130">
        <v>4</v>
      </c>
      <c r="F130" s="2">
        <v>21.99</v>
      </c>
      <c r="G130" s="1">
        <v>45943</v>
      </c>
      <c r="H130" s="27">
        <v>45984</v>
      </c>
      <c r="I130" t="s">
        <v>20</v>
      </c>
      <c r="J130" s="2">
        <v>87.96</v>
      </c>
      <c r="K130" t="s">
        <v>1144</v>
      </c>
      <c r="L130">
        <v>5</v>
      </c>
      <c r="M130" t="s">
        <v>22</v>
      </c>
      <c r="N130" t="s">
        <v>93</v>
      </c>
      <c r="O130">
        <f t="shared" si="1"/>
        <v>2025</v>
      </c>
      <c r="P130" s="23">
        <v>45943</v>
      </c>
    </row>
    <row r="131" spans="1:16" x14ac:dyDescent="0.3">
      <c r="A131" t="s">
        <v>267</v>
      </c>
      <c r="B131" t="s">
        <v>1156</v>
      </c>
      <c r="C131" t="s">
        <v>24</v>
      </c>
      <c r="D131" t="s">
        <v>34</v>
      </c>
      <c r="E131">
        <v>1</v>
      </c>
      <c r="F131" s="2">
        <v>113.3</v>
      </c>
      <c r="G131" s="1">
        <v>45825</v>
      </c>
      <c r="H131" s="27">
        <v>45866</v>
      </c>
      <c r="I131" t="s">
        <v>12</v>
      </c>
      <c r="J131" s="2">
        <v>113.3</v>
      </c>
      <c r="K131" t="s">
        <v>136</v>
      </c>
      <c r="L131">
        <v>6</v>
      </c>
      <c r="M131" t="s">
        <v>52</v>
      </c>
      <c r="N131" t="s">
        <v>53</v>
      </c>
      <c r="O131">
        <f t="shared" ref="O131:O194" si="2">YEAR(G131)</f>
        <v>2025</v>
      </c>
      <c r="P131" s="23">
        <v>45825</v>
      </c>
    </row>
    <row r="132" spans="1:16" x14ac:dyDescent="0.3">
      <c r="A132" t="s">
        <v>268</v>
      </c>
      <c r="B132" t="s">
        <v>1151</v>
      </c>
      <c r="C132" t="s">
        <v>10</v>
      </c>
      <c r="D132" t="s">
        <v>27</v>
      </c>
      <c r="E132">
        <v>5</v>
      </c>
      <c r="F132" s="2">
        <v>292.01</v>
      </c>
      <c r="G132" s="1">
        <v>45989</v>
      </c>
      <c r="H132" s="27">
        <v>46025</v>
      </c>
      <c r="I132" t="s">
        <v>20</v>
      </c>
      <c r="J132" s="2">
        <v>1460.05</v>
      </c>
      <c r="K132" t="s">
        <v>1143</v>
      </c>
      <c r="L132">
        <v>10</v>
      </c>
      <c r="M132" t="s">
        <v>48</v>
      </c>
      <c r="N132" t="s">
        <v>91</v>
      </c>
      <c r="O132">
        <f t="shared" si="2"/>
        <v>2025</v>
      </c>
      <c r="P132" s="23">
        <v>45989</v>
      </c>
    </row>
    <row r="133" spans="1:16" x14ac:dyDescent="0.3">
      <c r="A133" t="s">
        <v>269</v>
      </c>
      <c r="B133" t="s">
        <v>1159</v>
      </c>
      <c r="C133" t="s">
        <v>24</v>
      </c>
      <c r="D133" t="s">
        <v>16</v>
      </c>
      <c r="E133">
        <v>8</v>
      </c>
      <c r="F133" s="2">
        <v>177.37</v>
      </c>
      <c r="G133" s="1">
        <v>45287</v>
      </c>
      <c r="H133" s="27">
        <v>45320</v>
      </c>
      <c r="I133" t="s">
        <v>12</v>
      </c>
      <c r="J133" s="2">
        <v>1418.96</v>
      </c>
      <c r="K133" t="s">
        <v>1143</v>
      </c>
      <c r="L133">
        <v>4</v>
      </c>
      <c r="M133" t="s">
        <v>80</v>
      </c>
      <c r="N133" t="s">
        <v>105</v>
      </c>
      <c r="O133">
        <f t="shared" si="2"/>
        <v>2023</v>
      </c>
      <c r="P133" s="23">
        <v>45287</v>
      </c>
    </row>
    <row r="134" spans="1:16" x14ac:dyDescent="0.3">
      <c r="A134" t="s">
        <v>270</v>
      </c>
      <c r="B134" t="s">
        <v>1154</v>
      </c>
      <c r="C134" t="s">
        <v>24</v>
      </c>
      <c r="D134" t="s">
        <v>27</v>
      </c>
      <c r="E134">
        <v>6</v>
      </c>
      <c r="F134" s="2">
        <v>292.01</v>
      </c>
      <c r="G134" s="1">
        <v>45519</v>
      </c>
      <c r="H134" s="27">
        <v>45539</v>
      </c>
      <c r="I134" t="s">
        <v>20</v>
      </c>
      <c r="J134" s="2">
        <v>1752.06</v>
      </c>
      <c r="K134" t="s">
        <v>1143</v>
      </c>
      <c r="L134">
        <v>0</v>
      </c>
      <c r="M134" t="s">
        <v>80</v>
      </c>
      <c r="N134" t="s">
        <v>106</v>
      </c>
      <c r="O134">
        <f t="shared" si="2"/>
        <v>2024</v>
      </c>
      <c r="P134" s="23">
        <v>45519</v>
      </c>
    </row>
    <row r="135" spans="1:16" x14ac:dyDescent="0.3">
      <c r="A135" t="s">
        <v>271</v>
      </c>
      <c r="B135" t="s">
        <v>1151</v>
      </c>
      <c r="C135" t="s">
        <v>10</v>
      </c>
      <c r="D135" t="s">
        <v>34</v>
      </c>
      <c r="E135">
        <v>7</v>
      </c>
      <c r="F135" s="2">
        <v>113.3</v>
      </c>
      <c r="G135" s="1">
        <v>45331</v>
      </c>
      <c r="H135" s="27">
        <v>45365</v>
      </c>
      <c r="I135" t="s">
        <v>12</v>
      </c>
      <c r="J135" s="2">
        <v>793.1</v>
      </c>
      <c r="K135" t="s">
        <v>136</v>
      </c>
      <c r="L135">
        <v>11</v>
      </c>
      <c r="M135" t="s">
        <v>35</v>
      </c>
      <c r="N135" t="s">
        <v>50</v>
      </c>
      <c r="O135">
        <f t="shared" si="2"/>
        <v>2024</v>
      </c>
      <c r="P135" s="23">
        <v>45331</v>
      </c>
    </row>
    <row r="136" spans="1:16" x14ac:dyDescent="0.3">
      <c r="A136" t="s">
        <v>272</v>
      </c>
      <c r="B136" t="s">
        <v>1156</v>
      </c>
      <c r="C136" t="s">
        <v>24</v>
      </c>
      <c r="D136" t="s">
        <v>51</v>
      </c>
      <c r="E136">
        <v>8</v>
      </c>
      <c r="F136" s="2">
        <v>21.99</v>
      </c>
      <c r="G136" s="1">
        <v>45543</v>
      </c>
      <c r="H136" s="27">
        <v>45583</v>
      </c>
      <c r="I136" t="s">
        <v>12</v>
      </c>
      <c r="J136" s="2">
        <v>175.92</v>
      </c>
      <c r="K136" t="s">
        <v>1144</v>
      </c>
      <c r="L136">
        <v>1</v>
      </c>
      <c r="M136" t="s">
        <v>17</v>
      </c>
      <c r="N136" t="s">
        <v>18</v>
      </c>
      <c r="O136">
        <f t="shared" si="2"/>
        <v>2024</v>
      </c>
      <c r="P136" s="23">
        <v>45543</v>
      </c>
    </row>
    <row r="137" spans="1:16" x14ac:dyDescent="0.3">
      <c r="A137" t="s">
        <v>273</v>
      </c>
      <c r="B137" t="s">
        <v>1150</v>
      </c>
      <c r="C137" t="s">
        <v>24</v>
      </c>
      <c r="D137" t="s">
        <v>32</v>
      </c>
      <c r="E137">
        <v>2</v>
      </c>
      <c r="F137" s="2">
        <v>35.380000000000003</v>
      </c>
      <c r="G137" s="1">
        <v>45252</v>
      </c>
      <c r="H137" s="27">
        <v>45272</v>
      </c>
      <c r="I137" t="s">
        <v>20</v>
      </c>
      <c r="J137" s="2">
        <v>70.760000000000005</v>
      </c>
      <c r="K137" t="s">
        <v>136</v>
      </c>
      <c r="L137">
        <v>2</v>
      </c>
      <c r="M137" t="s">
        <v>28</v>
      </c>
      <c r="N137" t="s">
        <v>107</v>
      </c>
      <c r="O137">
        <f t="shared" si="2"/>
        <v>2023</v>
      </c>
      <c r="P137" s="23">
        <v>45252</v>
      </c>
    </row>
    <row r="138" spans="1:16" x14ac:dyDescent="0.3">
      <c r="A138" t="s">
        <v>274</v>
      </c>
      <c r="B138" t="s">
        <v>1150</v>
      </c>
      <c r="C138" t="s">
        <v>24</v>
      </c>
      <c r="D138" t="s">
        <v>32</v>
      </c>
      <c r="E138">
        <v>2</v>
      </c>
      <c r="F138" s="2">
        <v>35.380000000000003</v>
      </c>
      <c r="G138" s="1">
        <v>45888</v>
      </c>
      <c r="H138" s="27">
        <v>45933</v>
      </c>
      <c r="I138" t="s">
        <v>12</v>
      </c>
      <c r="J138" s="2">
        <v>70.760000000000005</v>
      </c>
      <c r="K138" t="s">
        <v>136</v>
      </c>
      <c r="L138">
        <v>11</v>
      </c>
      <c r="M138" t="s">
        <v>40</v>
      </c>
      <c r="N138" t="s">
        <v>108</v>
      </c>
      <c r="O138">
        <f t="shared" si="2"/>
        <v>2025</v>
      </c>
      <c r="P138" s="23">
        <v>45888</v>
      </c>
    </row>
    <row r="139" spans="1:16" x14ac:dyDescent="0.3">
      <c r="A139" t="s">
        <v>275</v>
      </c>
      <c r="B139" t="s">
        <v>1156</v>
      </c>
      <c r="C139" t="s">
        <v>24</v>
      </c>
      <c r="D139" t="s">
        <v>38</v>
      </c>
      <c r="E139">
        <v>1</v>
      </c>
      <c r="F139" s="2">
        <v>3.51</v>
      </c>
      <c r="G139" s="1">
        <v>45992</v>
      </c>
      <c r="H139" s="27">
        <v>46009</v>
      </c>
      <c r="I139" t="s">
        <v>20</v>
      </c>
      <c r="J139" s="2">
        <v>3.51</v>
      </c>
      <c r="K139" t="s">
        <v>1144</v>
      </c>
      <c r="L139">
        <v>9</v>
      </c>
      <c r="M139" t="s">
        <v>52</v>
      </c>
      <c r="N139" t="s">
        <v>73</v>
      </c>
      <c r="O139">
        <f t="shared" si="2"/>
        <v>2025</v>
      </c>
      <c r="P139" s="23">
        <v>45992</v>
      </c>
    </row>
    <row r="140" spans="1:16" x14ac:dyDescent="0.3">
      <c r="A140" t="s">
        <v>276</v>
      </c>
      <c r="B140" t="s">
        <v>1156</v>
      </c>
      <c r="C140" t="s">
        <v>24</v>
      </c>
      <c r="D140" t="s">
        <v>44</v>
      </c>
      <c r="E140">
        <v>6</v>
      </c>
      <c r="F140" s="2">
        <v>76.069999999999993</v>
      </c>
      <c r="G140" s="1">
        <v>45789</v>
      </c>
      <c r="H140" s="27">
        <v>45826</v>
      </c>
      <c r="I140" t="s">
        <v>12</v>
      </c>
      <c r="J140" s="2">
        <v>456.41999999999996</v>
      </c>
      <c r="K140" t="s">
        <v>1144</v>
      </c>
      <c r="L140">
        <v>16</v>
      </c>
      <c r="M140" t="s">
        <v>30</v>
      </c>
      <c r="N140" t="s">
        <v>62</v>
      </c>
      <c r="O140">
        <f t="shared" si="2"/>
        <v>2025</v>
      </c>
      <c r="P140" s="23">
        <v>45789</v>
      </c>
    </row>
    <row r="141" spans="1:16" x14ac:dyDescent="0.3">
      <c r="A141" t="s">
        <v>277</v>
      </c>
      <c r="B141" t="s">
        <v>1152</v>
      </c>
      <c r="C141" t="s">
        <v>24</v>
      </c>
      <c r="D141" t="s">
        <v>27</v>
      </c>
      <c r="E141">
        <v>10</v>
      </c>
      <c r="F141" s="2">
        <v>292.01</v>
      </c>
      <c r="G141" s="1">
        <v>45631</v>
      </c>
      <c r="H141" s="27">
        <v>45652</v>
      </c>
      <c r="I141" t="s">
        <v>20</v>
      </c>
      <c r="J141" s="2">
        <v>2920.1</v>
      </c>
      <c r="K141" t="s">
        <v>1143</v>
      </c>
      <c r="L141">
        <v>1</v>
      </c>
      <c r="M141" t="s">
        <v>52</v>
      </c>
      <c r="N141" t="s">
        <v>104</v>
      </c>
      <c r="O141">
        <f t="shared" si="2"/>
        <v>2024</v>
      </c>
      <c r="P141" s="23">
        <v>45631</v>
      </c>
    </row>
    <row r="142" spans="1:16" x14ac:dyDescent="0.3">
      <c r="A142" t="s">
        <v>278</v>
      </c>
      <c r="B142" t="s">
        <v>1153</v>
      </c>
      <c r="C142" t="s">
        <v>19</v>
      </c>
      <c r="D142" t="s">
        <v>16</v>
      </c>
      <c r="E142">
        <v>4</v>
      </c>
      <c r="F142" s="2">
        <v>177.37</v>
      </c>
      <c r="G142" s="1">
        <v>45374</v>
      </c>
      <c r="H142" s="27">
        <v>45416</v>
      </c>
      <c r="I142" t="s">
        <v>20</v>
      </c>
      <c r="J142" s="2">
        <v>709.48</v>
      </c>
      <c r="K142" t="s">
        <v>1143</v>
      </c>
      <c r="L142">
        <v>17</v>
      </c>
      <c r="M142" t="s">
        <v>13</v>
      </c>
      <c r="N142" t="s">
        <v>84</v>
      </c>
      <c r="O142">
        <f t="shared" si="2"/>
        <v>2024</v>
      </c>
      <c r="P142" s="23">
        <v>45374</v>
      </c>
    </row>
    <row r="143" spans="1:16" x14ac:dyDescent="0.3">
      <c r="A143" t="s">
        <v>279</v>
      </c>
      <c r="B143" t="s">
        <v>1150</v>
      </c>
      <c r="C143" t="s">
        <v>24</v>
      </c>
      <c r="D143" t="s">
        <v>11</v>
      </c>
      <c r="E143">
        <v>4</v>
      </c>
      <c r="F143" s="2">
        <v>226.86</v>
      </c>
      <c r="G143" s="1">
        <v>45949</v>
      </c>
      <c r="H143" s="27">
        <v>45981</v>
      </c>
      <c r="I143" t="s">
        <v>20</v>
      </c>
      <c r="J143" s="2">
        <v>907.44</v>
      </c>
      <c r="K143" t="s">
        <v>136</v>
      </c>
      <c r="L143">
        <v>2</v>
      </c>
      <c r="M143" t="s">
        <v>30</v>
      </c>
      <c r="N143" t="s">
        <v>88</v>
      </c>
      <c r="O143">
        <f t="shared" si="2"/>
        <v>2025</v>
      </c>
      <c r="P143" s="23">
        <v>45949</v>
      </c>
    </row>
    <row r="144" spans="1:16" x14ac:dyDescent="0.3">
      <c r="A144" t="s">
        <v>280</v>
      </c>
      <c r="B144" t="s">
        <v>1159</v>
      </c>
      <c r="C144" t="s">
        <v>24</v>
      </c>
      <c r="D144" t="s">
        <v>51</v>
      </c>
      <c r="E144">
        <v>7</v>
      </c>
      <c r="F144" s="2">
        <v>21.99</v>
      </c>
      <c r="G144" s="1">
        <v>45488</v>
      </c>
      <c r="H144" s="27">
        <v>45520</v>
      </c>
      <c r="I144" t="s">
        <v>20</v>
      </c>
      <c r="J144" s="2">
        <v>153.92999999999998</v>
      </c>
      <c r="K144" t="s">
        <v>1144</v>
      </c>
      <c r="L144">
        <v>6</v>
      </c>
      <c r="M144" t="s">
        <v>28</v>
      </c>
      <c r="N144" t="s">
        <v>74</v>
      </c>
      <c r="O144">
        <f t="shared" si="2"/>
        <v>2024</v>
      </c>
      <c r="P144" s="23">
        <v>45488</v>
      </c>
    </row>
    <row r="145" spans="1:16" x14ac:dyDescent="0.3">
      <c r="A145" t="s">
        <v>281</v>
      </c>
      <c r="B145" t="s">
        <v>1157</v>
      </c>
      <c r="C145" t="s">
        <v>10</v>
      </c>
      <c r="D145" t="s">
        <v>27</v>
      </c>
      <c r="E145">
        <v>7</v>
      </c>
      <c r="F145" s="2">
        <v>292.01</v>
      </c>
      <c r="G145" s="1">
        <v>45499</v>
      </c>
      <c r="H145" s="27">
        <v>45525</v>
      </c>
      <c r="I145" t="s">
        <v>20</v>
      </c>
      <c r="J145" s="2">
        <v>2044.07</v>
      </c>
      <c r="K145" t="s">
        <v>1143</v>
      </c>
      <c r="L145">
        <v>1</v>
      </c>
      <c r="M145" t="s">
        <v>40</v>
      </c>
      <c r="N145" t="s">
        <v>109</v>
      </c>
      <c r="O145">
        <f t="shared" si="2"/>
        <v>2024</v>
      </c>
      <c r="P145" s="23">
        <v>45499</v>
      </c>
    </row>
    <row r="146" spans="1:16" x14ac:dyDescent="0.3">
      <c r="A146" t="s">
        <v>282</v>
      </c>
      <c r="B146" t="s">
        <v>1149</v>
      </c>
      <c r="C146" t="s">
        <v>15</v>
      </c>
      <c r="D146" t="s">
        <v>27</v>
      </c>
      <c r="E146">
        <v>6</v>
      </c>
      <c r="F146" s="2">
        <v>292.01</v>
      </c>
      <c r="G146" s="1">
        <v>45881</v>
      </c>
      <c r="H146" s="27">
        <v>45908</v>
      </c>
      <c r="I146" t="s">
        <v>12</v>
      </c>
      <c r="J146" s="2">
        <v>1752.06</v>
      </c>
      <c r="K146" t="s">
        <v>1143</v>
      </c>
      <c r="L146">
        <v>17</v>
      </c>
      <c r="M146" t="s">
        <v>13</v>
      </c>
      <c r="N146" t="s">
        <v>72</v>
      </c>
      <c r="O146">
        <f t="shared" si="2"/>
        <v>2025</v>
      </c>
      <c r="P146" s="23">
        <v>45881</v>
      </c>
    </row>
    <row r="147" spans="1:16" x14ac:dyDescent="0.3">
      <c r="A147" t="s">
        <v>283</v>
      </c>
      <c r="B147" t="s">
        <v>1156</v>
      </c>
      <c r="C147" t="s">
        <v>24</v>
      </c>
      <c r="D147" t="s">
        <v>32</v>
      </c>
      <c r="E147">
        <v>8</v>
      </c>
      <c r="F147" s="2">
        <v>35.380000000000003</v>
      </c>
      <c r="G147" s="1">
        <v>45552</v>
      </c>
      <c r="H147" s="27">
        <v>45576</v>
      </c>
      <c r="I147" t="s">
        <v>20</v>
      </c>
      <c r="J147" s="2">
        <v>283.04000000000002</v>
      </c>
      <c r="K147" t="s">
        <v>136</v>
      </c>
      <c r="L147">
        <v>15</v>
      </c>
      <c r="M147" t="s">
        <v>80</v>
      </c>
      <c r="N147" t="s">
        <v>110</v>
      </c>
      <c r="O147">
        <f t="shared" si="2"/>
        <v>2024</v>
      </c>
      <c r="P147" s="23">
        <v>45552</v>
      </c>
    </row>
    <row r="148" spans="1:16" x14ac:dyDescent="0.3">
      <c r="A148" t="s">
        <v>284</v>
      </c>
      <c r="B148" t="s">
        <v>1156</v>
      </c>
      <c r="C148" t="s">
        <v>24</v>
      </c>
      <c r="D148" t="s">
        <v>16</v>
      </c>
      <c r="E148">
        <v>1</v>
      </c>
      <c r="F148" s="2">
        <v>177.37</v>
      </c>
      <c r="G148" s="1">
        <v>45876</v>
      </c>
      <c r="H148" s="27">
        <v>45904</v>
      </c>
      <c r="I148" t="s">
        <v>12</v>
      </c>
      <c r="J148" s="2">
        <v>177.37</v>
      </c>
      <c r="K148" t="s">
        <v>1143</v>
      </c>
      <c r="L148">
        <v>2</v>
      </c>
      <c r="M148" t="s">
        <v>30</v>
      </c>
      <c r="N148" t="s">
        <v>75</v>
      </c>
      <c r="O148">
        <f t="shared" si="2"/>
        <v>2025</v>
      </c>
      <c r="P148" s="23">
        <v>45876</v>
      </c>
    </row>
    <row r="149" spans="1:16" x14ac:dyDescent="0.3">
      <c r="A149" t="s">
        <v>285</v>
      </c>
      <c r="B149" t="s">
        <v>1159</v>
      </c>
      <c r="C149" t="s">
        <v>24</v>
      </c>
      <c r="D149" t="s">
        <v>16</v>
      </c>
      <c r="E149">
        <v>8</v>
      </c>
      <c r="F149" s="2">
        <v>177.37</v>
      </c>
      <c r="G149" s="1">
        <v>45690</v>
      </c>
      <c r="H149" s="27">
        <v>45709</v>
      </c>
      <c r="I149" t="s">
        <v>20</v>
      </c>
      <c r="J149" s="2">
        <v>1418.96</v>
      </c>
      <c r="K149" t="s">
        <v>1143</v>
      </c>
      <c r="L149">
        <v>8</v>
      </c>
      <c r="M149" t="s">
        <v>80</v>
      </c>
      <c r="N149" t="s">
        <v>89</v>
      </c>
      <c r="O149">
        <f t="shared" si="2"/>
        <v>2025</v>
      </c>
      <c r="P149" s="23">
        <v>45690</v>
      </c>
    </row>
    <row r="150" spans="1:16" x14ac:dyDescent="0.3">
      <c r="A150" t="s">
        <v>286</v>
      </c>
      <c r="B150" t="s">
        <v>1149</v>
      </c>
      <c r="C150" t="s">
        <v>19</v>
      </c>
      <c r="D150" t="s">
        <v>34</v>
      </c>
      <c r="E150">
        <v>1</v>
      </c>
      <c r="F150" s="2">
        <v>113.3</v>
      </c>
      <c r="G150" s="1">
        <v>45530</v>
      </c>
      <c r="H150" s="27">
        <v>45552</v>
      </c>
      <c r="I150" t="s">
        <v>20</v>
      </c>
      <c r="J150" s="2">
        <v>113.3</v>
      </c>
      <c r="K150" t="s">
        <v>136</v>
      </c>
      <c r="L150">
        <v>3</v>
      </c>
      <c r="M150" t="s">
        <v>13</v>
      </c>
      <c r="N150" t="s">
        <v>85</v>
      </c>
      <c r="O150">
        <f t="shared" si="2"/>
        <v>2024</v>
      </c>
      <c r="P150" s="23">
        <v>45530</v>
      </c>
    </row>
    <row r="151" spans="1:16" x14ac:dyDescent="0.3">
      <c r="A151" t="s">
        <v>287</v>
      </c>
      <c r="B151" t="s">
        <v>1155</v>
      </c>
      <c r="C151" t="s">
        <v>10</v>
      </c>
      <c r="D151" t="s">
        <v>11</v>
      </c>
      <c r="E151">
        <v>10</v>
      </c>
      <c r="F151" s="2">
        <v>226.86</v>
      </c>
      <c r="G151" s="1">
        <v>45400</v>
      </c>
      <c r="H151" s="27">
        <v>45444</v>
      </c>
      <c r="I151" t="s">
        <v>20</v>
      </c>
      <c r="J151" s="2">
        <v>2268.6000000000004</v>
      </c>
      <c r="K151" t="s">
        <v>136</v>
      </c>
      <c r="L151">
        <v>0</v>
      </c>
      <c r="M151" t="s">
        <v>28</v>
      </c>
      <c r="N151" t="s">
        <v>111</v>
      </c>
      <c r="O151">
        <f t="shared" si="2"/>
        <v>2024</v>
      </c>
      <c r="P151" s="23">
        <v>45400</v>
      </c>
    </row>
    <row r="152" spans="1:16" x14ac:dyDescent="0.3">
      <c r="A152" t="s">
        <v>288</v>
      </c>
      <c r="B152" t="s">
        <v>1158</v>
      </c>
      <c r="C152" t="s">
        <v>15</v>
      </c>
      <c r="D152" t="s">
        <v>11</v>
      </c>
      <c r="E152">
        <v>8</v>
      </c>
      <c r="F152" s="2">
        <v>226.86</v>
      </c>
      <c r="G152" s="1">
        <v>45125</v>
      </c>
      <c r="H152" s="27">
        <v>45170</v>
      </c>
      <c r="I152" t="s">
        <v>20</v>
      </c>
      <c r="J152" s="2">
        <v>1814.88</v>
      </c>
      <c r="K152" t="s">
        <v>136</v>
      </c>
      <c r="L152">
        <v>3</v>
      </c>
      <c r="M152" t="s">
        <v>80</v>
      </c>
      <c r="N152" t="s">
        <v>89</v>
      </c>
      <c r="O152">
        <f t="shared" si="2"/>
        <v>2023</v>
      </c>
      <c r="P152" s="23">
        <v>45125</v>
      </c>
    </row>
    <row r="153" spans="1:16" x14ac:dyDescent="0.3">
      <c r="A153" t="s">
        <v>289</v>
      </c>
      <c r="B153" t="s">
        <v>1154</v>
      </c>
      <c r="C153" t="s">
        <v>24</v>
      </c>
      <c r="D153" t="s">
        <v>51</v>
      </c>
      <c r="E153">
        <v>5</v>
      </c>
      <c r="F153" s="2">
        <v>21.99</v>
      </c>
      <c r="G153" s="1">
        <v>45022</v>
      </c>
      <c r="H153" s="27">
        <v>45060</v>
      </c>
      <c r="I153" t="s">
        <v>20</v>
      </c>
      <c r="J153" s="2">
        <v>109.94999999999999</v>
      </c>
      <c r="K153" t="s">
        <v>1144</v>
      </c>
      <c r="L153">
        <v>12</v>
      </c>
      <c r="M153" t="s">
        <v>40</v>
      </c>
      <c r="N153" t="s">
        <v>63</v>
      </c>
      <c r="O153">
        <f t="shared" si="2"/>
        <v>2023</v>
      </c>
      <c r="P153" s="23">
        <v>45022</v>
      </c>
    </row>
    <row r="154" spans="1:16" x14ac:dyDescent="0.3">
      <c r="A154" t="s">
        <v>290</v>
      </c>
      <c r="B154" t="s">
        <v>1155</v>
      </c>
      <c r="C154" t="s">
        <v>10</v>
      </c>
      <c r="D154" t="s">
        <v>34</v>
      </c>
      <c r="E154">
        <v>3</v>
      </c>
      <c r="F154" s="2">
        <v>113.3</v>
      </c>
      <c r="G154" s="1">
        <v>45894</v>
      </c>
      <c r="H154" s="27">
        <v>45927</v>
      </c>
      <c r="I154" t="s">
        <v>12</v>
      </c>
      <c r="J154" s="2">
        <v>339.9</v>
      </c>
      <c r="K154" t="s">
        <v>136</v>
      </c>
      <c r="L154">
        <v>11</v>
      </c>
      <c r="M154" t="s">
        <v>13</v>
      </c>
      <c r="N154" t="s">
        <v>85</v>
      </c>
      <c r="O154">
        <f t="shared" si="2"/>
        <v>2025</v>
      </c>
      <c r="P154" s="23">
        <v>45894</v>
      </c>
    </row>
    <row r="155" spans="1:16" x14ac:dyDescent="0.3">
      <c r="A155" t="s">
        <v>291</v>
      </c>
      <c r="B155" t="s">
        <v>1159</v>
      </c>
      <c r="C155" t="s">
        <v>24</v>
      </c>
      <c r="D155" t="s">
        <v>65</v>
      </c>
      <c r="E155">
        <v>9</v>
      </c>
      <c r="F155" s="2">
        <v>35.93</v>
      </c>
      <c r="G155" s="1">
        <v>45398</v>
      </c>
      <c r="H155" s="27">
        <v>45436</v>
      </c>
      <c r="I155" t="s">
        <v>12</v>
      </c>
      <c r="J155" s="2">
        <v>323.37</v>
      </c>
      <c r="K155" t="s">
        <v>136</v>
      </c>
      <c r="L155">
        <v>0</v>
      </c>
      <c r="M155" t="s">
        <v>28</v>
      </c>
      <c r="N155" t="s">
        <v>107</v>
      </c>
      <c r="O155">
        <f t="shared" si="2"/>
        <v>2024</v>
      </c>
      <c r="P155" s="23">
        <v>45398</v>
      </c>
    </row>
    <row r="156" spans="1:16" x14ac:dyDescent="0.3">
      <c r="A156" t="s">
        <v>292</v>
      </c>
      <c r="B156" t="s">
        <v>1153</v>
      </c>
      <c r="C156" t="s">
        <v>19</v>
      </c>
      <c r="D156" t="s">
        <v>38</v>
      </c>
      <c r="E156">
        <v>8</v>
      </c>
      <c r="F156" s="2">
        <v>3.51</v>
      </c>
      <c r="G156" s="1">
        <v>45589</v>
      </c>
      <c r="H156" s="27">
        <v>45634</v>
      </c>
      <c r="I156" t="s">
        <v>12</v>
      </c>
      <c r="J156" s="2">
        <v>28.08</v>
      </c>
      <c r="K156" t="s">
        <v>1144</v>
      </c>
      <c r="L156">
        <v>17</v>
      </c>
      <c r="M156" t="s">
        <v>13</v>
      </c>
      <c r="N156" t="s">
        <v>85</v>
      </c>
      <c r="O156">
        <f t="shared" si="2"/>
        <v>2024</v>
      </c>
      <c r="P156" s="23">
        <v>45589</v>
      </c>
    </row>
    <row r="157" spans="1:16" x14ac:dyDescent="0.3">
      <c r="A157" t="s">
        <v>293</v>
      </c>
      <c r="B157" t="s">
        <v>1155</v>
      </c>
      <c r="C157" t="s">
        <v>10</v>
      </c>
      <c r="D157" t="s">
        <v>34</v>
      </c>
      <c r="E157">
        <v>6</v>
      </c>
      <c r="F157" s="2">
        <v>113.3</v>
      </c>
      <c r="G157" s="1">
        <v>45751</v>
      </c>
      <c r="H157" s="27">
        <v>45794</v>
      </c>
      <c r="I157" t="s">
        <v>20</v>
      </c>
      <c r="J157" s="2">
        <v>679.8</v>
      </c>
      <c r="K157" t="s">
        <v>136</v>
      </c>
      <c r="L157">
        <v>9</v>
      </c>
      <c r="M157" t="s">
        <v>80</v>
      </c>
      <c r="N157" t="s">
        <v>110</v>
      </c>
      <c r="O157">
        <f t="shared" si="2"/>
        <v>2025</v>
      </c>
      <c r="P157" s="23">
        <v>45751</v>
      </c>
    </row>
    <row r="158" spans="1:16" x14ac:dyDescent="0.3">
      <c r="A158" t="s">
        <v>294</v>
      </c>
      <c r="B158" t="s">
        <v>1149</v>
      </c>
      <c r="C158" t="s">
        <v>19</v>
      </c>
      <c r="D158" t="s">
        <v>51</v>
      </c>
      <c r="E158">
        <v>2</v>
      </c>
      <c r="F158" s="2">
        <v>21.99</v>
      </c>
      <c r="G158" s="1">
        <v>45521</v>
      </c>
      <c r="H158" s="27">
        <v>45543</v>
      </c>
      <c r="I158" t="s">
        <v>12</v>
      </c>
      <c r="J158" s="2">
        <v>43.98</v>
      </c>
      <c r="K158" t="s">
        <v>1144</v>
      </c>
      <c r="L158">
        <v>3</v>
      </c>
      <c r="M158" t="s">
        <v>35</v>
      </c>
      <c r="N158" t="s">
        <v>82</v>
      </c>
      <c r="O158">
        <f t="shared" si="2"/>
        <v>2024</v>
      </c>
      <c r="P158" s="23">
        <v>45521</v>
      </c>
    </row>
    <row r="159" spans="1:16" x14ac:dyDescent="0.3">
      <c r="A159" t="s">
        <v>295</v>
      </c>
      <c r="B159" t="s">
        <v>1154</v>
      </c>
      <c r="C159" t="s">
        <v>10</v>
      </c>
      <c r="D159" t="s">
        <v>25</v>
      </c>
      <c r="E159">
        <v>4</v>
      </c>
      <c r="F159" s="2">
        <v>0.76</v>
      </c>
      <c r="G159" s="1">
        <v>45551</v>
      </c>
      <c r="H159" s="27">
        <v>45571</v>
      </c>
      <c r="I159" t="s">
        <v>12</v>
      </c>
      <c r="J159" s="2">
        <v>3.04</v>
      </c>
      <c r="K159" t="s">
        <v>1144</v>
      </c>
      <c r="L159">
        <v>6</v>
      </c>
      <c r="M159" t="s">
        <v>28</v>
      </c>
      <c r="N159" t="s">
        <v>99</v>
      </c>
      <c r="O159">
        <f t="shared" si="2"/>
        <v>2024</v>
      </c>
      <c r="P159" s="23">
        <v>45551</v>
      </c>
    </row>
    <row r="160" spans="1:16" x14ac:dyDescent="0.3">
      <c r="A160" t="s">
        <v>296</v>
      </c>
      <c r="B160" t="s">
        <v>1154</v>
      </c>
      <c r="C160" t="s">
        <v>10</v>
      </c>
      <c r="D160" t="s">
        <v>25</v>
      </c>
      <c r="E160">
        <v>8</v>
      </c>
      <c r="F160" s="2">
        <v>0.76</v>
      </c>
      <c r="G160" s="1">
        <v>44971</v>
      </c>
      <c r="H160" s="27">
        <v>44997</v>
      </c>
      <c r="I160" t="s">
        <v>12</v>
      </c>
      <c r="J160" s="2">
        <v>6.08</v>
      </c>
      <c r="K160" t="s">
        <v>1144</v>
      </c>
      <c r="L160">
        <v>7</v>
      </c>
      <c r="M160" t="s">
        <v>13</v>
      </c>
      <c r="N160" t="s">
        <v>26</v>
      </c>
      <c r="O160">
        <f t="shared" si="2"/>
        <v>2023</v>
      </c>
      <c r="P160" s="23">
        <v>44971</v>
      </c>
    </row>
    <row r="161" spans="1:16" x14ac:dyDescent="0.3">
      <c r="A161" t="s">
        <v>297</v>
      </c>
      <c r="B161" t="s">
        <v>1149</v>
      </c>
      <c r="C161" t="s">
        <v>19</v>
      </c>
      <c r="D161" t="s">
        <v>27</v>
      </c>
      <c r="E161">
        <v>7</v>
      </c>
      <c r="F161" s="2">
        <v>292.01</v>
      </c>
      <c r="G161" s="1">
        <v>44956</v>
      </c>
      <c r="H161" s="27">
        <v>44976</v>
      </c>
      <c r="I161" t="s">
        <v>20</v>
      </c>
      <c r="J161" s="2">
        <v>2044.07</v>
      </c>
      <c r="K161" t="s">
        <v>1143</v>
      </c>
      <c r="L161">
        <v>14</v>
      </c>
      <c r="M161" t="s">
        <v>35</v>
      </c>
      <c r="N161" t="s">
        <v>100</v>
      </c>
      <c r="O161">
        <f t="shared" si="2"/>
        <v>2023</v>
      </c>
      <c r="P161" s="23">
        <v>44956</v>
      </c>
    </row>
    <row r="162" spans="1:16" x14ac:dyDescent="0.3">
      <c r="A162" t="s">
        <v>298</v>
      </c>
      <c r="B162" t="s">
        <v>1155</v>
      </c>
      <c r="C162" t="s">
        <v>10</v>
      </c>
      <c r="D162" t="s">
        <v>44</v>
      </c>
      <c r="E162">
        <v>3</v>
      </c>
      <c r="F162" s="2">
        <v>76.069999999999993</v>
      </c>
      <c r="G162" s="1">
        <v>45792</v>
      </c>
      <c r="H162" s="27">
        <v>45836</v>
      </c>
      <c r="I162" t="s">
        <v>20</v>
      </c>
      <c r="J162" s="2">
        <v>228.20999999999998</v>
      </c>
      <c r="K162" t="s">
        <v>136</v>
      </c>
      <c r="L162">
        <v>5</v>
      </c>
      <c r="M162" t="s">
        <v>13</v>
      </c>
      <c r="N162" t="s">
        <v>69</v>
      </c>
      <c r="O162">
        <f t="shared" si="2"/>
        <v>2025</v>
      </c>
      <c r="P162" s="23">
        <v>45792</v>
      </c>
    </row>
    <row r="163" spans="1:16" x14ac:dyDescent="0.3">
      <c r="A163" t="s">
        <v>299</v>
      </c>
      <c r="B163" t="s">
        <v>1154</v>
      </c>
      <c r="C163" t="s">
        <v>10</v>
      </c>
      <c r="D163" t="s">
        <v>16</v>
      </c>
      <c r="E163">
        <v>4</v>
      </c>
      <c r="F163" s="2">
        <v>177.37</v>
      </c>
      <c r="G163" s="1">
        <v>45734</v>
      </c>
      <c r="H163" s="27">
        <v>45778</v>
      </c>
      <c r="I163" t="s">
        <v>12</v>
      </c>
      <c r="J163" s="2">
        <v>709.48</v>
      </c>
      <c r="K163" t="s">
        <v>1143</v>
      </c>
      <c r="L163">
        <v>4</v>
      </c>
      <c r="M163" t="s">
        <v>22</v>
      </c>
      <c r="N163" t="s">
        <v>112</v>
      </c>
      <c r="O163">
        <f t="shared" si="2"/>
        <v>2025</v>
      </c>
      <c r="P163" s="23">
        <v>45734</v>
      </c>
    </row>
    <row r="164" spans="1:16" x14ac:dyDescent="0.3">
      <c r="A164" t="s">
        <v>300</v>
      </c>
      <c r="B164" t="s">
        <v>1149</v>
      </c>
      <c r="C164" t="s">
        <v>15</v>
      </c>
      <c r="D164" t="s">
        <v>25</v>
      </c>
      <c r="E164">
        <v>6</v>
      </c>
      <c r="F164" s="2">
        <v>0.76</v>
      </c>
      <c r="G164" s="1">
        <v>45364</v>
      </c>
      <c r="H164" s="27">
        <v>45393</v>
      </c>
      <c r="I164" t="s">
        <v>20</v>
      </c>
      <c r="J164" s="2">
        <v>4.5600000000000005</v>
      </c>
      <c r="K164" t="s">
        <v>1144</v>
      </c>
      <c r="L164">
        <v>4</v>
      </c>
      <c r="M164" t="s">
        <v>52</v>
      </c>
      <c r="N164" t="s">
        <v>76</v>
      </c>
      <c r="O164">
        <f t="shared" si="2"/>
        <v>2024</v>
      </c>
      <c r="P164" s="23">
        <v>45364</v>
      </c>
    </row>
    <row r="165" spans="1:16" x14ac:dyDescent="0.3">
      <c r="A165" t="s">
        <v>301</v>
      </c>
      <c r="B165" t="s">
        <v>1149</v>
      </c>
      <c r="C165" t="s">
        <v>19</v>
      </c>
      <c r="D165" t="s">
        <v>44</v>
      </c>
      <c r="E165">
        <v>9</v>
      </c>
      <c r="F165" s="2">
        <v>76.069999999999993</v>
      </c>
      <c r="G165" s="1">
        <v>45901</v>
      </c>
      <c r="H165" s="27">
        <v>45919</v>
      </c>
      <c r="I165" t="s">
        <v>20</v>
      </c>
      <c r="J165" s="2">
        <v>684.62999999999988</v>
      </c>
      <c r="K165" t="s">
        <v>1144</v>
      </c>
      <c r="L165">
        <v>16</v>
      </c>
      <c r="M165" t="s">
        <v>30</v>
      </c>
      <c r="N165" t="s">
        <v>62</v>
      </c>
      <c r="O165">
        <f t="shared" si="2"/>
        <v>2025</v>
      </c>
      <c r="P165" s="23">
        <v>45901</v>
      </c>
    </row>
    <row r="166" spans="1:16" x14ac:dyDescent="0.3">
      <c r="A166" t="s">
        <v>302</v>
      </c>
      <c r="B166" t="s">
        <v>1159</v>
      </c>
      <c r="C166" t="s">
        <v>24</v>
      </c>
      <c r="D166" t="s">
        <v>32</v>
      </c>
      <c r="E166">
        <v>10</v>
      </c>
      <c r="F166" s="2">
        <v>35.380000000000003</v>
      </c>
      <c r="G166" s="1">
        <v>45425</v>
      </c>
      <c r="H166" s="27">
        <v>45445</v>
      </c>
      <c r="I166" t="s">
        <v>20</v>
      </c>
      <c r="J166" s="2">
        <v>353.8</v>
      </c>
      <c r="K166" t="s">
        <v>1144</v>
      </c>
      <c r="L166">
        <v>17</v>
      </c>
      <c r="M166" t="s">
        <v>13</v>
      </c>
      <c r="N166" t="s">
        <v>113</v>
      </c>
      <c r="O166">
        <f t="shared" si="2"/>
        <v>2024</v>
      </c>
      <c r="P166" s="23">
        <v>45425</v>
      </c>
    </row>
    <row r="167" spans="1:16" x14ac:dyDescent="0.3">
      <c r="A167" t="s">
        <v>303</v>
      </c>
      <c r="B167" t="s">
        <v>1154</v>
      </c>
      <c r="C167" t="s">
        <v>10</v>
      </c>
      <c r="D167" t="s">
        <v>27</v>
      </c>
      <c r="E167">
        <v>9</v>
      </c>
      <c r="F167" s="2">
        <v>292.01</v>
      </c>
      <c r="G167" s="1">
        <v>45510</v>
      </c>
      <c r="H167" s="27">
        <v>45525</v>
      </c>
      <c r="I167" t="s">
        <v>20</v>
      </c>
      <c r="J167" s="2">
        <v>2628.09</v>
      </c>
      <c r="K167" t="s">
        <v>1143</v>
      </c>
      <c r="L167">
        <v>7</v>
      </c>
      <c r="M167" t="s">
        <v>80</v>
      </c>
      <c r="N167" t="s">
        <v>114</v>
      </c>
      <c r="O167">
        <f t="shared" si="2"/>
        <v>2024</v>
      </c>
      <c r="P167" s="23">
        <v>45510</v>
      </c>
    </row>
    <row r="168" spans="1:16" x14ac:dyDescent="0.3">
      <c r="A168" t="s">
        <v>304</v>
      </c>
      <c r="B168" t="s">
        <v>1151</v>
      </c>
      <c r="C168" t="s">
        <v>24</v>
      </c>
      <c r="D168" t="s">
        <v>44</v>
      </c>
      <c r="E168">
        <v>4</v>
      </c>
      <c r="F168" s="2">
        <v>76.069999999999993</v>
      </c>
      <c r="G168" s="1">
        <v>45605</v>
      </c>
      <c r="H168" s="27">
        <v>45634</v>
      </c>
      <c r="I168" t="s">
        <v>12</v>
      </c>
      <c r="J168" s="2">
        <v>304.27999999999997</v>
      </c>
      <c r="K168" t="s">
        <v>136</v>
      </c>
      <c r="L168">
        <v>1</v>
      </c>
      <c r="M168" t="s">
        <v>35</v>
      </c>
      <c r="N168" t="s">
        <v>36</v>
      </c>
      <c r="O168">
        <f t="shared" si="2"/>
        <v>2024</v>
      </c>
      <c r="P168" s="23">
        <v>45605</v>
      </c>
    </row>
    <row r="169" spans="1:16" x14ac:dyDescent="0.3">
      <c r="A169" t="s">
        <v>305</v>
      </c>
      <c r="B169" t="s">
        <v>1157</v>
      </c>
      <c r="C169" t="s">
        <v>10</v>
      </c>
      <c r="D169" t="s">
        <v>65</v>
      </c>
      <c r="E169">
        <v>10</v>
      </c>
      <c r="F169" s="2">
        <v>35.93</v>
      </c>
      <c r="G169" s="1">
        <v>45018</v>
      </c>
      <c r="H169" s="27">
        <v>45052</v>
      </c>
      <c r="I169" t="s">
        <v>20</v>
      </c>
      <c r="J169" s="2">
        <v>359.3</v>
      </c>
      <c r="K169" t="s">
        <v>136</v>
      </c>
      <c r="L169">
        <v>6</v>
      </c>
      <c r="M169" t="s">
        <v>17</v>
      </c>
      <c r="N169" t="s">
        <v>115</v>
      </c>
      <c r="O169">
        <f t="shared" si="2"/>
        <v>2023</v>
      </c>
      <c r="P169" s="23">
        <v>45018</v>
      </c>
    </row>
    <row r="170" spans="1:16" x14ac:dyDescent="0.3">
      <c r="A170" t="s">
        <v>306</v>
      </c>
      <c r="B170" t="s">
        <v>1151</v>
      </c>
      <c r="C170" t="s">
        <v>10</v>
      </c>
      <c r="D170" t="s">
        <v>44</v>
      </c>
      <c r="E170">
        <v>3</v>
      </c>
      <c r="F170" s="2">
        <v>76.069999999999993</v>
      </c>
      <c r="G170" s="1">
        <v>45759</v>
      </c>
      <c r="H170" s="27">
        <v>45775</v>
      </c>
      <c r="I170" t="s">
        <v>12</v>
      </c>
      <c r="J170" s="2">
        <v>228.20999999999998</v>
      </c>
      <c r="K170" t="s">
        <v>136</v>
      </c>
      <c r="L170">
        <v>7</v>
      </c>
      <c r="M170" t="s">
        <v>13</v>
      </c>
      <c r="N170" t="s">
        <v>84</v>
      </c>
      <c r="O170">
        <f t="shared" si="2"/>
        <v>2025</v>
      </c>
      <c r="P170" s="23">
        <v>45759</v>
      </c>
    </row>
    <row r="171" spans="1:16" x14ac:dyDescent="0.3">
      <c r="A171" t="s">
        <v>307</v>
      </c>
      <c r="B171" t="s">
        <v>1154</v>
      </c>
      <c r="C171" t="s">
        <v>10</v>
      </c>
      <c r="D171" t="s">
        <v>27</v>
      </c>
      <c r="E171">
        <v>6</v>
      </c>
      <c r="F171" s="2">
        <v>292.01</v>
      </c>
      <c r="G171" s="1">
        <v>45796</v>
      </c>
      <c r="H171" s="27">
        <v>45825</v>
      </c>
      <c r="I171" t="s">
        <v>12</v>
      </c>
      <c r="J171" s="2">
        <v>1752.06</v>
      </c>
      <c r="K171" t="s">
        <v>1143</v>
      </c>
      <c r="L171">
        <v>9</v>
      </c>
      <c r="M171" t="s">
        <v>48</v>
      </c>
      <c r="N171" t="s">
        <v>68</v>
      </c>
      <c r="O171">
        <f t="shared" si="2"/>
        <v>2025</v>
      </c>
      <c r="P171" s="23">
        <v>45796</v>
      </c>
    </row>
    <row r="172" spans="1:16" x14ac:dyDescent="0.3">
      <c r="A172" t="s">
        <v>308</v>
      </c>
      <c r="B172" t="s">
        <v>1154</v>
      </c>
      <c r="C172" t="s">
        <v>24</v>
      </c>
      <c r="D172" t="s">
        <v>34</v>
      </c>
      <c r="E172">
        <v>1</v>
      </c>
      <c r="F172" s="2">
        <v>113.3</v>
      </c>
      <c r="G172" s="1">
        <v>45172</v>
      </c>
      <c r="H172" s="27">
        <v>45216</v>
      </c>
      <c r="I172" t="s">
        <v>20</v>
      </c>
      <c r="J172" s="2">
        <v>113.3</v>
      </c>
      <c r="K172" t="s">
        <v>136</v>
      </c>
      <c r="L172">
        <v>2</v>
      </c>
      <c r="M172" t="s">
        <v>35</v>
      </c>
      <c r="N172" t="s">
        <v>82</v>
      </c>
      <c r="O172">
        <f t="shared" si="2"/>
        <v>2023</v>
      </c>
      <c r="P172" s="23">
        <v>45172</v>
      </c>
    </row>
    <row r="173" spans="1:16" x14ac:dyDescent="0.3">
      <c r="A173" t="s">
        <v>309</v>
      </c>
      <c r="B173" t="s">
        <v>1151</v>
      </c>
      <c r="C173" t="s">
        <v>24</v>
      </c>
      <c r="D173" t="s">
        <v>44</v>
      </c>
      <c r="E173">
        <v>4</v>
      </c>
      <c r="F173" s="2">
        <v>76.069999999999993</v>
      </c>
      <c r="G173" s="1">
        <v>45359</v>
      </c>
      <c r="H173" s="27">
        <v>45380</v>
      </c>
      <c r="I173" t="s">
        <v>20</v>
      </c>
      <c r="J173" s="2">
        <v>304.27999999999997</v>
      </c>
      <c r="K173" t="s">
        <v>136</v>
      </c>
      <c r="L173">
        <v>4</v>
      </c>
      <c r="M173" t="s">
        <v>52</v>
      </c>
      <c r="N173" t="s">
        <v>82</v>
      </c>
      <c r="O173">
        <f t="shared" si="2"/>
        <v>2024</v>
      </c>
      <c r="P173" s="23">
        <v>45359</v>
      </c>
    </row>
    <row r="174" spans="1:16" x14ac:dyDescent="0.3">
      <c r="A174" t="s">
        <v>310</v>
      </c>
      <c r="B174" t="s">
        <v>1149</v>
      </c>
      <c r="C174" t="s">
        <v>19</v>
      </c>
      <c r="D174" t="s">
        <v>65</v>
      </c>
      <c r="E174">
        <v>1</v>
      </c>
      <c r="F174" s="2">
        <v>35.93</v>
      </c>
      <c r="G174" s="1">
        <v>45829</v>
      </c>
      <c r="H174" s="27">
        <v>45859</v>
      </c>
      <c r="I174" t="s">
        <v>20</v>
      </c>
      <c r="J174" s="2">
        <v>35.93</v>
      </c>
      <c r="K174" t="s">
        <v>136</v>
      </c>
      <c r="L174">
        <v>3</v>
      </c>
      <c r="M174" t="s">
        <v>22</v>
      </c>
      <c r="N174" t="s">
        <v>93</v>
      </c>
      <c r="O174">
        <f t="shared" si="2"/>
        <v>2025</v>
      </c>
      <c r="P174" s="23">
        <v>45829</v>
      </c>
    </row>
    <row r="175" spans="1:16" x14ac:dyDescent="0.3">
      <c r="A175" t="s">
        <v>311</v>
      </c>
      <c r="B175" t="s">
        <v>1152</v>
      </c>
      <c r="C175" t="s">
        <v>24</v>
      </c>
      <c r="D175" t="s">
        <v>51</v>
      </c>
      <c r="E175">
        <v>10</v>
      </c>
      <c r="F175" s="2">
        <v>21.99</v>
      </c>
      <c r="G175" s="1">
        <v>45064</v>
      </c>
      <c r="H175" s="27">
        <v>45100</v>
      </c>
      <c r="I175" t="s">
        <v>20</v>
      </c>
      <c r="J175" s="2">
        <v>219.89999999999998</v>
      </c>
      <c r="K175" t="s">
        <v>136</v>
      </c>
      <c r="L175">
        <v>2</v>
      </c>
      <c r="M175" t="s">
        <v>80</v>
      </c>
      <c r="N175" t="s">
        <v>93</v>
      </c>
      <c r="O175">
        <f t="shared" si="2"/>
        <v>2023</v>
      </c>
      <c r="P175" s="23">
        <v>45064</v>
      </c>
    </row>
    <row r="176" spans="1:16" x14ac:dyDescent="0.3">
      <c r="A176" t="s">
        <v>312</v>
      </c>
      <c r="B176" t="s">
        <v>1151</v>
      </c>
      <c r="C176" t="s">
        <v>10</v>
      </c>
      <c r="D176" t="s">
        <v>25</v>
      </c>
      <c r="E176">
        <v>9</v>
      </c>
      <c r="F176" s="2">
        <v>0.76</v>
      </c>
      <c r="G176" s="1">
        <v>45514</v>
      </c>
      <c r="H176" s="27">
        <v>45559</v>
      </c>
      <c r="I176" t="s">
        <v>20</v>
      </c>
      <c r="J176" s="2">
        <v>6.84</v>
      </c>
      <c r="K176" t="s">
        <v>1144</v>
      </c>
      <c r="L176">
        <v>6</v>
      </c>
      <c r="M176" t="s">
        <v>35</v>
      </c>
      <c r="N176" t="s">
        <v>116</v>
      </c>
      <c r="O176">
        <f t="shared" si="2"/>
        <v>2024</v>
      </c>
      <c r="P176" s="23">
        <v>45514</v>
      </c>
    </row>
    <row r="177" spans="1:16" x14ac:dyDescent="0.3">
      <c r="A177" t="s">
        <v>313</v>
      </c>
      <c r="B177" t="s">
        <v>1151</v>
      </c>
      <c r="C177" t="s">
        <v>10</v>
      </c>
      <c r="D177" t="s">
        <v>34</v>
      </c>
      <c r="E177">
        <v>10</v>
      </c>
      <c r="F177" s="2">
        <v>113.3</v>
      </c>
      <c r="G177" s="1">
        <v>45966</v>
      </c>
      <c r="H177" s="27">
        <v>46010</v>
      </c>
      <c r="I177" t="s">
        <v>12</v>
      </c>
      <c r="J177" s="2">
        <v>1133</v>
      </c>
      <c r="K177" t="s">
        <v>136</v>
      </c>
      <c r="L177">
        <v>2</v>
      </c>
      <c r="M177" t="s">
        <v>52</v>
      </c>
      <c r="N177" t="s">
        <v>73</v>
      </c>
      <c r="O177">
        <f t="shared" si="2"/>
        <v>2025</v>
      </c>
      <c r="P177" s="23">
        <v>45966</v>
      </c>
    </row>
    <row r="178" spans="1:16" x14ac:dyDescent="0.3">
      <c r="A178" t="s">
        <v>314</v>
      </c>
      <c r="B178" t="s">
        <v>1154</v>
      </c>
      <c r="C178" t="s">
        <v>10</v>
      </c>
      <c r="D178" t="s">
        <v>16</v>
      </c>
      <c r="E178">
        <v>9</v>
      </c>
      <c r="F178" s="2">
        <v>177.37</v>
      </c>
      <c r="G178" s="1">
        <v>45229</v>
      </c>
      <c r="H178" s="27">
        <v>45267</v>
      </c>
      <c r="I178" t="s">
        <v>20</v>
      </c>
      <c r="J178" s="2">
        <v>1596.33</v>
      </c>
      <c r="K178" t="s">
        <v>1143</v>
      </c>
      <c r="L178">
        <v>7</v>
      </c>
      <c r="M178" t="s">
        <v>52</v>
      </c>
      <c r="N178" t="s">
        <v>104</v>
      </c>
      <c r="O178">
        <f t="shared" si="2"/>
        <v>2023</v>
      </c>
      <c r="P178" s="23">
        <v>45229</v>
      </c>
    </row>
    <row r="179" spans="1:16" x14ac:dyDescent="0.3">
      <c r="A179" t="s">
        <v>315</v>
      </c>
      <c r="B179" t="s">
        <v>1153</v>
      </c>
      <c r="C179" t="s">
        <v>19</v>
      </c>
      <c r="D179" t="s">
        <v>27</v>
      </c>
      <c r="E179">
        <v>2</v>
      </c>
      <c r="F179" s="2">
        <v>292.01</v>
      </c>
      <c r="G179" s="1">
        <v>45889</v>
      </c>
      <c r="H179" s="27">
        <v>45925</v>
      </c>
      <c r="I179" t="s">
        <v>20</v>
      </c>
      <c r="J179" s="2">
        <v>584.02</v>
      </c>
      <c r="K179" t="s">
        <v>1143</v>
      </c>
      <c r="L179">
        <v>3</v>
      </c>
      <c r="M179" t="s">
        <v>22</v>
      </c>
      <c r="N179" t="s">
        <v>47</v>
      </c>
      <c r="O179">
        <f t="shared" si="2"/>
        <v>2025</v>
      </c>
      <c r="P179" s="23">
        <v>45889</v>
      </c>
    </row>
    <row r="180" spans="1:16" x14ac:dyDescent="0.3">
      <c r="A180" t="s">
        <v>316</v>
      </c>
      <c r="B180" t="s">
        <v>1156</v>
      </c>
      <c r="C180" t="s">
        <v>24</v>
      </c>
      <c r="D180" t="s">
        <v>38</v>
      </c>
      <c r="E180">
        <v>8</v>
      </c>
      <c r="F180" s="2">
        <v>3.51</v>
      </c>
      <c r="G180" s="1">
        <v>45795</v>
      </c>
      <c r="H180" s="27">
        <v>45834</v>
      </c>
      <c r="I180" t="s">
        <v>12</v>
      </c>
      <c r="J180" s="2">
        <v>28.08</v>
      </c>
      <c r="K180" t="s">
        <v>1144</v>
      </c>
      <c r="L180">
        <v>17</v>
      </c>
      <c r="M180" t="s">
        <v>13</v>
      </c>
      <c r="N180" t="s">
        <v>72</v>
      </c>
      <c r="O180">
        <f t="shared" si="2"/>
        <v>2025</v>
      </c>
      <c r="P180" s="23">
        <v>45795</v>
      </c>
    </row>
    <row r="181" spans="1:16" x14ac:dyDescent="0.3">
      <c r="A181" t="s">
        <v>317</v>
      </c>
      <c r="B181" t="s">
        <v>1149</v>
      </c>
      <c r="C181" t="s">
        <v>19</v>
      </c>
      <c r="D181" t="s">
        <v>32</v>
      </c>
      <c r="E181">
        <v>5</v>
      </c>
      <c r="F181" s="2">
        <v>35.380000000000003</v>
      </c>
      <c r="G181" s="1">
        <v>45757</v>
      </c>
      <c r="H181" s="27">
        <v>45779</v>
      </c>
      <c r="I181" t="s">
        <v>12</v>
      </c>
      <c r="J181" s="2">
        <v>176.9</v>
      </c>
      <c r="K181" t="s">
        <v>136</v>
      </c>
      <c r="L181">
        <v>16</v>
      </c>
      <c r="M181" t="s">
        <v>22</v>
      </c>
      <c r="N181" t="s">
        <v>117</v>
      </c>
      <c r="O181">
        <f t="shared" si="2"/>
        <v>2025</v>
      </c>
      <c r="P181" s="23">
        <v>45757</v>
      </c>
    </row>
    <row r="182" spans="1:16" x14ac:dyDescent="0.3">
      <c r="A182" t="s">
        <v>318</v>
      </c>
      <c r="B182" t="s">
        <v>1154</v>
      </c>
      <c r="C182" t="s">
        <v>10</v>
      </c>
      <c r="D182" t="s">
        <v>44</v>
      </c>
      <c r="E182">
        <v>6</v>
      </c>
      <c r="F182" s="2">
        <v>76.069999999999993</v>
      </c>
      <c r="G182" s="1">
        <v>44996</v>
      </c>
      <c r="H182" s="27">
        <v>45012</v>
      </c>
      <c r="I182" t="s">
        <v>20</v>
      </c>
      <c r="J182" s="2">
        <v>456.41999999999996</v>
      </c>
      <c r="K182" t="s">
        <v>136</v>
      </c>
      <c r="L182">
        <v>5</v>
      </c>
      <c r="M182" t="s">
        <v>80</v>
      </c>
      <c r="N182" t="s">
        <v>118</v>
      </c>
      <c r="O182">
        <f t="shared" si="2"/>
        <v>2023</v>
      </c>
      <c r="P182" s="23">
        <v>44996</v>
      </c>
    </row>
    <row r="183" spans="1:16" x14ac:dyDescent="0.3">
      <c r="A183" t="s">
        <v>319</v>
      </c>
      <c r="B183" t="s">
        <v>1157</v>
      </c>
      <c r="C183" t="s">
        <v>10</v>
      </c>
      <c r="D183" t="s">
        <v>32</v>
      </c>
      <c r="E183">
        <v>7</v>
      </c>
      <c r="F183" s="2">
        <v>35.380000000000003</v>
      </c>
      <c r="G183" s="1">
        <v>45458</v>
      </c>
      <c r="H183" s="27">
        <v>45489</v>
      </c>
      <c r="I183" t="s">
        <v>12</v>
      </c>
      <c r="J183" s="2">
        <v>247.66000000000003</v>
      </c>
      <c r="K183" t="s">
        <v>136</v>
      </c>
      <c r="L183">
        <v>5</v>
      </c>
      <c r="M183" t="s">
        <v>35</v>
      </c>
      <c r="N183" t="s">
        <v>55</v>
      </c>
      <c r="O183">
        <f t="shared" si="2"/>
        <v>2024</v>
      </c>
      <c r="P183" s="23">
        <v>45458</v>
      </c>
    </row>
    <row r="184" spans="1:16" x14ac:dyDescent="0.3">
      <c r="A184" t="s">
        <v>320</v>
      </c>
      <c r="B184" t="s">
        <v>1158</v>
      </c>
      <c r="C184" t="s">
        <v>15</v>
      </c>
      <c r="D184" t="s">
        <v>32</v>
      </c>
      <c r="E184">
        <v>8</v>
      </c>
      <c r="F184" s="2">
        <v>35.380000000000003</v>
      </c>
      <c r="G184" s="1">
        <v>45625</v>
      </c>
      <c r="H184" s="27">
        <v>45646</v>
      </c>
      <c r="I184" t="s">
        <v>12</v>
      </c>
      <c r="J184" s="2">
        <v>283.04000000000002</v>
      </c>
      <c r="K184" t="s">
        <v>136</v>
      </c>
      <c r="L184">
        <v>3</v>
      </c>
      <c r="M184" t="s">
        <v>40</v>
      </c>
      <c r="N184" t="s">
        <v>119</v>
      </c>
      <c r="O184">
        <f t="shared" si="2"/>
        <v>2024</v>
      </c>
      <c r="P184" s="23">
        <v>45625</v>
      </c>
    </row>
    <row r="185" spans="1:16" x14ac:dyDescent="0.3">
      <c r="A185" t="s">
        <v>321</v>
      </c>
      <c r="B185" t="s">
        <v>1155</v>
      </c>
      <c r="C185" t="s">
        <v>10</v>
      </c>
      <c r="D185" t="s">
        <v>32</v>
      </c>
      <c r="E185">
        <v>9</v>
      </c>
      <c r="F185" s="2">
        <v>35.380000000000003</v>
      </c>
      <c r="G185" s="1">
        <v>45807</v>
      </c>
      <c r="H185" s="27">
        <v>45825</v>
      </c>
      <c r="I185" t="s">
        <v>12</v>
      </c>
      <c r="J185" s="2">
        <v>318.42</v>
      </c>
      <c r="K185" t="s">
        <v>136</v>
      </c>
      <c r="L185">
        <v>3</v>
      </c>
      <c r="M185" t="s">
        <v>22</v>
      </c>
      <c r="N185" t="s">
        <v>101</v>
      </c>
      <c r="O185">
        <f t="shared" si="2"/>
        <v>2025</v>
      </c>
      <c r="P185" s="23">
        <v>45807</v>
      </c>
    </row>
    <row r="186" spans="1:16" x14ac:dyDescent="0.3">
      <c r="A186" t="s">
        <v>322</v>
      </c>
      <c r="B186" t="s">
        <v>1155</v>
      </c>
      <c r="C186" t="s">
        <v>10</v>
      </c>
      <c r="D186" t="s">
        <v>65</v>
      </c>
      <c r="E186">
        <v>10</v>
      </c>
      <c r="F186" s="2">
        <v>35.93</v>
      </c>
      <c r="G186" s="1">
        <v>45556</v>
      </c>
      <c r="H186" s="27">
        <v>45576</v>
      </c>
      <c r="I186" t="s">
        <v>12</v>
      </c>
      <c r="J186" s="2">
        <v>359.3</v>
      </c>
      <c r="K186" t="s">
        <v>136</v>
      </c>
      <c r="L186">
        <v>15</v>
      </c>
      <c r="M186" t="s">
        <v>22</v>
      </c>
      <c r="N186" t="s">
        <v>101</v>
      </c>
      <c r="O186">
        <f t="shared" si="2"/>
        <v>2024</v>
      </c>
      <c r="P186" s="23">
        <v>45556</v>
      </c>
    </row>
    <row r="187" spans="1:16" x14ac:dyDescent="0.3">
      <c r="A187" t="s">
        <v>323</v>
      </c>
      <c r="B187" t="s">
        <v>1157</v>
      </c>
      <c r="C187" t="s">
        <v>10</v>
      </c>
      <c r="D187" t="s">
        <v>51</v>
      </c>
      <c r="E187">
        <v>1</v>
      </c>
      <c r="F187" s="2">
        <v>21.99</v>
      </c>
      <c r="G187" s="1">
        <v>45963</v>
      </c>
      <c r="H187" s="27">
        <v>45988</v>
      </c>
      <c r="I187" t="s">
        <v>12</v>
      </c>
      <c r="J187" s="2">
        <v>21.99</v>
      </c>
      <c r="K187" t="s">
        <v>1144</v>
      </c>
      <c r="L187">
        <v>7</v>
      </c>
      <c r="M187" t="s">
        <v>22</v>
      </c>
      <c r="N187" t="s">
        <v>93</v>
      </c>
      <c r="O187">
        <f t="shared" si="2"/>
        <v>2025</v>
      </c>
      <c r="P187" s="23">
        <v>45963</v>
      </c>
    </row>
    <row r="188" spans="1:16" x14ac:dyDescent="0.3">
      <c r="A188" t="s">
        <v>324</v>
      </c>
      <c r="B188" t="s">
        <v>1153</v>
      </c>
      <c r="C188" t="s">
        <v>19</v>
      </c>
      <c r="D188" t="s">
        <v>27</v>
      </c>
      <c r="E188">
        <v>10</v>
      </c>
      <c r="F188" s="2">
        <v>292.01</v>
      </c>
      <c r="G188" s="1">
        <v>45579</v>
      </c>
      <c r="H188" s="27">
        <v>45601</v>
      </c>
      <c r="I188" t="s">
        <v>12</v>
      </c>
      <c r="J188" s="2">
        <v>2920.1</v>
      </c>
      <c r="K188" t="s">
        <v>1143</v>
      </c>
      <c r="L188">
        <v>3</v>
      </c>
      <c r="M188" t="s">
        <v>30</v>
      </c>
      <c r="N188" t="s">
        <v>97</v>
      </c>
      <c r="O188">
        <f t="shared" si="2"/>
        <v>2024</v>
      </c>
      <c r="P188" s="23">
        <v>45579</v>
      </c>
    </row>
    <row r="189" spans="1:16" x14ac:dyDescent="0.3">
      <c r="A189" t="s">
        <v>325</v>
      </c>
      <c r="B189" t="s">
        <v>1150</v>
      </c>
      <c r="C189" t="s">
        <v>24</v>
      </c>
      <c r="D189" t="s">
        <v>65</v>
      </c>
      <c r="E189">
        <v>4</v>
      </c>
      <c r="F189" s="2">
        <v>35.93</v>
      </c>
      <c r="G189" s="1">
        <v>45992</v>
      </c>
      <c r="H189" s="27">
        <v>46037</v>
      </c>
      <c r="I189" t="s">
        <v>20</v>
      </c>
      <c r="J189" s="2">
        <v>143.72</v>
      </c>
      <c r="K189" t="s">
        <v>136</v>
      </c>
      <c r="L189">
        <v>14</v>
      </c>
      <c r="M189" t="s">
        <v>80</v>
      </c>
      <c r="N189" t="s">
        <v>120</v>
      </c>
      <c r="O189">
        <f t="shared" si="2"/>
        <v>2025</v>
      </c>
      <c r="P189" s="23">
        <v>45992</v>
      </c>
    </row>
    <row r="190" spans="1:16" x14ac:dyDescent="0.3">
      <c r="A190" t="s">
        <v>326</v>
      </c>
      <c r="B190" t="s">
        <v>1157</v>
      </c>
      <c r="C190" t="s">
        <v>10</v>
      </c>
      <c r="D190" t="s">
        <v>65</v>
      </c>
      <c r="E190">
        <v>3</v>
      </c>
      <c r="F190" s="2">
        <v>35.93</v>
      </c>
      <c r="G190" s="1">
        <v>45134</v>
      </c>
      <c r="H190" s="27">
        <v>45163</v>
      </c>
      <c r="I190" t="s">
        <v>12</v>
      </c>
      <c r="J190" s="2">
        <v>107.78999999999999</v>
      </c>
      <c r="K190" t="s">
        <v>136</v>
      </c>
      <c r="L190">
        <v>12</v>
      </c>
      <c r="M190" t="s">
        <v>22</v>
      </c>
      <c r="N190" t="s">
        <v>93</v>
      </c>
      <c r="O190">
        <f t="shared" si="2"/>
        <v>2023</v>
      </c>
      <c r="P190" s="23">
        <v>45134</v>
      </c>
    </row>
    <row r="191" spans="1:16" x14ac:dyDescent="0.3">
      <c r="A191" t="s">
        <v>327</v>
      </c>
      <c r="B191" t="s">
        <v>1153</v>
      </c>
      <c r="C191" t="s">
        <v>19</v>
      </c>
      <c r="D191" t="s">
        <v>32</v>
      </c>
      <c r="E191">
        <v>8</v>
      </c>
      <c r="F191" s="2">
        <v>35.380000000000003</v>
      </c>
      <c r="G191" s="1">
        <v>45526</v>
      </c>
      <c r="H191" s="27">
        <v>45561</v>
      </c>
      <c r="I191" t="s">
        <v>12</v>
      </c>
      <c r="J191" s="2">
        <v>283.04000000000002</v>
      </c>
      <c r="K191" t="s">
        <v>136</v>
      </c>
      <c r="L191">
        <v>7</v>
      </c>
      <c r="M191" t="s">
        <v>22</v>
      </c>
      <c r="N191" t="s">
        <v>93</v>
      </c>
      <c r="O191">
        <f t="shared" si="2"/>
        <v>2024</v>
      </c>
      <c r="P191" s="23">
        <v>45526</v>
      </c>
    </row>
    <row r="192" spans="1:16" x14ac:dyDescent="0.3">
      <c r="A192" t="s">
        <v>328</v>
      </c>
      <c r="B192" t="s">
        <v>1151</v>
      </c>
      <c r="C192" t="s">
        <v>10</v>
      </c>
      <c r="D192" t="s">
        <v>34</v>
      </c>
      <c r="E192">
        <v>9</v>
      </c>
      <c r="F192" s="2">
        <v>113.3</v>
      </c>
      <c r="G192" s="1">
        <v>45206</v>
      </c>
      <c r="H192" s="27">
        <v>45231</v>
      </c>
      <c r="I192" t="s">
        <v>12</v>
      </c>
      <c r="J192" s="2">
        <v>1019.6999999999999</v>
      </c>
      <c r="K192" t="s">
        <v>136</v>
      </c>
      <c r="L192">
        <v>3</v>
      </c>
      <c r="M192" t="s">
        <v>13</v>
      </c>
      <c r="N192" t="s">
        <v>85</v>
      </c>
      <c r="O192">
        <f t="shared" si="2"/>
        <v>2023</v>
      </c>
      <c r="P192" s="23">
        <v>45206</v>
      </c>
    </row>
    <row r="193" spans="1:16" x14ac:dyDescent="0.3">
      <c r="A193" t="s">
        <v>329</v>
      </c>
      <c r="B193" t="s">
        <v>1156</v>
      </c>
      <c r="C193" t="s">
        <v>24</v>
      </c>
      <c r="D193" t="s">
        <v>65</v>
      </c>
      <c r="E193">
        <v>5</v>
      </c>
      <c r="F193" s="2">
        <v>35.93</v>
      </c>
      <c r="G193" s="1">
        <v>45027</v>
      </c>
      <c r="H193" s="27">
        <v>45053</v>
      </c>
      <c r="I193" t="s">
        <v>12</v>
      </c>
      <c r="J193" s="2">
        <v>179.65</v>
      </c>
      <c r="K193" t="s">
        <v>136</v>
      </c>
      <c r="L193">
        <v>5</v>
      </c>
      <c r="M193" t="s">
        <v>30</v>
      </c>
      <c r="N193" t="s">
        <v>62</v>
      </c>
      <c r="O193">
        <f t="shared" si="2"/>
        <v>2023</v>
      </c>
      <c r="P193" s="23">
        <v>45027</v>
      </c>
    </row>
    <row r="194" spans="1:16" x14ac:dyDescent="0.3">
      <c r="A194" t="s">
        <v>330</v>
      </c>
      <c r="B194" t="s">
        <v>1155</v>
      </c>
      <c r="C194" t="s">
        <v>10</v>
      </c>
      <c r="D194" t="s">
        <v>38</v>
      </c>
      <c r="E194">
        <v>6</v>
      </c>
      <c r="F194" s="2">
        <v>3.51</v>
      </c>
      <c r="G194" s="1">
        <v>45851</v>
      </c>
      <c r="H194" s="27">
        <v>45889</v>
      </c>
      <c r="I194" t="s">
        <v>20</v>
      </c>
      <c r="J194" s="2">
        <v>21.06</v>
      </c>
      <c r="K194" t="s">
        <v>1144</v>
      </c>
      <c r="L194">
        <v>14</v>
      </c>
      <c r="M194" t="s">
        <v>52</v>
      </c>
      <c r="N194" t="s">
        <v>53</v>
      </c>
      <c r="O194">
        <f t="shared" si="2"/>
        <v>2025</v>
      </c>
      <c r="P194" s="23">
        <v>45851</v>
      </c>
    </row>
    <row r="195" spans="1:16" x14ac:dyDescent="0.3">
      <c r="A195" t="s">
        <v>331</v>
      </c>
      <c r="B195" t="s">
        <v>1151</v>
      </c>
      <c r="C195" t="s">
        <v>24</v>
      </c>
      <c r="D195" t="s">
        <v>44</v>
      </c>
      <c r="E195">
        <v>6</v>
      </c>
      <c r="F195" s="2">
        <v>76.069999999999993</v>
      </c>
      <c r="G195" s="1">
        <v>45539</v>
      </c>
      <c r="H195" s="27">
        <v>45576</v>
      </c>
      <c r="I195" t="s">
        <v>20</v>
      </c>
      <c r="J195" s="2">
        <v>456.41999999999996</v>
      </c>
      <c r="K195" t="s">
        <v>136</v>
      </c>
      <c r="L195">
        <v>3</v>
      </c>
      <c r="M195" t="s">
        <v>17</v>
      </c>
      <c r="N195" t="s">
        <v>53</v>
      </c>
      <c r="O195">
        <f t="shared" ref="O195:O258" si="3">YEAR(G195)</f>
        <v>2024</v>
      </c>
      <c r="P195" s="23">
        <v>45539</v>
      </c>
    </row>
    <row r="196" spans="1:16" x14ac:dyDescent="0.3">
      <c r="A196" t="s">
        <v>332</v>
      </c>
      <c r="B196" t="s">
        <v>1151</v>
      </c>
      <c r="C196" t="s">
        <v>10</v>
      </c>
      <c r="D196" t="s">
        <v>38</v>
      </c>
      <c r="E196">
        <v>10</v>
      </c>
      <c r="F196" s="2">
        <v>3.51</v>
      </c>
      <c r="G196" s="1">
        <v>45785</v>
      </c>
      <c r="H196" s="27">
        <v>45803</v>
      </c>
      <c r="I196" t="s">
        <v>20</v>
      </c>
      <c r="J196" s="2">
        <v>35.099999999999994</v>
      </c>
      <c r="K196" t="s">
        <v>1144</v>
      </c>
      <c r="L196">
        <v>7</v>
      </c>
      <c r="M196" t="s">
        <v>17</v>
      </c>
      <c r="N196" t="s">
        <v>115</v>
      </c>
      <c r="O196">
        <f t="shared" si="3"/>
        <v>2025</v>
      </c>
      <c r="P196" s="23">
        <v>45785</v>
      </c>
    </row>
    <row r="197" spans="1:16" x14ac:dyDescent="0.3">
      <c r="A197" t="s">
        <v>333</v>
      </c>
      <c r="B197" t="s">
        <v>1149</v>
      </c>
      <c r="C197" t="s">
        <v>19</v>
      </c>
      <c r="D197" t="s">
        <v>38</v>
      </c>
      <c r="E197">
        <v>9</v>
      </c>
      <c r="F197" s="2">
        <v>3.51</v>
      </c>
      <c r="G197" s="1">
        <v>46001</v>
      </c>
      <c r="H197" s="27">
        <v>46032</v>
      </c>
      <c r="I197" t="s">
        <v>20</v>
      </c>
      <c r="J197" s="2">
        <v>31.589999999999996</v>
      </c>
      <c r="K197" t="s">
        <v>1144</v>
      </c>
      <c r="L197">
        <v>10</v>
      </c>
      <c r="M197" t="s">
        <v>13</v>
      </c>
      <c r="N197" t="s">
        <v>84</v>
      </c>
      <c r="O197">
        <f t="shared" si="3"/>
        <v>2025</v>
      </c>
      <c r="P197" s="23">
        <v>46001</v>
      </c>
    </row>
    <row r="198" spans="1:16" x14ac:dyDescent="0.3">
      <c r="A198" t="s">
        <v>334</v>
      </c>
      <c r="B198" t="s">
        <v>1158</v>
      </c>
      <c r="C198" t="s">
        <v>15</v>
      </c>
      <c r="D198" t="s">
        <v>25</v>
      </c>
      <c r="E198">
        <v>7</v>
      </c>
      <c r="F198" s="2">
        <v>0.76</v>
      </c>
      <c r="G198" s="1">
        <v>45406</v>
      </c>
      <c r="H198" s="27">
        <v>45442</v>
      </c>
      <c r="I198" t="s">
        <v>12</v>
      </c>
      <c r="J198" s="2">
        <v>5.32</v>
      </c>
      <c r="K198" t="s">
        <v>1144</v>
      </c>
      <c r="L198">
        <v>5</v>
      </c>
      <c r="M198" t="s">
        <v>28</v>
      </c>
      <c r="N198" t="s">
        <v>39</v>
      </c>
      <c r="O198">
        <f t="shared" si="3"/>
        <v>2024</v>
      </c>
      <c r="P198" s="23">
        <v>45406</v>
      </c>
    </row>
    <row r="199" spans="1:16" x14ac:dyDescent="0.3">
      <c r="A199" t="s">
        <v>335</v>
      </c>
      <c r="B199" t="s">
        <v>1158</v>
      </c>
      <c r="C199" t="s">
        <v>15</v>
      </c>
      <c r="D199" t="s">
        <v>32</v>
      </c>
      <c r="E199">
        <v>1</v>
      </c>
      <c r="F199" s="2">
        <v>35.380000000000003</v>
      </c>
      <c r="G199" s="1">
        <v>45261</v>
      </c>
      <c r="H199" s="27">
        <v>45281</v>
      </c>
      <c r="I199" t="s">
        <v>20</v>
      </c>
      <c r="J199" s="2">
        <v>35.380000000000003</v>
      </c>
      <c r="K199" t="s">
        <v>136</v>
      </c>
      <c r="L199">
        <v>6</v>
      </c>
      <c r="M199" t="s">
        <v>80</v>
      </c>
      <c r="N199" t="s">
        <v>105</v>
      </c>
      <c r="O199">
        <f t="shared" si="3"/>
        <v>2023</v>
      </c>
      <c r="P199" s="23">
        <v>45261</v>
      </c>
    </row>
    <row r="200" spans="1:16" x14ac:dyDescent="0.3">
      <c r="A200" t="s">
        <v>336</v>
      </c>
      <c r="B200" t="s">
        <v>1151</v>
      </c>
      <c r="C200" t="s">
        <v>24</v>
      </c>
      <c r="D200" t="s">
        <v>11</v>
      </c>
      <c r="E200">
        <v>10</v>
      </c>
      <c r="F200" s="2">
        <v>226.86</v>
      </c>
      <c r="G200" s="1">
        <v>45433</v>
      </c>
      <c r="H200" s="27">
        <v>45458</v>
      </c>
      <c r="I200" t="s">
        <v>12</v>
      </c>
      <c r="J200" s="2">
        <v>2268.6000000000004</v>
      </c>
      <c r="K200" t="s">
        <v>136</v>
      </c>
      <c r="L200">
        <v>6</v>
      </c>
      <c r="M200" t="s">
        <v>40</v>
      </c>
      <c r="N200" t="s">
        <v>63</v>
      </c>
      <c r="O200">
        <f t="shared" si="3"/>
        <v>2024</v>
      </c>
      <c r="P200" s="23">
        <v>45433</v>
      </c>
    </row>
    <row r="201" spans="1:16" x14ac:dyDescent="0.3">
      <c r="A201" t="s">
        <v>337</v>
      </c>
      <c r="B201" t="s">
        <v>1159</v>
      </c>
      <c r="C201" t="s">
        <v>24</v>
      </c>
      <c r="D201" t="s">
        <v>16</v>
      </c>
      <c r="E201">
        <v>10</v>
      </c>
      <c r="F201" s="2">
        <v>177.37</v>
      </c>
      <c r="G201" s="1">
        <v>45172</v>
      </c>
      <c r="H201" s="27">
        <v>45203</v>
      </c>
      <c r="I201" t="s">
        <v>20</v>
      </c>
      <c r="J201" s="2">
        <v>1773.7</v>
      </c>
      <c r="K201" t="s">
        <v>1143</v>
      </c>
      <c r="L201">
        <v>1</v>
      </c>
      <c r="M201" t="s">
        <v>13</v>
      </c>
      <c r="N201" t="s">
        <v>113</v>
      </c>
      <c r="O201">
        <f t="shared" si="3"/>
        <v>2023</v>
      </c>
      <c r="P201" s="23">
        <v>45172</v>
      </c>
    </row>
    <row r="202" spans="1:16" x14ac:dyDescent="0.3">
      <c r="A202" t="s">
        <v>338</v>
      </c>
      <c r="B202" t="s">
        <v>1149</v>
      </c>
      <c r="C202" t="s">
        <v>15</v>
      </c>
      <c r="D202" t="s">
        <v>25</v>
      </c>
      <c r="E202">
        <v>9</v>
      </c>
      <c r="F202" s="2">
        <v>0.76</v>
      </c>
      <c r="G202" s="1">
        <v>44963</v>
      </c>
      <c r="H202" s="27">
        <v>44991</v>
      </c>
      <c r="I202" t="s">
        <v>20</v>
      </c>
      <c r="J202" s="2">
        <v>6.84</v>
      </c>
      <c r="K202" t="s">
        <v>1144</v>
      </c>
      <c r="L202">
        <v>8</v>
      </c>
      <c r="M202" t="s">
        <v>80</v>
      </c>
      <c r="N202" t="s">
        <v>87</v>
      </c>
      <c r="O202">
        <f t="shared" si="3"/>
        <v>2023</v>
      </c>
      <c r="P202" s="23">
        <v>44963</v>
      </c>
    </row>
    <row r="203" spans="1:16" x14ac:dyDescent="0.3">
      <c r="A203" t="s">
        <v>339</v>
      </c>
      <c r="B203" t="s">
        <v>1157</v>
      </c>
      <c r="C203" t="s">
        <v>10</v>
      </c>
      <c r="D203" t="s">
        <v>25</v>
      </c>
      <c r="E203">
        <v>10</v>
      </c>
      <c r="F203" s="2">
        <v>0.76</v>
      </c>
      <c r="G203" s="1">
        <v>45796</v>
      </c>
      <c r="H203" s="27">
        <v>45831</v>
      </c>
      <c r="I203" t="s">
        <v>20</v>
      </c>
      <c r="J203" s="2">
        <v>7.6</v>
      </c>
      <c r="K203" t="s">
        <v>1144</v>
      </c>
      <c r="L203">
        <v>2</v>
      </c>
      <c r="M203" t="s">
        <v>28</v>
      </c>
      <c r="N203" t="s">
        <v>29</v>
      </c>
      <c r="O203">
        <f t="shared" si="3"/>
        <v>2025</v>
      </c>
      <c r="P203" s="23">
        <v>45796</v>
      </c>
    </row>
    <row r="204" spans="1:16" x14ac:dyDescent="0.3">
      <c r="A204" t="s">
        <v>340</v>
      </c>
      <c r="B204" t="s">
        <v>1156</v>
      </c>
      <c r="C204" t="s">
        <v>24</v>
      </c>
      <c r="D204" t="s">
        <v>34</v>
      </c>
      <c r="E204">
        <v>7</v>
      </c>
      <c r="F204" s="2">
        <v>113.3</v>
      </c>
      <c r="G204" s="1">
        <v>45392</v>
      </c>
      <c r="H204" s="27">
        <v>45414</v>
      </c>
      <c r="I204" t="s">
        <v>12</v>
      </c>
      <c r="J204" s="2">
        <v>793.1</v>
      </c>
      <c r="K204" t="s">
        <v>136</v>
      </c>
      <c r="L204">
        <v>6</v>
      </c>
      <c r="M204" t="s">
        <v>13</v>
      </c>
      <c r="N204" t="s">
        <v>69</v>
      </c>
      <c r="O204">
        <f t="shared" si="3"/>
        <v>2024</v>
      </c>
      <c r="P204" s="23">
        <v>45392</v>
      </c>
    </row>
    <row r="205" spans="1:16" x14ac:dyDescent="0.3">
      <c r="A205" t="s">
        <v>341</v>
      </c>
      <c r="B205" t="s">
        <v>1155</v>
      </c>
      <c r="C205" t="s">
        <v>10</v>
      </c>
      <c r="D205" t="s">
        <v>25</v>
      </c>
      <c r="E205">
        <v>2</v>
      </c>
      <c r="F205" s="2">
        <v>0.76</v>
      </c>
      <c r="G205" s="1">
        <v>45587</v>
      </c>
      <c r="H205" s="27">
        <v>45627</v>
      </c>
      <c r="I205" t="s">
        <v>20</v>
      </c>
      <c r="J205" s="2">
        <v>1.52</v>
      </c>
      <c r="K205" t="s">
        <v>1144</v>
      </c>
      <c r="L205">
        <v>5</v>
      </c>
      <c r="M205" t="s">
        <v>48</v>
      </c>
      <c r="N205" t="s">
        <v>121</v>
      </c>
      <c r="O205">
        <f t="shared" si="3"/>
        <v>2024</v>
      </c>
      <c r="P205" s="23">
        <v>45587</v>
      </c>
    </row>
    <row r="206" spans="1:16" x14ac:dyDescent="0.3">
      <c r="A206" t="s">
        <v>342</v>
      </c>
      <c r="B206" t="s">
        <v>1157</v>
      </c>
      <c r="C206" t="s">
        <v>10</v>
      </c>
      <c r="D206" t="s">
        <v>16</v>
      </c>
      <c r="E206">
        <v>10</v>
      </c>
      <c r="F206" s="2">
        <v>177.37</v>
      </c>
      <c r="G206" s="1">
        <v>45066</v>
      </c>
      <c r="H206" s="27">
        <v>45103</v>
      </c>
      <c r="I206" t="s">
        <v>20</v>
      </c>
      <c r="J206" s="2">
        <v>1773.7</v>
      </c>
      <c r="K206" t="s">
        <v>1143</v>
      </c>
      <c r="L206">
        <v>11</v>
      </c>
      <c r="M206" t="s">
        <v>17</v>
      </c>
      <c r="N206" t="s">
        <v>21</v>
      </c>
      <c r="O206">
        <f t="shared" si="3"/>
        <v>2023</v>
      </c>
      <c r="P206" s="23">
        <v>45066</v>
      </c>
    </row>
    <row r="207" spans="1:16" x14ac:dyDescent="0.3">
      <c r="A207" t="s">
        <v>343</v>
      </c>
      <c r="B207" t="s">
        <v>1151</v>
      </c>
      <c r="C207" t="s">
        <v>10</v>
      </c>
      <c r="D207" t="s">
        <v>38</v>
      </c>
      <c r="E207">
        <v>10</v>
      </c>
      <c r="F207" s="2">
        <v>3.51</v>
      </c>
      <c r="G207" s="1">
        <v>45138</v>
      </c>
      <c r="H207" s="27">
        <v>45178</v>
      </c>
      <c r="I207" t="s">
        <v>12</v>
      </c>
      <c r="J207" s="2">
        <v>35.099999999999994</v>
      </c>
      <c r="K207" t="s">
        <v>1144</v>
      </c>
      <c r="L207">
        <v>4</v>
      </c>
      <c r="M207" t="s">
        <v>17</v>
      </c>
      <c r="N207" t="s">
        <v>58</v>
      </c>
      <c r="O207">
        <f t="shared" si="3"/>
        <v>2023</v>
      </c>
      <c r="P207" s="23">
        <v>45138</v>
      </c>
    </row>
    <row r="208" spans="1:16" x14ac:dyDescent="0.3">
      <c r="A208" t="s">
        <v>344</v>
      </c>
      <c r="B208" t="s">
        <v>1150</v>
      </c>
      <c r="C208" t="s">
        <v>24</v>
      </c>
      <c r="D208" t="s">
        <v>34</v>
      </c>
      <c r="E208">
        <v>7</v>
      </c>
      <c r="F208" s="2">
        <v>113.3</v>
      </c>
      <c r="G208" s="1">
        <v>45630</v>
      </c>
      <c r="H208" s="27">
        <v>45646</v>
      </c>
      <c r="I208" t="s">
        <v>12</v>
      </c>
      <c r="J208" s="2">
        <v>793.1</v>
      </c>
      <c r="K208" t="s">
        <v>136</v>
      </c>
      <c r="L208">
        <v>8</v>
      </c>
      <c r="M208" t="s">
        <v>30</v>
      </c>
      <c r="N208" t="s">
        <v>122</v>
      </c>
      <c r="O208">
        <f t="shared" si="3"/>
        <v>2024</v>
      </c>
      <c r="P208" s="23">
        <v>45630</v>
      </c>
    </row>
    <row r="209" spans="1:16" x14ac:dyDescent="0.3">
      <c r="A209" t="s">
        <v>345</v>
      </c>
      <c r="B209" t="s">
        <v>1155</v>
      </c>
      <c r="C209" t="s">
        <v>10</v>
      </c>
      <c r="D209" t="s">
        <v>32</v>
      </c>
      <c r="E209">
        <v>6</v>
      </c>
      <c r="F209" s="2">
        <v>35.380000000000003</v>
      </c>
      <c r="G209" s="1">
        <v>45411</v>
      </c>
      <c r="H209" s="27">
        <v>45438</v>
      </c>
      <c r="I209" t="s">
        <v>12</v>
      </c>
      <c r="J209" s="2">
        <v>212.28000000000003</v>
      </c>
      <c r="K209" t="s">
        <v>136</v>
      </c>
      <c r="L209">
        <v>2</v>
      </c>
      <c r="M209" t="s">
        <v>28</v>
      </c>
      <c r="N209" t="s">
        <v>29</v>
      </c>
      <c r="O209">
        <f t="shared" si="3"/>
        <v>2024</v>
      </c>
      <c r="P209" s="23">
        <v>45411</v>
      </c>
    </row>
    <row r="210" spans="1:16" x14ac:dyDescent="0.3">
      <c r="A210" t="s">
        <v>346</v>
      </c>
      <c r="B210" t="s">
        <v>1159</v>
      </c>
      <c r="C210" t="s">
        <v>24</v>
      </c>
      <c r="D210" t="s">
        <v>27</v>
      </c>
      <c r="E210">
        <v>1</v>
      </c>
      <c r="F210" s="2">
        <v>292.01</v>
      </c>
      <c r="G210" s="1">
        <v>45737</v>
      </c>
      <c r="H210" s="27">
        <v>45767</v>
      </c>
      <c r="I210" t="s">
        <v>20</v>
      </c>
      <c r="J210" s="2">
        <v>292.01</v>
      </c>
      <c r="K210" t="s">
        <v>1143</v>
      </c>
      <c r="L210">
        <v>3</v>
      </c>
      <c r="M210" t="s">
        <v>40</v>
      </c>
      <c r="N210" t="s">
        <v>108</v>
      </c>
      <c r="O210">
        <f t="shared" si="3"/>
        <v>2025</v>
      </c>
      <c r="P210" s="23">
        <v>45737</v>
      </c>
    </row>
    <row r="211" spans="1:16" x14ac:dyDescent="0.3">
      <c r="A211" t="s">
        <v>347</v>
      </c>
      <c r="B211" t="s">
        <v>1159</v>
      </c>
      <c r="C211" t="s">
        <v>24</v>
      </c>
      <c r="D211" t="s">
        <v>65</v>
      </c>
      <c r="E211">
        <v>5</v>
      </c>
      <c r="F211" s="2">
        <v>35.93</v>
      </c>
      <c r="G211" s="1">
        <v>45726</v>
      </c>
      <c r="H211" s="27">
        <v>45762</v>
      </c>
      <c r="I211" t="s">
        <v>12</v>
      </c>
      <c r="J211" s="2">
        <v>179.65</v>
      </c>
      <c r="K211" t="s">
        <v>136</v>
      </c>
      <c r="L211">
        <v>13</v>
      </c>
      <c r="M211" t="s">
        <v>40</v>
      </c>
      <c r="N211" t="s">
        <v>108</v>
      </c>
      <c r="O211">
        <f t="shared" si="3"/>
        <v>2025</v>
      </c>
      <c r="P211" s="23">
        <v>45726</v>
      </c>
    </row>
    <row r="212" spans="1:16" x14ac:dyDescent="0.3">
      <c r="A212" t="s">
        <v>348</v>
      </c>
      <c r="B212" t="s">
        <v>1151</v>
      </c>
      <c r="C212" t="s">
        <v>24</v>
      </c>
      <c r="D212" t="s">
        <v>65</v>
      </c>
      <c r="E212">
        <v>1</v>
      </c>
      <c r="F212" s="2">
        <v>35.93</v>
      </c>
      <c r="G212" s="1">
        <v>45806</v>
      </c>
      <c r="H212" s="27">
        <v>45851</v>
      </c>
      <c r="I212" t="s">
        <v>20</v>
      </c>
      <c r="J212" s="2">
        <v>35.93</v>
      </c>
      <c r="K212" t="s">
        <v>136</v>
      </c>
      <c r="L212">
        <v>12</v>
      </c>
      <c r="M212" t="s">
        <v>40</v>
      </c>
      <c r="N212" t="s">
        <v>61</v>
      </c>
      <c r="O212">
        <f t="shared" si="3"/>
        <v>2025</v>
      </c>
      <c r="P212" s="23">
        <v>45806</v>
      </c>
    </row>
    <row r="213" spans="1:16" x14ac:dyDescent="0.3">
      <c r="A213" t="s">
        <v>349</v>
      </c>
      <c r="B213" t="s">
        <v>1149</v>
      </c>
      <c r="C213" t="s">
        <v>19</v>
      </c>
      <c r="D213" t="s">
        <v>27</v>
      </c>
      <c r="E213">
        <v>4</v>
      </c>
      <c r="F213" s="2">
        <v>292.01</v>
      </c>
      <c r="G213" s="1">
        <v>45743</v>
      </c>
      <c r="H213" s="27">
        <v>45778</v>
      </c>
      <c r="I213" t="s">
        <v>20</v>
      </c>
      <c r="J213" s="2">
        <v>1168.04</v>
      </c>
      <c r="K213" t="s">
        <v>1143</v>
      </c>
      <c r="L213">
        <v>3</v>
      </c>
      <c r="M213" t="s">
        <v>28</v>
      </c>
      <c r="N213" t="s">
        <v>39</v>
      </c>
      <c r="O213">
        <f t="shared" si="3"/>
        <v>2025</v>
      </c>
      <c r="P213" s="23">
        <v>45743</v>
      </c>
    </row>
    <row r="214" spans="1:16" x14ac:dyDescent="0.3">
      <c r="A214" t="s">
        <v>350</v>
      </c>
      <c r="B214" t="s">
        <v>1153</v>
      </c>
      <c r="C214" t="s">
        <v>19</v>
      </c>
      <c r="D214" t="s">
        <v>34</v>
      </c>
      <c r="E214">
        <v>4</v>
      </c>
      <c r="F214" s="2">
        <v>113.3</v>
      </c>
      <c r="G214" s="1">
        <v>45442</v>
      </c>
      <c r="H214" s="27">
        <v>45479</v>
      </c>
      <c r="I214" t="s">
        <v>20</v>
      </c>
      <c r="J214" s="2">
        <v>453.2</v>
      </c>
      <c r="K214" t="s">
        <v>136</v>
      </c>
      <c r="L214">
        <v>4</v>
      </c>
      <c r="M214" t="s">
        <v>30</v>
      </c>
      <c r="N214" t="s">
        <v>75</v>
      </c>
      <c r="O214">
        <f t="shared" si="3"/>
        <v>2024</v>
      </c>
      <c r="P214" s="23">
        <v>45442</v>
      </c>
    </row>
    <row r="215" spans="1:16" x14ac:dyDescent="0.3">
      <c r="A215" t="s">
        <v>351</v>
      </c>
      <c r="B215" t="s">
        <v>1151</v>
      </c>
      <c r="C215" t="s">
        <v>10</v>
      </c>
      <c r="D215" t="s">
        <v>25</v>
      </c>
      <c r="E215">
        <v>3</v>
      </c>
      <c r="F215" s="2">
        <v>0.76</v>
      </c>
      <c r="G215" s="1">
        <v>45967</v>
      </c>
      <c r="H215" s="27">
        <v>46011</v>
      </c>
      <c r="I215" t="s">
        <v>20</v>
      </c>
      <c r="J215" s="2">
        <v>2.2800000000000002</v>
      </c>
      <c r="K215" t="s">
        <v>1144</v>
      </c>
      <c r="L215">
        <v>10</v>
      </c>
      <c r="M215" t="s">
        <v>13</v>
      </c>
      <c r="N215" t="s">
        <v>26</v>
      </c>
      <c r="O215">
        <f t="shared" si="3"/>
        <v>2025</v>
      </c>
      <c r="P215" s="23">
        <v>45967</v>
      </c>
    </row>
    <row r="216" spans="1:16" x14ac:dyDescent="0.3">
      <c r="A216" t="s">
        <v>352</v>
      </c>
      <c r="B216" t="s">
        <v>1151</v>
      </c>
      <c r="C216" t="s">
        <v>10</v>
      </c>
      <c r="D216" t="s">
        <v>65</v>
      </c>
      <c r="E216">
        <v>3</v>
      </c>
      <c r="F216" s="2">
        <v>35.93</v>
      </c>
      <c r="G216" s="1">
        <v>46009</v>
      </c>
      <c r="H216" s="27">
        <v>46033</v>
      </c>
      <c r="I216" t="s">
        <v>20</v>
      </c>
      <c r="J216" s="2">
        <v>107.78999999999999</v>
      </c>
      <c r="K216" t="s">
        <v>136</v>
      </c>
      <c r="L216">
        <v>4</v>
      </c>
      <c r="M216" t="s">
        <v>13</v>
      </c>
      <c r="N216" t="s">
        <v>26</v>
      </c>
      <c r="O216">
        <f t="shared" si="3"/>
        <v>2025</v>
      </c>
      <c r="P216" s="23">
        <v>46009</v>
      </c>
    </row>
    <row r="217" spans="1:16" x14ac:dyDescent="0.3">
      <c r="A217" t="s">
        <v>353</v>
      </c>
      <c r="B217" t="s">
        <v>1153</v>
      </c>
      <c r="C217" t="s">
        <v>19</v>
      </c>
      <c r="D217" t="s">
        <v>51</v>
      </c>
      <c r="E217">
        <v>8</v>
      </c>
      <c r="F217" s="2">
        <v>21.99</v>
      </c>
      <c r="G217" s="1">
        <v>45974</v>
      </c>
      <c r="H217" s="27">
        <v>45999</v>
      </c>
      <c r="I217" t="s">
        <v>20</v>
      </c>
      <c r="J217" s="2">
        <v>175.92</v>
      </c>
      <c r="K217" t="s">
        <v>1144</v>
      </c>
      <c r="L217">
        <v>0</v>
      </c>
      <c r="M217" t="s">
        <v>28</v>
      </c>
      <c r="N217" t="s">
        <v>99</v>
      </c>
      <c r="O217">
        <f t="shared" si="3"/>
        <v>2025</v>
      </c>
      <c r="P217" s="23">
        <v>45974</v>
      </c>
    </row>
    <row r="218" spans="1:16" x14ac:dyDescent="0.3">
      <c r="A218" t="s">
        <v>354</v>
      </c>
      <c r="B218" t="s">
        <v>1149</v>
      </c>
      <c r="C218" t="s">
        <v>15</v>
      </c>
      <c r="D218" t="s">
        <v>34</v>
      </c>
      <c r="E218">
        <v>2</v>
      </c>
      <c r="F218" s="2">
        <v>113.3</v>
      </c>
      <c r="G218" s="1">
        <v>45502</v>
      </c>
      <c r="H218" s="27">
        <v>45544</v>
      </c>
      <c r="I218" t="s">
        <v>20</v>
      </c>
      <c r="J218" s="2">
        <v>226.6</v>
      </c>
      <c r="K218" t="s">
        <v>136</v>
      </c>
      <c r="L218">
        <v>12</v>
      </c>
      <c r="M218" t="s">
        <v>17</v>
      </c>
      <c r="N218" t="s">
        <v>58</v>
      </c>
      <c r="O218">
        <f t="shared" si="3"/>
        <v>2024</v>
      </c>
      <c r="P218" s="23">
        <v>45502</v>
      </c>
    </row>
    <row r="219" spans="1:16" x14ac:dyDescent="0.3">
      <c r="A219" t="s">
        <v>355</v>
      </c>
      <c r="B219" t="s">
        <v>1159</v>
      </c>
      <c r="C219" t="s">
        <v>24</v>
      </c>
      <c r="D219" t="s">
        <v>32</v>
      </c>
      <c r="E219">
        <v>8</v>
      </c>
      <c r="F219" s="2">
        <v>35.380000000000003</v>
      </c>
      <c r="G219" s="1">
        <v>45108</v>
      </c>
      <c r="H219" s="27">
        <v>45143</v>
      </c>
      <c r="I219" t="s">
        <v>20</v>
      </c>
      <c r="J219" s="2">
        <v>283.04000000000002</v>
      </c>
      <c r="K219" t="s">
        <v>136</v>
      </c>
      <c r="L219">
        <v>18</v>
      </c>
      <c r="M219" t="s">
        <v>30</v>
      </c>
      <c r="N219" t="s">
        <v>75</v>
      </c>
      <c r="O219">
        <f t="shared" si="3"/>
        <v>2023</v>
      </c>
      <c r="P219" s="23">
        <v>45108</v>
      </c>
    </row>
    <row r="220" spans="1:16" x14ac:dyDescent="0.3">
      <c r="A220" t="s">
        <v>356</v>
      </c>
      <c r="B220" t="s">
        <v>1155</v>
      </c>
      <c r="C220" t="s">
        <v>10</v>
      </c>
      <c r="D220" t="s">
        <v>16</v>
      </c>
      <c r="E220">
        <v>6</v>
      </c>
      <c r="F220" s="2">
        <v>177.37</v>
      </c>
      <c r="G220" s="1">
        <v>45722</v>
      </c>
      <c r="H220" s="27">
        <v>45765</v>
      </c>
      <c r="I220" t="s">
        <v>20</v>
      </c>
      <c r="J220" s="2">
        <v>1064.22</v>
      </c>
      <c r="K220" t="s">
        <v>1143</v>
      </c>
      <c r="L220">
        <v>14</v>
      </c>
      <c r="M220" t="s">
        <v>30</v>
      </c>
      <c r="N220" t="s">
        <v>75</v>
      </c>
      <c r="O220">
        <f t="shared" si="3"/>
        <v>2025</v>
      </c>
      <c r="P220" s="23">
        <v>45722</v>
      </c>
    </row>
    <row r="221" spans="1:16" x14ac:dyDescent="0.3">
      <c r="A221" t="s">
        <v>357</v>
      </c>
      <c r="B221" t="s">
        <v>1151</v>
      </c>
      <c r="C221" t="s">
        <v>24</v>
      </c>
      <c r="D221" t="s">
        <v>16</v>
      </c>
      <c r="E221">
        <v>8</v>
      </c>
      <c r="F221" s="2">
        <v>177.37</v>
      </c>
      <c r="G221" s="1">
        <v>45600</v>
      </c>
      <c r="H221" s="27">
        <v>45619</v>
      </c>
      <c r="I221" t="s">
        <v>12</v>
      </c>
      <c r="J221" s="2">
        <v>1418.96</v>
      </c>
      <c r="K221" t="s">
        <v>1143</v>
      </c>
      <c r="L221">
        <v>16</v>
      </c>
      <c r="M221" t="s">
        <v>22</v>
      </c>
      <c r="N221" t="s">
        <v>23</v>
      </c>
      <c r="O221">
        <f t="shared" si="3"/>
        <v>2024</v>
      </c>
      <c r="P221" s="23">
        <v>45600</v>
      </c>
    </row>
    <row r="222" spans="1:16" x14ac:dyDescent="0.3">
      <c r="A222" t="s">
        <v>358</v>
      </c>
      <c r="B222" t="s">
        <v>1150</v>
      </c>
      <c r="C222" t="s">
        <v>24</v>
      </c>
      <c r="D222" t="s">
        <v>34</v>
      </c>
      <c r="E222">
        <v>6</v>
      </c>
      <c r="F222" s="2">
        <v>113.3</v>
      </c>
      <c r="G222" s="1">
        <v>45878</v>
      </c>
      <c r="H222" s="27">
        <v>45893</v>
      </c>
      <c r="I222" t="s">
        <v>12</v>
      </c>
      <c r="J222" s="2">
        <v>679.8</v>
      </c>
      <c r="K222" t="s">
        <v>136</v>
      </c>
      <c r="L222">
        <v>5</v>
      </c>
      <c r="M222" t="s">
        <v>17</v>
      </c>
      <c r="N222" t="s">
        <v>86</v>
      </c>
      <c r="O222">
        <f t="shared" si="3"/>
        <v>2025</v>
      </c>
      <c r="P222" s="23">
        <v>45878</v>
      </c>
    </row>
    <row r="223" spans="1:16" x14ac:dyDescent="0.3">
      <c r="A223" t="s">
        <v>359</v>
      </c>
      <c r="B223" t="s">
        <v>1155</v>
      </c>
      <c r="C223" t="s">
        <v>10</v>
      </c>
      <c r="D223" t="s">
        <v>32</v>
      </c>
      <c r="E223">
        <v>8</v>
      </c>
      <c r="F223" s="2">
        <v>35.380000000000003</v>
      </c>
      <c r="G223" s="1">
        <v>44950</v>
      </c>
      <c r="H223" s="27">
        <v>44985</v>
      </c>
      <c r="I223" t="s">
        <v>20</v>
      </c>
      <c r="J223" s="2">
        <v>283.04000000000002</v>
      </c>
      <c r="K223" t="s">
        <v>136</v>
      </c>
      <c r="L223">
        <v>4</v>
      </c>
      <c r="M223" t="s">
        <v>48</v>
      </c>
      <c r="N223" t="s">
        <v>96</v>
      </c>
      <c r="O223">
        <f t="shared" si="3"/>
        <v>2023</v>
      </c>
      <c r="P223" s="23">
        <v>44950</v>
      </c>
    </row>
    <row r="224" spans="1:16" x14ac:dyDescent="0.3">
      <c r="A224" t="s">
        <v>360</v>
      </c>
      <c r="B224" t="s">
        <v>1154</v>
      </c>
      <c r="C224" t="s">
        <v>24</v>
      </c>
      <c r="D224" t="s">
        <v>32</v>
      </c>
      <c r="E224">
        <v>9</v>
      </c>
      <c r="F224" s="2">
        <v>35.380000000000003</v>
      </c>
      <c r="G224" s="1">
        <v>45865</v>
      </c>
      <c r="H224" s="27">
        <v>45886</v>
      </c>
      <c r="I224" t="s">
        <v>20</v>
      </c>
      <c r="J224" s="2">
        <v>318.42</v>
      </c>
      <c r="K224" t="s">
        <v>136</v>
      </c>
      <c r="L224">
        <v>14</v>
      </c>
      <c r="M224" t="s">
        <v>30</v>
      </c>
      <c r="N224" t="s">
        <v>96</v>
      </c>
      <c r="O224">
        <f t="shared" si="3"/>
        <v>2025</v>
      </c>
      <c r="P224" s="23">
        <v>45865</v>
      </c>
    </row>
    <row r="225" spans="1:16" x14ac:dyDescent="0.3">
      <c r="A225" t="s">
        <v>361</v>
      </c>
      <c r="B225" t="s">
        <v>1154</v>
      </c>
      <c r="C225" t="s">
        <v>10</v>
      </c>
      <c r="D225" t="s">
        <v>38</v>
      </c>
      <c r="E225">
        <v>2</v>
      </c>
      <c r="F225" s="2">
        <v>3.51</v>
      </c>
      <c r="G225" s="1">
        <v>45338</v>
      </c>
      <c r="H225" s="27">
        <v>45361</v>
      </c>
      <c r="I225" t="s">
        <v>12</v>
      </c>
      <c r="J225" s="2">
        <v>7.02</v>
      </c>
      <c r="K225" t="s">
        <v>1144</v>
      </c>
      <c r="L225">
        <v>9</v>
      </c>
      <c r="M225" t="s">
        <v>13</v>
      </c>
      <c r="N225" t="s">
        <v>84</v>
      </c>
      <c r="O225">
        <f t="shared" si="3"/>
        <v>2024</v>
      </c>
      <c r="P225" s="23">
        <v>45338</v>
      </c>
    </row>
    <row r="226" spans="1:16" x14ac:dyDescent="0.3">
      <c r="A226" t="s">
        <v>362</v>
      </c>
      <c r="B226" t="s">
        <v>1155</v>
      </c>
      <c r="C226" t="s">
        <v>10</v>
      </c>
      <c r="D226" t="s">
        <v>51</v>
      </c>
      <c r="E226">
        <v>10</v>
      </c>
      <c r="F226" s="2">
        <v>21.99</v>
      </c>
      <c r="G226" s="1">
        <v>45686</v>
      </c>
      <c r="H226" s="27">
        <v>45728</v>
      </c>
      <c r="I226" t="s">
        <v>12</v>
      </c>
      <c r="J226" s="2">
        <v>219.89999999999998</v>
      </c>
      <c r="K226" t="s">
        <v>1144</v>
      </c>
      <c r="L226">
        <v>3</v>
      </c>
      <c r="M226" t="s">
        <v>40</v>
      </c>
      <c r="N226" t="s">
        <v>63</v>
      </c>
      <c r="O226">
        <f t="shared" si="3"/>
        <v>2025</v>
      </c>
      <c r="P226" s="23">
        <v>45686</v>
      </c>
    </row>
    <row r="227" spans="1:16" x14ac:dyDescent="0.3">
      <c r="A227" t="s">
        <v>363</v>
      </c>
      <c r="B227" t="s">
        <v>1154</v>
      </c>
      <c r="C227" t="s">
        <v>24</v>
      </c>
      <c r="D227" t="s">
        <v>38</v>
      </c>
      <c r="E227">
        <v>1</v>
      </c>
      <c r="F227" s="2">
        <v>3.51</v>
      </c>
      <c r="G227" s="1">
        <v>45489</v>
      </c>
      <c r="H227" s="27">
        <v>45529</v>
      </c>
      <c r="I227" t="s">
        <v>20</v>
      </c>
      <c r="J227" s="2">
        <v>3.51</v>
      </c>
      <c r="K227" t="s">
        <v>1144</v>
      </c>
      <c r="L227">
        <v>7</v>
      </c>
      <c r="M227" t="s">
        <v>48</v>
      </c>
      <c r="N227" t="s">
        <v>68</v>
      </c>
      <c r="O227">
        <f t="shared" si="3"/>
        <v>2024</v>
      </c>
      <c r="P227" s="23">
        <v>45489</v>
      </c>
    </row>
    <row r="228" spans="1:16" x14ac:dyDescent="0.3">
      <c r="A228" t="s">
        <v>364</v>
      </c>
      <c r="B228" t="s">
        <v>1149</v>
      </c>
      <c r="C228" t="s">
        <v>15</v>
      </c>
      <c r="D228" t="s">
        <v>16</v>
      </c>
      <c r="E228">
        <v>9</v>
      </c>
      <c r="F228" s="2">
        <v>177.37</v>
      </c>
      <c r="G228" s="1">
        <v>45818</v>
      </c>
      <c r="H228" s="27">
        <v>45860</v>
      </c>
      <c r="I228" t="s">
        <v>20</v>
      </c>
      <c r="J228" s="2">
        <v>1596.33</v>
      </c>
      <c r="K228" t="s">
        <v>1143</v>
      </c>
      <c r="L228">
        <v>8</v>
      </c>
      <c r="M228" t="s">
        <v>22</v>
      </c>
      <c r="N228" t="s">
        <v>47</v>
      </c>
      <c r="O228">
        <f t="shared" si="3"/>
        <v>2025</v>
      </c>
      <c r="P228" s="23">
        <v>45818</v>
      </c>
    </row>
    <row r="229" spans="1:16" x14ac:dyDescent="0.3">
      <c r="A229" t="s">
        <v>365</v>
      </c>
      <c r="B229" t="s">
        <v>1149</v>
      </c>
      <c r="C229" t="s">
        <v>15</v>
      </c>
      <c r="D229" t="s">
        <v>38</v>
      </c>
      <c r="E229">
        <v>2</v>
      </c>
      <c r="F229" s="2">
        <v>3.51</v>
      </c>
      <c r="G229" s="1">
        <v>45520</v>
      </c>
      <c r="H229" s="27">
        <v>45540</v>
      </c>
      <c r="I229" t="s">
        <v>12</v>
      </c>
      <c r="J229" s="2">
        <v>7.02</v>
      </c>
      <c r="K229" t="s">
        <v>1144</v>
      </c>
      <c r="L229">
        <v>16</v>
      </c>
      <c r="M229" t="s">
        <v>22</v>
      </c>
      <c r="N229" t="s">
        <v>123</v>
      </c>
      <c r="O229">
        <f t="shared" si="3"/>
        <v>2024</v>
      </c>
      <c r="P229" s="23">
        <v>45520</v>
      </c>
    </row>
    <row r="230" spans="1:16" x14ac:dyDescent="0.3">
      <c r="A230" t="s">
        <v>366</v>
      </c>
      <c r="B230" t="s">
        <v>1151</v>
      </c>
      <c r="C230" t="s">
        <v>10</v>
      </c>
      <c r="D230" t="s">
        <v>11</v>
      </c>
      <c r="E230">
        <v>6</v>
      </c>
      <c r="F230" s="2">
        <v>226.86</v>
      </c>
      <c r="G230" s="1">
        <v>45463</v>
      </c>
      <c r="H230" s="27">
        <v>45479</v>
      </c>
      <c r="I230" t="s">
        <v>20</v>
      </c>
      <c r="J230" s="2">
        <v>1361.16</v>
      </c>
      <c r="K230" t="s">
        <v>136</v>
      </c>
      <c r="L230">
        <v>18</v>
      </c>
      <c r="M230" t="s">
        <v>28</v>
      </c>
      <c r="N230" t="s">
        <v>123</v>
      </c>
      <c r="O230">
        <f t="shared" si="3"/>
        <v>2024</v>
      </c>
      <c r="P230" s="23">
        <v>45463</v>
      </c>
    </row>
    <row r="231" spans="1:16" x14ac:dyDescent="0.3">
      <c r="A231" t="s">
        <v>367</v>
      </c>
      <c r="B231" t="s">
        <v>1151</v>
      </c>
      <c r="C231" t="s">
        <v>10</v>
      </c>
      <c r="D231" t="s">
        <v>16</v>
      </c>
      <c r="E231">
        <v>7</v>
      </c>
      <c r="F231" s="2">
        <v>177.37</v>
      </c>
      <c r="G231" s="1">
        <v>45017</v>
      </c>
      <c r="H231" s="27">
        <v>45040</v>
      </c>
      <c r="I231" t="s">
        <v>12</v>
      </c>
      <c r="J231" s="2">
        <v>1241.5900000000001</v>
      </c>
      <c r="K231" t="s">
        <v>1143</v>
      </c>
      <c r="L231">
        <v>6</v>
      </c>
      <c r="M231" t="s">
        <v>40</v>
      </c>
      <c r="N231" t="s">
        <v>124</v>
      </c>
      <c r="O231">
        <f t="shared" si="3"/>
        <v>2023</v>
      </c>
      <c r="P231" s="23">
        <v>45017</v>
      </c>
    </row>
    <row r="232" spans="1:16" x14ac:dyDescent="0.3">
      <c r="A232" t="s">
        <v>368</v>
      </c>
      <c r="B232" t="s">
        <v>1150</v>
      </c>
      <c r="C232" t="s">
        <v>24</v>
      </c>
      <c r="D232" t="s">
        <v>27</v>
      </c>
      <c r="E232">
        <v>8</v>
      </c>
      <c r="F232" s="2">
        <v>292.01</v>
      </c>
      <c r="G232" s="1">
        <v>45231</v>
      </c>
      <c r="H232" s="27">
        <v>45265</v>
      </c>
      <c r="I232" t="s">
        <v>20</v>
      </c>
      <c r="J232" s="2">
        <v>2336.08</v>
      </c>
      <c r="K232" t="s">
        <v>1143</v>
      </c>
      <c r="L232">
        <v>3</v>
      </c>
      <c r="M232" t="s">
        <v>22</v>
      </c>
      <c r="N232" t="s">
        <v>112</v>
      </c>
      <c r="O232">
        <f t="shared" si="3"/>
        <v>2023</v>
      </c>
      <c r="P232" s="23">
        <v>45231</v>
      </c>
    </row>
    <row r="233" spans="1:16" x14ac:dyDescent="0.3">
      <c r="A233" t="s">
        <v>369</v>
      </c>
      <c r="B233" t="s">
        <v>1151</v>
      </c>
      <c r="C233" t="s">
        <v>10</v>
      </c>
      <c r="D233" t="s">
        <v>16</v>
      </c>
      <c r="E233">
        <v>2</v>
      </c>
      <c r="F233" s="2">
        <v>177.37</v>
      </c>
      <c r="G233" s="1">
        <v>45081</v>
      </c>
      <c r="H233" s="27">
        <v>45124</v>
      </c>
      <c r="I233" t="s">
        <v>12</v>
      </c>
      <c r="J233" s="2">
        <v>354.74</v>
      </c>
      <c r="K233" t="s">
        <v>1143</v>
      </c>
      <c r="L233">
        <v>11</v>
      </c>
      <c r="M233" t="s">
        <v>22</v>
      </c>
      <c r="N233" t="s">
        <v>123</v>
      </c>
      <c r="O233">
        <f t="shared" si="3"/>
        <v>2023</v>
      </c>
      <c r="P233" s="23">
        <v>45081</v>
      </c>
    </row>
    <row r="234" spans="1:16" x14ac:dyDescent="0.3">
      <c r="A234" t="s">
        <v>370</v>
      </c>
      <c r="B234" t="s">
        <v>1152</v>
      </c>
      <c r="C234" t="s">
        <v>24</v>
      </c>
      <c r="D234" t="s">
        <v>44</v>
      </c>
      <c r="E234">
        <v>5</v>
      </c>
      <c r="F234" s="2">
        <v>76.069999999999993</v>
      </c>
      <c r="G234" s="1">
        <v>44995</v>
      </c>
      <c r="H234" s="27">
        <v>45015</v>
      </c>
      <c r="I234" t="s">
        <v>12</v>
      </c>
      <c r="J234" s="2">
        <v>380.34999999999997</v>
      </c>
      <c r="K234" t="s">
        <v>136</v>
      </c>
      <c r="L234">
        <v>8</v>
      </c>
      <c r="M234" t="s">
        <v>80</v>
      </c>
      <c r="N234" t="s">
        <v>81</v>
      </c>
      <c r="O234">
        <f t="shared" si="3"/>
        <v>2023</v>
      </c>
      <c r="P234" s="23">
        <v>44995</v>
      </c>
    </row>
    <row r="235" spans="1:16" x14ac:dyDescent="0.3">
      <c r="A235" t="s">
        <v>371</v>
      </c>
      <c r="B235" t="s">
        <v>1152</v>
      </c>
      <c r="C235" t="s">
        <v>24</v>
      </c>
      <c r="D235" t="s">
        <v>65</v>
      </c>
      <c r="E235">
        <v>10</v>
      </c>
      <c r="F235" s="2">
        <v>35.93</v>
      </c>
      <c r="G235" s="1">
        <v>45132</v>
      </c>
      <c r="H235" s="27">
        <v>45173</v>
      </c>
      <c r="I235" t="s">
        <v>20</v>
      </c>
      <c r="J235" s="2">
        <v>359.3</v>
      </c>
      <c r="K235" t="s">
        <v>136</v>
      </c>
      <c r="L235">
        <v>6</v>
      </c>
      <c r="M235" t="s">
        <v>40</v>
      </c>
      <c r="N235" t="s">
        <v>119</v>
      </c>
      <c r="O235">
        <f t="shared" si="3"/>
        <v>2023</v>
      </c>
      <c r="P235" s="23">
        <v>45132</v>
      </c>
    </row>
    <row r="236" spans="1:16" x14ac:dyDescent="0.3">
      <c r="A236" t="s">
        <v>372</v>
      </c>
      <c r="B236" t="s">
        <v>1149</v>
      </c>
      <c r="C236" t="s">
        <v>15</v>
      </c>
      <c r="D236" t="s">
        <v>34</v>
      </c>
      <c r="E236">
        <v>5</v>
      </c>
      <c r="F236" s="2">
        <v>113.3</v>
      </c>
      <c r="G236" s="1">
        <v>44947</v>
      </c>
      <c r="H236" s="27">
        <v>44984</v>
      </c>
      <c r="I236" t="s">
        <v>12</v>
      </c>
      <c r="J236" s="2">
        <v>566.5</v>
      </c>
      <c r="K236" t="s">
        <v>136</v>
      </c>
      <c r="L236">
        <v>11</v>
      </c>
      <c r="M236" t="s">
        <v>48</v>
      </c>
      <c r="N236" t="s">
        <v>96</v>
      </c>
      <c r="O236">
        <f t="shared" si="3"/>
        <v>2023</v>
      </c>
      <c r="P236" s="23">
        <v>44947</v>
      </c>
    </row>
    <row r="237" spans="1:16" x14ac:dyDescent="0.3">
      <c r="A237" t="s">
        <v>373</v>
      </c>
      <c r="B237" t="s">
        <v>1154</v>
      </c>
      <c r="C237" t="s">
        <v>10</v>
      </c>
      <c r="D237" t="s">
        <v>34</v>
      </c>
      <c r="E237">
        <v>2</v>
      </c>
      <c r="F237" s="2">
        <v>113.3</v>
      </c>
      <c r="G237" s="1">
        <v>45596</v>
      </c>
      <c r="H237" s="27">
        <v>45619</v>
      </c>
      <c r="I237" t="s">
        <v>20</v>
      </c>
      <c r="J237" s="2">
        <v>226.6</v>
      </c>
      <c r="K237" t="s">
        <v>136</v>
      </c>
      <c r="L237">
        <v>14</v>
      </c>
      <c r="M237" t="s">
        <v>35</v>
      </c>
      <c r="N237" t="s">
        <v>36</v>
      </c>
      <c r="O237">
        <f t="shared" si="3"/>
        <v>2024</v>
      </c>
      <c r="P237" s="23">
        <v>45596</v>
      </c>
    </row>
    <row r="238" spans="1:16" x14ac:dyDescent="0.3">
      <c r="A238" t="s">
        <v>374</v>
      </c>
      <c r="B238" t="s">
        <v>1149</v>
      </c>
      <c r="C238" t="s">
        <v>19</v>
      </c>
      <c r="D238" t="s">
        <v>32</v>
      </c>
      <c r="E238">
        <v>1</v>
      </c>
      <c r="F238" s="2">
        <v>35.380000000000003</v>
      </c>
      <c r="G238" s="1">
        <v>45674</v>
      </c>
      <c r="H238" s="27">
        <v>45718</v>
      </c>
      <c r="I238" t="s">
        <v>20</v>
      </c>
      <c r="J238" s="2">
        <v>35.380000000000003</v>
      </c>
      <c r="K238" t="s">
        <v>136</v>
      </c>
      <c r="L238">
        <v>9</v>
      </c>
      <c r="M238" t="s">
        <v>35</v>
      </c>
      <c r="N238" t="s">
        <v>116</v>
      </c>
      <c r="O238">
        <f t="shared" si="3"/>
        <v>2025</v>
      </c>
      <c r="P238" s="23">
        <v>45674</v>
      </c>
    </row>
    <row r="239" spans="1:16" x14ac:dyDescent="0.3">
      <c r="A239" t="s">
        <v>375</v>
      </c>
      <c r="B239" t="s">
        <v>1149</v>
      </c>
      <c r="C239" t="s">
        <v>15</v>
      </c>
      <c r="D239" t="s">
        <v>44</v>
      </c>
      <c r="E239">
        <v>8</v>
      </c>
      <c r="F239" s="2">
        <v>76.069999999999993</v>
      </c>
      <c r="G239" s="1">
        <v>45599</v>
      </c>
      <c r="H239" s="27">
        <v>45627</v>
      </c>
      <c r="I239" t="s">
        <v>12</v>
      </c>
      <c r="J239" s="2">
        <v>608.55999999999995</v>
      </c>
      <c r="K239" t="s">
        <v>136</v>
      </c>
      <c r="L239">
        <v>2</v>
      </c>
      <c r="M239" t="s">
        <v>28</v>
      </c>
      <c r="N239" t="s">
        <v>125</v>
      </c>
      <c r="O239">
        <f t="shared" si="3"/>
        <v>2024</v>
      </c>
      <c r="P239" s="23">
        <v>45599</v>
      </c>
    </row>
    <row r="240" spans="1:16" x14ac:dyDescent="0.3">
      <c r="A240" t="s">
        <v>376</v>
      </c>
      <c r="B240" t="s">
        <v>1153</v>
      </c>
      <c r="C240" t="s">
        <v>19</v>
      </c>
      <c r="D240" t="s">
        <v>25</v>
      </c>
      <c r="E240">
        <v>7</v>
      </c>
      <c r="F240" s="2">
        <v>0.76</v>
      </c>
      <c r="G240" s="1">
        <v>45955</v>
      </c>
      <c r="H240" s="27">
        <v>45986</v>
      </c>
      <c r="I240" t="s">
        <v>12</v>
      </c>
      <c r="J240" s="2">
        <v>5.32</v>
      </c>
      <c r="K240" t="s">
        <v>1144</v>
      </c>
      <c r="L240">
        <v>2</v>
      </c>
      <c r="M240" t="s">
        <v>17</v>
      </c>
      <c r="N240" t="s">
        <v>57</v>
      </c>
      <c r="O240">
        <f t="shared" si="3"/>
        <v>2025</v>
      </c>
      <c r="P240" s="23">
        <v>45955</v>
      </c>
    </row>
    <row r="241" spans="1:16" x14ac:dyDescent="0.3">
      <c r="A241" t="s">
        <v>377</v>
      </c>
      <c r="B241" t="s">
        <v>1156</v>
      </c>
      <c r="C241" t="s">
        <v>24</v>
      </c>
      <c r="D241" t="s">
        <v>32</v>
      </c>
      <c r="E241">
        <v>9</v>
      </c>
      <c r="F241" s="2">
        <v>35.380000000000003</v>
      </c>
      <c r="G241" s="1">
        <v>45302</v>
      </c>
      <c r="H241" s="27">
        <v>45345</v>
      </c>
      <c r="I241" t="s">
        <v>20</v>
      </c>
      <c r="J241" s="2">
        <v>318.42</v>
      </c>
      <c r="K241" t="s">
        <v>136</v>
      </c>
      <c r="L241">
        <v>7</v>
      </c>
      <c r="M241" t="s">
        <v>17</v>
      </c>
      <c r="N241" t="s">
        <v>115</v>
      </c>
      <c r="O241">
        <f t="shared" si="3"/>
        <v>2024</v>
      </c>
      <c r="P241" s="23">
        <v>45302</v>
      </c>
    </row>
    <row r="242" spans="1:16" x14ac:dyDescent="0.3">
      <c r="A242" t="s">
        <v>378</v>
      </c>
      <c r="B242" t="s">
        <v>1159</v>
      </c>
      <c r="C242" t="s">
        <v>24</v>
      </c>
      <c r="D242" t="s">
        <v>27</v>
      </c>
      <c r="E242">
        <v>2</v>
      </c>
      <c r="F242" s="2">
        <v>292.01</v>
      </c>
      <c r="G242" s="1">
        <v>45604</v>
      </c>
      <c r="H242" s="27">
        <v>45648</v>
      </c>
      <c r="I242" t="s">
        <v>20</v>
      </c>
      <c r="J242" s="2">
        <v>584.02</v>
      </c>
      <c r="K242" t="s">
        <v>1143</v>
      </c>
      <c r="L242">
        <v>13</v>
      </c>
      <c r="M242" t="s">
        <v>35</v>
      </c>
      <c r="N242" t="s">
        <v>116</v>
      </c>
      <c r="O242">
        <f t="shared" si="3"/>
        <v>2024</v>
      </c>
      <c r="P242" s="23">
        <v>45604</v>
      </c>
    </row>
    <row r="243" spans="1:16" x14ac:dyDescent="0.3">
      <c r="A243" t="s">
        <v>379</v>
      </c>
      <c r="B243" t="s">
        <v>1159</v>
      </c>
      <c r="C243" t="s">
        <v>24</v>
      </c>
      <c r="D243" t="s">
        <v>34</v>
      </c>
      <c r="E243">
        <v>7</v>
      </c>
      <c r="F243" s="2">
        <v>113.3</v>
      </c>
      <c r="G243" s="1">
        <v>45100</v>
      </c>
      <c r="H243" s="27">
        <v>45127</v>
      </c>
      <c r="I243" t="s">
        <v>20</v>
      </c>
      <c r="J243" s="2">
        <v>793.1</v>
      </c>
      <c r="K243" t="s">
        <v>136</v>
      </c>
      <c r="L243">
        <v>3</v>
      </c>
      <c r="M243" t="s">
        <v>40</v>
      </c>
      <c r="N243" t="s">
        <v>116</v>
      </c>
      <c r="O243">
        <f t="shared" si="3"/>
        <v>2023</v>
      </c>
      <c r="P243" s="23">
        <v>45100</v>
      </c>
    </row>
    <row r="244" spans="1:16" x14ac:dyDescent="0.3">
      <c r="A244" t="s">
        <v>380</v>
      </c>
      <c r="B244" t="s">
        <v>1158</v>
      </c>
      <c r="C244" t="s">
        <v>15</v>
      </c>
      <c r="D244" t="s">
        <v>32</v>
      </c>
      <c r="E244">
        <v>2</v>
      </c>
      <c r="F244" s="2">
        <v>35.380000000000003</v>
      </c>
      <c r="G244" s="1">
        <v>45338</v>
      </c>
      <c r="H244" s="27">
        <v>45360</v>
      </c>
      <c r="I244" t="s">
        <v>20</v>
      </c>
      <c r="J244" s="2">
        <v>70.760000000000005</v>
      </c>
      <c r="K244" t="s">
        <v>136</v>
      </c>
      <c r="L244">
        <v>16</v>
      </c>
      <c r="M244" t="s">
        <v>35</v>
      </c>
      <c r="N244" t="s">
        <v>36</v>
      </c>
      <c r="O244">
        <f t="shared" si="3"/>
        <v>2024</v>
      </c>
      <c r="P244" s="23">
        <v>45338</v>
      </c>
    </row>
    <row r="245" spans="1:16" x14ac:dyDescent="0.3">
      <c r="A245" t="s">
        <v>381</v>
      </c>
      <c r="B245" t="s">
        <v>1150</v>
      </c>
      <c r="C245" t="s">
        <v>24</v>
      </c>
      <c r="D245" t="s">
        <v>25</v>
      </c>
      <c r="E245">
        <v>3</v>
      </c>
      <c r="F245" s="2">
        <v>0.76</v>
      </c>
      <c r="G245" s="1">
        <v>45153</v>
      </c>
      <c r="H245" s="27">
        <v>45190</v>
      </c>
      <c r="I245" t="s">
        <v>20</v>
      </c>
      <c r="J245" s="2">
        <v>2.2800000000000002</v>
      </c>
      <c r="K245" t="s">
        <v>1144</v>
      </c>
      <c r="L245">
        <v>12</v>
      </c>
      <c r="M245" t="s">
        <v>40</v>
      </c>
      <c r="N245" t="s">
        <v>109</v>
      </c>
      <c r="O245">
        <f t="shared" si="3"/>
        <v>2023</v>
      </c>
      <c r="P245" s="23">
        <v>45153</v>
      </c>
    </row>
    <row r="246" spans="1:16" x14ac:dyDescent="0.3">
      <c r="A246" t="s">
        <v>382</v>
      </c>
      <c r="B246" t="s">
        <v>1149</v>
      </c>
      <c r="C246" t="s">
        <v>15</v>
      </c>
      <c r="D246" t="s">
        <v>32</v>
      </c>
      <c r="E246">
        <v>5</v>
      </c>
      <c r="F246" s="2">
        <v>35.380000000000003</v>
      </c>
      <c r="G246" s="1">
        <v>45883</v>
      </c>
      <c r="H246" s="27">
        <v>45902</v>
      </c>
      <c r="I246" t="s">
        <v>20</v>
      </c>
      <c r="J246" s="2">
        <v>176.9</v>
      </c>
      <c r="K246" t="s">
        <v>136</v>
      </c>
      <c r="L246">
        <v>9</v>
      </c>
      <c r="M246" t="s">
        <v>40</v>
      </c>
      <c r="N246" t="s">
        <v>61</v>
      </c>
      <c r="O246">
        <f t="shared" si="3"/>
        <v>2025</v>
      </c>
      <c r="P246" s="23">
        <v>45883</v>
      </c>
    </row>
    <row r="247" spans="1:16" x14ac:dyDescent="0.3">
      <c r="A247" t="s">
        <v>383</v>
      </c>
      <c r="B247" t="s">
        <v>1157</v>
      </c>
      <c r="C247" t="s">
        <v>10</v>
      </c>
      <c r="D247" t="s">
        <v>44</v>
      </c>
      <c r="E247">
        <v>6</v>
      </c>
      <c r="F247" s="2">
        <v>76.069999999999993</v>
      </c>
      <c r="G247" s="1">
        <v>45391</v>
      </c>
      <c r="H247" s="27">
        <v>45433</v>
      </c>
      <c r="I247" t="s">
        <v>20</v>
      </c>
      <c r="J247" s="2">
        <v>456.41999999999996</v>
      </c>
      <c r="K247" t="s">
        <v>136</v>
      </c>
      <c r="L247">
        <v>18</v>
      </c>
      <c r="M247" t="s">
        <v>48</v>
      </c>
      <c r="N247" t="s">
        <v>98</v>
      </c>
      <c r="O247">
        <f t="shared" si="3"/>
        <v>2024</v>
      </c>
      <c r="P247" s="23">
        <v>45391</v>
      </c>
    </row>
    <row r="248" spans="1:16" x14ac:dyDescent="0.3">
      <c r="A248" t="s">
        <v>384</v>
      </c>
      <c r="B248" t="s">
        <v>1152</v>
      </c>
      <c r="C248" t="s">
        <v>24</v>
      </c>
      <c r="D248" t="s">
        <v>11</v>
      </c>
      <c r="E248">
        <v>7</v>
      </c>
      <c r="F248" s="2">
        <v>226.86</v>
      </c>
      <c r="G248" s="1">
        <v>44931</v>
      </c>
      <c r="H248" s="27">
        <v>44975</v>
      </c>
      <c r="I248" t="s">
        <v>20</v>
      </c>
      <c r="J248" s="2">
        <v>1588.02</v>
      </c>
      <c r="K248" t="s">
        <v>136</v>
      </c>
      <c r="L248">
        <v>5</v>
      </c>
      <c r="M248" t="s">
        <v>40</v>
      </c>
      <c r="N248" t="s">
        <v>70</v>
      </c>
      <c r="O248">
        <f t="shared" si="3"/>
        <v>2023</v>
      </c>
      <c r="P248" s="23">
        <v>44931</v>
      </c>
    </row>
    <row r="249" spans="1:16" x14ac:dyDescent="0.3">
      <c r="A249" t="s">
        <v>385</v>
      </c>
      <c r="B249" t="s">
        <v>1149</v>
      </c>
      <c r="C249" t="s">
        <v>19</v>
      </c>
      <c r="D249" t="s">
        <v>32</v>
      </c>
      <c r="E249">
        <v>8</v>
      </c>
      <c r="F249" s="2">
        <v>35.380000000000003</v>
      </c>
      <c r="G249" s="1">
        <v>45293</v>
      </c>
      <c r="H249" s="27">
        <v>45312</v>
      </c>
      <c r="I249" t="s">
        <v>20</v>
      </c>
      <c r="J249" s="2">
        <v>283.04000000000002</v>
      </c>
      <c r="K249" t="s">
        <v>136</v>
      </c>
      <c r="L249">
        <v>17</v>
      </c>
      <c r="M249" t="s">
        <v>22</v>
      </c>
      <c r="N249" t="s">
        <v>117</v>
      </c>
      <c r="O249">
        <f t="shared" si="3"/>
        <v>2024</v>
      </c>
      <c r="P249" s="23">
        <v>45293</v>
      </c>
    </row>
    <row r="250" spans="1:16" x14ac:dyDescent="0.3">
      <c r="A250" t="s">
        <v>386</v>
      </c>
      <c r="B250" t="s">
        <v>1155</v>
      </c>
      <c r="C250" t="s">
        <v>10</v>
      </c>
      <c r="D250" t="s">
        <v>51</v>
      </c>
      <c r="E250">
        <v>3</v>
      </c>
      <c r="F250" s="2">
        <v>21.99</v>
      </c>
      <c r="G250" s="1">
        <v>45034</v>
      </c>
      <c r="H250" s="27">
        <v>45079</v>
      </c>
      <c r="I250" t="s">
        <v>12</v>
      </c>
      <c r="J250" s="2">
        <v>65.97</v>
      </c>
      <c r="K250" t="s">
        <v>1144</v>
      </c>
      <c r="L250">
        <v>12</v>
      </c>
      <c r="M250" t="s">
        <v>35</v>
      </c>
      <c r="N250" t="s">
        <v>55</v>
      </c>
      <c r="O250">
        <f t="shared" si="3"/>
        <v>2023</v>
      </c>
      <c r="P250" s="23">
        <v>45034</v>
      </c>
    </row>
    <row r="251" spans="1:16" x14ac:dyDescent="0.3">
      <c r="A251" t="s">
        <v>387</v>
      </c>
      <c r="B251" t="s">
        <v>1153</v>
      </c>
      <c r="C251" t="s">
        <v>19</v>
      </c>
      <c r="D251" t="s">
        <v>51</v>
      </c>
      <c r="E251">
        <v>1</v>
      </c>
      <c r="F251" s="2">
        <v>21.99</v>
      </c>
      <c r="G251" s="1">
        <v>45822</v>
      </c>
      <c r="H251" s="27">
        <v>45858</v>
      </c>
      <c r="I251" t="s">
        <v>12</v>
      </c>
      <c r="J251" s="2">
        <v>21.99</v>
      </c>
      <c r="K251" t="s">
        <v>1144</v>
      </c>
      <c r="L251">
        <v>15</v>
      </c>
      <c r="M251" t="s">
        <v>22</v>
      </c>
      <c r="N251" t="s">
        <v>123</v>
      </c>
      <c r="O251">
        <f t="shared" si="3"/>
        <v>2025</v>
      </c>
      <c r="P251" s="23">
        <v>45822</v>
      </c>
    </row>
    <row r="252" spans="1:16" x14ac:dyDescent="0.3">
      <c r="A252" t="s">
        <v>388</v>
      </c>
      <c r="B252" t="s">
        <v>1152</v>
      </c>
      <c r="C252" t="s">
        <v>24</v>
      </c>
      <c r="D252" t="s">
        <v>25</v>
      </c>
      <c r="E252">
        <v>2</v>
      </c>
      <c r="F252" s="2">
        <v>0.76</v>
      </c>
      <c r="G252" s="1">
        <v>45686</v>
      </c>
      <c r="H252" s="27">
        <v>45703</v>
      </c>
      <c r="I252" t="s">
        <v>12</v>
      </c>
      <c r="J252" s="2">
        <v>1.52</v>
      </c>
      <c r="K252" t="s">
        <v>1144</v>
      </c>
      <c r="L252">
        <v>1</v>
      </c>
      <c r="M252" t="s">
        <v>48</v>
      </c>
      <c r="N252" t="s">
        <v>91</v>
      </c>
      <c r="O252">
        <f t="shared" si="3"/>
        <v>2025</v>
      </c>
      <c r="P252" s="23">
        <v>45686</v>
      </c>
    </row>
    <row r="253" spans="1:16" x14ac:dyDescent="0.3">
      <c r="A253" t="s">
        <v>389</v>
      </c>
      <c r="B253" t="s">
        <v>1152</v>
      </c>
      <c r="C253" t="s">
        <v>24</v>
      </c>
      <c r="D253" t="s">
        <v>32</v>
      </c>
      <c r="E253">
        <v>4</v>
      </c>
      <c r="F253" s="2">
        <v>35.380000000000003</v>
      </c>
      <c r="G253" s="1">
        <v>45979</v>
      </c>
      <c r="H253" s="27">
        <v>45999</v>
      </c>
      <c r="I253" t="s">
        <v>20</v>
      </c>
      <c r="J253" s="2">
        <v>141.52000000000001</v>
      </c>
      <c r="K253" t="s">
        <v>136</v>
      </c>
      <c r="L253">
        <v>7</v>
      </c>
      <c r="M253" t="s">
        <v>48</v>
      </c>
      <c r="N253" t="s">
        <v>59</v>
      </c>
      <c r="O253">
        <f t="shared" si="3"/>
        <v>2025</v>
      </c>
      <c r="P253" s="23">
        <v>45979</v>
      </c>
    </row>
    <row r="254" spans="1:16" x14ac:dyDescent="0.3">
      <c r="A254" t="s">
        <v>390</v>
      </c>
      <c r="B254" t="s">
        <v>1155</v>
      </c>
      <c r="C254" t="s">
        <v>10</v>
      </c>
      <c r="D254" t="s">
        <v>34</v>
      </c>
      <c r="E254">
        <v>5</v>
      </c>
      <c r="F254" s="2">
        <v>113.3</v>
      </c>
      <c r="G254" s="1">
        <v>45467</v>
      </c>
      <c r="H254" s="27">
        <v>45486</v>
      </c>
      <c r="I254" t="s">
        <v>20</v>
      </c>
      <c r="J254" s="2">
        <v>566.5</v>
      </c>
      <c r="K254" t="s">
        <v>136</v>
      </c>
      <c r="L254">
        <v>8</v>
      </c>
      <c r="M254" t="s">
        <v>30</v>
      </c>
      <c r="N254" t="s">
        <v>88</v>
      </c>
      <c r="O254">
        <f t="shared" si="3"/>
        <v>2024</v>
      </c>
      <c r="P254" s="23">
        <v>45467</v>
      </c>
    </row>
    <row r="255" spans="1:16" x14ac:dyDescent="0.3">
      <c r="A255" t="s">
        <v>391</v>
      </c>
      <c r="B255" t="s">
        <v>1153</v>
      </c>
      <c r="C255" t="s">
        <v>19</v>
      </c>
      <c r="D255" t="s">
        <v>51</v>
      </c>
      <c r="E255">
        <v>3</v>
      </c>
      <c r="F255" s="2">
        <v>21.99</v>
      </c>
      <c r="G255" s="1">
        <v>45722</v>
      </c>
      <c r="H255" s="27">
        <v>45737</v>
      </c>
      <c r="I255" t="s">
        <v>12</v>
      </c>
      <c r="J255" s="2">
        <v>65.97</v>
      </c>
      <c r="K255" t="s">
        <v>1144</v>
      </c>
      <c r="L255">
        <v>7</v>
      </c>
      <c r="M255" t="s">
        <v>17</v>
      </c>
      <c r="N255" t="s">
        <v>102</v>
      </c>
      <c r="O255">
        <f t="shared" si="3"/>
        <v>2025</v>
      </c>
      <c r="P255" s="23">
        <v>45722</v>
      </c>
    </row>
    <row r="256" spans="1:16" x14ac:dyDescent="0.3">
      <c r="A256" t="s">
        <v>392</v>
      </c>
      <c r="B256" t="s">
        <v>1149</v>
      </c>
      <c r="C256" t="s">
        <v>19</v>
      </c>
      <c r="D256" t="s">
        <v>38</v>
      </c>
      <c r="E256">
        <v>3</v>
      </c>
      <c r="F256" s="2">
        <v>3.51</v>
      </c>
      <c r="G256" s="1">
        <v>45060</v>
      </c>
      <c r="H256" s="27">
        <v>45080</v>
      </c>
      <c r="I256" t="s">
        <v>20</v>
      </c>
      <c r="J256" s="2">
        <v>10.53</v>
      </c>
      <c r="K256" t="s">
        <v>1144</v>
      </c>
      <c r="L256">
        <v>1</v>
      </c>
      <c r="M256" t="s">
        <v>17</v>
      </c>
      <c r="N256" t="s">
        <v>102</v>
      </c>
      <c r="O256">
        <f t="shared" si="3"/>
        <v>2023</v>
      </c>
      <c r="P256" s="23">
        <v>45060</v>
      </c>
    </row>
    <row r="257" spans="1:16" x14ac:dyDescent="0.3">
      <c r="A257" t="s">
        <v>393</v>
      </c>
      <c r="B257" t="s">
        <v>1151</v>
      </c>
      <c r="C257" t="s">
        <v>24</v>
      </c>
      <c r="D257" t="s">
        <v>11</v>
      </c>
      <c r="E257">
        <v>5</v>
      </c>
      <c r="F257" s="2">
        <v>226.86</v>
      </c>
      <c r="G257" s="1">
        <v>45970</v>
      </c>
      <c r="H257" s="27">
        <v>45993</v>
      </c>
      <c r="I257" t="s">
        <v>12</v>
      </c>
      <c r="J257" s="2">
        <v>1134.3000000000002</v>
      </c>
      <c r="K257" t="s">
        <v>136</v>
      </c>
      <c r="L257">
        <v>6</v>
      </c>
      <c r="M257" t="s">
        <v>52</v>
      </c>
      <c r="N257" t="s">
        <v>90</v>
      </c>
      <c r="O257">
        <f t="shared" si="3"/>
        <v>2025</v>
      </c>
      <c r="P257" s="23">
        <v>45970</v>
      </c>
    </row>
    <row r="258" spans="1:16" x14ac:dyDescent="0.3">
      <c r="A258" t="s">
        <v>394</v>
      </c>
      <c r="B258" t="s">
        <v>1158</v>
      </c>
      <c r="C258" t="s">
        <v>15</v>
      </c>
      <c r="D258" t="s">
        <v>38</v>
      </c>
      <c r="E258">
        <v>7</v>
      </c>
      <c r="F258" s="2">
        <v>3.51</v>
      </c>
      <c r="G258" s="1">
        <v>45558</v>
      </c>
      <c r="H258" s="27">
        <v>45596</v>
      </c>
      <c r="I258" t="s">
        <v>20</v>
      </c>
      <c r="J258" s="2">
        <v>24.57</v>
      </c>
      <c r="K258" t="s">
        <v>1144</v>
      </c>
      <c r="L258">
        <v>3</v>
      </c>
      <c r="M258" t="s">
        <v>30</v>
      </c>
      <c r="N258" t="s">
        <v>43</v>
      </c>
      <c r="O258">
        <f t="shared" si="3"/>
        <v>2024</v>
      </c>
      <c r="P258" s="23">
        <v>45558</v>
      </c>
    </row>
    <row r="259" spans="1:16" x14ac:dyDescent="0.3">
      <c r="A259" t="s">
        <v>395</v>
      </c>
      <c r="B259" t="s">
        <v>1155</v>
      </c>
      <c r="C259" t="s">
        <v>10</v>
      </c>
      <c r="D259" t="s">
        <v>38</v>
      </c>
      <c r="E259">
        <v>1</v>
      </c>
      <c r="F259" s="2">
        <v>3.51</v>
      </c>
      <c r="G259" s="1">
        <v>45803</v>
      </c>
      <c r="H259" s="27">
        <v>45822</v>
      </c>
      <c r="I259" t="s">
        <v>12</v>
      </c>
      <c r="J259" s="2">
        <v>3.51</v>
      </c>
      <c r="K259" t="s">
        <v>1144</v>
      </c>
      <c r="L259">
        <v>5</v>
      </c>
      <c r="M259" t="s">
        <v>35</v>
      </c>
      <c r="N259" t="s">
        <v>43</v>
      </c>
      <c r="O259">
        <f t="shared" ref="O259:O322" si="4">YEAR(G259)</f>
        <v>2025</v>
      </c>
      <c r="P259" s="23">
        <v>45803</v>
      </c>
    </row>
    <row r="260" spans="1:16" x14ac:dyDescent="0.3">
      <c r="A260" t="s">
        <v>396</v>
      </c>
      <c r="B260" t="s">
        <v>1151</v>
      </c>
      <c r="C260" t="s">
        <v>10</v>
      </c>
      <c r="D260" t="s">
        <v>44</v>
      </c>
      <c r="E260">
        <v>8</v>
      </c>
      <c r="F260" s="2">
        <v>76.069999999999993</v>
      </c>
      <c r="G260" s="1">
        <v>45077</v>
      </c>
      <c r="H260" s="27">
        <v>45107</v>
      </c>
      <c r="I260" t="s">
        <v>20</v>
      </c>
      <c r="J260" s="2">
        <v>608.55999999999995</v>
      </c>
      <c r="K260" t="s">
        <v>136</v>
      </c>
      <c r="L260">
        <v>1</v>
      </c>
      <c r="M260" t="s">
        <v>30</v>
      </c>
      <c r="N260" t="s">
        <v>122</v>
      </c>
      <c r="O260">
        <f t="shared" si="4"/>
        <v>2023</v>
      </c>
      <c r="P260" s="23">
        <v>45077</v>
      </c>
    </row>
    <row r="261" spans="1:16" x14ac:dyDescent="0.3">
      <c r="A261" t="s">
        <v>397</v>
      </c>
      <c r="B261" t="s">
        <v>1155</v>
      </c>
      <c r="C261" t="s">
        <v>10</v>
      </c>
      <c r="D261" t="s">
        <v>32</v>
      </c>
      <c r="E261">
        <v>10</v>
      </c>
      <c r="F261" s="2">
        <v>35.380000000000003</v>
      </c>
      <c r="G261" s="1">
        <v>44999</v>
      </c>
      <c r="H261" s="27">
        <v>45036</v>
      </c>
      <c r="I261" t="s">
        <v>20</v>
      </c>
      <c r="J261" s="2">
        <v>353.8</v>
      </c>
      <c r="K261" t="s">
        <v>136</v>
      </c>
      <c r="L261">
        <v>6</v>
      </c>
      <c r="M261" t="s">
        <v>48</v>
      </c>
      <c r="N261" t="s">
        <v>126</v>
      </c>
      <c r="O261">
        <f t="shared" si="4"/>
        <v>2023</v>
      </c>
      <c r="P261" s="23">
        <v>44999</v>
      </c>
    </row>
    <row r="262" spans="1:16" x14ac:dyDescent="0.3">
      <c r="A262" t="s">
        <v>398</v>
      </c>
      <c r="B262" t="s">
        <v>1154</v>
      </c>
      <c r="C262" t="s">
        <v>10</v>
      </c>
      <c r="D262" t="s">
        <v>25</v>
      </c>
      <c r="E262">
        <v>9</v>
      </c>
      <c r="F262" s="2">
        <v>0.76</v>
      </c>
      <c r="G262" s="1">
        <v>45621</v>
      </c>
      <c r="H262" s="27">
        <v>45636</v>
      </c>
      <c r="I262" t="s">
        <v>20</v>
      </c>
      <c r="J262" s="2">
        <v>6.84</v>
      </c>
      <c r="K262" t="s">
        <v>1144</v>
      </c>
      <c r="L262">
        <v>12</v>
      </c>
      <c r="M262" t="s">
        <v>80</v>
      </c>
      <c r="N262" t="s">
        <v>106</v>
      </c>
      <c r="O262">
        <f t="shared" si="4"/>
        <v>2024</v>
      </c>
      <c r="P262" s="23">
        <v>45621</v>
      </c>
    </row>
    <row r="263" spans="1:16" x14ac:dyDescent="0.3">
      <c r="A263" t="s">
        <v>399</v>
      </c>
      <c r="B263" t="s">
        <v>1155</v>
      </c>
      <c r="C263" t="s">
        <v>10</v>
      </c>
      <c r="D263" t="s">
        <v>32</v>
      </c>
      <c r="E263">
        <v>1</v>
      </c>
      <c r="F263" s="2">
        <v>35.380000000000003</v>
      </c>
      <c r="G263" s="1">
        <v>45127</v>
      </c>
      <c r="H263" s="27">
        <v>45145</v>
      </c>
      <c r="I263" t="s">
        <v>12</v>
      </c>
      <c r="J263" s="2">
        <v>35.380000000000003</v>
      </c>
      <c r="K263" t="s">
        <v>136</v>
      </c>
      <c r="L263">
        <v>8</v>
      </c>
      <c r="M263" t="s">
        <v>28</v>
      </c>
      <c r="N263" t="s">
        <v>111</v>
      </c>
      <c r="O263">
        <f t="shared" si="4"/>
        <v>2023</v>
      </c>
      <c r="P263" s="23">
        <v>45127</v>
      </c>
    </row>
    <row r="264" spans="1:16" x14ac:dyDescent="0.3">
      <c r="A264" t="s">
        <v>400</v>
      </c>
      <c r="B264" t="s">
        <v>1155</v>
      </c>
      <c r="C264" t="s">
        <v>10</v>
      </c>
      <c r="D264" t="s">
        <v>44</v>
      </c>
      <c r="E264">
        <v>10</v>
      </c>
      <c r="F264" s="2">
        <v>76.069999999999993</v>
      </c>
      <c r="G264" s="1">
        <v>44941</v>
      </c>
      <c r="H264" s="27">
        <v>44958</v>
      </c>
      <c r="I264" t="s">
        <v>20</v>
      </c>
      <c r="J264" s="2">
        <v>760.69999999999993</v>
      </c>
      <c r="K264" t="s">
        <v>136</v>
      </c>
      <c r="L264">
        <v>13</v>
      </c>
      <c r="M264" t="s">
        <v>35</v>
      </c>
      <c r="N264" t="s">
        <v>127</v>
      </c>
      <c r="O264">
        <f t="shared" si="4"/>
        <v>2023</v>
      </c>
      <c r="P264" s="23">
        <v>44941</v>
      </c>
    </row>
    <row r="265" spans="1:16" x14ac:dyDescent="0.3">
      <c r="A265" t="s">
        <v>401</v>
      </c>
      <c r="B265" t="s">
        <v>1152</v>
      </c>
      <c r="C265" t="s">
        <v>24</v>
      </c>
      <c r="D265" t="s">
        <v>27</v>
      </c>
      <c r="E265">
        <v>4</v>
      </c>
      <c r="F265" s="2">
        <v>292.01</v>
      </c>
      <c r="G265" s="1">
        <v>45331</v>
      </c>
      <c r="H265" s="27">
        <v>45356</v>
      </c>
      <c r="I265" t="s">
        <v>12</v>
      </c>
      <c r="J265" s="2">
        <v>1168.04</v>
      </c>
      <c r="K265" t="s">
        <v>1143</v>
      </c>
      <c r="L265">
        <v>12</v>
      </c>
      <c r="M265" t="s">
        <v>28</v>
      </c>
      <c r="N265" t="s">
        <v>92</v>
      </c>
      <c r="O265">
        <f t="shared" si="4"/>
        <v>2024</v>
      </c>
      <c r="P265" s="23">
        <v>45331</v>
      </c>
    </row>
    <row r="266" spans="1:16" x14ac:dyDescent="0.3">
      <c r="A266" t="s">
        <v>402</v>
      </c>
      <c r="B266" t="s">
        <v>1156</v>
      </c>
      <c r="C266" t="s">
        <v>24</v>
      </c>
      <c r="D266" t="s">
        <v>25</v>
      </c>
      <c r="E266">
        <v>7</v>
      </c>
      <c r="F266" s="2">
        <v>0.76</v>
      </c>
      <c r="G266" s="1">
        <v>45826</v>
      </c>
      <c r="H266" s="27">
        <v>45847</v>
      </c>
      <c r="I266" t="s">
        <v>12</v>
      </c>
      <c r="J266" s="2">
        <v>5.32</v>
      </c>
      <c r="K266" t="s">
        <v>1144</v>
      </c>
      <c r="L266">
        <v>2</v>
      </c>
      <c r="M266" t="s">
        <v>80</v>
      </c>
      <c r="N266" t="s">
        <v>106</v>
      </c>
      <c r="O266">
        <f t="shared" si="4"/>
        <v>2025</v>
      </c>
      <c r="P266" s="23">
        <v>45826</v>
      </c>
    </row>
    <row r="267" spans="1:16" x14ac:dyDescent="0.3">
      <c r="A267" t="s">
        <v>403</v>
      </c>
      <c r="B267" t="s">
        <v>1156</v>
      </c>
      <c r="C267" t="s">
        <v>24</v>
      </c>
      <c r="D267" t="s">
        <v>38</v>
      </c>
      <c r="E267">
        <v>5</v>
      </c>
      <c r="F267" s="2">
        <v>3.51</v>
      </c>
      <c r="G267" s="1">
        <v>45183</v>
      </c>
      <c r="H267" s="27">
        <v>45228</v>
      </c>
      <c r="I267" t="s">
        <v>12</v>
      </c>
      <c r="J267" s="2">
        <v>17.549999999999997</v>
      </c>
      <c r="K267" t="s">
        <v>1144</v>
      </c>
      <c r="L267">
        <v>10</v>
      </c>
      <c r="M267" t="s">
        <v>28</v>
      </c>
      <c r="N267" t="s">
        <v>128</v>
      </c>
      <c r="O267">
        <f t="shared" si="4"/>
        <v>2023</v>
      </c>
      <c r="P267" s="23">
        <v>45183</v>
      </c>
    </row>
    <row r="268" spans="1:16" x14ac:dyDescent="0.3">
      <c r="A268" t="s">
        <v>404</v>
      </c>
      <c r="B268" t="s">
        <v>1152</v>
      </c>
      <c r="C268" t="s">
        <v>24</v>
      </c>
      <c r="D268" t="s">
        <v>51</v>
      </c>
      <c r="E268">
        <v>10</v>
      </c>
      <c r="F268" s="2">
        <v>21.99</v>
      </c>
      <c r="G268" s="1">
        <v>45066</v>
      </c>
      <c r="H268" s="27">
        <v>45111</v>
      </c>
      <c r="I268" t="s">
        <v>12</v>
      </c>
      <c r="J268" s="2">
        <v>219.89999999999998</v>
      </c>
      <c r="K268" t="s">
        <v>1144</v>
      </c>
      <c r="L268">
        <v>8</v>
      </c>
      <c r="M268" t="s">
        <v>13</v>
      </c>
      <c r="N268" t="s">
        <v>14</v>
      </c>
      <c r="O268">
        <f t="shared" si="4"/>
        <v>2023</v>
      </c>
      <c r="P268" s="23">
        <v>45066</v>
      </c>
    </row>
    <row r="269" spans="1:16" x14ac:dyDescent="0.3">
      <c r="A269" t="s">
        <v>405</v>
      </c>
      <c r="B269" t="s">
        <v>1155</v>
      </c>
      <c r="C269" t="s">
        <v>10</v>
      </c>
      <c r="D269" t="s">
        <v>25</v>
      </c>
      <c r="E269">
        <v>1</v>
      </c>
      <c r="F269" s="2">
        <v>0.76</v>
      </c>
      <c r="G269" s="1">
        <v>45437</v>
      </c>
      <c r="H269" s="27">
        <v>45454</v>
      </c>
      <c r="I269" t="s">
        <v>12</v>
      </c>
      <c r="J269" s="2">
        <v>0.76</v>
      </c>
      <c r="K269" t="s">
        <v>1144</v>
      </c>
      <c r="L269">
        <v>3</v>
      </c>
      <c r="M269" t="s">
        <v>52</v>
      </c>
      <c r="N269" t="s">
        <v>76</v>
      </c>
      <c r="O269">
        <f t="shared" si="4"/>
        <v>2024</v>
      </c>
      <c r="P269" s="23">
        <v>45437</v>
      </c>
    </row>
    <row r="270" spans="1:16" x14ac:dyDescent="0.3">
      <c r="A270" t="s">
        <v>406</v>
      </c>
      <c r="B270" t="s">
        <v>1156</v>
      </c>
      <c r="C270" t="s">
        <v>24</v>
      </c>
      <c r="D270" t="s">
        <v>34</v>
      </c>
      <c r="E270">
        <v>7</v>
      </c>
      <c r="F270" s="2">
        <v>113.3</v>
      </c>
      <c r="G270" s="1">
        <v>45697</v>
      </c>
      <c r="H270" s="27">
        <v>45733</v>
      </c>
      <c r="I270" t="s">
        <v>12</v>
      </c>
      <c r="J270" s="2">
        <v>793.1</v>
      </c>
      <c r="K270" t="s">
        <v>136</v>
      </c>
      <c r="L270">
        <v>15</v>
      </c>
      <c r="M270" t="s">
        <v>28</v>
      </c>
      <c r="N270" t="s">
        <v>29</v>
      </c>
      <c r="O270">
        <f t="shared" si="4"/>
        <v>2025</v>
      </c>
      <c r="P270" s="23">
        <v>45697</v>
      </c>
    </row>
    <row r="271" spans="1:16" x14ac:dyDescent="0.3">
      <c r="A271" t="s">
        <v>407</v>
      </c>
      <c r="B271" t="s">
        <v>1159</v>
      </c>
      <c r="C271" t="s">
        <v>24</v>
      </c>
      <c r="D271" t="s">
        <v>11</v>
      </c>
      <c r="E271">
        <v>5</v>
      </c>
      <c r="F271" s="2">
        <v>226.86</v>
      </c>
      <c r="G271" s="1">
        <v>45043</v>
      </c>
      <c r="H271" s="27">
        <v>45067</v>
      </c>
      <c r="I271" t="s">
        <v>12</v>
      </c>
      <c r="J271" s="2">
        <v>1134.3000000000002</v>
      </c>
      <c r="K271" t="s">
        <v>136</v>
      </c>
      <c r="L271">
        <v>8</v>
      </c>
      <c r="M271" t="s">
        <v>52</v>
      </c>
      <c r="N271" t="s">
        <v>53</v>
      </c>
      <c r="O271">
        <f t="shared" si="4"/>
        <v>2023</v>
      </c>
      <c r="P271" s="23">
        <v>45043</v>
      </c>
    </row>
    <row r="272" spans="1:16" x14ac:dyDescent="0.3">
      <c r="A272" t="s">
        <v>408</v>
      </c>
      <c r="B272" t="s">
        <v>1155</v>
      </c>
      <c r="C272" t="s">
        <v>10</v>
      </c>
      <c r="D272" t="s">
        <v>11</v>
      </c>
      <c r="E272">
        <v>6</v>
      </c>
      <c r="F272" s="2">
        <v>226.86</v>
      </c>
      <c r="G272" s="1">
        <v>45558</v>
      </c>
      <c r="H272" s="27">
        <v>45602</v>
      </c>
      <c r="I272" t="s">
        <v>12</v>
      </c>
      <c r="J272" s="2">
        <v>1361.16</v>
      </c>
      <c r="K272" t="s">
        <v>136</v>
      </c>
      <c r="L272">
        <v>2</v>
      </c>
      <c r="M272" t="s">
        <v>22</v>
      </c>
      <c r="N272" t="s">
        <v>112</v>
      </c>
      <c r="O272">
        <f t="shared" si="4"/>
        <v>2024</v>
      </c>
      <c r="P272" s="23">
        <v>45558</v>
      </c>
    </row>
    <row r="273" spans="1:16" x14ac:dyDescent="0.3">
      <c r="A273" t="s">
        <v>409</v>
      </c>
      <c r="B273" t="s">
        <v>1151</v>
      </c>
      <c r="C273" t="s">
        <v>10</v>
      </c>
      <c r="D273" t="s">
        <v>38</v>
      </c>
      <c r="E273">
        <v>7</v>
      </c>
      <c r="F273" s="2">
        <v>3.51</v>
      </c>
      <c r="G273" s="1">
        <v>45366</v>
      </c>
      <c r="H273" s="27">
        <v>45409</v>
      </c>
      <c r="I273" t="s">
        <v>20</v>
      </c>
      <c r="J273" s="2">
        <v>24.57</v>
      </c>
      <c r="K273" t="s">
        <v>1144</v>
      </c>
      <c r="L273">
        <v>11</v>
      </c>
      <c r="M273" t="s">
        <v>48</v>
      </c>
      <c r="N273" t="s">
        <v>96</v>
      </c>
      <c r="O273">
        <f t="shared" si="4"/>
        <v>2024</v>
      </c>
      <c r="P273" s="23">
        <v>45366</v>
      </c>
    </row>
    <row r="274" spans="1:16" x14ac:dyDescent="0.3">
      <c r="A274" t="s">
        <v>410</v>
      </c>
      <c r="B274" t="s">
        <v>1150</v>
      </c>
      <c r="C274" t="s">
        <v>24</v>
      </c>
      <c r="D274" t="s">
        <v>44</v>
      </c>
      <c r="E274">
        <v>7</v>
      </c>
      <c r="F274" s="2">
        <v>76.069999999999993</v>
      </c>
      <c r="G274" s="1">
        <v>45913</v>
      </c>
      <c r="H274" s="27">
        <v>45939</v>
      </c>
      <c r="I274" t="s">
        <v>20</v>
      </c>
      <c r="J274" s="2">
        <v>532.49</v>
      </c>
      <c r="K274" t="s">
        <v>136</v>
      </c>
      <c r="L274">
        <v>7</v>
      </c>
      <c r="M274" t="s">
        <v>28</v>
      </c>
      <c r="N274" t="s">
        <v>125</v>
      </c>
      <c r="O274">
        <f t="shared" si="4"/>
        <v>2025</v>
      </c>
      <c r="P274" s="23">
        <v>45913</v>
      </c>
    </row>
    <row r="275" spans="1:16" x14ac:dyDescent="0.3">
      <c r="A275" t="s">
        <v>411</v>
      </c>
      <c r="B275" t="s">
        <v>1157</v>
      </c>
      <c r="C275" t="s">
        <v>10</v>
      </c>
      <c r="D275" t="s">
        <v>44</v>
      </c>
      <c r="E275">
        <v>5</v>
      </c>
      <c r="F275" s="2">
        <v>76.069999999999993</v>
      </c>
      <c r="G275" s="1">
        <v>45768</v>
      </c>
      <c r="H275" s="27">
        <v>45802</v>
      </c>
      <c r="I275" t="s">
        <v>20</v>
      </c>
      <c r="J275" s="2">
        <v>380.34999999999997</v>
      </c>
      <c r="K275" t="s">
        <v>136</v>
      </c>
      <c r="L275">
        <v>18</v>
      </c>
      <c r="M275" t="s">
        <v>80</v>
      </c>
      <c r="N275" t="s">
        <v>106</v>
      </c>
      <c r="O275">
        <f t="shared" si="4"/>
        <v>2025</v>
      </c>
      <c r="P275" s="23">
        <v>45768</v>
      </c>
    </row>
    <row r="276" spans="1:16" x14ac:dyDescent="0.3">
      <c r="A276" t="s">
        <v>412</v>
      </c>
      <c r="B276" t="s">
        <v>1156</v>
      </c>
      <c r="C276" t="s">
        <v>24</v>
      </c>
      <c r="D276" t="s">
        <v>25</v>
      </c>
      <c r="E276">
        <v>5</v>
      </c>
      <c r="F276" s="2">
        <v>0.76</v>
      </c>
      <c r="G276" s="1">
        <v>45643</v>
      </c>
      <c r="H276" s="27">
        <v>45676</v>
      </c>
      <c r="I276" t="s">
        <v>12</v>
      </c>
      <c r="J276" s="2">
        <v>3.8</v>
      </c>
      <c r="K276" t="s">
        <v>1144</v>
      </c>
      <c r="L276">
        <v>3</v>
      </c>
      <c r="M276" t="s">
        <v>22</v>
      </c>
      <c r="N276" t="s">
        <v>78</v>
      </c>
      <c r="O276">
        <f t="shared" si="4"/>
        <v>2024</v>
      </c>
      <c r="P276" s="23">
        <v>45643</v>
      </c>
    </row>
    <row r="277" spans="1:16" x14ac:dyDescent="0.3">
      <c r="A277" t="s">
        <v>413</v>
      </c>
      <c r="B277" t="s">
        <v>1151</v>
      </c>
      <c r="C277" t="s">
        <v>24</v>
      </c>
      <c r="D277" t="s">
        <v>65</v>
      </c>
      <c r="E277">
        <v>6</v>
      </c>
      <c r="F277" s="2">
        <v>35.93</v>
      </c>
      <c r="G277" s="1">
        <v>45820</v>
      </c>
      <c r="H277" s="27">
        <v>45857</v>
      </c>
      <c r="I277" t="s">
        <v>12</v>
      </c>
      <c r="J277" s="2">
        <v>215.57999999999998</v>
      </c>
      <c r="K277" t="s">
        <v>136</v>
      </c>
      <c r="L277">
        <v>18</v>
      </c>
      <c r="M277" t="s">
        <v>80</v>
      </c>
      <c r="N277" t="s">
        <v>118</v>
      </c>
      <c r="O277">
        <f t="shared" si="4"/>
        <v>2025</v>
      </c>
      <c r="P277" s="23">
        <v>45820</v>
      </c>
    </row>
    <row r="278" spans="1:16" x14ac:dyDescent="0.3">
      <c r="A278" t="s">
        <v>414</v>
      </c>
      <c r="B278" t="s">
        <v>1156</v>
      </c>
      <c r="C278" t="s">
        <v>24</v>
      </c>
      <c r="D278" t="s">
        <v>44</v>
      </c>
      <c r="E278">
        <v>4</v>
      </c>
      <c r="F278" s="2">
        <v>76.069999999999993</v>
      </c>
      <c r="G278" s="1">
        <v>45208</v>
      </c>
      <c r="H278" s="27">
        <v>45241</v>
      </c>
      <c r="I278" t="s">
        <v>12</v>
      </c>
      <c r="J278" s="2">
        <v>304.27999999999997</v>
      </c>
      <c r="K278" t="s">
        <v>136</v>
      </c>
      <c r="L278">
        <v>19</v>
      </c>
      <c r="M278" t="s">
        <v>52</v>
      </c>
      <c r="N278" t="s">
        <v>76</v>
      </c>
      <c r="O278">
        <f t="shared" si="4"/>
        <v>2023</v>
      </c>
      <c r="P278" s="23">
        <v>45208</v>
      </c>
    </row>
    <row r="279" spans="1:16" x14ac:dyDescent="0.3">
      <c r="A279" t="s">
        <v>415</v>
      </c>
      <c r="B279" t="s">
        <v>1149</v>
      </c>
      <c r="C279" t="s">
        <v>15</v>
      </c>
      <c r="D279" t="s">
        <v>16</v>
      </c>
      <c r="E279">
        <v>8</v>
      </c>
      <c r="F279" s="2">
        <v>177.37</v>
      </c>
      <c r="G279" s="1">
        <v>45873</v>
      </c>
      <c r="H279" s="27">
        <v>45899</v>
      </c>
      <c r="I279" t="s">
        <v>20</v>
      </c>
      <c r="J279" s="2">
        <v>1418.96</v>
      </c>
      <c r="K279" t="s">
        <v>1143</v>
      </c>
      <c r="L279">
        <v>8</v>
      </c>
      <c r="M279" t="s">
        <v>40</v>
      </c>
      <c r="N279" t="s">
        <v>71</v>
      </c>
      <c r="O279">
        <f t="shared" si="4"/>
        <v>2025</v>
      </c>
      <c r="P279" s="23">
        <v>45873</v>
      </c>
    </row>
    <row r="280" spans="1:16" x14ac:dyDescent="0.3">
      <c r="A280" t="s">
        <v>416</v>
      </c>
      <c r="B280" t="s">
        <v>1159</v>
      </c>
      <c r="C280" t="s">
        <v>24</v>
      </c>
      <c r="D280" t="s">
        <v>16</v>
      </c>
      <c r="E280">
        <v>5</v>
      </c>
      <c r="F280" s="2">
        <v>177.37</v>
      </c>
      <c r="G280" s="1">
        <v>45446</v>
      </c>
      <c r="H280" s="27">
        <v>45465</v>
      </c>
      <c r="I280" t="s">
        <v>12</v>
      </c>
      <c r="J280" s="2">
        <v>886.85</v>
      </c>
      <c r="K280" t="s">
        <v>1143</v>
      </c>
      <c r="L280">
        <v>19</v>
      </c>
      <c r="M280" t="s">
        <v>48</v>
      </c>
      <c r="N280" t="s">
        <v>126</v>
      </c>
      <c r="O280">
        <f t="shared" si="4"/>
        <v>2024</v>
      </c>
      <c r="P280" s="23">
        <v>45446</v>
      </c>
    </row>
    <row r="281" spans="1:16" x14ac:dyDescent="0.3">
      <c r="A281" t="s">
        <v>417</v>
      </c>
      <c r="B281" t="s">
        <v>1152</v>
      </c>
      <c r="C281" t="s">
        <v>24</v>
      </c>
      <c r="D281" t="s">
        <v>51</v>
      </c>
      <c r="E281">
        <v>2</v>
      </c>
      <c r="F281" s="2">
        <v>21.99</v>
      </c>
      <c r="G281" s="1">
        <v>45447</v>
      </c>
      <c r="H281" s="27">
        <v>45490</v>
      </c>
      <c r="I281" t="s">
        <v>12</v>
      </c>
      <c r="J281" s="2">
        <v>43.98</v>
      </c>
      <c r="K281" t="s">
        <v>1143</v>
      </c>
      <c r="L281">
        <v>6</v>
      </c>
      <c r="M281" t="s">
        <v>48</v>
      </c>
      <c r="N281" t="s">
        <v>49</v>
      </c>
      <c r="O281">
        <f t="shared" si="4"/>
        <v>2024</v>
      </c>
      <c r="P281" s="23">
        <v>45447</v>
      </c>
    </row>
    <row r="282" spans="1:16" x14ac:dyDescent="0.3">
      <c r="A282" t="s">
        <v>418</v>
      </c>
      <c r="B282" t="s">
        <v>1153</v>
      </c>
      <c r="C282" t="s">
        <v>19</v>
      </c>
      <c r="D282" t="s">
        <v>27</v>
      </c>
      <c r="E282">
        <v>4</v>
      </c>
      <c r="F282" s="2">
        <v>292.01</v>
      </c>
      <c r="G282" s="1">
        <v>45171</v>
      </c>
      <c r="H282" s="27">
        <v>45212</v>
      </c>
      <c r="I282" t="s">
        <v>12</v>
      </c>
      <c r="J282" s="2">
        <v>1168.04</v>
      </c>
      <c r="K282" t="s">
        <v>1143</v>
      </c>
      <c r="L282">
        <v>3</v>
      </c>
      <c r="M282" t="s">
        <v>35</v>
      </c>
      <c r="N282" t="s">
        <v>127</v>
      </c>
      <c r="O282">
        <f t="shared" si="4"/>
        <v>2023</v>
      </c>
      <c r="P282" s="23">
        <v>45171</v>
      </c>
    </row>
    <row r="283" spans="1:16" x14ac:dyDescent="0.3">
      <c r="A283" t="s">
        <v>419</v>
      </c>
      <c r="B283" t="s">
        <v>1149</v>
      </c>
      <c r="C283" t="s">
        <v>15</v>
      </c>
      <c r="D283" t="s">
        <v>27</v>
      </c>
      <c r="E283">
        <v>10</v>
      </c>
      <c r="F283" s="2">
        <v>292.01</v>
      </c>
      <c r="G283" s="1">
        <v>45367</v>
      </c>
      <c r="H283" s="27">
        <v>45407</v>
      </c>
      <c r="I283" t="s">
        <v>20</v>
      </c>
      <c r="J283" s="2">
        <v>2920.1</v>
      </c>
      <c r="K283" t="s">
        <v>1143</v>
      </c>
      <c r="L283">
        <v>2</v>
      </c>
      <c r="M283" t="s">
        <v>52</v>
      </c>
      <c r="N283" t="s">
        <v>64</v>
      </c>
      <c r="O283">
        <f t="shared" si="4"/>
        <v>2024</v>
      </c>
      <c r="P283" s="23">
        <v>45367</v>
      </c>
    </row>
    <row r="284" spans="1:16" x14ac:dyDescent="0.3">
      <c r="A284" t="s">
        <v>420</v>
      </c>
      <c r="B284" t="s">
        <v>1154</v>
      </c>
      <c r="C284" t="s">
        <v>10</v>
      </c>
      <c r="D284" t="s">
        <v>16</v>
      </c>
      <c r="E284">
        <v>8</v>
      </c>
      <c r="F284" s="2">
        <v>177.37</v>
      </c>
      <c r="G284" s="1">
        <v>45562</v>
      </c>
      <c r="H284" s="27">
        <v>45585</v>
      </c>
      <c r="I284" t="s">
        <v>12</v>
      </c>
      <c r="J284" s="2">
        <v>1418.96</v>
      </c>
      <c r="K284" t="s">
        <v>1143</v>
      </c>
      <c r="L284">
        <v>17</v>
      </c>
      <c r="M284" t="s">
        <v>30</v>
      </c>
      <c r="N284" t="s">
        <v>66</v>
      </c>
      <c r="O284">
        <f t="shared" si="4"/>
        <v>2024</v>
      </c>
      <c r="P284" s="23">
        <v>45562</v>
      </c>
    </row>
    <row r="285" spans="1:16" x14ac:dyDescent="0.3">
      <c r="A285" t="s">
        <v>421</v>
      </c>
      <c r="B285" t="s">
        <v>1150</v>
      </c>
      <c r="C285" t="s">
        <v>24</v>
      </c>
      <c r="D285" t="s">
        <v>38</v>
      </c>
      <c r="E285">
        <v>3</v>
      </c>
      <c r="F285" s="2">
        <v>3.51</v>
      </c>
      <c r="G285" s="1">
        <v>44990</v>
      </c>
      <c r="H285" s="27">
        <v>45033</v>
      </c>
      <c r="I285" t="s">
        <v>20</v>
      </c>
      <c r="J285" s="2">
        <v>10.53</v>
      </c>
      <c r="K285" t="s">
        <v>1144</v>
      </c>
      <c r="L285">
        <v>9</v>
      </c>
      <c r="M285" t="s">
        <v>13</v>
      </c>
      <c r="N285" t="s">
        <v>14</v>
      </c>
      <c r="O285">
        <f t="shared" si="4"/>
        <v>2023</v>
      </c>
      <c r="P285" s="23">
        <v>44990</v>
      </c>
    </row>
    <row r="286" spans="1:16" x14ac:dyDescent="0.3">
      <c r="A286" t="s">
        <v>422</v>
      </c>
      <c r="B286" t="s">
        <v>1151</v>
      </c>
      <c r="C286" t="s">
        <v>24</v>
      </c>
      <c r="D286" t="s">
        <v>65</v>
      </c>
      <c r="E286">
        <v>3</v>
      </c>
      <c r="F286" s="2">
        <v>35.93</v>
      </c>
      <c r="G286" s="1">
        <v>45705</v>
      </c>
      <c r="H286" s="27">
        <v>45743</v>
      </c>
      <c r="I286" t="s">
        <v>20</v>
      </c>
      <c r="J286" s="2">
        <v>107.78999999999999</v>
      </c>
      <c r="K286" t="s">
        <v>136</v>
      </c>
      <c r="L286">
        <v>10</v>
      </c>
      <c r="M286" t="s">
        <v>80</v>
      </c>
      <c r="N286" t="s">
        <v>120</v>
      </c>
      <c r="O286">
        <f t="shared" si="4"/>
        <v>2025</v>
      </c>
      <c r="P286" s="23">
        <v>45705</v>
      </c>
    </row>
    <row r="287" spans="1:16" x14ac:dyDescent="0.3">
      <c r="A287" t="s">
        <v>423</v>
      </c>
      <c r="B287" t="s">
        <v>1149</v>
      </c>
      <c r="C287" t="s">
        <v>15</v>
      </c>
      <c r="D287" t="s">
        <v>38</v>
      </c>
      <c r="E287">
        <v>5</v>
      </c>
      <c r="F287" s="2">
        <v>3.51</v>
      </c>
      <c r="G287" s="1">
        <v>45648</v>
      </c>
      <c r="H287" s="27">
        <v>45675</v>
      </c>
      <c r="I287" t="s">
        <v>20</v>
      </c>
      <c r="J287" s="2">
        <v>17.549999999999997</v>
      </c>
      <c r="K287" t="s">
        <v>1144</v>
      </c>
      <c r="L287">
        <v>2</v>
      </c>
      <c r="M287" t="s">
        <v>52</v>
      </c>
      <c r="N287" t="s">
        <v>56</v>
      </c>
      <c r="O287">
        <f t="shared" si="4"/>
        <v>2024</v>
      </c>
      <c r="P287" s="23">
        <v>45648</v>
      </c>
    </row>
    <row r="288" spans="1:16" x14ac:dyDescent="0.3">
      <c r="A288" t="s">
        <v>424</v>
      </c>
      <c r="B288" t="s">
        <v>1153</v>
      </c>
      <c r="C288" t="s">
        <v>19</v>
      </c>
      <c r="D288" t="s">
        <v>44</v>
      </c>
      <c r="E288">
        <v>10</v>
      </c>
      <c r="F288" s="2">
        <v>76.069999999999993</v>
      </c>
      <c r="G288" s="1">
        <v>45196</v>
      </c>
      <c r="H288" s="27">
        <v>45239</v>
      </c>
      <c r="I288" t="s">
        <v>12</v>
      </c>
      <c r="J288" s="2">
        <v>760.69999999999993</v>
      </c>
      <c r="K288" t="s">
        <v>136</v>
      </c>
      <c r="L288">
        <v>14</v>
      </c>
      <c r="M288" t="s">
        <v>17</v>
      </c>
      <c r="N288" t="s">
        <v>42</v>
      </c>
      <c r="O288">
        <f t="shared" si="4"/>
        <v>2023</v>
      </c>
      <c r="P288" s="23">
        <v>45196</v>
      </c>
    </row>
    <row r="289" spans="1:16" x14ac:dyDescent="0.3">
      <c r="A289" t="s">
        <v>425</v>
      </c>
      <c r="B289" t="s">
        <v>1159</v>
      </c>
      <c r="C289" t="s">
        <v>24</v>
      </c>
      <c r="D289" t="s">
        <v>65</v>
      </c>
      <c r="E289">
        <v>8</v>
      </c>
      <c r="F289" s="2">
        <v>35.93</v>
      </c>
      <c r="G289" s="1">
        <v>45919</v>
      </c>
      <c r="H289" s="27">
        <v>45961</v>
      </c>
      <c r="I289" t="s">
        <v>12</v>
      </c>
      <c r="J289" s="2">
        <v>287.44</v>
      </c>
      <c r="K289" t="s">
        <v>136</v>
      </c>
      <c r="L289">
        <v>16</v>
      </c>
      <c r="M289" t="s">
        <v>52</v>
      </c>
      <c r="N289" t="s">
        <v>103</v>
      </c>
      <c r="O289">
        <f t="shared" si="4"/>
        <v>2025</v>
      </c>
      <c r="P289" s="23">
        <v>45919</v>
      </c>
    </row>
    <row r="290" spans="1:16" x14ac:dyDescent="0.3">
      <c r="A290" t="s">
        <v>426</v>
      </c>
      <c r="B290" t="s">
        <v>1153</v>
      </c>
      <c r="C290" t="s">
        <v>19</v>
      </c>
      <c r="D290" t="s">
        <v>51</v>
      </c>
      <c r="E290">
        <v>5</v>
      </c>
      <c r="F290" s="2">
        <v>21.99</v>
      </c>
      <c r="G290" s="1">
        <v>45546</v>
      </c>
      <c r="H290" s="27">
        <v>45584</v>
      </c>
      <c r="I290" t="s">
        <v>20</v>
      </c>
      <c r="J290" s="2">
        <v>109.94999999999999</v>
      </c>
      <c r="K290" t="s">
        <v>1144</v>
      </c>
      <c r="L290">
        <v>0</v>
      </c>
      <c r="M290" t="s">
        <v>40</v>
      </c>
      <c r="N290" t="s">
        <v>124</v>
      </c>
      <c r="O290">
        <f t="shared" si="4"/>
        <v>2024</v>
      </c>
      <c r="P290" s="23">
        <v>45546</v>
      </c>
    </row>
    <row r="291" spans="1:16" x14ac:dyDescent="0.3">
      <c r="A291" t="s">
        <v>427</v>
      </c>
      <c r="B291" t="s">
        <v>1153</v>
      </c>
      <c r="C291" t="s">
        <v>19</v>
      </c>
      <c r="D291" t="s">
        <v>65</v>
      </c>
      <c r="E291">
        <v>8</v>
      </c>
      <c r="F291" s="2">
        <v>35.93</v>
      </c>
      <c r="G291" s="1">
        <v>44977</v>
      </c>
      <c r="H291" s="27">
        <v>44996</v>
      </c>
      <c r="I291" t="s">
        <v>20</v>
      </c>
      <c r="J291" s="2">
        <v>287.44</v>
      </c>
      <c r="K291" t="s">
        <v>136</v>
      </c>
      <c r="L291">
        <v>4</v>
      </c>
      <c r="M291" t="s">
        <v>28</v>
      </c>
      <c r="N291" t="s">
        <v>46</v>
      </c>
      <c r="O291">
        <f t="shared" si="4"/>
        <v>2023</v>
      </c>
      <c r="P291" s="23">
        <v>44977</v>
      </c>
    </row>
    <row r="292" spans="1:16" x14ac:dyDescent="0.3">
      <c r="A292" t="s">
        <v>428</v>
      </c>
      <c r="B292" t="s">
        <v>1159</v>
      </c>
      <c r="C292" t="s">
        <v>24</v>
      </c>
      <c r="D292" t="s">
        <v>25</v>
      </c>
      <c r="E292">
        <v>4</v>
      </c>
      <c r="F292" s="2">
        <v>0.76</v>
      </c>
      <c r="G292" s="1">
        <v>45008</v>
      </c>
      <c r="H292" s="27">
        <v>45041</v>
      </c>
      <c r="I292" t="s">
        <v>12</v>
      </c>
      <c r="J292" s="2">
        <v>3.04</v>
      </c>
      <c r="K292" t="s">
        <v>1144</v>
      </c>
      <c r="L292">
        <v>14</v>
      </c>
      <c r="M292" t="s">
        <v>48</v>
      </c>
      <c r="N292" t="s">
        <v>91</v>
      </c>
      <c r="O292">
        <f t="shared" si="4"/>
        <v>2023</v>
      </c>
      <c r="P292" s="23">
        <v>45008</v>
      </c>
    </row>
    <row r="293" spans="1:16" x14ac:dyDescent="0.3">
      <c r="A293" t="s">
        <v>429</v>
      </c>
      <c r="B293" t="s">
        <v>1156</v>
      </c>
      <c r="C293" t="s">
        <v>24</v>
      </c>
      <c r="D293" t="s">
        <v>11</v>
      </c>
      <c r="E293">
        <v>4</v>
      </c>
      <c r="F293" s="2">
        <v>226.86</v>
      </c>
      <c r="G293" s="1">
        <v>45911</v>
      </c>
      <c r="H293" s="27">
        <v>45935</v>
      </c>
      <c r="I293" t="s">
        <v>20</v>
      </c>
      <c r="J293" s="2">
        <v>907.44</v>
      </c>
      <c r="K293" t="s">
        <v>136</v>
      </c>
      <c r="L293">
        <v>5</v>
      </c>
      <c r="M293" t="s">
        <v>13</v>
      </c>
      <c r="N293" t="s">
        <v>85</v>
      </c>
      <c r="O293">
        <f t="shared" si="4"/>
        <v>2025</v>
      </c>
      <c r="P293" s="23">
        <v>45911</v>
      </c>
    </row>
    <row r="294" spans="1:16" x14ac:dyDescent="0.3">
      <c r="A294" t="s">
        <v>430</v>
      </c>
      <c r="B294" t="s">
        <v>1152</v>
      </c>
      <c r="C294" t="s">
        <v>24</v>
      </c>
      <c r="D294" t="s">
        <v>44</v>
      </c>
      <c r="E294">
        <v>7</v>
      </c>
      <c r="F294" s="2">
        <v>76.069999999999993</v>
      </c>
      <c r="G294" s="1">
        <v>45915</v>
      </c>
      <c r="H294" s="27">
        <v>45956</v>
      </c>
      <c r="I294" t="s">
        <v>12</v>
      </c>
      <c r="J294" s="2">
        <v>532.49</v>
      </c>
      <c r="K294" t="s">
        <v>136</v>
      </c>
      <c r="L294">
        <v>1</v>
      </c>
      <c r="M294" t="s">
        <v>13</v>
      </c>
      <c r="N294" t="s">
        <v>69</v>
      </c>
      <c r="O294">
        <f t="shared" si="4"/>
        <v>2025</v>
      </c>
      <c r="P294" s="23">
        <v>45915</v>
      </c>
    </row>
    <row r="295" spans="1:16" x14ac:dyDescent="0.3">
      <c r="A295" t="s">
        <v>431</v>
      </c>
      <c r="B295" t="s">
        <v>1156</v>
      </c>
      <c r="C295" t="s">
        <v>24</v>
      </c>
      <c r="D295" t="s">
        <v>16</v>
      </c>
      <c r="E295">
        <v>8</v>
      </c>
      <c r="F295" s="2">
        <v>177.37</v>
      </c>
      <c r="G295" s="1">
        <v>45341</v>
      </c>
      <c r="H295" s="27">
        <v>45359</v>
      </c>
      <c r="I295" t="s">
        <v>20</v>
      </c>
      <c r="J295" s="2">
        <v>1418.96</v>
      </c>
      <c r="K295" t="s">
        <v>1143</v>
      </c>
      <c r="L295">
        <v>9</v>
      </c>
      <c r="M295" t="s">
        <v>52</v>
      </c>
      <c r="N295" t="s">
        <v>53</v>
      </c>
      <c r="O295">
        <f t="shared" si="4"/>
        <v>2024</v>
      </c>
      <c r="P295" s="23">
        <v>45341</v>
      </c>
    </row>
    <row r="296" spans="1:16" x14ac:dyDescent="0.3">
      <c r="A296" t="s">
        <v>432</v>
      </c>
      <c r="B296" t="s">
        <v>1157</v>
      </c>
      <c r="C296" t="s">
        <v>10</v>
      </c>
      <c r="D296" t="s">
        <v>65</v>
      </c>
      <c r="E296">
        <v>3</v>
      </c>
      <c r="F296" s="2">
        <v>35.93</v>
      </c>
      <c r="G296" s="1">
        <v>45708</v>
      </c>
      <c r="H296" s="27">
        <v>45724</v>
      </c>
      <c r="I296" t="s">
        <v>20</v>
      </c>
      <c r="J296" s="2">
        <v>107.78999999999999</v>
      </c>
      <c r="K296" t="s">
        <v>136</v>
      </c>
      <c r="L296">
        <v>0</v>
      </c>
      <c r="M296" t="s">
        <v>28</v>
      </c>
      <c r="N296" t="s">
        <v>107</v>
      </c>
      <c r="O296">
        <f t="shared" si="4"/>
        <v>2025</v>
      </c>
      <c r="P296" s="23">
        <v>45708</v>
      </c>
    </row>
    <row r="297" spans="1:16" x14ac:dyDescent="0.3">
      <c r="A297" t="s">
        <v>433</v>
      </c>
      <c r="B297" t="s">
        <v>1154</v>
      </c>
      <c r="C297" t="s">
        <v>24</v>
      </c>
      <c r="D297" t="s">
        <v>38</v>
      </c>
      <c r="E297">
        <v>2</v>
      </c>
      <c r="F297" s="2">
        <v>3.51</v>
      </c>
      <c r="G297" s="1">
        <v>45986</v>
      </c>
      <c r="H297" s="27">
        <v>46002</v>
      </c>
      <c r="I297" t="s">
        <v>20</v>
      </c>
      <c r="J297" s="2">
        <v>7.02</v>
      </c>
      <c r="K297" t="s">
        <v>1144</v>
      </c>
      <c r="L297">
        <v>16</v>
      </c>
      <c r="M297" t="s">
        <v>35</v>
      </c>
      <c r="N297" t="s">
        <v>50</v>
      </c>
      <c r="O297">
        <f t="shared" si="4"/>
        <v>2025</v>
      </c>
      <c r="P297" s="23">
        <v>45986</v>
      </c>
    </row>
    <row r="298" spans="1:16" x14ac:dyDescent="0.3">
      <c r="A298" t="s">
        <v>434</v>
      </c>
      <c r="B298" t="s">
        <v>1152</v>
      </c>
      <c r="C298" t="s">
        <v>24</v>
      </c>
      <c r="D298" t="s">
        <v>27</v>
      </c>
      <c r="E298">
        <v>6</v>
      </c>
      <c r="F298" s="2">
        <v>292.01</v>
      </c>
      <c r="G298" s="1">
        <v>45982</v>
      </c>
      <c r="H298" s="27">
        <v>46020</v>
      </c>
      <c r="I298" t="s">
        <v>20</v>
      </c>
      <c r="J298" s="2">
        <v>1752.06</v>
      </c>
      <c r="K298" t="s">
        <v>1143</v>
      </c>
      <c r="L298">
        <v>17</v>
      </c>
      <c r="M298" t="s">
        <v>17</v>
      </c>
      <c r="N298" t="s">
        <v>115</v>
      </c>
      <c r="O298">
        <f t="shared" si="4"/>
        <v>2025</v>
      </c>
      <c r="P298" s="23">
        <v>45982</v>
      </c>
    </row>
    <row r="299" spans="1:16" x14ac:dyDescent="0.3">
      <c r="A299" t="s">
        <v>435</v>
      </c>
      <c r="B299" t="s">
        <v>1152</v>
      </c>
      <c r="C299" t="s">
        <v>24</v>
      </c>
      <c r="D299" t="s">
        <v>65</v>
      </c>
      <c r="E299">
        <v>7</v>
      </c>
      <c r="F299" s="2">
        <v>35.93</v>
      </c>
      <c r="G299" s="1">
        <v>44984</v>
      </c>
      <c r="H299" s="27">
        <v>45004</v>
      </c>
      <c r="I299" t="s">
        <v>12</v>
      </c>
      <c r="J299" s="2">
        <v>251.51</v>
      </c>
      <c r="K299" t="s">
        <v>1143</v>
      </c>
      <c r="L299">
        <v>14</v>
      </c>
      <c r="M299" t="s">
        <v>40</v>
      </c>
      <c r="N299" t="s">
        <v>129</v>
      </c>
      <c r="O299">
        <f t="shared" si="4"/>
        <v>2023</v>
      </c>
      <c r="P299" s="23">
        <v>44984</v>
      </c>
    </row>
    <row r="300" spans="1:16" x14ac:dyDescent="0.3">
      <c r="A300" t="s">
        <v>436</v>
      </c>
      <c r="B300" t="s">
        <v>1152</v>
      </c>
      <c r="C300" t="s">
        <v>24</v>
      </c>
      <c r="D300" t="s">
        <v>34</v>
      </c>
      <c r="E300">
        <v>5</v>
      </c>
      <c r="F300" s="2">
        <v>113.3</v>
      </c>
      <c r="G300" s="1">
        <v>45931</v>
      </c>
      <c r="H300" s="27">
        <v>45967</v>
      </c>
      <c r="I300" t="s">
        <v>12</v>
      </c>
      <c r="J300" s="2">
        <v>566.5</v>
      </c>
      <c r="K300" t="s">
        <v>136</v>
      </c>
      <c r="L300">
        <v>9</v>
      </c>
      <c r="M300" t="s">
        <v>52</v>
      </c>
      <c r="N300" t="s">
        <v>130</v>
      </c>
      <c r="O300">
        <f t="shared" si="4"/>
        <v>2025</v>
      </c>
      <c r="P300" s="23">
        <v>45931</v>
      </c>
    </row>
    <row r="301" spans="1:16" x14ac:dyDescent="0.3">
      <c r="A301" t="s">
        <v>437</v>
      </c>
      <c r="B301" t="s">
        <v>1155</v>
      </c>
      <c r="C301" t="s">
        <v>10</v>
      </c>
      <c r="D301" t="s">
        <v>34</v>
      </c>
      <c r="E301">
        <v>1</v>
      </c>
      <c r="F301" s="2">
        <v>113.3</v>
      </c>
      <c r="G301" s="1">
        <v>45834</v>
      </c>
      <c r="H301" s="27">
        <v>45857</v>
      </c>
      <c r="I301" t="s">
        <v>20</v>
      </c>
      <c r="J301" s="2">
        <v>113.3</v>
      </c>
      <c r="K301" t="s">
        <v>136</v>
      </c>
      <c r="L301">
        <v>9</v>
      </c>
      <c r="M301" t="s">
        <v>80</v>
      </c>
      <c r="N301" t="s">
        <v>120</v>
      </c>
      <c r="O301">
        <f t="shared" si="4"/>
        <v>2025</v>
      </c>
      <c r="P301" s="23">
        <v>45834</v>
      </c>
    </row>
    <row r="302" spans="1:16" x14ac:dyDescent="0.3">
      <c r="A302" t="s">
        <v>438</v>
      </c>
      <c r="B302" t="s">
        <v>1157</v>
      </c>
      <c r="C302" t="s">
        <v>10</v>
      </c>
      <c r="D302" t="s">
        <v>51</v>
      </c>
      <c r="E302">
        <v>3</v>
      </c>
      <c r="F302" s="2">
        <v>21.99</v>
      </c>
      <c r="G302" s="1">
        <v>45704</v>
      </c>
      <c r="H302" s="27">
        <v>45723</v>
      </c>
      <c r="I302" t="s">
        <v>12</v>
      </c>
      <c r="J302" s="2">
        <v>65.97</v>
      </c>
      <c r="K302" t="s">
        <v>1144</v>
      </c>
      <c r="L302">
        <v>5</v>
      </c>
      <c r="M302" t="s">
        <v>80</v>
      </c>
      <c r="N302" t="s">
        <v>94</v>
      </c>
      <c r="O302">
        <f t="shared" si="4"/>
        <v>2025</v>
      </c>
      <c r="P302" s="23">
        <v>45704</v>
      </c>
    </row>
    <row r="303" spans="1:16" x14ac:dyDescent="0.3">
      <c r="A303" t="s">
        <v>439</v>
      </c>
      <c r="B303" t="s">
        <v>1159</v>
      </c>
      <c r="C303" t="s">
        <v>24</v>
      </c>
      <c r="D303" t="s">
        <v>38</v>
      </c>
      <c r="E303">
        <v>8</v>
      </c>
      <c r="F303" s="2">
        <v>3.51</v>
      </c>
      <c r="G303" s="1">
        <v>45193</v>
      </c>
      <c r="H303" s="27">
        <v>45227</v>
      </c>
      <c r="I303" t="s">
        <v>12</v>
      </c>
      <c r="J303" s="2">
        <v>28.08</v>
      </c>
      <c r="K303" t="s">
        <v>1144</v>
      </c>
      <c r="L303">
        <v>9</v>
      </c>
      <c r="M303" t="s">
        <v>80</v>
      </c>
      <c r="N303" t="s">
        <v>120</v>
      </c>
      <c r="O303">
        <f t="shared" si="4"/>
        <v>2023</v>
      </c>
      <c r="P303" s="23">
        <v>45193</v>
      </c>
    </row>
    <row r="304" spans="1:16" x14ac:dyDescent="0.3">
      <c r="A304" t="s">
        <v>440</v>
      </c>
      <c r="B304" t="s">
        <v>1152</v>
      </c>
      <c r="C304" t="s">
        <v>24</v>
      </c>
      <c r="D304" t="s">
        <v>38</v>
      </c>
      <c r="E304">
        <v>1</v>
      </c>
      <c r="F304" s="2">
        <v>3.51</v>
      </c>
      <c r="G304" s="1">
        <v>45030</v>
      </c>
      <c r="H304" s="27">
        <v>45075</v>
      </c>
      <c r="I304" t="s">
        <v>20</v>
      </c>
      <c r="J304" s="2">
        <v>3.51</v>
      </c>
      <c r="K304" t="s">
        <v>1144</v>
      </c>
      <c r="L304">
        <v>8</v>
      </c>
      <c r="M304" t="s">
        <v>48</v>
      </c>
      <c r="N304" t="s">
        <v>54</v>
      </c>
      <c r="O304">
        <f t="shared" si="4"/>
        <v>2023</v>
      </c>
      <c r="P304" s="23">
        <v>45030</v>
      </c>
    </row>
    <row r="305" spans="1:16" x14ac:dyDescent="0.3">
      <c r="A305" t="s">
        <v>441</v>
      </c>
      <c r="B305" t="s">
        <v>1154</v>
      </c>
      <c r="C305" t="s">
        <v>10</v>
      </c>
      <c r="D305" t="s">
        <v>38</v>
      </c>
      <c r="E305">
        <v>8</v>
      </c>
      <c r="F305" s="2">
        <v>3.51</v>
      </c>
      <c r="G305" s="1">
        <v>45558</v>
      </c>
      <c r="H305" s="27">
        <v>45585</v>
      </c>
      <c r="I305" t="s">
        <v>20</v>
      </c>
      <c r="J305" s="2">
        <v>28.08</v>
      </c>
      <c r="K305" t="s">
        <v>1144</v>
      </c>
      <c r="L305">
        <v>10</v>
      </c>
      <c r="M305" t="s">
        <v>35</v>
      </c>
      <c r="N305" t="s">
        <v>95</v>
      </c>
      <c r="O305">
        <f t="shared" si="4"/>
        <v>2024</v>
      </c>
      <c r="P305" s="23">
        <v>45558</v>
      </c>
    </row>
    <row r="306" spans="1:16" x14ac:dyDescent="0.3">
      <c r="A306" t="s">
        <v>442</v>
      </c>
      <c r="B306" t="s">
        <v>1154</v>
      </c>
      <c r="C306" t="s">
        <v>24</v>
      </c>
      <c r="D306" t="s">
        <v>34</v>
      </c>
      <c r="E306">
        <v>5</v>
      </c>
      <c r="F306" s="2">
        <v>113.3</v>
      </c>
      <c r="G306" s="1">
        <v>45196</v>
      </c>
      <c r="H306" s="27">
        <v>45239</v>
      </c>
      <c r="I306" t="s">
        <v>12</v>
      </c>
      <c r="J306" s="2">
        <v>566.5</v>
      </c>
      <c r="K306" t="s">
        <v>136</v>
      </c>
      <c r="L306">
        <v>5</v>
      </c>
      <c r="M306" t="s">
        <v>13</v>
      </c>
      <c r="N306" t="s">
        <v>113</v>
      </c>
      <c r="O306">
        <f t="shared" si="4"/>
        <v>2023</v>
      </c>
      <c r="P306" s="23">
        <v>45196</v>
      </c>
    </row>
    <row r="307" spans="1:16" x14ac:dyDescent="0.3">
      <c r="A307" t="s">
        <v>443</v>
      </c>
      <c r="B307" t="s">
        <v>1157</v>
      </c>
      <c r="C307" t="s">
        <v>10</v>
      </c>
      <c r="D307" t="s">
        <v>65</v>
      </c>
      <c r="E307">
        <v>5</v>
      </c>
      <c r="F307" s="2">
        <v>35.93</v>
      </c>
      <c r="G307" s="1">
        <v>45475</v>
      </c>
      <c r="H307" s="27">
        <v>45517</v>
      </c>
      <c r="I307" t="s">
        <v>20</v>
      </c>
      <c r="J307" s="2">
        <v>179.65</v>
      </c>
      <c r="K307" t="s">
        <v>136</v>
      </c>
      <c r="L307">
        <v>6</v>
      </c>
      <c r="M307" t="s">
        <v>17</v>
      </c>
      <c r="N307" t="s">
        <v>79</v>
      </c>
      <c r="O307">
        <f t="shared" si="4"/>
        <v>2024</v>
      </c>
      <c r="P307" s="23">
        <v>45475</v>
      </c>
    </row>
    <row r="308" spans="1:16" x14ac:dyDescent="0.3">
      <c r="A308" t="s">
        <v>444</v>
      </c>
      <c r="B308" t="s">
        <v>1155</v>
      </c>
      <c r="C308" t="s">
        <v>10</v>
      </c>
      <c r="D308" t="s">
        <v>32</v>
      </c>
      <c r="E308">
        <v>5</v>
      </c>
      <c r="F308" s="2">
        <v>35.380000000000003</v>
      </c>
      <c r="G308" s="1">
        <v>45524</v>
      </c>
      <c r="H308" s="27">
        <v>45550</v>
      </c>
      <c r="I308" t="s">
        <v>20</v>
      </c>
      <c r="J308" s="2">
        <v>176.9</v>
      </c>
      <c r="K308" t="s">
        <v>136</v>
      </c>
      <c r="L308">
        <v>4</v>
      </c>
      <c r="M308" t="s">
        <v>80</v>
      </c>
      <c r="N308" t="s">
        <v>110</v>
      </c>
      <c r="O308">
        <f t="shared" si="4"/>
        <v>2024</v>
      </c>
      <c r="P308" s="23">
        <v>45524</v>
      </c>
    </row>
    <row r="309" spans="1:16" x14ac:dyDescent="0.3">
      <c r="A309" t="s">
        <v>445</v>
      </c>
      <c r="B309" t="s">
        <v>1154</v>
      </c>
      <c r="C309" t="s">
        <v>10</v>
      </c>
      <c r="D309" t="s">
        <v>65</v>
      </c>
      <c r="E309">
        <v>5</v>
      </c>
      <c r="F309" s="2">
        <v>35.93</v>
      </c>
      <c r="G309" s="1">
        <v>45602</v>
      </c>
      <c r="H309" s="27">
        <v>45645</v>
      </c>
      <c r="I309" t="s">
        <v>12</v>
      </c>
      <c r="J309" s="2">
        <v>179.65</v>
      </c>
      <c r="K309" t="s">
        <v>136</v>
      </c>
      <c r="L309">
        <v>10</v>
      </c>
      <c r="M309" t="s">
        <v>22</v>
      </c>
      <c r="N309" t="s">
        <v>101</v>
      </c>
      <c r="O309">
        <f t="shared" si="4"/>
        <v>2024</v>
      </c>
      <c r="P309" s="23">
        <v>45602</v>
      </c>
    </row>
    <row r="310" spans="1:16" x14ac:dyDescent="0.3">
      <c r="A310" t="s">
        <v>446</v>
      </c>
      <c r="B310" t="s">
        <v>1155</v>
      </c>
      <c r="C310" t="s">
        <v>10</v>
      </c>
      <c r="D310" t="s">
        <v>11</v>
      </c>
      <c r="E310">
        <v>10</v>
      </c>
      <c r="F310" s="2">
        <v>226.86</v>
      </c>
      <c r="G310" s="1">
        <v>45035</v>
      </c>
      <c r="H310" s="27">
        <v>45051</v>
      </c>
      <c r="I310" t="s">
        <v>12</v>
      </c>
      <c r="J310" s="2">
        <v>2268.6000000000004</v>
      </c>
      <c r="K310" t="s">
        <v>136</v>
      </c>
      <c r="L310">
        <v>18</v>
      </c>
      <c r="M310" t="s">
        <v>22</v>
      </c>
      <c r="N310" t="s">
        <v>23</v>
      </c>
      <c r="O310">
        <f t="shared" si="4"/>
        <v>2023</v>
      </c>
      <c r="P310" s="23">
        <v>45035</v>
      </c>
    </row>
    <row r="311" spans="1:16" x14ac:dyDescent="0.3">
      <c r="A311" t="s">
        <v>447</v>
      </c>
      <c r="B311" t="s">
        <v>1159</v>
      </c>
      <c r="C311" t="s">
        <v>24</v>
      </c>
      <c r="D311" t="s">
        <v>16</v>
      </c>
      <c r="E311">
        <v>4</v>
      </c>
      <c r="F311" s="2">
        <v>177.37</v>
      </c>
      <c r="G311" s="1">
        <v>45561</v>
      </c>
      <c r="H311" s="27">
        <v>45605</v>
      </c>
      <c r="I311" t="s">
        <v>20</v>
      </c>
      <c r="J311" s="2">
        <v>709.48</v>
      </c>
      <c r="K311" t="s">
        <v>1143</v>
      </c>
      <c r="L311">
        <v>7</v>
      </c>
      <c r="M311" t="s">
        <v>48</v>
      </c>
      <c r="N311" t="s">
        <v>96</v>
      </c>
      <c r="O311">
        <f t="shared" si="4"/>
        <v>2024</v>
      </c>
      <c r="P311" s="23">
        <v>45561</v>
      </c>
    </row>
    <row r="312" spans="1:16" x14ac:dyDescent="0.3">
      <c r="A312" t="s">
        <v>448</v>
      </c>
      <c r="B312" t="s">
        <v>1156</v>
      </c>
      <c r="C312" t="s">
        <v>24</v>
      </c>
      <c r="D312" t="s">
        <v>32</v>
      </c>
      <c r="E312">
        <v>6</v>
      </c>
      <c r="F312" s="2">
        <v>35.380000000000003</v>
      </c>
      <c r="G312" s="1">
        <v>45614</v>
      </c>
      <c r="H312" s="27">
        <v>45657</v>
      </c>
      <c r="I312" t="s">
        <v>20</v>
      </c>
      <c r="J312" s="2">
        <v>212.28000000000003</v>
      </c>
      <c r="K312" t="s">
        <v>136</v>
      </c>
      <c r="L312">
        <v>10</v>
      </c>
      <c r="M312" t="s">
        <v>28</v>
      </c>
      <c r="N312" t="s">
        <v>29</v>
      </c>
      <c r="O312">
        <f t="shared" si="4"/>
        <v>2024</v>
      </c>
      <c r="P312" s="23">
        <v>45614</v>
      </c>
    </row>
    <row r="313" spans="1:16" x14ac:dyDescent="0.3">
      <c r="A313" t="s">
        <v>449</v>
      </c>
      <c r="B313" t="s">
        <v>1153</v>
      </c>
      <c r="C313" t="s">
        <v>19</v>
      </c>
      <c r="D313" t="s">
        <v>34</v>
      </c>
      <c r="E313">
        <v>5</v>
      </c>
      <c r="F313" s="2">
        <v>113.3</v>
      </c>
      <c r="G313" s="1">
        <v>45081</v>
      </c>
      <c r="H313" s="27">
        <v>45100</v>
      </c>
      <c r="I313" t="s">
        <v>20</v>
      </c>
      <c r="J313" s="2">
        <v>566.5</v>
      </c>
      <c r="K313" t="s">
        <v>136</v>
      </c>
      <c r="L313">
        <v>8</v>
      </c>
      <c r="M313" t="s">
        <v>80</v>
      </c>
      <c r="N313" t="s">
        <v>120</v>
      </c>
      <c r="O313">
        <f t="shared" si="4"/>
        <v>2023</v>
      </c>
      <c r="P313" s="23">
        <v>45081</v>
      </c>
    </row>
    <row r="314" spans="1:16" x14ac:dyDescent="0.3">
      <c r="A314" t="s">
        <v>450</v>
      </c>
      <c r="B314" t="s">
        <v>1149</v>
      </c>
      <c r="C314" t="s">
        <v>19</v>
      </c>
      <c r="D314" t="s">
        <v>25</v>
      </c>
      <c r="E314">
        <v>10</v>
      </c>
      <c r="F314" s="2">
        <v>0.76</v>
      </c>
      <c r="G314" s="1">
        <v>45899</v>
      </c>
      <c r="H314" s="27">
        <v>45934</v>
      </c>
      <c r="I314" t="s">
        <v>20</v>
      </c>
      <c r="J314" s="2">
        <v>7.6</v>
      </c>
      <c r="K314" t="s">
        <v>1144</v>
      </c>
      <c r="L314">
        <v>2</v>
      </c>
      <c r="M314" t="s">
        <v>13</v>
      </c>
      <c r="N314" t="s">
        <v>72</v>
      </c>
      <c r="O314">
        <f t="shared" si="4"/>
        <v>2025</v>
      </c>
      <c r="P314" s="23">
        <v>45899</v>
      </c>
    </row>
    <row r="315" spans="1:16" x14ac:dyDescent="0.3">
      <c r="A315" t="s">
        <v>451</v>
      </c>
      <c r="B315" t="s">
        <v>1151</v>
      </c>
      <c r="C315" t="s">
        <v>24</v>
      </c>
      <c r="D315" t="s">
        <v>27</v>
      </c>
      <c r="E315">
        <v>2</v>
      </c>
      <c r="F315" s="2">
        <v>292.01</v>
      </c>
      <c r="G315" s="1">
        <v>45252</v>
      </c>
      <c r="H315" s="27">
        <v>45290</v>
      </c>
      <c r="I315" t="s">
        <v>12</v>
      </c>
      <c r="J315" s="2">
        <v>584.02</v>
      </c>
      <c r="K315" t="s">
        <v>1143</v>
      </c>
      <c r="L315">
        <v>15</v>
      </c>
      <c r="M315" t="s">
        <v>13</v>
      </c>
      <c r="N315" t="s">
        <v>72</v>
      </c>
      <c r="O315">
        <f t="shared" si="4"/>
        <v>2023</v>
      </c>
      <c r="P315" s="23">
        <v>45252</v>
      </c>
    </row>
    <row r="316" spans="1:16" x14ac:dyDescent="0.3">
      <c r="A316" t="s">
        <v>452</v>
      </c>
      <c r="B316" t="s">
        <v>1152</v>
      </c>
      <c r="C316" t="s">
        <v>24</v>
      </c>
      <c r="D316" t="s">
        <v>16</v>
      </c>
      <c r="E316">
        <v>9</v>
      </c>
      <c r="F316" s="2">
        <v>177.37</v>
      </c>
      <c r="G316" s="1">
        <v>45034</v>
      </c>
      <c r="H316" s="27">
        <v>45060</v>
      </c>
      <c r="I316" t="s">
        <v>12</v>
      </c>
      <c r="J316" s="2">
        <v>1596.33</v>
      </c>
      <c r="K316" t="s">
        <v>1143</v>
      </c>
      <c r="L316">
        <v>0</v>
      </c>
      <c r="M316" t="s">
        <v>80</v>
      </c>
      <c r="N316" t="s">
        <v>89</v>
      </c>
      <c r="O316">
        <f t="shared" si="4"/>
        <v>2023</v>
      </c>
      <c r="P316" s="23">
        <v>45034</v>
      </c>
    </row>
    <row r="317" spans="1:16" x14ac:dyDescent="0.3">
      <c r="A317" t="s">
        <v>453</v>
      </c>
      <c r="B317" t="s">
        <v>1159</v>
      </c>
      <c r="C317" t="s">
        <v>24</v>
      </c>
      <c r="D317" t="s">
        <v>34</v>
      </c>
      <c r="E317">
        <v>5</v>
      </c>
      <c r="F317" s="2">
        <v>113.3</v>
      </c>
      <c r="G317" s="1">
        <v>45398</v>
      </c>
      <c r="H317" s="27">
        <v>45426</v>
      </c>
      <c r="I317" t="s">
        <v>20</v>
      </c>
      <c r="J317" s="2">
        <v>566.5</v>
      </c>
      <c r="K317" t="s">
        <v>136</v>
      </c>
      <c r="L317">
        <v>0</v>
      </c>
      <c r="M317" t="s">
        <v>28</v>
      </c>
      <c r="N317" t="s">
        <v>29</v>
      </c>
      <c r="O317">
        <f t="shared" si="4"/>
        <v>2024</v>
      </c>
      <c r="P317" s="23">
        <v>45398</v>
      </c>
    </row>
    <row r="318" spans="1:16" x14ac:dyDescent="0.3">
      <c r="A318" t="s">
        <v>454</v>
      </c>
      <c r="B318" t="s">
        <v>1156</v>
      </c>
      <c r="C318" t="s">
        <v>24</v>
      </c>
      <c r="D318" t="s">
        <v>51</v>
      </c>
      <c r="E318">
        <v>3</v>
      </c>
      <c r="F318" s="2">
        <v>21.99</v>
      </c>
      <c r="G318" s="1">
        <v>45357</v>
      </c>
      <c r="H318" s="27">
        <v>45379</v>
      </c>
      <c r="I318" t="s">
        <v>20</v>
      </c>
      <c r="J318" s="2">
        <v>65.97</v>
      </c>
      <c r="K318" t="s">
        <v>1144</v>
      </c>
      <c r="L318">
        <v>8</v>
      </c>
      <c r="M318" t="s">
        <v>40</v>
      </c>
      <c r="N318" t="s">
        <v>108</v>
      </c>
      <c r="O318">
        <f t="shared" si="4"/>
        <v>2024</v>
      </c>
      <c r="P318" s="23">
        <v>45357</v>
      </c>
    </row>
    <row r="319" spans="1:16" x14ac:dyDescent="0.3">
      <c r="A319" t="s">
        <v>455</v>
      </c>
      <c r="B319" t="s">
        <v>1154</v>
      </c>
      <c r="C319" t="s">
        <v>10</v>
      </c>
      <c r="D319" t="s">
        <v>25</v>
      </c>
      <c r="E319">
        <v>1</v>
      </c>
      <c r="F319" s="2">
        <v>0.76</v>
      </c>
      <c r="G319" s="1">
        <v>45903</v>
      </c>
      <c r="H319" s="27">
        <v>45932</v>
      </c>
      <c r="I319" t="s">
        <v>20</v>
      </c>
      <c r="J319" s="2">
        <v>0.76</v>
      </c>
      <c r="K319" t="s">
        <v>1144</v>
      </c>
      <c r="L319">
        <v>4</v>
      </c>
      <c r="M319" t="s">
        <v>28</v>
      </c>
      <c r="N319" t="s">
        <v>128</v>
      </c>
      <c r="O319">
        <f t="shared" si="4"/>
        <v>2025</v>
      </c>
      <c r="P319" s="23">
        <v>45903</v>
      </c>
    </row>
    <row r="320" spans="1:16" x14ac:dyDescent="0.3">
      <c r="A320" t="s">
        <v>456</v>
      </c>
      <c r="B320" t="s">
        <v>1149</v>
      </c>
      <c r="C320" t="s">
        <v>15</v>
      </c>
      <c r="D320" t="s">
        <v>16</v>
      </c>
      <c r="E320">
        <v>7</v>
      </c>
      <c r="F320" s="2">
        <v>177.37</v>
      </c>
      <c r="G320" s="1">
        <v>45795</v>
      </c>
      <c r="H320" s="27">
        <v>45839</v>
      </c>
      <c r="I320" t="s">
        <v>20</v>
      </c>
      <c r="J320" s="2">
        <v>1241.5900000000001</v>
      </c>
      <c r="K320" t="s">
        <v>1143</v>
      </c>
      <c r="L320">
        <v>1</v>
      </c>
      <c r="M320" t="s">
        <v>22</v>
      </c>
      <c r="N320" t="s">
        <v>23</v>
      </c>
      <c r="O320">
        <f t="shared" si="4"/>
        <v>2025</v>
      </c>
      <c r="P320" s="23">
        <v>45795</v>
      </c>
    </row>
    <row r="321" spans="1:16" x14ac:dyDescent="0.3">
      <c r="A321" t="s">
        <v>457</v>
      </c>
      <c r="B321" t="s">
        <v>1157</v>
      </c>
      <c r="C321" t="s">
        <v>10</v>
      </c>
      <c r="D321" t="s">
        <v>16</v>
      </c>
      <c r="E321">
        <v>9</v>
      </c>
      <c r="F321" s="2">
        <v>177.37</v>
      </c>
      <c r="G321" s="1">
        <v>44934</v>
      </c>
      <c r="H321" s="27">
        <v>44954</v>
      </c>
      <c r="I321" t="s">
        <v>12</v>
      </c>
      <c r="J321" s="2">
        <v>1596.33</v>
      </c>
      <c r="K321" t="s">
        <v>1143</v>
      </c>
      <c r="L321">
        <v>0</v>
      </c>
      <c r="M321" t="s">
        <v>30</v>
      </c>
      <c r="N321" t="s">
        <v>122</v>
      </c>
      <c r="O321">
        <f t="shared" si="4"/>
        <v>2023</v>
      </c>
      <c r="P321" s="23">
        <v>44934</v>
      </c>
    </row>
    <row r="322" spans="1:16" x14ac:dyDescent="0.3">
      <c r="A322" t="s">
        <v>458</v>
      </c>
      <c r="B322" t="s">
        <v>1158</v>
      </c>
      <c r="C322" t="s">
        <v>15</v>
      </c>
      <c r="D322" t="s">
        <v>65</v>
      </c>
      <c r="E322">
        <v>4</v>
      </c>
      <c r="F322" s="2">
        <v>35.93</v>
      </c>
      <c r="G322" s="1">
        <v>45105</v>
      </c>
      <c r="H322" s="27">
        <v>45141</v>
      </c>
      <c r="I322" t="s">
        <v>20</v>
      </c>
      <c r="J322" s="2">
        <v>143.72</v>
      </c>
      <c r="K322" t="s">
        <v>136</v>
      </c>
      <c r="L322">
        <v>3</v>
      </c>
      <c r="M322" t="s">
        <v>30</v>
      </c>
      <c r="N322" t="s">
        <v>43</v>
      </c>
      <c r="O322">
        <f t="shared" si="4"/>
        <v>2023</v>
      </c>
      <c r="P322" s="23">
        <v>45105</v>
      </c>
    </row>
    <row r="323" spans="1:16" x14ac:dyDescent="0.3">
      <c r="A323" t="s">
        <v>459</v>
      </c>
      <c r="B323" t="s">
        <v>1155</v>
      </c>
      <c r="C323" t="s">
        <v>10</v>
      </c>
      <c r="D323" t="s">
        <v>25</v>
      </c>
      <c r="E323">
        <v>6</v>
      </c>
      <c r="F323" s="2">
        <v>0.76</v>
      </c>
      <c r="G323" s="1">
        <v>45350</v>
      </c>
      <c r="H323" s="27">
        <v>45365</v>
      </c>
      <c r="I323" t="s">
        <v>20</v>
      </c>
      <c r="J323" s="2">
        <v>4.5600000000000005</v>
      </c>
      <c r="K323" t="s">
        <v>1144</v>
      </c>
      <c r="L323">
        <v>2</v>
      </c>
      <c r="M323" t="s">
        <v>52</v>
      </c>
      <c r="N323" t="s">
        <v>73</v>
      </c>
      <c r="O323">
        <f t="shared" ref="O323:O386" si="5">YEAR(G323)</f>
        <v>2024</v>
      </c>
      <c r="P323" s="23">
        <v>45350</v>
      </c>
    </row>
    <row r="324" spans="1:16" x14ac:dyDescent="0.3">
      <c r="A324" t="s">
        <v>460</v>
      </c>
      <c r="B324" t="s">
        <v>1158</v>
      </c>
      <c r="C324" t="s">
        <v>15</v>
      </c>
      <c r="D324" t="s">
        <v>25</v>
      </c>
      <c r="E324">
        <v>6</v>
      </c>
      <c r="F324" s="2">
        <v>0.76</v>
      </c>
      <c r="G324" s="1">
        <v>45423</v>
      </c>
      <c r="H324" s="27">
        <v>45448</v>
      </c>
      <c r="I324" t="s">
        <v>20</v>
      </c>
      <c r="J324" s="2">
        <v>4.5600000000000005</v>
      </c>
      <c r="K324" t="s">
        <v>1144</v>
      </c>
      <c r="L324">
        <v>4</v>
      </c>
      <c r="M324" t="s">
        <v>80</v>
      </c>
      <c r="N324" t="s">
        <v>105</v>
      </c>
      <c r="O324">
        <f t="shared" si="5"/>
        <v>2024</v>
      </c>
      <c r="P324" s="23">
        <v>45423</v>
      </c>
    </row>
    <row r="325" spans="1:16" x14ac:dyDescent="0.3">
      <c r="A325" t="s">
        <v>461</v>
      </c>
      <c r="B325" t="s">
        <v>1154</v>
      </c>
      <c r="C325" t="s">
        <v>24</v>
      </c>
      <c r="D325" t="s">
        <v>32</v>
      </c>
      <c r="E325">
        <v>2</v>
      </c>
      <c r="F325" s="2">
        <v>35.380000000000003</v>
      </c>
      <c r="G325" s="1">
        <v>45812</v>
      </c>
      <c r="H325" s="27">
        <v>45851</v>
      </c>
      <c r="I325" t="s">
        <v>20</v>
      </c>
      <c r="J325" s="2">
        <v>70.760000000000005</v>
      </c>
      <c r="K325" t="s">
        <v>136</v>
      </c>
      <c r="L325">
        <v>10</v>
      </c>
      <c r="M325" t="s">
        <v>30</v>
      </c>
      <c r="N325" t="s">
        <v>66</v>
      </c>
      <c r="O325">
        <f t="shared" si="5"/>
        <v>2025</v>
      </c>
      <c r="P325" s="23">
        <v>45812</v>
      </c>
    </row>
    <row r="326" spans="1:16" x14ac:dyDescent="0.3">
      <c r="A326" t="s">
        <v>462</v>
      </c>
      <c r="B326" t="s">
        <v>1154</v>
      </c>
      <c r="C326" t="s">
        <v>10</v>
      </c>
      <c r="D326" t="s">
        <v>65</v>
      </c>
      <c r="E326">
        <v>7</v>
      </c>
      <c r="F326" s="2">
        <v>35.93</v>
      </c>
      <c r="G326" s="1">
        <v>45653</v>
      </c>
      <c r="H326" s="27">
        <v>45668</v>
      </c>
      <c r="I326" t="s">
        <v>12</v>
      </c>
      <c r="J326" s="2">
        <v>251.51</v>
      </c>
      <c r="K326" t="s">
        <v>136</v>
      </c>
      <c r="L326">
        <v>14</v>
      </c>
      <c r="M326" t="s">
        <v>52</v>
      </c>
      <c r="N326" t="s">
        <v>53</v>
      </c>
      <c r="O326">
        <f t="shared" si="5"/>
        <v>2024</v>
      </c>
      <c r="P326" s="23">
        <v>45653</v>
      </c>
    </row>
    <row r="327" spans="1:16" x14ac:dyDescent="0.3">
      <c r="A327" t="s">
        <v>463</v>
      </c>
      <c r="B327" t="s">
        <v>1149</v>
      </c>
      <c r="C327" t="s">
        <v>19</v>
      </c>
      <c r="D327" t="s">
        <v>16</v>
      </c>
      <c r="E327">
        <v>6</v>
      </c>
      <c r="F327" s="2">
        <v>177.37</v>
      </c>
      <c r="G327" s="1">
        <v>45437</v>
      </c>
      <c r="H327" s="27">
        <v>45456</v>
      </c>
      <c r="I327" t="s">
        <v>12</v>
      </c>
      <c r="J327" s="2">
        <v>1064.22</v>
      </c>
      <c r="K327" t="s">
        <v>1143</v>
      </c>
      <c r="L327">
        <v>8</v>
      </c>
      <c r="M327" t="s">
        <v>22</v>
      </c>
      <c r="N327" t="s">
        <v>93</v>
      </c>
      <c r="O327">
        <f t="shared" si="5"/>
        <v>2024</v>
      </c>
      <c r="P327" s="23">
        <v>45437</v>
      </c>
    </row>
    <row r="328" spans="1:16" x14ac:dyDescent="0.3">
      <c r="A328" t="s">
        <v>464</v>
      </c>
      <c r="B328" t="s">
        <v>1158</v>
      </c>
      <c r="C328" t="s">
        <v>15</v>
      </c>
      <c r="D328" t="s">
        <v>38</v>
      </c>
      <c r="E328">
        <v>5</v>
      </c>
      <c r="F328" s="2">
        <v>3.51</v>
      </c>
      <c r="G328" s="1">
        <v>45051</v>
      </c>
      <c r="H328" s="27">
        <v>45078</v>
      </c>
      <c r="I328" t="s">
        <v>12</v>
      </c>
      <c r="J328" s="2">
        <v>17.549999999999997</v>
      </c>
      <c r="K328" t="s">
        <v>1144</v>
      </c>
      <c r="L328">
        <v>7</v>
      </c>
      <c r="M328" t="s">
        <v>40</v>
      </c>
      <c r="N328" t="s">
        <v>63</v>
      </c>
      <c r="O328">
        <f t="shared" si="5"/>
        <v>2023</v>
      </c>
      <c r="P328" s="23">
        <v>45051</v>
      </c>
    </row>
    <row r="329" spans="1:16" x14ac:dyDescent="0.3">
      <c r="A329" t="s">
        <v>465</v>
      </c>
      <c r="B329" t="s">
        <v>1151</v>
      </c>
      <c r="C329" t="s">
        <v>24</v>
      </c>
      <c r="D329" t="s">
        <v>25</v>
      </c>
      <c r="E329">
        <v>2</v>
      </c>
      <c r="F329" s="2">
        <v>0.76</v>
      </c>
      <c r="G329" s="1">
        <v>45502</v>
      </c>
      <c r="H329" s="27">
        <v>45543</v>
      </c>
      <c r="I329" t="s">
        <v>20</v>
      </c>
      <c r="J329" s="2">
        <v>1.52</v>
      </c>
      <c r="K329" t="s">
        <v>1144</v>
      </c>
      <c r="L329">
        <v>17</v>
      </c>
      <c r="M329" t="s">
        <v>52</v>
      </c>
      <c r="N329" t="s">
        <v>53</v>
      </c>
      <c r="O329">
        <f t="shared" si="5"/>
        <v>2024</v>
      </c>
      <c r="P329" s="23">
        <v>45502</v>
      </c>
    </row>
    <row r="330" spans="1:16" x14ac:dyDescent="0.3">
      <c r="A330" t="s">
        <v>466</v>
      </c>
      <c r="B330" t="s">
        <v>1159</v>
      </c>
      <c r="C330" t="s">
        <v>24</v>
      </c>
      <c r="D330" t="s">
        <v>11</v>
      </c>
      <c r="E330">
        <v>1</v>
      </c>
      <c r="F330" s="2">
        <v>226.86</v>
      </c>
      <c r="G330" s="1">
        <v>45194</v>
      </c>
      <c r="H330" s="27">
        <v>45225</v>
      </c>
      <c r="I330" t="s">
        <v>20</v>
      </c>
      <c r="J330" s="2">
        <v>226.86</v>
      </c>
      <c r="K330" t="s">
        <v>136</v>
      </c>
      <c r="L330">
        <v>1</v>
      </c>
      <c r="M330" t="s">
        <v>48</v>
      </c>
      <c r="N330" t="s">
        <v>68</v>
      </c>
      <c r="O330">
        <f t="shared" si="5"/>
        <v>2023</v>
      </c>
      <c r="P330" s="23">
        <v>45194</v>
      </c>
    </row>
    <row r="331" spans="1:16" x14ac:dyDescent="0.3">
      <c r="A331" t="s">
        <v>467</v>
      </c>
      <c r="B331" t="s">
        <v>1149</v>
      </c>
      <c r="C331" t="s">
        <v>15</v>
      </c>
      <c r="D331" t="s">
        <v>27</v>
      </c>
      <c r="E331">
        <v>3</v>
      </c>
      <c r="F331" s="2">
        <v>292.01</v>
      </c>
      <c r="G331" s="1">
        <v>45695</v>
      </c>
      <c r="H331" s="27">
        <v>45717</v>
      </c>
      <c r="I331" t="s">
        <v>12</v>
      </c>
      <c r="J331" s="2">
        <v>876.03</v>
      </c>
      <c r="K331" t="s">
        <v>1143</v>
      </c>
      <c r="L331">
        <v>19</v>
      </c>
      <c r="M331" t="s">
        <v>13</v>
      </c>
      <c r="N331" t="s">
        <v>69</v>
      </c>
      <c r="O331">
        <f t="shared" si="5"/>
        <v>2025</v>
      </c>
      <c r="P331" s="23">
        <v>45695</v>
      </c>
    </row>
    <row r="332" spans="1:16" x14ac:dyDescent="0.3">
      <c r="A332" t="s">
        <v>468</v>
      </c>
      <c r="B332" t="s">
        <v>1157</v>
      </c>
      <c r="C332" t="s">
        <v>10</v>
      </c>
      <c r="D332" t="s">
        <v>34</v>
      </c>
      <c r="E332">
        <v>8</v>
      </c>
      <c r="F332" s="2">
        <v>113.3</v>
      </c>
      <c r="G332" s="1">
        <v>45381</v>
      </c>
      <c r="H332" s="27">
        <v>45420</v>
      </c>
      <c r="I332" t="s">
        <v>20</v>
      </c>
      <c r="J332" s="2">
        <v>906.4</v>
      </c>
      <c r="K332" t="s">
        <v>136</v>
      </c>
      <c r="L332">
        <v>10</v>
      </c>
      <c r="M332" t="s">
        <v>48</v>
      </c>
      <c r="N332" t="s">
        <v>54</v>
      </c>
      <c r="O332">
        <f t="shared" si="5"/>
        <v>2024</v>
      </c>
      <c r="P332" s="23">
        <v>45381</v>
      </c>
    </row>
    <row r="333" spans="1:16" x14ac:dyDescent="0.3">
      <c r="A333" t="s">
        <v>469</v>
      </c>
      <c r="B333" t="s">
        <v>1150</v>
      </c>
      <c r="C333" t="s">
        <v>24</v>
      </c>
      <c r="D333" t="s">
        <v>38</v>
      </c>
      <c r="E333">
        <v>8</v>
      </c>
      <c r="F333" s="2">
        <v>3.51</v>
      </c>
      <c r="G333" s="1">
        <v>45027</v>
      </c>
      <c r="H333" s="27">
        <v>45068</v>
      </c>
      <c r="I333" t="s">
        <v>20</v>
      </c>
      <c r="J333" s="2">
        <v>28.08</v>
      </c>
      <c r="K333" t="s">
        <v>1144</v>
      </c>
      <c r="L333">
        <v>8</v>
      </c>
      <c r="M333" t="s">
        <v>28</v>
      </c>
      <c r="N333" t="s">
        <v>99</v>
      </c>
      <c r="O333">
        <f t="shared" si="5"/>
        <v>2023</v>
      </c>
      <c r="P333" s="23">
        <v>45027</v>
      </c>
    </row>
    <row r="334" spans="1:16" x14ac:dyDescent="0.3">
      <c r="A334" t="s">
        <v>470</v>
      </c>
      <c r="B334" t="s">
        <v>1154</v>
      </c>
      <c r="C334" t="s">
        <v>10</v>
      </c>
      <c r="D334" t="s">
        <v>34</v>
      </c>
      <c r="E334">
        <v>9</v>
      </c>
      <c r="F334" s="2">
        <v>113.3</v>
      </c>
      <c r="G334" s="1">
        <v>45385</v>
      </c>
      <c r="H334" s="27">
        <v>45408</v>
      </c>
      <c r="I334" t="s">
        <v>20</v>
      </c>
      <c r="J334" s="2">
        <v>1019.6999999999999</v>
      </c>
      <c r="K334" t="s">
        <v>136</v>
      </c>
      <c r="L334">
        <v>1</v>
      </c>
      <c r="M334" t="s">
        <v>35</v>
      </c>
      <c r="N334" t="s">
        <v>50</v>
      </c>
      <c r="O334">
        <f t="shared" si="5"/>
        <v>2024</v>
      </c>
      <c r="P334" s="23">
        <v>45385</v>
      </c>
    </row>
    <row r="335" spans="1:16" x14ac:dyDescent="0.3">
      <c r="A335" t="s">
        <v>471</v>
      </c>
      <c r="B335" t="s">
        <v>1154</v>
      </c>
      <c r="C335" t="s">
        <v>24</v>
      </c>
      <c r="D335" t="s">
        <v>65</v>
      </c>
      <c r="E335">
        <v>3</v>
      </c>
      <c r="F335" s="2">
        <v>35.93</v>
      </c>
      <c r="G335" s="1">
        <v>45724</v>
      </c>
      <c r="H335" s="27">
        <v>45759</v>
      </c>
      <c r="I335" t="s">
        <v>20</v>
      </c>
      <c r="J335" s="2">
        <v>107.78999999999999</v>
      </c>
      <c r="K335" t="s">
        <v>136</v>
      </c>
      <c r="L335">
        <v>6</v>
      </c>
      <c r="M335" t="s">
        <v>17</v>
      </c>
      <c r="N335" t="s">
        <v>131</v>
      </c>
      <c r="O335">
        <f t="shared" si="5"/>
        <v>2025</v>
      </c>
      <c r="P335" s="23">
        <v>45724</v>
      </c>
    </row>
    <row r="336" spans="1:16" x14ac:dyDescent="0.3">
      <c r="A336" t="s">
        <v>472</v>
      </c>
      <c r="B336" t="s">
        <v>1152</v>
      </c>
      <c r="C336" t="s">
        <v>24</v>
      </c>
      <c r="D336" t="s">
        <v>34</v>
      </c>
      <c r="E336">
        <v>7</v>
      </c>
      <c r="F336" s="2">
        <v>113.3</v>
      </c>
      <c r="G336" s="1">
        <v>45572</v>
      </c>
      <c r="H336" s="27">
        <v>45594</v>
      </c>
      <c r="I336" t="s">
        <v>20</v>
      </c>
      <c r="J336" s="2">
        <v>793.1</v>
      </c>
      <c r="K336" t="s">
        <v>136</v>
      </c>
      <c r="L336">
        <v>18</v>
      </c>
      <c r="M336" t="s">
        <v>30</v>
      </c>
      <c r="N336" t="s">
        <v>62</v>
      </c>
      <c r="O336">
        <f t="shared" si="5"/>
        <v>2024</v>
      </c>
      <c r="P336" s="23">
        <v>45572</v>
      </c>
    </row>
    <row r="337" spans="1:16" x14ac:dyDescent="0.3">
      <c r="A337" t="s">
        <v>473</v>
      </c>
      <c r="B337" t="s">
        <v>1158</v>
      </c>
      <c r="C337" t="s">
        <v>15</v>
      </c>
      <c r="D337" t="s">
        <v>27</v>
      </c>
      <c r="E337">
        <v>3</v>
      </c>
      <c r="F337" s="2">
        <v>292.01</v>
      </c>
      <c r="G337" s="1">
        <v>45788</v>
      </c>
      <c r="H337" s="27">
        <v>45826</v>
      </c>
      <c r="I337" t="s">
        <v>20</v>
      </c>
      <c r="J337" s="2">
        <v>876.03</v>
      </c>
      <c r="K337" t="s">
        <v>1143</v>
      </c>
      <c r="L337">
        <v>3</v>
      </c>
      <c r="M337" t="s">
        <v>30</v>
      </c>
      <c r="N337" t="s">
        <v>62</v>
      </c>
      <c r="O337">
        <f t="shared" si="5"/>
        <v>2025</v>
      </c>
      <c r="P337" s="23">
        <v>45788</v>
      </c>
    </row>
    <row r="338" spans="1:16" x14ac:dyDescent="0.3">
      <c r="A338" t="s">
        <v>474</v>
      </c>
      <c r="B338" t="s">
        <v>1149</v>
      </c>
      <c r="C338" t="s">
        <v>19</v>
      </c>
      <c r="D338" t="s">
        <v>38</v>
      </c>
      <c r="E338">
        <v>5</v>
      </c>
      <c r="F338" s="2">
        <v>3.51</v>
      </c>
      <c r="G338" s="1">
        <v>45304</v>
      </c>
      <c r="H338" s="27">
        <v>45330</v>
      </c>
      <c r="I338" t="s">
        <v>20</v>
      </c>
      <c r="J338" s="2">
        <v>17.549999999999997</v>
      </c>
      <c r="K338" t="s">
        <v>1144</v>
      </c>
      <c r="L338">
        <v>0</v>
      </c>
      <c r="M338" t="s">
        <v>13</v>
      </c>
      <c r="N338" t="s">
        <v>45</v>
      </c>
      <c r="O338">
        <f t="shared" si="5"/>
        <v>2024</v>
      </c>
      <c r="P338" s="23">
        <v>45304</v>
      </c>
    </row>
    <row r="339" spans="1:16" x14ac:dyDescent="0.3">
      <c r="A339" t="s">
        <v>475</v>
      </c>
      <c r="B339" t="s">
        <v>1149</v>
      </c>
      <c r="C339" t="s">
        <v>19</v>
      </c>
      <c r="D339" t="s">
        <v>38</v>
      </c>
      <c r="E339">
        <v>2</v>
      </c>
      <c r="F339" s="2">
        <v>3.51</v>
      </c>
      <c r="G339" s="1">
        <v>45035</v>
      </c>
      <c r="H339" s="27">
        <v>45067</v>
      </c>
      <c r="I339" t="s">
        <v>20</v>
      </c>
      <c r="J339" s="2">
        <v>7.02</v>
      </c>
      <c r="K339" t="s">
        <v>1144</v>
      </c>
      <c r="L339">
        <v>3</v>
      </c>
      <c r="M339" t="s">
        <v>35</v>
      </c>
      <c r="N339" t="s">
        <v>36</v>
      </c>
      <c r="O339">
        <f t="shared" si="5"/>
        <v>2023</v>
      </c>
      <c r="P339" s="23">
        <v>45035</v>
      </c>
    </row>
    <row r="340" spans="1:16" x14ac:dyDescent="0.3">
      <c r="A340" t="s">
        <v>476</v>
      </c>
      <c r="B340" t="s">
        <v>1152</v>
      </c>
      <c r="C340" t="s">
        <v>24</v>
      </c>
      <c r="D340" t="s">
        <v>65</v>
      </c>
      <c r="E340">
        <v>8</v>
      </c>
      <c r="F340" s="2">
        <v>35.93</v>
      </c>
      <c r="G340" s="1">
        <v>45795</v>
      </c>
      <c r="H340" s="27">
        <v>45831</v>
      </c>
      <c r="I340" t="s">
        <v>12</v>
      </c>
      <c r="J340" s="2">
        <v>287.44</v>
      </c>
      <c r="K340" t="s">
        <v>136</v>
      </c>
      <c r="L340">
        <v>2</v>
      </c>
      <c r="M340" t="s">
        <v>30</v>
      </c>
      <c r="N340" t="s">
        <v>66</v>
      </c>
      <c r="O340">
        <f t="shared" si="5"/>
        <v>2025</v>
      </c>
      <c r="P340" s="23">
        <v>45795</v>
      </c>
    </row>
    <row r="341" spans="1:16" x14ac:dyDescent="0.3">
      <c r="A341" t="s">
        <v>477</v>
      </c>
      <c r="B341" t="s">
        <v>1154</v>
      </c>
      <c r="C341" t="s">
        <v>24</v>
      </c>
      <c r="D341" t="s">
        <v>34</v>
      </c>
      <c r="E341">
        <v>9</v>
      </c>
      <c r="F341" s="2">
        <v>113.3</v>
      </c>
      <c r="G341" s="1">
        <v>45289</v>
      </c>
      <c r="H341" s="27">
        <v>45329</v>
      </c>
      <c r="I341" t="s">
        <v>12</v>
      </c>
      <c r="J341" s="2">
        <v>1019.6999999999999</v>
      </c>
      <c r="K341" t="s">
        <v>136</v>
      </c>
      <c r="L341">
        <v>3</v>
      </c>
      <c r="M341" t="s">
        <v>80</v>
      </c>
      <c r="N341" t="s">
        <v>120</v>
      </c>
      <c r="O341">
        <f t="shared" si="5"/>
        <v>2023</v>
      </c>
      <c r="P341" s="23">
        <v>45289</v>
      </c>
    </row>
    <row r="342" spans="1:16" x14ac:dyDescent="0.3">
      <c r="A342" t="s">
        <v>478</v>
      </c>
      <c r="B342" t="s">
        <v>1153</v>
      </c>
      <c r="C342" t="s">
        <v>19</v>
      </c>
      <c r="D342" t="s">
        <v>16</v>
      </c>
      <c r="E342">
        <v>1</v>
      </c>
      <c r="F342" s="2">
        <v>177.37</v>
      </c>
      <c r="G342" s="1">
        <v>45373</v>
      </c>
      <c r="H342" s="27">
        <v>45410</v>
      </c>
      <c r="I342" t="s">
        <v>12</v>
      </c>
      <c r="J342" s="2">
        <v>177.37</v>
      </c>
      <c r="K342" t="s">
        <v>1143</v>
      </c>
      <c r="L342">
        <v>9</v>
      </c>
      <c r="M342" t="s">
        <v>40</v>
      </c>
      <c r="N342" t="s">
        <v>63</v>
      </c>
      <c r="O342">
        <f t="shared" si="5"/>
        <v>2024</v>
      </c>
      <c r="P342" s="23">
        <v>45373</v>
      </c>
    </row>
    <row r="343" spans="1:16" x14ac:dyDescent="0.3">
      <c r="A343" t="s">
        <v>479</v>
      </c>
      <c r="B343" t="s">
        <v>1151</v>
      </c>
      <c r="C343" t="s">
        <v>10</v>
      </c>
      <c r="D343" t="s">
        <v>32</v>
      </c>
      <c r="E343">
        <v>9</v>
      </c>
      <c r="F343" s="2">
        <v>35.380000000000003</v>
      </c>
      <c r="G343" s="1">
        <v>44953</v>
      </c>
      <c r="H343" s="27">
        <v>44997</v>
      </c>
      <c r="I343" t="s">
        <v>20</v>
      </c>
      <c r="J343" s="2">
        <v>318.42</v>
      </c>
      <c r="K343" t="s">
        <v>136</v>
      </c>
      <c r="L343">
        <v>10</v>
      </c>
      <c r="M343" t="s">
        <v>17</v>
      </c>
      <c r="N343" t="s">
        <v>86</v>
      </c>
      <c r="O343">
        <f t="shared" si="5"/>
        <v>2023</v>
      </c>
      <c r="P343" s="23">
        <v>44953</v>
      </c>
    </row>
    <row r="344" spans="1:16" x14ac:dyDescent="0.3">
      <c r="A344" t="s">
        <v>480</v>
      </c>
      <c r="B344" t="s">
        <v>1156</v>
      </c>
      <c r="C344" t="s">
        <v>24</v>
      </c>
      <c r="D344" t="s">
        <v>32</v>
      </c>
      <c r="E344">
        <v>2</v>
      </c>
      <c r="F344" s="2">
        <v>35.380000000000003</v>
      </c>
      <c r="G344" s="1">
        <v>45005</v>
      </c>
      <c r="H344" s="27">
        <v>45029</v>
      </c>
      <c r="I344" t="s">
        <v>20</v>
      </c>
      <c r="J344" s="2">
        <v>70.760000000000005</v>
      </c>
      <c r="K344" t="s">
        <v>136</v>
      </c>
      <c r="L344">
        <v>5</v>
      </c>
      <c r="M344" t="s">
        <v>80</v>
      </c>
      <c r="N344" t="s">
        <v>118</v>
      </c>
      <c r="O344">
        <f t="shared" si="5"/>
        <v>2023</v>
      </c>
      <c r="P344" s="23">
        <v>45005</v>
      </c>
    </row>
    <row r="345" spans="1:16" x14ac:dyDescent="0.3">
      <c r="A345" t="s">
        <v>481</v>
      </c>
      <c r="B345" t="s">
        <v>1154</v>
      </c>
      <c r="C345" t="s">
        <v>24</v>
      </c>
      <c r="D345" t="s">
        <v>38</v>
      </c>
      <c r="E345">
        <v>10</v>
      </c>
      <c r="F345" s="2">
        <v>3.51</v>
      </c>
      <c r="G345" s="1">
        <v>45480</v>
      </c>
      <c r="H345" s="27">
        <v>45514</v>
      </c>
      <c r="I345" t="s">
        <v>12</v>
      </c>
      <c r="J345" s="2">
        <v>35.099999999999994</v>
      </c>
      <c r="K345" t="s">
        <v>1144</v>
      </c>
      <c r="L345">
        <v>9</v>
      </c>
      <c r="M345" t="s">
        <v>28</v>
      </c>
      <c r="N345" t="s">
        <v>128</v>
      </c>
      <c r="O345">
        <f t="shared" si="5"/>
        <v>2024</v>
      </c>
      <c r="P345" s="23">
        <v>45480</v>
      </c>
    </row>
    <row r="346" spans="1:16" x14ac:dyDescent="0.3">
      <c r="A346" t="s">
        <v>482</v>
      </c>
      <c r="B346" t="s">
        <v>1155</v>
      </c>
      <c r="C346" t="s">
        <v>10</v>
      </c>
      <c r="D346" t="s">
        <v>38</v>
      </c>
      <c r="E346">
        <v>8</v>
      </c>
      <c r="F346" s="2">
        <v>3.51</v>
      </c>
      <c r="G346" s="1">
        <v>45970</v>
      </c>
      <c r="H346" s="27">
        <v>45988</v>
      </c>
      <c r="I346" t="s">
        <v>20</v>
      </c>
      <c r="J346" s="2">
        <v>28.08</v>
      </c>
      <c r="K346" t="s">
        <v>1144</v>
      </c>
      <c r="L346">
        <v>17</v>
      </c>
      <c r="M346" t="s">
        <v>40</v>
      </c>
      <c r="N346" t="s">
        <v>128</v>
      </c>
      <c r="O346">
        <f t="shared" si="5"/>
        <v>2025</v>
      </c>
      <c r="P346" s="23">
        <v>45970</v>
      </c>
    </row>
    <row r="347" spans="1:16" x14ac:dyDescent="0.3">
      <c r="A347" t="s">
        <v>483</v>
      </c>
      <c r="B347" t="s">
        <v>1151</v>
      </c>
      <c r="C347" t="s">
        <v>10</v>
      </c>
      <c r="D347" t="s">
        <v>38</v>
      </c>
      <c r="E347">
        <v>9</v>
      </c>
      <c r="F347" s="2">
        <v>3.51</v>
      </c>
      <c r="G347" s="1">
        <v>45802</v>
      </c>
      <c r="H347" s="27">
        <v>45843</v>
      </c>
      <c r="I347" t="s">
        <v>20</v>
      </c>
      <c r="J347" s="2">
        <v>31.589999999999996</v>
      </c>
      <c r="K347" t="s">
        <v>1144</v>
      </c>
      <c r="L347">
        <v>11</v>
      </c>
      <c r="M347" t="s">
        <v>80</v>
      </c>
      <c r="N347" t="s">
        <v>81</v>
      </c>
      <c r="O347">
        <f t="shared" si="5"/>
        <v>2025</v>
      </c>
      <c r="P347" s="23">
        <v>45802</v>
      </c>
    </row>
    <row r="348" spans="1:16" x14ac:dyDescent="0.3">
      <c r="A348" t="s">
        <v>484</v>
      </c>
      <c r="B348" t="s">
        <v>1155</v>
      </c>
      <c r="C348" t="s">
        <v>10</v>
      </c>
      <c r="D348" t="s">
        <v>25</v>
      </c>
      <c r="E348">
        <v>8</v>
      </c>
      <c r="F348" s="2">
        <v>0.76</v>
      </c>
      <c r="G348" s="1">
        <v>45758</v>
      </c>
      <c r="H348" s="27">
        <v>45778</v>
      </c>
      <c r="I348" t="s">
        <v>20</v>
      </c>
      <c r="J348" s="2">
        <v>6.08</v>
      </c>
      <c r="K348" t="s">
        <v>1144</v>
      </c>
      <c r="L348">
        <v>3</v>
      </c>
      <c r="M348" t="s">
        <v>48</v>
      </c>
      <c r="N348" t="s">
        <v>91</v>
      </c>
      <c r="O348">
        <f t="shared" si="5"/>
        <v>2025</v>
      </c>
      <c r="P348" s="23">
        <v>45758</v>
      </c>
    </row>
    <row r="349" spans="1:16" x14ac:dyDescent="0.3">
      <c r="A349" t="s">
        <v>485</v>
      </c>
      <c r="B349" t="s">
        <v>1152</v>
      </c>
      <c r="C349" t="s">
        <v>24</v>
      </c>
      <c r="D349" t="s">
        <v>51</v>
      </c>
      <c r="E349">
        <v>10</v>
      </c>
      <c r="F349" s="2">
        <v>21.99</v>
      </c>
      <c r="G349" s="1">
        <v>45804</v>
      </c>
      <c r="H349" s="27">
        <v>45839</v>
      </c>
      <c r="I349" t="s">
        <v>20</v>
      </c>
      <c r="J349" s="2">
        <v>219.89999999999998</v>
      </c>
      <c r="K349" t="s">
        <v>1144</v>
      </c>
      <c r="L349">
        <v>0</v>
      </c>
      <c r="M349" t="s">
        <v>52</v>
      </c>
      <c r="N349" t="s">
        <v>104</v>
      </c>
      <c r="O349">
        <f t="shared" si="5"/>
        <v>2025</v>
      </c>
      <c r="P349" s="23">
        <v>45804</v>
      </c>
    </row>
    <row r="350" spans="1:16" x14ac:dyDescent="0.3">
      <c r="A350" t="s">
        <v>486</v>
      </c>
      <c r="B350" t="s">
        <v>1158</v>
      </c>
      <c r="C350" t="s">
        <v>15</v>
      </c>
      <c r="D350" t="s">
        <v>51</v>
      </c>
      <c r="E350">
        <v>4</v>
      </c>
      <c r="F350" s="2">
        <v>21.99</v>
      </c>
      <c r="G350" s="1">
        <v>45660</v>
      </c>
      <c r="H350" s="27">
        <v>45690</v>
      </c>
      <c r="I350" t="s">
        <v>12</v>
      </c>
      <c r="J350" s="2">
        <v>87.96</v>
      </c>
      <c r="K350" t="s">
        <v>1144</v>
      </c>
      <c r="L350">
        <v>7</v>
      </c>
      <c r="M350" t="s">
        <v>13</v>
      </c>
      <c r="N350" t="s">
        <v>69</v>
      </c>
      <c r="O350">
        <f t="shared" si="5"/>
        <v>2025</v>
      </c>
      <c r="P350" s="23">
        <v>45660</v>
      </c>
    </row>
    <row r="351" spans="1:16" x14ac:dyDescent="0.3">
      <c r="A351" t="s">
        <v>487</v>
      </c>
      <c r="B351" t="s">
        <v>1150</v>
      </c>
      <c r="C351" t="s">
        <v>24</v>
      </c>
      <c r="D351" t="s">
        <v>65</v>
      </c>
      <c r="E351">
        <v>1</v>
      </c>
      <c r="F351" s="2">
        <v>35.93</v>
      </c>
      <c r="G351" s="1">
        <v>45201</v>
      </c>
      <c r="H351" s="27">
        <v>45234</v>
      </c>
      <c r="I351" t="s">
        <v>12</v>
      </c>
      <c r="J351" s="2">
        <v>35.93</v>
      </c>
      <c r="K351" t="s">
        <v>136</v>
      </c>
      <c r="L351">
        <v>6</v>
      </c>
      <c r="M351" t="s">
        <v>35</v>
      </c>
      <c r="N351" t="s">
        <v>132</v>
      </c>
      <c r="O351">
        <f t="shared" si="5"/>
        <v>2023</v>
      </c>
      <c r="P351" s="23">
        <v>45201</v>
      </c>
    </row>
    <row r="352" spans="1:16" x14ac:dyDescent="0.3">
      <c r="A352" t="s">
        <v>488</v>
      </c>
      <c r="B352" t="s">
        <v>1156</v>
      </c>
      <c r="C352" t="s">
        <v>24</v>
      </c>
      <c r="D352" t="s">
        <v>65</v>
      </c>
      <c r="E352">
        <v>1</v>
      </c>
      <c r="F352" s="2">
        <v>35.93</v>
      </c>
      <c r="G352" s="1">
        <v>44993</v>
      </c>
      <c r="H352" s="27">
        <v>45015</v>
      </c>
      <c r="I352" t="s">
        <v>20</v>
      </c>
      <c r="J352" s="2">
        <v>35.93</v>
      </c>
      <c r="K352" t="s">
        <v>136</v>
      </c>
      <c r="L352">
        <v>12</v>
      </c>
      <c r="M352" t="s">
        <v>52</v>
      </c>
      <c r="N352" t="s">
        <v>90</v>
      </c>
      <c r="O352">
        <f t="shared" si="5"/>
        <v>2023</v>
      </c>
      <c r="P352" s="23">
        <v>44993</v>
      </c>
    </row>
    <row r="353" spans="1:16" x14ac:dyDescent="0.3">
      <c r="A353" t="s">
        <v>489</v>
      </c>
      <c r="B353" t="s">
        <v>1153</v>
      </c>
      <c r="C353" t="s">
        <v>19</v>
      </c>
      <c r="D353" t="s">
        <v>44</v>
      </c>
      <c r="E353">
        <v>3</v>
      </c>
      <c r="F353" s="2">
        <v>76.069999999999993</v>
      </c>
      <c r="G353" s="1">
        <v>44998</v>
      </c>
      <c r="H353" s="27">
        <v>45024</v>
      </c>
      <c r="I353" t="s">
        <v>12</v>
      </c>
      <c r="J353" s="2">
        <v>228.20999999999998</v>
      </c>
      <c r="K353" t="s">
        <v>136</v>
      </c>
      <c r="L353">
        <v>1</v>
      </c>
      <c r="M353" t="s">
        <v>40</v>
      </c>
      <c r="N353" t="s">
        <v>124</v>
      </c>
      <c r="O353">
        <f t="shared" si="5"/>
        <v>2023</v>
      </c>
      <c r="P353" s="23">
        <v>44998</v>
      </c>
    </row>
    <row r="354" spans="1:16" x14ac:dyDescent="0.3">
      <c r="A354" t="s">
        <v>490</v>
      </c>
      <c r="B354" t="s">
        <v>1158</v>
      </c>
      <c r="C354" t="s">
        <v>15</v>
      </c>
      <c r="D354" t="s">
        <v>38</v>
      </c>
      <c r="E354">
        <v>5</v>
      </c>
      <c r="F354" s="2">
        <v>3.51</v>
      </c>
      <c r="G354" s="1">
        <v>45421</v>
      </c>
      <c r="H354" s="27">
        <v>45450</v>
      </c>
      <c r="I354" t="s">
        <v>12</v>
      </c>
      <c r="J354" s="2">
        <v>17.549999999999997</v>
      </c>
      <c r="K354" t="s">
        <v>1144</v>
      </c>
      <c r="L354">
        <v>10</v>
      </c>
      <c r="M354" t="s">
        <v>22</v>
      </c>
      <c r="N354" t="s">
        <v>37</v>
      </c>
      <c r="O354">
        <f t="shared" si="5"/>
        <v>2024</v>
      </c>
      <c r="P354" s="23">
        <v>45421</v>
      </c>
    </row>
    <row r="355" spans="1:16" x14ac:dyDescent="0.3">
      <c r="A355" t="s">
        <v>491</v>
      </c>
      <c r="B355" t="s">
        <v>1150</v>
      </c>
      <c r="C355" t="s">
        <v>24</v>
      </c>
      <c r="D355" t="s">
        <v>32</v>
      </c>
      <c r="E355">
        <v>9</v>
      </c>
      <c r="F355" s="2">
        <v>35.380000000000003</v>
      </c>
      <c r="G355" s="1">
        <v>45382</v>
      </c>
      <c r="H355" s="27">
        <v>45404</v>
      </c>
      <c r="I355" t="s">
        <v>12</v>
      </c>
      <c r="J355" s="2">
        <v>318.42</v>
      </c>
      <c r="K355" t="s">
        <v>136</v>
      </c>
      <c r="L355">
        <v>7</v>
      </c>
      <c r="M355" t="s">
        <v>17</v>
      </c>
      <c r="N355" t="s">
        <v>102</v>
      </c>
      <c r="O355">
        <f t="shared" si="5"/>
        <v>2024</v>
      </c>
      <c r="P355" s="23">
        <v>45382</v>
      </c>
    </row>
    <row r="356" spans="1:16" x14ac:dyDescent="0.3">
      <c r="A356" t="s">
        <v>492</v>
      </c>
      <c r="B356" t="s">
        <v>1149</v>
      </c>
      <c r="C356" t="s">
        <v>19</v>
      </c>
      <c r="D356" t="s">
        <v>32</v>
      </c>
      <c r="E356">
        <v>9</v>
      </c>
      <c r="F356" s="2">
        <v>35.380000000000003</v>
      </c>
      <c r="G356" s="1">
        <v>45290</v>
      </c>
      <c r="H356" s="27">
        <v>45316</v>
      </c>
      <c r="I356" t="s">
        <v>20</v>
      </c>
      <c r="J356" s="2">
        <v>318.42</v>
      </c>
      <c r="K356" t="s">
        <v>136</v>
      </c>
      <c r="L356">
        <v>12</v>
      </c>
      <c r="M356" t="s">
        <v>17</v>
      </c>
      <c r="N356" t="s">
        <v>58</v>
      </c>
      <c r="O356">
        <f t="shared" si="5"/>
        <v>2023</v>
      </c>
      <c r="P356" s="23">
        <v>45290</v>
      </c>
    </row>
    <row r="357" spans="1:16" x14ac:dyDescent="0.3">
      <c r="A357" t="s">
        <v>493</v>
      </c>
      <c r="B357" t="s">
        <v>1149</v>
      </c>
      <c r="C357" t="s">
        <v>19</v>
      </c>
      <c r="D357" t="s">
        <v>11</v>
      </c>
      <c r="E357">
        <v>3</v>
      </c>
      <c r="F357" s="2">
        <v>226.86</v>
      </c>
      <c r="G357" s="1">
        <v>45839</v>
      </c>
      <c r="H357" s="27">
        <v>45855</v>
      </c>
      <c r="I357" t="s">
        <v>20</v>
      </c>
      <c r="J357" s="2">
        <v>680.58</v>
      </c>
      <c r="K357" t="s">
        <v>136</v>
      </c>
      <c r="L357">
        <v>2</v>
      </c>
      <c r="M357" t="s">
        <v>30</v>
      </c>
      <c r="N357" t="s">
        <v>77</v>
      </c>
      <c r="O357">
        <f t="shared" si="5"/>
        <v>2025</v>
      </c>
      <c r="P357" s="23">
        <v>45839</v>
      </c>
    </row>
    <row r="358" spans="1:16" x14ac:dyDescent="0.3">
      <c r="A358" t="s">
        <v>494</v>
      </c>
      <c r="B358" t="s">
        <v>1151</v>
      </c>
      <c r="C358" t="s">
        <v>10</v>
      </c>
      <c r="D358" t="s">
        <v>25</v>
      </c>
      <c r="E358">
        <v>10</v>
      </c>
      <c r="F358" s="2">
        <v>0.76</v>
      </c>
      <c r="G358" s="1">
        <v>45855</v>
      </c>
      <c r="H358" s="27">
        <v>45877</v>
      </c>
      <c r="I358" t="s">
        <v>12</v>
      </c>
      <c r="J358" s="2">
        <v>7.6</v>
      </c>
      <c r="K358" t="s">
        <v>1144</v>
      </c>
      <c r="L358">
        <v>19</v>
      </c>
      <c r="M358" t="s">
        <v>30</v>
      </c>
      <c r="N358" t="s">
        <v>31</v>
      </c>
      <c r="O358">
        <f t="shared" si="5"/>
        <v>2025</v>
      </c>
      <c r="P358" s="23">
        <v>45855</v>
      </c>
    </row>
    <row r="359" spans="1:16" x14ac:dyDescent="0.3">
      <c r="A359" t="s">
        <v>495</v>
      </c>
      <c r="B359" t="s">
        <v>1155</v>
      </c>
      <c r="C359" t="s">
        <v>10</v>
      </c>
      <c r="D359" t="s">
        <v>65</v>
      </c>
      <c r="E359">
        <v>9</v>
      </c>
      <c r="F359" s="2">
        <v>35.93</v>
      </c>
      <c r="G359" s="1">
        <v>45300</v>
      </c>
      <c r="H359" s="27">
        <v>45335</v>
      </c>
      <c r="I359" t="s">
        <v>20</v>
      </c>
      <c r="J359" s="2">
        <v>323.37</v>
      </c>
      <c r="K359" t="s">
        <v>136</v>
      </c>
      <c r="L359">
        <v>14</v>
      </c>
      <c r="M359" t="s">
        <v>17</v>
      </c>
      <c r="N359" t="s">
        <v>58</v>
      </c>
      <c r="O359">
        <f t="shared" si="5"/>
        <v>2024</v>
      </c>
      <c r="P359" s="23">
        <v>45300</v>
      </c>
    </row>
    <row r="360" spans="1:16" x14ac:dyDescent="0.3">
      <c r="A360" t="s">
        <v>496</v>
      </c>
      <c r="B360" t="s">
        <v>1149</v>
      </c>
      <c r="C360" t="s">
        <v>15</v>
      </c>
      <c r="D360" t="s">
        <v>65</v>
      </c>
      <c r="E360">
        <v>3</v>
      </c>
      <c r="F360" s="2">
        <v>35.93</v>
      </c>
      <c r="G360" s="1">
        <v>45500</v>
      </c>
      <c r="H360" s="27">
        <v>45528</v>
      </c>
      <c r="I360" t="s">
        <v>12</v>
      </c>
      <c r="J360" s="2">
        <v>107.78999999999999</v>
      </c>
      <c r="K360" t="s">
        <v>136</v>
      </c>
      <c r="L360">
        <v>6</v>
      </c>
      <c r="M360" t="s">
        <v>52</v>
      </c>
      <c r="N360" t="s">
        <v>56</v>
      </c>
      <c r="O360">
        <f t="shared" si="5"/>
        <v>2024</v>
      </c>
      <c r="P360" s="23">
        <v>45500</v>
      </c>
    </row>
    <row r="361" spans="1:16" x14ac:dyDescent="0.3">
      <c r="A361" t="s">
        <v>497</v>
      </c>
      <c r="B361" t="s">
        <v>1159</v>
      </c>
      <c r="C361" t="s">
        <v>24</v>
      </c>
      <c r="D361" t="s">
        <v>11</v>
      </c>
      <c r="E361">
        <v>2</v>
      </c>
      <c r="F361" s="2">
        <v>226.86</v>
      </c>
      <c r="G361" s="1">
        <v>45897</v>
      </c>
      <c r="H361" s="27">
        <v>45912</v>
      </c>
      <c r="I361" t="s">
        <v>12</v>
      </c>
      <c r="J361" s="2">
        <v>453.72</v>
      </c>
      <c r="K361" t="s">
        <v>136</v>
      </c>
      <c r="L361">
        <v>2</v>
      </c>
      <c r="M361" t="s">
        <v>52</v>
      </c>
      <c r="N361" t="s">
        <v>56</v>
      </c>
      <c r="O361">
        <f t="shared" si="5"/>
        <v>2025</v>
      </c>
      <c r="P361" s="23">
        <v>45897</v>
      </c>
    </row>
    <row r="362" spans="1:16" x14ac:dyDescent="0.3">
      <c r="A362" t="s">
        <v>498</v>
      </c>
      <c r="B362" t="s">
        <v>1149</v>
      </c>
      <c r="C362" t="s">
        <v>15</v>
      </c>
      <c r="D362" t="s">
        <v>25</v>
      </c>
      <c r="E362">
        <v>10</v>
      </c>
      <c r="F362" s="2">
        <v>0.76</v>
      </c>
      <c r="G362" s="1">
        <v>45085</v>
      </c>
      <c r="H362" s="27">
        <v>45107</v>
      </c>
      <c r="I362" t="s">
        <v>20</v>
      </c>
      <c r="J362" s="2">
        <v>7.6</v>
      </c>
      <c r="K362" t="s">
        <v>1144</v>
      </c>
      <c r="L362">
        <v>4</v>
      </c>
      <c r="M362" t="s">
        <v>13</v>
      </c>
      <c r="N362" t="s">
        <v>84</v>
      </c>
      <c r="O362">
        <f t="shared" si="5"/>
        <v>2023</v>
      </c>
      <c r="P362" s="23">
        <v>45085</v>
      </c>
    </row>
    <row r="363" spans="1:16" x14ac:dyDescent="0.3">
      <c r="A363" t="s">
        <v>499</v>
      </c>
      <c r="B363" t="s">
        <v>1155</v>
      </c>
      <c r="C363" t="s">
        <v>10</v>
      </c>
      <c r="D363" t="s">
        <v>32</v>
      </c>
      <c r="E363">
        <v>6</v>
      </c>
      <c r="F363" s="2">
        <v>35.380000000000003</v>
      </c>
      <c r="G363" s="1">
        <v>45885</v>
      </c>
      <c r="H363" s="27">
        <v>45923</v>
      </c>
      <c r="I363" t="s">
        <v>20</v>
      </c>
      <c r="J363" s="2">
        <v>212.28000000000003</v>
      </c>
      <c r="K363" t="s">
        <v>136</v>
      </c>
      <c r="L363">
        <v>4</v>
      </c>
      <c r="M363" t="s">
        <v>13</v>
      </c>
      <c r="N363" t="s">
        <v>72</v>
      </c>
      <c r="O363">
        <f t="shared" si="5"/>
        <v>2025</v>
      </c>
      <c r="P363" s="23">
        <v>45885</v>
      </c>
    </row>
    <row r="364" spans="1:16" x14ac:dyDescent="0.3">
      <c r="A364" t="s">
        <v>500</v>
      </c>
      <c r="B364" t="s">
        <v>1152</v>
      </c>
      <c r="C364" t="s">
        <v>24</v>
      </c>
      <c r="D364" t="s">
        <v>32</v>
      </c>
      <c r="E364">
        <v>1</v>
      </c>
      <c r="F364" s="2">
        <v>35.380000000000003</v>
      </c>
      <c r="G364" s="1">
        <v>45971</v>
      </c>
      <c r="H364" s="27">
        <v>45997</v>
      </c>
      <c r="I364" t="s">
        <v>12</v>
      </c>
      <c r="J364" s="2">
        <v>35.380000000000003</v>
      </c>
      <c r="K364" t="s">
        <v>136</v>
      </c>
      <c r="L364">
        <v>3</v>
      </c>
      <c r="M364" t="s">
        <v>48</v>
      </c>
      <c r="N364" t="s">
        <v>72</v>
      </c>
      <c r="O364">
        <f t="shared" si="5"/>
        <v>2025</v>
      </c>
      <c r="P364" s="23">
        <v>45971</v>
      </c>
    </row>
    <row r="365" spans="1:16" x14ac:dyDescent="0.3">
      <c r="A365" t="s">
        <v>501</v>
      </c>
      <c r="B365" t="s">
        <v>1154</v>
      </c>
      <c r="C365" t="s">
        <v>24</v>
      </c>
      <c r="D365" t="s">
        <v>44</v>
      </c>
      <c r="E365">
        <v>2</v>
      </c>
      <c r="F365" s="2">
        <v>76.069999999999993</v>
      </c>
      <c r="G365" s="1">
        <v>45350</v>
      </c>
      <c r="H365" s="27">
        <v>45372</v>
      </c>
      <c r="I365" t="s">
        <v>12</v>
      </c>
      <c r="J365" s="2">
        <v>152.13999999999999</v>
      </c>
      <c r="K365" t="s">
        <v>136</v>
      </c>
      <c r="L365">
        <v>1</v>
      </c>
      <c r="M365" t="s">
        <v>52</v>
      </c>
      <c r="N365" t="s">
        <v>90</v>
      </c>
      <c r="O365">
        <f t="shared" si="5"/>
        <v>2024</v>
      </c>
      <c r="P365" s="23">
        <v>45350</v>
      </c>
    </row>
    <row r="366" spans="1:16" x14ac:dyDescent="0.3">
      <c r="A366" t="s">
        <v>502</v>
      </c>
      <c r="B366" t="s">
        <v>1153</v>
      </c>
      <c r="C366" t="s">
        <v>19</v>
      </c>
      <c r="D366" t="s">
        <v>65</v>
      </c>
      <c r="E366">
        <v>6</v>
      </c>
      <c r="F366" s="2">
        <v>35.93</v>
      </c>
      <c r="G366" s="1">
        <v>45726</v>
      </c>
      <c r="H366" s="27">
        <v>45767</v>
      </c>
      <c r="I366" t="s">
        <v>12</v>
      </c>
      <c r="J366" s="2">
        <v>215.57999999999998</v>
      </c>
      <c r="K366" t="s">
        <v>136</v>
      </c>
      <c r="L366">
        <v>14</v>
      </c>
      <c r="M366" t="s">
        <v>28</v>
      </c>
      <c r="N366" t="s">
        <v>29</v>
      </c>
      <c r="O366">
        <f t="shared" si="5"/>
        <v>2025</v>
      </c>
      <c r="P366" s="23">
        <v>45726</v>
      </c>
    </row>
    <row r="367" spans="1:16" x14ac:dyDescent="0.3">
      <c r="A367" t="s">
        <v>503</v>
      </c>
      <c r="B367" t="s">
        <v>1153</v>
      </c>
      <c r="C367" t="s">
        <v>19</v>
      </c>
      <c r="D367" t="s">
        <v>27</v>
      </c>
      <c r="E367">
        <v>4</v>
      </c>
      <c r="F367" s="2">
        <v>292.01</v>
      </c>
      <c r="G367" s="1">
        <v>45201</v>
      </c>
      <c r="H367" s="27">
        <v>45217</v>
      </c>
      <c r="I367" t="s">
        <v>20</v>
      </c>
      <c r="J367" s="2">
        <v>1168.04</v>
      </c>
      <c r="K367" t="s">
        <v>1143</v>
      </c>
      <c r="L367">
        <v>12</v>
      </c>
      <c r="M367" t="s">
        <v>80</v>
      </c>
      <c r="N367" t="s">
        <v>94</v>
      </c>
      <c r="O367">
        <f t="shared" si="5"/>
        <v>2023</v>
      </c>
      <c r="P367" s="23">
        <v>45201</v>
      </c>
    </row>
    <row r="368" spans="1:16" x14ac:dyDescent="0.3">
      <c r="A368" t="s">
        <v>504</v>
      </c>
      <c r="B368" t="s">
        <v>1150</v>
      </c>
      <c r="C368" t="s">
        <v>24</v>
      </c>
      <c r="D368" t="s">
        <v>44</v>
      </c>
      <c r="E368">
        <v>4</v>
      </c>
      <c r="F368" s="2">
        <v>76.069999999999993</v>
      </c>
      <c r="G368" s="1">
        <v>45720</v>
      </c>
      <c r="H368" s="27">
        <v>45736</v>
      </c>
      <c r="I368" t="s">
        <v>12</v>
      </c>
      <c r="J368" s="2">
        <v>304.27999999999997</v>
      </c>
      <c r="K368" t="s">
        <v>136</v>
      </c>
      <c r="L368">
        <v>0</v>
      </c>
      <c r="M368" t="s">
        <v>28</v>
      </c>
      <c r="N368" t="s">
        <v>128</v>
      </c>
      <c r="O368">
        <f t="shared" si="5"/>
        <v>2025</v>
      </c>
      <c r="P368" s="23">
        <v>45720</v>
      </c>
    </row>
    <row r="369" spans="1:16" x14ac:dyDescent="0.3">
      <c r="A369" t="s">
        <v>505</v>
      </c>
      <c r="B369" t="s">
        <v>1151</v>
      </c>
      <c r="C369" t="s">
        <v>24</v>
      </c>
      <c r="D369" t="s">
        <v>34</v>
      </c>
      <c r="E369">
        <v>3</v>
      </c>
      <c r="F369" s="2">
        <v>113.3</v>
      </c>
      <c r="G369" s="1">
        <v>45784</v>
      </c>
      <c r="H369" s="27">
        <v>45814</v>
      </c>
      <c r="I369" t="s">
        <v>12</v>
      </c>
      <c r="J369" s="2">
        <v>339.9</v>
      </c>
      <c r="K369" t="s">
        <v>136</v>
      </c>
      <c r="L369">
        <v>9</v>
      </c>
      <c r="M369" t="s">
        <v>17</v>
      </c>
      <c r="N369" t="s">
        <v>115</v>
      </c>
      <c r="O369">
        <f t="shared" si="5"/>
        <v>2025</v>
      </c>
      <c r="P369" s="23">
        <v>45784</v>
      </c>
    </row>
    <row r="370" spans="1:16" x14ac:dyDescent="0.3">
      <c r="A370" t="s">
        <v>506</v>
      </c>
      <c r="B370" t="s">
        <v>1152</v>
      </c>
      <c r="C370" t="s">
        <v>24</v>
      </c>
      <c r="D370" t="s">
        <v>32</v>
      </c>
      <c r="E370">
        <v>2</v>
      </c>
      <c r="F370" s="2">
        <v>35.380000000000003</v>
      </c>
      <c r="G370" s="1">
        <v>45177</v>
      </c>
      <c r="H370" s="27">
        <v>45218</v>
      </c>
      <c r="I370" t="s">
        <v>20</v>
      </c>
      <c r="J370" s="2">
        <v>70.760000000000005</v>
      </c>
      <c r="K370" t="s">
        <v>136</v>
      </c>
      <c r="L370">
        <v>18</v>
      </c>
      <c r="M370" t="s">
        <v>22</v>
      </c>
      <c r="N370" t="s">
        <v>93</v>
      </c>
      <c r="O370">
        <f t="shared" si="5"/>
        <v>2023</v>
      </c>
      <c r="P370" s="23">
        <v>45177</v>
      </c>
    </row>
    <row r="371" spans="1:16" x14ac:dyDescent="0.3">
      <c r="A371" t="s">
        <v>507</v>
      </c>
      <c r="B371" t="s">
        <v>1151</v>
      </c>
      <c r="C371" t="s">
        <v>10</v>
      </c>
      <c r="D371" t="s">
        <v>38</v>
      </c>
      <c r="E371">
        <v>4</v>
      </c>
      <c r="F371" s="2">
        <v>3.51</v>
      </c>
      <c r="G371" s="1">
        <v>45942</v>
      </c>
      <c r="H371" s="27">
        <v>45968</v>
      </c>
      <c r="I371" t="s">
        <v>12</v>
      </c>
      <c r="J371" s="2">
        <v>14.04</v>
      </c>
      <c r="K371" t="s">
        <v>1144</v>
      </c>
      <c r="L371">
        <v>5</v>
      </c>
      <c r="M371" t="s">
        <v>40</v>
      </c>
      <c r="N371" t="s">
        <v>63</v>
      </c>
      <c r="O371">
        <f t="shared" si="5"/>
        <v>2025</v>
      </c>
      <c r="P371" s="23">
        <v>45942</v>
      </c>
    </row>
    <row r="372" spans="1:16" x14ac:dyDescent="0.3">
      <c r="A372" t="s">
        <v>508</v>
      </c>
      <c r="B372" t="s">
        <v>1154</v>
      </c>
      <c r="C372" t="s">
        <v>10</v>
      </c>
      <c r="D372" t="s">
        <v>32</v>
      </c>
      <c r="E372">
        <v>3</v>
      </c>
      <c r="F372" s="2">
        <v>35.380000000000003</v>
      </c>
      <c r="G372" s="1">
        <v>45389</v>
      </c>
      <c r="H372" s="27">
        <v>45408</v>
      </c>
      <c r="I372" t="s">
        <v>12</v>
      </c>
      <c r="J372" s="2">
        <v>106.14000000000001</v>
      </c>
      <c r="K372" t="s">
        <v>136</v>
      </c>
      <c r="L372">
        <v>18</v>
      </c>
      <c r="M372" t="s">
        <v>13</v>
      </c>
      <c r="N372" t="s">
        <v>26</v>
      </c>
      <c r="O372">
        <f t="shared" si="5"/>
        <v>2024</v>
      </c>
      <c r="P372" s="23">
        <v>45389</v>
      </c>
    </row>
    <row r="373" spans="1:16" x14ac:dyDescent="0.3">
      <c r="A373" t="s">
        <v>509</v>
      </c>
      <c r="B373" t="s">
        <v>1150</v>
      </c>
      <c r="C373" t="s">
        <v>24</v>
      </c>
      <c r="D373" t="s">
        <v>25</v>
      </c>
      <c r="E373">
        <v>4</v>
      </c>
      <c r="F373" s="2">
        <v>0.76</v>
      </c>
      <c r="G373" s="1">
        <v>45545</v>
      </c>
      <c r="H373" s="27">
        <v>45590</v>
      </c>
      <c r="I373" t="s">
        <v>12</v>
      </c>
      <c r="J373" s="2">
        <v>3.04</v>
      </c>
      <c r="K373" t="s">
        <v>1144</v>
      </c>
      <c r="L373">
        <v>3</v>
      </c>
      <c r="M373" t="s">
        <v>30</v>
      </c>
      <c r="N373" t="s">
        <v>75</v>
      </c>
      <c r="O373">
        <f t="shared" si="5"/>
        <v>2024</v>
      </c>
      <c r="P373" s="23">
        <v>45545</v>
      </c>
    </row>
    <row r="374" spans="1:16" x14ac:dyDescent="0.3">
      <c r="A374" t="s">
        <v>510</v>
      </c>
      <c r="B374" t="s">
        <v>1149</v>
      </c>
      <c r="C374" t="s">
        <v>19</v>
      </c>
      <c r="D374" t="s">
        <v>51</v>
      </c>
      <c r="E374">
        <v>2</v>
      </c>
      <c r="F374" s="2">
        <v>21.99</v>
      </c>
      <c r="G374" s="1">
        <v>45871</v>
      </c>
      <c r="H374" s="27">
        <v>45893</v>
      </c>
      <c r="I374" t="s">
        <v>20</v>
      </c>
      <c r="J374" s="2">
        <v>43.98</v>
      </c>
      <c r="K374" t="s">
        <v>1144</v>
      </c>
      <c r="L374">
        <v>18</v>
      </c>
      <c r="M374" t="s">
        <v>48</v>
      </c>
      <c r="N374" t="s">
        <v>126</v>
      </c>
      <c r="O374">
        <f t="shared" si="5"/>
        <v>2025</v>
      </c>
      <c r="P374" s="23">
        <v>45871</v>
      </c>
    </row>
    <row r="375" spans="1:16" x14ac:dyDescent="0.3">
      <c r="A375" t="s">
        <v>511</v>
      </c>
      <c r="B375" t="s">
        <v>1149</v>
      </c>
      <c r="C375" t="s">
        <v>19</v>
      </c>
      <c r="D375" t="s">
        <v>65</v>
      </c>
      <c r="E375">
        <v>7</v>
      </c>
      <c r="F375" s="2">
        <v>35.93</v>
      </c>
      <c r="G375" s="1">
        <v>45185</v>
      </c>
      <c r="H375" s="27">
        <v>45208</v>
      </c>
      <c r="I375" t="s">
        <v>20</v>
      </c>
      <c r="J375" s="2">
        <v>251.51</v>
      </c>
      <c r="K375" t="s">
        <v>136</v>
      </c>
      <c r="L375">
        <v>13</v>
      </c>
      <c r="M375" t="s">
        <v>28</v>
      </c>
      <c r="N375" t="s">
        <v>39</v>
      </c>
      <c r="O375">
        <f t="shared" si="5"/>
        <v>2023</v>
      </c>
      <c r="P375" s="23">
        <v>45185</v>
      </c>
    </row>
    <row r="376" spans="1:16" x14ac:dyDescent="0.3">
      <c r="A376" t="s">
        <v>512</v>
      </c>
      <c r="B376" t="s">
        <v>1155</v>
      </c>
      <c r="C376" t="s">
        <v>10</v>
      </c>
      <c r="D376" t="s">
        <v>65</v>
      </c>
      <c r="E376">
        <v>10</v>
      </c>
      <c r="F376" s="2">
        <v>35.93</v>
      </c>
      <c r="G376" s="1">
        <v>45458</v>
      </c>
      <c r="H376" s="27">
        <v>45476</v>
      </c>
      <c r="I376" t="s">
        <v>12</v>
      </c>
      <c r="J376" s="2">
        <v>359.3</v>
      </c>
      <c r="K376" t="s">
        <v>136</v>
      </c>
      <c r="L376">
        <v>10</v>
      </c>
      <c r="M376" t="s">
        <v>80</v>
      </c>
      <c r="N376" t="s">
        <v>114</v>
      </c>
      <c r="O376">
        <f t="shared" si="5"/>
        <v>2024</v>
      </c>
      <c r="P376" s="23">
        <v>45458</v>
      </c>
    </row>
    <row r="377" spans="1:16" x14ac:dyDescent="0.3">
      <c r="A377" t="s">
        <v>513</v>
      </c>
      <c r="B377" t="s">
        <v>1157</v>
      </c>
      <c r="C377" t="s">
        <v>10</v>
      </c>
      <c r="D377" t="s">
        <v>65</v>
      </c>
      <c r="E377">
        <v>4</v>
      </c>
      <c r="F377" s="2">
        <v>35.93</v>
      </c>
      <c r="G377" s="1">
        <v>45452</v>
      </c>
      <c r="H377" s="27">
        <v>45494</v>
      </c>
      <c r="I377" t="s">
        <v>12</v>
      </c>
      <c r="J377" s="2">
        <v>143.72</v>
      </c>
      <c r="K377" t="s">
        <v>136</v>
      </c>
      <c r="L377">
        <v>12</v>
      </c>
      <c r="M377" t="s">
        <v>13</v>
      </c>
      <c r="N377" t="s">
        <v>72</v>
      </c>
      <c r="O377">
        <f t="shared" si="5"/>
        <v>2024</v>
      </c>
      <c r="P377" s="23">
        <v>45452</v>
      </c>
    </row>
    <row r="378" spans="1:16" x14ac:dyDescent="0.3">
      <c r="A378" t="s">
        <v>514</v>
      </c>
      <c r="B378" t="s">
        <v>1154</v>
      </c>
      <c r="C378" t="s">
        <v>24</v>
      </c>
      <c r="D378" t="s">
        <v>11</v>
      </c>
      <c r="E378">
        <v>7</v>
      </c>
      <c r="F378" s="2">
        <v>226.86</v>
      </c>
      <c r="G378" s="1">
        <v>45643</v>
      </c>
      <c r="H378" s="27">
        <v>45664</v>
      </c>
      <c r="I378" t="s">
        <v>12</v>
      </c>
      <c r="J378" s="2">
        <v>1588.02</v>
      </c>
      <c r="K378" t="s">
        <v>136</v>
      </c>
      <c r="L378">
        <v>1</v>
      </c>
      <c r="M378" t="s">
        <v>22</v>
      </c>
      <c r="N378" t="s">
        <v>23</v>
      </c>
      <c r="O378">
        <f t="shared" si="5"/>
        <v>2024</v>
      </c>
      <c r="P378" s="23">
        <v>45643</v>
      </c>
    </row>
    <row r="379" spans="1:16" x14ac:dyDescent="0.3">
      <c r="A379" t="s">
        <v>515</v>
      </c>
      <c r="B379" t="s">
        <v>1151</v>
      </c>
      <c r="C379" t="s">
        <v>10</v>
      </c>
      <c r="D379" t="s">
        <v>27</v>
      </c>
      <c r="E379">
        <v>3</v>
      </c>
      <c r="F379" s="2">
        <v>292.01</v>
      </c>
      <c r="G379" s="1">
        <v>45273</v>
      </c>
      <c r="H379" s="27">
        <v>45296</v>
      </c>
      <c r="I379" t="s">
        <v>20</v>
      </c>
      <c r="J379" s="2">
        <v>876.03</v>
      </c>
      <c r="K379" t="s">
        <v>1143</v>
      </c>
      <c r="L379">
        <v>15</v>
      </c>
      <c r="M379" t="s">
        <v>22</v>
      </c>
      <c r="N379" t="s">
        <v>23</v>
      </c>
      <c r="O379">
        <f t="shared" si="5"/>
        <v>2023</v>
      </c>
      <c r="P379" s="23">
        <v>45273</v>
      </c>
    </row>
    <row r="380" spans="1:16" x14ac:dyDescent="0.3">
      <c r="A380" t="s">
        <v>516</v>
      </c>
      <c r="B380" t="s">
        <v>1149</v>
      </c>
      <c r="C380" t="s">
        <v>15</v>
      </c>
      <c r="D380" t="s">
        <v>38</v>
      </c>
      <c r="E380">
        <v>2</v>
      </c>
      <c r="F380" s="2">
        <v>3.51</v>
      </c>
      <c r="G380" s="1">
        <v>45814</v>
      </c>
      <c r="H380" s="27">
        <v>45855</v>
      </c>
      <c r="I380" t="s">
        <v>20</v>
      </c>
      <c r="J380" s="2">
        <v>7.02</v>
      </c>
      <c r="K380" t="s">
        <v>1144</v>
      </c>
      <c r="L380">
        <v>6</v>
      </c>
      <c r="M380" t="s">
        <v>35</v>
      </c>
      <c r="N380" t="s">
        <v>95</v>
      </c>
      <c r="O380">
        <f t="shared" si="5"/>
        <v>2025</v>
      </c>
      <c r="P380" s="23">
        <v>45814</v>
      </c>
    </row>
    <row r="381" spans="1:16" x14ac:dyDescent="0.3">
      <c r="A381" t="s">
        <v>517</v>
      </c>
      <c r="B381" t="s">
        <v>1151</v>
      </c>
      <c r="C381" t="s">
        <v>10</v>
      </c>
      <c r="D381" t="s">
        <v>25</v>
      </c>
      <c r="E381">
        <v>10</v>
      </c>
      <c r="F381" s="2">
        <v>0.76</v>
      </c>
      <c r="G381" s="1">
        <v>45806</v>
      </c>
      <c r="H381" s="27">
        <v>45824</v>
      </c>
      <c r="I381" t="s">
        <v>20</v>
      </c>
      <c r="J381" s="2">
        <v>7.6</v>
      </c>
      <c r="K381" t="s">
        <v>1144</v>
      </c>
      <c r="L381">
        <v>1</v>
      </c>
      <c r="M381" t="s">
        <v>13</v>
      </c>
      <c r="N381" t="s">
        <v>33</v>
      </c>
      <c r="O381">
        <f t="shared" si="5"/>
        <v>2025</v>
      </c>
      <c r="P381" s="23">
        <v>45806</v>
      </c>
    </row>
    <row r="382" spans="1:16" x14ac:dyDescent="0.3">
      <c r="A382" t="s">
        <v>518</v>
      </c>
      <c r="B382" t="s">
        <v>1149</v>
      </c>
      <c r="C382" t="s">
        <v>15</v>
      </c>
      <c r="D382" t="s">
        <v>27</v>
      </c>
      <c r="E382">
        <v>1</v>
      </c>
      <c r="F382" s="2">
        <v>292.01</v>
      </c>
      <c r="G382" s="1">
        <v>45861</v>
      </c>
      <c r="H382" s="27">
        <v>45898</v>
      </c>
      <c r="I382" t="s">
        <v>20</v>
      </c>
      <c r="J382" s="2">
        <v>292.01</v>
      </c>
      <c r="K382" t="s">
        <v>1143</v>
      </c>
      <c r="L382">
        <v>1</v>
      </c>
      <c r="M382" t="s">
        <v>35</v>
      </c>
      <c r="N382" t="s">
        <v>36</v>
      </c>
      <c r="O382">
        <f t="shared" si="5"/>
        <v>2025</v>
      </c>
      <c r="P382" s="23">
        <v>45861</v>
      </c>
    </row>
    <row r="383" spans="1:16" x14ac:dyDescent="0.3">
      <c r="A383" t="s">
        <v>519</v>
      </c>
      <c r="B383" t="s">
        <v>1149</v>
      </c>
      <c r="C383" t="s">
        <v>15</v>
      </c>
      <c r="D383" t="s">
        <v>38</v>
      </c>
      <c r="E383">
        <v>7</v>
      </c>
      <c r="F383" s="2">
        <v>3.51</v>
      </c>
      <c r="G383" s="1">
        <v>45190</v>
      </c>
      <c r="H383" s="27">
        <v>45220</v>
      </c>
      <c r="I383" t="s">
        <v>20</v>
      </c>
      <c r="J383" s="2">
        <v>24.57</v>
      </c>
      <c r="K383" t="s">
        <v>1144</v>
      </c>
      <c r="L383">
        <v>12</v>
      </c>
      <c r="M383" t="s">
        <v>40</v>
      </c>
      <c r="N383" t="s">
        <v>124</v>
      </c>
      <c r="O383">
        <f t="shared" si="5"/>
        <v>2023</v>
      </c>
      <c r="P383" s="23">
        <v>45190</v>
      </c>
    </row>
    <row r="384" spans="1:16" x14ac:dyDescent="0.3">
      <c r="A384" t="s">
        <v>520</v>
      </c>
      <c r="B384" t="s">
        <v>1150</v>
      </c>
      <c r="C384" t="s">
        <v>24</v>
      </c>
      <c r="D384" t="s">
        <v>25</v>
      </c>
      <c r="E384">
        <v>10</v>
      </c>
      <c r="F384" s="2">
        <v>0.76</v>
      </c>
      <c r="G384" s="1">
        <v>45524</v>
      </c>
      <c r="H384" s="27">
        <v>45557</v>
      </c>
      <c r="I384" t="s">
        <v>20</v>
      </c>
      <c r="J384" s="2">
        <v>7.6</v>
      </c>
      <c r="K384" t="s">
        <v>1144</v>
      </c>
      <c r="L384">
        <v>9</v>
      </c>
      <c r="M384" t="s">
        <v>17</v>
      </c>
      <c r="N384" t="s">
        <v>124</v>
      </c>
      <c r="O384">
        <f t="shared" si="5"/>
        <v>2024</v>
      </c>
      <c r="P384" s="23">
        <v>45524</v>
      </c>
    </row>
    <row r="385" spans="1:16" x14ac:dyDescent="0.3">
      <c r="A385" t="s">
        <v>521</v>
      </c>
      <c r="B385" t="s">
        <v>1155</v>
      </c>
      <c r="C385" t="s">
        <v>10</v>
      </c>
      <c r="D385" t="s">
        <v>11</v>
      </c>
      <c r="E385">
        <v>9</v>
      </c>
      <c r="F385" s="2">
        <v>226.86</v>
      </c>
      <c r="G385" s="1">
        <v>45927</v>
      </c>
      <c r="H385" s="27">
        <v>45962</v>
      </c>
      <c r="I385" t="s">
        <v>20</v>
      </c>
      <c r="J385" s="2">
        <v>2041.7400000000002</v>
      </c>
      <c r="K385" t="s">
        <v>136</v>
      </c>
      <c r="L385">
        <v>1</v>
      </c>
      <c r="M385" t="s">
        <v>17</v>
      </c>
      <c r="N385" t="s">
        <v>124</v>
      </c>
      <c r="O385">
        <f t="shared" si="5"/>
        <v>2025</v>
      </c>
      <c r="P385" s="23">
        <v>45927</v>
      </c>
    </row>
    <row r="386" spans="1:16" x14ac:dyDescent="0.3">
      <c r="A386" t="s">
        <v>522</v>
      </c>
      <c r="B386" t="s">
        <v>1155</v>
      </c>
      <c r="C386" t="s">
        <v>10</v>
      </c>
      <c r="D386" t="s">
        <v>65</v>
      </c>
      <c r="E386">
        <v>2</v>
      </c>
      <c r="F386" s="2">
        <v>35.93</v>
      </c>
      <c r="G386" s="1">
        <v>45970</v>
      </c>
      <c r="H386" s="27">
        <v>46014</v>
      </c>
      <c r="I386" t="s">
        <v>20</v>
      </c>
      <c r="J386" s="2">
        <v>71.86</v>
      </c>
      <c r="K386" t="s">
        <v>136</v>
      </c>
      <c r="L386">
        <v>8</v>
      </c>
      <c r="M386" t="s">
        <v>80</v>
      </c>
      <c r="N386" t="s">
        <v>118</v>
      </c>
      <c r="O386">
        <f t="shared" si="5"/>
        <v>2025</v>
      </c>
      <c r="P386" s="23">
        <v>45970</v>
      </c>
    </row>
    <row r="387" spans="1:16" x14ac:dyDescent="0.3">
      <c r="A387" t="s">
        <v>523</v>
      </c>
      <c r="B387" t="s">
        <v>1154</v>
      </c>
      <c r="C387" t="s">
        <v>10</v>
      </c>
      <c r="D387" t="s">
        <v>51</v>
      </c>
      <c r="E387">
        <v>9</v>
      </c>
      <c r="F387" s="2">
        <v>21.99</v>
      </c>
      <c r="G387" s="1">
        <v>45683</v>
      </c>
      <c r="H387" s="27">
        <v>45709</v>
      </c>
      <c r="I387" t="s">
        <v>12</v>
      </c>
      <c r="J387" s="2">
        <v>197.91</v>
      </c>
      <c r="K387" t="s">
        <v>1144</v>
      </c>
      <c r="L387">
        <v>15</v>
      </c>
      <c r="M387" t="s">
        <v>80</v>
      </c>
      <c r="N387" t="s">
        <v>118</v>
      </c>
      <c r="O387">
        <f t="shared" ref="O387:O450" si="6">YEAR(G387)</f>
        <v>2025</v>
      </c>
      <c r="P387" s="23">
        <v>45683</v>
      </c>
    </row>
    <row r="388" spans="1:16" x14ac:dyDescent="0.3">
      <c r="A388" t="s">
        <v>524</v>
      </c>
      <c r="B388" t="s">
        <v>1154</v>
      </c>
      <c r="C388" t="s">
        <v>24</v>
      </c>
      <c r="D388" t="s">
        <v>32</v>
      </c>
      <c r="E388">
        <v>5</v>
      </c>
      <c r="F388" s="2">
        <v>35.380000000000003</v>
      </c>
      <c r="G388" s="1">
        <v>45321</v>
      </c>
      <c r="H388" s="27">
        <v>45361</v>
      </c>
      <c r="I388" t="s">
        <v>12</v>
      </c>
      <c r="J388" s="2">
        <v>176.9</v>
      </c>
      <c r="K388" t="s">
        <v>136</v>
      </c>
      <c r="L388">
        <v>7</v>
      </c>
      <c r="M388" t="s">
        <v>48</v>
      </c>
      <c r="N388" t="s">
        <v>68</v>
      </c>
      <c r="O388">
        <f t="shared" si="6"/>
        <v>2024</v>
      </c>
      <c r="P388" s="23">
        <v>45321</v>
      </c>
    </row>
    <row r="389" spans="1:16" x14ac:dyDescent="0.3">
      <c r="A389" t="s">
        <v>525</v>
      </c>
      <c r="B389" t="s">
        <v>1156</v>
      </c>
      <c r="C389" t="s">
        <v>24</v>
      </c>
      <c r="D389" t="s">
        <v>16</v>
      </c>
      <c r="E389">
        <v>6</v>
      </c>
      <c r="F389" s="2">
        <v>177.37</v>
      </c>
      <c r="G389" s="1">
        <v>45405</v>
      </c>
      <c r="H389" s="27">
        <v>45437</v>
      </c>
      <c r="I389" t="s">
        <v>20</v>
      </c>
      <c r="J389" s="2">
        <v>1064.22</v>
      </c>
      <c r="K389" t="s">
        <v>1143</v>
      </c>
      <c r="L389">
        <v>3</v>
      </c>
      <c r="M389" t="s">
        <v>30</v>
      </c>
      <c r="N389" t="s">
        <v>75</v>
      </c>
      <c r="O389">
        <f t="shared" si="6"/>
        <v>2024</v>
      </c>
      <c r="P389" s="23">
        <v>45405</v>
      </c>
    </row>
    <row r="390" spans="1:16" x14ac:dyDescent="0.3">
      <c r="A390" t="s">
        <v>526</v>
      </c>
      <c r="B390" t="s">
        <v>1158</v>
      </c>
      <c r="C390" t="s">
        <v>15</v>
      </c>
      <c r="D390" t="s">
        <v>65</v>
      </c>
      <c r="E390">
        <v>10</v>
      </c>
      <c r="F390" s="2">
        <v>35.93</v>
      </c>
      <c r="G390" s="1">
        <v>45239</v>
      </c>
      <c r="H390" s="27">
        <v>45271</v>
      </c>
      <c r="I390" t="s">
        <v>12</v>
      </c>
      <c r="J390" s="2">
        <v>359.3</v>
      </c>
      <c r="K390" t="s">
        <v>136</v>
      </c>
      <c r="L390">
        <v>8</v>
      </c>
      <c r="M390" t="s">
        <v>80</v>
      </c>
      <c r="N390" t="s">
        <v>110</v>
      </c>
      <c r="O390">
        <f t="shared" si="6"/>
        <v>2023</v>
      </c>
      <c r="P390" s="23">
        <v>45239</v>
      </c>
    </row>
    <row r="391" spans="1:16" x14ac:dyDescent="0.3">
      <c r="A391" t="s">
        <v>527</v>
      </c>
      <c r="B391" t="s">
        <v>1151</v>
      </c>
      <c r="C391" t="s">
        <v>10</v>
      </c>
      <c r="D391" t="s">
        <v>38</v>
      </c>
      <c r="E391">
        <v>2</v>
      </c>
      <c r="F391" s="2">
        <v>3.51</v>
      </c>
      <c r="G391" s="1">
        <v>45581</v>
      </c>
      <c r="H391" s="27">
        <v>45598</v>
      </c>
      <c r="I391" t="s">
        <v>20</v>
      </c>
      <c r="J391" s="2">
        <v>7.02</v>
      </c>
      <c r="K391" t="s">
        <v>1144</v>
      </c>
      <c r="L391">
        <v>17</v>
      </c>
      <c r="M391" t="s">
        <v>80</v>
      </c>
      <c r="N391" t="s">
        <v>110</v>
      </c>
      <c r="O391">
        <f t="shared" si="6"/>
        <v>2024</v>
      </c>
      <c r="P391" s="23">
        <v>45581</v>
      </c>
    </row>
    <row r="392" spans="1:16" x14ac:dyDescent="0.3">
      <c r="A392" t="s">
        <v>528</v>
      </c>
      <c r="B392" t="s">
        <v>1157</v>
      </c>
      <c r="C392" t="s">
        <v>10</v>
      </c>
      <c r="D392" t="s">
        <v>44</v>
      </c>
      <c r="E392">
        <v>8</v>
      </c>
      <c r="F392" s="2">
        <v>76.069999999999993</v>
      </c>
      <c r="G392" s="1">
        <v>45982</v>
      </c>
      <c r="H392" s="27">
        <v>46022</v>
      </c>
      <c r="I392" t="s">
        <v>20</v>
      </c>
      <c r="J392" s="2">
        <v>608.55999999999995</v>
      </c>
      <c r="K392" t="s">
        <v>136</v>
      </c>
      <c r="L392">
        <v>1</v>
      </c>
      <c r="M392" t="s">
        <v>48</v>
      </c>
      <c r="N392" t="s">
        <v>126</v>
      </c>
      <c r="O392">
        <f t="shared" si="6"/>
        <v>2025</v>
      </c>
      <c r="P392" s="23">
        <v>45982</v>
      </c>
    </row>
    <row r="393" spans="1:16" x14ac:dyDescent="0.3">
      <c r="A393" t="s">
        <v>529</v>
      </c>
      <c r="B393" t="s">
        <v>1154</v>
      </c>
      <c r="C393" t="s">
        <v>24</v>
      </c>
      <c r="D393" t="s">
        <v>32</v>
      </c>
      <c r="E393">
        <v>10</v>
      </c>
      <c r="F393" s="2">
        <v>35.380000000000003</v>
      </c>
      <c r="G393" s="1">
        <v>45756</v>
      </c>
      <c r="H393" s="27">
        <v>45800</v>
      </c>
      <c r="I393" t="s">
        <v>20</v>
      </c>
      <c r="J393" s="2">
        <v>353.8</v>
      </c>
      <c r="K393" t="s">
        <v>136</v>
      </c>
      <c r="L393">
        <v>2</v>
      </c>
      <c r="M393" t="s">
        <v>28</v>
      </c>
      <c r="N393" t="s">
        <v>99</v>
      </c>
      <c r="O393">
        <f t="shared" si="6"/>
        <v>2025</v>
      </c>
      <c r="P393" s="23">
        <v>45756</v>
      </c>
    </row>
    <row r="394" spans="1:16" x14ac:dyDescent="0.3">
      <c r="A394" t="s">
        <v>530</v>
      </c>
      <c r="B394" t="s">
        <v>1151</v>
      </c>
      <c r="C394" t="s">
        <v>24</v>
      </c>
      <c r="D394" t="s">
        <v>25</v>
      </c>
      <c r="E394">
        <v>3</v>
      </c>
      <c r="F394" s="2">
        <v>0.76</v>
      </c>
      <c r="G394" s="1">
        <v>45602</v>
      </c>
      <c r="H394" s="27">
        <v>45627</v>
      </c>
      <c r="I394" t="s">
        <v>20</v>
      </c>
      <c r="J394" s="2">
        <v>2.2800000000000002</v>
      </c>
      <c r="K394" t="s">
        <v>1144</v>
      </c>
      <c r="L394">
        <v>1</v>
      </c>
      <c r="M394" t="s">
        <v>13</v>
      </c>
      <c r="N394" t="s">
        <v>69</v>
      </c>
      <c r="O394">
        <f t="shared" si="6"/>
        <v>2024</v>
      </c>
      <c r="P394" s="23">
        <v>45602</v>
      </c>
    </row>
    <row r="395" spans="1:16" x14ac:dyDescent="0.3">
      <c r="A395" t="s">
        <v>531</v>
      </c>
      <c r="B395" t="s">
        <v>1150</v>
      </c>
      <c r="C395" t="s">
        <v>24</v>
      </c>
      <c r="D395" t="s">
        <v>27</v>
      </c>
      <c r="E395">
        <v>5</v>
      </c>
      <c r="F395" s="2">
        <v>292.01</v>
      </c>
      <c r="G395" s="1">
        <v>45803</v>
      </c>
      <c r="H395" s="27">
        <v>45829</v>
      </c>
      <c r="I395" t="s">
        <v>12</v>
      </c>
      <c r="J395" s="2">
        <v>1460.05</v>
      </c>
      <c r="K395" t="s">
        <v>1143</v>
      </c>
      <c r="L395">
        <v>5</v>
      </c>
      <c r="M395" t="s">
        <v>22</v>
      </c>
      <c r="N395" t="s">
        <v>37</v>
      </c>
      <c r="O395">
        <f t="shared" si="6"/>
        <v>2025</v>
      </c>
      <c r="P395" s="23">
        <v>45803</v>
      </c>
    </row>
    <row r="396" spans="1:16" x14ac:dyDescent="0.3">
      <c r="A396" t="s">
        <v>532</v>
      </c>
      <c r="B396" t="s">
        <v>1151</v>
      </c>
      <c r="C396" t="s">
        <v>24</v>
      </c>
      <c r="D396" t="s">
        <v>38</v>
      </c>
      <c r="E396">
        <v>9</v>
      </c>
      <c r="F396" s="2">
        <v>3.51</v>
      </c>
      <c r="G396" s="1">
        <v>45953</v>
      </c>
      <c r="H396" s="27">
        <v>45990</v>
      </c>
      <c r="I396" t="s">
        <v>12</v>
      </c>
      <c r="J396" s="2">
        <v>31.589999999999996</v>
      </c>
      <c r="K396" t="s">
        <v>1144</v>
      </c>
      <c r="L396">
        <v>11</v>
      </c>
      <c r="M396" t="s">
        <v>52</v>
      </c>
      <c r="N396" t="s">
        <v>103</v>
      </c>
      <c r="O396">
        <f t="shared" si="6"/>
        <v>2025</v>
      </c>
      <c r="P396" s="23">
        <v>45953</v>
      </c>
    </row>
    <row r="397" spans="1:16" x14ac:dyDescent="0.3">
      <c r="A397" t="s">
        <v>533</v>
      </c>
      <c r="B397" t="s">
        <v>1151</v>
      </c>
      <c r="C397" t="s">
        <v>10</v>
      </c>
      <c r="D397" t="s">
        <v>11</v>
      </c>
      <c r="E397">
        <v>9</v>
      </c>
      <c r="F397" s="2">
        <v>226.86</v>
      </c>
      <c r="G397" s="1">
        <v>45471</v>
      </c>
      <c r="H397" s="27">
        <v>45511</v>
      </c>
      <c r="I397" t="s">
        <v>20</v>
      </c>
      <c r="J397" s="2">
        <v>2041.7400000000002</v>
      </c>
      <c r="K397" t="s">
        <v>136</v>
      </c>
      <c r="L397">
        <v>3</v>
      </c>
      <c r="M397" t="s">
        <v>40</v>
      </c>
      <c r="N397" t="s">
        <v>63</v>
      </c>
      <c r="O397">
        <f t="shared" si="6"/>
        <v>2024</v>
      </c>
      <c r="P397" s="23">
        <v>45471</v>
      </c>
    </row>
    <row r="398" spans="1:16" x14ac:dyDescent="0.3">
      <c r="A398" t="s">
        <v>534</v>
      </c>
      <c r="B398" t="s">
        <v>1151</v>
      </c>
      <c r="C398" t="s">
        <v>24</v>
      </c>
      <c r="D398" t="s">
        <v>34</v>
      </c>
      <c r="E398">
        <v>7</v>
      </c>
      <c r="F398" s="2">
        <v>113.3</v>
      </c>
      <c r="G398" s="1">
        <v>45703</v>
      </c>
      <c r="H398" s="27">
        <v>45718</v>
      </c>
      <c r="I398" t="s">
        <v>20</v>
      </c>
      <c r="J398" s="2">
        <v>793.1</v>
      </c>
      <c r="K398" t="s">
        <v>136</v>
      </c>
      <c r="L398">
        <v>14</v>
      </c>
      <c r="M398" t="s">
        <v>28</v>
      </c>
      <c r="N398" t="s">
        <v>107</v>
      </c>
      <c r="O398">
        <f t="shared" si="6"/>
        <v>2025</v>
      </c>
      <c r="P398" s="23">
        <v>45703</v>
      </c>
    </row>
    <row r="399" spans="1:16" x14ac:dyDescent="0.3">
      <c r="A399" t="s">
        <v>535</v>
      </c>
      <c r="B399" t="s">
        <v>1159</v>
      </c>
      <c r="C399" t="s">
        <v>24</v>
      </c>
      <c r="D399" t="s">
        <v>16</v>
      </c>
      <c r="E399">
        <v>3</v>
      </c>
      <c r="F399" s="2">
        <v>177.37</v>
      </c>
      <c r="G399" s="1">
        <v>45936</v>
      </c>
      <c r="H399" s="27">
        <v>45951</v>
      </c>
      <c r="I399" t="s">
        <v>20</v>
      </c>
      <c r="J399" s="2">
        <v>532.11</v>
      </c>
      <c r="K399" t="s">
        <v>1143</v>
      </c>
      <c r="L399">
        <v>19</v>
      </c>
      <c r="M399" t="s">
        <v>28</v>
      </c>
      <c r="N399" t="s">
        <v>74</v>
      </c>
      <c r="O399">
        <f t="shared" si="6"/>
        <v>2025</v>
      </c>
      <c r="P399" s="23">
        <v>45936</v>
      </c>
    </row>
    <row r="400" spans="1:16" x14ac:dyDescent="0.3">
      <c r="A400" t="s">
        <v>536</v>
      </c>
      <c r="B400" t="s">
        <v>1157</v>
      </c>
      <c r="C400" t="s">
        <v>10</v>
      </c>
      <c r="D400" t="s">
        <v>32</v>
      </c>
      <c r="E400">
        <v>2</v>
      </c>
      <c r="F400" s="2">
        <v>35.380000000000003</v>
      </c>
      <c r="G400" s="1">
        <v>45003</v>
      </c>
      <c r="H400" s="27">
        <v>45023</v>
      </c>
      <c r="I400" t="s">
        <v>20</v>
      </c>
      <c r="J400" s="2">
        <v>70.760000000000005</v>
      </c>
      <c r="K400" t="s">
        <v>136</v>
      </c>
      <c r="L400">
        <v>4</v>
      </c>
      <c r="M400" t="s">
        <v>52</v>
      </c>
      <c r="N400" t="s">
        <v>53</v>
      </c>
      <c r="O400">
        <f t="shared" si="6"/>
        <v>2023</v>
      </c>
      <c r="P400" s="23">
        <v>45003</v>
      </c>
    </row>
    <row r="401" spans="1:16" x14ac:dyDescent="0.3">
      <c r="A401" t="s">
        <v>537</v>
      </c>
      <c r="B401" t="s">
        <v>1152</v>
      </c>
      <c r="C401" t="s">
        <v>24</v>
      </c>
      <c r="D401" t="s">
        <v>38</v>
      </c>
      <c r="E401">
        <v>10</v>
      </c>
      <c r="F401" s="2">
        <v>3.51</v>
      </c>
      <c r="G401" s="1">
        <v>45050</v>
      </c>
      <c r="H401" s="27">
        <v>45071</v>
      </c>
      <c r="I401" t="s">
        <v>12</v>
      </c>
      <c r="J401" s="2">
        <v>35.099999999999994</v>
      </c>
      <c r="K401" t="s">
        <v>1144</v>
      </c>
      <c r="L401">
        <v>3</v>
      </c>
      <c r="M401" t="s">
        <v>40</v>
      </c>
      <c r="N401" t="s">
        <v>61</v>
      </c>
      <c r="O401">
        <f t="shared" si="6"/>
        <v>2023</v>
      </c>
      <c r="P401" s="23">
        <v>45050</v>
      </c>
    </row>
    <row r="402" spans="1:16" x14ac:dyDescent="0.3">
      <c r="A402" t="s">
        <v>538</v>
      </c>
      <c r="B402" t="s">
        <v>1155</v>
      </c>
      <c r="C402" t="s">
        <v>10</v>
      </c>
      <c r="D402" t="s">
        <v>25</v>
      </c>
      <c r="E402">
        <v>7</v>
      </c>
      <c r="F402" s="2">
        <v>0.76</v>
      </c>
      <c r="G402" s="1">
        <v>44959</v>
      </c>
      <c r="H402" s="27">
        <v>44982</v>
      </c>
      <c r="I402" t="s">
        <v>12</v>
      </c>
      <c r="J402" s="2">
        <v>5.32</v>
      </c>
      <c r="K402" t="s">
        <v>1144</v>
      </c>
      <c r="L402">
        <v>9</v>
      </c>
      <c r="M402" t="s">
        <v>52</v>
      </c>
      <c r="N402" t="s">
        <v>73</v>
      </c>
      <c r="O402">
        <f t="shared" si="6"/>
        <v>2023</v>
      </c>
      <c r="P402" s="23">
        <v>44959</v>
      </c>
    </row>
    <row r="403" spans="1:16" x14ac:dyDescent="0.3">
      <c r="A403" t="s">
        <v>539</v>
      </c>
      <c r="B403" t="s">
        <v>1149</v>
      </c>
      <c r="C403" t="s">
        <v>19</v>
      </c>
      <c r="D403" t="s">
        <v>44</v>
      </c>
      <c r="E403">
        <v>10</v>
      </c>
      <c r="F403" s="2">
        <v>76.069999999999993</v>
      </c>
      <c r="G403" s="1">
        <v>45294</v>
      </c>
      <c r="H403" s="27">
        <v>45313</v>
      </c>
      <c r="I403" t="s">
        <v>12</v>
      </c>
      <c r="J403" s="2">
        <v>760.69999999999993</v>
      </c>
      <c r="K403" t="s">
        <v>136</v>
      </c>
      <c r="L403">
        <v>8</v>
      </c>
      <c r="M403" t="s">
        <v>17</v>
      </c>
      <c r="N403" t="s">
        <v>21</v>
      </c>
      <c r="O403">
        <f t="shared" si="6"/>
        <v>2024</v>
      </c>
      <c r="P403" s="23">
        <v>45294</v>
      </c>
    </row>
    <row r="404" spans="1:16" x14ac:dyDescent="0.3">
      <c r="A404" t="s">
        <v>540</v>
      </c>
      <c r="B404" t="s">
        <v>1151</v>
      </c>
      <c r="C404" t="s">
        <v>10</v>
      </c>
      <c r="D404" t="s">
        <v>11</v>
      </c>
      <c r="E404">
        <v>9</v>
      </c>
      <c r="F404" s="2">
        <v>226.86</v>
      </c>
      <c r="G404" s="1">
        <v>45366</v>
      </c>
      <c r="H404" s="27">
        <v>45394</v>
      </c>
      <c r="I404" t="s">
        <v>20</v>
      </c>
      <c r="J404" s="2">
        <v>2041.7400000000002</v>
      </c>
      <c r="K404" t="s">
        <v>136</v>
      </c>
      <c r="L404">
        <v>1</v>
      </c>
      <c r="M404" t="s">
        <v>13</v>
      </c>
      <c r="N404" t="s">
        <v>26</v>
      </c>
      <c r="O404">
        <f t="shared" si="6"/>
        <v>2024</v>
      </c>
      <c r="P404" s="23">
        <v>45366</v>
      </c>
    </row>
    <row r="405" spans="1:16" x14ac:dyDescent="0.3">
      <c r="A405" t="s">
        <v>541</v>
      </c>
      <c r="B405" t="s">
        <v>1159</v>
      </c>
      <c r="C405" t="s">
        <v>24</v>
      </c>
      <c r="D405" t="s">
        <v>27</v>
      </c>
      <c r="E405">
        <v>6</v>
      </c>
      <c r="F405" s="2">
        <v>292.01</v>
      </c>
      <c r="G405" s="1">
        <v>45514</v>
      </c>
      <c r="H405" s="27">
        <v>45543</v>
      </c>
      <c r="I405" t="s">
        <v>20</v>
      </c>
      <c r="J405" s="2">
        <v>1752.06</v>
      </c>
      <c r="K405" t="s">
        <v>1143</v>
      </c>
      <c r="L405">
        <v>7</v>
      </c>
      <c r="M405" t="s">
        <v>22</v>
      </c>
      <c r="N405" t="s">
        <v>47</v>
      </c>
      <c r="O405">
        <f t="shared" si="6"/>
        <v>2024</v>
      </c>
      <c r="P405" s="23">
        <v>45514</v>
      </c>
    </row>
    <row r="406" spans="1:16" x14ac:dyDescent="0.3">
      <c r="A406" t="s">
        <v>542</v>
      </c>
      <c r="B406" t="s">
        <v>1157</v>
      </c>
      <c r="C406" t="s">
        <v>10</v>
      </c>
      <c r="D406" t="s">
        <v>27</v>
      </c>
      <c r="E406">
        <v>1</v>
      </c>
      <c r="F406" s="2">
        <v>292.01</v>
      </c>
      <c r="G406" s="1">
        <v>45885</v>
      </c>
      <c r="H406" s="27">
        <v>45914</v>
      </c>
      <c r="I406" t="s">
        <v>12</v>
      </c>
      <c r="J406" s="2">
        <v>292.01</v>
      </c>
      <c r="K406" t="s">
        <v>1143</v>
      </c>
      <c r="L406">
        <v>0</v>
      </c>
      <c r="M406" t="s">
        <v>52</v>
      </c>
      <c r="N406" t="s">
        <v>90</v>
      </c>
      <c r="O406">
        <f t="shared" si="6"/>
        <v>2025</v>
      </c>
      <c r="P406" s="23">
        <v>45885</v>
      </c>
    </row>
    <row r="407" spans="1:16" x14ac:dyDescent="0.3">
      <c r="A407" t="s">
        <v>543</v>
      </c>
      <c r="B407" t="s">
        <v>1159</v>
      </c>
      <c r="C407" t="s">
        <v>24</v>
      </c>
      <c r="D407" t="s">
        <v>32</v>
      </c>
      <c r="E407">
        <v>6</v>
      </c>
      <c r="F407" s="2">
        <v>35.380000000000003</v>
      </c>
      <c r="G407" s="1">
        <v>45737</v>
      </c>
      <c r="H407" s="27">
        <v>45767</v>
      </c>
      <c r="I407" t="s">
        <v>20</v>
      </c>
      <c r="J407" s="2">
        <v>212.28000000000003</v>
      </c>
      <c r="K407" t="s">
        <v>136</v>
      </c>
      <c r="L407">
        <v>5</v>
      </c>
      <c r="M407" t="s">
        <v>17</v>
      </c>
      <c r="N407" t="s">
        <v>58</v>
      </c>
      <c r="O407">
        <f t="shared" si="6"/>
        <v>2025</v>
      </c>
      <c r="P407" s="23">
        <v>45737</v>
      </c>
    </row>
    <row r="408" spans="1:16" x14ac:dyDescent="0.3">
      <c r="A408" t="s">
        <v>544</v>
      </c>
      <c r="B408" t="s">
        <v>1159</v>
      </c>
      <c r="C408" t="s">
        <v>24</v>
      </c>
      <c r="D408" t="s">
        <v>44</v>
      </c>
      <c r="E408">
        <v>6</v>
      </c>
      <c r="F408" s="2">
        <v>76.069999999999993</v>
      </c>
      <c r="G408" s="1">
        <v>44982</v>
      </c>
      <c r="H408" s="27">
        <v>45014</v>
      </c>
      <c r="I408" t="s">
        <v>12</v>
      </c>
      <c r="J408" s="2">
        <v>456.41999999999996</v>
      </c>
      <c r="K408" t="s">
        <v>136</v>
      </c>
      <c r="L408">
        <v>10</v>
      </c>
      <c r="M408" t="s">
        <v>80</v>
      </c>
      <c r="N408" t="s">
        <v>118</v>
      </c>
      <c r="O408">
        <f t="shared" si="6"/>
        <v>2023</v>
      </c>
      <c r="P408" s="23">
        <v>44982</v>
      </c>
    </row>
    <row r="409" spans="1:16" x14ac:dyDescent="0.3">
      <c r="A409" t="s">
        <v>545</v>
      </c>
      <c r="B409" t="s">
        <v>1157</v>
      </c>
      <c r="C409" t="s">
        <v>10</v>
      </c>
      <c r="D409" t="s">
        <v>32</v>
      </c>
      <c r="E409">
        <v>6</v>
      </c>
      <c r="F409" s="2">
        <v>35.380000000000003</v>
      </c>
      <c r="G409" s="1">
        <v>45615</v>
      </c>
      <c r="H409" s="27">
        <v>45660</v>
      </c>
      <c r="I409" t="s">
        <v>20</v>
      </c>
      <c r="J409" s="2">
        <v>212.28000000000003</v>
      </c>
      <c r="K409" t="s">
        <v>136</v>
      </c>
      <c r="L409">
        <v>16</v>
      </c>
      <c r="M409" t="s">
        <v>48</v>
      </c>
      <c r="N409" t="s">
        <v>59</v>
      </c>
      <c r="O409">
        <f t="shared" si="6"/>
        <v>2024</v>
      </c>
      <c r="P409" s="23">
        <v>45615</v>
      </c>
    </row>
    <row r="410" spans="1:16" x14ac:dyDescent="0.3">
      <c r="A410" t="s">
        <v>546</v>
      </c>
      <c r="B410" t="s">
        <v>1158</v>
      </c>
      <c r="C410" t="s">
        <v>15</v>
      </c>
      <c r="D410" t="s">
        <v>11</v>
      </c>
      <c r="E410">
        <v>6</v>
      </c>
      <c r="F410" s="2">
        <v>226.86</v>
      </c>
      <c r="G410" s="1">
        <v>45783</v>
      </c>
      <c r="H410" s="27">
        <v>45806</v>
      </c>
      <c r="I410" t="s">
        <v>12</v>
      </c>
      <c r="J410" s="2">
        <v>1361.16</v>
      </c>
      <c r="K410" t="s">
        <v>136</v>
      </c>
      <c r="L410">
        <v>6</v>
      </c>
      <c r="M410" t="s">
        <v>80</v>
      </c>
      <c r="N410" t="s">
        <v>118</v>
      </c>
      <c r="O410">
        <f t="shared" si="6"/>
        <v>2025</v>
      </c>
      <c r="P410" s="23">
        <v>45783</v>
      </c>
    </row>
    <row r="411" spans="1:16" x14ac:dyDescent="0.3">
      <c r="A411" t="s">
        <v>547</v>
      </c>
      <c r="B411" t="s">
        <v>1153</v>
      </c>
      <c r="C411" t="s">
        <v>19</v>
      </c>
      <c r="D411" t="s">
        <v>32</v>
      </c>
      <c r="E411">
        <v>9</v>
      </c>
      <c r="F411" s="2">
        <v>35.380000000000003</v>
      </c>
      <c r="G411" s="1">
        <v>45256</v>
      </c>
      <c r="H411" s="27">
        <v>45282</v>
      </c>
      <c r="I411" t="s">
        <v>20</v>
      </c>
      <c r="J411" s="2">
        <v>318.42</v>
      </c>
      <c r="K411" t="s">
        <v>136</v>
      </c>
      <c r="L411">
        <v>3</v>
      </c>
      <c r="M411" t="s">
        <v>52</v>
      </c>
      <c r="N411" t="s">
        <v>104</v>
      </c>
      <c r="O411">
        <f t="shared" si="6"/>
        <v>2023</v>
      </c>
      <c r="P411" s="23">
        <v>45256</v>
      </c>
    </row>
    <row r="412" spans="1:16" x14ac:dyDescent="0.3">
      <c r="A412" t="s">
        <v>548</v>
      </c>
      <c r="B412" t="s">
        <v>1153</v>
      </c>
      <c r="C412" t="s">
        <v>19</v>
      </c>
      <c r="D412" t="s">
        <v>27</v>
      </c>
      <c r="E412">
        <v>4</v>
      </c>
      <c r="F412" s="2">
        <v>292.01</v>
      </c>
      <c r="G412" s="1">
        <v>45540</v>
      </c>
      <c r="H412" s="27">
        <v>45569</v>
      </c>
      <c r="I412" t="s">
        <v>12</v>
      </c>
      <c r="J412" s="2">
        <v>1168.04</v>
      </c>
      <c r="K412" t="s">
        <v>1143</v>
      </c>
      <c r="L412">
        <v>3</v>
      </c>
      <c r="M412" t="s">
        <v>28</v>
      </c>
      <c r="N412" t="s">
        <v>46</v>
      </c>
      <c r="O412">
        <f t="shared" si="6"/>
        <v>2024</v>
      </c>
      <c r="P412" s="23">
        <v>45540</v>
      </c>
    </row>
    <row r="413" spans="1:16" x14ac:dyDescent="0.3">
      <c r="A413" t="s">
        <v>549</v>
      </c>
      <c r="B413" t="s">
        <v>1158</v>
      </c>
      <c r="C413" t="s">
        <v>15</v>
      </c>
      <c r="D413" t="s">
        <v>44</v>
      </c>
      <c r="E413">
        <v>8</v>
      </c>
      <c r="F413" s="2">
        <v>76.069999999999993</v>
      </c>
      <c r="G413" s="1">
        <v>45572</v>
      </c>
      <c r="H413" s="27">
        <v>45615</v>
      </c>
      <c r="I413" t="s">
        <v>12</v>
      </c>
      <c r="J413" s="2">
        <v>608.55999999999995</v>
      </c>
      <c r="K413" t="s">
        <v>136</v>
      </c>
      <c r="L413">
        <v>5</v>
      </c>
      <c r="M413" t="s">
        <v>80</v>
      </c>
      <c r="N413" t="s">
        <v>114</v>
      </c>
      <c r="O413">
        <f t="shared" si="6"/>
        <v>2024</v>
      </c>
      <c r="P413" s="23">
        <v>45572</v>
      </c>
    </row>
    <row r="414" spans="1:16" x14ac:dyDescent="0.3">
      <c r="A414" t="s">
        <v>550</v>
      </c>
      <c r="B414" t="s">
        <v>1150</v>
      </c>
      <c r="C414" t="s">
        <v>24</v>
      </c>
      <c r="D414" t="s">
        <v>32</v>
      </c>
      <c r="E414">
        <v>3</v>
      </c>
      <c r="F414" s="2">
        <v>35.380000000000003</v>
      </c>
      <c r="G414" s="1">
        <v>45770</v>
      </c>
      <c r="H414" s="27">
        <v>45789</v>
      </c>
      <c r="I414" t="s">
        <v>20</v>
      </c>
      <c r="J414" s="2">
        <v>106.14000000000001</v>
      </c>
      <c r="K414" t="s">
        <v>136</v>
      </c>
      <c r="L414">
        <v>8</v>
      </c>
      <c r="M414" t="s">
        <v>30</v>
      </c>
      <c r="N414" t="s">
        <v>43</v>
      </c>
      <c r="O414">
        <f t="shared" si="6"/>
        <v>2025</v>
      </c>
      <c r="P414" s="23">
        <v>45770</v>
      </c>
    </row>
    <row r="415" spans="1:16" x14ac:dyDescent="0.3">
      <c r="A415" t="s">
        <v>551</v>
      </c>
      <c r="B415" t="s">
        <v>1149</v>
      </c>
      <c r="C415" t="s">
        <v>15</v>
      </c>
      <c r="D415" t="s">
        <v>38</v>
      </c>
      <c r="E415">
        <v>6</v>
      </c>
      <c r="F415" s="2">
        <v>3.51</v>
      </c>
      <c r="G415" s="1">
        <v>45474</v>
      </c>
      <c r="H415" s="27">
        <v>45490</v>
      </c>
      <c r="I415" t="s">
        <v>12</v>
      </c>
      <c r="J415" s="2">
        <v>21.06</v>
      </c>
      <c r="K415" t="s">
        <v>1144</v>
      </c>
      <c r="L415">
        <v>17</v>
      </c>
      <c r="M415" t="s">
        <v>40</v>
      </c>
      <c r="N415" t="s">
        <v>129</v>
      </c>
      <c r="O415">
        <f t="shared" si="6"/>
        <v>2024</v>
      </c>
      <c r="P415" s="23">
        <v>45474</v>
      </c>
    </row>
    <row r="416" spans="1:16" x14ac:dyDescent="0.3">
      <c r="A416" t="s">
        <v>552</v>
      </c>
      <c r="B416" t="s">
        <v>1158</v>
      </c>
      <c r="C416" t="s">
        <v>15</v>
      </c>
      <c r="D416" t="s">
        <v>27</v>
      </c>
      <c r="E416">
        <v>2</v>
      </c>
      <c r="F416" s="2">
        <v>292.01</v>
      </c>
      <c r="G416" s="1">
        <v>44967</v>
      </c>
      <c r="H416" s="27">
        <v>45011</v>
      </c>
      <c r="I416" t="s">
        <v>12</v>
      </c>
      <c r="J416" s="2">
        <v>584.02</v>
      </c>
      <c r="K416" t="s">
        <v>1143</v>
      </c>
      <c r="L416">
        <v>4</v>
      </c>
      <c r="M416" t="s">
        <v>13</v>
      </c>
      <c r="N416" t="s">
        <v>85</v>
      </c>
      <c r="O416">
        <f t="shared" si="6"/>
        <v>2023</v>
      </c>
      <c r="P416" s="23">
        <v>44967</v>
      </c>
    </row>
    <row r="417" spans="1:16" x14ac:dyDescent="0.3">
      <c r="A417" t="s">
        <v>553</v>
      </c>
      <c r="B417" t="s">
        <v>1149</v>
      </c>
      <c r="C417" t="s">
        <v>19</v>
      </c>
      <c r="D417" t="s">
        <v>65</v>
      </c>
      <c r="E417">
        <v>8</v>
      </c>
      <c r="F417" s="2">
        <v>35.93</v>
      </c>
      <c r="G417" s="1">
        <v>45059</v>
      </c>
      <c r="H417" s="27">
        <v>45097</v>
      </c>
      <c r="I417" t="s">
        <v>20</v>
      </c>
      <c r="J417" s="2">
        <v>287.44</v>
      </c>
      <c r="K417" t="s">
        <v>136</v>
      </c>
      <c r="L417">
        <v>4</v>
      </c>
      <c r="M417" t="s">
        <v>22</v>
      </c>
      <c r="N417" t="s">
        <v>117</v>
      </c>
      <c r="O417">
        <f t="shared" si="6"/>
        <v>2023</v>
      </c>
      <c r="P417" s="23">
        <v>45059</v>
      </c>
    </row>
    <row r="418" spans="1:16" x14ac:dyDescent="0.3">
      <c r="A418" t="s">
        <v>554</v>
      </c>
      <c r="B418" t="s">
        <v>1149</v>
      </c>
      <c r="C418" t="s">
        <v>19</v>
      </c>
      <c r="D418" t="s">
        <v>44</v>
      </c>
      <c r="E418">
        <v>9</v>
      </c>
      <c r="F418" s="2">
        <v>76.069999999999993</v>
      </c>
      <c r="G418" s="1">
        <v>45751</v>
      </c>
      <c r="H418" s="27">
        <v>45777</v>
      </c>
      <c r="I418" t="s">
        <v>12</v>
      </c>
      <c r="J418" s="2">
        <v>684.62999999999988</v>
      </c>
      <c r="K418" t="s">
        <v>136</v>
      </c>
      <c r="L418">
        <v>5</v>
      </c>
      <c r="M418" t="s">
        <v>35</v>
      </c>
      <c r="N418" t="s">
        <v>50</v>
      </c>
      <c r="O418">
        <f t="shared" si="6"/>
        <v>2025</v>
      </c>
      <c r="P418" s="23">
        <v>45751</v>
      </c>
    </row>
    <row r="419" spans="1:16" x14ac:dyDescent="0.3">
      <c r="A419" t="s">
        <v>555</v>
      </c>
      <c r="B419" t="s">
        <v>1155</v>
      </c>
      <c r="C419" t="s">
        <v>10</v>
      </c>
      <c r="D419" t="s">
        <v>16</v>
      </c>
      <c r="E419">
        <v>10</v>
      </c>
      <c r="F419" s="2">
        <v>177.37</v>
      </c>
      <c r="G419" s="1">
        <v>45793</v>
      </c>
      <c r="H419" s="27">
        <v>45820</v>
      </c>
      <c r="I419" t="s">
        <v>12</v>
      </c>
      <c r="J419" s="2">
        <v>1773.7</v>
      </c>
      <c r="K419" t="s">
        <v>1143</v>
      </c>
      <c r="L419">
        <v>8</v>
      </c>
      <c r="M419" t="s">
        <v>48</v>
      </c>
      <c r="N419" t="s">
        <v>54</v>
      </c>
      <c r="O419">
        <f t="shared" si="6"/>
        <v>2025</v>
      </c>
      <c r="P419" s="23">
        <v>45793</v>
      </c>
    </row>
    <row r="420" spans="1:16" x14ac:dyDescent="0.3">
      <c r="A420" t="s">
        <v>556</v>
      </c>
      <c r="B420" t="s">
        <v>1159</v>
      </c>
      <c r="C420" t="s">
        <v>24</v>
      </c>
      <c r="D420" t="s">
        <v>38</v>
      </c>
      <c r="E420">
        <v>6</v>
      </c>
      <c r="F420" s="2">
        <v>3.51</v>
      </c>
      <c r="G420" s="1">
        <v>45820</v>
      </c>
      <c r="H420" s="27">
        <v>45864</v>
      </c>
      <c r="I420" t="s">
        <v>12</v>
      </c>
      <c r="J420" s="2">
        <v>21.06</v>
      </c>
      <c r="K420" t="s">
        <v>1144</v>
      </c>
      <c r="L420">
        <v>6</v>
      </c>
      <c r="M420" t="s">
        <v>28</v>
      </c>
      <c r="N420" t="s">
        <v>107</v>
      </c>
      <c r="O420">
        <f t="shared" si="6"/>
        <v>2025</v>
      </c>
      <c r="P420" s="23">
        <v>45820</v>
      </c>
    </row>
    <row r="421" spans="1:16" x14ac:dyDescent="0.3">
      <c r="A421" t="s">
        <v>557</v>
      </c>
      <c r="B421" t="s">
        <v>1159</v>
      </c>
      <c r="C421" t="s">
        <v>24</v>
      </c>
      <c r="D421" t="s">
        <v>51</v>
      </c>
      <c r="E421">
        <v>2</v>
      </c>
      <c r="F421" s="2">
        <v>21.99</v>
      </c>
      <c r="G421" s="1">
        <v>45725</v>
      </c>
      <c r="H421" s="27">
        <v>45759</v>
      </c>
      <c r="I421" t="s">
        <v>20</v>
      </c>
      <c r="J421" s="2">
        <v>43.98</v>
      </c>
      <c r="K421" t="s">
        <v>1144</v>
      </c>
      <c r="L421">
        <v>9</v>
      </c>
      <c r="M421" t="s">
        <v>80</v>
      </c>
      <c r="N421" t="s">
        <v>106</v>
      </c>
      <c r="O421">
        <f t="shared" si="6"/>
        <v>2025</v>
      </c>
      <c r="P421" s="23">
        <v>45725</v>
      </c>
    </row>
    <row r="422" spans="1:16" x14ac:dyDescent="0.3">
      <c r="A422" t="s">
        <v>558</v>
      </c>
      <c r="B422" t="s">
        <v>1156</v>
      </c>
      <c r="C422" t="s">
        <v>24</v>
      </c>
      <c r="D422" t="s">
        <v>27</v>
      </c>
      <c r="E422">
        <v>1</v>
      </c>
      <c r="F422" s="2">
        <v>292.01</v>
      </c>
      <c r="G422" s="1">
        <v>45259</v>
      </c>
      <c r="H422" s="27">
        <v>45278</v>
      </c>
      <c r="I422" t="s">
        <v>20</v>
      </c>
      <c r="J422" s="2">
        <v>292.01</v>
      </c>
      <c r="K422" t="s">
        <v>1143</v>
      </c>
      <c r="L422">
        <v>6</v>
      </c>
      <c r="M422" t="s">
        <v>40</v>
      </c>
      <c r="N422" t="s">
        <v>70</v>
      </c>
      <c r="O422">
        <f t="shared" si="6"/>
        <v>2023</v>
      </c>
      <c r="P422" s="23">
        <v>45259</v>
      </c>
    </row>
    <row r="423" spans="1:16" x14ac:dyDescent="0.3">
      <c r="A423" t="s">
        <v>559</v>
      </c>
      <c r="B423" t="s">
        <v>1157</v>
      </c>
      <c r="C423" t="s">
        <v>10</v>
      </c>
      <c r="D423" t="s">
        <v>32</v>
      </c>
      <c r="E423">
        <v>10</v>
      </c>
      <c r="F423" s="2">
        <v>35.380000000000003</v>
      </c>
      <c r="G423" s="1">
        <v>45296</v>
      </c>
      <c r="H423" s="27">
        <v>45316</v>
      </c>
      <c r="I423" t="s">
        <v>12</v>
      </c>
      <c r="J423" s="2">
        <v>353.8</v>
      </c>
      <c r="K423" t="s">
        <v>136</v>
      </c>
      <c r="L423">
        <v>4</v>
      </c>
      <c r="M423" t="s">
        <v>52</v>
      </c>
      <c r="N423" t="s">
        <v>70</v>
      </c>
      <c r="O423">
        <f t="shared" si="6"/>
        <v>2024</v>
      </c>
      <c r="P423" s="23">
        <v>45296</v>
      </c>
    </row>
    <row r="424" spans="1:16" x14ac:dyDescent="0.3">
      <c r="A424" t="s">
        <v>560</v>
      </c>
      <c r="B424" t="s">
        <v>1157</v>
      </c>
      <c r="C424" t="s">
        <v>10</v>
      </c>
      <c r="D424" t="s">
        <v>65</v>
      </c>
      <c r="E424">
        <v>8</v>
      </c>
      <c r="F424" s="2">
        <v>35.93</v>
      </c>
      <c r="G424" s="1">
        <v>45448</v>
      </c>
      <c r="H424" s="27">
        <v>45487</v>
      </c>
      <c r="I424" t="s">
        <v>20</v>
      </c>
      <c r="J424" s="2">
        <v>287.44</v>
      </c>
      <c r="K424" t="s">
        <v>136</v>
      </c>
      <c r="L424">
        <v>10</v>
      </c>
      <c r="M424" t="s">
        <v>22</v>
      </c>
      <c r="N424" t="s">
        <v>101</v>
      </c>
      <c r="O424">
        <f t="shared" si="6"/>
        <v>2024</v>
      </c>
      <c r="P424" s="23">
        <v>45448</v>
      </c>
    </row>
    <row r="425" spans="1:16" x14ac:dyDescent="0.3">
      <c r="A425" t="s">
        <v>561</v>
      </c>
      <c r="B425" t="s">
        <v>1159</v>
      </c>
      <c r="C425" t="s">
        <v>24</v>
      </c>
      <c r="D425" t="s">
        <v>38</v>
      </c>
      <c r="E425">
        <v>10</v>
      </c>
      <c r="F425" s="2">
        <v>3.51</v>
      </c>
      <c r="G425" s="1">
        <v>45179</v>
      </c>
      <c r="H425" s="27">
        <v>45221</v>
      </c>
      <c r="I425" t="s">
        <v>12</v>
      </c>
      <c r="J425" s="2">
        <v>35.099999999999994</v>
      </c>
      <c r="K425" t="s">
        <v>1144</v>
      </c>
      <c r="L425">
        <v>14</v>
      </c>
      <c r="M425" t="s">
        <v>35</v>
      </c>
      <c r="N425" t="s">
        <v>100</v>
      </c>
      <c r="O425">
        <f t="shared" si="6"/>
        <v>2023</v>
      </c>
      <c r="P425" s="23">
        <v>45179</v>
      </c>
    </row>
    <row r="426" spans="1:16" x14ac:dyDescent="0.3">
      <c r="A426" t="s">
        <v>562</v>
      </c>
      <c r="B426" t="s">
        <v>1156</v>
      </c>
      <c r="C426" t="s">
        <v>24</v>
      </c>
      <c r="D426" t="s">
        <v>38</v>
      </c>
      <c r="E426">
        <v>6</v>
      </c>
      <c r="F426" s="2">
        <v>3.51</v>
      </c>
      <c r="G426" s="1">
        <v>45578</v>
      </c>
      <c r="H426" s="27">
        <v>45600</v>
      </c>
      <c r="I426" t="s">
        <v>20</v>
      </c>
      <c r="J426" s="2">
        <v>21.06</v>
      </c>
      <c r="K426" t="s">
        <v>1144</v>
      </c>
      <c r="L426">
        <v>13</v>
      </c>
      <c r="M426" t="s">
        <v>13</v>
      </c>
      <c r="N426" t="s">
        <v>45</v>
      </c>
      <c r="O426">
        <f t="shared" si="6"/>
        <v>2024</v>
      </c>
      <c r="P426" s="23">
        <v>45578</v>
      </c>
    </row>
    <row r="427" spans="1:16" x14ac:dyDescent="0.3">
      <c r="A427" t="s">
        <v>563</v>
      </c>
      <c r="B427" t="s">
        <v>1155</v>
      </c>
      <c r="C427" t="s">
        <v>10</v>
      </c>
      <c r="D427" t="s">
        <v>34</v>
      </c>
      <c r="E427">
        <v>6</v>
      </c>
      <c r="F427" s="2">
        <v>113.3</v>
      </c>
      <c r="G427" s="1">
        <v>45506</v>
      </c>
      <c r="H427" s="27">
        <v>45550</v>
      </c>
      <c r="I427" t="s">
        <v>20</v>
      </c>
      <c r="J427" s="2">
        <v>679.8</v>
      </c>
      <c r="K427" t="s">
        <v>136</v>
      </c>
      <c r="L427">
        <v>15</v>
      </c>
      <c r="M427" t="s">
        <v>52</v>
      </c>
      <c r="N427" t="s">
        <v>76</v>
      </c>
      <c r="O427">
        <f t="shared" si="6"/>
        <v>2024</v>
      </c>
      <c r="P427" s="23">
        <v>45506</v>
      </c>
    </row>
    <row r="428" spans="1:16" x14ac:dyDescent="0.3">
      <c r="A428" t="s">
        <v>564</v>
      </c>
      <c r="B428" t="s">
        <v>1149</v>
      </c>
      <c r="C428" t="s">
        <v>19</v>
      </c>
      <c r="D428" t="s">
        <v>16</v>
      </c>
      <c r="E428">
        <v>1</v>
      </c>
      <c r="F428" s="2">
        <v>177.37</v>
      </c>
      <c r="G428" s="1">
        <v>44995</v>
      </c>
      <c r="H428" s="27">
        <v>45030</v>
      </c>
      <c r="I428" t="s">
        <v>12</v>
      </c>
      <c r="J428" s="2">
        <v>177.37</v>
      </c>
      <c r="K428" t="s">
        <v>1143</v>
      </c>
      <c r="L428">
        <v>17</v>
      </c>
      <c r="M428" t="s">
        <v>22</v>
      </c>
      <c r="N428" t="s">
        <v>47</v>
      </c>
      <c r="O428">
        <f t="shared" si="6"/>
        <v>2023</v>
      </c>
      <c r="P428" s="23">
        <v>44995</v>
      </c>
    </row>
    <row r="429" spans="1:16" x14ac:dyDescent="0.3">
      <c r="A429" t="s">
        <v>565</v>
      </c>
      <c r="B429" t="s">
        <v>1157</v>
      </c>
      <c r="C429" t="s">
        <v>10</v>
      </c>
      <c r="D429" t="s">
        <v>34</v>
      </c>
      <c r="E429">
        <v>6</v>
      </c>
      <c r="F429" s="2">
        <v>113.3</v>
      </c>
      <c r="G429" s="1">
        <v>45661</v>
      </c>
      <c r="H429" s="27">
        <v>45701</v>
      </c>
      <c r="I429" t="s">
        <v>20</v>
      </c>
      <c r="J429" s="2">
        <v>679.8</v>
      </c>
      <c r="K429" t="s">
        <v>136</v>
      </c>
      <c r="L429">
        <v>15</v>
      </c>
      <c r="M429" t="s">
        <v>22</v>
      </c>
      <c r="N429" t="s">
        <v>123</v>
      </c>
      <c r="O429">
        <f t="shared" si="6"/>
        <v>2025</v>
      </c>
      <c r="P429" s="23">
        <v>45661</v>
      </c>
    </row>
    <row r="430" spans="1:16" x14ac:dyDescent="0.3">
      <c r="A430" t="s">
        <v>566</v>
      </c>
      <c r="B430" t="s">
        <v>1153</v>
      </c>
      <c r="C430" t="s">
        <v>19</v>
      </c>
      <c r="D430" t="s">
        <v>44</v>
      </c>
      <c r="E430">
        <v>1</v>
      </c>
      <c r="F430" s="2">
        <v>76.069999999999993</v>
      </c>
      <c r="G430" s="1">
        <v>45141</v>
      </c>
      <c r="H430" s="27">
        <v>45182</v>
      </c>
      <c r="I430" t="s">
        <v>12</v>
      </c>
      <c r="J430" s="2">
        <v>76.069999999999993</v>
      </c>
      <c r="K430" t="s">
        <v>136</v>
      </c>
      <c r="L430">
        <v>14</v>
      </c>
      <c r="M430" t="s">
        <v>35</v>
      </c>
      <c r="N430" t="s">
        <v>50</v>
      </c>
      <c r="O430">
        <f t="shared" si="6"/>
        <v>2023</v>
      </c>
      <c r="P430" s="23">
        <v>45141</v>
      </c>
    </row>
    <row r="431" spans="1:16" x14ac:dyDescent="0.3">
      <c r="A431" t="s">
        <v>567</v>
      </c>
      <c r="B431" t="s">
        <v>1155</v>
      </c>
      <c r="C431" t="s">
        <v>10</v>
      </c>
      <c r="D431" t="s">
        <v>25</v>
      </c>
      <c r="E431">
        <v>3</v>
      </c>
      <c r="F431" s="2">
        <v>0.76</v>
      </c>
      <c r="G431" s="1">
        <v>44981</v>
      </c>
      <c r="H431" s="27">
        <v>44999</v>
      </c>
      <c r="I431" t="s">
        <v>12</v>
      </c>
      <c r="J431" s="2">
        <v>2.2800000000000002</v>
      </c>
      <c r="K431" t="s">
        <v>1144</v>
      </c>
      <c r="L431">
        <v>17</v>
      </c>
      <c r="M431" t="s">
        <v>28</v>
      </c>
      <c r="N431" t="s">
        <v>99</v>
      </c>
      <c r="O431">
        <f t="shared" si="6"/>
        <v>2023</v>
      </c>
      <c r="P431" s="23">
        <v>44981</v>
      </c>
    </row>
    <row r="432" spans="1:16" x14ac:dyDescent="0.3">
      <c r="A432" t="s">
        <v>568</v>
      </c>
      <c r="B432" t="s">
        <v>1154</v>
      </c>
      <c r="C432" t="s">
        <v>24</v>
      </c>
      <c r="D432" t="s">
        <v>44</v>
      </c>
      <c r="E432">
        <v>3</v>
      </c>
      <c r="F432" s="2">
        <v>76.069999999999993</v>
      </c>
      <c r="G432" s="1">
        <v>45208</v>
      </c>
      <c r="H432" s="27">
        <v>45223</v>
      </c>
      <c r="I432" t="s">
        <v>20</v>
      </c>
      <c r="J432" s="2">
        <v>228.20999999999998</v>
      </c>
      <c r="K432" t="s">
        <v>136</v>
      </c>
      <c r="L432">
        <v>12</v>
      </c>
      <c r="M432" t="s">
        <v>17</v>
      </c>
      <c r="N432" t="s">
        <v>86</v>
      </c>
      <c r="O432">
        <f t="shared" si="6"/>
        <v>2023</v>
      </c>
      <c r="P432" s="23">
        <v>45208</v>
      </c>
    </row>
    <row r="433" spans="1:16" x14ac:dyDescent="0.3">
      <c r="A433" t="s">
        <v>569</v>
      </c>
      <c r="B433" t="s">
        <v>1154</v>
      </c>
      <c r="C433" t="s">
        <v>24</v>
      </c>
      <c r="D433" t="s">
        <v>51</v>
      </c>
      <c r="E433">
        <v>8</v>
      </c>
      <c r="F433" s="2">
        <v>21.99</v>
      </c>
      <c r="G433" s="1">
        <v>44944</v>
      </c>
      <c r="H433" s="27">
        <v>44959</v>
      </c>
      <c r="I433" t="s">
        <v>12</v>
      </c>
      <c r="J433" s="2">
        <v>175.92</v>
      </c>
      <c r="K433" t="s">
        <v>1144</v>
      </c>
      <c r="L433">
        <v>16</v>
      </c>
      <c r="M433" t="s">
        <v>30</v>
      </c>
      <c r="N433" t="s">
        <v>88</v>
      </c>
      <c r="O433">
        <f t="shared" si="6"/>
        <v>2023</v>
      </c>
      <c r="P433" s="23">
        <v>44944</v>
      </c>
    </row>
    <row r="434" spans="1:16" x14ac:dyDescent="0.3">
      <c r="A434" t="s">
        <v>570</v>
      </c>
      <c r="B434" t="s">
        <v>1156</v>
      </c>
      <c r="C434" t="s">
        <v>24</v>
      </c>
      <c r="D434" t="s">
        <v>38</v>
      </c>
      <c r="E434">
        <v>1</v>
      </c>
      <c r="F434" s="2">
        <v>3.51</v>
      </c>
      <c r="G434" s="1">
        <v>45256</v>
      </c>
      <c r="H434" s="27">
        <v>45291</v>
      </c>
      <c r="I434" t="s">
        <v>12</v>
      </c>
      <c r="J434" s="2">
        <v>3.51</v>
      </c>
      <c r="K434" t="s">
        <v>1144</v>
      </c>
      <c r="L434">
        <v>15</v>
      </c>
      <c r="M434" t="s">
        <v>28</v>
      </c>
      <c r="N434" t="s">
        <v>107</v>
      </c>
      <c r="O434">
        <f t="shared" si="6"/>
        <v>2023</v>
      </c>
      <c r="P434" s="23">
        <v>45256</v>
      </c>
    </row>
    <row r="435" spans="1:16" x14ac:dyDescent="0.3">
      <c r="A435" t="s">
        <v>571</v>
      </c>
      <c r="B435" t="s">
        <v>1149</v>
      </c>
      <c r="C435" t="s">
        <v>15</v>
      </c>
      <c r="D435" t="s">
        <v>25</v>
      </c>
      <c r="E435">
        <v>5</v>
      </c>
      <c r="F435" s="2">
        <v>0.76</v>
      </c>
      <c r="G435" s="1">
        <v>45353</v>
      </c>
      <c r="H435" s="27">
        <v>45389</v>
      </c>
      <c r="I435" t="s">
        <v>20</v>
      </c>
      <c r="J435" s="2">
        <v>3.8</v>
      </c>
      <c r="K435" t="s">
        <v>1144</v>
      </c>
      <c r="L435">
        <v>2</v>
      </c>
      <c r="M435" t="s">
        <v>22</v>
      </c>
      <c r="N435" t="s">
        <v>107</v>
      </c>
      <c r="O435">
        <f t="shared" si="6"/>
        <v>2024</v>
      </c>
      <c r="P435" s="23">
        <v>45353</v>
      </c>
    </row>
    <row r="436" spans="1:16" x14ac:dyDescent="0.3">
      <c r="A436" t="s">
        <v>572</v>
      </c>
      <c r="B436" t="s">
        <v>1149</v>
      </c>
      <c r="C436" t="s">
        <v>19</v>
      </c>
      <c r="D436" t="s">
        <v>38</v>
      </c>
      <c r="E436">
        <v>1</v>
      </c>
      <c r="F436" s="2">
        <v>3.51</v>
      </c>
      <c r="G436" s="1">
        <v>45625</v>
      </c>
      <c r="H436" s="27">
        <v>45663</v>
      </c>
      <c r="I436" t="s">
        <v>12</v>
      </c>
      <c r="J436" s="2">
        <v>3.51</v>
      </c>
      <c r="K436" t="s">
        <v>1144</v>
      </c>
      <c r="L436">
        <v>3</v>
      </c>
      <c r="M436" t="s">
        <v>40</v>
      </c>
      <c r="N436" t="s">
        <v>129</v>
      </c>
      <c r="O436">
        <f t="shared" si="6"/>
        <v>2024</v>
      </c>
      <c r="P436" s="23">
        <v>45625</v>
      </c>
    </row>
    <row r="437" spans="1:16" x14ac:dyDescent="0.3">
      <c r="A437" t="s">
        <v>573</v>
      </c>
      <c r="B437" t="s">
        <v>1149</v>
      </c>
      <c r="C437" t="s">
        <v>19</v>
      </c>
      <c r="D437" t="s">
        <v>11</v>
      </c>
      <c r="E437">
        <v>1</v>
      </c>
      <c r="F437" s="2">
        <v>226.86</v>
      </c>
      <c r="G437" s="1">
        <v>45231</v>
      </c>
      <c r="H437" s="27">
        <v>45267</v>
      </c>
      <c r="I437" t="s">
        <v>12</v>
      </c>
      <c r="J437" s="2">
        <v>226.86</v>
      </c>
      <c r="K437" t="s">
        <v>136</v>
      </c>
      <c r="L437">
        <v>7</v>
      </c>
      <c r="M437" t="s">
        <v>35</v>
      </c>
      <c r="N437" t="s">
        <v>36</v>
      </c>
      <c r="O437">
        <f t="shared" si="6"/>
        <v>2023</v>
      </c>
      <c r="P437" s="23">
        <v>45231</v>
      </c>
    </row>
    <row r="438" spans="1:16" x14ac:dyDescent="0.3">
      <c r="A438" t="s">
        <v>574</v>
      </c>
      <c r="B438" t="s">
        <v>1150</v>
      </c>
      <c r="C438" t="s">
        <v>24</v>
      </c>
      <c r="D438" t="s">
        <v>11</v>
      </c>
      <c r="E438">
        <v>10</v>
      </c>
      <c r="F438" s="2">
        <v>226.86</v>
      </c>
      <c r="G438" s="1">
        <v>45587</v>
      </c>
      <c r="H438" s="27">
        <v>45610</v>
      </c>
      <c r="I438" t="s">
        <v>12</v>
      </c>
      <c r="J438" s="2">
        <v>2268.6000000000004</v>
      </c>
      <c r="K438" t="s">
        <v>136</v>
      </c>
      <c r="L438">
        <v>15</v>
      </c>
      <c r="M438" t="s">
        <v>52</v>
      </c>
      <c r="N438" t="s">
        <v>90</v>
      </c>
      <c r="O438">
        <f t="shared" si="6"/>
        <v>2024</v>
      </c>
      <c r="P438" s="23">
        <v>45587</v>
      </c>
    </row>
    <row r="439" spans="1:16" x14ac:dyDescent="0.3">
      <c r="A439" t="s">
        <v>575</v>
      </c>
      <c r="B439" t="s">
        <v>1150</v>
      </c>
      <c r="C439" t="s">
        <v>24</v>
      </c>
      <c r="D439" t="s">
        <v>51</v>
      </c>
      <c r="E439">
        <v>1</v>
      </c>
      <c r="F439" s="2">
        <v>21.99</v>
      </c>
      <c r="G439" s="1">
        <v>44964</v>
      </c>
      <c r="H439" s="27">
        <v>44998</v>
      </c>
      <c r="I439" t="s">
        <v>20</v>
      </c>
      <c r="J439" s="2">
        <v>21.99</v>
      </c>
      <c r="K439" t="s">
        <v>1144</v>
      </c>
      <c r="L439">
        <v>11</v>
      </c>
      <c r="M439" t="s">
        <v>48</v>
      </c>
      <c r="N439" t="s">
        <v>59</v>
      </c>
      <c r="O439">
        <f t="shared" si="6"/>
        <v>2023</v>
      </c>
      <c r="P439" s="23">
        <v>44964</v>
      </c>
    </row>
    <row r="440" spans="1:16" x14ac:dyDescent="0.3">
      <c r="A440" t="s">
        <v>576</v>
      </c>
      <c r="B440" t="s">
        <v>1149</v>
      </c>
      <c r="C440" t="s">
        <v>15</v>
      </c>
      <c r="D440" t="s">
        <v>11</v>
      </c>
      <c r="E440">
        <v>8</v>
      </c>
      <c r="F440" s="2">
        <v>226.86</v>
      </c>
      <c r="G440" s="1">
        <v>45946</v>
      </c>
      <c r="H440" s="27">
        <v>45980</v>
      </c>
      <c r="I440" t="s">
        <v>12</v>
      </c>
      <c r="J440" s="2">
        <v>1814.88</v>
      </c>
      <c r="K440" t="s">
        <v>136</v>
      </c>
      <c r="L440">
        <v>3</v>
      </c>
      <c r="M440" t="s">
        <v>40</v>
      </c>
      <c r="N440" t="s">
        <v>70</v>
      </c>
      <c r="O440">
        <f t="shared" si="6"/>
        <v>2025</v>
      </c>
      <c r="P440" s="23">
        <v>45946</v>
      </c>
    </row>
    <row r="441" spans="1:16" x14ac:dyDescent="0.3">
      <c r="A441" t="s">
        <v>577</v>
      </c>
      <c r="B441" t="s">
        <v>1152</v>
      </c>
      <c r="C441" t="s">
        <v>24</v>
      </c>
      <c r="D441" t="s">
        <v>32</v>
      </c>
      <c r="E441">
        <v>7</v>
      </c>
      <c r="F441" s="2">
        <v>35.380000000000003</v>
      </c>
      <c r="G441" s="1">
        <v>45655</v>
      </c>
      <c r="H441" s="27">
        <v>45672</v>
      </c>
      <c r="I441" t="s">
        <v>20</v>
      </c>
      <c r="J441" s="2">
        <v>247.66000000000003</v>
      </c>
      <c r="K441" t="s">
        <v>136</v>
      </c>
      <c r="L441">
        <v>14</v>
      </c>
      <c r="M441" t="s">
        <v>48</v>
      </c>
      <c r="N441" t="s">
        <v>126</v>
      </c>
      <c r="O441">
        <f t="shared" si="6"/>
        <v>2024</v>
      </c>
      <c r="P441" s="23">
        <v>45655</v>
      </c>
    </row>
    <row r="442" spans="1:16" x14ac:dyDescent="0.3">
      <c r="A442" t="s">
        <v>578</v>
      </c>
      <c r="B442" t="s">
        <v>1150</v>
      </c>
      <c r="C442" t="s">
        <v>24</v>
      </c>
      <c r="D442" t="s">
        <v>25</v>
      </c>
      <c r="E442">
        <v>7</v>
      </c>
      <c r="F442" s="2">
        <v>0.76</v>
      </c>
      <c r="G442" s="1">
        <v>45546</v>
      </c>
      <c r="H442" s="27">
        <v>45563</v>
      </c>
      <c r="I442" t="s">
        <v>20</v>
      </c>
      <c r="J442" s="2">
        <v>5.32</v>
      </c>
      <c r="K442" t="s">
        <v>1144</v>
      </c>
      <c r="L442">
        <v>13</v>
      </c>
      <c r="M442" t="s">
        <v>30</v>
      </c>
      <c r="N442" t="s">
        <v>77</v>
      </c>
      <c r="O442">
        <f t="shared" si="6"/>
        <v>2024</v>
      </c>
      <c r="P442" s="23">
        <v>45546</v>
      </c>
    </row>
    <row r="443" spans="1:16" x14ac:dyDescent="0.3">
      <c r="A443" t="s">
        <v>579</v>
      </c>
      <c r="B443" t="s">
        <v>1149</v>
      </c>
      <c r="C443" t="s">
        <v>19</v>
      </c>
      <c r="D443" t="s">
        <v>16</v>
      </c>
      <c r="E443">
        <v>8</v>
      </c>
      <c r="F443" s="2">
        <v>177.37</v>
      </c>
      <c r="G443" s="1">
        <v>45291</v>
      </c>
      <c r="H443" s="27">
        <v>45333</v>
      </c>
      <c r="I443" t="s">
        <v>20</v>
      </c>
      <c r="J443" s="2">
        <v>1418.96</v>
      </c>
      <c r="K443" t="s">
        <v>1143</v>
      </c>
      <c r="L443">
        <v>8</v>
      </c>
      <c r="M443" t="s">
        <v>13</v>
      </c>
      <c r="N443" t="s">
        <v>33</v>
      </c>
      <c r="O443">
        <f t="shared" si="6"/>
        <v>2023</v>
      </c>
      <c r="P443" s="23">
        <v>45291</v>
      </c>
    </row>
    <row r="444" spans="1:16" x14ac:dyDescent="0.3">
      <c r="A444" t="s">
        <v>580</v>
      </c>
      <c r="B444" t="s">
        <v>1149</v>
      </c>
      <c r="C444" t="s">
        <v>19</v>
      </c>
      <c r="D444" t="s">
        <v>11</v>
      </c>
      <c r="E444">
        <v>7</v>
      </c>
      <c r="F444" s="2">
        <v>226.86</v>
      </c>
      <c r="G444" s="1">
        <v>45448</v>
      </c>
      <c r="H444" s="27">
        <v>45487</v>
      </c>
      <c r="I444" t="s">
        <v>20</v>
      </c>
      <c r="J444" s="2">
        <v>1588.02</v>
      </c>
      <c r="K444" t="s">
        <v>136</v>
      </c>
      <c r="L444">
        <v>3</v>
      </c>
      <c r="M444" t="s">
        <v>30</v>
      </c>
      <c r="N444" t="s">
        <v>88</v>
      </c>
      <c r="O444">
        <f t="shared" si="6"/>
        <v>2024</v>
      </c>
      <c r="P444" s="23">
        <v>45448</v>
      </c>
    </row>
    <row r="445" spans="1:16" x14ac:dyDescent="0.3">
      <c r="A445" t="s">
        <v>581</v>
      </c>
      <c r="B445" t="s">
        <v>1156</v>
      </c>
      <c r="C445" t="s">
        <v>24</v>
      </c>
      <c r="D445" t="s">
        <v>65</v>
      </c>
      <c r="E445">
        <v>1</v>
      </c>
      <c r="F445" s="2">
        <v>35.93</v>
      </c>
      <c r="G445" s="1">
        <v>45582</v>
      </c>
      <c r="H445" s="27">
        <v>45618</v>
      </c>
      <c r="I445" t="s">
        <v>20</v>
      </c>
      <c r="J445" s="2">
        <v>35.93</v>
      </c>
      <c r="K445" t="s">
        <v>136</v>
      </c>
      <c r="L445">
        <v>6</v>
      </c>
      <c r="M445" t="s">
        <v>48</v>
      </c>
      <c r="N445" t="s">
        <v>91</v>
      </c>
      <c r="O445">
        <f t="shared" si="6"/>
        <v>2024</v>
      </c>
      <c r="P445" s="23">
        <v>45582</v>
      </c>
    </row>
    <row r="446" spans="1:16" x14ac:dyDescent="0.3">
      <c r="A446" t="s">
        <v>582</v>
      </c>
      <c r="B446" t="s">
        <v>1157</v>
      </c>
      <c r="C446" t="s">
        <v>10</v>
      </c>
      <c r="D446" t="s">
        <v>32</v>
      </c>
      <c r="E446">
        <v>6</v>
      </c>
      <c r="F446" s="2">
        <v>35.380000000000003</v>
      </c>
      <c r="G446" s="1">
        <v>44928</v>
      </c>
      <c r="H446" s="27">
        <v>44972</v>
      </c>
      <c r="I446" t="s">
        <v>20</v>
      </c>
      <c r="J446" s="2">
        <v>212.28000000000003</v>
      </c>
      <c r="K446" t="s">
        <v>136</v>
      </c>
      <c r="L446">
        <v>3</v>
      </c>
      <c r="M446" t="s">
        <v>13</v>
      </c>
      <c r="N446" t="s">
        <v>26</v>
      </c>
      <c r="O446">
        <f t="shared" si="6"/>
        <v>2023</v>
      </c>
      <c r="P446" s="23">
        <v>44928</v>
      </c>
    </row>
    <row r="447" spans="1:16" x14ac:dyDescent="0.3">
      <c r="A447" t="s">
        <v>583</v>
      </c>
      <c r="B447" t="s">
        <v>1156</v>
      </c>
      <c r="C447" t="s">
        <v>24</v>
      </c>
      <c r="D447" t="s">
        <v>11</v>
      </c>
      <c r="E447">
        <v>5</v>
      </c>
      <c r="F447" s="2">
        <v>226.86</v>
      </c>
      <c r="G447" s="1">
        <v>45362</v>
      </c>
      <c r="H447" s="27">
        <v>45384</v>
      </c>
      <c r="I447" t="s">
        <v>12</v>
      </c>
      <c r="J447" s="2">
        <v>1134.3000000000002</v>
      </c>
      <c r="K447" t="s">
        <v>136</v>
      </c>
      <c r="L447">
        <v>8</v>
      </c>
      <c r="M447" t="s">
        <v>22</v>
      </c>
      <c r="N447" t="s">
        <v>101</v>
      </c>
      <c r="O447">
        <f t="shared" si="6"/>
        <v>2024</v>
      </c>
      <c r="P447" s="23">
        <v>45362</v>
      </c>
    </row>
    <row r="448" spans="1:16" x14ac:dyDescent="0.3">
      <c r="A448" t="s">
        <v>584</v>
      </c>
      <c r="B448" t="s">
        <v>1151</v>
      </c>
      <c r="C448" t="s">
        <v>24</v>
      </c>
      <c r="D448" t="s">
        <v>38</v>
      </c>
      <c r="E448">
        <v>9</v>
      </c>
      <c r="F448" s="2">
        <v>3.51</v>
      </c>
      <c r="G448" s="1">
        <v>45173</v>
      </c>
      <c r="H448" s="27">
        <v>45206</v>
      </c>
      <c r="I448" t="s">
        <v>12</v>
      </c>
      <c r="J448" s="2">
        <v>31.589999999999996</v>
      </c>
      <c r="K448" t="s">
        <v>1144</v>
      </c>
      <c r="L448">
        <v>4</v>
      </c>
      <c r="M448" t="s">
        <v>52</v>
      </c>
      <c r="N448" t="s">
        <v>53</v>
      </c>
      <c r="O448">
        <f t="shared" si="6"/>
        <v>2023</v>
      </c>
      <c r="P448" s="23">
        <v>45173</v>
      </c>
    </row>
    <row r="449" spans="1:16" x14ac:dyDescent="0.3">
      <c r="A449" t="s">
        <v>585</v>
      </c>
      <c r="B449" t="s">
        <v>1155</v>
      </c>
      <c r="C449" t="s">
        <v>10</v>
      </c>
      <c r="D449" t="s">
        <v>38</v>
      </c>
      <c r="E449">
        <v>10</v>
      </c>
      <c r="F449" s="2">
        <v>3.51</v>
      </c>
      <c r="G449" s="1">
        <v>45281</v>
      </c>
      <c r="H449" s="27">
        <v>45320</v>
      </c>
      <c r="I449" t="s">
        <v>12</v>
      </c>
      <c r="J449" s="2">
        <v>35.099999999999994</v>
      </c>
      <c r="K449" t="s">
        <v>1144</v>
      </c>
      <c r="L449">
        <v>2</v>
      </c>
      <c r="M449" t="s">
        <v>30</v>
      </c>
      <c r="N449" t="s">
        <v>31</v>
      </c>
      <c r="O449">
        <f t="shared" si="6"/>
        <v>2023</v>
      </c>
      <c r="P449" s="23">
        <v>45281</v>
      </c>
    </row>
    <row r="450" spans="1:16" x14ac:dyDescent="0.3">
      <c r="A450" t="s">
        <v>586</v>
      </c>
      <c r="B450" t="s">
        <v>1154</v>
      </c>
      <c r="C450" t="s">
        <v>24</v>
      </c>
      <c r="D450" t="s">
        <v>11</v>
      </c>
      <c r="E450">
        <v>2</v>
      </c>
      <c r="F450" s="2">
        <v>226.86</v>
      </c>
      <c r="G450" s="1">
        <v>45115</v>
      </c>
      <c r="H450" s="27">
        <v>45137</v>
      </c>
      <c r="I450" t="s">
        <v>20</v>
      </c>
      <c r="J450" s="2">
        <v>453.72</v>
      </c>
      <c r="K450" t="s">
        <v>136</v>
      </c>
      <c r="L450">
        <v>6</v>
      </c>
      <c r="M450" t="s">
        <v>13</v>
      </c>
      <c r="N450" t="s">
        <v>84</v>
      </c>
      <c r="O450">
        <f t="shared" si="6"/>
        <v>2023</v>
      </c>
      <c r="P450" s="23">
        <v>45115</v>
      </c>
    </row>
    <row r="451" spans="1:16" x14ac:dyDescent="0.3">
      <c r="A451" t="s">
        <v>587</v>
      </c>
      <c r="B451" t="s">
        <v>1152</v>
      </c>
      <c r="C451" t="s">
        <v>24</v>
      </c>
      <c r="D451" t="s">
        <v>25</v>
      </c>
      <c r="E451">
        <v>4</v>
      </c>
      <c r="F451" s="2">
        <v>0.76</v>
      </c>
      <c r="G451" s="1">
        <v>45929</v>
      </c>
      <c r="H451" s="27">
        <v>45973</v>
      </c>
      <c r="I451" t="s">
        <v>12</v>
      </c>
      <c r="J451" s="2">
        <v>3.04</v>
      </c>
      <c r="K451" t="s">
        <v>1144</v>
      </c>
      <c r="L451">
        <v>16</v>
      </c>
      <c r="M451" t="s">
        <v>52</v>
      </c>
      <c r="N451" t="s">
        <v>133</v>
      </c>
      <c r="O451">
        <f t="shared" ref="O451:O514" si="7">YEAR(G451)</f>
        <v>2025</v>
      </c>
      <c r="P451" s="23">
        <v>45929</v>
      </c>
    </row>
    <row r="452" spans="1:16" x14ac:dyDescent="0.3">
      <c r="A452" t="s">
        <v>588</v>
      </c>
      <c r="B452" t="s">
        <v>1152</v>
      </c>
      <c r="C452" t="s">
        <v>24</v>
      </c>
      <c r="D452" t="s">
        <v>25</v>
      </c>
      <c r="E452">
        <v>10</v>
      </c>
      <c r="F452" s="2">
        <v>0.76</v>
      </c>
      <c r="G452" s="1">
        <v>45380</v>
      </c>
      <c r="H452" s="27">
        <v>45405</v>
      </c>
      <c r="I452" t="s">
        <v>20</v>
      </c>
      <c r="J452" s="2">
        <v>7.6</v>
      </c>
      <c r="K452" t="s">
        <v>1144</v>
      </c>
      <c r="L452">
        <v>1</v>
      </c>
      <c r="M452" t="s">
        <v>35</v>
      </c>
      <c r="N452" t="s">
        <v>95</v>
      </c>
      <c r="O452">
        <f t="shared" si="7"/>
        <v>2024</v>
      </c>
      <c r="P452" s="23">
        <v>45380</v>
      </c>
    </row>
    <row r="453" spans="1:16" x14ac:dyDescent="0.3">
      <c r="A453" t="s">
        <v>589</v>
      </c>
      <c r="B453" t="s">
        <v>1153</v>
      </c>
      <c r="C453" t="s">
        <v>19</v>
      </c>
      <c r="D453" t="s">
        <v>16</v>
      </c>
      <c r="E453">
        <v>9</v>
      </c>
      <c r="F453" s="2">
        <v>177.37</v>
      </c>
      <c r="G453" s="1">
        <v>45982</v>
      </c>
      <c r="H453" s="27">
        <v>45998</v>
      </c>
      <c r="I453" t="s">
        <v>20</v>
      </c>
      <c r="J453" s="2">
        <v>1596.33</v>
      </c>
      <c r="K453" t="s">
        <v>1143</v>
      </c>
      <c r="L453">
        <v>10</v>
      </c>
      <c r="M453" t="s">
        <v>40</v>
      </c>
      <c r="N453" t="s">
        <v>124</v>
      </c>
      <c r="O453">
        <f t="shared" si="7"/>
        <v>2025</v>
      </c>
      <c r="P453" s="23">
        <v>45982</v>
      </c>
    </row>
    <row r="454" spans="1:16" x14ac:dyDescent="0.3">
      <c r="A454" t="s">
        <v>590</v>
      </c>
      <c r="B454" t="s">
        <v>1155</v>
      </c>
      <c r="C454" t="s">
        <v>10</v>
      </c>
      <c r="D454" t="s">
        <v>38</v>
      </c>
      <c r="E454">
        <v>9</v>
      </c>
      <c r="F454" s="2">
        <v>3.51</v>
      </c>
      <c r="G454" s="1">
        <v>45231</v>
      </c>
      <c r="H454" s="27">
        <v>45267</v>
      </c>
      <c r="I454" t="s">
        <v>12</v>
      </c>
      <c r="J454" s="2">
        <v>31.589999999999996</v>
      </c>
      <c r="K454" t="s">
        <v>1144</v>
      </c>
      <c r="L454">
        <v>7</v>
      </c>
      <c r="M454" t="s">
        <v>35</v>
      </c>
      <c r="N454" t="s">
        <v>127</v>
      </c>
      <c r="O454">
        <f t="shared" si="7"/>
        <v>2023</v>
      </c>
      <c r="P454" s="23">
        <v>45231</v>
      </c>
    </row>
    <row r="455" spans="1:16" x14ac:dyDescent="0.3">
      <c r="A455" t="s">
        <v>591</v>
      </c>
      <c r="B455" t="s">
        <v>1149</v>
      </c>
      <c r="C455" t="s">
        <v>19</v>
      </c>
      <c r="D455" t="s">
        <v>32</v>
      </c>
      <c r="E455">
        <v>3</v>
      </c>
      <c r="F455" s="2">
        <v>35.380000000000003</v>
      </c>
      <c r="G455" s="1">
        <v>45090</v>
      </c>
      <c r="H455" s="27">
        <v>45114</v>
      </c>
      <c r="I455" t="s">
        <v>20</v>
      </c>
      <c r="J455" s="2">
        <v>106.14000000000001</v>
      </c>
      <c r="K455" t="s">
        <v>136</v>
      </c>
      <c r="L455">
        <v>1</v>
      </c>
      <c r="M455" t="s">
        <v>30</v>
      </c>
      <c r="N455" t="s">
        <v>88</v>
      </c>
      <c r="O455">
        <f t="shared" si="7"/>
        <v>2023</v>
      </c>
      <c r="P455" s="23">
        <v>45090</v>
      </c>
    </row>
    <row r="456" spans="1:16" x14ac:dyDescent="0.3">
      <c r="A456" t="s">
        <v>592</v>
      </c>
      <c r="B456" t="s">
        <v>1154</v>
      </c>
      <c r="C456" t="s">
        <v>10</v>
      </c>
      <c r="D456" t="s">
        <v>51</v>
      </c>
      <c r="E456">
        <v>6</v>
      </c>
      <c r="F456" s="2">
        <v>21.99</v>
      </c>
      <c r="G456" s="1">
        <v>45914</v>
      </c>
      <c r="H456" s="27">
        <v>45946</v>
      </c>
      <c r="I456" t="s">
        <v>12</v>
      </c>
      <c r="J456" s="2">
        <v>131.94</v>
      </c>
      <c r="K456" t="s">
        <v>1144</v>
      </c>
      <c r="L456">
        <v>10</v>
      </c>
      <c r="M456" t="s">
        <v>35</v>
      </c>
      <c r="N456" t="s">
        <v>116</v>
      </c>
      <c r="O456">
        <f t="shared" si="7"/>
        <v>2025</v>
      </c>
      <c r="P456" s="23">
        <v>45914</v>
      </c>
    </row>
    <row r="457" spans="1:16" x14ac:dyDescent="0.3">
      <c r="A457" t="s">
        <v>593</v>
      </c>
      <c r="B457" t="s">
        <v>1158</v>
      </c>
      <c r="C457" t="s">
        <v>15</v>
      </c>
      <c r="D457" t="s">
        <v>25</v>
      </c>
      <c r="E457">
        <v>4</v>
      </c>
      <c r="F457" s="2">
        <v>0.76</v>
      </c>
      <c r="G457" s="1">
        <v>45684</v>
      </c>
      <c r="H457" s="27">
        <v>45728</v>
      </c>
      <c r="I457" t="s">
        <v>12</v>
      </c>
      <c r="J457" s="2">
        <v>3.04</v>
      </c>
      <c r="K457" t="s">
        <v>1144</v>
      </c>
      <c r="L457">
        <v>5</v>
      </c>
      <c r="M457" t="s">
        <v>80</v>
      </c>
      <c r="N457" t="s">
        <v>94</v>
      </c>
      <c r="O457">
        <f t="shared" si="7"/>
        <v>2025</v>
      </c>
      <c r="P457" s="23">
        <v>45684</v>
      </c>
    </row>
    <row r="458" spans="1:16" x14ac:dyDescent="0.3">
      <c r="A458" t="s">
        <v>594</v>
      </c>
      <c r="B458" t="s">
        <v>1149</v>
      </c>
      <c r="C458" t="s">
        <v>15</v>
      </c>
      <c r="D458" t="s">
        <v>38</v>
      </c>
      <c r="E458">
        <v>4</v>
      </c>
      <c r="F458" s="2">
        <v>3.51</v>
      </c>
      <c r="G458" s="1">
        <v>45232</v>
      </c>
      <c r="H458" s="27">
        <v>45260</v>
      </c>
      <c r="I458" t="s">
        <v>12</v>
      </c>
      <c r="J458" s="2">
        <v>14.04</v>
      </c>
      <c r="K458" t="s">
        <v>1144</v>
      </c>
      <c r="L458">
        <v>0</v>
      </c>
      <c r="M458" t="s">
        <v>80</v>
      </c>
      <c r="N458" t="s">
        <v>110</v>
      </c>
      <c r="O458">
        <f t="shared" si="7"/>
        <v>2023</v>
      </c>
      <c r="P458" s="23">
        <v>45232</v>
      </c>
    </row>
    <row r="459" spans="1:16" x14ac:dyDescent="0.3">
      <c r="A459" t="s">
        <v>595</v>
      </c>
      <c r="B459" t="s">
        <v>1154</v>
      </c>
      <c r="C459" t="s">
        <v>10</v>
      </c>
      <c r="D459" t="s">
        <v>32</v>
      </c>
      <c r="E459">
        <v>10</v>
      </c>
      <c r="F459" s="2">
        <v>35.380000000000003</v>
      </c>
      <c r="G459" s="1">
        <v>45828</v>
      </c>
      <c r="H459" s="27">
        <v>45872</v>
      </c>
      <c r="I459" t="s">
        <v>12</v>
      </c>
      <c r="J459" s="2">
        <v>353.8</v>
      </c>
      <c r="K459" t="s">
        <v>136</v>
      </c>
      <c r="L459">
        <v>5</v>
      </c>
      <c r="M459" t="s">
        <v>80</v>
      </c>
      <c r="N459" t="s">
        <v>110</v>
      </c>
      <c r="O459">
        <f t="shared" si="7"/>
        <v>2025</v>
      </c>
      <c r="P459" s="23">
        <v>45828</v>
      </c>
    </row>
    <row r="460" spans="1:16" x14ac:dyDescent="0.3">
      <c r="A460" t="s">
        <v>596</v>
      </c>
      <c r="B460" t="s">
        <v>1151</v>
      </c>
      <c r="C460" t="s">
        <v>24</v>
      </c>
      <c r="D460" t="s">
        <v>11</v>
      </c>
      <c r="E460">
        <v>7</v>
      </c>
      <c r="F460" s="2">
        <v>226.86</v>
      </c>
      <c r="G460" s="1">
        <v>45403</v>
      </c>
      <c r="H460" s="27">
        <v>45446</v>
      </c>
      <c r="I460" t="s">
        <v>12</v>
      </c>
      <c r="J460" s="2">
        <v>1588.02</v>
      </c>
      <c r="K460" t="s">
        <v>136</v>
      </c>
      <c r="L460">
        <v>19</v>
      </c>
      <c r="M460" t="s">
        <v>28</v>
      </c>
      <c r="N460" t="s">
        <v>128</v>
      </c>
      <c r="O460">
        <f t="shared" si="7"/>
        <v>2024</v>
      </c>
      <c r="P460" s="23">
        <v>45403</v>
      </c>
    </row>
    <row r="461" spans="1:16" x14ac:dyDescent="0.3">
      <c r="A461" t="s">
        <v>597</v>
      </c>
      <c r="B461" t="s">
        <v>1149</v>
      </c>
      <c r="C461" t="s">
        <v>19</v>
      </c>
      <c r="D461" t="s">
        <v>34</v>
      </c>
      <c r="E461">
        <v>8</v>
      </c>
      <c r="F461" s="2">
        <v>113.3</v>
      </c>
      <c r="G461" s="1">
        <v>45088</v>
      </c>
      <c r="H461" s="27">
        <v>45106</v>
      </c>
      <c r="I461" t="s">
        <v>12</v>
      </c>
      <c r="J461" s="2">
        <v>906.4</v>
      </c>
      <c r="K461" t="s">
        <v>136</v>
      </c>
      <c r="L461">
        <v>17</v>
      </c>
      <c r="M461" t="s">
        <v>80</v>
      </c>
      <c r="N461" t="s">
        <v>105</v>
      </c>
      <c r="O461">
        <f t="shared" si="7"/>
        <v>2023</v>
      </c>
      <c r="P461" s="23">
        <v>45088</v>
      </c>
    </row>
    <row r="462" spans="1:16" x14ac:dyDescent="0.3">
      <c r="A462" t="s">
        <v>598</v>
      </c>
      <c r="B462" t="s">
        <v>1154</v>
      </c>
      <c r="C462" t="s">
        <v>10</v>
      </c>
      <c r="D462" t="s">
        <v>11</v>
      </c>
      <c r="E462">
        <v>10</v>
      </c>
      <c r="F462" s="2">
        <v>226.86</v>
      </c>
      <c r="G462" s="1">
        <v>45888</v>
      </c>
      <c r="H462" s="27">
        <v>45923</v>
      </c>
      <c r="I462" t="s">
        <v>20</v>
      </c>
      <c r="J462" s="2">
        <v>2268.6000000000004</v>
      </c>
      <c r="K462" t="s">
        <v>136</v>
      </c>
      <c r="L462">
        <v>16</v>
      </c>
      <c r="M462" t="s">
        <v>40</v>
      </c>
      <c r="N462" t="s">
        <v>124</v>
      </c>
      <c r="O462">
        <f t="shared" si="7"/>
        <v>2025</v>
      </c>
      <c r="P462" s="23">
        <v>45888</v>
      </c>
    </row>
    <row r="463" spans="1:16" x14ac:dyDescent="0.3">
      <c r="A463" t="s">
        <v>599</v>
      </c>
      <c r="B463" t="s">
        <v>1155</v>
      </c>
      <c r="C463" t="s">
        <v>10</v>
      </c>
      <c r="D463" t="s">
        <v>34</v>
      </c>
      <c r="E463">
        <v>5</v>
      </c>
      <c r="F463" s="2">
        <v>113.3</v>
      </c>
      <c r="G463" s="1">
        <v>45299</v>
      </c>
      <c r="H463" s="27">
        <v>45318</v>
      </c>
      <c r="I463" t="s">
        <v>12</v>
      </c>
      <c r="J463" s="2">
        <v>566.5</v>
      </c>
      <c r="K463" t="s">
        <v>136</v>
      </c>
      <c r="L463">
        <v>13</v>
      </c>
      <c r="M463" t="s">
        <v>17</v>
      </c>
      <c r="N463" t="s">
        <v>18</v>
      </c>
      <c r="O463">
        <f t="shared" si="7"/>
        <v>2024</v>
      </c>
      <c r="P463" s="23">
        <v>45299</v>
      </c>
    </row>
    <row r="464" spans="1:16" x14ac:dyDescent="0.3">
      <c r="A464" t="s">
        <v>600</v>
      </c>
      <c r="B464" t="s">
        <v>1154</v>
      </c>
      <c r="C464" t="s">
        <v>24</v>
      </c>
      <c r="D464" t="s">
        <v>11</v>
      </c>
      <c r="E464">
        <v>5</v>
      </c>
      <c r="F464" s="2">
        <v>226.86</v>
      </c>
      <c r="G464" s="1">
        <v>45536</v>
      </c>
      <c r="H464" s="27">
        <v>45560</v>
      </c>
      <c r="I464" t="s">
        <v>12</v>
      </c>
      <c r="J464" s="2">
        <v>1134.3000000000002</v>
      </c>
      <c r="K464" t="s">
        <v>136</v>
      </c>
      <c r="L464">
        <v>3</v>
      </c>
      <c r="M464" t="s">
        <v>35</v>
      </c>
      <c r="N464" t="s">
        <v>132</v>
      </c>
      <c r="O464">
        <f t="shared" si="7"/>
        <v>2024</v>
      </c>
      <c r="P464" s="23">
        <v>45536</v>
      </c>
    </row>
    <row r="465" spans="1:16" x14ac:dyDescent="0.3">
      <c r="A465" t="s">
        <v>601</v>
      </c>
      <c r="B465" t="s">
        <v>1152</v>
      </c>
      <c r="C465" t="s">
        <v>24</v>
      </c>
      <c r="D465" t="s">
        <v>16</v>
      </c>
      <c r="E465">
        <v>9</v>
      </c>
      <c r="F465" s="2">
        <v>177.37</v>
      </c>
      <c r="G465" s="1">
        <v>45123</v>
      </c>
      <c r="H465" s="27">
        <v>45165</v>
      </c>
      <c r="I465" t="s">
        <v>12</v>
      </c>
      <c r="J465" s="2">
        <v>1596.33</v>
      </c>
      <c r="K465" t="s">
        <v>1143</v>
      </c>
      <c r="L465">
        <v>0</v>
      </c>
      <c r="M465" t="s">
        <v>13</v>
      </c>
      <c r="N465" t="s">
        <v>113</v>
      </c>
      <c r="O465">
        <f t="shared" si="7"/>
        <v>2023</v>
      </c>
      <c r="P465" s="23">
        <v>45123</v>
      </c>
    </row>
    <row r="466" spans="1:16" x14ac:dyDescent="0.3">
      <c r="A466" t="s">
        <v>602</v>
      </c>
      <c r="B466" t="s">
        <v>1154</v>
      </c>
      <c r="C466" t="s">
        <v>24</v>
      </c>
      <c r="D466" t="s">
        <v>65</v>
      </c>
      <c r="E466">
        <v>8</v>
      </c>
      <c r="F466" s="2">
        <v>35.93</v>
      </c>
      <c r="G466" s="1">
        <v>45444</v>
      </c>
      <c r="H466" s="27">
        <v>45474</v>
      </c>
      <c r="I466" t="s">
        <v>20</v>
      </c>
      <c r="J466" s="2">
        <v>287.44</v>
      </c>
      <c r="K466" t="s">
        <v>136</v>
      </c>
      <c r="L466">
        <v>5</v>
      </c>
      <c r="M466" t="s">
        <v>80</v>
      </c>
      <c r="N466" t="s">
        <v>114</v>
      </c>
      <c r="O466">
        <f t="shared" si="7"/>
        <v>2024</v>
      </c>
      <c r="P466" s="23">
        <v>45444</v>
      </c>
    </row>
    <row r="467" spans="1:16" x14ac:dyDescent="0.3">
      <c r="A467" t="s">
        <v>603</v>
      </c>
      <c r="B467" t="s">
        <v>1151</v>
      </c>
      <c r="C467" t="s">
        <v>10</v>
      </c>
      <c r="D467" t="s">
        <v>51</v>
      </c>
      <c r="E467">
        <v>7</v>
      </c>
      <c r="F467" s="2">
        <v>21.99</v>
      </c>
      <c r="G467" s="1">
        <v>45036</v>
      </c>
      <c r="H467" s="27">
        <v>45076</v>
      </c>
      <c r="I467" t="s">
        <v>20</v>
      </c>
      <c r="J467" s="2">
        <v>153.92999999999998</v>
      </c>
      <c r="K467" t="s">
        <v>1144</v>
      </c>
      <c r="L467">
        <v>8</v>
      </c>
      <c r="M467" t="s">
        <v>80</v>
      </c>
      <c r="N467" t="s">
        <v>114</v>
      </c>
      <c r="O467">
        <f t="shared" si="7"/>
        <v>2023</v>
      </c>
      <c r="P467" s="23">
        <v>45036</v>
      </c>
    </row>
    <row r="468" spans="1:16" x14ac:dyDescent="0.3">
      <c r="A468" t="s">
        <v>604</v>
      </c>
      <c r="B468" t="s">
        <v>1151</v>
      </c>
      <c r="C468" t="s">
        <v>10</v>
      </c>
      <c r="D468" t="s">
        <v>65</v>
      </c>
      <c r="E468">
        <v>6</v>
      </c>
      <c r="F468" s="2">
        <v>35.93</v>
      </c>
      <c r="G468" s="1">
        <v>45125</v>
      </c>
      <c r="H468" s="27">
        <v>45163</v>
      </c>
      <c r="I468" t="s">
        <v>20</v>
      </c>
      <c r="J468" s="2">
        <v>215.57999999999998</v>
      </c>
      <c r="K468" t="s">
        <v>136</v>
      </c>
      <c r="L468">
        <v>11</v>
      </c>
      <c r="M468" t="s">
        <v>40</v>
      </c>
      <c r="N468" t="s">
        <v>124</v>
      </c>
      <c r="O468">
        <f t="shared" si="7"/>
        <v>2023</v>
      </c>
      <c r="P468" s="23">
        <v>45125</v>
      </c>
    </row>
    <row r="469" spans="1:16" x14ac:dyDescent="0.3">
      <c r="A469" t="s">
        <v>605</v>
      </c>
      <c r="B469" t="s">
        <v>1154</v>
      </c>
      <c r="C469" t="s">
        <v>10</v>
      </c>
      <c r="D469" t="s">
        <v>16</v>
      </c>
      <c r="E469">
        <v>1</v>
      </c>
      <c r="F469" s="2">
        <v>177.37</v>
      </c>
      <c r="G469" s="1">
        <v>45703</v>
      </c>
      <c r="H469" s="27">
        <v>45738</v>
      </c>
      <c r="I469" t="s">
        <v>12</v>
      </c>
      <c r="J469" s="2">
        <v>177.37</v>
      </c>
      <c r="K469" t="s">
        <v>1143</v>
      </c>
      <c r="L469">
        <v>14</v>
      </c>
      <c r="M469" t="s">
        <v>52</v>
      </c>
      <c r="N469" t="s">
        <v>130</v>
      </c>
      <c r="O469">
        <f t="shared" si="7"/>
        <v>2025</v>
      </c>
      <c r="P469" s="23">
        <v>45703</v>
      </c>
    </row>
    <row r="470" spans="1:16" x14ac:dyDescent="0.3">
      <c r="A470" t="s">
        <v>606</v>
      </c>
      <c r="B470" t="s">
        <v>1154</v>
      </c>
      <c r="C470" t="s">
        <v>10</v>
      </c>
      <c r="D470" t="s">
        <v>38</v>
      </c>
      <c r="E470">
        <v>10</v>
      </c>
      <c r="F470" s="2">
        <v>3.51</v>
      </c>
      <c r="G470" s="1">
        <v>45725</v>
      </c>
      <c r="H470" s="27">
        <v>45757</v>
      </c>
      <c r="I470" t="s">
        <v>20</v>
      </c>
      <c r="J470" s="2">
        <v>35.099999999999994</v>
      </c>
      <c r="K470" t="s">
        <v>1144</v>
      </c>
      <c r="L470">
        <v>18</v>
      </c>
      <c r="M470" t="s">
        <v>35</v>
      </c>
      <c r="N470" t="s">
        <v>82</v>
      </c>
      <c r="O470">
        <f t="shared" si="7"/>
        <v>2025</v>
      </c>
      <c r="P470" s="23">
        <v>45725</v>
      </c>
    </row>
    <row r="471" spans="1:16" x14ac:dyDescent="0.3">
      <c r="A471" t="s">
        <v>607</v>
      </c>
      <c r="B471" t="s">
        <v>1150</v>
      </c>
      <c r="C471" t="s">
        <v>24</v>
      </c>
      <c r="D471" t="s">
        <v>34</v>
      </c>
      <c r="E471">
        <v>4</v>
      </c>
      <c r="F471" s="2">
        <v>113.3</v>
      </c>
      <c r="G471" s="1">
        <v>45579</v>
      </c>
      <c r="H471" s="27">
        <v>45620</v>
      </c>
      <c r="I471" t="s">
        <v>20</v>
      </c>
      <c r="J471" s="2">
        <v>453.2</v>
      </c>
      <c r="K471" t="s">
        <v>136</v>
      </c>
      <c r="L471">
        <v>9</v>
      </c>
      <c r="M471" t="s">
        <v>52</v>
      </c>
      <c r="N471" t="s">
        <v>64</v>
      </c>
      <c r="O471">
        <f t="shared" si="7"/>
        <v>2024</v>
      </c>
      <c r="P471" s="23">
        <v>45579</v>
      </c>
    </row>
    <row r="472" spans="1:16" x14ac:dyDescent="0.3">
      <c r="A472" t="s">
        <v>608</v>
      </c>
      <c r="B472" t="s">
        <v>1155</v>
      </c>
      <c r="C472" t="s">
        <v>10</v>
      </c>
      <c r="D472" t="s">
        <v>34</v>
      </c>
      <c r="E472">
        <v>3</v>
      </c>
      <c r="F472" s="2">
        <v>113.3</v>
      </c>
      <c r="G472" s="1">
        <v>45045</v>
      </c>
      <c r="H472" s="27">
        <v>45090</v>
      </c>
      <c r="I472" t="s">
        <v>12</v>
      </c>
      <c r="J472" s="2">
        <v>339.9</v>
      </c>
      <c r="K472" t="s">
        <v>136</v>
      </c>
      <c r="L472">
        <v>13</v>
      </c>
      <c r="M472" t="s">
        <v>22</v>
      </c>
      <c r="N472" t="s">
        <v>117</v>
      </c>
      <c r="O472">
        <f t="shared" si="7"/>
        <v>2023</v>
      </c>
      <c r="P472" s="23">
        <v>45045</v>
      </c>
    </row>
    <row r="473" spans="1:16" x14ac:dyDescent="0.3">
      <c r="A473" t="s">
        <v>609</v>
      </c>
      <c r="B473" t="s">
        <v>1150</v>
      </c>
      <c r="C473" t="s">
        <v>24</v>
      </c>
      <c r="D473" t="s">
        <v>25</v>
      </c>
      <c r="E473">
        <v>7</v>
      </c>
      <c r="F473" s="2">
        <v>0.76</v>
      </c>
      <c r="G473" s="1">
        <v>45657</v>
      </c>
      <c r="H473" s="27">
        <v>45695</v>
      </c>
      <c r="I473" t="s">
        <v>12</v>
      </c>
      <c r="J473" s="2">
        <v>5.32</v>
      </c>
      <c r="K473" t="s">
        <v>1144</v>
      </c>
      <c r="L473">
        <v>1</v>
      </c>
      <c r="M473" t="s">
        <v>22</v>
      </c>
      <c r="N473" t="s">
        <v>134</v>
      </c>
      <c r="O473">
        <f t="shared" si="7"/>
        <v>2024</v>
      </c>
      <c r="P473" s="23">
        <v>45657</v>
      </c>
    </row>
    <row r="474" spans="1:16" x14ac:dyDescent="0.3">
      <c r="A474" t="s">
        <v>610</v>
      </c>
      <c r="B474" t="s">
        <v>1152</v>
      </c>
      <c r="C474" t="s">
        <v>24</v>
      </c>
      <c r="D474" t="s">
        <v>38</v>
      </c>
      <c r="E474">
        <v>6</v>
      </c>
      <c r="F474" s="2">
        <v>3.51</v>
      </c>
      <c r="G474" s="1">
        <v>45540</v>
      </c>
      <c r="H474" s="27">
        <v>45571</v>
      </c>
      <c r="I474" t="s">
        <v>20</v>
      </c>
      <c r="J474" s="2">
        <v>21.06</v>
      </c>
      <c r="K474" t="s">
        <v>1144</v>
      </c>
      <c r="L474">
        <v>4</v>
      </c>
      <c r="M474" t="s">
        <v>35</v>
      </c>
      <c r="N474" t="s">
        <v>95</v>
      </c>
      <c r="O474">
        <f t="shared" si="7"/>
        <v>2024</v>
      </c>
      <c r="P474" s="23">
        <v>45540</v>
      </c>
    </row>
    <row r="475" spans="1:16" x14ac:dyDescent="0.3">
      <c r="A475" t="s">
        <v>611</v>
      </c>
      <c r="B475" t="s">
        <v>1149</v>
      </c>
      <c r="C475" t="s">
        <v>15</v>
      </c>
      <c r="D475" t="s">
        <v>32</v>
      </c>
      <c r="E475">
        <v>7</v>
      </c>
      <c r="F475" s="2">
        <v>35.380000000000003</v>
      </c>
      <c r="G475" s="1">
        <v>45413</v>
      </c>
      <c r="H475" s="27">
        <v>45454</v>
      </c>
      <c r="I475" t="s">
        <v>12</v>
      </c>
      <c r="J475" s="2">
        <v>247.66000000000003</v>
      </c>
      <c r="K475" t="s">
        <v>136</v>
      </c>
      <c r="L475">
        <v>7</v>
      </c>
      <c r="M475" t="s">
        <v>22</v>
      </c>
      <c r="N475" t="s">
        <v>134</v>
      </c>
      <c r="O475">
        <f t="shared" si="7"/>
        <v>2024</v>
      </c>
      <c r="P475" s="23">
        <v>45413</v>
      </c>
    </row>
    <row r="476" spans="1:16" x14ac:dyDescent="0.3">
      <c r="A476" t="s">
        <v>612</v>
      </c>
      <c r="B476" t="s">
        <v>1154</v>
      </c>
      <c r="C476" t="s">
        <v>24</v>
      </c>
      <c r="D476" t="s">
        <v>65</v>
      </c>
      <c r="E476">
        <v>5</v>
      </c>
      <c r="F476" s="2">
        <v>35.93</v>
      </c>
      <c r="G476" s="1">
        <v>45438</v>
      </c>
      <c r="H476" s="27">
        <v>45455</v>
      </c>
      <c r="I476" t="s">
        <v>12</v>
      </c>
      <c r="J476" s="2">
        <v>179.65</v>
      </c>
      <c r="K476" t="s">
        <v>136</v>
      </c>
      <c r="L476">
        <v>11</v>
      </c>
      <c r="M476" t="s">
        <v>30</v>
      </c>
      <c r="N476" t="s">
        <v>122</v>
      </c>
      <c r="O476">
        <f t="shared" si="7"/>
        <v>2024</v>
      </c>
      <c r="P476" s="23">
        <v>45438</v>
      </c>
    </row>
    <row r="477" spans="1:16" x14ac:dyDescent="0.3">
      <c r="A477" t="s">
        <v>613</v>
      </c>
      <c r="B477" t="s">
        <v>1151</v>
      </c>
      <c r="C477" t="s">
        <v>10</v>
      </c>
      <c r="D477" t="s">
        <v>51</v>
      </c>
      <c r="E477">
        <v>8</v>
      </c>
      <c r="F477" s="2">
        <v>21.99</v>
      </c>
      <c r="G477" s="1">
        <v>44946</v>
      </c>
      <c r="H477" s="27">
        <v>44969</v>
      </c>
      <c r="I477" t="s">
        <v>12</v>
      </c>
      <c r="J477" s="2">
        <v>175.92</v>
      </c>
      <c r="K477" t="s">
        <v>1144</v>
      </c>
      <c r="L477">
        <v>2</v>
      </c>
      <c r="M477" t="s">
        <v>22</v>
      </c>
      <c r="N477" t="s">
        <v>117</v>
      </c>
      <c r="O477">
        <f t="shared" si="7"/>
        <v>2023</v>
      </c>
      <c r="P477" s="23">
        <v>44946</v>
      </c>
    </row>
    <row r="478" spans="1:16" x14ac:dyDescent="0.3">
      <c r="A478" t="s">
        <v>614</v>
      </c>
      <c r="B478" t="s">
        <v>1155</v>
      </c>
      <c r="C478" t="s">
        <v>10</v>
      </c>
      <c r="D478" t="s">
        <v>38</v>
      </c>
      <c r="E478">
        <v>1</v>
      </c>
      <c r="F478" s="2">
        <v>3.51</v>
      </c>
      <c r="G478" s="1">
        <v>45205</v>
      </c>
      <c r="H478" s="27">
        <v>45231</v>
      </c>
      <c r="I478" t="s">
        <v>12</v>
      </c>
      <c r="J478" s="2">
        <v>3.51</v>
      </c>
      <c r="K478" t="s">
        <v>1144</v>
      </c>
      <c r="L478">
        <v>4</v>
      </c>
      <c r="M478" t="s">
        <v>22</v>
      </c>
      <c r="N478" t="s">
        <v>101</v>
      </c>
      <c r="O478">
        <f t="shared" si="7"/>
        <v>2023</v>
      </c>
      <c r="P478" s="23">
        <v>45205</v>
      </c>
    </row>
    <row r="479" spans="1:16" x14ac:dyDescent="0.3">
      <c r="A479" t="s">
        <v>615</v>
      </c>
      <c r="B479" t="s">
        <v>1157</v>
      </c>
      <c r="C479" t="s">
        <v>10</v>
      </c>
      <c r="D479" t="s">
        <v>16</v>
      </c>
      <c r="E479">
        <v>2</v>
      </c>
      <c r="F479" s="2">
        <v>177.37</v>
      </c>
      <c r="G479" s="1">
        <v>45398</v>
      </c>
      <c r="H479" s="27">
        <v>45430</v>
      </c>
      <c r="I479" t="s">
        <v>20</v>
      </c>
      <c r="J479" s="2">
        <v>354.74</v>
      </c>
      <c r="K479" t="s">
        <v>1143</v>
      </c>
      <c r="L479">
        <v>19</v>
      </c>
      <c r="M479" t="s">
        <v>52</v>
      </c>
      <c r="N479" t="s">
        <v>104</v>
      </c>
      <c r="O479">
        <f t="shared" si="7"/>
        <v>2024</v>
      </c>
      <c r="P479" s="23">
        <v>45398</v>
      </c>
    </row>
    <row r="480" spans="1:16" x14ac:dyDescent="0.3">
      <c r="A480" t="s">
        <v>616</v>
      </c>
      <c r="B480" t="s">
        <v>1159</v>
      </c>
      <c r="C480" t="s">
        <v>24</v>
      </c>
      <c r="D480" t="s">
        <v>27</v>
      </c>
      <c r="E480">
        <v>7</v>
      </c>
      <c r="F480" s="2">
        <v>292.01</v>
      </c>
      <c r="G480" s="1">
        <v>45056</v>
      </c>
      <c r="H480" s="27">
        <v>45077</v>
      </c>
      <c r="I480" t="s">
        <v>20</v>
      </c>
      <c r="J480" s="2">
        <v>2044.07</v>
      </c>
      <c r="K480" t="s">
        <v>1143</v>
      </c>
      <c r="L480">
        <v>8</v>
      </c>
      <c r="M480" t="s">
        <v>80</v>
      </c>
      <c r="N480" t="s">
        <v>89</v>
      </c>
      <c r="O480">
        <f t="shared" si="7"/>
        <v>2023</v>
      </c>
      <c r="P480" s="23">
        <v>45056</v>
      </c>
    </row>
    <row r="481" spans="1:16" x14ac:dyDescent="0.3">
      <c r="A481" t="s">
        <v>617</v>
      </c>
      <c r="B481" t="s">
        <v>1149</v>
      </c>
      <c r="C481" t="s">
        <v>15</v>
      </c>
      <c r="D481" t="s">
        <v>65</v>
      </c>
      <c r="E481">
        <v>8</v>
      </c>
      <c r="F481" s="2">
        <v>35.93</v>
      </c>
      <c r="G481" s="1">
        <v>45802</v>
      </c>
      <c r="H481" s="27">
        <v>45828</v>
      </c>
      <c r="I481" t="s">
        <v>20</v>
      </c>
      <c r="J481" s="2">
        <v>287.44</v>
      </c>
      <c r="K481" t="s">
        <v>136</v>
      </c>
      <c r="L481">
        <v>11</v>
      </c>
      <c r="M481" t="s">
        <v>35</v>
      </c>
      <c r="N481" t="s">
        <v>127</v>
      </c>
      <c r="O481">
        <f t="shared" si="7"/>
        <v>2025</v>
      </c>
      <c r="P481" s="23">
        <v>45802</v>
      </c>
    </row>
    <row r="482" spans="1:16" x14ac:dyDescent="0.3">
      <c r="A482" t="s">
        <v>618</v>
      </c>
      <c r="B482" t="s">
        <v>1149</v>
      </c>
      <c r="C482" t="s">
        <v>15</v>
      </c>
      <c r="D482" t="s">
        <v>34</v>
      </c>
      <c r="E482">
        <v>1</v>
      </c>
      <c r="F482" s="2">
        <v>113.3</v>
      </c>
      <c r="G482" s="1">
        <v>45720</v>
      </c>
      <c r="H482" s="27">
        <v>45741</v>
      </c>
      <c r="I482" t="s">
        <v>12</v>
      </c>
      <c r="J482" s="2">
        <v>113.3</v>
      </c>
      <c r="K482" t="s">
        <v>136</v>
      </c>
      <c r="L482">
        <v>16</v>
      </c>
      <c r="M482" t="s">
        <v>30</v>
      </c>
      <c r="N482" t="s">
        <v>75</v>
      </c>
      <c r="O482">
        <f t="shared" si="7"/>
        <v>2025</v>
      </c>
      <c r="P482" s="23">
        <v>45720</v>
      </c>
    </row>
    <row r="483" spans="1:16" x14ac:dyDescent="0.3">
      <c r="A483" t="s">
        <v>619</v>
      </c>
      <c r="B483" t="s">
        <v>1158</v>
      </c>
      <c r="C483" t="s">
        <v>15</v>
      </c>
      <c r="D483" t="s">
        <v>44</v>
      </c>
      <c r="E483">
        <v>10</v>
      </c>
      <c r="F483" s="2">
        <v>76.069999999999993</v>
      </c>
      <c r="G483" s="1">
        <v>45483</v>
      </c>
      <c r="H483" s="27">
        <v>45528</v>
      </c>
      <c r="I483" t="s">
        <v>12</v>
      </c>
      <c r="J483" s="2">
        <v>760.69999999999993</v>
      </c>
      <c r="K483" t="s">
        <v>136</v>
      </c>
      <c r="L483">
        <v>7</v>
      </c>
      <c r="M483" t="s">
        <v>80</v>
      </c>
      <c r="N483" t="s">
        <v>87</v>
      </c>
      <c r="O483">
        <f t="shared" si="7"/>
        <v>2024</v>
      </c>
      <c r="P483" s="23">
        <v>45483</v>
      </c>
    </row>
    <row r="484" spans="1:16" x14ac:dyDescent="0.3">
      <c r="A484" t="s">
        <v>620</v>
      </c>
      <c r="B484" t="s">
        <v>1153</v>
      </c>
      <c r="C484" t="s">
        <v>19</v>
      </c>
      <c r="D484" t="s">
        <v>51</v>
      </c>
      <c r="E484">
        <v>5</v>
      </c>
      <c r="F484" s="2">
        <v>21.99</v>
      </c>
      <c r="G484" s="1">
        <v>45653</v>
      </c>
      <c r="H484" s="27">
        <v>45668</v>
      </c>
      <c r="I484" t="s">
        <v>20</v>
      </c>
      <c r="J484" s="2">
        <v>109.94999999999999</v>
      </c>
      <c r="K484" t="s">
        <v>1144</v>
      </c>
      <c r="L484">
        <v>13</v>
      </c>
      <c r="M484" t="s">
        <v>40</v>
      </c>
      <c r="N484" t="s">
        <v>108</v>
      </c>
      <c r="O484">
        <f t="shared" si="7"/>
        <v>2024</v>
      </c>
      <c r="P484" s="23">
        <v>45653</v>
      </c>
    </row>
    <row r="485" spans="1:16" x14ac:dyDescent="0.3">
      <c r="A485" t="s">
        <v>621</v>
      </c>
      <c r="B485" t="s">
        <v>1150</v>
      </c>
      <c r="C485" t="s">
        <v>24</v>
      </c>
      <c r="D485" t="s">
        <v>44</v>
      </c>
      <c r="E485">
        <v>6</v>
      </c>
      <c r="F485" s="2">
        <v>76.069999999999993</v>
      </c>
      <c r="G485" s="1">
        <v>45029</v>
      </c>
      <c r="H485" s="27">
        <v>45050</v>
      </c>
      <c r="I485" t="s">
        <v>12</v>
      </c>
      <c r="J485" s="2">
        <v>456.41999999999996</v>
      </c>
      <c r="K485" t="s">
        <v>136</v>
      </c>
      <c r="L485">
        <v>17</v>
      </c>
      <c r="M485" t="s">
        <v>40</v>
      </c>
      <c r="N485" t="s">
        <v>119</v>
      </c>
      <c r="O485">
        <f t="shared" si="7"/>
        <v>2023</v>
      </c>
      <c r="P485" s="23">
        <v>45029</v>
      </c>
    </row>
    <row r="486" spans="1:16" x14ac:dyDescent="0.3">
      <c r="A486" t="s">
        <v>622</v>
      </c>
      <c r="B486" t="s">
        <v>1150</v>
      </c>
      <c r="C486" t="s">
        <v>24</v>
      </c>
      <c r="D486" t="s">
        <v>32</v>
      </c>
      <c r="E486">
        <v>4</v>
      </c>
      <c r="F486" s="2">
        <v>35.380000000000003</v>
      </c>
      <c r="G486" s="1">
        <v>44994</v>
      </c>
      <c r="H486" s="27">
        <v>45011</v>
      </c>
      <c r="I486" t="s">
        <v>20</v>
      </c>
      <c r="J486" s="2">
        <v>141.52000000000001</v>
      </c>
      <c r="K486" t="s">
        <v>136</v>
      </c>
      <c r="L486">
        <v>2</v>
      </c>
      <c r="M486" t="s">
        <v>13</v>
      </c>
      <c r="N486" t="s">
        <v>26</v>
      </c>
      <c r="O486">
        <f t="shared" si="7"/>
        <v>2023</v>
      </c>
      <c r="P486" s="23">
        <v>44994</v>
      </c>
    </row>
    <row r="487" spans="1:16" x14ac:dyDescent="0.3">
      <c r="A487" t="s">
        <v>623</v>
      </c>
      <c r="B487" t="s">
        <v>1155</v>
      </c>
      <c r="C487" t="s">
        <v>10</v>
      </c>
      <c r="D487" t="s">
        <v>11</v>
      </c>
      <c r="E487">
        <v>4</v>
      </c>
      <c r="F487" s="2">
        <v>226.86</v>
      </c>
      <c r="G487" s="1">
        <v>45757</v>
      </c>
      <c r="H487" s="27">
        <v>45793</v>
      </c>
      <c r="I487" t="s">
        <v>12</v>
      </c>
      <c r="J487" s="2">
        <v>907.44</v>
      </c>
      <c r="K487" t="s">
        <v>136</v>
      </c>
      <c r="L487">
        <v>9</v>
      </c>
      <c r="M487" t="s">
        <v>35</v>
      </c>
      <c r="N487" t="s">
        <v>36</v>
      </c>
      <c r="O487">
        <f t="shared" si="7"/>
        <v>2025</v>
      </c>
      <c r="P487" s="23">
        <v>45757</v>
      </c>
    </row>
    <row r="488" spans="1:16" x14ac:dyDescent="0.3">
      <c r="A488" t="s">
        <v>624</v>
      </c>
      <c r="B488" t="s">
        <v>1158</v>
      </c>
      <c r="C488" t="s">
        <v>15</v>
      </c>
      <c r="D488" t="s">
        <v>32</v>
      </c>
      <c r="E488">
        <v>8</v>
      </c>
      <c r="F488" s="2">
        <v>35.380000000000003</v>
      </c>
      <c r="G488" s="1">
        <v>45214</v>
      </c>
      <c r="H488" s="27">
        <v>45235</v>
      </c>
      <c r="I488" t="s">
        <v>20</v>
      </c>
      <c r="J488" s="2">
        <v>283.04000000000002</v>
      </c>
      <c r="K488" t="s">
        <v>136</v>
      </c>
      <c r="L488">
        <v>4</v>
      </c>
      <c r="M488" t="s">
        <v>22</v>
      </c>
      <c r="N488" t="s">
        <v>117</v>
      </c>
      <c r="O488">
        <f t="shared" si="7"/>
        <v>2023</v>
      </c>
      <c r="P488" s="23">
        <v>45214</v>
      </c>
    </row>
    <row r="489" spans="1:16" x14ac:dyDescent="0.3">
      <c r="A489" t="s">
        <v>625</v>
      </c>
      <c r="B489" t="s">
        <v>1153</v>
      </c>
      <c r="C489" t="s">
        <v>19</v>
      </c>
      <c r="D489" t="s">
        <v>11</v>
      </c>
      <c r="E489">
        <v>10</v>
      </c>
      <c r="F489" s="2">
        <v>226.86</v>
      </c>
      <c r="G489" s="1">
        <v>45767</v>
      </c>
      <c r="H489" s="27">
        <v>45784</v>
      </c>
      <c r="I489" t="s">
        <v>12</v>
      </c>
      <c r="J489" s="2">
        <v>2268.6000000000004</v>
      </c>
      <c r="K489" t="s">
        <v>136</v>
      </c>
      <c r="L489">
        <v>10</v>
      </c>
      <c r="M489" t="s">
        <v>13</v>
      </c>
      <c r="N489" t="s">
        <v>113</v>
      </c>
      <c r="O489">
        <f t="shared" si="7"/>
        <v>2025</v>
      </c>
      <c r="P489" s="23">
        <v>45767</v>
      </c>
    </row>
    <row r="490" spans="1:16" x14ac:dyDescent="0.3">
      <c r="A490" t="s">
        <v>626</v>
      </c>
      <c r="B490" t="s">
        <v>1153</v>
      </c>
      <c r="C490" t="s">
        <v>19</v>
      </c>
      <c r="D490" t="s">
        <v>25</v>
      </c>
      <c r="E490">
        <v>8</v>
      </c>
      <c r="F490" s="2">
        <v>0.76</v>
      </c>
      <c r="G490" s="1">
        <v>45503</v>
      </c>
      <c r="H490" s="27">
        <v>45543</v>
      </c>
      <c r="I490" t="s">
        <v>20</v>
      </c>
      <c r="J490" s="2">
        <v>6.08</v>
      </c>
      <c r="K490" t="s">
        <v>1144</v>
      </c>
      <c r="L490">
        <v>14</v>
      </c>
      <c r="M490" t="s">
        <v>80</v>
      </c>
      <c r="N490" t="s">
        <v>120</v>
      </c>
      <c r="O490">
        <f t="shared" si="7"/>
        <v>2024</v>
      </c>
      <c r="P490" s="23">
        <v>45503</v>
      </c>
    </row>
    <row r="491" spans="1:16" x14ac:dyDescent="0.3">
      <c r="A491" t="s">
        <v>627</v>
      </c>
      <c r="B491" t="s">
        <v>1155</v>
      </c>
      <c r="C491" t="s">
        <v>10</v>
      </c>
      <c r="D491" t="s">
        <v>65</v>
      </c>
      <c r="E491">
        <v>10</v>
      </c>
      <c r="F491" s="2">
        <v>35.93</v>
      </c>
      <c r="G491" s="1">
        <v>45855</v>
      </c>
      <c r="H491" s="27">
        <v>45881</v>
      </c>
      <c r="I491" t="s">
        <v>12</v>
      </c>
      <c r="J491" s="2">
        <v>359.3</v>
      </c>
      <c r="K491" t="s">
        <v>136</v>
      </c>
      <c r="L491">
        <v>1</v>
      </c>
      <c r="M491" t="s">
        <v>17</v>
      </c>
      <c r="N491" t="s">
        <v>21</v>
      </c>
      <c r="O491">
        <f t="shared" si="7"/>
        <v>2025</v>
      </c>
      <c r="P491" s="23">
        <v>45855</v>
      </c>
    </row>
    <row r="492" spans="1:16" x14ac:dyDescent="0.3">
      <c r="A492" t="s">
        <v>628</v>
      </c>
      <c r="B492" t="s">
        <v>1155</v>
      </c>
      <c r="C492" t="s">
        <v>10</v>
      </c>
      <c r="D492" t="s">
        <v>34</v>
      </c>
      <c r="E492">
        <v>7</v>
      </c>
      <c r="F492" s="2">
        <v>113.3</v>
      </c>
      <c r="G492" s="1">
        <v>45228</v>
      </c>
      <c r="H492" s="27">
        <v>45249</v>
      </c>
      <c r="I492" t="s">
        <v>12</v>
      </c>
      <c r="J492" s="2">
        <v>793.1</v>
      </c>
      <c r="K492" t="s">
        <v>136</v>
      </c>
      <c r="L492">
        <v>0</v>
      </c>
      <c r="M492" t="s">
        <v>52</v>
      </c>
      <c r="N492" t="s">
        <v>104</v>
      </c>
      <c r="O492">
        <f t="shared" si="7"/>
        <v>2023</v>
      </c>
      <c r="P492" s="23">
        <v>45228</v>
      </c>
    </row>
    <row r="493" spans="1:16" x14ac:dyDescent="0.3">
      <c r="A493" t="s">
        <v>629</v>
      </c>
      <c r="B493" t="s">
        <v>1158</v>
      </c>
      <c r="C493" t="s">
        <v>15</v>
      </c>
      <c r="D493" t="s">
        <v>65</v>
      </c>
      <c r="E493">
        <v>6</v>
      </c>
      <c r="F493" s="2">
        <v>35.93</v>
      </c>
      <c r="G493" s="1">
        <v>45058</v>
      </c>
      <c r="H493" s="27">
        <v>45080</v>
      </c>
      <c r="I493" t="s">
        <v>12</v>
      </c>
      <c r="J493" s="2">
        <v>215.57999999999998</v>
      </c>
      <c r="K493" t="s">
        <v>136</v>
      </c>
      <c r="L493">
        <v>10</v>
      </c>
      <c r="M493" t="s">
        <v>13</v>
      </c>
      <c r="N493" t="s">
        <v>113</v>
      </c>
      <c r="O493">
        <f t="shared" si="7"/>
        <v>2023</v>
      </c>
      <c r="P493" s="23">
        <v>45058</v>
      </c>
    </row>
    <row r="494" spans="1:16" x14ac:dyDescent="0.3">
      <c r="A494" t="s">
        <v>630</v>
      </c>
      <c r="B494" t="s">
        <v>1149</v>
      </c>
      <c r="C494" t="s">
        <v>15</v>
      </c>
      <c r="D494" t="s">
        <v>65</v>
      </c>
      <c r="E494">
        <v>3</v>
      </c>
      <c r="F494" s="2">
        <v>35.93</v>
      </c>
      <c r="G494" s="1">
        <v>45405</v>
      </c>
      <c r="H494" s="27">
        <v>45426</v>
      </c>
      <c r="I494" t="s">
        <v>12</v>
      </c>
      <c r="J494" s="2">
        <v>107.78999999999999</v>
      </c>
      <c r="K494" t="s">
        <v>136</v>
      </c>
      <c r="L494">
        <v>17</v>
      </c>
      <c r="M494" t="s">
        <v>17</v>
      </c>
      <c r="N494" t="s">
        <v>21</v>
      </c>
      <c r="O494">
        <f t="shared" si="7"/>
        <v>2024</v>
      </c>
      <c r="P494" s="23">
        <v>45405</v>
      </c>
    </row>
    <row r="495" spans="1:16" x14ac:dyDescent="0.3">
      <c r="A495" t="s">
        <v>631</v>
      </c>
      <c r="B495" t="s">
        <v>1152</v>
      </c>
      <c r="C495" t="s">
        <v>24</v>
      </c>
      <c r="D495" t="s">
        <v>44</v>
      </c>
      <c r="E495">
        <v>5</v>
      </c>
      <c r="F495" s="2">
        <v>76.069999999999993</v>
      </c>
      <c r="G495" s="1">
        <v>45912</v>
      </c>
      <c r="H495" s="27">
        <v>45955</v>
      </c>
      <c r="I495" t="s">
        <v>20</v>
      </c>
      <c r="J495" s="2">
        <v>380.34999999999997</v>
      </c>
      <c r="K495" t="s">
        <v>136</v>
      </c>
      <c r="L495">
        <v>10</v>
      </c>
      <c r="M495" t="s">
        <v>28</v>
      </c>
      <c r="N495" t="s">
        <v>29</v>
      </c>
      <c r="O495">
        <f t="shared" si="7"/>
        <v>2025</v>
      </c>
      <c r="P495" s="23">
        <v>45912</v>
      </c>
    </row>
    <row r="496" spans="1:16" x14ac:dyDescent="0.3">
      <c r="A496" t="s">
        <v>632</v>
      </c>
      <c r="B496" t="s">
        <v>1151</v>
      </c>
      <c r="C496" t="s">
        <v>10</v>
      </c>
      <c r="D496" t="s">
        <v>25</v>
      </c>
      <c r="E496">
        <v>2</v>
      </c>
      <c r="F496" s="2">
        <v>0.76</v>
      </c>
      <c r="G496" s="1">
        <v>45063</v>
      </c>
      <c r="H496" s="27">
        <v>45103</v>
      </c>
      <c r="I496" t="s">
        <v>20</v>
      </c>
      <c r="J496" s="2">
        <v>1.52</v>
      </c>
      <c r="K496" t="s">
        <v>1144</v>
      </c>
      <c r="L496">
        <v>18</v>
      </c>
      <c r="M496" t="s">
        <v>28</v>
      </c>
      <c r="N496" t="s">
        <v>29</v>
      </c>
      <c r="O496">
        <f t="shared" si="7"/>
        <v>2023</v>
      </c>
      <c r="P496" s="23">
        <v>45063</v>
      </c>
    </row>
    <row r="497" spans="1:16" x14ac:dyDescent="0.3">
      <c r="A497" t="s">
        <v>633</v>
      </c>
      <c r="B497" t="s">
        <v>1151</v>
      </c>
      <c r="C497" t="s">
        <v>10</v>
      </c>
      <c r="D497" t="s">
        <v>65</v>
      </c>
      <c r="E497">
        <v>5</v>
      </c>
      <c r="F497" s="2">
        <v>35.93</v>
      </c>
      <c r="G497" s="1">
        <v>45988</v>
      </c>
      <c r="H497" s="27">
        <v>46029</v>
      </c>
      <c r="I497" t="s">
        <v>20</v>
      </c>
      <c r="J497" s="2">
        <v>179.65</v>
      </c>
      <c r="K497" t="s">
        <v>136</v>
      </c>
      <c r="L497">
        <v>7</v>
      </c>
      <c r="M497" t="s">
        <v>28</v>
      </c>
      <c r="N497" t="s">
        <v>29</v>
      </c>
      <c r="O497">
        <f t="shared" si="7"/>
        <v>2025</v>
      </c>
      <c r="P497" s="23">
        <v>45988</v>
      </c>
    </row>
    <row r="498" spans="1:16" x14ac:dyDescent="0.3">
      <c r="A498" t="s">
        <v>634</v>
      </c>
      <c r="B498" t="s">
        <v>1152</v>
      </c>
      <c r="C498" t="s">
        <v>24</v>
      </c>
      <c r="D498" t="s">
        <v>11</v>
      </c>
      <c r="E498">
        <v>4</v>
      </c>
      <c r="F498" s="2">
        <v>226.86</v>
      </c>
      <c r="G498" s="1">
        <v>45412</v>
      </c>
      <c r="H498" s="27">
        <v>45457</v>
      </c>
      <c r="I498" t="s">
        <v>20</v>
      </c>
      <c r="J498" s="2">
        <v>907.44</v>
      </c>
      <c r="K498" t="s">
        <v>136</v>
      </c>
      <c r="L498">
        <v>10</v>
      </c>
      <c r="M498" t="s">
        <v>35</v>
      </c>
      <c r="N498" t="s">
        <v>127</v>
      </c>
      <c r="O498">
        <f t="shared" si="7"/>
        <v>2024</v>
      </c>
      <c r="P498" s="23">
        <v>45412</v>
      </c>
    </row>
    <row r="499" spans="1:16" x14ac:dyDescent="0.3">
      <c r="A499" t="s">
        <v>635</v>
      </c>
      <c r="B499" t="s">
        <v>1150</v>
      </c>
      <c r="C499" t="s">
        <v>24</v>
      </c>
      <c r="D499" t="s">
        <v>51</v>
      </c>
      <c r="E499">
        <v>9</v>
      </c>
      <c r="F499" s="2">
        <v>21.99</v>
      </c>
      <c r="G499" s="1">
        <v>45575</v>
      </c>
      <c r="H499" s="27">
        <v>45590</v>
      </c>
      <c r="I499" t="s">
        <v>12</v>
      </c>
      <c r="J499" s="2">
        <v>197.91</v>
      </c>
      <c r="K499" t="s">
        <v>1144</v>
      </c>
      <c r="L499">
        <v>10</v>
      </c>
      <c r="M499" t="s">
        <v>52</v>
      </c>
      <c r="N499" t="s">
        <v>76</v>
      </c>
      <c r="O499">
        <f t="shared" si="7"/>
        <v>2024</v>
      </c>
      <c r="P499" s="23">
        <v>45575</v>
      </c>
    </row>
    <row r="500" spans="1:16" x14ac:dyDescent="0.3">
      <c r="A500" t="s">
        <v>636</v>
      </c>
      <c r="B500" t="s">
        <v>1159</v>
      </c>
      <c r="C500" t="s">
        <v>24</v>
      </c>
      <c r="D500" t="s">
        <v>32</v>
      </c>
      <c r="E500">
        <v>7</v>
      </c>
      <c r="F500" s="2">
        <v>35.380000000000003</v>
      </c>
      <c r="G500" s="1">
        <v>45779</v>
      </c>
      <c r="H500" s="27">
        <v>45798</v>
      </c>
      <c r="I500" t="s">
        <v>12</v>
      </c>
      <c r="J500" s="2">
        <v>247.66000000000003</v>
      </c>
      <c r="K500" t="s">
        <v>136</v>
      </c>
      <c r="L500">
        <v>6</v>
      </c>
      <c r="M500" t="s">
        <v>28</v>
      </c>
      <c r="N500" t="s">
        <v>46</v>
      </c>
      <c r="O500">
        <f t="shared" si="7"/>
        <v>2025</v>
      </c>
      <c r="P500" s="23">
        <v>45779</v>
      </c>
    </row>
    <row r="501" spans="1:16" x14ac:dyDescent="0.3">
      <c r="A501" t="s">
        <v>637</v>
      </c>
      <c r="B501" t="s">
        <v>1154</v>
      </c>
      <c r="C501" t="s">
        <v>24</v>
      </c>
      <c r="D501" t="s">
        <v>65</v>
      </c>
      <c r="E501">
        <v>3</v>
      </c>
      <c r="F501" s="2">
        <v>35.93</v>
      </c>
      <c r="G501" s="1">
        <v>45494</v>
      </c>
      <c r="H501" s="27">
        <v>45513</v>
      </c>
      <c r="I501" t="s">
        <v>12</v>
      </c>
      <c r="J501" s="2">
        <v>107.78999999999999</v>
      </c>
      <c r="K501" t="s">
        <v>136</v>
      </c>
      <c r="L501">
        <v>10</v>
      </c>
      <c r="M501" t="s">
        <v>17</v>
      </c>
      <c r="N501" t="s">
        <v>46</v>
      </c>
      <c r="O501">
        <f t="shared" si="7"/>
        <v>2024</v>
      </c>
      <c r="P501" s="23">
        <v>45494</v>
      </c>
    </row>
    <row r="502" spans="1:16" x14ac:dyDescent="0.3">
      <c r="A502" t="s">
        <v>638</v>
      </c>
      <c r="B502" t="s">
        <v>1154</v>
      </c>
      <c r="C502" t="s">
        <v>24</v>
      </c>
      <c r="D502" t="s">
        <v>51</v>
      </c>
      <c r="E502">
        <v>9</v>
      </c>
      <c r="F502" s="2">
        <v>21.99</v>
      </c>
      <c r="G502" s="1">
        <v>45763</v>
      </c>
      <c r="H502" s="27">
        <v>45804</v>
      </c>
      <c r="I502" t="s">
        <v>12</v>
      </c>
      <c r="J502" s="2">
        <v>197.91</v>
      </c>
      <c r="K502" t="s">
        <v>1144</v>
      </c>
      <c r="L502">
        <v>5</v>
      </c>
      <c r="M502" t="s">
        <v>30</v>
      </c>
      <c r="N502" t="s">
        <v>43</v>
      </c>
      <c r="O502">
        <f t="shared" si="7"/>
        <v>2025</v>
      </c>
      <c r="P502" s="23">
        <v>45763</v>
      </c>
    </row>
    <row r="503" spans="1:16" x14ac:dyDescent="0.3">
      <c r="A503" t="s">
        <v>639</v>
      </c>
      <c r="B503" t="s">
        <v>1156</v>
      </c>
      <c r="C503" t="s">
        <v>24</v>
      </c>
      <c r="D503" t="s">
        <v>11</v>
      </c>
      <c r="E503">
        <v>3</v>
      </c>
      <c r="F503" s="2">
        <v>226.86</v>
      </c>
      <c r="G503" s="1">
        <v>45481</v>
      </c>
      <c r="H503" s="27">
        <v>45524</v>
      </c>
      <c r="I503" t="s">
        <v>12</v>
      </c>
      <c r="J503" s="2">
        <v>680.58</v>
      </c>
      <c r="K503" t="s">
        <v>136</v>
      </c>
      <c r="L503">
        <v>2</v>
      </c>
      <c r="M503" t="s">
        <v>30</v>
      </c>
      <c r="N503" t="s">
        <v>62</v>
      </c>
      <c r="O503">
        <f t="shared" si="7"/>
        <v>2024</v>
      </c>
      <c r="P503" s="23">
        <v>45481</v>
      </c>
    </row>
    <row r="504" spans="1:16" x14ac:dyDescent="0.3">
      <c r="A504" t="s">
        <v>640</v>
      </c>
      <c r="B504" t="s">
        <v>1151</v>
      </c>
      <c r="C504" t="s">
        <v>10</v>
      </c>
      <c r="D504" t="s">
        <v>34</v>
      </c>
      <c r="E504">
        <v>7</v>
      </c>
      <c r="F504" s="2">
        <v>113.3</v>
      </c>
      <c r="G504" s="1">
        <v>45369</v>
      </c>
      <c r="H504" s="27">
        <v>45391</v>
      </c>
      <c r="I504" t="s">
        <v>12</v>
      </c>
      <c r="J504" s="2">
        <v>793.1</v>
      </c>
      <c r="K504" t="s">
        <v>136</v>
      </c>
      <c r="L504">
        <v>8</v>
      </c>
      <c r="M504" t="s">
        <v>17</v>
      </c>
      <c r="N504" t="s">
        <v>57</v>
      </c>
      <c r="O504">
        <f t="shared" si="7"/>
        <v>2024</v>
      </c>
      <c r="P504" s="23">
        <v>45369</v>
      </c>
    </row>
    <row r="505" spans="1:16" x14ac:dyDescent="0.3">
      <c r="A505" t="s">
        <v>641</v>
      </c>
      <c r="B505" t="s">
        <v>1158</v>
      </c>
      <c r="C505" t="s">
        <v>15</v>
      </c>
      <c r="D505" t="s">
        <v>25</v>
      </c>
      <c r="E505">
        <v>6</v>
      </c>
      <c r="F505" s="2">
        <v>0.76</v>
      </c>
      <c r="G505" s="1">
        <v>45737</v>
      </c>
      <c r="H505" s="27">
        <v>45753</v>
      </c>
      <c r="I505" t="s">
        <v>12</v>
      </c>
      <c r="J505" s="2">
        <v>4.5600000000000005</v>
      </c>
      <c r="K505" t="s">
        <v>1144</v>
      </c>
      <c r="L505">
        <v>4</v>
      </c>
      <c r="M505" t="s">
        <v>80</v>
      </c>
      <c r="N505" t="s">
        <v>81</v>
      </c>
      <c r="O505">
        <f t="shared" si="7"/>
        <v>2025</v>
      </c>
      <c r="P505" s="23">
        <v>45737</v>
      </c>
    </row>
    <row r="506" spans="1:16" x14ac:dyDescent="0.3">
      <c r="A506" t="s">
        <v>642</v>
      </c>
      <c r="B506" t="s">
        <v>1158</v>
      </c>
      <c r="C506" t="s">
        <v>15</v>
      </c>
      <c r="D506" t="s">
        <v>25</v>
      </c>
      <c r="E506">
        <v>3</v>
      </c>
      <c r="F506" s="2">
        <v>0.76</v>
      </c>
      <c r="G506" s="1">
        <v>45341</v>
      </c>
      <c r="H506" s="27">
        <v>45375</v>
      </c>
      <c r="I506" t="s">
        <v>12</v>
      </c>
      <c r="J506" s="2">
        <v>2.2800000000000002</v>
      </c>
      <c r="K506" t="s">
        <v>1144</v>
      </c>
      <c r="L506">
        <v>10</v>
      </c>
      <c r="M506" t="s">
        <v>22</v>
      </c>
      <c r="N506" t="s">
        <v>101</v>
      </c>
      <c r="O506">
        <f t="shared" si="7"/>
        <v>2024</v>
      </c>
      <c r="P506" s="23">
        <v>45341</v>
      </c>
    </row>
    <row r="507" spans="1:16" x14ac:dyDescent="0.3">
      <c r="A507" t="s">
        <v>643</v>
      </c>
      <c r="B507" t="s">
        <v>1154</v>
      </c>
      <c r="C507" t="s">
        <v>24</v>
      </c>
      <c r="D507" t="s">
        <v>27</v>
      </c>
      <c r="E507">
        <v>8</v>
      </c>
      <c r="F507" s="2">
        <v>292.01</v>
      </c>
      <c r="G507" s="1">
        <v>45630</v>
      </c>
      <c r="H507" s="27">
        <v>45668</v>
      </c>
      <c r="I507" t="s">
        <v>12</v>
      </c>
      <c r="J507" s="2">
        <v>2336.08</v>
      </c>
      <c r="K507" t="s">
        <v>1143</v>
      </c>
      <c r="L507">
        <v>14</v>
      </c>
      <c r="M507" t="s">
        <v>40</v>
      </c>
      <c r="N507" t="s">
        <v>71</v>
      </c>
      <c r="O507">
        <f t="shared" si="7"/>
        <v>2024</v>
      </c>
      <c r="P507" s="23">
        <v>45630</v>
      </c>
    </row>
    <row r="508" spans="1:16" x14ac:dyDescent="0.3">
      <c r="A508" t="s">
        <v>644</v>
      </c>
      <c r="B508" t="s">
        <v>1151</v>
      </c>
      <c r="C508" t="s">
        <v>24</v>
      </c>
      <c r="D508" t="s">
        <v>32</v>
      </c>
      <c r="E508">
        <v>4</v>
      </c>
      <c r="F508" s="2">
        <v>35.380000000000003</v>
      </c>
      <c r="G508" s="1">
        <v>45846</v>
      </c>
      <c r="H508" s="27">
        <v>45882</v>
      </c>
      <c r="I508" t="s">
        <v>20</v>
      </c>
      <c r="J508" s="2">
        <v>141.52000000000001</v>
      </c>
      <c r="K508" t="s">
        <v>136</v>
      </c>
      <c r="L508">
        <v>10</v>
      </c>
      <c r="M508" t="s">
        <v>13</v>
      </c>
      <c r="N508" t="s">
        <v>135</v>
      </c>
      <c r="O508">
        <f t="shared" si="7"/>
        <v>2025</v>
      </c>
      <c r="P508" s="23">
        <v>45846</v>
      </c>
    </row>
    <row r="509" spans="1:16" x14ac:dyDescent="0.3">
      <c r="A509" t="s">
        <v>645</v>
      </c>
      <c r="B509" t="s">
        <v>1151</v>
      </c>
      <c r="C509" t="s">
        <v>10</v>
      </c>
      <c r="D509" t="s">
        <v>32</v>
      </c>
      <c r="E509">
        <v>6</v>
      </c>
      <c r="F509" s="2">
        <v>35.380000000000003</v>
      </c>
      <c r="G509" s="1">
        <v>45718</v>
      </c>
      <c r="H509" s="27">
        <v>45761</v>
      </c>
      <c r="I509" t="s">
        <v>12</v>
      </c>
      <c r="J509" s="2">
        <v>212.28000000000003</v>
      </c>
      <c r="K509" t="s">
        <v>136</v>
      </c>
      <c r="L509">
        <v>6</v>
      </c>
      <c r="M509" t="s">
        <v>22</v>
      </c>
      <c r="N509" t="s">
        <v>23</v>
      </c>
      <c r="O509">
        <f t="shared" si="7"/>
        <v>2025</v>
      </c>
      <c r="P509" s="23">
        <v>45718</v>
      </c>
    </row>
    <row r="510" spans="1:16" x14ac:dyDescent="0.3">
      <c r="A510" t="s">
        <v>646</v>
      </c>
      <c r="B510" t="s">
        <v>1159</v>
      </c>
      <c r="C510" t="s">
        <v>24</v>
      </c>
      <c r="D510" t="s">
        <v>44</v>
      </c>
      <c r="E510">
        <v>5</v>
      </c>
      <c r="F510" s="2">
        <v>76.069999999999993</v>
      </c>
      <c r="G510" s="1">
        <v>45901</v>
      </c>
      <c r="H510" s="27">
        <v>45927</v>
      </c>
      <c r="I510" t="s">
        <v>12</v>
      </c>
      <c r="J510" s="2">
        <v>380.34999999999997</v>
      </c>
      <c r="K510" t="s">
        <v>136</v>
      </c>
      <c r="L510">
        <v>3</v>
      </c>
      <c r="M510" t="s">
        <v>30</v>
      </c>
      <c r="N510" t="s">
        <v>62</v>
      </c>
      <c r="O510">
        <f t="shared" si="7"/>
        <v>2025</v>
      </c>
      <c r="P510" s="23">
        <v>45901</v>
      </c>
    </row>
    <row r="511" spans="1:16" x14ac:dyDescent="0.3">
      <c r="A511" t="s">
        <v>647</v>
      </c>
      <c r="B511" t="s">
        <v>1159</v>
      </c>
      <c r="C511" t="s">
        <v>24</v>
      </c>
      <c r="D511" t="s">
        <v>32</v>
      </c>
      <c r="E511">
        <v>10</v>
      </c>
      <c r="F511" s="2">
        <v>35.380000000000003</v>
      </c>
      <c r="G511" s="1">
        <v>45042</v>
      </c>
      <c r="H511" s="27">
        <v>45078</v>
      </c>
      <c r="I511" t="s">
        <v>20</v>
      </c>
      <c r="J511" s="2">
        <v>353.8</v>
      </c>
      <c r="K511" t="s">
        <v>136</v>
      </c>
      <c r="L511">
        <v>14</v>
      </c>
      <c r="M511" t="s">
        <v>22</v>
      </c>
      <c r="N511" t="s">
        <v>93</v>
      </c>
      <c r="O511">
        <f t="shared" si="7"/>
        <v>2023</v>
      </c>
      <c r="P511" s="23">
        <v>45042</v>
      </c>
    </row>
    <row r="512" spans="1:16" x14ac:dyDescent="0.3">
      <c r="A512" t="s">
        <v>648</v>
      </c>
      <c r="B512" t="s">
        <v>1155</v>
      </c>
      <c r="C512" t="s">
        <v>10</v>
      </c>
      <c r="D512" t="s">
        <v>38</v>
      </c>
      <c r="E512">
        <v>10</v>
      </c>
      <c r="F512" s="2">
        <v>3.51</v>
      </c>
      <c r="G512" s="1">
        <v>45261</v>
      </c>
      <c r="H512" s="27">
        <v>45287</v>
      </c>
      <c r="I512" t="s">
        <v>12</v>
      </c>
      <c r="J512" s="2">
        <v>35.099999999999994</v>
      </c>
      <c r="K512" t="s">
        <v>1144</v>
      </c>
      <c r="L512">
        <v>16</v>
      </c>
      <c r="M512" t="s">
        <v>17</v>
      </c>
      <c r="N512" t="s">
        <v>131</v>
      </c>
      <c r="O512">
        <f t="shared" si="7"/>
        <v>2023</v>
      </c>
      <c r="P512" s="23">
        <v>45261</v>
      </c>
    </row>
    <row r="513" spans="1:16" x14ac:dyDescent="0.3">
      <c r="A513" t="s">
        <v>649</v>
      </c>
      <c r="B513" t="s">
        <v>1150</v>
      </c>
      <c r="C513" t="s">
        <v>24</v>
      </c>
      <c r="D513" t="s">
        <v>25</v>
      </c>
      <c r="E513">
        <v>6</v>
      </c>
      <c r="F513" s="2">
        <v>0.76</v>
      </c>
      <c r="G513" s="1">
        <v>45547</v>
      </c>
      <c r="H513" s="27">
        <v>45582</v>
      </c>
      <c r="I513" t="s">
        <v>20</v>
      </c>
      <c r="J513" s="2">
        <v>4.5600000000000005</v>
      </c>
      <c r="K513" t="s">
        <v>1144</v>
      </c>
      <c r="L513">
        <v>14</v>
      </c>
      <c r="M513" t="s">
        <v>30</v>
      </c>
      <c r="N513" t="s">
        <v>62</v>
      </c>
      <c r="O513">
        <f t="shared" si="7"/>
        <v>2024</v>
      </c>
      <c r="P513" s="23">
        <v>45547</v>
      </c>
    </row>
    <row r="514" spans="1:16" x14ac:dyDescent="0.3">
      <c r="A514" t="s">
        <v>650</v>
      </c>
      <c r="B514" t="s">
        <v>1158</v>
      </c>
      <c r="C514" t="s">
        <v>15</v>
      </c>
      <c r="D514" t="s">
        <v>44</v>
      </c>
      <c r="E514">
        <v>9</v>
      </c>
      <c r="F514" s="2">
        <v>76.069999999999993</v>
      </c>
      <c r="G514" s="1">
        <v>45982</v>
      </c>
      <c r="H514" s="27">
        <v>46015</v>
      </c>
      <c r="I514" t="s">
        <v>20</v>
      </c>
      <c r="J514" s="2">
        <v>684.62999999999988</v>
      </c>
      <c r="K514" t="s">
        <v>136</v>
      </c>
      <c r="L514">
        <v>12</v>
      </c>
      <c r="M514" t="s">
        <v>17</v>
      </c>
      <c r="N514" t="s">
        <v>42</v>
      </c>
      <c r="O514">
        <f t="shared" si="7"/>
        <v>2025</v>
      </c>
      <c r="P514" s="23">
        <v>45982</v>
      </c>
    </row>
    <row r="515" spans="1:16" x14ac:dyDescent="0.3">
      <c r="A515" t="s">
        <v>651</v>
      </c>
      <c r="B515" t="s">
        <v>1151</v>
      </c>
      <c r="C515" t="s">
        <v>24</v>
      </c>
      <c r="D515" t="s">
        <v>34</v>
      </c>
      <c r="E515">
        <v>4</v>
      </c>
      <c r="F515" s="2">
        <v>113.3</v>
      </c>
      <c r="G515" s="1">
        <v>45586</v>
      </c>
      <c r="H515" s="27">
        <v>45610</v>
      </c>
      <c r="I515" t="s">
        <v>20</v>
      </c>
      <c r="J515" s="2">
        <v>453.2</v>
      </c>
      <c r="K515" t="s">
        <v>136</v>
      </c>
      <c r="L515">
        <v>10</v>
      </c>
      <c r="M515" t="s">
        <v>28</v>
      </c>
      <c r="N515" t="s">
        <v>92</v>
      </c>
      <c r="O515">
        <f t="shared" ref="O515:O578" si="8">YEAR(G515)</f>
        <v>2024</v>
      </c>
      <c r="P515" s="23">
        <v>45586</v>
      </c>
    </row>
    <row r="516" spans="1:16" x14ac:dyDescent="0.3">
      <c r="A516" t="s">
        <v>652</v>
      </c>
      <c r="B516" t="s">
        <v>1156</v>
      </c>
      <c r="C516" t="s">
        <v>24</v>
      </c>
      <c r="D516" t="s">
        <v>27</v>
      </c>
      <c r="E516">
        <v>10</v>
      </c>
      <c r="F516" s="2">
        <v>292.01</v>
      </c>
      <c r="G516" s="1">
        <v>45510</v>
      </c>
      <c r="H516" s="27">
        <v>45530</v>
      </c>
      <c r="I516" t="s">
        <v>12</v>
      </c>
      <c r="J516" s="2">
        <v>2920.1</v>
      </c>
      <c r="K516" t="s">
        <v>1143</v>
      </c>
      <c r="L516">
        <v>7</v>
      </c>
      <c r="M516" t="s">
        <v>40</v>
      </c>
      <c r="N516" t="s">
        <v>70</v>
      </c>
      <c r="O516">
        <f t="shared" si="8"/>
        <v>2024</v>
      </c>
      <c r="P516" s="23">
        <v>45510</v>
      </c>
    </row>
    <row r="517" spans="1:16" x14ac:dyDescent="0.3">
      <c r="A517" t="s">
        <v>653</v>
      </c>
      <c r="B517" t="s">
        <v>1156</v>
      </c>
      <c r="C517" t="s">
        <v>24</v>
      </c>
      <c r="D517" t="s">
        <v>16</v>
      </c>
      <c r="E517">
        <v>9</v>
      </c>
      <c r="F517" s="2">
        <v>177.37</v>
      </c>
      <c r="G517" s="1">
        <v>45988</v>
      </c>
      <c r="H517" s="27">
        <v>46024</v>
      </c>
      <c r="I517" t="s">
        <v>12</v>
      </c>
      <c r="J517" s="2">
        <v>1596.33</v>
      </c>
      <c r="K517" t="s">
        <v>1143</v>
      </c>
      <c r="L517">
        <v>5</v>
      </c>
      <c r="M517" t="s">
        <v>40</v>
      </c>
      <c r="N517" t="s">
        <v>70</v>
      </c>
      <c r="O517">
        <f t="shared" si="8"/>
        <v>2025</v>
      </c>
      <c r="P517" s="23">
        <v>45988</v>
      </c>
    </row>
    <row r="518" spans="1:16" x14ac:dyDescent="0.3">
      <c r="A518" t="s">
        <v>654</v>
      </c>
      <c r="B518" t="s">
        <v>1150</v>
      </c>
      <c r="C518" t="s">
        <v>24</v>
      </c>
      <c r="D518" t="s">
        <v>16</v>
      </c>
      <c r="E518">
        <v>2</v>
      </c>
      <c r="F518" s="2">
        <v>177.37</v>
      </c>
      <c r="G518" s="1">
        <v>44952</v>
      </c>
      <c r="H518" s="27">
        <v>44972</v>
      </c>
      <c r="I518" t="s">
        <v>12</v>
      </c>
      <c r="J518" s="2">
        <v>354.74</v>
      </c>
      <c r="K518" t="s">
        <v>1143</v>
      </c>
      <c r="L518">
        <v>1</v>
      </c>
      <c r="M518" t="s">
        <v>30</v>
      </c>
      <c r="N518" t="s">
        <v>97</v>
      </c>
      <c r="O518">
        <f t="shared" si="8"/>
        <v>2023</v>
      </c>
      <c r="P518" s="23">
        <v>44952</v>
      </c>
    </row>
    <row r="519" spans="1:16" x14ac:dyDescent="0.3">
      <c r="A519" t="s">
        <v>655</v>
      </c>
      <c r="B519" t="s">
        <v>1151</v>
      </c>
      <c r="C519" t="s">
        <v>10</v>
      </c>
      <c r="D519" t="s">
        <v>16</v>
      </c>
      <c r="E519">
        <v>10</v>
      </c>
      <c r="F519" s="2">
        <v>177.37</v>
      </c>
      <c r="G519" s="1">
        <v>45636</v>
      </c>
      <c r="H519" s="27">
        <v>45661</v>
      </c>
      <c r="I519" t="s">
        <v>12</v>
      </c>
      <c r="J519" s="2">
        <v>1773.7</v>
      </c>
      <c r="K519" t="s">
        <v>1143</v>
      </c>
      <c r="L519">
        <v>10</v>
      </c>
      <c r="M519" t="s">
        <v>80</v>
      </c>
      <c r="N519" t="s">
        <v>105</v>
      </c>
      <c r="O519">
        <f t="shared" si="8"/>
        <v>2024</v>
      </c>
      <c r="P519" s="23">
        <v>45636</v>
      </c>
    </row>
    <row r="520" spans="1:16" x14ac:dyDescent="0.3">
      <c r="A520" t="s">
        <v>656</v>
      </c>
      <c r="B520" t="s">
        <v>1153</v>
      </c>
      <c r="C520" t="s">
        <v>19</v>
      </c>
      <c r="D520" t="s">
        <v>16</v>
      </c>
      <c r="E520">
        <v>3</v>
      </c>
      <c r="F520" s="2">
        <v>177.37</v>
      </c>
      <c r="G520" s="1">
        <v>45753</v>
      </c>
      <c r="H520" s="27">
        <v>45787</v>
      </c>
      <c r="I520" t="s">
        <v>20</v>
      </c>
      <c r="J520" s="2">
        <v>532.11</v>
      </c>
      <c r="K520" t="s">
        <v>1143</v>
      </c>
      <c r="L520">
        <v>1</v>
      </c>
      <c r="M520" t="s">
        <v>52</v>
      </c>
      <c r="N520" t="s">
        <v>53</v>
      </c>
      <c r="O520">
        <f t="shared" si="8"/>
        <v>2025</v>
      </c>
      <c r="P520" s="23">
        <v>45753</v>
      </c>
    </row>
    <row r="521" spans="1:16" x14ac:dyDescent="0.3">
      <c r="A521" t="s">
        <v>657</v>
      </c>
      <c r="B521" t="s">
        <v>1159</v>
      </c>
      <c r="C521" t="s">
        <v>24</v>
      </c>
      <c r="D521" t="s">
        <v>16</v>
      </c>
      <c r="E521">
        <v>8</v>
      </c>
      <c r="F521" s="2">
        <v>177.37</v>
      </c>
      <c r="G521" s="1">
        <v>45616</v>
      </c>
      <c r="H521" s="27">
        <v>45659</v>
      </c>
      <c r="I521" t="s">
        <v>12</v>
      </c>
      <c r="J521" s="2">
        <v>1418.96</v>
      </c>
      <c r="K521" t="s">
        <v>1143</v>
      </c>
      <c r="L521">
        <v>10</v>
      </c>
      <c r="M521" t="s">
        <v>30</v>
      </c>
      <c r="N521" t="s">
        <v>53</v>
      </c>
      <c r="O521">
        <f t="shared" si="8"/>
        <v>2024</v>
      </c>
      <c r="P521" s="23">
        <v>45616</v>
      </c>
    </row>
    <row r="522" spans="1:16" x14ac:dyDescent="0.3">
      <c r="A522" t="s">
        <v>658</v>
      </c>
      <c r="B522" t="s">
        <v>1151</v>
      </c>
      <c r="C522" t="s">
        <v>24</v>
      </c>
      <c r="D522" t="s">
        <v>32</v>
      </c>
      <c r="E522">
        <v>3</v>
      </c>
      <c r="F522" s="2">
        <v>35.380000000000003</v>
      </c>
      <c r="G522" s="1">
        <v>45872</v>
      </c>
      <c r="H522" s="27">
        <v>45913</v>
      </c>
      <c r="I522" t="s">
        <v>12</v>
      </c>
      <c r="J522" s="2">
        <v>106.14000000000001</v>
      </c>
      <c r="K522" t="s">
        <v>136</v>
      </c>
      <c r="L522">
        <v>7</v>
      </c>
      <c r="M522" t="s">
        <v>40</v>
      </c>
      <c r="N522" t="s">
        <v>71</v>
      </c>
      <c r="O522">
        <f t="shared" si="8"/>
        <v>2025</v>
      </c>
      <c r="P522" s="23">
        <v>45872</v>
      </c>
    </row>
    <row r="523" spans="1:16" x14ac:dyDescent="0.3">
      <c r="A523" t="s">
        <v>659</v>
      </c>
      <c r="B523" t="s">
        <v>1154</v>
      </c>
      <c r="C523" t="s">
        <v>24</v>
      </c>
      <c r="D523" t="s">
        <v>27</v>
      </c>
      <c r="E523">
        <v>8</v>
      </c>
      <c r="F523" s="2">
        <v>292.01</v>
      </c>
      <c r="G523" s="1">
        <v>45563</v>
      </c>
      <c r="H523" s="27">
        <v>45594</v>
      </c>
      <c r="I523" t="s">
        <v>12</v>
      </c>
      <c r="J523" s="2">
        <v>2336.08</v>
      </c>
      <c r="K523" t="s">
        <v>1143</v>
      </c>
      <c r="L523">
        <v>9</v>
      </c>
      <c r="M523" t="s">
        <v>48</v>
      </c>
      <c r="N523" t="s">
        <v>121</v>
      </c>
      <c r="O523">
        <f t="shared" si="8"/>
        <v>2024</v>
      </c>
      <c r="P523" s="23">
        <v>45563</v>
      </c>
    </row>
    <row r="524" spans="1:16" x14ac:dyDescent="0.3">
      <c r="A524" t="s">
        <v>660</v>
      </c>
      <c r="B524" t="s">
        <v>1151</v>
      </c>
      <c r="C524" t="s">
        <v>10</v>
      </c>
      <c r="D524" t="s">
        <v>25</v>
      </c>
      <c r="E524">
        <v>9</v>
      </c>
      <c r="F524" s="2">
        <v>0.76</v>
      </c>
      <c r="G524" s="1">
        <v>45039</v>
      </c>
      <c r="H524" s="27">
        <v>45072</v>
      </c>
      <c r="I524" t="s">
        <v>20</v>
      </c>
      <c r="J524" s="2">
        <v>6.84</v>
      </c>
      <c r="K524" t="s">
        <v>1144</v>
      </c>
      <c r="L524">
        <v>7</v>
      </c>
      <c r="M524" t="s">
        <v>48</v>
      </c>
      <c r="N524" t="s">
        <v>68</v>
      </c>
      <c r="O524">
        <f t="shared" si="8"/>
        <v>2023</v>
      </c>
      <c r="P524" s="23">
        <v>45039</v>
      </c>
    </row>
    <row r="525" spans="1:16" x14ac:dyDescent="0.3">
      <c r="A525" t="s">
        <v>661</v>
      </c>
      <c r="B525" t="s">
        <v>1149</v>
      </c>
      <c r="C525" t="s">
        <v>19</v>
      </c>
      <c r="D525" t="s">
        <v>32</v>
      </c>
      <c r="E525">
        <v>5</v>
      </c>
      <c r="F525" s="2">
        <v>35.380000000000003</v>
      </c>
      <c r="G525" s="1">
        <v>45865</v>
      </c>
      <c r="H525" s="27">
        <v>45887</v>
      </c>
      <c r="I525" t="s">
        <v>20</v>
      </c>
      <c r="J525" s="2">
        <v>176.9</v>
      </c>
      <c r="K525" t="s">
        <v>136</v>
      </c>
      <c r="L525">
        <v>16</v>
      </c>
      <c r="M525" t="s">
        <v>52</v>
      </c>
      <c r="N525" t="s">
        <v>104</v>
      </c>
      <c r="O525">
        <f t="shared" si="8"/>
        <v>2025</v>
      </c>
      <c r="P525" s="23">
        <v>45865</v>
      </c>
    </row>
    <row r="526" spans="1:16" x14ac:dyDescent="0.3">
      <c r="A526" t="s">
        <v>662</v>
      </c>
      <c r="B526" t="s">
        <v>1158</v>
      </c>
      <c r="C526" t="s">
        <v>15</v>
      </c>
      <c r="D526" t="s">
        <v>65</v>
      </c>
      <c r="E526">
        <v>4</v>
      </c>
      <c r="F526" s="2">
        <v>35.93</v>
      </c>
      <c r="G526" s="1">
        <v>45341</v>
      </c>
      <c r="H526" s="27">
        <v>45359</v>
      </c>
      <c r="I526" t="s">
        <v>20</v>
      </c>
      <c r="J526" s="2">
        <v>143.72</v>
      </c>
      <c r="K526" t="s">
        <v>136</v>
      </c>
      <c r="L526">
        <v>10</v>
      </c>
      <c r="M526" t="s">
        <v>17</v>
      </c>
      <c r="N526" t="s">
        <v>42</v>
      </c>
      <c r="O526">
        <f t="shared" si="8"/>
        <v>2024</v>
      </c>
      <c r="P526" s="23">
        <v>45341</v>
      </c>
    </row>
    <row r="527" spans="1:16" x14ac:dyDescent="0.3">
      <c r="A527" t="s">
        <v>663</v>
      </c>
      <c r="B527" t="s">
        <v>1151</v>
      </c>
      <c r="C527" t="s">
        <v>10</v>
      </c>
      <c r="D527" t="s">
        <v>27</v>
      </c>
      <c r="E527">
        <v>10</v>
      </c>
      <c r="F527" s="2">
        <v>292.01</v>
      </c>
      <c r="G527" s="1">
        <v>45347</v>
      </c>
      <c r="H527" s="27">
        <v>45392</v>
      </c>
      <c r="I527" t="s">
        <v>20</v>
      </c>
      <c r="J527" s="2">
        <v>2920.1</v>
      </c>
      <c r="K527" t="s">
        <v>1143</v>
      </c>
      <c r="L527">
        <v>16</v>
      </c>
      <c r="M527" t="s">
        <v>48</v>
      </c>
      <c r="N527" t="s">
        <v>60</v>
      </c>
      <c r="O527">
        <f t="shared" si="8"/>
        <v>2024</v>
      </c>
      <c r="P527" s="23">
        <v>45347</v>
      </c>
    </row>
    <row r="528" spans="1:16" x14ac:dyDescent="0.3">
      <c r="A528" t="s">
        <v>664</v>
      </c>
      <c r="B528" t="s">
        <v>1151</v>
      </c>
      <c r="C528" t="s">
        <v>24</v>
      </c>
      <c r="D528" t="s">
        <v>32</v>
      </c>
      <c r="E528">
        <v>2</v>
      </c>
      <c r="F528" s="2">
        <v>35.380000000000003</v>
      </c>
      <c r="G528" s="1">
        <v>45955</v>
      </c>
      <c r="H528" s="27">
        <v>45973</v>
      </c>
      <c r="I528" t="s">
        <v>20</v>
      </c>
      <c r="J528" s="2">
        <v>70.760000000000005</v>
      </c>
      <c r="K528" t="s">
        <v>136</v>
      </c>
      <c r="L528">
        <v>17</v>
      </c>
      <c r="M528" t="s">
        <v>80</v>
      </c>
      <c r="N528" t="s">
        <v>110</v>
      </c>
      <c r="O528">
        <f t="shared" si="8"/>
        <v>2025</v>
      </c>
      <c r="P528" s="23">
        <v>45955</v>
      </c>
    </row>
    <row r="529" spans="1:16" x14ac:dyDescent="0.3">
      <c r="A529" t="s">
        <v>665</v>
      </c>
      <c r="B529" t="s">
        <v>1149</v>
      </c>
      <c r="C529" t="s">
        <v>19</v>
      </c>
      <c r="D529" t="s">
        <v>32</v>
      </c>
      <c r="E529">
        <v>2</v>
      </c>
      <c r="F529" s="2">
        <v>35.380000000000003</v>
      </c>
      <c r="G529" s="1">
        <v>46005</v>
      </c>
      <c r="H529" s="27">
        <v>46044</v>
      </c>
      <c r="I529" t="s">
        <v>20</v>
      </c>
      <c r="J529" s="2">
        <v>70.760000000000005</v>
      </c>
      <c r="K529" t="s">
        <v>136</v>
      </c>
      <c r="L529">
        <v>9</v>
      </c>
      <c r="M529" t="s">
        <v>13</v>
      </c>
      <c r="N529" t="s">
        <v>45</v>
      </c>
      <c r="O529">
        <f t="shared" si="8"/>
        <v>2025</v>
      </c>
      <c r="P529" s="23">
        <v>46005</v>
      </c>
    </row>
    <row r="530" spans="1:16" x14ac:dyDescent="0.3">
      <c r="A530" t="s">
        <v>666</v>
      </c>
      <c r="B530" t="s">
        <v>1152</v>
      </c>
      <c r="C530" t="s">
        <v>24</v>
      </c>
      <c r="D530" t="s">
        <v>44</v>
      </c>
      <c r="E530">
        <v>3</v>
      </c>
      <c r="F530" s="2">
        <v>76.069999999999993</v>
      </c>
      <c r="G530" s="1">
        <v>45943</v>
      </c>
      <c r="H530" s="27">
        <v>45976</v>
      </c>
      <c r="I530" t="s">
        <v>12</v>
      </c>
      <c r="J530" s="2">
        <v>228.20999999999998</v>
      </c>
      <c r="K530" t="s">
        <v>136</v>
      </c>
      <c r="L530">
        <v>0</v>
      </c>
      <c r="M530" t="s">
        <v>48</v>
      </c>
      <c r="N530" t="s">
        <v>45</v>
      </c>
      <c r="O530">
        <f t="shared" si="8"/>
        <v>2025</v>
      </c>
      <c r="P530" s="23">
        <v>45943</v>
      </c>
    </row>
    <row r="531" spans="1:16" x14ac:dyDescent="0.3">
      <c r="A531" t="s">
        <v>667</v>
      </c>
      <c r="B531" t="s">
        <v>1150</v>
      </c>
      <c r="C531" t="s">
        <v>24</v>
      </c>
      <c r="D531" t="s">
        <v>16</v>
      </c>
      <c r="E531">
        <v>1</v>
      </c>
      <c r="F531" s="2">
        <v>177.37</v>
      </c>
      <c r="G531" s="1">
        <v>45264</v>
      </c>
      <c r="H531" s="27">
        <v>45280</v>
      </c>
      <c r="I531" t="s">
        <v>20</v>
      </c>
      <c r="J531" s="2">
        <v>177.37</v>
      </c>
      <c r="K531" t="s">
        <v>1143</v>
      </c>
      <c r="L531">
        <v>11</v>
      </c>
      <c r="M531" t="s">
        <v>52</v>
      </c>
      <c r="N531" t="s">
        <v>45</v>
      </c>
      <c r="O531">
        <f t="shared" si="8"/>
        <v>2023</v>
      </c>
      <c r="P531" s="23">
        <v>45264</v>
      </c>
    </row>
    <row r="532" spans="1:16" x14ac:dyDescent="0.3">
      <c r="A532" t="s">
        <v>668</v>
      </c>
      <c r="B532" t="s">
        <v>1155</v>
      </c>
      <c r="C532" t="s">
        <v>10</v>
      </c>
      <c r="D532" t="s">
        <v>51</v>
      </c>
      <c r="E532">
        <v>9</v>
      </c>
      <c r="F532" s="2">
        <v>21.99</v>
      </c>
      <c r="G532" s="1">
        <v>45842</v>
      </c>
      <c r="H532" s="27">
        <v>45872</v>
      </c>
      <c r="I532" t="s">
        <v>20</v>
      </c>
      <c r="J532" s="2">
        <v>197.91</v>
      </c>
      <c r="K532" t="s">
        <v>1143</v>
      </c>
      <c r="L532">
        <v>10</v>
      </c>
      <c r="M532" t="s">
        <v>48</v>
      </c>
      <c r="N532" t="s">
        <v>54</v>
      </c>
      <c r="O532">
        <f t="shared" si="8"/>
        <v>2025</v>
      </c>
      <c r="P532" s="23">
        <v>45842</v>
      </c>
    </row>
    <row r="533" spans="1:16" x14ac:dyDescent="0.3">
      <c r="A533" t="s">
        <v>669</v>
      </c>
      <c r="B533" t="s">
        <v>1151</v>
      </c>
      <c r="C533" t="s">
        <v>10</v>
      </c>
      <c r="D533" t="s">
        <v>38</v>
      </c>
      <c r="E533">
        <v>8</v>
      </c>
      <c r="F533" s="2">
        <v>3.51</v>
      </c>
      <c r="G533" s="1">
        <v>45180</v>
      </c>
      <c r="H533" s="27">
        <v>45223</v>
      </c>
      <c r="I533" t="s">
        <v>12</v>
      </c>
      <c r="J533" s="2">
        <v>28.08</v>
      </c>
      <c r="K533" t="s">
        <v>1144</v>
      </c>
      <c r="L533">
        <v>9</v>
      </c>
      <c r="M533" t="s">
        <v>13</v>
      </c>
      <c r="N533" t="s">
        <v>33</v>
      </c>
      <c r="O533">
        <f t="shared" si="8"/>
        <v>2023</v>
      </c>
      <c r="P533" s="23">
        <v>45180</v>
      </c>
    </row>
    <row r="534" spans="1:16" x14ac:dyDescent="0.3">
      <c r="A534" t="s">
        <v>670</v>
      </c>
      <c r="B534" t="s">
        <v>1155</v>
      </c>
      <c r="C534" t="s">
        <v>10</v>
      </c>
      <c r="D534" t="s">
        <v>38</v>
      </c>
      <c r="E534">
        <v>8</v>
      </c>
      <c r="F534" s="2">
        <v>3.51</v>
      </c>
      <c r="G534" s="1">
        <v>45078</v>
      </c>
      <c r="H534" s="27">
        <v>45114</v>
      </c>
      <c r="I534" t="s">
        <v>20</v>
      </c>
      <c r="J534" s="2">
        <v>28.08</v>
      </c>
      <c r="K534" t="s">
        <v>1144</v>
      </c>
      <c r="L534">
        <v>10</v>
      </c>
      <c r="M534" t="s">
        <v>52</v>
      </c>
      <c r="N534" t="s">
        <v>76</v>
      </c>
      <c r="O534">
        <f t="shared" si="8"/>
        <v>2023</v>
      </c>
      <c r="P534" s="23">
        <v>45078</v>
      </c>
    </row>
    <row r="535" spans="1:16" x14ac:dyDescent="0.3">
      <c r="A535" t="s">
        <v>671</v>
      </c>
      <c r="B535" t="s">
        <v>1154</v>
      </c>
      <c r="C535" t="s">
        <v>10</v>
      </c>
      <c r="D535" t="s">
        <v>27</v>
      </c>
      <c r="E535">
        <v>9</v>
      </c>
      <c r="F535" s="2">
        <v>292.01</v>
      </c>
      <c r="G535" s="1">
        <v>45473</v>
      </c>
      <c r="H535" s="27">
        <v>45513</v>
      </c>
      <c r="I535" t="s">
        <v>20</v>
      </c>
      <c r="J535" s="2">
        <v>2628.09</v>
      </c>
      <c r="K535" t="s">
        <v>1143</v>
      </c>
      <c r="L535">
        <v>6</v>
      </c>
      <c r="M535" t="s">
        <v>48</v>
      </c>
      <c r="N535" t="s">
        <v>126</v>
      </c>
      <c r="O535">
        <f t="shared" si="8"/>
        <v>2024</v>
      </c>
      <c r="P535" s="23">
        <v>45473</v>
      </c>
    </row>
    <row r="536" spans="1:16" x14ac:dyDescent="0.3">
      <c r="A536" t="s">
        <v>672</v>
      </c>
      <c r="B536" t="s">
        <v>1155</v>
      </c>
      <c r="C536" t="s">
        <v>10</v>
      </c>
      <c r="D536" t="s">
        <v>34</v>
      </c>
      <c r="E536">
        <v>1</v>
      </c>
      <c r="F536" s="2">
        <v>113.3</v>
      </c>
      <c r="G536" s="1">
        <v>45646</v>
      </c>
      <c r="H536" s="27">
        <v>45687</v>
      </c>
      <c r="I536" t="s">
        <v>12</v>
      </c>
      <c r="J536" s="2">
        <v>113.3</v>
      </c>
      <c r="K536" t="s">
        <v>136</v>
      </c>
      <c r="L536">
        <v>1</v>
      </c>
      <c r="M536" t="s">
        <v>17</v>
      </c>
      <c r="N536" t="s">
        <v>115</v>
      </c>
      <c r="O536">
        <f t="shared" si="8"/>
        <v>2024</v>
      </c>
      <c r="P536" s="23">
        <v>45646</v>
      </c>
    </row>
    <row r="537" spans="1:16" x14ac:dyDescent="0.3">
      <c r="A537" t="s">
        <v>673</v>
      </c>
      <c r="B537" t="s">
        <v>1154</v>
      </c>
      <c r="C537" t="s">
        <v>10</v>
      </c>
      <c r="D537" t="s">
        <v>65</v>
      </c>
      <c r="E537">
        <v>3</v>
      </c>
      <c r="F537" s="2">
        <v>35.93</v>
      </c>
      <c r="G537" s="1">
        <v>45331</v>
      </c>
      <c r="H537" s="27">
        <v>45355</v>
      </c>
      <c r="I537" t="s">
        <v>12</v>
      </c>
      <c r="J537" s="2">
        <v>107.78999999999999</v>
      </c>
      <c r="K537" t="s">
        <v>136</v>
      </c>
      <c r="L537">
        <v>6</v>
      </c>
      <c r="M537" t="s">
        <v>48</v>
      </c>
      <c r="N537" t="s">
        <v>126</v>
      </c>
      <c r="O537">
        <f t="shared" si="8"/>
        <v>2024</v>
      </c>
      <c r="P537" s="23">
        <v>45331</v>
      </c>
    </row>
    <row r="538" spans="1:16" x14ac:dyDescent="0.3">
      <c r="A538" t="s">
        <v>674</v>
      </c>
      <c r="B538" t="s">
        <v>1150</v>
      </c>
      <c r="C538" t="s">
        <v>24</v>
      </c>
      <c r="D538" t="s">
        <v>34</v>
      </c>
      <c r="E538">
        <v>8</v>
      </c>
      <c r="F538" s="2">
        <v>113.3</v>
      </c>
      <c r="G538" s="1">
        <v>45681</v>
      </c>
      <c r="H538" s="27">
        <v>45712</v>
      </c>
      <c r="I538" t="s">
        <v>12</v>
      </c>
      <c r="J538" s="2">
        <v>906.4</v>
      </c>
      <c r="K538" t="s">
        <v>136</v>
      </c>
      <c r="L538">
        <v>7</v>
      </c>
      <c r="M538" t="s">
        <v>35</v>
      </c>
      <c r="N538" t="s">
        <v>82</v>
      </c>
      <c r="O538">
        <f t="shared" si="8"/>
        <v>2025</v>
      </c>
      <c r="P538" s="23">
        <v>45681</v>
      </c>
    </row>
    <row r="539" spans="1:16" x14ac:dyDescent="0.3">
      <c r="A539" t="s">
        <v>675</v>
      </c>
      <c r="B539" t="s">
        <v>1150</v>
      </c>
      <c r="C539" t="s">
        <v>24</v>
      </c>
      <c r="D539" t="s">
        <v>27</v>
      </c>
      <c r="E539">
        <v>3</v>
      </c>
      <c r="F539" s="2">
        <v>292.01</v>
      </c>
      <c r="G539" s="1">
        <v>45510</v>
      </c>
      <c r="H539" s="27">
        <v>45550</v>
      </c>
      <c r="I539" t="s">
        <v>12</v>
      </c>
      <c r="J539" s="2">
        <v>876.03</v>
      </c>
      <c r="K539" t="s">
        <v>1143</v>
      </c>
      <c r="L539">
        <v>12</v>
      </c>
      <c r="M539" t="s">
        <v>48</v>
      </c>
      <c r="N539" t="s">
        <v>98</v>
      </c>
      <c r="O539">
        <f t="shared" si="8"/>
        <v>2024</v>
      </c>
      <c r="P539" s="23">
        <v>45510</v>
      </c>
    </row>
    <row r="540" spans="1:16" x14ac:dyDescent="0.3">
      <c r="A540" t="s">
        <v>676</v>
      </c>
      <c r="B540" t="s">
        <v>1152</v>
      </c>
      <c r="C540" t="s">
        <v>24</v>
      </c>
      <c r="D540" t="s">
        <v>65</v>
      </c>
      <c r="E540">
        <v>10</v>
      </c>
      <c r="F540" s="2">
        <v>35.93</v>
      </c>
      <c r="G540" s="1">
        <v>45277</v>
      </c>
      <c r="H540" s="27">
        <v>45292</v>
      </c>
      <c r="I540" t="s">
        <v>20</v>
      </c>
      <c r="J540" s="2">
        <v>359.3</v>
      </c>
      <c r="K540" t="s">
        <v>1143</v>
      </c>
      <c r="L540">
        <v>8</v>
      </c>
      <c r="M540" t="s">
        <v>48</v>
      </c>
      <c r="N540" t="s">
        <v>98</v>
      </c>
      <c r="O540">
        <f t="shared" si="8"/>
        <v>2023</v>
      </c>
      <c r="P540" s="23">
        <v>45277</v>
      </c>
    </row>
    <row r="541" spans="1:16" x14ac:dyDescent="0.3">
      <c r="A541" t="s">
        <v>677</v>
      </c>
      <c r="B541" t="s">
        <v>1157</v>
      </c>
      <c r="C541" t="s">
        <v>10</v>
      </c>
      <c r="D541" t="s">
        <v>16</v>
      </c>
      <c r="E541">
        <v>6</v>
      </c>
      <c r="F541" s="2">
        <v>177.37</v>
      </c>
      <c r="G541" s="1">
        <v>45632</v>
      </c>
      <c r="H541" s="27">
        <v>45654</v>
      </c>
      <c r="I541" t="s">
        <v>20</v>
      </c>
      <c r="J541" s="2">
        <v>1064.22</v>
      </c>
      <c r="K541" t="s">
        <v>1143</v>
      </c>
      <c r="L541">
        <v>2</v>
      </c>
      <c r="M541" t="s">
        <v>48</v>
      </c>
      <c r="N541" t="s">
        <v>91</v>
      </c>
      <c r="O541">
        <f t="shared" si="8"/>
        <v>2024</v>
      </c>
      <c r="P541" s="23">
        <v>45632</v>
      </c>
    </row>
    <row r="542" spans="1:16" x14ac:dyDescent="0.3">
      <c r="A542" t="s">
        <v>678</v>
      </c>
      <c r="B542" t="s">
        <v>1158</v>
      </c>
      <c r="C542" t="s">
        <v>15</v>
      </c>
      <c r="D542" t="s">
        <v>65</v>
      </c>
      <c r="E542">
        <v>6</v>
      </c>
      <c r="F542" s="2">
        <v>35.93</v>
      </c>
      <c r="G542" s="1">
        <v>45377</v>
      </c>
      <c r="H542" s="27">
        <v>45409</v>
      </c>
      <c r="I542" t="s">
        <v>20</v>
      </c>
      <c r="J542" s="2">
        <v>215.57999999999998</v>
      </c>
      <c r="K542" t="s">
        <v>1143</v>
      </c>
      <c r="L542">
        <v>8</v>
      </c>
      <c r="M542" t="s">
        <v>80</v>
      </c>
      <c r="N542" t="s">
        <v>89</v>
      </c>
      <c r="O542">
        <f t="shared" si="8"/>
        <v>2024</v>
      </c>
      <c r="P542" s="23">
        <v>45377</v>
      </c>
    </row>
    <row r="543" spans="1:16" x14ac:dyDescent="0.3">
      <c r="A543" t="s">
        <v>679</v>
      </c>
      <c r="B543" t="s">
        <v>1159</v>
      </c>
      <c r="C543" t="s">
        <v>24</v>
      </c>
      <c r="D543" t="s">
        <v>38</v>
      </c>
      <c r="E543">
        <v>6</v>
      </c>
      <c r="F543" s="2">
        <v>3.51</v>
      </c>
      <c r="G543" s="1">
        <v>45944</v>
      </c>
      <c r="H543" s="27">
        <v>45973</v>
      </c>
      <c r="I543" t="s">
        <v>12</v>
      </c>
      <c r="J543" s="2">
        <v>21.06</v>
      </c>
      <c r="K543" t="s">
        <v>1144</v>
      </c>
      <c r="L543">
        <v>2</v>
      </c>
      <c r="M543" t="s">
        <v>13</v>
      </c>
      <c r="N543" t="s">
        <v>45</v>
      </c>
      <c r="O543">
        <f t="shared" si="8"/>
        <v>2025</v>
      </c>
      <c r="P543" s="23">
        <v>45944</v>
      </c>
    </row>
    <row r="544" spans="1:16" x14ac:dyDescent="0.3">
      <c r="A544" t="s">
        <v>680</v>
      </c>
      <c r="B544" t="s">
        <v>1151</v>
      </c>
      <c r="C544" t="s">
        <v>10</v>
      </c>
      <c r="D544" t="s">
        <v>34</v>
      </c>
      <c r="E544">
        <v>8</v>
      </c>
      <c r="F544" s="2">
        <v>113.3</v>
      </c>
      <c r="G544" s="1">
        <v>45184</v>
      </c>
      <c r="H544" s="27">
        <v>45213</v>
      </c>
      <c r="I544" t="s">
        <v>12</v>
      </c>
      <c r="J544" s="2">
        <v>906.4</v>
      </c>
      <c r="K544" t="s">
        <v>136</v>
      </c>
      <c r="L544">
        <v>5</v>
      </c>
      <c r="M544" t="s">
        <v>35</v>
      </c>
      <c r="N544" t="s">
        <v>36</v>
      </c>
      <c r="O544">
        <f t="shared" si="8"/>
        <v>2023</v>
      </c>
      <c r="P544" s="23">
        <v>45184</v>
      </c>
    </row>
    <row r="545" spans="1:16" x14ac:dyDescent="0.3">
      <c r="A545" t="s">
        <v>681</v>
      </c>
      <c r="B545" t="s">
        <v>1157</v>
      </c>
      <c r="C545" t="s">
        <v>10</v>
      </c>
      <c r="D545" t="s">
        <v>11</v>
      </c>
      <c r="E545">
        <v>9</v>
      </c>
      <c r="F545" s="2">
        <v>226.86</v>
      </c>
      <c r="G545" s="1">
        <v>45999</v>
      </c>
      <c r="H545" s="27">
        <v>46039</v>
      </c>
      <c r="I545" t="s">
        <v>20</v>
      </c>
      <c r="J545" s="2">
        <v>2041.7400000000002</v>
      </c>
      <c r="K545" t="s">
        <v>136</v>
      </c>
      <c r="L545">
        <v>18</v>
      </c>
      <c r="M545" t="s">
        <v>30</v>
      </c>
      <c r="N545" t="s">
        <v>77</v>
      </c>
      <c r="O545">
        <f t="shared" si="8"/>
        <v>2025</v>
      </c>
      <c r="P545" s="23">
        <v>45999</v>
      </c>
    </row>
    <row r="546" spans="1:16" x14ac:dyDescent="0.3">
      <c r="A546" t="s">
        <v>682</v>
      </c>
      <c r="B546" t="s">
        <v>1156</v>
      </c>
      <c r="C546" t="s">
        <v>24</v>
      </c>
      <c r="D546" t="s">
        <v>38</v>
      </c>
      <c r="E546">
        <v>1</v>
      </c>
      <c r="F546" s="2">
        <v>3.51</v>
      </c>
      <c r="G546" s="1">
        <v>45666</v>
      </c>
      <c r="H546" s="27">
        <v>45689</v>
      </c>
      <c r="I546" t="s">
        <v>12</v>
      </c>
      <c r="J546" s="2">
        <v>3.51</v>
      </c>
      <c r="K546" t="s">
        <v>1144</v>
      </c>
      <c r="L546">
        <v>3</v>
      </c>
      <c r="M546" t="s">
        <v>28</v>
      </c>
      <c r="N546" t="s">
        <v>39</v>
      </c>
      <c r="O546">
        <f t="shared" si="8"/>
        <v>2025</v>
      </c>
      <c r="P546" s="23">
        <v>45666</v>
      </c>
    </row>
    <row r="547" spans="1:16" x14ac:dyDescent="0.3">
      <c r="A547" t="s">
        <v>683</v>
      </c>
      <c r="B547" t="s">
        <v>1153</v>
      </c>
      <c r="C547" t="s">
        <v>19</v>
      </c>
      <c r="D547" t="s">
        <v>65</v>
      </c>
      <c r="E547">
        <v>7</v>
      </c>
      <c r="F547" s="2">
        <v>35.93</v>
      </c>
      <c r="G547" s="1">
        <v>45458</v>
      </c>
      <c r="H547" s="27">
        <v>45489</v>
      </c>
      <c r="I547" t="s">
        <v>20</v>
      </c>
      <c r="J547" s="2">
        <v>251.51</v>
      </c>
      <c r="K547" t="s">
        <v>136</v>
      </c>
      <c r="L547">
        <v>6</v>
      </c>
      <c r="M547" t="s">
        <v>40</v>
      </c>
      <c r="N547" t="s">
        <v>129</v>
      </c>
      <c r="O547">
        <f t="shared" si="8"/>
        <v>2024</v>
      </c>
      <c r="P547" s="23">
        <v>45458</v>
      </c>
    </row>
    <row r="548" spans="1:16" x14ac:dyDescent="0.3">
      <c r="A548" t="s">
        <v>684</v>
      </c>
      <c r="B548" t="s">
        <v>1153</v>
      </c>
      <c r="C548" t="s">
        <v>19</v>
      </c>
      <c r="D548" t="s">
        <v>44</v>
      </c>
      <c r="E548">
        <v>9</v>
      </c>
      <c r="F548" s="2">
        <v>76.069999999999993</v>
      </c>
      <c r="G548" s="1">
        <v>45272</v>
      </c>
      <c r="H548" s="27">
        <v>45296</v>
      </c>
      <c r="I548" t="s">
        <v>12</v>
      </c>
      <c r="J548" s="2">
        <v>684.62999999999988</v>
      </c>
      <c r="K548" t="s">
        <v>136</v>
      </c>
      <c r="L548">
        <v>8</v>
      </c>
      <c r="M548" t="s">
        <v>48</v>
      </c>
      <c r="N548" t="s">
        <v>126</v>
      </c>
      <c r="O548">
        <f t="shared" si="8"/>
        <v>2023</v>
      </c>
      <c r="P548" s="23">
        <v>45272</v>
      </c>
    </row>
    <row r="549" spans="1:16" x14ac:dyDescent="0.3">
      <c r="A549" t="s">
        <v>685</v>
      </c>
      <c r="B549" t="s">
        <v>1157</v>
      </c>
      <c r="C549" t="s">
        <v>10</v>
      </c>
      <c r="D549" t="s">
        <v>16</v>
      </c>
      <c r="E549">
        <v>5</v>
      </c>
      <c r="F549" s="2">
        <v>177.37</v>
      </c>
      <c r="G549" s="1">
        <v>45671</v>
      </c>
      <c r="H549" s="27">
        <v>45707</v>
      </c>
      <c r="I549" t="s">
        <v>20</v>
      </c>
      <c r="J549" s="2">
        <v>886.85</v>
      </c>
      <c r="K549" t="s">
        <v>1143</v>
      </c>
      <c r="L549">
        <v>8</v>
      </c>
      <c r="M549" t="s">
        <v>48</v>
      </c>
      <c r="N549" t="s">
        <v>126</v>
      </c>
      <c r="O549">
        <f t="shared" si="8"/>
        <v>2025</v>
      </c>
      <c r="P549" s="23">
        <v>45671</v>
      </c>
    </row>
    <row r="550" spans="1:16" x14ac:dyDescent="0.3">
      <c r="A550" t="s">
        <v>686</v>
      </c>
      <c r="B550" t="s">
        <v>1154</v>
      </c>
      <c r="C550" t="s">
        <v>24</v>
      </c>
      <c r="D550" t="s">
        <v>38</v>
      </c>
      <c r="E550">
        <v>5</v>
      </c>
      <c r="F550" s="2">
        <v>3.51</v>
      </c>
      <c r="G550" s="1">
        <v>45158</v>
      </c>
      <c r="H550" s="27">
        <v>45176</v>
      </c>
      <c r="I550" t="s">
        <v>12</v>
      </c>
      <c r="J550" s="2">
        <v>17.549999999999997</v>
      </c>
      <c r="K550" t="s">
        <v>1144</v>
      </c>
      <c r="L550">
        <v>8</v>
      </c>
      <c r="M550" t="s">
        <v>48</v>
      </c>
      <c r="N550" t="s">
        <v>68</v>
      </c>
      <c r="O550">
        <f t="shared" si="8"/>
        <v>2023</v>
      </c>
      <c r="P550" s="23">
        <v>45158</v>
      </c>
    </row>
    <row r="551" spans="1:16" x14ac:dyDescent="0.3">
      <c r="A551" t="s">
        <v>687</v>
      </c>
      <c r="B551" t="s">
        <v>1152</v>
      </c>
      <c r="C551" t="s">
        <v>24</v>
      </c>
      <c r="D551" t="s">
        <v>34</v>
      </c>
      <c r="E551">
        <v>8</v>
      </c>
      <c r="F551" s="2">
        <v>113.3</v>
      </c>
      <c r="G551" s="1">
        <v>45730</v>
      </c>
      <c r="H551" s="27">
        <v>45771</v>
      </c>
      <c r="I551" t="s">
        <v>20</v>
      </c>
      <c r="J551" s="2">
        <v>906.4</v>
      </c>
      <c r="K551" t="s">
        <v>136</v>
      </c>
      <c r="L551">
        <v>16</v>
      </c>
      <c r="M551" t="s">
        <v>35</v>
      </c>
      <c r="N551" t="s">
        <v>36</v>
      </c>
      <c r="O551">
        <f t="shared" si="8"/>
        <v>2025</v>
      </c>
      <c r="P551" s="23">
        <v>45730</v>
      </c>
    </row>
    <row r="552" spans="1:16" x14ac:dyDescent="0.3">
      <c r="A552" t="s">
        <v>688</v>
      </c>
      <c r="B552" t="s">
        <v>1154</v>
      </c>
      <c r="C552" t="s">
        <v>10</v>
      </c>
      <c r="D552" t="s">
        <v>27</v>
      </c>
      <c r="E552">
        <v>7</v>
      </c>
      <c r="F552" s="2">
        <v>292.01</v>
      </c>
      <c r="G552" s="1">
        <v>45507</v>
      </c>
      <c r="H552" s="27">
        <v>45548</v>
      </c>
      <c r="I552" t="s">
        <v>20</v>
      </c>
      <c r="J552" s="2">
        <v>2044.07</v>
      </c>
      <c r="K552" t="s">
        <v>1143</v>
      </c>
      <c r="L552">
        <v>8</v>
      </c>
      <c r="M552" t="s">
        <v>40</v>
      </c>
      <c r="N552" t="s">
        <v>119</v>
      </c>
      <c r="O552">
        <f t="shared" si="8"/>
        <v>2024</v>
      </c>
      <c r="P552" s="23">
        <v>45507</v>
      </c>
    </row>
    <row r="553" spans="1:16" x14ac:dyDescent="0.3">
      <c r="A553" t="s">
        <v>689</v>
      </c>
      <c r="B553" t="s">
        <v>1153</v>
      </c>
      <c r="C553" t="s">
        <v>19</v>
      </c>
      <c r="D553" t="s">
        <v>51</v>
      </c>
      <c r="E553">
        <v>8</v>
      </c>
      <c r="F553" s="2">
        <v>21.99</v>
      </c>
      <c r="G553" s="1">
        <v>44994</v>
      </c>
      <c r="H553" s="27">
        <v>45034</v>
      </c>
      <c r="I553" t="s">
        <v>20</v>
      </c>
      <c r="J553" s="2">
        <v>175.92</v>
      </c>
      <c r="K553" t="s">
        <v>1144</v>
      </c>
      <c r="L553">
        <v>5</v>
      </c>
      <c r="M553" t="s">
        <v>28</v>
      </c>
      <c r="N553" t="s">
        <v>29</v>
      </c>
      <c r="O553">
        <f t="shared" si="8"/>
        <v>2023</v>
      </c>
      <c r="P553" s="23">
        <v>44994</v>
      </c>
    </row>
    <row r="554" spans="1:16" x14ac:dyDescent="0.3">
      <c r="A554" t="s">
        <v>690</v>
      </c>
      <c r="B554" t="s">
        <v>1154</v>
      </c>
      <c r="C554" t="s">
        <v>24</v>
      </c>
      <c r="D554" t="s">
        <v>65</v>
      </c>
      <c r="E554">
        <v>2</v>
      </c>
      <c r="F554" s="2">
        <v>35.93</v>
      </c>
      <c r="G554" s="1">
        <v>45775</v>
      </c>
      <c r="H554" s="27">
        <v>45801</v>
      </c>
      <c r="I554" t="s">
        <v>12</v>
      </c>
      <c r="J554" s="2">
        <v>71.86</v>
      </c>
      <c r="K554" t="s">
        <v>136</v>
      </c>
      <c r="L554">
        <v>2</v>
      </c>
      <c r="M554" t="s">
        <v>13</v>
      </c>
      <c r="N554" t="s">
        <v>33</v>
      </c>
      <c r="O554">
        <f t="shared" si="8"/>
        <v>2025</v>
      </c>
      <c r="P554" s="23">
        <v>45775</v>
      </c>
    </row>
    <row r="555" spans="1:16" x14ac:dyDescent="0.3">
      <c r="A555" t="s">
        <v>691</v>
      </c>
      <c r="B555" t="s">
        <v>1155</v>
      </c>
      <c r="C555" t="s">
        <v>10</v>
      </c>
      <c r="D555" t="s">
        <v>44</v>
      </c>
      <c r="E555">
        <v>4</v>
      </c>
      <c r="F555" s="2">
        <v>76.069999999999993</v>
      </c>
      <c r="G555" s="1">
        <v>45467</v>
      </c>
      <c r="H555" s="27">
        <v>45491</v>
      </c>
      <c r="I555" t="s">
        <v>12</v>
      </c>
      <c r="J555" s="2">
        <v>304.27999999999997</v>
      </c>
      <c r="K555" t="s">
        <v>136</v>
      </c>
      <c r="L555">
        <v>6</v>
      </c>
      <c r="M555" t="s">
        <v>52</v>
      </c>
      <c r="N555" t="s">
        <v>64</v>
      </c>
      <c r="O555">
        <f t="shared" si="8"/>
        <v>2024</v>
      </c>
      <c r="P555" s="23">
        <v>45467</v>
      </c>
    </row>
    <row r="556" spans="1:16" x14ac:dyDescent="0.3">
      <c r="A556" t="s">
        <v>692</v>
      </c>
      <c r="B556" t="s">
        <v>1149</v>
      </c>
      <c r="C556" t="s">
        <v>19</v>
      </c>
      <c r="D556" t="s">
        <v>34</v>
      </c>
      <c r="E556">
        <v>4</v>
      </c>
      <c r="F556" s="2">
        <v>113.3</v>
      </c>
      <c r="G556" s="1">
        <v>45950</v>
      </c>
      <c r="H556" s="27">
        <v>45994</v>
      </c>
      <c r="I556" t="s">
        <v>12</v>
      </c>
      <c r="J556" s="2">
        <v>453.2</v>
      </c>
      <c r="K556" t="s">
        <v>136</v>
      </c>
      <c r="L556">
        <v>19</v>
      </c>
      <c r="M556" t="s">
        <v>22</v>
      </c>
      <c r="N556" t="s">
        <v>78</v>
      </c>
      <c r="O556">
        <f t="shared" si="8"/>
        <v>2025</v>
      </c>
      <c r="P556" s="23">
        <v>45950</v>
      </c>
    </row>
    <row r="557" spans="1:16" x14ac:dyDescent="0.3">
      <c r="A557" t="s">
        <v>693</v>
      </c>
      <c r="B557" t="s">
        <v>1152</v>
      </c>
      <c r="C557" t="s">
        <v>24</v>
      </c>
      <c r="D557" t="s">
        <v>27</v>
      </c>
      <c r="E557">
        <v>2</v>
      </c>
      <c r="F557" s="2">
        <v>292.01</v>
      </c>
      <c r="G557" s="1">
        <v>45584</v>
      </c>
      <c r="H557" s="27">
        <v>45605</v>
      </c>
      <c r="I557" t="s">
        <v>12</v>
      </c>
      <c r="J557" s="2">
        <v>584.02</v>
      </c>
      <c r="K557" t="s">
        <v>1143</v>
      </c>
      <c r="L557">
        <v>15</v>
      </c>
      <c r="M557" t="s">
        <v>35</v>
      </c>
      <c r="N557" t="s">
        <v>36</v>
      </c>
      <c r="O557">
        <f t="shared" si="8"/>
        <v>2024</v>
      </c>
      <c r="P557" s="23">
        <v>45584</v>
      </c>
    </row>
    <row r="558" spans="1:16" x14ac:dyDescent="0.3">
      <c r="A558" t="s">
        <v>694</v>
      </c>
      <c r="B558" t="s">
        <v>1149</v>
      </c>
      <c r="C558" t="s">
        <v>19</v>
      </c>
      <c r="D558" t="s">
        <v>11</v>
      </c>
      <c r="E558">
        <v>10</v>
      </c>
      <c r="F558" s="2">
        <v>226.86</v>
      </c>
      <c r="G558" s="1">
        <v>45305</v>
      </c>
      <c r="H558" s="27">
        <v>45321</v>
      </c>
      <c r="I558" t="s">
        <v>12</v>
      </c>
      <c r="J558" s="2">
        <v>2268.6000000000004</v>
      </c>
      <c r="K558" t="s">
        <v>136</v>
      </c>
      <c r="L558">
        <v>13</v>
      </c>
      <c r="M558" t="s">
        <v>17</v>
      </c>
      <c r="N558" t="s">
        <v>42</v>
      </c>
      <c r="O558">
        <f t="shared" si="8"/>
        <v>2024</v>
      </c>
      <c r="P558" s="23">
        <v>45305</v>
      </c>
    </row>
    <row r="559" spans="1:16" x14ac:dyDescent="0.3">
      <c r="A559" t="s">
        <v>695</v>
      </c>
      <c r="B559" t="s">
        <v>1159</v>
      </c>
      <c r="C559" t="s">
        <v>24</v>
      </c>
      <c r="D559" t="s">
        <v>11</v>
      </c>
      <c r="E559">
        <v>2</v>
      </c>
      <c r="F559" s="2">
        <v>226.86</v>
      </c>
      <c r="G559" s="1">
        <v>45542</v>
      </c>
      <c r="H559" s="27">
        <v>45568</v>
      </c>
      <c r="I559" t="s">
        <v>20</v>
      </c>
      <c r="J559" s="2">
        <v>453.72</v>
      </c>
      <c r="K559" t="s">
        <v>136</v>
      </c>
      <c r="L559">
        <v>7</v>
      </c>
      <c r="M559" t="s">
        <v>35</v>
      </c>
      <c r="N559" t="s">
        <v>50</v>
      </c>
      <c r="O559">
        <f t="shared" si="8"/>
        <v>2024</v>
      </c>
      <c r="P559" s="23">
        <v>45542</v>
      </c>
    </row>
    <row r="560" spans="1:16" x14ac:dyDescent="0.3">
      <c r="A560" t="s">
        <v>696</v>
      </c>
      <c r="B560" t="s">
        <v>1149</v>
      </c>
      <c r="C560" t="s">
        <v>19</v>
      </c>
      <c r="D560" t="s">
        <v>44</v>
      </c>
      <c r="E560">
        <v>3</v>
      </c>
      <c r="F560" s="2">
        <v>76.069999999999993</v>
      </c>
      <c r="G560" s="1">
        <v>45815</v>
      </c>
      <c r="H560" s="27">
        <v>45834</v>
      </c>
      <c r="I560" t="s">
        <v>20</v>
      </c>
      <c r="J560" s="2">
        <v>228.20999999999998</v>
      </c>
      <c r="K560" t="s">
        <v>136</v>
      </c>
      <c r="L560">
        <v>17</v>
      </c>
      <c r="M560" t="s">
        <v>13</v>
      </c>
      <c r="N560" t="s">
        <v>72</v>
      </c>
      <c r="O560">
        <f t="shared" si="8"/>
        <v>2025</v>
      </c>
      <c r="P560" s="23">
        <v>45815</v>
      </c>
    </row>
    <row r="561" spans="1:16" x14ac:dyDescent="0.3">
      <c r="A561" t="s">
        <v>697</v>
      </c>
      <c r="B561" t="s">
        <v>1159</v>
      </c>
      <c r="C561" t="s">
        <v>24</v>
      </c>
      <c r="D561" t="s">
        <v>34</v>
      </c>
      <c r="E561">
        <v>8</v>
      </c>
      <c r="F561" s="2">
        <v>113.3</v>
      </c>
      <c r="G561" s="1">
        <v>45823</v>
      </c>
      <c r="H561" s="27">
        <v>45847</v>
      </c>
      <c r="I561" t="s">
        <v>20</v>
      </c>
      <c r="J561" s="2">
        <v>906.4</v>
      </c>
      <c r="K561" t="s">
        <v>136</v>
      </c>
      <c r="L561">
        <v>15</v>
      </c>
      <c r="M561" t="s">
        <v>30</v>
      </c>
      <c r="N561" t="s">
        <v>31</v>
      </c>
      <c r="O561">
        <f t="shared" si="8"/>
        <v>2025</v>
      </c>
      <c r="P561" s="23">
        <v>45823</v>
      </c>
    </row>
    <row r="562" spans="1:16" x14ac:dyDescent="0.3">
      <c r="A562" t="s">
        <v>698</v>
      </c>
      <c r="B562" t="s">
        <v>1156</v>
      </c>
      <c r="C562" t="s">
        <v>24</v>
      </c>
      <c r="D562" t="s">
        <v>25</v>
      </c>
      <c r="E562">
        <v>8</v>
      </c>
      <c r="F562" s="2">
        <v>0.76</v>
      </c>
      <c r="G562" s="1">
        <v>45744</v>
      </c>
      <c r="H562" s="27">
        <v>45782</v>
      </c>
      <c r="I562" t="s">
        <v>12</v>
      </c>
      <c r="J562" s="2">
        <v>6.08</v>
      </c>
      <c r="K562" t="s">
        <v>1144</v>
      </c>
      <c r="L562">
        <v>8</v>
      </c>
      <c r="M562" t="s">
        <v>48</v>
      </c>
      <c r="N562" t="s">
        <v>68</v>
      </c>
      <c r="O562">
        <f t="shared" si="8"/>
        <v>2025</v>
      </c>
      <c r="P562" s="23">
        <v>45744</v>
      </c>
    </row>
    <row r="563" spans="1:16" x14ac:dyDescent="0.3">
      <c r="A563" t="s">
        <v>699</v>
      </c>
      <c r="B563" t="s">
        <v>1155</v>
      </c>
      <c r="C563" t="s">
        <v>10</v>
      </c>
      <c r="D563" t="s">
        <v>44</v>
      </c>
      <c r="E563">
        <v>3</v>
      </c>
      <c r="F563" s="2">
        <v>76.069999999999993</v>
      </c>
      <c r="G563" s="1">
        <v>45350</v>
      </c>
      <c r="H563" s="27">
        <v>45385</v>
      </c>
      <c r="I563" t="s">
        <v>20</v>
      </c>
      <c r="J563" s="2">
        <v>228.20999999999998</v>
      </c>
      <c r="K563" t="s">
        <v>136</v>
      </c>
      <c r="L563">
        <v>16</v>
      </c>
      <c r="M563" t="s">
        <v>52</v>
      </c>
      <c r="N563" t="s">
        <v>64</v>
      </c>
      <c r="O563">
        <f t="shared" si="8"/>
        <v>2024</v>
      </c>
      <c r="P563" s="23">
        <v>45350</v>
      </c>
    </row>
    <row r="564" spans="1:16" x14ac:dyDescent="0.3">
      <c r="A564" t="s">
        <v>700</v>
      </c>
      <c r="B564" t="s">
        <v>1157</v>
      </c>
      <c r="C564" t="s">
        <v>10</v>
      </c>
      <c r="D564" t="s">
        <v>65</v>
      </c>
      <c r="E564">
        <v>4</v>
      </c>
      <c r="F564" s="2">
        <v>35.93</v>
      </c>
      <c r="G564" s="1">
        <v>45038</v>
      </c>
      <c r="H564" s="27">
        <v>45073</v>
      </c>
      <c r="I564" t="s">
        <v>20</v>
      </c>
      <c r="J564" s="2">
        <v>143.72</v>
      </c>
      <c r="K564" t="s">
        <v>136</v>
      </c>
      <c r="L564">
        <v>12</v>
      </c>
      <c r="M564" t="s">
        <v>80</v>
      </c>
      <c r="N564" t="s">
        <v>87</v>
      </c>
      <c r="O564">
        <f t="shared" si="8"/>
        <v>2023</v>
      </c>
      <c r="P564" s="23">
        <v>45038</v>
      </c>
    </row>
    <row r="565" spans="1:16" x14ac:dyDescent="0.3">
      <c r="A565" t="s">
        <v>701</v>
      </c>
      <c r="B565" t="s">
        <v>1154</v>
      </c>
      <c r="C565" t="s">
        <v>10</v>
      </c>
      <c r="D565" t="s">
        <v>38</v>
      </c>
      <c r="E565">
        <v>3</v>
      </c>
      <c r="F565" s="2">
        <v>3.51</v>
      </c>
      <c r="G565" s="1">
        <v>45617</v>
      </c>
      <c r="H565" s="27">
        <v>45659</v>
      </c>
      <c r="I565" t="s">
        <v>12</v>
      </c>
      <c r="J565" s="2">
        <v>10.53</v>
      </c>
      <c r="K565" t="s">
        <v>1144</v>
      </c>
      <c r="L565">
        <v>8</v>
      </c>
      <c r="M565" t="s">
        <v>80</v>
      </c>
      <c r="N565" t="s">
        <v>114</v>
      </c>
      <c r="O565">
        <f t="shared" si="8"/>
        <v>2024</v>
      </c>
      <c r="P565" s="23">
        <v>45617</v>
      </c>
    </row>
    <row r="566" spans="1:16" x14ac:dyDescent="0.3">
      <c r="A566" t="s">
        <v>702</v>
      </c>
      <c r="B566" t="s">
        <v>1151</v>
      </c>
      <c r="C566" t="s">
        <v>24</v>
      </c>
      <c r="D566" t="s">
        <v>51</v>
      </c>
      <c r="E566">
        <v>10</v>
      </c>
      <c r="F566" s="2">
        <v>21.99</v>
      </c>
      <c r="G566" s="1">
        <v>45484</v>
      </c>
      <c r="H566" s="27">
        <v>45509</v>
      </c>
      <c r="I566" t="s">
        <v>20</v>
      </c>
      <c r="J566" s="2">
        <v>219.89999999999998</v>
      </c>
      <c r="K566" t="s">
        <v>1144</v>
      </c>
      <c r="L566">
        <v>2</v>
      </c>
      <c r="M566" t="s">
        <v>48</v>
      </c>
      <c r="N566" t="s">
        <v>91</v>
      </c>
      <c r="O566">
        <f t="shared" si="8"/>
        <v>2024</v>
      </c>
      <c r="P566" s="23">
        <v>45484</v>
      </c>
    </row>
    <row r="567" spans="1:16" x14ac:dyDescent="0.3">
      <c r="A567" t="s">
        <v>703</v>
      </c>
      <c r="B567" t="s">
        <v>1149</v>
      </c>
      <c r="C567" t="s">
        <v>15</v>
      </c>
      <c r="D567" t="s">
        <v>32</v>
      </c>
      <c r="E567">
        <v>8</v>
      </c>
      <c r="F567" s="2">
        <v>35.380000000000003</v>
      </c>
      <c r="G567" s="1">
        <v>45260</v>
      </c>
      <c r="H567" s="27">
        <v>45298</v>
      </c>
      <c r="I567" t="s">
        <v>12</v>
      </c>
      <c r="J567" s="2">
        <v>283.04000000000002</v>
      </c>
      <c r="K567" t="s">
        <v>136</v>
      </c>
      <c r="L567">
        <v>10</v>
      </c>
      <c r="M567" t="s">
        <v>22</v>
      </c>
      <c r="N567" t="s">
        <v>123</v>
      </c>
      <c r="O567">
        <f t="shared" si="8"/>
        <v>2023</v>
      </c>
      <c r="P567" s="23">
        <v>45260</v>
      </c>
    </row>
    <row r="568" spans="1:16" x14ac:dyDescent="0.3">
      <c r="A568" t="s">
        <v>704</v>
      </c>
      <c r="B568" t="s">
        <v>1155</v>
      </c>
      <c r="C568" t="s">
        <v>10</v>
      </c>
      <c r="D568" t="s">
        <v>25</v>
      </c>
      <c r="E568">
        <v>1</v>
      </c>
      <c r="F568" s="2">
        <v>0.76</v>
      </c>
      <c r="G568" s="1">
        <v>45221</v>
      </c>
      <c r="H568" s="27">
        <v>45264</v>
      </c>
      <c r="I568" t="s">
        <v>12</v>
      </c>
      <c r="J568" s="2">
        <v>0.76</v>
      </c>
      <c r="K568" t="s">
        <v>1144</v>
      </c>
      <c r="L568">
        <v>5</v>
      </c>
      <c r="M568" t="s">
        <v>52</v>
      </c>
      <c r="N568" t="s">
        <v>130</v>
      </c>
      <c r="O568">
        <f t="shared" si="8"/>
        <v>2023</v>
      </c>
      <c r="P568" s="23">
        <v>45221</v>
      </c>
    </row>
    <row r="569" spans="1:16" x14ac:dyDescent="0.3">
      <c r="A569" t="s">
        <v>705</v>
      </c>
      <c r="B569" t="s">
        <v>1151</v>
      </c>
      <c r="C569" t="s">
        <v>10</v>
      </c>
      <c r="D569" t="s">
        <v>11</v>
      </c>
      <c r="E569">
        <v>8</v>
      </c>
      <c r="F569" s="2">
        <v>226.86</v>
      </c>
      <c r="G569" s="1">
        <v>45102</v>
      </c>
      <c r="H569" s="27">
        <v>45144</v>
      </c>
      <c r="I569" t="s">
        <v>12</v>
      </c>
      <c r="J569" s="2">
        <v>1814.88</v>
      </c>
      <c r="K569" t="s">
        <v>136</v>
      </c>
      <c r="L569">
        <v>10</v>
      </c>
      <c r="M569" t="s">
        <v>17</v>
      </c>
      <c r="N569" t="s">
        <v>79</v>
      </c>
      <c r="O569">
        <f t="shared" si="8"/>
        <v>2023</v>
      </c>
      <c r="P569" s="23">
        <v>45102</v>
      </c>
    </row>
    <row r="570" spans="1:16" x14ac:dyDescent="0.3">
      <c r="A570" t="s">
        <v>706</v>
      </c>
      <c r="B570" t="s">
        <v>1158</v>
      </c>
      <c r="C570" t="s">
        <v>15</v>
      </c>
      <c r="D570" t="s">
        <v>16</v>
      </c>
      <c r="E570">
        <v>8</v>
      </c>
      <c r="F570" s="2">
        <v>177.37</v>
      </c>
      <c r="G570" s="1">
        <v>45767</v>
      </c>
      <c r="H570" s="27">
        <v>45804</v>
      </c>
      <c r="I570" t="s">
        <v>12</v>
      </c>
      <c r="J570" s="2">
        <v>1418.96</v>
      </c>
      <c r="K570" t="s">
        <v>1143</v>
      </c>
      <c r="L570">
        <v>11</v>
      </c>
      <c r="M570" t="s">
        <v>17</v>
      </c>
      <c r="N570" t="s">
        <v>115</v>
      </c>
      <c r="O570">
        <f t="shared" si="8"/>
        <v>2025</v>
      </c>
      <c r="P570" s="23">
        <v>45767</v>
      </c>
    </row>
    <row r="571" spans="1:16" x14ac:dyDescent="0.3">
      <c r="A571" t="s">
        <v>707</v>
      </c>
      <c r="B571" t="s">
        <v>1149</v>
      </c>
      <c r="C571" t="s">
        <v>19</v>
      </c>
      <c r="D571" t="s">
        <v>65</v>
      </c>
      <c r="E571">
        <v>5</v>
      </c>
      <c r="F571" s="2">
        <v>35.93</v>
      </c>
      <c r="G571" s="1">
        <v>45588</v>
      </c>
      <c r="H571" s="27">
        <v>45614</v>
      </c>
      <c r="I571" t="s">
        <v>20</v>
      </c>
      <c r="J571" s="2">
        <v>179.65</v>
      </c>
      <c r="K571" t="s">
        <v>136</v>
      </c>
      <c r="L571">
        <v>0</v>
      </c>
      <c r="M571" t="s">
        <v>48</v>
      </c>
      <c r="N571" t="s">
        <v>59</v>
      </c>
      <c r="O571">
        <f t="shared" si="8"/>
        <v>2024</v>
      </c>
      <c r="P571" s="23">
        <v>45588</v>
      </c>
    </row>
    <row r="572" spans="1:16" x14ac:dyDescent="0.3">
      <c r="A572" t="s">
        <v>708</v>
      </c>
      <c r="B572" t="s">
        <v>1159</v>
      </c>
      <c r="C572" t="s">
        <v>24</v>
      </c>
      <c r="D572" t="s">
        <v>32</v>
      </c>
      <c r="E572">
        <v>3</v>
      </c>
      <c r="F572" s="2">
        <v>35.380000000000003</v>
      </c>
      <c r="G572" s="1">
        <v>45448</v>
      </c>
      <c r="H572" s="27">
        <v>45475</v>
      </c>
      <c r="I572" t="s">
        <v>12</v>
      </c>
      <c r="J572" s="2">
        <v>106.14000000000001</v>
      </c>
      <c r="K572" t="s">
        <v>136</v>
      </c>
      <c r="L572">
        <v>3</v>
      </c>
      <c r="M572" t="s">
        <v>52</v>
      </c>
      <c r="N572" t="s">
        <v>90</v>
      </c>
      <c r="O572">
        <f t="shared" si="8"/>
        <v>2024</v>
      </c>
      <c r="P572" s="23">
        <v>45448</v>
      </c>
    </row>
    <row r="573" spans="1:16" x14ac:dyDescent="0.3">
      <c r="A573" t="s">
        <v>709</v>
      </c>
      <c r="B573" t="s">
        <v>1151</v>
      </c>
      <c r="C573" t="s">
        <v>10</v>
      </c>
      <c r="D573" t="s">
        <v>11</v>
      </c>
      <c r="E573">
        <v>3</v>
      </c>
      <c r="F573" s="2">
        <v>226.86</v>
      </c>
      <c r="G573" s="1">
        <v>45364</v>
      </c>
      <c r="H573" s="27">
        <v>45397</v>
      </c>
      <c r="I573" t="s">
        <v>12</v>
      </c>
      <c r="J573" s="2">
        <v>680.58</v>
      </c>
      <c r="K573" t="s">
        <v>136</v>
      </c>
      <c r="L573">
        <v>7</v>
      </c>
      <c r="M573" t="s">
        <v>40</v>
      </c>
      <c r="N573" t="s">
        <v>129</v>
      </c>
      <c r="O573">
        <f t="shared" si="8"/>
        <v>2024</v>
      </c>
      <c r="P573" s="23">
        <v>45364</v>
      </c>
    </row>
    <row r="574" spans="1:16" x14ac:dyDescent="0.3">
      <c r="A574" t="s">
        <v>710</v>
      </c>
      <c r="B574" t="s">
        <v>1154</v>
      </c>
      <c r="C574" t="s">
        <v>10</v>
      </c>
      <c r="D574" t="s">
        <v>44</v>
      </c>
      <c r="E574">
        <v>8</v>
      </c>
      <c r="F574" s="2">
        <v>76.069999999999993</v>
      </c>
      <c r="G574" s="1">
        <v>45471</v>
      </c>
      <c r="H574" s="27">
        <v>45511</v>
      </c>
      <c r="I574" t="s">
        <v>12</v>
      </c>
      <c r="J574" s="2">
        <v>608.55999999999995</v>
      </c>
      <c r="K574" t="s">
        <v>136</v>
      </c>
      <c r="L574">
        <v>19</v>
      </c>
      <c r="M574" t="s">
        <v>30</v>
      </c>
      <c r="N574" t="s">
        <v>31</v>
      </c>
      <c r="O574">
        <f t="shared" si="8"/>
        <v>2024</v>
      </c>
      <c r="P574" s="23">
        <v>45471</v>
      </c>
    </row>
    <row r="575" spans="1:16" x14ac:dyDescent="0.3">
      <c r="A575" t="s">
        <v>711</v>
      </c>
      <c r="B575" t="s">
        <v>1151</v>
      </c>
      <c r="C575" t="s">
        <v>24</v>
      </c>
      <c r="D575" t="s">
        <v>25</v>
      </c>
      <c r="E575">
        <v>7</v>
      </c>
      <c r="F575" s="2">
        <v>0.76</v>
      </c>
      <c r="G575" s="1">
        <v>44986</v>
      </c>
      <c r="H575" s="27">
        <v>45007</v>
      </c>
      <c r="I575" t="s">
        <v>12</v>
      </c>
      <c r="J575" s="2">
        <v>5.32</v>
      </c>
      <c r="K575" t="s">
        <v>1144</v>
      </c>
      <c r="L575">
        <v>5</v>
      </c>
      <c r="M575" t="s">
        <v>48</v>
      </c>
      <c r="N575" t="s">
        <v>54</v>
      </c>
      <c r="O575">
        <f t="shared" si="8"/>
        <v>2023</v>
      </c>
      <c r="P575" s="23">
        <v>44986</v>
      </c>
    </row>
    <row r="576" spans="1:16" x14ac:dyDescent="0.3">
      <c r="A576" t="s">
        <v>712</v>
      </c>
      <c r="B576" t="s">
        <v>1151</v>
      </c>
      <c r="C576" t="s">
        <v>10</v>
      </c>
      <c r="D576" t="s">
        <v>32</v>
      </c>
      <c r="E576">
        <v>7</v>
      </c>
      <c r="F576" s="2">
        <v>35.380000000000003</v>
      </c>
      <c r="G576" s="1">
        <v>45733</v>
      </c>
      <c r="H576" s="27">
        <v>45757</v>
      </c>
      <c r="I576" t="s">
        <v>20</v>
      </c>
      <c r="J576" s="2">
        <v>247.66000000000003</v>
      </c>
      <c r="K576" t="s">
        <v>136</v>
      </c>
      <c r="L576">
        <v>2</v>
      </c>
      <c r="M576" t="s">
        <v>52</v>
      </c>
      <c r="N576" t="s">
        <v>53</v>
      </c>
      <c r="O576">
        <f t="shared" si="8"/>
        <v>2025</v>
      </c>
      <c r="P576" s="23">
        <v>45733</v>
      </c>
    </row>
    <row r="577" spans="1:16" x14ac:dyDescent="0.3">
      <c r="A577" t="s">
        <v>713</v>
      </c>
      <c r="B577" t="s">
        <v>1158</v>
      </c>
      <c r="C577" t="s">
        <v>15</v>
      </c>
      <c r="D577" t="s">
        <v>34</v>
      </c>
      <c r="E577">
        <v>1</v>
      </c>
      <c r="F577" s="2">
        <v>113.3</v>
      </c>
      <c r="G577" s="1">
        <v>45474</v>
      </c>
      <c r="H577" s="27">
        <v>45516</v>
      </c>
      <c r="I577" t="s">
        <v>12</v>
      </c>
      <c r="J577" s="2">
        <v>113.3</v>
      </c>
      <c r="K577" t="s">
        <v>136</v>
      </c>
      <c r="L577">
        <v>7</v>
      </c>
      <c r="M577" t="s">
        <v>22</v>
      </c>
      <c r="N577" t="s">
        <v>134</v>
      </c>
      <c r="O577">
        <f t="shared" si="8"/>
        <v>2024</v>
      </c>
      <c r="P577" s="23">
        <v>45474</v>
      </c>
    </row>
    <row r="578" spans="1:16" x14ac:dyDescent="0.3">
      <c r="A578" t="s">
        <v>714</v>
      </c>
      <c r="B578" t="s">
        <v>1152</v>
      </c>
      <c r="C578" t="s">
        <v>24</v>
      </c>
      <c r="D578" t="s">
        <v>65</v>
      </c>
      <c r="E578">
        <v>1</v>
      </c>
      <c r="F578" s="2">
        <v>35.93</v>
      </c>
      <c r="G578" s="1">
        <v>45625</v>
      </c>
      <c r="H578" s="27">
        <v>45641</v>
      </c>
      <c r="I578" t="s">
        <v>20</v>
      </c>
      <c r="J578" s="2">
        <v>35.93</v>
      </c>
      <c r="K578" t="s">
        <v>136</v>
      </c>
      <c r="L578">
        <v>7</v>
      </c>
      <c r="M578" t="s">
        <v>52</v>
      </c>
      <c r="N578" t="s">
        <v>53</v>
      </c>
      <c r="O578">
        <f t="shared" si="8"/>
        <v>2024</v>
      </c>
      <c r="P578" s="23">
        <v>45625</v>
      </c>
    </row>
    <row r="579" spans="1:16" x14ac:dyDescent="0.3">
      <c r="A579" t="s">
        <v>715</v>
      </c>
      <c r="B579" t="s">
        <v>1157</v>
      </c>
      <c r="C579" t="s">
        <v>10</v>
      </c>
      <c r="D579" t="s">
        <v>51</v>
      </c>
      <c r="E579">
        <v>7</v>
      </c>
      <c r="F579" s="2">
        <v>21.99</v>
      </c>
      <c r="G579" s="1">
        <v>45684</v>
      </c>
      <c r="H579" s="27">
        <v>45728</v>
      </c>
      <c r="I579" t="s">
        <v>12</v>
      </c>
      <c r="J579" s="2">
        <v>153.92999999999998</v>
      </c>
      <c r="K579" t="s">
        <v>1144</v>
      </c>
      <c r="L579">
        <v>0</v>
      </c>
      <c r="M579" t="s">
        <v>52</v>
      </c>
      <c r="N579" t="s">
        <v>53</v>
      </c>
      <c r="O579">
        <f t="shared" ref="O579:O642" si="9">YEAR(G579)</f>
        <v>2025</v>
      </c>
      <c r="P579" s="23">
        <v>45684</v>
      </c>
    </row>
    <row r="580" spans="1:16" x14ac:dyDescent="0.3">
      <c r="A580" t="s">
        <v>716</v>
      </c>
      <c r="B580" t="s">
        <v>1158</v>
      </c>
      <c r="C580" t="s">
        <v>15</v>
      </c>
      <c r="D580" t="s">
        <v>27</v>
      </c>
      <c r="E580">
        <v>3</v>
      </c>
      <c r="F580" s="2">
        <v>292.01</v>
      </c>
      <c r="G580" s="1">
        <v>45682</v>
      </c>
      <c r="H580" s="27">
        <v>45726</v>
      </c>
      <c r="I580" t="s">
        <v>20</v>
      </c>
      <c r="J580" s="2">
        <v>876.03</v>
      </c>
      <c r="K580" t="s">
        <v>1143</v>
      </c>
      <c r="L580">
        <v>2</v>
      </c>
      <c r="M580" t="s">
        <v>48</v>
      </c>
      <c r="N580" t="s">
        <v>121</v>
      </c>
      <c r="O580">
        <f t="shared" si="9"/>
        <v>2025</v>
      </c>
      <c r="P580" s="23">
        <v>45682</v>
      </c>
    </row>
    <row r="581" spans="1:16" x14ac:dyDescent="0.3">
      <c r="A581" t="s">
        <v>717</v>
      </c>
      <c r="B581" t="s">
        <v>1152</v>
      </c>
      <c r="C581" t="s">
        <v>24</v>
      </c>
      <c r="D581" t="s">
        <v>34</v>
      </c>
      <c r="E581">
        <v>8</v>
      </c>
      <c r="F581" s="2">
        <v>113.3</v>
      </c>
      <c r="G581" s="1">
        <v>45027</v>
      </c>
      <c r="H581" s="27">
        <v>45053</v>
      </c>
      <c r="I581" t="s">
        <v>20</v>
      </c>
      <c r="J581" s="2">
        <v>906.4</v>
      </c>
      <c r="K581" t="s">
        <v>136</v>
      </c>
      <c r="L581">
        <v>5</v>
      </c>
      <c r="M581" t="s">
        <v>35</v>
      </c>
      <c r="N581" t="s">
        <v>95</v>
      </c>
      <c r="O581">
        <f t="shared" si="9"/>
        <v>2023</v>
      </c>
      <c r="P581" s="23">
        <v>45027</v>
      </c>
    </row>
    <row r="582" spans="1:16" x14ac:dyDescent="0.3">
      <c r="A582" t="s">
        <v>718</v>
      </c>
      <c r="B582" t="s">
        <v>1158</v>
      </c>
      <c r="C582" t="s">
        <v>15</v>
      </c>
      <c r="D582" t="s">
        <v>65</v>
      </c>
      <c r="E582">
        <v>2</v>
      </c>
      <c r="F582" s="2">
        <v>35.93</v>
      </c>
      <c r="G582" s="1">
        <v>45425</v>
      </c>
      <c r="H582" s="27">
        <v>45457</v>
      </c>
      <c r="I582" t="s">
        <v>20</v>
      </c>
      <c r="J582" s="2">
        <v>71.86</v>
      </c>
      <c r="K582" t="s">
        <v>136</v>
      </c>
      <c r="L582">
        <v>17</v>
      </c>
      <c r="M582" t="s">
        <v>35</v>
      </c>
      <c r="N582" t="s">
        <v>100</v>
      </c>
      <c r="O582">
        <f t="shared" si="9"/>
        <v>2024</v>
      </c>
      <c r="P582" s="23">
        <v>45425</v>
      </c>
    </row>
    <row r="583" spans="1:16" x14ac:dyDescent="0.3">
      <c r="A583" t="s">
        <v>719</v>
      </c>
      <c r="B583" t="s">
        <v>1153</v>
      </c>
      <c r="C583" t="s">
        <v>19</v>
      </c>
      <c r="D583" t="s">
        <v>65</v>
      </c>
      <c r="E583">
        <v>4</v>
      </c>
      <c r="F583" s="2">
        <v>35.93</v>
      </c>
      <c r="G583" s="1">
        <v>45189</v>
      </c>
      <c r="H583" s="27">
        <v>45210</v>
      </c>
      <c r="I583" t="s">
        <v>12</v>
      </c>
      <c r="J583" s="2">
        <v>143.72</v>
      </c>
      <c r="K583" t="s">
        <v>136</v>
      </c>
      <c r="L583">
        <v>4</v>
      </c>
      <c r="M583" t="s">
        <v>80</v>
      </c>
      <c r="N583" t="s">
        <v>105</v>
      </c>
      <c r="O583">
        <f t="shared" si="9"/>
        <v>2023</v>
      </c>
      <c r="P583" s="23">
        <v>45189</v>
      </c>
    </row>
    <row r="584" spans="1:16" x14ac:dyDescent="0.3">
      <c r="A584" t="s">
        <v>720</v>
      </c>
      <c r="B584" t="s">
        <v>1152</v>
      </c>
      <c r="C584" t="s">
        <v>24</v>
      </c>
      <c r="D584" t="s">
        <v>65</v>
      </c>
      <c r="E584">
        <v>9</v>
      </c>
      <c r="F584" s="2">
        <v>35.93</v>
      </c>
      <c r="G584" s="1">
        <v>45346</v>
      </c>
      <c r="H584" s="27">
        <v>45377</v>
      </c>
      <c r="I584" t="s">
        <v>12</v>
      </c>
      <c r="J584" s="2">
        <v>323.37</v>
      </c>
      <c r="K584" t="s">
        <v>136</v>
      </c>
      <c r="L584">
        <v>9</v>
      </c>
      <c r="M584" t="s">
        <v>40</v>
      </c>
      <c r="N584" t="s">
        <v>63</v>
      </c>
      <c r="O584">
        <f t="shared" si="9"/>
        <v>2024</v>
      </c>
      <c r="P584" s="23">
        <v>45346</v>
      </c>
    </row>
    <row r="585" spans="1:16" x14ac:dyDescent="0.3">
      <c r="A585" t="s">
        <v>721</v>
      </c>
      <c r="B585" t="s">
        <v>1158</v>
      </c>
      <c r="C585" t="s">
        <v>15</v>
      </c>
      <c r="D585" t="s">
        <v>65</v>
      </c>
      <c r="E585">
        <v>10</v>
      </c>
      <c r="F585" s="2">
        <v>35.93</v>
      </c>
      <c r="G585" s="1">
        <v>45666</v>
      </c>
      <c r="H585" s="27">
        <v>45697</v>
      </c>
      <c r="I585" t="s">
        <v>20</v>
      </c>
      <c r="J585" s="2">
        <v>359.3</v>
      </c>
      <c r="K585" t="s">
        <v>136</v>
      </c>
      <c r="L585">
        <v>10</v>
      </c>
      <c r="M585" t="s">
        <v>17</v>
      </c>
      <c r="N585" t="s">
        <v>57</v>
      </c>
      <c r="O585">
        <f t="shared" si="9"/>
        <v>2025</v>
      </c>
      <c r="P585" s="23">
        <v>45666</v>
      </c>
    </row>
    <row r="586" spans="1:16" x14ac:dyDescent="0.3">
      <c r="A586" t="s">
        <v>722</v>
      </c>
      <c r="B586" t="s">
        <v>1153</v>
      </c>
      <c r="C586" t="s">
        <v>19</v>
      </c>
      <c r="D586" t="s">
        <v>34</v>
      </c>
      <c r="E586">
        <v>4</v>
      </c>
      <c r="F586" s="2">
        <v>113.3</v>
      </c>
      <c r="G586" s="1">
        <v>45985</v>
      </c>
      <c r="H586" s="27">
        <v>46000</v>
      </c>
      <c r="I586" t="s">
        <v>12</v>
      </c>
      <c r="J586" s="2">
        <v>453.2</v>
      </c>
      <c r="K586" t="s">
        <v>136</v>
      </c>
      <c r="L586">
        <v>1</v>
      </c>
      <c r="M586" t="s">
        <v>80</v>
      </c>
      <c r="N586" t="s">
        <v>110</v>
      </c>
      <c r="O586">
        <f t="shared" si="9"/>
        <v>2025</v>
      </c>
      <c r="P586" s="23">
        <v>45985</v>
      </c>
    </row>
    <row r="587" spans="1:16" x14ac:dyDescent="0.3">
      <c r="A587" t="s">
        <v>723</v>
      </c>
      <c r="B587" t="s">
        <v>1155</v>
      </c>
      <c r="C587" t="s">
        <v>10</v>
      </c>
      <c r="D587" t="s">
        <v>34</v>
      </c>
      <c r="E587">
        <v>7</v>
      </c>
      <c r="F587" s="2">
        <v>113.3</v>
      </c>
      <c r="G587" s="1">
        <v>45111</v>
      </c>
      <c r="H587" s="27">
        <v>45141</v>
      </c>
      <c r="I587" t="s">
        <v>20</v>
      </c>
      <c r="J587" s="2">
        <v>793.1</v>
      </c>
      <c r="K587" t="s">
        <v>136</v>
      </c>
      <c r="L587">
        <v>14</v>
      </c>
      <c r="M587" t="s">
        <v>40</v>
      </c>
      <c r="N587" t="s">
        <v>63</v>
      </c>
      <c r="O587">
        <f t="shared" si="9"/>
        <v>2023</v>
      </c>
      <c r="P587" s="23">
        <v>45111</v>
      </c>
    </row>
    <row r="588" spans="1:16" x14ac:dyDescent="0.3">
      <c r="A588" t="s">
        <v>724</v>
      </c>
      <c r="B588" t="s">
        <v>1155</v>
      </c>
      <c r="C588" t="s">
        <v>10</v>
      </c>
      <c r="D588" t="s">
        <v>38</v>
      </c>
      <c r="E588">
        <v>5</v>
      </c>
      <c r="F588" s="2">
        <v>3.51</v>
      </c>
      <c r="G588" s="1">
        <v>45171</v>
      </c>
      <c r="H588" s="27">
        <v>45196</v>
      </c>
      <c r="I588" t="s">
        <v>20</v>
      </c>
      <c r="J588" s="2">
        <v>17.549999999999997</v>
      </c>
      <c r="K588" t="s">
        <v>1144</v>
      </c>
      <c r="L588">
        <v>4</v>
      </c>
      <c r="M588" t="s">
        <v>52</v>
      </c>
      <c r="N588" t="s">
        <v>133</v>
      </c>
      <c r="O588">
        <f t="shared" si="9"/>
        <v>2023</v>
      </c>
      <c r="P588" s="23">
        <v>45171</v>
      </c>
    </row>
    <row r="589" spans="1:16" x14ac:dyDescent="0.3">
      <c r="A589" t="s">
        <v>725</v>
      </c>
      <c r="B589" t="s">
        <v>1156</v>
      </c>
      <c r="C589" t="s">
        <v>24</v>
      </c>
      <c r="D589" t="s">
        <v>32</v>
      </c>
      <c r="E589">
        <v>6</v>
      </c>
      <c r="F589" s="2">
        <v>35.380000000000003</v>
      </c>
      <c r="G589" s="1">
        <v>45977</v>
      </c>
      <c r="H589" s="27">
        <v>46018</v>
      </c>
      <c r="I589" t="s">
        <v>20</v>
      </c>
      <c r="J589" s="2">
        <v>212.28000000000003</v>
      </c>
      <c r="K589" t="s">
        <v>136</v>
      </c>
      <c r="L589">
        <v>10</v>
      </c>
      <c r="M589" t="s">
        <v>17</v>
      </c>
      <c r="N589" t="s">
        <v>115</v>
      </c>
      <c r="O589">
        <f t="shared" si="9"/>
        <v>2025</v>
      </c>
      <c r="P589" s="23">
        <v>45977</v>
      </c>
    </row>
    <row r="590" spans="1:16" x14ac:dyDescent="0.3">
      <c r="A590" t="s">
        <v>726</v>
      </c>
      <c r="B590" t="s">
        <v>1151</v>
      </c>
      <c r="C590" t="s">
        <v>10</v>
      </c>
      <c r="D590" t="s">
        <v>38</v>
      </c>
      <c r="E590">
        <v>8</v>
      </c>
      <c r="F590" s="2">
        <v>3.51</v>
      </c>
      <c r="G590" s="1">
        <v>45787</v>
      </c>
      <c r="H590" s="27">
        <v>45815</v>
      </c>
      <c r="I590" t="s">
        <v>12</v>
      </c>
      <c r="J590" s="2">
        <v>28.08</v>
      </c>
      <c r="K590" t="s">
        <v>1144</v>
      </c>
      <c r="L590">
        <v>9</v>
      </c>
      <c r="M590" t="s">
        <v>28</v>
      </c>
      <c r="N590" t="s">
        <v>46</v>
      </c>
      <c r="O590">
        <f t="shared" si="9"/>
        <v>2025</v>
      </c>
      <c r="P590" s="23">
        <v>45787</v>
      </c>
    </row>
    <row r="591" spans="1:16" x14ac:dyDescent="0.3">
      <c r="A591" t="s">
        <v>727</v>
      </c>
      <c r="B591" t="s">
        <v>1157</v>
      </c>
      <c r="C591" t="s">
        <v>10</v>
      </c>
      <c r="D591" t="s">
        <v>11</v>
      </c>
      <c r="E591">
        <v>1</v>
      </c>
      <c r="F591" s="2">
        <v>226.86</v>
      </c>
      <c r="G591" s="1">
        <v>45831</v>
      </c>
      <c r="H591" s="27">
        <v>45874</v>
      </c>
      <c r="I591" t="s">
        <v>12</v>
      </c>
      <c r="J591" s="2">
        <v>226.86</v>
      </c>
      <c r="K591" t="s">
        <v>136</v>
      </c>
      <c r="L591">
        <v>8</v>
      </c>
      <c r="M591" t="s">
        <v>17</v>
      </c>
      <c r="N591" t="s">
        <v>21</v>
      </c>
      <c r="O591">
        <f t="shared" si="9"/>
        <v>2025</v>
      </c>
      <c r="P591" s="23">
        <v>45831</v>
      </c>
    </row>
    <row r="592" spans="1:16" x14ac:dyDescent="0.3">
      <c r="A592" t="s">
        <v>728</v>
      </c>
      <c r="B592" t="s">
        <v>1152</v>
      </c>
      <c r="C592" t="s">
        <v>24</v>
      </c>
      <c r="D592" t="s">
        <v>51</v>
      </c>
      <c r="E592">
        <v>9</v>
      </c>
      <c r="F592" s="2">
        <v>21.99</v>
      </c>
      <c r="G592" s="1">
        <v>45877</v>
      </c>
      <c r="H592" s="27">
        <v>45904</v>
      </c>
      <c r="I592" t="s">
        <v>12</v>
      </c>
      <c r="J592" s="2">
        <v>197.91</v>
      </c>
      <c r="K592" t="s">
        <v>1144</v>
      </c>
      <c r="L592">
        <v>7</v>
      </c>
      <c r="M592" t="s">
        <v>35</v>
      </c>
      <c r="N592" t="s">
        <v>132</v>
      </c>
      <c r="O592">
        <f t="shared" si="9"/>
        <v>2025</v>
      </c>
      <c r="P592" s="23">
        <v>45877</v>
      </c>
    </row>
    <row r="593" spans="1:16" x14ac:dyDescent="0.3">
      <c r="A593" t="s">
        <v>729</v>
      </c>
      <c r="B593" t="s">
        <v>1155</v>
      </c>
      <c r="C593" t="s">
        <v>10</v>
      </c>
      <c r="D593" t="s">
        <v>16</v>
      </c>
      <c r="E593">
        <v>5</v>
      </c>
      <c r="F593" s="2">
        <v>177.37</v>
      </c>
      <c r="G593" s="1">
        <v>45635</v>
      </c>
      <c r="H593" s="27">
        <v>45654</v>
      </c>
      <c r="I593" t="s">
        <v>12</v>
      </c>
      <c r="J593" s="2">
        <v>886.85</v>
      </c>
      <c r="K593" t="s">
        <v>1143</v>
      </c>
      <c r="L593">
        <v>5</v>
      </c>
      <c r="M593" t="s">
        <v>80</v>
      </c>
      <c r="N593" t="s">
        <v>89</v>
      </c>
      <c r="O593">
        <f t="shared" si="9"/>
        <v>2024</v>
      </c>
      <c r="P593" s="23">
        <v>45635</v>
      </c>
    </row>
    <row r="594" spans="1:16" x14ac:dyDescent="0.3">
      <c r="A594" t="s">
        <v>730</v>
      </c>
      <c r="B594" t="s">
        <v>1152</v>
      </c>
      <c r="C594" t="s">
        <v>24</v>
      </c>
      <c r="D594" t="s">
        <v>32</v>
      </c>
      <c r="E594">
        <v>5</v>
      </c>
      <c r="F594" s="2">
        <v>35.380000000000003</v>
      </c>
      <c r="G594" s="1">
        <v>45483</v>
      </c>
      <c r="H594" s="27">
        <v>45510</v>
      </c>
      <c r="I594" t="s">
        <v>20</v>
      </c>
      <c r="J594" s="2">
        <v>176.9</v>
      </c>
      <c r="K594" t="s">
        <v>136</v>
      </c>
      <c r="L594">
        <v>5</v>
      </c>
      <c r="M594" t="s">
        <v>22</v>
      </c>
      <c r="N594" t="s">
        <v>37</v>
      </c>
      <c r="O594">
        <f t="shared" si="9"/>
        <v>2024</v>
      </c>
      <c r="P594" s="23">
        <v>45483</v>
      </c>
    </row>
    <row r="595" spans="1:16" x14ac:dyDescent="0.3">
      <c r="A595" t="s">
        <v>731</v>
      </c>
      <c r="B595" t="s">
        <v>1155</v>
      </c>
      <c r="C595" t="s">
        <v>10</v>
      </c>
      <c r="D595" t="s">
        <v>32</v>
      </c>
      <c r="E595">
        <v>3</v>
      </c>
      <c r="F595" s="2">
        <v>35.380000000000003</v>
      </c>
      <c r="G595" s="1">
        <v>45529</v>
      </c>
      <c r="H595" s="27">
        <v>45553</v>
      </c>
      <c r="I595" t="s">
        <v>20</v>
      </c>
      <c r="J595" s="2">
        <v>106.14000000000001</v>
      </c>
      <c r="K595" t="s">
        <v>136</v>
      </c>
      <c r="L595">
        <v>5</v>
      </c>
      <c r="M595" t="s">
        <v>17</v>
      </c>
      <c r="N595" t="s">
        <v>57</v>
      </c>
      <c r="O595">
        <f t="shared" si="9"/>
        <v>2024</v>
      </c>
      <c r="P595" s="23">
        <v>45529</v>
      </c>
    </row>
    <row r="596" spans="1:16" x14ac:dyDescent="0.3">
      <c r="A596" t="s">
        <v>732</v>
      </c>
      <c r="B596" t="s">
        <v>1156</v>
      </c>
      <c r="C596" t="s">
        <v>24</v>
      </c>
      <c r="D596" t="s">
        <v>32</v>
      </c>
      <c r="E596">
        <v>5</v>
      </c>
      <c r="F596" s="2">
        <v>35.380000000000003</v>
      </c>
      <c r="G596" s="1">
        <v>45286</v>
      </c>
      <c r="H596" s="27">
        <v>45304</v>
      </c>
      <c r="I596" t="s">
        <v>12</v>
      </c>
      <c r="J596" s="2">
        <v>176.9</v>
      </c>
      <c r="K596" t="s">
        <v>136</v>
      </c>
      <c r="L596">
        <v>12</v>
      </c>
      <c r="M596" t="s">
        <v>52</v>
      </c>
      <c r="N596" t="s">
        <v>130</v>
      </c>
      <c r="O596">
        <f t="shared" si="9"/>
        <v>2023</v>
      </c>
      <c r="P596" s="23">
        <v>45286</v>
      </c>
    </row>
    <row r="597" spans="1:16" x14ac:dyDescent="0.3">
      <c r="A597" t="s">
        <v>733</v>
      </c>
      <c r="B597" t="s">
        <v>1149</v>
      </c>
      <c r="C597" t="s">
        <v>15</v>
      </c>
      <c r="D597" t="s">
        <v>27</v>
      </c>
      <c r="E597">
        <v>4</v>
      </c>
      <c r="F597" s="2">
        <v>292.01</v>
      </c>
      <c r="G597" s="1">
        <v>45489</v>
      </c>
      <c r="H597" s="27">
        <v>45518</v>
      </c>
      <c r="I597" t="s">
        <v>12</v>
      </c>
      <c r="J597" s="2">
        <v>1168.04</v>
      </c>
      <c r="K597" t="s">
        <v>1143</v>
      </c>
      <c r="L597">
        <v>9</v>
      </c>
      <c r="M597" t="s">
        <v>80</v>
      </c>
      <c r="N597" t="s">
        <v>87</v>
      </c>
      <c r="O597">
        <f t="shared" si="9"/>
        <v>2024</v>
      </c>
      <c r="P597" s="23">
        <v>45489</v>
      </c>
    </row>
    <row r="598" spans="1:16" x14ac:dyDescent="0.3">
      <c r="A598" t="s">
        <v>734</v>
      </c>
      <c r="B598" t="s">
        <v>1151</v>
      </c>
      <c r="C598" t="s">
        <v>10</v>
      </c>
      <c r="D598" t="s">
        <v>38</v>
      </c>
      <c r="E598">
        <v>7</v>
      </c>
      <c r="F598" s="2">
        <v>3.51</v>
      </c>
      <c r="G598" s="1">
        <v>45028</v>
      </c>
      <c r="H598" s="27">
        <v>45056</v>
      </c>
      <c r="I598" t="s">
        <v>12</v>
      </c>
      <c r="J598" s="2">
        <v>24.57</v>
      </c>
      <c r="K598" t="s">
        <v>1144</v>
      </c>
      <c r="L598">
        <v>16</v>
      </c>
      <c r="M598" t="s">
        <v>52</v>
      </c>
      <c r="N598" t="s">
        <v>90</v>
      </c>
      <c r="O598">
        <f t="shared" si="9"/>
        <v>2023</v>
      </c>
      <c r="P598" s="23">
        <v>45028</v>
      </c>
    </row>
    <row r="599" spans="1:16" x14ac:dyDescent="0.3">
      <c r="A599" t="s">
        <v>735</v>
      </c>
      <c r="B599" t="s">
        <v>1154</v>
      </c>
      <c r="C599" t="s">
        <v>24</v>
      </c>
      <c r="D599" t="s">
        <v>65</v>
      </c>
      <c r="E599">
        <v>1</v>
      </c>
      <c r="F599" s="2">
        <v>35.93</v>
      </c>
      <c r="G599" s="1">
        <v>45697</v>
      </c>
      <c r="H599" s="27">
        <v>45738</v>
      </c>
      <c r="I599" t="s">
        <v>12</v>
      </c>
      <c r="J599" s="2">
        <v>35.93</v>
      </c>
      <c r="K599" t="s">
        <v>136</v>
      </c>
      <c r="L599">
        <v>6</v>
      </c>
      <c r="M599" t="s">
        <v>30</v>
      </c>
      <c r="N599" t="s">
        <v>77</v>
      </c>
      <c r="O599">
        <f t="shared" si="9"/>
        <v>2025</v>
      </c>
      <c r="P599" s="23">
        <v>45697</v>
      </c>
    </row>
    <row r="600" spans="1:16" x14ac:dyDescent="0.3">
      <c r="A600" t="s">
        <v>736</v>
      </c>
      <c r="B600" t="s">
        <v>1152</v>
      </c>
      <c r="C600" t="s">
        <v>24</v>
      </c>
      <c r="D600" t="s">
        <v>32</v>
      </c>
      <c r="E600">
        <v>8</v>
      </c>
      <c r="F600" s="2">
        <v>35.380000000000003</v>
      </c>
      <c r="G600" s="1">
        <v>45721</v>
      </c>
      <c r="H600" s="27">
        <v>45761</v>
      </c>
      <c r="I600" t="s">
        <v>20</v>
      </c>
      <c r="J600" s="2">
        <v>283.04000000000002</v>
      </c>
      <c r="K600" t="s">
        <v>136</v>
      </c>
      <c r="L600">
        <v>13</v>
      </c>
      <c r="M600" t="s">
        <v>30</v>
      </c>
      <c r="N600" t="s">
        <v>62</v>
      </c>
      <c r="O600">
        <f t="shared" si="9"/>
        <v>2025</v>
      </c>
      <c r="P600" s="23">
        <v>45721</v>
      </c>
    </row>
    <row r="601" spans="1:16" x14ac:dyDescent="0.3">
      <c r="A601" t="s">
        <v>737</v>
      </c>
      <c r="B601" t="s">
        <v>1154</v>
      </c>
      <c r="C601" t="s">
        <v>24</v>
      </c>
      <c r="D601" t="s">
        <v>38</v>
      </c>
      <c r="E601">
        <v>10</v>
      </c>
      <c r="F601" s="2">
        <v>3.51</v>
      </c>
      <c r="G601" s="1">
        <v>45137</v>
      </c>
      <c r="H601" s="27">
        <v>45176</v>
      </c>
      <c r="I601" t="s">
        <v>12</v>
      </c>
      <c r="J601" s="2">
        <v>35.099999999999994</v>
      </c>
      <c r="K601" t="s">
        <v>1144</v>
      </c>
      <c r="L601">
        <v>3</v>
      </c>
      <c r="M601" t="s">
        <v>52</v>
      </c>
      <c r="N601" t="s">
        <v>76</v>
      </c>
      <c r="O601">
        <f t="shared" si="9"/>
        <v>2023</v>
      </c>
      <c r="P601" s="23">
        <v>45137</v>
      </c>
    </row>
    <row r="602" spans="1:16" x14ac:dyDescent="0.3">
      <c r="A602" t="s">
        <v>738</v>
      </c>
      <c r="B602" t="s">
        <v>1159</v>
      </c>
      <c r="C602" t="s">
        <v>24</v>
      </c>
      <c r="D602" t="s">
        <v>51</v>
      </c>
      <c r="E602">
        <v>4</v>
      </c>
      <c r="F602" s="2">
        <v>21.99</v>
      </c>
      <c r="G602" s="1">
        <v>45043</v>
      </c>
      <c r="H602" s="27">
        <v>45069</v>
      </c>
      <c r="I602" t="s">
        <v>20</v>
      </c>
      <c r="J602" s="2">
        <v>87.96</v>
      </c>
      <c r="K602" t="s">
        <v>1144</v>
      </c>
      <c r="L602">
        <v>6</v>
      </c>
      <c r="M602" t="s">
        <v>30</v>
      </c>
      <c r="N602" t="s">
        <v>88</v>
      </c>
      <c r="O602">
        <f t="shared" si="9"/>
        <v>2023</v>
      </c>
      <c r="P602" s="23">
        <v>45043</v>
      </c>
    </row>
    <row r="603" spans="1:16" x14ac:dyDescent="0.3">
      <c r="A603" t="s">
        <v>739</v>
      </c>
      <c r="B603" t="s">
        <v>1155</v>
      </c>
      <c r="C603" t="s">
        <v>10</v>
      </c>
      <c r="D603" t="s">
        <v>44</v>
      </c>
      <c r="E603">
        <v>9</v>
      </c>
      <c r="F603" s="2">
        <v>76.069999999999993</v>
      </c>
      <c r="G603" s="1">
        <v>45258</v>
      </c>
      <c r="H603" s="27">
        <v>45300</v>
      </c>
      <c r="I603" t="s">
        <v>12</v>
      </c>
      <c r="J603" s="2">
        <v>684.62999999999988</v>
      </c>
      <c r="K603" t="s">
        <v>136</v>
      </c>
      <c r="L603">
        <v>14</v>
      </c>
      <c r="M603" t="s">
        <v>80</v>
      </c>
      <c r="N603" t="s">
        <v>94</v>
      </c>
      <c r="O603">
        <f t="shared" si="9"/>
        <v>2023</v>
      </c>
      <c r="P603" s="23">
        <v>45258</v>
      </c>
    </row>
    <row r="604" spans="1:16" x14ac:dyDescent="0.3">
      <c r="A604" t="s">
        <v>740</v>
      </c>
      <c r="B604" t="s">
        <v>1152</v>
      </c>
      <c r="C604" t="s">
        <v>24</v>
      </c>
      <c r="D604" t="s">
        <v>16</v>
      </c>
      <c r="E604">
        <v>3</v>
      </c>
      <c r="F604" s="2">
        <v>177.37</v>
      </c>
      <c r="G604" s="1">
        <v>45803</v>
      </c>
      <c r="H604" s="27">
        <v>45834</v>
      </c>
      <c r="I604" t="s">
        <v>20</v>
      </c>
      <c r="J604" s="2">
        <v>532.11</v>
      </c>
      <c r="K604" t="s">
        <v>1143</v>
      </c>
      <c r="L604">
        <v>6</v>
      </c>
      <c r="M604" t="s">
        <v>13</v>
      </c>
      <c r="N604" t="s">
        <v>69</v>
      </c>
      <c r="O604">
        <f t="shared" si="9"/>
        <v>2025</v>
      </c>
      <c r="P604" s="23">
        <v>45803</v>
      </c>
    </row>
    <row r="605" spans="1:16" x14ac:dyDescent="0.3">
      <c r="A605" t="s">
        <v>741</v>
      </c>
      <c r="B605" t="s">
        <v>1155</v>
      </c>
      <c r="C605" t="s">
        <v>10</v>
      </c>
      <c r="D605" t="s">
        <v>11</v>
      </c>
      <c r="E605">
        <v>3</v>
      </c>
      <c r="F605" s="2">
        <v>226.86</v>
      </c>
      <c r="G605" s="1">
        <v>45110</v>
      </c>
      <c r="H605" s="27">
        <v>45128</v>
      </c>
      <c r="I605" t="s">
        <v>20</v>
      </c>
      <c r="J605" s="2">
        <v>680.58</v>
      </c>
      <c r="K605" t="s">
        <v>136</v>
      </c>
      <c r="L605">
        <v>9</v>
      </c>
      <c r="M605" t="s">
        <v>28</v>
      </c>
      <c r="N605" t="s">
        <v>128</v>
      </c>
      <c r="O605">
        <f t="shared" si="9"/>
        <v>2023</v>
      </c>
      <c r="P605" s="23">
        <v>45110</v>
      </c>
    </row>
    <row r="606" spans="1:16" x14ac:dyDescent="0.3">
      <c r="A606" t="s">
        <v>742</v>
      </c>
      <c r="B606" t="s">
        <v>1156</v>
      </c>
      <c r="C606" t="s">
        <v>24</v>
      </c>
      <c r="D606" t="s">
        <v>65</v>
      </c>
      <c r="E606">
        <v>2</v>
      </c>
      <c r="F606" s="2">
        <v>35.93</v>
      </c>
      <c r="G606" s="1">
        <v>45953</v>
      </c>
      <c r="H606" s="27">
        <v>45970</v>
      </c>
      <c r="I606" t="s">
        <v>12</v>
      </c>
      <c r="J606" s="2">
        <v>71.86</v>
      </c>
      <c r="K606" t="s">
        <v>136</v>
      </c>
      <c r="L606">
        <v>7</v>
      </c>
      <c r="M606" t="s">
        <v>30</v>
      </c>
      <c r="N606" t="s">
        <v>67</v>
      </c>
      <c r="O606">
        <f t="shared" si="9"/>
        <v>2025</v>
      </c>
      <c r="P606" s="23">
        <v>45953</v>
      </c>
    </row>
    <row r="607" spans="1:16" x14ac:dyDescent="0.3">
      <c r="A607" t="s">
        <v>743</v>
      </c>
      <c r="B607" t="s">
        <v>1150</v>
      </c>
      <c r="C607" t="s">
        <v>24</v>
      </c>
      <c r="D607" t="s">
        <v>27</v>
      </c>
      <c r="E607">
        <v>2</v>
      </c>
      <c r="F607" s="2">
        <v>292.01</v>
      </c>
      <c r="G607" s="1">
        <v>45312</v>
      </c>
      <c r="H607" s="27">
        <v>45355</v>
      </c>
      <c r="I607" t="s">
        <v>12</v>
      </c>
      <c r="J607" s="2">
        <v>584.02</v>
      </c>
      <c r="K607" t="s">
        <v>1143</v>
      </c>
      <c r="L607">
        <v>0</v>
      </c>
      <c r="M607" t="s">
        <v>80</v>
      </c>
      <c r="N607" t="s">
        <v>94</v>
      </c>
      <c r="O607">
        <f t="shared" si="9"/>
        <v>2024</v>
      </c>
      <c r="P607" s="23">
        <v>45312</v>
      </c>
    </row>
    <row r="608" spans="1:16" x14ac:dyDescent="0.3">
      <c r="A608" t="s">
        <v>744</v>
      </c>
      <c r="B608" t="s">
        <v>1158</v>
      </c>
      <c r="C608" t="s">
        <v>15</v>
      </c>
      <c r="D608" t="s">
        <v>11</v>
      </c>
      <c r="E608">
        <v>10</v>
      </c>
      <c r="F608" s="2">
        <v>226.86</v>
      </c>
      <c r="G608" s="1">
        <v>45802</v>
      </c>
      <c r="H608" s="27">
        <v>45839</v>
      </c>
      <c r="I608" t="s">
        <v>20</v>
      </c>
      <c r="J608" s="2">
        <v>2268.6000000000004</v>
      </c>
      <c r="K608" t="s">
        <v>136</v>
      </c>
      <c r="L608">
        <v>1</v>
      </c>
      <c r="M608" t="s">
        <v>52</v>
      </c>
      <c r="N608" t="s">
        <v>90</v>
      </c>
      <c r="O608">
        <f t="shared" si="9"/>
        <v>2025</v>
      </c>
      <c r="P608" s="23">
        <v>45802</v>
      </c>
    </row>
    <row r="609" spans="1:16" x14ac:dyDescent="0.3">
      <c r="A609" t="s">
        <v>745</v>
      </c>
      <c r="B609" t="s">
        <v>1151</v>
      </c>
      <c r="C609" t="s">
        <v>10</v>
      </c>
      <c r="D609" t="s">
        <v>11</v>
      </c>
      <c r="E609">
        <v>8</v>
      </c>
      <c r="F609" s="2">
        <v>226.86</v>
      </c>
      <c r="G609" s="1">
        <v>45263</v>
      </c>
      <c r="H609" s="27">
        <v>45291</v>
      </c>
      <c r="I609" t="s">
        <v>20</v>
      </c>
      <c r="J609" s="2">
        <v>1814.88</v>
      </c>
      <c r="K609" t="s">
        <v>136</v>
      </c>
      <c r="L609">
        <v>9</v>
      </c>
      <c r="M609" t="s">
        <v>17</v>
      </c>
      <c r="N609" t="s">
        <v>79</v>
      </c>
      <c r="O609">
        <f t="shared" si="9"/>
        <v>2023</v>
      </c>
      <c r="P609" s="23">
        <v>45263</v>
      </c>
    </row>
    <row r="610" spans="1:16" x14ac:dyDescent="0.3">
      <c r="A610" t="s">
        <v>746</v>
      </c>
      <c r="B610" t="s">
        <v>1150</v>
      </c>
      <c r="C610" t="s">
        <v>24</v>
      </c>
      <c r="D610" t="s">
        <v>51</v>
      </c>
      <c r="E610">
        <v>2</v>
      </c>
      <c r="F610" s="2">
        <v>21.99</v>
      </c>
      <c r="G610" s="1">
        <v>45133</v>
      </c>
      <c r="H610" s="27">
        <v>45170</v>
      </c>
      <c r="I610" t="s">
        <v>12</v>
      </c>
      <c r="J610" s="2">
        <v>43.98</v>
      </c>
      <c r="K610" t="s">
        <v>1144</v>
      </c>
      <c r="L610">
        <v>9</v>
      </c>
      <c r="M610" t="s">
        <v>35</v>
      </c>
      <c r="N610" t="s">
        <v>55</v>
      </c>
      <c r="O610">
        <f t="shared" si="9"/>
        <v>2023</v>
      </c>
      <c r="P610" s="23">
        <v>45133</v>
      </c>
    </row>
    <row r="611" spans="1:16" x14ac:dyDescent="0.3">
      <c r="A611" t="s">
        <v>747</v>
      </c>
      <c r="B611" t="s">
        <v>1151</v>
      </c>
      <c r="C611" t="s">
        <v>10</v>
      </c>
      <c r="D611" t="s">
        <v>32</v>
      </c>
      <c r="E611">
        <v>7</v>
      </c>
      <c r="F611" s="2">
        <v>35.380000000000003</v>
      </c>
      <c r="G611" s="1">
        <v>45510</v>
      </c>
      <c r="H611" s="27">
        <v>45528</v>
      </c>
      <c r="I611" t="s">
        <v>12</v>
      </c>
      <c r="J611" s="2">
        <v>247.66000000000003</v>
      </c>
      <c r="K611" t="s">
        <v>136</v>
      </c>
      <c r="L611">
        <v>6</v>
      </c>
      <c r="M611" t="s">
        <v>35</v>
      </c>
      <c r="N611" t="s">
        <v>83</v>
      </c>
      <c r="O611">
        <f t="shared" si="9"/>
        <v>2024</v>
      </c>
      <c r="P611" s="23">
        <v>45510</v>
      </c>
    </row>
    <row r="612" spans="1:16" x14ac:dyDescent="0.3">
      <c r="A612" t="s">
        <v>748</v>
      </c>
      <c r="B612" t="s">
        <v>1151</v>
      </c>
      <c r="C612" t="s">
        <v>10</v>
      </c>
      <c r="D612" t="s">
        <v>32</v>
      </c>
      <c r="E612">
        <v>4</v>
      </c>
      <c r="F612" s="2">
        <v>35.380000000000003</v>
      </c>
      <c r="G612" s="1">
        <v>45928</v>
      </c>
      <c r="H612" s="27">
        <v>45948</v>
      </c>
      <c r="I612" t="s">
        <v>20</v>
      </c>
      <c r="J612" s="2">
        <v>141.52000000000001</v>
      </c>
      <c r="K612" t="s">
        <v>136</v>
      </c>
      <c r="L612">
        <v>12</v>
      </c>
      <c r="M612" t="s">
        <v>28</v>
      </c>
      <c r="N612" t="s">
        <v>29</v>
      </c>
      <c r="O612">
        <f t="shared" si="9"/>
        <v>2025</v>
      </c>
      <c r="P612" s="23">
        <v>45928</v>
      </c>
    </row>
    <row r="613" spans="1:16" x14ac:dyDescent="0.3">
      <c r="A613" t="s">
        <v>749</v>
      </c>
      <c r="B613" t="s">
        <v>1152</v>
      </c>
      <c r="C613" t="s">
        <v>24</v>
      </c>
      <c r="D613" t="s">
        <v>27</v>
      </c>
      <c r="E613">
        <v>9</v>
      </c>
      <c r="F613" s="2">
        <v>292.01</v>
      </c>
      <c r="G613" s="1">
        <v>45589</v>
      </c>
      <c r="H613" s="27">
        <v>45612</v>
      </c>
      <c r="I613" t="s">
        <v>12</v>
      </c>
      <c r="J613" s="2">
        <v>2628.09</v>
      </c>
      <c r="K613" t="s">
        <v>1143</v>
      </c>
      <c r="L613">
        <v>5</v>
      </c>
      <c r="M613" t="s">
        <v>52</v>
      </c>
      <c r="N613" t="s">
        <v>103</v>
      </c>
      <c r="O613">
        <f t="shared" si="9"/>
        <v>2024</v>
      </c>
      <c r="P613" s="23">
        <v>45589</v>
      </c>
    </row>
    <row r="614" spans="1:16" x14ac:dyDescent="0.3">
      <c r="A614" t="s">
        <v>750</v>
      </c>
      <c r="B614" t="s">
        <v>1151</v>
      </c>
      <c r="C614" t="s">
        <v>24</v>
      </c>
      <c r="D614" t="s">
        <v>44</v>
      </c>
      <c r="E614">
        <v>3</v>
      </c>
      <c r="F614" s="2">
        <v>76.069999999999993</v>
      </c>
      <c r="G614" s="1">
        <v>45760</v>
      </c>
      <c r="H614" s="27">
        <v>45785</v>
      </c>
      <c r="I614" t="s">
        <v>20</v>
      </c>
      <c r="J614" s="2">
        <v>228.20999999999998</v>
      </c>
      <c r="K614" t="s">
        <v>136</v>
      </c>
      <c r="L614">
        <v>4</v>
      </c>
      <c r="M614" t="s">
        <v>30</v>
      </c>
      <c r="N614" t="s">
        <v>66</v>
      </c>
      <c r="O614">
        <f t="shared" si="9"/>
        <v>2025</v>
      </c>
      <c r="P614" s="23">
        <v>45760</v>
      </c>
    </row>
    <row r="615" spans="1:16" x14ac:dyDescent="0.3">
      <c r="A615" t="s">
        <v>751</v>
      </c>
      <c r="B615" t="s">
        <v>1151</v>
      </c>
      <c r="C615" t="s">
        <v>24</v>
      </c>
      <c r="D615" t="s">
        <v>38</v>
      </c>
      <c r="E615">
        <v>7</v>
      </c>
      <c r="F615" s="2">
        <v>3.51</v>
      </c>
      <c r="G615" s="1">
        <v>45625</v>
      </c>
      <c r="H615" s="27">
        <v>45661</v>
      </c>
      <c r="I615" t="s">
        <v>20</v>
      </c>
      <c r="J615" s="2">
        <v>24.57</v>
      </c>
      <c r="K615" t="s">
        <v>1144</v>
      </c>
      <c r="L615">
        <v>15</v>
      </c>
      <c r="M615" t="s">
        <v>13</v>
      </c>
      <c r="N615" t="s">
        <v>85</v>
      </c>
      <c r="O615">
        <f t="shared" si="9"/>
        <v>2024</v>
      </c>
      <c r="P615" s="23">
        <v>45625</v>
      </c>
    </row>
    <row r="616" spans="1:16" x14ac:dyDescent="0.3">
      <c r="A616" t="s">
        <v>752</v>
      </c>
      <c r="B616" t="s">
        <v>1152</v>
      </c>
      <c r="C616" t="s">
        <v>24</v>
      </c>
      <c r="D616" t="s">
        <v>25</v>
      </c>
      <c r="E616">
        <v>7</v>
      </c>
      <c r="F616" s="2">
        <v>0.76</v>
      </c>
      <c r="G616" s="1">
        <v>45174</v>
      </c>
      <c r="H616" s="27">
        <v>45213</v>
      </c>
      <c r="I616" t="s">
        <v>12</v>
      </c>
      <c r="J616" s="2">
        <v>5.32</v>
      </c>
      <c r="K616" t="s">
        <v>1144</v>
      </c>
      <c r="L616">
        <v>9</v>
      </c>
      <c r="M616" t="s">
        <v>35</v>
      </c>
      <c r="N616" t="s">
        <v>82</v>
      </c>
      <c r="O616">
        <f t="shared" si="9"/>
        <v>2023</v>
      </c>
      <c r="P616" s="23">
        <v>45174</v>
      </c>
    </row>
    <row r="617" spans="1:16" x14ac:dyDescent="0.3">
      <c r="A617" t="s">
        <v>753</v>
      </c>
      <c r="B617" t="s">
        <v>1154</v>
      </c>
      <c r="C617" t="s">
        <v>10</v>
      </c>
      <c r="D617" t="s">
        <v>25</v>
      </c>
      <c r="E617">
        <v>2</v>
      </c>
      <c r="F617" s="2">
        <v>0.76</v>
      </c>
      <c r="G617" s="1">
        <v>45330</v>
      </c>
      <c r="H617" s="27">
        <v>45371</v>
      </c>
      <c r="I617" t="s">
        <v>20</v>
      </c>
      <c r="J617" s="2">
        <v>1.52</v>
      </c>
      <c r="K617" t="s">
        <v>1144</v>
      </c>
      <c r="L617">
        <v>7</v>
      </c>
      <c r="M617" t="s">
        <v>40</v>
      </c>
      <c r="N617" t="s">
        <v>129</v>
      </c>
      <c r="O617">
        <f t="shared" si="9"/>
        <v>2024</v>
      </c>
      <c r="P617" s="23">
        <v>45330</v>
      </c>
    </row>
    <row r="618" spans="1:16" x14ac:dyDescent="0.3">
      <c r="A618" t="s">
        <v>754</v>
      </c>
      <c r="B618" t="s">
        <v>1154</v>
      </c>
      <c r="C618" t="s">
        <v>10</v>
      </c>
      <c r="D618" t="s">
        <v>65</v>
      </c>
      <c r="E618">
        <v>4</v>
      </c>
      <c r="F618" s="2">
        <v>35.93</v>
      </c>
      <c r="G618" s="1">
        <v>45461</v>
      </c>
      <c r="H618" s="27">
        <v>45476</v>
      </c>
      <c r="I618" t="s">
        <v>20</v>
      </c>
      <c r="J618" s="2">
        <v>143.72</v>
      </c>
      <c r="K618" t="s">
        <v>136</v>
      </c>
      <c r="L618">
        <v>18</v>
      </c>
      <c r="M618" t="s">
        <v>17</v>
      </c>
      <c r="N618" t="s">
        <v>57</v>
      </c>
      <c r="O618">
        <f t="shared" si="9"/>
        <v>2024</v>
      </c>
      <c r="P618" s="23">
        <v>45461</v>
      </c>
    </row>
    <row r="619" spans="1:16" x14ac:dyDescent="0.3">
      <c r="A619" t="s">
        <v>755</v>
      </c>
      <c r="B619" t="s">
        <v>1154</v>
      </c>
      <c r="C619" t="s">
        <v>10</v>
      </c>
      <c r="D619" t="s">
        <v>25</v>
      </c>
      <c r="E619">
        <v>3</v>
      </c>
      <c r="F619" s="2">
        <v>0.76</v>
      </c>
      <c r="G619" s="1">
        <v>45156</v>
      </c>
      <c r="H619" s="27">
        <v>45185</v>
      </c>
      <c r="I619" t="s">
        <v>20</v>
      </c>
      <c r="J619" s="2">
        <v>2.2800000000000002</v>
      </c>
      <c r="K619" t="s">
        <v>1144</v>
      </c>
      <c r="L619">
        <v>10</v>
      </c>
      <c r="M619" t="s">
        <v>22</v>
      </c>
      <c r="N619" t="s">
        <v>57</v>
      </c>
      <c r="O619">
        <f t="shared" si="9"/>
        <v>2023</v>
      </c>
      <c r="P619" s="23">
        <v>45156</v>
      </c>
    </row>
    <row r="620" spans="1:16" x14ac:dyDescent="0.3">
      <c r="A620" t="s">
        <v>756</v>
      </c>
      <c r="B620" t="s">
        <v>1149</v>
      </c>
      <c r="C620" t="s">
        <v>15</v>
      </c>
      <c r="D620" t="s">
        <v>11</v>
      </c>
      <c r="E620">
        <v>4</v>
      </c>
      <c r="F620" s="2">
        <v>226.86</v>
      </c>
      <c r="G620" s="1">
        <v>45114</v>
      </c>
      <c r="H620" s="27">
        <v>45138</v>
      </c>
      <c r="I620" t="s">
        <v>20</v>
      </c>
      <c r="J620" s="2">
        <v>907.44</v>
      </c>
      <c r="K620" t="s">
        <v>136</v>
      </c>
      <c r="L620">
        <v>16</v>
      </c>
      <c r="M620" t="s">
        <v>40</v>
      </c>
      <c r="N620" t="s">
        <v>71</v>
      </c>
      <c r="O620">
        <f t="shared" si="9"/>
        <v>2023</v>
      </c>
      <c r="P620" s="23">
        <v>45114</v>
      </c>
    </row>
    <row r="621" spans="1:16" x14ac:dyDescent="0.3">
      <c r="A621" t="s">
        <v>757</v>
      </c>
      <c r="B621" t="s">
        <v>1159</v>
      </c>
      <c r="C621" t="s">
        <v>24</v>
      </c>
      <c r="D621" t="s">
        <v>27</v>
      </c>
      <c r="E621">
        <v>2</v>
      </c>
      <c r="F621" s="2">
        <v>292.01</v>
      </c>
      <c r="G621" s="1">
        <v>45470</v>
      </c>
      <c r="H621" s="27">
        <v>45485</v>
      </c>
      <c r="I621" t="s">
        <v>12</v>
      </c>
      <c r="J621" s="2">
        <v>584.02</v>
      </c>
      <c r="K621" t="s">
        <v>1143</v>
      </c>
      <c r="L621">
        <v>5</v>
      </c>
      <c r="M621" t="s">
        <v>40</v>
      </c>
      <c r="N621" t="s">
        <v>119</v>
      </c>
      <c r="O621">
        <f t="shared" si="9"/>
        <v>2024</v>
      </c>
      <c r="P621" s="23">
        <v>45470</v>
      </c>
    </row>
    <row r="622" spans="1:16" x14ac:dyDescent="0.3">
      <c r="A622" t="s">
        <v>758</v>
      </c>
      <c r="B622" t="s">
        <v>1150</v>
      </c>
      <c r="C622" t="s">
        <v>24</v>
      </c>
      <c r="D622" t="s">
        <v>51</v>
      </c>
      <c r="E622">
        <v>9</v>
      </c>
      <c r="F622" s="2">
        <v>21.99</v>
      </c>
      <c r="G622" s="1">
        <v>45998</v>
      </c>
      <c r="H622" s="27">
        <v>46043</v>
      </c>
      <c r="I622" t="s">
        <v>20</v>
      </c>
      <c r="J622" s="2">
        <v>197.91</v>
      </c>
      <c r="K622" t="s">
        <v>1144</v>
      </c>
      <c r="L622">
        <v>19</v>
      </c>
      <c r="M622" t="s">
        <v>22</v>
      </c>
      <c r="N622" t="s">
        <v>101</v>
      </c>
      <c r="O622">
        <f t="shared" si="9"/>
        <v>2025</v>
      </c>
      <c r="P622" s="23">
        <v>45998</v>
      </c>
    </row>
    <row r="623" spans="1:16" x14ac:dyDescent="0.3">
      <c r="A623" t="s">
        <v>759</v>
      </c>
      <c r="B623" t="s">
        <v>1155</v>
      </c>
      <c r="C623" t="s">
        <v>10</v>
      </c>
      <c r="D623" t="s">
        <v>51</v>
      </c>
      <c r="E623">
        <v>3</v>
      </c>
      <c r="F623" s="2">
        <v>21.99</v>
      </c>
      <c r="G623" s="1">
        <v>45551</v>
      </c>
      <c r="H623" s="27">
        <v>45584</v>
      </c>
      <c r="I623" t="s">
        <v>20</v>
      </c>
      <c r="J623" s="2">
        <v>65.97</v>
      </c>
      <c r="K623" t="s">
        <v>1144</v>
      </c>
      <c r="L623">
        <v>5</v>
      </c>
      <c r="M623" t="s">
        <v>35</v>
      </c>
      <c r="N623" t="s">
        <v>132</v>
      </c>
      <c r="O623">
        <f t="shared" si="9"/>
        <v>2024</v>
      </c>
      <c r="P623" s="23">
        <v>45551</v>
      </c>
    </row>
    <row r="624" spans="1:16" x14ac:dyDescent="0.3">
      <c r="A624" t="s">
        <v>760</v>
      </c>
      <c r="B624" t="s">
        <v>1158</v>
      </c>
      <c r="C624" t="s">
        <v>15</v>
      </c>
      <c r="D624" t="s">
        <v>25</v>
      </c>
      <c r="E624">
        <v>2</v>
      </c>
      <c r="F624" s="2">
        <v>0.76</v>
      </c>
      <c r="G624" s="1">
        <v>45309</v>
      </c>
      <c r="H624" s="27">
        <v>45334</v>
      </c>
      <c r="I624" t="s">
        <v>20</v>
      </c>
      <c r="J624" s="2">
        <v>1.52</v>
      </c>
      <c r="K624" t="s">
        <v>1144</v>
      </c>
      <c r="L624">
        <v>13</v>
      </c>
      <c r="M624" t="s">
        <v>48</v>
      </c>
      <c r="N624" t="s">
        <v>68</v>
      </c>
      <c r="O624">
        <f t="shared" si="9"/>
        <v>2024</v>
      </c>
      <c r="P624" s="23">
        <v>45309</v>
      </c>
    </row>
    <row r="625" spans="1:16" x14ac:dyDescent="0.3">
      <c r="A625" t="s">
        <v>761</v>
      </c>
      <c r="B625" t="s">
        <v>1149</v>
      </c>
      <c r="C625" t="s">
        <v>15</v>
      </c>
      <c r="D625" t="s">
        <v>25</v>
      </c>
      <c r="E625">
        <v>1</v>
      </c>
      <c r="F625" s="2">
        <v>0.76</v>
      </c>
      <c r="G625" s="1">
        <v>45307</v>
      </c>
      <c r="H625" s="27">
        <v>45322</v>
      </c>
      <c r="I625" t="s">
        <v>12</v>
      </c>
      <c r="J625" s="2">
        <v>0.76</v>
      </c>
      <c r="K625" t="s">
        <v>1144</v>
      </c>
      <c r="L625">
        <v>8</v>
      </c>
      <c r="M625" t="s">
        <v>22</v>
      </c>
      <c r="N625" t="s">
        <v>112</v>
      </c>
      <c r="O625">
        <f t="shared" si="9"/>
        <v>2024</v>
      </c>
      <c r="P625" s="23">
        <v>45307</v>
      </c>
    </row>
    <row r="626" spans="1:16" x14ac:dyDescent="0.3">
      <c r="A626" t="s">
        <v>762</v>
      </c>
      <c r="B626" t="s">
        <v>1159</v>
      </c>
      <c r="C626" t="s">
        <v>24</v>
      </c>
      <c r="D626" t="s">
        <v>51</v>
      </c>
      <c r="E626">
        <v>1</v>
      </c>
      <c r="F626" s="2">
        <v>21.99</v>
      </c>
      <c r="G626" s="1">
        <v>45748</v>
      </c>
      <c r="H626" s="27">
        <v>45769</v>
      </c>
      <c r="I626" t="s">
        <v>12</v>
      </c>
      <c r="J626" s="2">
        <v>21.99</v>
      </c>
      <c r="K626" t="s">
        <v>1144</v>
      </c>
      <c r="L626">
        <v>5</v>
      </c>
      <c r="M626" t="s">
        <v>30</v>
      </c>
      <c r="N626" t="s">
        <v>75</v>
      </c>
      <c r="O626">
        <f t="shared" si="9"/>
        <v>2025</v>
      </c>
      <c r="P626" s="23">
        <v>45748</v>
      </c>
    </row>
    <row r="627" spans="1:16" x14ac:dyDescent="0.3">
      <c r="A627" t="s">
        <v>763</v>
      </c>
      <c r="B627" t="s">
        <v>1149</v>
      </c>
      <c r="C627" t="s">
        <v>19</v>
      </c>
      <c r="D627" t="s">
        <v>34</v>
      </c>
      <c r="E627">
        <v>5</v>
      </c>
      <c r="F627" s="2">
        <v>113.3</v>
      </c>
      <c r="G627" s="1">
        <v>45367</v>
      </c>
      <c r="H627" s="27">
        <v>45412</v>
      </c>
      <c r="I627" t="s">
        <v>20</v>
      </c>
      <c r="J627" s="2">
        <v>566.5</v>
      </c>
      <c r="K627" t="s">
        <v>136</v>
      </c>
      <c r="L627">
        <v>3</v>
      </c>
      <c r="M627" t="s">
        <v>30</v>
      </c>
      <c r="N627" t="s">
        <v>122</v>
      </c>
      <c r="O627">
        <f t="shared" si="9"/>
        <v>2024</v>
      </c>
      <c r="P627" s="23">
        <v>45367</v>
      </c>
    </row>
    <row r="628" spans="1:16" x14ac:dyDescent="0.3">
      <c r="A628" t="s">
        <v>764</v>
      </c>
      <c r="B628" t="s">
        <v>1155</v>
      </c>
      <c r="C628" t="s">
        <v>10</v>
      </c>
      <c r="D628" t="s">
        <v>25</v>
      </c>
      <c r="E628">
        <v>1</v>
      </c>
      <c r="F628" s="2">
        <v>0.76</v>
      </c>
      <c r="G628" s="1">
        <v>45888</v>
      </c>
      <c r="H628" s="27">
        <v>45910</v>
      </c>
      <c r="I628" t="s">
        <v>20</v>
      </c>
      <c r="J628" s="2">
        <v>0.76</v>
      </c>
      <c r="K628" t="s">
        <v>1144</v>
      </c>
      <c r="L628">
        <v>17</v>
      </c>
      <c r="M628" t="s">
        <v>13</v>
      </c>
      <c r="N628" t="s">
        <v>26</v>
      </c>
      <c r="O628">
        <f t="shared" si="9"/>
        <v>2025</v>
      </c>
      <c r="P628" s="23">
        <v>45888</v>
      </c>
    </row>
    <row r="629" spans="1:16" x14ac:dyDescent="0.3">
      <c r="A629" t="s">
        <v>765</v>
      </c>
      <c r="B629" t="s">
        <v>1153</v>
      </c>
      <c r="C629" t="s">
        <v>19</v>
      </c>
      <c r="D629" t="s">
        <v>11</v>
      </c>
      <c r="E629">
        <v>9</v>
      </c>
      <c r="F629" s="2">
        <v>226.86</v>
      </c>
      <c r="G629" s="1">
        <v>45961</v>
      </c>
      <c r="H629" s="27">
        <v>45993</v>
      </c>
      <c r="I629" t="s">
        <v>12</v>
      </c>
      <c r="J629" s="2">
        <v>2041.7400000000002</v>
      </c>
      <c r="K629" t="s">
        <v>136</v>
      </c>
      <c r="L629">
        <v>13</v>
      </c>
      <c r="M629" t="s">
        <v>22</v>
      </c>
      <c r="N629" t="s">
        <v>134</v>
      </c>
      <c r="O629">
        <f t="shared" si="9"/>
        <v>2025</v>
      </c>
      <c r="P629" s="23">
        <v>45961</v>
      </c>
    </row>
    <row r="630" spans="1:16" x14ac:dyDescent="0.3">
      <c r="A630" t="s">
        <v>766</v>
      </c>
      <c r="B630" t="s">
        <v>1150</v>
      </c>
      <c r="C630" t="s">
        <v>24</v>
      </c>
      <c r="D630" t="s">
        <v>25</v>
      </c>
      <c r="E630">
        <v>7</v>
      </c>
      <c r="F630" s="2">
        <v>0.76</v>
      </c>
      <c r="G630" s="1">
        <v>45319</v>
      </c>
      <c r="H630" s="27">
        <v>45339</v>
      </c>
      <c r="I630" t="s">
        <v>20</v>
      </c>
      <c r="J630" s="2">
        <v>5.32</v>
      </c>
      <c r="K630" t="s">
        <v>1144</v>
      </c>
      <c r="L630">
        <v>15</v>
      </c>
      <c r="M630" t="s">
        <v>17</v>
      </c>
      <c r="N630" t="s">
        <v>102</v>
      </c>
      <c r="O630">
        <f t="shared" si="9"/>
        <v>2024</v>
      </c>
      <c r="P630" s="23">
        <v>45319</v>
      </c>
    </row>
    <row r="631" spans="1:16" x14ac:dyDescent="0.3">
      <c r="A631" t="s">
        <v>767</v>
      </c>
      <c r="B631" t="s">
        <v>1157</v>
      </c>
      <c r="C631" t="s">
        <v>10</v>
      </c>
      <c r="D631" t="s">
        <v>44</v>
      </c>
      <c r="E631">
        <v>5</v>
      </c>
      <c r="F631" s="2">
        <v>76.069999999999993</v>
      </c>
      <c r="G631" s="1">
        <v>45683</v>
      </c>
      <c r="H631" s="27">
        <v>45713</v>
      </c>
      <c r="I631" t="s">
        <v>12</v>
      </c>
      <c r="J631" s="2">
        <v>380.34999999999997</v>
      </c>
      <c r="K631" t="s">
        <v>136</v>
      </c>
      <c r="L631">
        <v>9</v>
      </c>
      <c r="M631" t="s">
        <v>28</v>
      </c>
      <c r="N631" t="s">
        <v>29</v>
      </c>
      <c r="O631">
        <f t="shared" si="9"/>
        <v>2025</v>
      </c>
      <c r="P631" s="23">
        <v>45683</v>
      </c>
    </row>
    <row r="632" spans="1:16" x14ac:dyDescent="0.3">
      <c r="A632" t="s">
        <v>768</v>
      </c>
      <c r="B632" t="s">
        <v>1154</v>
      </c>
      <c r="C632" t="s">
        <v>24</v>
      </c>
      <c r="D632" t="s">
        <v>16</v>
      </c>
      <c r="E632">
        <v>4</v>
      </c>
      <c r="F632" s="2">
        <v>177.37</v>
      </c>
      <c r="G632" s="1">
        <v>44957</v>
      </c>
      <c r="H632" s="27">
        <v>44986</v>
      </c>
      <c r="I632" t="s">
        <v>20</v>
      </c>
      <c r="J632" s="2">
        <v>709.48</v>
      </c>
      <c r="K632" t="s">
        <v>1143</v>
      </c>
      <c r="L632">
        <v>12</v>
      </c>
      <c r="M632" t="s">
        <v>13</v>
      </c>
      <c r="N632" t="s">
        <v>135</v>
      </c>
      <c r="O632">
        <f t="shared" si="9"/>
        <v>2023</v>
      </c>
      <c r="P632" s="23">
        <v>44957</v>
      </c>
    </row>
    <row r="633" spans="1:16" x14ac:dyDescent="0.3">
      <c r="A633" t="s">
        <v>769</v>
      </c>
      <c r="B633" t="s">
        <v>1151</v>
      </c>
      <c r="C633" t="s">
        <v>24</v>
      </c>
      <c r="D633" t="s">
        <v>65</v>
      </c>
      <c r="E633">
        <v>7</v>
      </c>
      <c r="F633" s="2">
        <v>35.93</v>
      </c>
      <c r="G633" s="1">
        <v>45924</v>
      </c>
      <c r="H633" s="27">
        <v>45962</v>
      </c>
      <c r="I633" t="s">
        <v>20</v>
      </c>
      <c r="J633" s="2">
        <v>251.51</v>
      </c>
      <c r="K633" t="s">
        <v>136</v>
      </c>
      <c r="L633">
        <v>4</v>
      </c>
      <c r="M633" t="s">
        <v>52</v>
      </c>
      <c r="N633" t="s">
        <v>104</v>
      </c>
      <c r="O633">
        <f t="shared" si="9"/>
        <v>2025</v>
      </c>
      <c r="P633" s="23">
        <v>45924</v>
      </c>
    </row>
    <row r="634" spans="1:16" x14ac:dyDescent="0.3">
      <c r="A634" t="s">
        <v>770</v>
      </c>
      <c r="B634" t="s">
        <v>1152</v>
      </c>
      <c r="C634" t="s">
        <v>24</v>
      </c>
      <c r="D634" t="s">
        <v>32</v>
      </c>
      <c r="E634">
        <v>9</v>
      </c>
      <c r="F634" s="2">
        <v>35.380000000000003</v>
      </c>
      <c r="G634" s="1">
        <v>45806</v>
      </c>
      <c r="H634" s="27">
        <v>45845</v>
      </c>
      <c r="I634" t="s">
        <v>20</v>
      </c>
      <c r="J634" s="2">
        <v>318.42</v>
      </c>
      <c r="K634" t="s">
        <v>136</v>
      </c>
      <c r="L634">
        <v>19</v>
      </c>
      <c r="M634" t="s">
        <v>52</v>
      </c>
      <c r="N634" t="s">
        <v>104</v>
      </c>
      <c r="O634">
        <f t="shared" si="9"/>
        <v>2025</v>
      </c>
      <c r="P634" s="23">
        <v>45806</v>
      </c>
    </row>
    <row r="635" spans="1:16" x14ac:dyDescent="0.3">
      <c r="A635" t="s">
        <v>771</v>
      </c>
      <c r="B635" t="s">
        <v>1158</v>
      </c>
      <c r="C635" t="s">
        <v>15</v>
      </c>
      <c r="D635" t="s">
        <v>32</v>
      </c>
      <c r="E635">
        <v>2</v>
      </c>
      <c r="F635" s="2">
        <v>35.380000000000003</v>
      </c>
      <c r="G635" s="1">
        <v>45151</v>
      </c>
      <c r="H635" s="27">
        <v>45182</v>
      </c>
      <c r="I635" t="s">
        <v>20</v>
      </c>
      <c r="J635" s="2">
        <v>70.760000000000005</v>
      </c>
      <c r="K635" t="s">
        <v>136</v>
      </c>
      <c r="L635">
        <v>14</v>
      </c>
      <c r="M635" t="s">
        <v>35</v>
      </c>
      <c r="N635" t="s">
        <v>100</v>
      </c>
      <c r="O635">
        <f t="shared" si="9"/>
        <v>2023</v>
      </c>
      <c r="P635" s="23">
        <v>45151</v>
      </c>
    </row>
    <row r="636" spans="1:16" x14ac:dyDescent="0.3">
      <c r="A636" t="s">
        <v>772</v>
      </c>
      <c r="B636" t="s">
        <v>1157</v>
      </c>
      <c r="C636" t="s">
        <v>10</v>
      </c>
      <c r="D636" t="s">
        <v>27</v>
      </c>
      <c r="E636">
        <v>2</v>
      </c>
      <c r="F636" s="2">
        <v>292.01</v>
      </c>
      <c r="G636" s="1">
        <v>45501</v>
      </c>
      <c r="H636" s="27">
        <v>45541</v>
      </c>
      <c r="I636" t="s">
        <v>20</v>
      </c>
      <c r="J636" s="2">
        <v>584.02</v>
      </c>
      <c r="K636" t="s">
        <v>1143</v>
      </c>
      <c r="L636">
        <v>19</v>
      </c>
      <c r="M636" t="s">
        <v>30</v>
      </c>
      <c r="N636" t="s">
        <v>43</v>
      </c>
      <c r="O636">
        <f t="shared" si="9"/>
        <v>2024</v>
      </c>
      <c r="P636" s="23">
        <v>45501</v>
      </c>
    </row>
    <row r="637" spans="1:16" x14ac:dyDescent="0.3">
      <c r="A637" t="s">
        <v>773</v>
      </c>
      <c r="B637" t="s">
        <v>1152</v>
      </c>
      <c r="C637" t="s">
        <v>24</v>
      </c>
      <c r="D637" t="s">
        <v>27</v>
      </c>
      <c r="E637">
        <v>7</v>
      </c>
      <c r="F637" s="2">
        <v>292.01</v>
      </c>
      <c r="G637" s="1">
        <v>45691</v>
      </c>
      <c r="H637" s="27">
        <v>45709</v>
      </c>
      <c r="I637" t="s">
        <v>12</v>
      </c>
      <c r="J637" s="2">
        <v>2044.07</v>
      </c>
      <c r="K637" t="s">
        <v>1143</v>
      </c>
      <c r="L637">
        <v>6</v>
      </c>
      <c r="M637" t="s">
        <v>17</v>
      </c>
      <c r="N637" t="s">
        <v>57</v>
      </c>
      <c r="O637">
        <f t="shared" si="9"/>
        <v>2025</v>
      </c>
      <c r="P637" s="23">
        <v>45691</v>
      </c>
    </row>
    <row r="638" spans="1:16" x14ac:dyDescent="0.3">
      <c r="A638" t="s">
        <v>774</v>
      </c>
      <c r="B638" t="s">
        <v>1149</v>
      </c>
      <c r="C638" t="s">
        <v>15</v>
      </c>
      <c r="D638" t="s">
        <v>65</v>
      </c>
      <c r="E638">
        <v>4</v>
      </c>
      <c r="F638" s="2">
        <v>35.93</v>
      </c>
      <c r="G638" s="1">
        <v>45353</v>
      </c>
      <c r="H638" s="27">
        <v>45371</v>
      </c>
      <c r="I638" t="s">
        <v>20</v>
      </c>
      <c r="J638" s="2">
        <v>143.72</v>
      </c>
      <c r="K638" t="s">
        <v>136</v>
      </c>
      <c r="L638">
        <v>14</v>
      </c>
      <c r="M638" t="s">
        <v>40</v>
      </c>
      <c r="N638" t="s">
        <v>109</v>
      </c>
      <c r="O638">
        <f t="shared" si="9"/>
        <v>2024</v>
      </c>
      <c r="P638" s="23">
        <v>45353</v>
      </c>
    </row>
    <row r="639" spans="1:16" x14ac:dyDescent="0.3">
      <c r="A639" t="s">
        <v>775</v>
      </c>
      <c r="B639" t="s">
        <v>1154</v>
      </c>
      <c r="C639" t="s">
        <v>10</v>
      </c>
      <c r="D639" t="s">
        <v>65</v>
      </c>
      <c r="E639">
        <v>9</v>
      </c>
      <c r="F639" s="2">
        <v>35.93</v>
      </c>
      <c r="G639" s="1">
        <v>45885</v>
      </c>
      <c r="H639" s="27">
        <v>45928</v>
      </c>
      <c r="I639" t="s">
        <v>12</v>
      </c>
      <c r="J639" s="2">
        <v>323.37</v>
      </c>
      <c r="K639" t="s">
        <v>136</v>
      </c>
      <c r="L639">
        <v>4</v>
      </c>
      <c r="M639" t="s">
        <v>17</v>
      </c>
      <c r="N639" t="s">
        <v>115</v>
      </c>
      <c r="O639">
        <f t="shared" si="9"/>
        <v>2025</v>
      </c>
      <c r="P639" s="23">
        <v>45885</v>
      </c>
    </row>
    <row r="640" spans="1:16" x14ac:dyDescent="0.3">
      <c r="A640" t="s">
        <v>776</v>
      </c>
      <c r="B640" t="s">
        <v>1158</v>
      </c>
      <c r="C640" t="s">
        <v>15</v>
      </c>
      <c r="D640" t="s">
        <v>16</v>
      </c>
      <c r="E640">
        <v>8</v>
      </c>
      <c r="F640" s="2">
        <v>177.37</v>
      </c>
      <c r="G640" s="1">
        <v>45222</v>
      </c>
      <c r="H640" s="27">
        <v>45262</v>
      </c>
      <c r="I640" t="s">
        <v>12</v>
      </c>
      <c r="J640" s="2">
        <v>1418.96</v>
      </c>
      <c r="K640" t="s">
        <v>1143</v>
      </c>
      <c r="L640">
        <v>2</v>
      </c>
      <c r="M640" t="s">
        <v>40</v>
      </c>
      <c r="N640" t="s">
        <v>63</v>
      </c>
      <c r="O640">
        <f t="shared" si="9"/>
        <v>2023</v>
      </c>
      <c r="P640" s="23">
        <v>45222</v>
      </c>
    </row>
    <row r="641" spans="1:16" x14ac:dyDescent="0.3">
      <c r="A641" t="s">
        <v>777</v>
      </c>
      <c r="B641" t="s">
        <v>1159</v>
      </c>
      <c r="C641" t="s">
        <v>24</v>
      </c>
      <c r="D641" t="s">
        <v>51</v>
      </c>
      <c r="E641">
        <v>8</v>
      </c>
      <c r="F641" s="2">
        <v>21.99</v>
      </c>
      <c r="G641" s="1">
        <v>45724</v>
      </c>
      <c r="H641" s="27">
        <v>45766</v>
      </c>
      <c r="I641" t="s">
        <v>12</v>
      </c>
      <c r="J641" s="2">
        <v>175.92</v>
      </c>
      <c r="K641" t="s">
        <v>1143</v>
      </c>
      <c r="L641">
        <v>6</v>
      </c>
      <c r="M641" t="s">
        <v>13</v>
      </c>
      <c r="N641" t="s">
        <v>85</v>
      </c>
      <c r="O641">
        <f t="shared" si="9"/>
        <v>2025</v>
      </c>
      <c r="P641" s="23">
        <v>45724</v>
      </c>
    </row>
    <row r="642" spans="1:16" x14ac:dyDescent="0.3">
      <c r="A642" t="s">
        <v>778</v>
      </c>
      <c r="B642" t="s">
        <v>1157</v>
      </c>
      <c r="C642" t="s">
        <v>10</v>
      </c>
      <c r="D642" t="s">
        <v>51</v>
      </c>
      <c r="E642">
        <v>9</v>
      </c>
      <c r="F642" s="2">
        <v>21.99</v>
      </c>
      <c r="G642" s="1">
        <v>45083</v>
      </c>
      <c r="H642" s="27">
        <v>45112</v>
      </c>
      <c r="I642" t="s">
        <v>12</v>
      </c>
      <c r="J642" s="2">
        <v>197.91</v>
      </c>
      <c r="K642" t="s">
        <v>1143</v>
      </c>
      <c r="L642">
        <v>18</v>
      </c>
      <c r="M642" t="s">
        <v>22</v>
      </c>
      <c r="N642" t="s">
        <v>112</v>
      </c>
      <c r="O642">
        <f t="shared" si="9"/>
        <v>2023</v>
      </c>
      <c r="P642" s="23">
        <v>45083</v>
      </c>
    </row>
    <row r="643" spans="1:16" x14ac:dyDescent="0.3">
      <c r="A643" t="s">
        <v>779</v>
      </c>
      <c r="B643" t="s">
        <v>1155</v>
      </c>
      <c r="C643" t="s">
        <v>10</v>
      </c>
      <c r="D643" t="s">
        <v>27</v>
      </c>
      <c r="E643">
        <v>10</v>
      </c>
      <c r="F643" s="2">
        <v>292.01</v>
      </c>
      <c r="G643" s="1">
        <v>45833</v>
      </c>
      <c r="H643" s="27">
        <v>45859</v>
      </c>
      <c r="I643" t="s">
        <v>20</v>
      </c>
      <c r="J643" s="2">
        <v>2920.1</v>
      </c>
      <c r="K643" t="s">
        <v>1143</v>
      </c>
      <c r="L643">
        <v>18</v>
      </c>
      <c r="M643" t="s">
        <v>48</v>
      </c>
      <c r="N643" t="s">
        <v>59</v>
      </c>
      <c r="O643">
        <f t="shared" ref="O643:O706" si="10">YEAR(G643)</f>
        <v>2025</v>
      </c>
      <c r="P643" s="23">
        <v>45833</v>
      </c>
    </row>
    <row r="644" spans="1:16" x14ac:dyDescent="0.3">
      <c r="A644" t="s">
        <v>780</v>
      </c>
      <c r="B644" t="s">
        <v>1159</v>
      </c>
      <c r="C644" t="s">
        <v>24</v>
      </c>
      <c r="D644" t="s">
        <v>16</v>
      </c>
      <c r="E644">
        <v>4</v>
      </c>
      <c r="F644" s="2">
        <v>177.37</v>
      </c>
      <c r="G644" s="1">
        <v>45313</v>
      </c>
      <c r="H644" s="27">
        <v>45338</v>
      </c>
      <c r="I644" t="s">
        <v>20</v>
      </c>
      <c r="J644" s="2">
        <v>709.48</v>
      </c>
      <c r="K644" t="s">
        <v>1143</v>
      </c>
      <c r="L644">
        <v>0</v>
      </c>
      <c r="M644" t="s">
        <v>48</v>
      </c>
      <c r="N644" t="s">
        <v>59</v>
      </c>
      <c r="O644">
        <f t="shared" si="10"/>
        <v>2024</v>
      </c>
      <c r="P644" s="23">
        <v>45313</v>
      </c>
    </row>
    <row r="645" spans="1:16" x14ac:dyDescent="0.3">
      <c r="A645" t="s">
        <v>781</v>
      </c>
      <c r="B645" t="s">
        <v>1157</v>
      </c>
      <c r="C645" t="s">
        <v>10</v>
      </c>
      <c r="D645" t="s">
        <v>25</v>
      </c>
      <c r="E645">
        <v>7</v>
      </c>
      <c r="F645" s="2">
        <v>0.76</v>
      </c>
      <c r="G645" s="1">
        <v>45106</v>
      </c>
      <c r="H645" s="27">
        <v>45140</v>
      </c>
      <c r="I645" t="s">
        <v>20</v>
      </c>
      <c r="J645" s="2">
        <v>5.32</v>
      </c>
      <c r="K645" t="s">
        <v>1144</v>
      </c>
      <c r="L645">
        <v>14</v>
      </c>
      <c r="M645" t="s">
        <v>13</v>
      </c>
      <c r="N645" t="s">
        <v>85</v>
      </c>
      <c r="O645">
        <f t="shared" si="10"/>
        <v>2023</v>
      </c>
      <c r="P645" s="23">
        <v>45106</v>
      </c>
    </row>
    <row r="646" spans="1:16" x14ac:dyDescent="0.3">
      <c r="A646" t="s">
        <v>782</v>
      </c>
      <c r="B646" t="s">
        <v>1156</v>
      </c>
      <c r="C646" t="s">
        <v>24</v>
      </c>
      <c r="D646" t="s">
        <v>38</v>
      </c>
      <c r="E646">
        <v>4</v>
      </c>
      <c r="F646" s="2">
        <v>3.51</v>
      </c>
      <c r="G646" s="1">
        <v>45230</v>
      </c>
      <c r="H646" s="27">
        <v>45267</v>
      </c>
      <c r="I646" t="s">
        <v>20</v>
      </c>
      <c r="J646" s="2">
        <v>14.04</v>
      </c>
      <c r="K646" t="s">
        <v>1144</v>
      </c>
      <c r="L646">
        <v>11</v>
      </c>
      <c r="M646" t="s">
        <v>52</v>
      </c>
      <c r="N646" t="s">
        <v>64</v>
      </c>
      <c r="O646">
        <f t="shared" si="10"/>
        <v>2023</v>
      </c>
      <c r="P646" s="23">
        <v>45230</v>
      </c>
    </row>
    <row r="647" spans="1:16" x14ac:dyDescent="0.3">
      <c r="A647" t="s">
        <v>783</v>
      </c>
      <c r="B647" t="s">
        <v>1159</v>
      </c>
      <c r="C647" t="s">
        <v>24</v>
      </c>
      <c r="D647" t="s">
        <v>51</v>
      </c>
      <c r="E647">
        <v>6</v>
      </c>
      <c r="F647" s="2">
        <v>21.99</v>
      </c>
      <c r="G647" s="1">
        <v>44931</v>
      </c>
      <c r="H647" s="27">
        <v>44958</v>
      </c>
      <c r="I647" t="s">
        <v>12</v>
      </c>
      <c r="J647" s="2">
        <v>131.94</v>
      </c>
      <c r="K647" t="s">
        <v>1144</v>
      </c>
      <c r="L647">
        <v>17</v>
      </c>
      <c r="M647" t="s">
        <v>48</v>
      </c>
      <c r="N647" t="s">
        <v>126</v>
      </c>
      <c r="O647">
        <f t="shared" si="10"/>
        <v>2023</v>
      </c>
      <c r="P647" s="23">
        <v>44931</v>
      </c>
    </row>
    <row r="648" spans="1:16" x14ac:dyDescent="0.3">
      <c r="A648" t="s">
        <v>784</v>
      </c>
      <c r="B648" t="s">
        <v>1154</v>
      </c>
      <c r="C648" t="s">
        <v>24</v>
      </c>
      <c r="D648" t="s">
        <v>38</v>
      </c>
      <c r="E648">
        <v>10</v>
      </c>
      <c r="F648" s="2">
        <v>3.51</v>
      </c>
      <c r="G648" s="1">
        <v>45813</v>
      </c>
      <c r="H648" s="27">
        <v>45845</v>
      </c>
      <c r="I648" t="s">
        <v>12</v>
      </c>
      <c r="J648" s="2">
        <v>35.099999999999994</v>
      </c>
      <c r="K648" t="s">
        <v>1144</v>
      </c>
      <c r="L648">
        <v>5</v>
      </c>
      <c r="M648" t="s">
        <v>22</v>
      </c>
      <c r="N648" t="s">
        <v>134</v>
      </c>
      <c r="O648">
        <f t="shared" si="10"/>
        <v>2025</v>
      </c>
      <c r="P648" s="23">
        <v>45813</v>
      </c>
    </row>
    <row r="649" spans="1:16" x14ac:dyDescent="0.3">
      <c r="A649" t="s">
        <v>785</v>
      </c>
      <c r="B649" t="s">
        <v>1151</v>
      </c>
      <c r="C649" t="s">
        <v>24</v>
      </c>
      <c r="D649" t="s">
        <v>38</v>
      </c>
      <c r="E649">
        <v>4</v>
      </c>
      <c r="F649" s="2">
        <v>3.51</v>
      </c>
      <c r="G649" s="1">
        <v>45856</v>
      </c>
      <c r="H649" s="27">
        <v>45888</v>
      </c>
      <c r="I649" t="s">
        <v>20</v>
      </c>
      <c r="J649" s="2">
        <v>14.04</v>
      </c>
      <c r="K649" t="s">
        <v>1144</v>
      </c>
      <c r="L649">
        <v>6</v>
      </c>
      <c r="M649" t="s">
        <v>17</v>
      </c>
      <c r="N649" t="s">
        <v>102</v>
      </c>
      <c r="O649">
        <f t="shared" si="10"/>
        <v>2025</v>
      </c>
      <c r="P649" s="23">
        <v>45856</v>
      </c>
    </row>
    <row r="650" spans="1:16" x14ac:dyDescent="0.3">
      <c r="A650" t="s">
        <v>786</v>
      </c>
      <c r="B650" t="s">
        <v>1151</v>
      </c>
      <c r="C650" t="s">
        <v>24</v>
      </c>
      <c r="D650" t="s">
        <v>65</v>
      </c>
      <c r="E650">
        <v>2</v>
      </c>
      <c r="F650" s="2">
        <v>35.93</v>
      </c>
      <c r="G650" s="1">
        <v>45408</v>
      </c>
      <c r="H650" s="27">
        <v>45444</v>
      </c>
      <c r="I650" t="s">
        <v>12</v>
      </c>
      <c r="J650" s="2">
        <v>71.86</v>
      </c>
      <c r="K650" t="s">
        <v>1144</v>
      </c>
      <c r="L650">
        <v>5</v>
      </c>
      <c r="M650" t="s">
        <v>17</v>
      </c>
      <c r="N650" t="s">
        <v>102</v>
      </c>
      <c r="O650">
        <f t="shared" si="10"/>
        <v>2024</v>
      </c>
      <c r="P650" s="23">
        <v>45408</v>
      </c>
    </row>
    <row r="651" spans="1:16" x14ac:dyDescent="0.3">
      <c r="A651" t="s">
        <v>787</v>
      </c>
      <c r="B651" t="s">
        <v>1153</v>
      </c>
      <c r="C651" t="s">
        <v>19</v>
      </c>
      <c r="D651" t="s">
        <v>16</v>
      </c>
      <c r="E651">
        <v>7</v>
      </c>
      <c r="F651" s="2">
        <v>177.37</v>
      </c>
      <c r="G651" s="1">
        <v>45339</v>
      </c>
      <c r="H651" s="27">
        <v>45358</v>
      </c>
      <c r="I651" t="s">
        <v>20</v>
      </c>
      <c r="J651" s="2">
        <v>1241.5900000000001</v>
      </c>
      <c r="K651" t="s">
        <v>1143</v>
      </c>
      <c r="L651">
        <v>9</v>
      </c>
      <c r="M651" t="s">
        <v>52</v>
      </c>
      <c r="N651" t="s">
        <v>103</v>
      </c>
      <c r="O651">
        <f t="shared" si="10"/>
        <v>2024</v>
      </c>
      <c r="P651" s="23">
        <v>45339</v>
      </c>
    </row>
    <row r="652" spans="1:16" x14ac:dyDescent="0.3">
      <c r="A652" t="s">
        <v>788</v>
      </c>
      <c r="B652" t="s">
        <v>1159</v>
      </c>
      <c r="C652" t="s">
        <v>24</v>
      </c>
      <c r="D652" t="s">
        <v>32</v>
      </c>
      <c r="E652">
        <v>7</v>
      </c>
      <c r="F652" s="2">
        <v>35.380000000000003</v>
      </c>
      <c r="G652" s="1">
        <v>45333</v>
      </c>
      <c r="H652" s="27">
        <v>45359</v>
      </c>
      <c r="I652" t="s">
        <v>12</v>
      </c>
      <c r="J652" s="2">
        <v>247.66000000000003</v>
      </c>
      <c r="K652" t="s">
        <v>136</v>
      </c>
      <c r="L652">
        <v>18</v>
      </c>
      <c r="M652" t="s">
        <v>22</v>
      </c>
      <c r="N652" t="s">
        <v>101</v>
      </c>
      <c r="O652">
        <f t="shared" si="10"/>
        <v>2024</v>
      </c>
      <c r="P652" s="23">
        <v>45333</v>
      </c>
    </row>
    <row r="653" spans="1:16" x14ac:dyDescent="0.3">
      <c r="A653" t="s">
        <v>789</v>
      </c>
      <c r="B653" t="s">
        <v>1154</v>
      </c>
      <c r="C653" t="s">
        <v>10</v>
      </c>
      <c r="D653" t="s">
        <v>38</v>
      </c>
      <c r="E653">
        <v>10</v>
      </c>
      <c r="F653" s="2">
        <v>3.51</v>
      </c>
      <c r="G653" s="1">
        <v>45472</v>
      </c>
      <c r="H653" s="27">
        <v>45488</v>
      </c>
      <c r="I653" t="s">
        <v>20</v>
      </c>
      <c r="J653" s="2">
        <v>35.099999999999994</v>
      </c>
      <c r="K653" t="s">
        <v>1144</v>
      </c>
      <c r="L653">
        <v>11</v>
      </c>
      <c r="M653" t="s">
        <v>80</v>
      </c>
      <c r="N653" t="s">
        <v>89</v>
      </c>
      <c r="O653">
        <f t="shared" si="10"/>
        <v>2024</v>
      </c>
      <c r="P653" s="23">
        <v>45472</v>
      </c>
    </row>
    <row r="654" spans="1:16" x14ac:dyDescent="0.3">
      <c r="A654" t="s">
        <v>790</v>
      </c>
      <c r="B654" t="s">
        <v>1149</v>
      </c>
      <c r="C654" t="s">
        <v>19</v>
      </c>
      <c r="D654" t="s">
        <v>34</v>
      </c>
      <c r="E654">
        <v>7</v>
      </c>
      <c r="F654" s="2">
        <v>113.3</v>
      </c>
      <c r="G654" s="1">
        <v>45441</v>
      </c>
      <c r="H654" s="27">
        <v>45459</v>
      </c>
      <c r="I654" t="s">
        <v>20</v>
      </c>
      <c r="J654" s="2">
        <v>793.1</v>
      </c>
      <c r="K654" t="s">
        <v>136</v>
      </c>
      <c r="L654">
        <v>10</v>
      </c>
      <c r="M654" t="s">
        <v>13</v>
      </c>
      <c r="N654" t="s">
        <v>135</v>
      </c>
      <c r="O654">
        <f t="shared" si="10"/>
        <v>2024</v>
      </c>
      <c r="P654" s="23">
        <v>45441</v>
      </c>
    </row>
    <row r="655" spans="1:16" x14ac:dyDescent="0.3">
      <c r="A655" t="s">
        <v>791</v>
      </c>
      <c r="B655" t="s">
        <v>1155</v>
      </c>
      <c r="C655" t="s">
        <v>10</v>
      </c>
      <c r="D655" t="s">
        <v>32</v>
      </c>
      <c r="E655">
        <v>10</v>
      </c>
      <c r="F655" s="2">
        <v>35.380000000000003</v>
      </c>
      <c r="G655" s="1">
        <v>45412</v>
      </c>
      <c r="H655" s="27">
        <v>45427</v>
      </c>
      <c r="I655" t="s">
        <v>12</v>
      </c>
      <c r="J655" s="2">
        <v>353.8</v>
      </c>
      <c r="K655" t="s">
        <v>136</v>
      </c>
      <c r="L655">
        <v>18</v>
      </c>
      <c r="M655" t="s">
        <v>17</v>
      </c>
      <c r="N655" t="s">
        <v>57</v>
      </c>
      <c r="O655">
        <f t="shared" si="10"/>
        <v>2024</v>
      </c>
      <c r="P655" s="23">
        <v>45412</v>
      </c>
    </row>
    <row r="656" spans="1:16" x14ac:dyDescent="0.3">
      <c r="A656" t="s">
        <v>792</v>
      </c>
      <c r="B656" t="s">
        <v>1157</v>
      </c>
      <c r="C656" t="s">
        <v>10</v>
      </c>
      <c r="D656" t="s">
        <v>44</v>
      </c>
      <c r="E656">
        <v>10</v>
      </c>
      <c r="F656" s="2">
        <v>76.069999999999993</v>
      </c>
      <c r="G656" s="1">
        <v>45742</v>
      </c>
      <c r="H656" s="27">
        <v>45765</v>
      </c>
      <c r="I656" t="s">
        <v>20</v>
      </c>
      <c r="J656" s="2">
        <v>760.69999999999993</v>
      </c>
      <c r="K656" t="s">
        <v>136</v>
      </c>
      <c r="L656">
        <v>19</v>
      </c>
      <c r="M656" t="s">
        <v>13</v>
      </c>
      <c r="N656" t="s">
        <v>33</v>
      </c>
      <c r="O656">
        <f t="shared" si="10"/>
        <v>2025</v>
      </c>
      <c r="P656" s="23">
        <v>45742</v>
      </c>
    </row>
    <row r="657" spans="1:16" x14ac:dyDescent="0.3">
      <c r="A657" t="s">
        <v>793</v>
      </c>
      <c r="B657" t="s">
        <v>1157</v>
      </c>
      <c r="C657" t="s">
        <v>10</v>
      </c>
      <c r="D657" t="s">
        <v>44</v>
      </c>
      <c r="E657">
        <v>7</v>
      </c>
      <c r="F657" s="2">
        <v>76.069999999999993</v>
      </c>
      <c r="G657" s="1">
        <v>45151</v>
      </c>
      <c r="H657" s="27">
        <v>45177</v>
      </c>
      <c r="I657" t="s">
        <v>20</v>
      </c>
      <c r="J657" s="2">
        <v>532.49</v>
      </c>
      <c r="K657" t="s">
        <v>136</v>
      </c>
      <c r="L657">
        <v>0</v>
      </c>
      <c r="M657" t="s">
        <v>35</v>
      </c>
      <c r="N657" t="s">
        <v>83</v>
      </c>
      <c r="O657">
        <f t="shared" si="10"/>
        <v>2023</v>
      </c>
      <c r="P657" s="23">
        <v>45151</v>
      </c>
    </row>
    <row r="658" spans="1:16" x14ac:dyDescent="0.3">
      <c r="A658" t="s">
        <v>794</v>
      </c>
      <c r="B658" t="s">
        <v>1155</v>
      </c>
      <c r="C658" t="s">
        <v>10</v>
      </c>
      <c r="D658" t="s">
        <v>34</v>
      </c>
      <c r="E658">
        <v>5</v>
      </c>
      <c r="F658" s="2">
        <v>113.3</v>
      </c>
      <c r="G658" s="1">
        <v>45578</v>
      </c>
      <c r="H658" s="27">
        <v>45606</v>
      </c>
      <c r="I658" t="s">
        <v>12</v>
      </c>
      <c r="J658" s="2">
        <v>566.5</v>
      </c>
      <c r="K658" t="s">
        <v>136</v>
      </c>
      <c r="L658">
        <v>18</v>
      </c>
      <c r="M658" t="s">
        <v>17</v>
      </c>
      <c r="N658" t="s">
        <v>86</v>
      </c>
      <c r="O658">
        <f t="shared" si="10"/>
        <v>2024</v>
      </c>
      <c r="P658" s="23">
        <v>45578</v>
      </c>
    </row>
    <row r="659" spans="1:16" x14ac:dyDescent="0.3">
      <c r="A659" t="s">
        <v>795</v>
      </c>
      <c r="B659" t="s">
        <v>1152</v>
      </c>
      <c r="C659" t="s">
        <v>24</v>
      </c>
      <c r="D659" t="s">
        <v>51</v>
      </c>
      <c r="E659">
        <v>5</v>
      </c>
      <c r="F659" s="2">
        <v>21.99</v>
      </c>
      <c r="G659" s="1">
        <v>45064</v>
      </c>
      <c r="H659" s="27">
        <v>45097</v>
      </c>
      <c r="I659" t="s">
        <v>20</v>
      </c>
      <c r="J659" s="2">
        <v>109.94999999999999</v>
      </c>
      <c r="K659" t="s">
        <v>1144</v>
      </c>
      <c r="L659">
        <v>13</v>
      </c>
      <c r="M659" t="s">
        <v>48</v>
      </c>
      <c r="N659" t="s">
        <v>98</v>
      </c>
      <c r="O659">
        <f t="shared" si="10"/>
        <v>2023</v>
      </c>
      <c r="P659" s="23">
        <v>45064</v>
      </c>
    </row>
    <row r="660" spans="1:16" x14ac:dyDescent="0.3">
      <c r="A660" t="s">
        <v>796</v>
      </c>
      <c r="B660" t="s">
        <v>1151</v>
      </c>
      <c r="C660" t="s">
        <v>24</v>
      </c>
      <c r="D660" t="s">
        <v>51</v>
      </c>
      <c r="E660">
        <v>6</v>
      </c>
      <c r="F660" s="2">
        <v>21.99</v>
      </c>
      <c r="G660" s="1">
        <v>45441</v>
      </c>
      <c r="H660" s="27">
        <v>45462</v>
      </c>
      <c r="I660" t="s">
        <v>12</v>
      </c>
      <c r="J660" s="2">
        <v>131.94</v>
      </c>
      <c r="K660" t="s">
        <v>1144</v>
      </c>
      <c r="L660">
        <v>10</v>
      </c>
      <c r="M660" t="s">
        <v>22</v>
      </c>
      <c r="N660" t="s">
        <v>78</v>
      </c>
      <c r="O660">
        <f t="shared" si="10"/>
        <v>2024</v>
      </c>
      <c r="P660" s="23">
        <v>45441</v>
      </c>
    </row>
    <row r="661" spans="1:16" x14ac:dyDescent="0.3">
      <c r="A661" t="s">
        <v>797</v>
      </c>
      <c r="B661" t="s">
        <v>1151</v>
      </c>
      <c r="C661" t="s">
        <v>24</v>
      </c>
      <c r="D661" t="s">
        <v>16</v>
      </c>
      <c r="E661">
        <v>10</v>
      </c>
      <c r="F661" s="2">
        <v>177.37</v>
      </c>
      <c r="G661" s="1">
        <v>45052</v>
      </c>
      <c r="H661" s="27">
        <v>45090</v>
      </c>
      <c r="I661" t="s">
        <v>12</v>
      </c>
      <c r="J661" s="2">
        <v>1773.7</v>
      </c>
      <c r="K661" t="s">
        <v>1143</v>
      </c>
      <c r="L661">
        <v>4</v>
      </c>
      <c r="M661" t="s">
        <v>17</v>
      </c>
      <c r="N661" t="s">
        <v>131</v>
      </c>
      <c r="O661">
        <f t="shared" si="10"/>
        <v>2023</v>
      </c>
      <c r="P661" s="23">
        <v>45052</v>
      </c>
    </row>
    <row r="662" spans="1:16" x14ac:dyDescent="0.3">
      <c r="A662" t="s">
        <v>798</v>
      </c>
      <c r="B662" t="s">
        <v>1154</v>
      </c>
      <c r="C662" t="s">
        <v>10</v>
      </c>
      <c r="D662" t="s">
        <v>27</v>
      </c>
      <c r="E662">
        <v>8</v>
      </c>
      <c r="F662" s="2">
        <v>292.01</v>
      </c>
      <c r="G662" s="1">
        <v>45904</v>
      </c>
      <c r="H662" s="27">
        <v>45948</v>
      </c>
      <c r="I662" t="s">
        <v>20</v>
      </c>
      <c r="J662" s="2">
        <v>2336.08</v>
      </c>
      <c r="K662" t="s">
        <v>1143</v>
      </c>
      <c r="L662">
        <v>5</v>
      </c>
      <c r="M662" t="s">
        <v>22</v>
      </c>
      <c r="N662" t="s">
        <v>37</v>
      </c>
      <c r="O662">
        <f t="shared" si="10"/>
        <v>2025</v>
      </c>
      <c r="P662" s="23">
        <v>45904</v>
      </c>
    </row>
    <row r="663" spans="1:16" x14ac:dyDescent="0.3">
      <c r="A663" t="s">
        <v>799</v>
      </c>
      <c r="B663" t="s">
        <v>1149</v>
      </c>
      <c r="C663" t="s">
        <v>19</v>
      </c>
      <c r="D663" t="s">
        <v>65</v>
      </c>
      <c r="E663">
        <v>4</v>
      </c>
      <c r="F663" s="2">
        <v>35.93</v>
      </c>
      <c r="G663" s="1">
        <v>45410</v>
      </c>
      <c r="H663" s="27">
        <v>45455</v>
      </c>
      <c r="I663" t="s">
        <v>12</v>
      </c>
      <c r="J663" s="2">
        <v>143.72</v>
      </c>
      <c r="K663" t="s">
        <v>136</v>
      </c>
      <c r="L663">
        <v>15</v>
      </c>
      <c r="M663" t="s">
        <v>13</v>
      </c>
      <c r="N663" t="s">
        <v>113</v>
      </c>
      <c r="O663">
        <f t="shared" si="10"/>
        <v>2024</v>
      </c>
      <c r="P663" s="23">
        <v>45410</v>
      </c>
    </row>
    <row r="664" spans="1:16" x14ac:dyDescent="0.3">
      <c r="A664" t="s">
        <v>800</v>
      </c>
      <c r="B664" t="s">
        <v>1154</v>
      </c>
      <c r="C664" t="s">
        <v>24</v>
      </c>
      <c r="D664" t="s">
        <v>25</v>
      </c>
      <c r="E664">
        <v>6</v>
      </c>
      <c r="F664" s="2">
        <v>0.76</v>
      </c>
      <c r="G664" s="1">
        <v>45388</v>
      </c>
      <c r="H664" s="27">
        <v>45409</v>
      </c>
      <c r="I664" t="s">
        <v>20</v>
      </c>
      <c r="J664" s="2">
        <v>4.5600000000000005</v>
      </c>
      <c r="K664" t="s">
        <v>1144</v>
      </c>
      <c r="L664">
        <v>9</v>
      </c>
      <c r="M664" t="s">
        <v>30</v>
      </c>
      <c r="N664" t="s">
        <v>31</v>
      </c>
      <c r="O664">
        <f t="shared" si="10"/>
        <v>2024</v>
      </c>
      <c r="P664" s="23">
        <v>45388</v>
      </c>
    </row>
    <row r="665" spans="1:16" x14ac:dyDescent="0.3">
      <c r="A665" t="s">
        <v>801</v>
      </c>
      <c r="B665" t="s">
        <v>1156</v>
      </c>
      <c r="C665" t="s">
        <v>24</v>
      </c>
      <c r="D665" t="s">
        <v>11</v>
      </c>
      <c r="E665">
        <v>1</v>
      </c>
      <c r="F665" s="2">
        <v>226.86</v>
      </c>
      <c r="G665" s="1">
        <v>45415</v>
      </c>
      <c r="H665" s="27">
        <v>45434</v>
      </c>
      <c r="I665" t="s">
        <v>12</v>
      </c>
      <c r="J665" s="2">
        <v>226.86</v>
      </c>
      <c r="K665" t="s">
        <v>136</v>
      </c>
      <c r="L665">
        <v>2</v>
      </c>
      <c r="M665" t="s">
        <v>48</v>
      </c>
      <c r="N665" t="s">
        <v>59</v>
      </c>
      <c r="O665">
        <f t="shared" si="10"/>
        <v>2024</v>
      </c>
      <c r="P665" s="23">
        <v>45415</v>
      </c>
    </row>
    <row r="666" spans="1:16" x14ac:dyDescent="0.3">
      <c r="A666" t="s">
        <v>802</v>
      </c>
      <c r="B666" t="s">
        <v>1150</v>
      </c>
      <c r="C666" t="s">
        <v>24</v>
      </c>
      <c r="D666" t="s">
        <v>65</v>
      </c>
      <c r="E666">
        <v>6</v>
      </c>
      <c r="F666" s="2">
        <v>35.93</v>
      </c>
      <c r="G666" s="1">
        <v>45009</v>
      </c>
      <c r="H666" s="27">
        <v>45047</v>
      </c>
      <c r="I666" t="s">
        <v>20</v>
      </c>
      <c r="J666" s="2">
        <v>215.57999999999998</v>
      </c>
      <c r="K666" t="s">
        <v>136</v>
      </c>
      <c r="L666">
        <v>16</v>
      </c>
      <c r="M666" t="s">
        <v>35</v>
      </c>
      <c r="N666" t="s">
        <v>83</v>
      </c>
      <c r="O666">
        <f t="shared" si="10"/>
        <v>2023</v>
      </c>
      <c r="P666" s="23">
        <v>45009</v>
      </c>
    </row>
    <row r="667" spans="1:16" x14ac:dyDescent="0.3">
      <c r="A667" t="s">
        <v>803</v>
      </c>
      <c r="B667" t="s">
        <v>1154</v>
      </c>
      <c r="C667" t="s">
        <v>10</v>
      </c>
      <c r="D667" t="s">
        <v>44</v>
      </c>
      <c r="E667">
        <v>8</v>
      </c>
      <c r="F667" s="2">
        <v>76.069999999999993</v>
      </c>
      <c r="G667" s="1">
        <v>45504</v>
      </c>
      <c r="H667" s="27">
        <v>45525</v>
      </c>
      <c r="I667" t="s">
        <v>20</v>
      </c>
      <c r="J667" s="2">
        <v>608.55999999999995</v>
      </c>
      <c r="K667" t="s">
        <v>136</v>
      </c>
      <c r="L667">
        <v>18</v>
      </c>
      <c r="M667" t="s">
        <v>48</v>
      </c>
      <c r="N667" t="s">
        <v>98</v>
      </c>
      <c r="O667">
        <f t="shared" si="10"/>
        <v>2024</v>
      </c>
      <c r="P667" s="23">
        <v>45504</v>
      </c>
    </row>
    <row r="668" spans="1:16" x14ac:dyDescent="0.3">
      <c r="A668" t="s">
        <v>804</v>
      </c>
      <c r="B668" t="s">
        <v>1151</v>
      </c>
      <c r="C668" t="s">
        <v>10</v>
      </c>
      <c r="D668" t="s">
        <v>38</v>
      </c>
      <c r="E668">
        <v>7</v>
      </c>
      <c r="F668" s="2">
        <v>3.51</v>
      </c>
      <c r="G668" s="1">
        <v>45730</v>
      </c>
      <c r="H668" s="27">
        <v>45771</v>
      </c>
      <c r="I668" t="s">
        <v>20</v>
      </c>
      <c r="J668" s="2">
        <v>24.57</v>
      </c>
      <c r="K668" t="s">
        <v>1144</v>
      </c>
      <c r="L668">
        <v>19</v>
      </c>
      <c r="M668" t="s">
        <v>22</v>
      </c>
      <c r="N668" t="s">
        <v>123</v>
      </c>
      <c r="O668">
        <f t="shared" si="10"/>
        <v>2025</v>
      </c>
      <c r="P668" s="23">
        <v>45730</v>
      </c>
    </row>
    <row r="669" spans="1:16" x14ac:dyDescent="0.3">
      <c r="A669" t="s">
        <v>805</v>
      </c>
      <c r="B669" t="s">
        <v>1154</v>
      </c>
      <c r="C669" t="s">
        <v>24</v>
      </c>
      <c r="D669" t="s">
        <v>32</v>
      </c>
      <c r="E669">
        <v>7</v>
      </c>
      <c r="F669" s="2">
        <v>35.380000000000003</v>
      </c>
      <c r="G669" s="1">
        <v>45679</v>
      </c>
      <c r="H669" s="27">
        <v>45721</v>
      </c>
      <c r="I669" t="s">
        <v>12</v>
      </c>
      <c r="J669" s="2">
        <v>247.66000000000003</v>
      </c>
      <c r="K669" t="s">
        <v>136</v>
      </c>
      <c r="L669">
        <v>0</v>
      </c>
      <c r="M669" t="s">
        <v>30</v>
      </c>
      <c r="N669" t="s">
        <v>67</v>
      </c>
      <c r="O669">
        <f t="shared" si="10"/>
        <v>2025</v>
      </c>
      <c r="P669" s="23">
        <v>45679</v>
      </c>
    </row>
    <row r="670" spans="1:16" x14ac:dyDescent="0.3">
      <c r="A670" t="s">
        <v>806</v>
      </c>
      <c r="B670" t="s">
        <v>1155</v>
      </c>
      <c r="C670" t="s">
        <v>10</v>
      </c>
      <c r="D670" t="s">
        <v>11</v>
      </c>
      <c r="E670">
        <v>1</v>
      </c>
      <c r="F670" s="2">
        <v>226.86</v>
      </c>
      <c r="G670" s="1">
        <v>45148</v>
      </c>
      <c r="H670" s="27">
        <v>45167</v>
      </c>
      <c r="I670" t="s">
        <v>20</v>
      </c>
      <c r="J670" s="2">
        <v>226.86</v>
      </c>
      <c r="K670" t="s">
        <v>136</v>
      </c>
      <c r="L670">
        <v>4</v>
      </c>
      <c r="M670" t="s">
        <v>28</v>
      </c>
      <c r="N670" t="s">
        <v>74</v>
      </c>
      <c r="O670">
        <f t="shared" si="10"/>
        <v>2023</v>
      </c>
      <c r="P670" s="23">
        <v>45148</v>
      </c>
    </row>
    <row r="671" spans="1:16" x14ac:dyDescent="0.3">
      <c r="A671" t="s">
        <v>807</v>
      </c>
      <c r="B671" t="s">
        <v>1149</v>
      </c>
      <c r="C671" t="s">
        <v>15</v>
      </c>
      <c r="D671" t="s">
        <v>16</v>
      </c>
      <c r="E671">
        <v>3</v>
      </c>
      <c r="F671" s="2">
        <v>177.37</v>
      </c>
      <c r="G671" s="1">
        <v>45204</v>
      </c>
      <c r="H671" s="27">
        <v>45243</v>
      </c>
      <c r="I671" t="s">
        <v>12</v>
      </c>
      <c r="J671" s="2">
        <v>532.11</v>
      </c>
      <c r="K671" t="s">
        <v>1143</v>
      </c>
      <c r="L671">
        <v>7</v>
      </c>
      <c r="M671" t="s">
        <v>28</v>
      </c>
      <c r="N671" t="s">
        <v>125</v>
      </c>
      <c r="O671">
        <f t="shared" si="10"/>
        <v>2023</v>
      </c>
      <c r="P671" s="23">
        <v>45204</v>
      </c>
    </row>
    <row r="672" spans="1:16" x14ac:dyDescent="0.3">
      <c r="A672" t="s">
        <v>808</v>
      </c>
      <c r="B672" t="s">
        <v>1151</v>
      </c>
      <c r="C672" t="s">
        <v>24</v>
      </c>
      <c r="D672" t="s">
        <v>16</v>
      </c>
      <c r="E672">
        <v>9</v>
      </c>
      <c r="F672" s="2">
        <v>177.37</v>
      </c>
      <c r="G672" s="1">
        <v>45670</v>
      </c>
      <c r="H672" s="27">
        <v>45699</v>
      </c>
      <c r="I672" t="s">
        <v>20</v>
      </c>
      <c r="J672" s="2">
        <v>1596.33</v>
      </c>
      <c r="K672" t="s">
        <v>1143</v>
      </c>
      <c r="L672">
        <v>19</v>
      </c>
      <c r="M672" t="s">
        <v>80</v>
      </c>
      <c r="N672" t="s">
        <v>120</v>
      </c>
      <c r="O672">
        <f t="shared" si="10"/>
        <v>2025</v>
      </c>
      <c r="P672" s="23">
        <v>45670</v>
      </c>
    </row>
    <row r="673" spans="1:16" x14ac:dyDescent="0.3">
      <c r="A673" t="s">
        <v>809</v>
      </c>
      <c r="B673" t="s">
        <v>1156</v>
      </c>
      <c r="C673" t="s">
        <v>24</v>
      </c>
      <c r="D673" t="s">
        <v>32</v>
      </c>
      <c r="E673">
        <v>1</v>
      </c>
      <c r="F673" s="2">
        <v>35.380000000000003</v>
      </c>
      <c r="G673" s="1">
        <v>45809</v>
      </c>
      <c r="H673" s="27">
        <v>45845</v>
      </c>
      <c r="I673" t="s">
        <v>20</v>
      </c>
      <c r="J673" s="2">
        <v>35.380000000000003</v>
      </c>
      <c r="K673" t="s">
        <v>136</v>
      </c>
      <c r="L673">
        <v>9</v>
      </c>
      <c r="M673" t="s">
        <v>28</v>
      </c>
      <c r="N673" t="s">
        <v>92</v>
      </c>
      <c r="O673">
        <f t="shared" si="10"/>
        <v>2025</v>
      </c>
      <c r="P673" s="23">
        <v>45809</v>
      </c>
    </row>
    <row r="674" spans="1:16" x14ac:dyDescent="0.3">
      <c r="A674" t="s">
        <v>810</v>
      </c>
      <c r="B674" t="s">
        <v>1158</v>
      </c>
      <c r="C674" t="s">
        <v>15</v>
      </c>
      <c r="D674" t="s">
        <v>34</v>
      </c>
      <c r="E674">
        <v>3</v>
      </c>
      <c r="F674" s="2">
        <v>113.3</v>
      </c>
      <c r="G674" s="1">
        <v>44955</v>
      </c>
      <c r="H674" s="27">
        <v>44971</v>
      </c>
      <c r="I674" t="s">
        <v>20</v>
      </c>
      <c r="J674" s="2">
        <v>339.9</v>
      </c>
      <c r="K674" t="s">
        <v>136</v>
      </c>
      <c r="L674">
        <v>9</v>
      </c>
      <c r="M674" t="s">
        <v>80</v>
      </c>
      <c r="N674" t="s">
        <v>110</v>
      </c>
      <c r="O674">
        <f t="shared" si="10"/>
        <v>2023</v>
      </c>
      <c r="P674" s="23">
        <v>44955</v>
      </c>
    </row>
    <row r="675" spans="1:16" x14ac:dyDescent="0.3">
      <c r="A675" t="s">
        <v>811</v>
      </c>
      <c r="B675" t="s">
        <v>1149</v>
      </c>
      <c r="C675" t="s">
        <v>19</v>
      </c>
      <c r="D675" t="s">
        <v>16</v>
      </c>
      <c r="E675">
        <v>9</v>
      </c>
      <c r="F675" s="2">
        <v>177.37</v>
      </c>
      <c r="G675" s="1">
        <v>45671</v>
      </c>
      <c r="H675" s="27">
        <v>45697</v>
      </c>
      <c r="I675" t="s">
        <v>20</v>
      </c>
      <c r="J675" s="2">
        <v>1596.33</v>
      </c>
      <c r="K675" t="s">
        <v>1143</v>
      </c>
      <c r="L675">
        <v>4</v>
      </c>
      <c r="M675" t="s">
        <v>40</v>
      </c>
      <c r="N675" t="s">
        <v>108</v>
      </c>
      <c r="O675">
        <f t="shared" si="10"/>
        <v>2025</v>
      </c>
      <c r="P675" s="23">
        <v>45671</v>
      </c>
    </row>
    <row r="676" spans="1:16" x14ac:dyDescent="0.3">
      <c r="A676" t="s">
        <v>812</v>
      </c>
      <c r="B676" t="s">
        <v>1155</v>
      </c>
      <c r="C676" t="s">
        <v>10</v>
      </c>
      <c r="D676" t="s">
        <v>27</v>
      </c>
      <c r="E676">
        <v>9</v>
      </c>
      <c r="F676" s="2">
        <v>292.01</v>
      </c>
      <c r="G676" s="1">
        <v>45483</v>
      </c>
      <c r="H676" s="27">
        <v>45525</v>
      </c>
      <c r="I676" t="s">
        <v>20</v>
      </c>
      <c r="J676" s="2">
        <v>2628.09</v>
      </c>
      <c r="K676" t="s">
        <v>1143</v>
      </c>
      <c r="L676">
        <v>16</v>
      </c>
      <c r="M676" t="s">
        <v>35</v>
      </c>
      <c r="N676" t="s">
        <v>82</v>
      </c>
      <c r="O676">
        <f t="shared" si="10"/>
        <v>2024</v>
      </c>
      <c r="P676" s="23">
        <v>45483</v>
      </c>
    </row>
    <row r="677" spans="1:16" x14ac:dyDescent="0.3">
      <c r="A677" t="s">
        <v>813</v>
      </c>
      <c r="B677" t="s">
        <v>1151</v>
      </c>
      <c r="C677" t="s">
        <v>24</v>
      </c>
      <c r="D677" t="s">
        <v>51</v>
      </c>
      <c r="E677">
        <v>10</v>
      </c>
      <c r="F677" s="2">
        <v>21.99</v>
      </c>
      <c r="G677" s="1">
        <v>45859</v>
      </c>
      <c r="H677" s="27">
        <v>45896</v>
      </c>
      <c r="I677" t="s">
        <v>12</v>
      </c>
      <c r="J677" s="2">
        <v>219.89999999999998</v>
      </c>
      <c r="K677" t="s">
        <v>1144</v>
      </c>
      <c r="L677">
        <v>14</v>
      </c>
      <c r="M677" t="s">
        <v>35</v>
      </c>
      <c r="N677" t="s">
        <v>55</v>
      </c>
      <c r="O677">
        <f t="shared" si="10"/>
        <v>2025</v>
      </c>
      <c r="P677" s="23">
        <v>45859</v>
      </c>
    </row>
    <row r="678" spans="1:16" x14ac:dyDescent="0.3">
      <c r="A678" t="s">
        <v>814</v>
      </c>
      <c r="B678" t="s">
        <v>1155</v>
      </c>
      <c r="C678" t="s">
        <v>10</v>
      </c>
      <c r="D678" t="s">
        <v>51</v>
      </c>
      <c r="E678">
        <v>3</v>
      </c>
      <c r="F678" s="2">
        <v>21.99</v>
      </c>
      <c r="G678" s="1">
        <v>45999</v>
      </c>
      <c r="H678" s="27">
        <v>46040</v>
      </c>
      <c r="I678" t="s">
        <v>20</v>
      </c>
      <c r="J678" s="2">
        <v>65.97</v>
      </c>
      <c r="K678" t="s">
        <v>1144</v>
      </c>
      <c r="L678">
        <v>6</v>
      </c>
      <c r="M678" t="s">
        <v>80</v>
      </c>
      <c r="N678" t="s">
        <v>81</v>
      </c>
      <c r="O678">
        <f t="shared" si="10"/>
        <v>2025</v>
      </c>
      <c r="P678" s="23">
        <v>45999</v>
      </c>
    </row>
    <row r="679" spans="1:16" x14ac:dyDescent="0.3">
      <c r="A679" t="s">
        <v>815</v>
      </c>
      <c r="B679" t="s">
        <v>1149</v>
      </c>
      <c r="C679" t="s">
        <v>15</v>
      </c>
      <c r="D679" t="s">
        <v>34</v>
      </c>
      <c r="E679">
        <v>4</v>
      </c>
      <c r="F679" s="2">
        <v>113.3</v>
      </c>
      <c r="G679" s="1">
        <v>45187</v>
      </c>
      <c r="H679" s="27">
        <v>45204</v>
      </c>
      <c r="I679" t="s">
        <v>20</v>
      </c>
      <c r="J679" s="2">
        <v>453.2</v>
      </c>
      <c r="K679" t="s">
        <v>136</v>
      </c>
      <c r="L679">
        <v>10</v>
      </c>
      <c r="M679" t="s">
        <v>52</v>
      </c>
      <c r="N679" t="s">
        <v>73</v>
      </c>
      <c r="O679">
        <f t="shared" si="10"/>
        <v>2023</v>
      </c>
      <c r="P679" s="23">
        <v>45187</v>
      </c>
    </row>
    <row r="680" spans="1:16" x14ac:dyDescent="0.3">
      <c r="A680" t="s">
        <v>816</v>
      </c>
      <c r="B680" t="s">
        <v>1151</v>
      </c>
      <c r="C680" t="s">
        <v>10</v>
      </c>
      <c r="D680" t="s">
        <v>16</v>
      </c>
      <c r="E680">
        <v>6</v>
      </c>
      <c r="F680" s="2">
        <v>177.37</v>
      </c>
      <c r="G680" s="1">
        <v>45383</v>
      </c>
      <c r="H680" s="27">
        <v>45398</v>
      </c>
      <c r="I680" t="s">
        <v>12</v>
      </c>
      <c r="J680" s="2">
        <v>1064.22</v>
      </c>
      <c r="K680" t="s">
        <v>1143</v>
      </c>
      <c r="L680">
        <v>10</v>
      </c>
      <c r="M680" t="s">
        <v>13</v>
      </c>
      <c r="N680" t="s">
        <v>135</v>
      </c>
      <c r="O680">
        <f t="shared" si="10"/>
        <v>2024</v>
      </c>
      <c r="P680" s="23">
        <v>45383</v>
      </c>
    </row>
    <row r="681" spans="1:16" x14ac:dyDescent="0.3">
      <c r="A681" t="s">
        <v>817</v>
      </c>
      <c r="B681" t="s">
        <v>1158</v>
      </c>
      <c r="C681" t="s">
        <v>15</v>
      </c>
      <c r="D681" t="s">
        <v>44</v>
      </c>
      <c r="E681">
        <v>2</v>
      </c>
      <c r="F681" s="2">
        <v>76.069999999999993</v>
      </c>
      <c r="G681" s="1">
        <v>45870</v>
      </c>
      <c r="H681" s="27">
        <v>45910</v>
      </c>
      <c r="I681" t="s">
        <v>20</v>
      </c>
      <c r="J681" s="2">
        <v>152.13999999999999</v>
      </c>
      <c r="K681" t="s">
        <v>136</v>
      </c>
      <c r="L681">
        <v>0</v>
      </c>
      <c r="M681" t="s">
        <v>48</v>
      </c>
      <c r="N681" t="s">
        <v>96</v>
      </c>
      <c r="O681">
        <f t="shared" si="10"/>
        <v>2025</v>
      </c>
      <c r="P681" s="23">
        <v>45870</v>
      </c>
    </row>
    <row r="682" spans="1:16" x14ac:dyDescent="0.3">
      <c r="A682" t="s">
        <v>818</v>
      </c>
      <c r="B682" t="s">
        <v>1151</v>
      </c>
      <c r="C682" t="s">
        <v>24</v>
      </c>
      <c r="D682" t="s">
        <v>34</v>
      </c>
      <c r="E682">
        <v>5</v>
      </c>
      <c r="F682" s="2">
        <v>113.3</v>
      </c>
      <c r="G682" s="1">
        <v>45092</v>
      </c>
      <c r="H682" s="27">
        <v>45133</v>
      </c>
      <c r="I682" t="s">
        <v>12</v>
      </c>
      <c r="J682" s="2">
        <v>566.5</v>
      </c>
      <c r="K682" t="s">
        <v>136</v>
      </c>
      <c r="L682">
        <v>8</v>
      </c>
      <c r="M682" t="s">
        <v>17</v>
      </c>
      <c r="N682" t="s">
        <v>58</v>
      </c>
      <c r="O682">
        <f t="shared" si="10"/>
        <v>2023</v>
      </c>
      <c r="P682" s="23">
        <v>45092</v>
      </c>
    </row>
    <row r="683" spans="1:16" x14ac:dyDescent="0.3">
      <c r="A683" t="s">
        <v>819</v>
      </c>
      <c r="B683" t="s">
        <v>1151</v>
      </c>
      <c r="C683" t="s">
        <v>24</v>
      </c>
      <c r="D683" t="s">
        <v>34</v>
      </c>
      <c r="E683">
        <v>6</v>
      </c>
      <c r="F683" s="2">
        <v>113.3</v>
      </c>
      <c r="G683" s="1">
        <v>45168</v>
      </c>
      <c r="H683" s="27">
        <v>45207</v>
      </c>
      <c r="I683" t="s">
        <v>12</v>
      </c>
      <c r="J683" s="2">
        <v>679.8</v>
      </c>
      <c r="K683" t="s">
        <v>136</v>
      </c>
      <c r="L683">
        <v>1</v>
      </c>
      <c r="M683" t="s">
        <v>13</v>
      </c>
      <c r="N683" t="s">
        <v>84</v>
      </c>
      <c r="O683">
        <f t="shared" si="10"/>
        <v>2023</v>
      </c>
      <c r="P683" s="23">
        <v>45168</v>
      </c>
    </row>
    <row r="684" spans="1:16" x14ac:dyDescent="0.3">
      <c r="A684" t="s">
        <v>820</v>
      </c>
      <c r="B684" t="s">
        <v>1158</v>
      </c>
      <c r="C684" t="s">
        <v>15</v>
      </c>
      <c r="D684" t="s">
        <v>16</v>
      </c>
      <c r="E684">
        <v>10</v>
      </c>
      <c r="F684" s="2">
        <v>177.37</v>
      </c>
      <c r="G684" s="1">
        <v>45163</v>
      </c>
      <c r="H684" s="27">
        <v>45200</v>
      </c>
      <c r="I684" t="s">
        <v>12</v>
      </c>
      <c r="J684" s="2">
        <v>1773.7</v>
      </c>
      <c r="K684" t="s">
        <v>1143</v>
      </c>
      <c r="L684">
        <v>8</v>
      </c>
      <c r="M684" t="s">
        <v>28</v>
      </c>
      <c r="N684" t="s">
        <v>92</v>
      </c>
      <c r="O684">
        <f t="shared" si="10"/>
        <v>2023</v>
      </c>
      <c r="P684" s="23">
        <v>45163</v>
      </c>
    </row>
    <row r="685" spans="1:16" x14ac:dyDescent="0.3">
      <c r="A685" t="s">
        <v>821</v>
      </c>
      <c r="B685" t="s">
        <v>1154</v>
      </c>
      <c r="C685" t="s">
        <v>10</v>
      </c>
      <c r="D685" t="s">
        <v>25</v>
      </c>
      <c r="E685">
        <v>2</v>
      </c>
      <c r="F685" s="2">
        <v>0.76</v>
      </c>
      <c r="G685" s="1">
        <v>45893</v>
      </c>
      <c r="H685" s="27">
        <v>45932</v>
      </c>
      <c r="I685" t="s">
        <v>12</v>
      </c>
      <c r="J685" s="2">
        <v>1.52</v>
      </c>
      <c r="K685" t="s">
        <v>1144</v>
      </c>
      <c r="L685">
        <v>10</v>
      </c>
      <c r="M685" t="s">
        <v>48</v>
      </c>
      <c r="N685" t="s">
        <v>91</v>
      </c>
      <c r="O685">
        <f t="shared" si="10"/>
        <v>2025</v>
      </c>
      <c r="P685" s="23">
        <v>45893</v>
      </c>
    </row>
    <row r="686" spans="1:16" x14ac:dyDescent="0.3">
      <c r="A686" t="s">
        <v>822</v>
      </c>
      <c r="B686" t="s">
        <v>1154</v>
      </c>
      <c r="C686" t="s">
        <v>24</v>
      </c>
      <c r="D686" t="s">
        <v>32</v>
      </c>
      <c r="E686">
        <v>3</v>
      </c>
      <c r="F686" s="2">
        <v>35.380000000000003</v>
      </c>
      <c r="G686" s="1">
        <v>45858</v>
      </c>
      <c r="H686" s="27">
        <v>45885</v>
      </c>
      <c r="I686" t="s">
        <v>12</v>
      </c>
      <c r="J686" s="2">
        <v>106.14000000000001</v>
      </c>
      <c r="K686" t="s">
        <v>136</v>
      </c>
      <c r="L686">
        <v>5</v>
      </c>
      <c r="M686" t="s">
        <v>13</v>
      </c>
      <c r="N686" t="s">
        <v>85</v>
      </c>
      <c r="O686">
        <f t="shared" si="10"/>
        <v>2025</v>
      </c>
      <c r="P686" s="23">
        <v>45858</v>
      </c>
    </row>
    <row r="687" spans="1:16" x14ac:dyDescent="0.3">
      <c r="A687" t="s">
        <v>823</v>
      </c>
      <c r="B687" t="s">
        <v>1158</v>
      </c>
      <c r="C687" t="s">
        <v>15</v>
      </c>
      <c r="D687" t="s">
        <v>44</v>
      </c>
      <c r="E687">
        <v>3</v>
      </c>
      <c r="F687" s="2">
        <v>76.069999999999993</v>
      </c>
      <c r="G687" s="1">
        <v>45254</v>
      </c>
      <c r="H687" s="27">
        <v>45288</v>
      </c>
      <c r="I687" t="s">
        <v>20</v>
      </c>
      <c r="J687" s="2">
        <v>228.20999999999998</v>
      </c>
      <c r="K687" t="s">
        <v>136</v>
      </c>
      <c r="L687">
        <v>9</v>
      </c>
      <c r="M687" t="s">
        <v>28</v>
      </c>
      <c r="N687" t="s">
        <v>125</v>
      </c>
      <c r="O687">
        <f t="shared" si="10"/>
        <v>2023</v>
      </c>
      <c r="P687" s="23">
        <v>45254</v>
      </c>
    </row>
    <row r="688" spans="1:16" x14ac:dyDescent="0.3">
      <c r="A688" t="s">
        <v>824</v>
      </c>
      <c r="B688" t="s">
        <v>1149</v>
      </c>
      <c r="C688" t="s">
        <v>15</v>
      </c>
      <c r="D688" t="s">
        <v>51</v>
      </c>
      <c r="E688">
        <v>9</v>
      </c>
      <c r="F688" s="2">
        <v>21.99</v>
      </c>
      <c r="G688" s="1">
        <v>45851</v>
      </c>
      <c r="H688" s="27">
        <v>45874</v>
      </c>
      <c r="I688" t="s">
        <v>20</v>
      </c>
      <c r="J688" s="2">
        <v>197.91</v>
      </c>
      <c r="K688" t="s">
        <v>1144</v>
      </c>
      <c r="L688">
        <v>4</v>
      </c>
      <c r="M688" t="s">
        <v>17</v>
      </c>
      <c r="N688" t="s">
        <v>131</v>
      </c>
      <c r="O688">
        <f t="shared" si="10"/>
        <v>2025</v>
      </c>
      <c r="P688" s="23">
        <v>45851</v>
      </c>
    </row>
    <row r="689" spans="1:16" x14ac:dyDescent="0.3">
      <c r="A689" t="s">
        <v>825</v>
      </c>
      <c r="B689" t="s">
        <v>1149</v>
      </c>
      <c r="C689" t="s">
        <v>19</v>
      </c>
      <c r="D689" t="s">
        <v>34</v>
      </c>
      <c r="E689">
        <v>7</v>
      </c>
      <c r="F689" s="2">
        <v>113.3</v>
      </c>
      <c r="G689" s="1">
        <v>45121</v>
      </c>
      <c r="H689" s="27">
        <v>45143</v>
      </c>
      <c r="I689" t="s">
        <v>12</v>
      </c>
      <c r="J689" s="2">
        <v>793.1</v>
      </c>
      <c r="K689" t="s">
        <v>136</v>
      </c>
      <c r="L689">
        <v>19</v>
      </c>
      <c r="M689" t="s">
        <v>48</v>
      </c>
      <c r="N689" t="s">
        <v>121</v>
      </c>
      <c r="O689">
        <f t="shared" si="10"/>
        <v>2023</v>
      </c>
      <c r="P689" s="23">
        <v>45121</v>
      </c>
    </row>
    <row r="690" spans="1:16" x14ac:dyDescent="0.3">
      <c r="A690" t="s">
        <v>826</v>
      </c>
      <c r="B690" t="s">
        <v>1154</v>
      </c>
      <c r="C690" t="s">
        <v>10</v>
      </c>
      <c r="D690" t="s">
        <v>27</v>
      </c>
      <c r="E690">
        <v>10</v>
      </c>
      <c r="F690" s="2">
        <v>292.01</v>
      </c>
      <c r="G690" s="1">
        <v>45568</v>
      </c>
      <c r="H690" s="27">
        <v>45612</v>
      </c>
      <c r="I690" t="s">
        <v>12</v>
      </c>
      <c r="J690" s="2">
        <v>2920.1</v>
      </c>
      <c r="K690" t="s">
        <v>1143</v>
      </c>
      <c r="L690">
        <v>15</v>
      </c>
      <c r="M690" t="s">
        <v>80</v>
      </c>
      <c r="N690" t="s">
        <v>89</v>
      </c>
      <c r="O690">
        <f t="shared" si="10"/>
        <v>2024</v>
      </c>
      <c r="P690" s="23">
        <v>45568</v>
      </c>
    </row>
    <row r="691" spans="1:16" x14ac:dyDescent="0.3">
      <c r="A691" t="s">
        <v>827</v>
      </c>
      <c r="B691" t="s">
        <v>1154</v>
      </c>
      <c r="C691" t="s">
        <v>24</v>
      </c>
      <c r="D691" t="s">
        <v>25</v>
      </c>
      <c r="E691">
        <v>9</v>
      </c>
      <c r="F691" s="2">
        <v>0.76</v>
      </c>
      <c r="G691" s="1">
        <v>45275</v>
      </c>
      <c r="H691" s="27">
        <v>45291</v>
      </c>
      <c r="I691" t="s">
        <v>20</v>
      </c>
      <c r="J691" s="2">
        <v>6.84</v>
      </c>
      <c r="K691" t="s">
        <v>1144</v>
      </c>
      <c r="L691">
        <v>10</v>
      </c>
      <c r="M691" t="s">
        <v>13</v>
      </c>
      <c r="N691" t="s">
        <v>135</v>
      </c>
      <c r="O691">
        <f t="shared" si="10"/>
        <v>2023</v>
      </c>
      <c r="P691" s="23">
        <v>45275</v>
      </c>
    </row>
    <row r="692" spans="1:16" x14ac:dyDescent="0.3">
      <c r="A692" t="s">
        <v>828</v>
      </c>
      <c r="B692" t="s">
        <v>1150</v>
      </c>
      <c r="C692" t="s">
        <v>24</v>
      </c>
      <c r="D692" t="s">
        <v>16</v>
      </c>
      <c r="E692">
        <v>10</v>
      </c>
      <c r="F692" s="2">
        <v>177.37</v>
      </c>
      <c r="G692" s="1">
        <v>45084</v>
      </c>
      <c r="H692" s="27">
        <v>45116</v>
      </c>
      <c r="I692" t="s">
        <v>20</v>
      </c>
      <c r="J692" s="2">
        <v>1773.7</v>
      </c>
      <c r="K692" t="s">
        <v>1143</v>
      </c>
      <c r="L692">
        <v>18</v>
      </c>
      <c r="M692" t="s">
        <v>30</v>
      </c>
      <c r="N692" t="s">
        <v>77</v>
      </c>
      <c r="O692">
        <f t="shared" si="10"/>
        <v>2023</v>
      </c>
      <c r="P692" s="23">
        <v>45084</v>
      </c>
    </row>
    <row r="693" spans="1:16" x14ac:dyDescent="0.3">
      <c r="A693" t="s">
        <v>829</v>
      </c>
      <c r="B693" t="s">
        <v>1158</v>
      </c>
      <c r="C693" t="s">
        <v>15</v>
      </c>
      <c r="D693" t="s">
        <v>32</v>
      </c>
      <c r="E693">
        <v>4</v>
      </c>
      <c r="F693" s="2">
        <v>35.380000000000003</v>
      </c>
      <c r="G693" s="1">
        <v>45918</v>
      </c>
      <c r="H693" s="27">
        <v>45959</v>
      </c>
      <c r="I693" t="s">
        <v>20</v>
      </c>
      <c r="J693" s="2">
        <v>141.52000000000001</v>
      </c>
      <c r="K693" t="s">
        <v>136</v>
      </c>
      <c r="L693">
        <v>13</v>
      </c>
      <c r="M693" t="s">
        <v>28</v>
      </c>
      <c r="N693" t="s">
        <v>46</v>
      </c>
      <c r="O693">
        <f t="shared" si="10"/>
        <v>2025</v>
      </c>
      <c r="P693" s="23">
        <v>45918</v>
      </c>
    </row>
    <row r="694" spans="1:16" x14ac:dyDescent="0.3">
      <c r="A694" t="s">
        <v>830</v>
      </c>
      <c r="B694" t="s">
        <v>1155</v>
      </c>
      <c r="C694" t="s">
        <v>10</v>
      </c>
      <c r="D694" t="s">
        <v>34</v>
      </c>
      <c r="E694">
        <v>3</v>
      </c>
      <c r="F694" s="2">
        <v>113.3</v>
      </c>
      <c r="G694" s="1">
        <v>45801</v>
      </c>
      <c r="H694" s="27">
        <v>45831</v>
      </c>
      <c r="I694" t="s">
        <v>12</v>
      </c>
      <c r="J694" s="2">
        <v>339.9</v>
      </c>
      <c r="K694" t="s">
        <v>136</v>
      </c>
      <c r="L694">
        <v>17</v>
      </c>
      <c r="M694" t="s">
        <v>30</v>
      </c>
      <c r="N694" t="s">
        <v>97</v>
      </c>
      <c r="O694">
        <f t="shared" si="10"/>
        <v>2025</v>
      </c>
      <c r="P694" s="23">
        <v>45801</v>
      </c>
    </row>
    <row r="695" spans="1:16" x14ac:dyDescent="0.3">
      <c r="A695" t="s">
        <v>831</v>
      </c>
      <c r="B695" t="s">
        <v>1154</v>
      </c>
      <c r="C695" t="s">
        <v>24</v>
      </c>
      <c r="D695" t="s">
        <v>25</v>
      </c>
      <c r="E695">
        <v>3</v>
      </c>
      <c r="F695" s="2">
        <v>0.76</v>
      </c>
      <c r="G695" s="1">
        <v>45427</v>
      </c>
      <c r="H695" s="27">
        <v>45449</v>
      </c>
      <c r="I695" t="s">
        <v>20</v>
      </c>
      <c r="J695" s="2">
        <v>2.2800000000000002</v>
      </c>
      <c r="K695" t="s">
        <v>1144</v>
      </c>
      <c r="L695">
        <v>19</v>
      </c>
      <c r="M695" t="s">
        <v>52</v>
      </c>
      <c r="N695" t="s">
        <v>104</v>
      </c>
      <c r="O695">
        <f t="shared" si="10"/>
        <v>2024</v>
      </c>
      <c r="P695" s="23">
        <v>45427</v>
      </c>
    </row>
    <row r="696" spans="1:16" x14ac:dyDescent="0.3">
      <c r="A696" t="s">
        <v>832</v>
      </c>
      <c r="B696" t="s">
        <v>1151</v>
      </c>
      <c r="C696" t="s">
        <v>10</v>
      </c>
      <c r="D696" t="s">
        <v>51</v>
      </c>
      <c r="E696">
        <v>9</v>
      </c>
      <c r="F696" s="2">
        <v>21.99</v>
      </c>
      <c r="G696" s="1">
        <v>44999</v>
      </c>
      <c r="H696" s="27">
        <v>45019</v>
      </c>
      <c r="I696" t="s">
        <v>12</v>
      </c>
      <c r="J696" s="2">
        <v>197.91</v>
      </c>
      <c r="K696" t="s">
        <v>1144</v>
      </c>
      <c r="L696">
        <v>3</v>
      </c>
      <c r="M696" t="s">
        <v>52</v>
      </c>
      <c r="N696" t="s">
        <v>103</v>
      </c>
      <c r="O696">
        <f t="shared" si="10"/>
        <v>2023</v>
      </c>
      <c r="P696" s="23">
        <v>44999</v>
      </c>
    </row>
    <row r="697" spans="1:16" x14ac:dyDescent="0.3">
      <c r="A697" t="s">
        <v>833</v>
      </c>
      <c r="B697" t="s">
        <v>1149</v>
      </c>
      <c r="C697" t="s">
        <v>19</v>
      </c>
      <c r="D697" t="s">
        <v>51</v>
      </c>
      <c r="E697">
        <v>9</v>
      </c>
      <c r="F697" s="2">
        <v>21.99</v>
      </c>
      <c r="G697" s="1">
        <v>45205</v>
      </c>
      <c r="H697" s="27">
        <v>45231</v>
      </c>
      <c r="I697" t="s">
        <v>12</v>
      </c>
      <c r="J697" s="2">
        <v>197.91</v>
      </c>
      <c r="K697" t="s">
        <v>1144</v>
      </c>
      <c r="L697">
        <v>9</v>
      </c>
      <c r="M697" t="s">
        <v>52</v>
      </c>
      <c r="N697" t="s">
        <v>103</v>
      </c>
      <c r="O697">
        <f t="shared" si="10"/>
        <v>2023</v>
      </c>
      <c r="P697" s="23">
        <v>45205</v>
      </c>
    </row>
    <row r="698" spans="1:16" x14ac:dyDescent="0.3">
      <c r="A698" t="s">
        <v>834</v>
      </c>
      <c r="B698" t="s">
        <v>1157</v>
      </c>
      <c r="C698" t="s">
        <v>10</v>
      </c>
      <c r="D698" t="s">
        <v>27</v>
      </c>
      <c r="E698">
        <v>5</v>
      </c>
      <c r="F698" s="2">
        <v>292.01</v>
      </c>
      <c r="G698" s="1">
        <v>45490</v>
      </c>
      <c r="H698" s="27">
        <v>45528</v>
      </c>
      <c r="I698" t="s">
        <v>20</v>
      </c>
      <c r="J698" s="2">
        <v>1460.05</v>
      </c>
      <c r="K698" t="s">
        <v>1143</v>
      </c>
      <c r="L698">
        <v>10</v>
      </c>
      <c r="M698" t="s">
        <v>30</v>
      </c>
      <c r="N698" t="s">
        <v>122</v>
      </c>
      <c r="O698">
        <f t="shared" si="10"/>
        <v>2024</v>
      </c>
      <c r="P698" s="23">
        <v>45490</v>
      </c>
    </row>
    <row r="699" spans="1:16" x14ac:dyDescent="0.3">
      <c r="A699" t="s">
        <v>835</v>
      </c>
      <c r="B699" t="s">
        <v>1155</v>
      </c>
      <c r="C699" t="s">
        <v>10</v>
      </c>
      <c r="D699" t="s">
        <v>16</v>
      </c>
      <c r="E699">
        <v>4</v>
      </c>
      <c r="F699" s="2">
        <v>177.37</v>
      </c>
      <c r="G699" s="1">
        <v>45843</v>
      </c>
      <c r="H699" s="27">
        <v>45882</v>
      </c>
      <c r="I699" t="s">
        <v>12</v>
      </c>
      <c r="J699" s="2">
        <v>709.48</v>
      </c>
      <c r="K699" t="s">
        <v>1143</v>
      </c>
      <c r="L699">
        <v>17</v>
      </c>
      <c r="M699" t="s">
        <v>52</v>
      </c>
      <c r="N699" t="s">
        <v>133</v>
      </c>
      <c r="O699">
        <f t="shared" si="10"/>
        <v>2025</v>
      </c>
      <c r="P699" s="23">
        <v>45843</v>
      </c>
    </row>
    <row r="700" spans="1:16" x14ac:dyDescent="0.3">
      <c r="A700" t="s">
        <v>836</v>
      </c>
      <c r="B700" t="s">
        <v>1149</v>
      </c>
      <c r="C700" t="s">
        <v>19</v>
      </c>
      <c r="D700" t="s">
        <v>16</v>
      </c>
      <c r="E700">
        <v>7</v>
      </c>
      <c r="F700" s="2">
        <v>177.37</v>
      </c>
      <c r="G700" s="1">
        <v>45141</v>
      </c>
      <c r="H700" s="27">
        <v>45170</v>
      </c>
      <c r="I700" t="s">
        <v>12</v>
      </c>
      <c r="J700" s="2">
        <v>1241.5900000000001</v>
      </c>
      <c r="K700" t="s">
        <v>1143</v>
      </c>
      <c r="L700">
        <v>5</v>
      </c>
      <c r="M700" t="s">
        <v>80</v>
      </c>
      <c r="N700" t="s">
        <v>81</v>
      </c>
      <c r="O700">
        <f t="shared" si="10"/>
        <v>2023</v>
      </c>
      <c r="P700" s="23">
        <v>45141</v>
      </c>
    </row>
    <row r="701" spans="1:16" x14ac:dyDescent="0.3">
      <c r="A701" t="s">
        <v>837</v>
      </c>
      <c r="B701" t="s">
        <v>1150</v>
      </c>
      <c r="C701" t="s">
        <v>24</v>
      </c>
      <c r="D701" t="s">
        <v>51</v>
      </c>
      <c r="E701">
        <v>2</v>
      </c>
      <c r="F701" s="2">
        <v>21.99</v>
      </c>
      <c r="G701" s="1">
        <v>45390</v>
      </c>
      <c r="H701" s="27">
        <v>45425</v>
      </c>
      <c r="I701" t="s">
        <v>20</v>
      </c>
      <c r="J701" s="2">
        <v>43.98</v>
      </c>
      <c r="K701" t="s">
        <v>1144</v>
      </c>
      <c r="L701">
        <v>5</v>
      </c>
      <c r="M701" t="s">
        <v>13</v>
      </c>
      <c r="N701" t="s">
        <v>135</v>
      </c>
      <c r="O701">
        <f t="shared" si="10"/>
        <v>2024</v>
      </c>
      <c r="P701" s="23">
        <v>45390</v>
      </c>
    </row>
    <row r="702" spans="1:16" x14ac:dyDescent="0.3">
      <c r="A702" t="s">
        <v>838</v>
      </c>
      <c r="B702" t="s">
        <v>1157</v>
      </c>
      <c r="C702" t="s">
        <v>10</v>
      </c>
      <c r="D702" t="s">
        <v>27</v>
      </c>
      <c r="E702">
        <v>5</v>
      </c>
      <c r="F702" s="2">
        <v>292.01</v>
      </c>
      <c r="G702" s="1">
        <v>45313</v>
      </c>
      <c r="H702" s="27">
        <v>45352</v>
      </c>
      <c r="I702" t="s">
        <v>20</v>
      </c>
      <c r="J702" s="2">
        <v>1460.05</v>
      </c>
      <c r="K702" t="s">
        <v>1143</v>
      </c>
      <c r="L702">
        <v>13</v>
      </c>
      <c r="M702" t="s">
        <v>48</v>
      </c>
      <c r="N702" t="s">
        <v>54</v>
      </c>
      <c r="O702">
        <f t="shared" si="10"/>
        <v>2024</v>
      </c>
      <c r="P702" s="23">
        <v>45313</v>
      </c>
    </row>
    <row r="703" spans="1:16" x14ac:dyDescent="0.3">
      <c r="A703" t="s">
        <v>839</v>
      </c>
      <c r="B703" t="s">
        <v>1152</v>
      </c>
      <c r="C703" t="s">
        <v>24</v>
      </c>
      <c r="D703" t="s">
        <v>65</v>
      </c>
      <c r="E703">
        <v>6</v>
      </c>
      <c r="F703" s="2">
        <v>35.93</v>
      </c>
      <c r="G703" s="1">
        <v>45605</v>
      </c>
      <c r="H703" s="27">
        <v>45646</v>
      </c>
      <c r="I703" t="s">
        <v>20</v>
      </c>
      <c r="J703" s="2">
        <v>215.57999999999998</v>
      </c>
      <c r="K703" t="s">
        <v>136</v>
      </c>
      <c r="L703">
        <v>9</v>
      </c>
      <c r="M703" t="s">
        <v>52</v>
      </c>
      <c r="N703" t="s">
        <v>90</v>
      </c>
      <c r="O703">
        <f t="shared" si="10"/>
        <v>2024</v>
      </c>
      <c r="P703" s="23">
        <v>45605</v>
      </c>
    </row>
    <row r="704" spans="1:16" x14ac:dyDescent="0.3">
      <c r="A704" t="s">
        <v>840</v>
      </c>
      <c r="B704" t="s">
        <v>1156</v>
      </c>
      <c r="C704" t="s">
        <v>24</v>
      </c>
      <c r="D704" t="s">
        <v>32</v>
      </c>
      <c r="E704">
        <v>3</v>
      </c>
      <c r="F704" s="2">
        <v>35.380000000000003</v>
      </c>
      <c r="G704" s="1">
        <v>45827</v>
      </c>
      <c r="H704" s="27">
        <v>45864</v>
      </c>
      <c r="I704" t="s">
        <v>20</v>
      </c>
      <c r="J704" s="2">
        <v>106.14000000000001</v>
      </c>
      <c r="K704" t="s">
        <v>136</v>
      </c>
      <c r="L704">
        <v>11</v>
      </c>
      <c r="M704" t="s">
        <v>40</v>
      </c>
      <c r="N704" t="s">
        <v>129</v>
      </c>
      <c r="O704">
        <f t="shared" si="10"/>
        <v>2025</v>
      </c>
      <c r="P704" s="23">
        <v>45827</v>
      </c>
    </row>
    <row r="705" spans="1:16" x14ac:dyDescent="0.3">
      <c r="A705" t="s">
        <v>841</v>
      </c>
      <c r="B705" t="s">
        <v>1154</v>
      </c>
      <c r="C705" t="s">
        <v>24</v>
      </c>
      <c r="D705" t="s">
        <v>34</v>
      </c>
      <c r="E705">
        <v>9</v>
      </c>
      <c r="F705" s="2">
        <v>113.3</v>
      </c>
      <c r="G705" s="1">
        <v>45322</v>
      </c>
      <c r="H705" s="27">
        <v>45348</v>
      </c>
      <c r="I705" t="s">
        <v>20</v>
      </c>
      <c r="J705" s="2">
        <v>1019.6999999999999</v>
      </c>
      <c r="K705" t="s">
        <v>136</v>
      </c>
      <c r="L705">
        <v>17</v>
      </c>
      <c r="M705" t="s">
        <v>52</v>
      </c>
      <c r="N705" t="s">
        <v>103</v>
      </c>
      <c r="O705">
        <f t="shared" si="10"/>
        <v>2024</v>
      </c>
      <c r="P705" s="23">
        <v>45322</v>
      </c>
    </row>
    <row r="706" spans="1:16" x14ac:dyDescent="0.3">
      <c r="A706" t="s">
        <v>842</v>
      </c>
      <c r="B706" t="s">
        <v>1155</v>
      </c>
      <c r="C706" t="s">
        <v>10</v>
      </c>
      <c r="D706" t="s">
        <v>16</v>
      </c>
      <c r="E706">
        <v>9</v>
      </c>
      <c r="F706" s="2">
        <v>177.37</v>
      </c>
      <c r="G706" s="1">
        <v>45809</v>
      </c>
      <c r="H706" s="27">
        <v>45848</v>
      </c>
      <c r="I706" t="s">
        <v>12</v>
      </c>
      <c r="J706" s="2">
        <v>1596.33</v>
      </c>
      <c r="K706" t="s">
        <v>1143</v>
      </c>
      <c r="L706">
        <v>6</v>
      </c>
      <c r="M706" t="s">
        <v>52</v>
      </c>
      <c r="N706" t="s">
        <v>104</v>
      </c>
      <c r="O706">
        <f t="shared" si="10"/>
        <v>2025</v>
      </c>
      <c r="P706" s="23">
        <v>45809</v>
      </c>
    </row>
    <row r="707" spans="1:16" x14ac:dyDescent="0.3">
      <c r="A707" t="s">
        <v>843</v>
      </c>
      <c r="B707" t="s">
        <v>1157</v>
      </c>
      <c r="C707" t="s">
        <v>10</v>
      </c>
      <c r="D707" t="s">
        <v>16</v>
      </c>
      <c r="E707">
        <v>5</v>
      </c>
      <c r="F707" s="2">
        <v>177.37</v>
      </c>
      <c r="G707" s="1">
        <v>45912</v>
      </c>
      <c r="H707" s="27">
        <v>45954</v>
      </c>
      <c r="I707" t="s">
        <v>12</v>
      </c>
      <c r="J707" s="2">
        <v>886.85</v>
      </c>
      <c r="K707" t="s">
        <v>1143</v>
      </c>
      <c r="L707">
        <v>10</v>
      </c>
      <c r="M707" t="s">
        <v>17</v>
      </c>
      <c r="N707" t="s">
        <v>57</v>
      </c>
      <c r="O707">
        <f t="shared" ref="O707:O770" si="11">YEAR(G707)</f>
        <v>2025</v>
      </c>
      <c r="P707" s="23">
        <v>45912</v>
      </c>
    </row>
    <row r="708" spans="1:16" x14ac:dyDescent="0.3">
      <c r="A708" t="s">
        <v>844</v>
      </c>
      <c r="B708" t="s">
        <v>1149</v>
      </c>
      <c r="C708" t="s">
        <v>15</v>
      </c>
      <c r="D708" t="s">
        <v>51</v>
      </c>
      <c r="E708">
        <v>10</v>
      </c>
      <c r="F708" s="2">
        <v>21.99</v>
      </c>
      <c r="G708" s="1">
        <v>45783</v>
      </c>
      <c r="H708" s="27">
        <v>45820</v>
      </c>
      <c r="I708" t="s">
        <v>20</v>
      </c>
      <c r="J708" s="2">
        <v>219.89999999999998</v>
      </c>
      <c r="K708" t="s">
        <v>1144</v>
      </c>
      <c r="L708">
        <v>15</v>
      </c>
      <c r="M708" t="s">
        <v>22</v>
      </c>
      <c r="N708" t="s">
        <v>47</v>
      </c>
      <c r="O708">
        <f t="shared" si="11"/>
        <v>2025</v>
      </c>
      <c r="P708" s="23">
        <v>45783</v>
      </c>
    </row>
    <row r="709" spans="1:16" x14ac:dyDescent="0.3">
      <c r="A709" t="s">
        <v>845</v>
      </c>
      <c r="B709" t="s">
        <v>1150</v>
      </c>
      <c r="C709" t="s">
        <v>24</v>
      </c>
      <c r="D709" t="s">
        <v>11</v>
      </c>
      <c r="E709">
        <v>10</v>
      </c>
      <c r="F709" s="2">
        <v>226.86</v>
      </c>
      <c r="G709" s="1">
        <v>45058</v>
      </c>
      <c r="H709" s="27">
        <v>45077</v>
      </c>
      <c r="I709" t="s">
        <v>20</v>
      </c>
      <c r="J709" s="2">
        <v>2268.6000000000004</v>
      </c>
      <c r="K709" t="s">
        <v>136</v>
      </c>
      <c r="L709">
        <v>5</v>
      </c>
      <c r="M709" t="s">
        <v>28</v>
      </c>
      <c r="N709" t="s">
        <v>128</v>
      </c>
      <c r="O709">
        <f t="shared" si="11"/>
        <v>2023</v>
      </c>
      <c r="P709" s="23">
        <v>45058</v>
      </c>
    </row>
    <row r="710" spans="1:16" x14ac:dyDescent="0.3">
      <c r="A710" t="s">
        <v>846</v>
      </c>
      <c r="B710" t="s">
        <v>1155</v>
      </c>
      <c r="C710" t="s">
        <v>10</v>
      </c>
      <c r="D710" t="s">
        <v>27</v>
      </c>
      <c r="E710">
        <v>2</v>
      </c>
      <c r="F710" s="2">
        <v>292.01</v>
      </c>
      <c r="G710" s="1">
        <v>45986</v>
      </c>
      <c r="H710" s="27">
        <v>46025</v>
      </c>
      <c r="I710" t="s">
        <v>20</v>
      </c>
      <c r="J710" s="2">
        <v>584.02</v>
      </c>
      <c r="K710" t="s">
        <v>1143</v>
      </c>
      <c r="L710">
        <v>10</v>
      </c>
      <c r="M710" t="s">
        <v>22</v>
      </c>
      <c r="N710" t="s">
        <v>78</v>
      </c>
      <c r="O710">
        <f t="shared" si="11"/>
        <v>2025</v>
      </c>
      <c r="P710" s="23">
        <v>45986</v>
      </c>
    </row>
    <row r="711" spans="1:16" x14ac:dyDescent="0.3">
      <c r="A711" t="s">
        <v>847</v>
      </c>
      <c r="B711" t="s">
        <v>1151</v>
      </c>
      <c r="C711" t="s">
        <v>24</v>
      </c>
      <c r="D711" t="s">
        <v>32</v>
      </c>
      <c r="E711">
        <v>5</v>
      </c>
      <c r="F711" s="2">
        <v>35.380000000000003</v>
      </c>
      <c r="G711" s="1">
        <v>45493</v>
      </c>
      <c r="H711" s="27">
        <v>45534</v>
      </c>
      <c r="I711" t="s">
        <v>20</v>
      </c>
      <c r="J711" s="2">
        <v>176.9</v>
      </c>
      <c r="K711" t="s">
        <v>136</v>
      </c>
      <c r="L711">
        <v>13</v>
      </c>
      <c r="M711" t="s">
        <v>13</v>
      </c>
      <c r="N711" t="s">
        <v>69</v>
      </c>
      <c r="O711">
        <f t="shared" si="11"/>
        <v>2024</v>
      </c>
      <c r="P711" s="23">
        <v>45493</v>
      </c>
    </row>
    <row r="712" spans="1:16" x14ac:dyDescent="0.3">
      <c r="A712" t="s">
        <v>848</v>
      </c>
      <c r="B712" t="s">
        <v>1157</v>
      </c>
      <c r="C712" t="s">
        <v>10</v>
      </c>
      <c r="D712" t="s">
        <v>25</v>
      </c>
      <c r="E712">
        <v>3</v>
      </c>
      <c r="F712" s="2">
        <v>0.76</v>
      </c>
      <c r="G712" s="1">
        <v>45931</v>
      </c>
      <c r="H712" s="27">
        <v>45960</v>
      </c>
      <c r="I712" t="s">
        <v>12</v>
      </c>
      <c r="J712" s="2">
        <v>2.2800000000000002</v>
      </c>
      <c r="K712" t="s">
        <v>1144</v>
      </c>
      <c r="L712">
        <v>13</v>
      </c>
      <c r="M712" t="s">
        <v>48</v>
      </c>
      <c r="N712" t="s">
        <v>98</v>
      </c>
      <c r="O712">
        <f t="shared" si="11"/>
        <v>2025</v>
      </c>
      <c r="P712" s="23">
        <v>45931</v>
      </c>
    </row>
    <row r="713" spans="1:16" x14ac:dyDescent="0.3">
      <c r="A713" t="s">
        <v>849</v>
      </c>
      <c r="B713" t="s">
        <v>1158</v>
      </c>
      <c r="C713" t="s">
        <v>15</v>
      </c>
      <c r="D713" t="s">
        <v>27</v>
      </c>
      <c r="E713">
        <v>6</v>
      </c>
      <c r="F713" s="2">
        <v>292.01</v>
      </c>
      <c r="G713" s="1">
        <v>45531</v>
      </c>
      <c r="H713" s="27">
        <v>45554</v>
      </c>
      <c r="I713" t="s">
        <v>12</v>
      </c>
      <c r="J713" s="2">
        <v>1752.06</v>
      </c>
      <c r="K713" t="s">
        <v>1143</v>
      </c>
      <c r="L713">
        <v>9</v>
      </c>
      <c r="M713" t="s">
        <v>22</v>
      </c>
      <c r="N713" t="s">
        <v>93</v>
      </c>
      <c r="O713">
        <f t="shared" si="11"/>
        <v>2024</v>
      </c>
      <c r="P713" s="23">
        <v>45531</v>
      </c>
    </row>
    <row r="714" spans="1:16" x14ac:dyDescent="0.3">
      <c r="A714" t="s">
        <v>850</v>
      </c>
      <c r="B714" t="s">
        <v>1155</v>
      </c>
      <c r="C714" t="s">
        <v>10</v>
      </c>
      <c r="D714" t="s">
        <v>27</v>
      </c>
      <c r="E714">
        <v>9</v>
      </c>
      <c r="F714" s="2">
        <v>292.01</v>
      </c>
      <c r="G714" s="1">
        <v>45535</v>
      </c>
      <c r="H714" s="27">
        <v>45574</v>
      </c>
      <c r="I714" t="s">
        <v>20</v>
      </c>
      <c r="J714" s="2">
        <v>2628.09</v>
      </c>
      <c r="K714" t="s">
        <v>1143</v>
      </c>
      <c r="L714">
        <v>7</v>
      </c>
      <c r="M714" t="s">
        <v>22</v>
      </c>
      <c r="N714" t="s">
        <v>78</v>
      </c>
      <c r="O714">
        <f t="shared" si="11"/>
        <v>2024</v>
      </c>
      <c r="P714" s="23">
        <v>45535</v>
      </c>
    </row>
    <row r="715" spans="1:16" x14ac:dyDescent="0.3">
      <c r="A715" t="s">
        <v>851</v>
      </c>
      <c r="B715" t="s">
        <v>1151</v>
      </c>
      <c r="C715" t="s">
        <v>10</v>
      </c>
      <c r="D715" t="s">
        <v>16</v>
      </c>
      <c r="E715">
        <v>8</v>
      </c>
      <c r="F715" s="2">
        <v>177.37</v>
      </c>
      <c r="G715" s="1">
        <v>45986</v>
      </c>
      <c r="H715" s="27">
        <v>46031</v>
      </c>
      <c r="I715" t="s">
        <v>20</v>
      </c>
      <c r="J715" s="2">
        <v>1418.96</v>
      </c>
      <c r="K715" t="s">
        <v>1143</v>
      </c>
      <c r="L715">
        <v>18</v>
      </c>
      <c r="M715" t="s">
        <v>17</v>
      </c>
      <c r="N715" t="s">
        <v>58</v>
      </c>
      <c r="O715">
        <f t="shared" si="11"/>
        <v>2025</v>
      </c>
      <c r="P715" s="23">
        <v>45986</v>
      </c>
    </row>
    <row r="716" spans="1:16" x14ac:dyDescent="0.3">
      <c r="A716" t="s">
        <v>852</v>
      </c>
      <c r="B716" t="s">
        <v>1154</v>
      </c>
      <c r="C716" t="s">
        <v>24</v>
      </c>
      <c r="D716" t="s">
        <v>65</v>
      </c>
      <c r="E716">
        <v>2</v>
      </c>
      <c r="F716" s="2">
        <v>35.93</v>
      </c>
      <c r="G716" s="1">
        <v>45548</v>
      </c>
      <c r="H716" s="27">
        <v>45586</v>
      </c>
      <c r="I716" t="s">
        <v>20</v>
      </c>
      <c r="J716" s="2">
        <v>71.86</v>
      </c>
      <c r="K716" t="s">
        <v>136</v>
      </c>
      <c r="L716">
        <v>5</v>
      </c>
      <c r="M716" t="s">
        <v>22</v>
      </c>
      <c r="N716" t="s">
        <v>37</v>
      </c>
      <c r="O716">
        <f t="shared" si="11"/>
        <v>2024</v>
      </c>
      <c r="P716" s="23">
        <v>45548</v>
      </c>
    </row>
    <row r="717" spans="1:16" x14ac:dyDescent="0.3">
      <c r="A717" t="s">
        <v>853</v>
      </c>
      <c r="B717" t="s">
        <v>1151</v>
      </c>
      <c r="C717" t="s">
        <v>10</v>
      </c>
      <c r="D717" t="s">
        <v>27</v>
      </c>
      <c r="E717">
        <v>3</v>
      </c>
      <c r="F717" s="2">
        <v>292.01</v>
      </c>
      <c r="G717" s="1">
        <v>45773</v>
      </c>
      <c r="H717" s="27">
        <v>45797</v>
      </c>
      <c r="I717" t="s">
        <v>20</v>
      </c>
      <c r="J717" s="2">
        <v>876.03</v>
      </c>
      <c r="K717" t="s">
        <v>1143</v>
      </c>
      <c r="L717">
        <v>13</v>
      </c>
      <c r="M717" t="s">
        <v>30</v>
      </c>
      <c r="N717" t="s">
        <v>67</v>
      </c>
      <c r="O717">
        <f t="shared" si="11"/>
        <v>2025</v>
      </c>
      <c r="P717" s="23">
        <v>45773</v>
      </c>
    </row>
    <row r="718" spans="1:16" x14ac:dyDescent="0.3">
      <c r="A718" t="s">
        <v>854</v>
      </c>
      <c r="B718" t="s">
        <v>1155</v>
      </c>
      <c r="C718" t="s">
        <v>10</v>
      </c>
      <c r="D718" t="s">
        <v>34</v>
      </c>
      <c r="E718">
        <v>10</v>
      </c>
      <c r="F718" s="2">
        <v>113.3</v>
      </c>
      <c r="G718" s="1">
        <v>45858</v>
      </c>
      <c r="H718" s="27">
        <v>45896</v>
      </c>
      <c r="I718" t="s">
        <v>20</v>
      </c>
      <c r="J718" s="2">
        <v>1133</v>
      </c>
      <c r="K718" t="s">
        <v>136</v>
      </c>
      <c r="L718">
        <v>2</v>
      </c>
      <c r="M718" t="s">
        <v>48</v>
      </c>
      <c r="N718" t="s">
        <v>126</v>
      </c>
      <c r="O718">
        <f t="shared" si="11"/>
        <v>2025</v>
      </c>
      <c r="P718" s="23">
        <v>45858</v>
      </c>
    </row>
    <row r="719" spans="1:16" x14ac:dyDescent="0.3">
      <c r="A719" t="s">
        <v>855</v>
      </c>
      <c r="B719" t="s">
        <v>1151</v>
      </c>
      <c r="C719" t="s">
        <v>10</v>
      </c>
      <c r="D719" t="s">
        <v>44</v>
      </c>
      <c r="E719">
        <v>1</v>
      </c>
      <c r="F719" s="2">
        <v>76.069999999999993</v>
      </c>
      <c r="G719" s="1">
        <v>45243</v>
      </c>
      <c r="H719" s="27">
        <v>45281</v>
      </c>
      <c r="I719" t="s">
        <v>20</v>
      </c>
      <c r="J719" s="2">
        <v>76.069999999999993</v>
      </c>
      <c r="K719" t="s">
        <v>136</v>
      </c>
      <c r="L719">
        <v>5</v>
      </c>
      <c r="M719" t="s">
        <v>13</v>
      </c>
      <c r="N719" t="s">
        <v>113</v>
      </c>
      <c r="O719">
        <f t="shared" si="11"/>
        <v>2023</v>
      </c>
      <c r="P719" s="23">
        <v>45243</v>
      </c>
    </row>
    <row r="720" spans="1:16" x14ac:dyDescent="0.3">
      <c r="A720" t="s">
        <v>856</v>
      </c>
      <c r="B720" t="s">
        <v>1154</v>
      </c>
      <c r="C720" t="s">
        <v>24</v>
      </c>
      <c r="D720" t="s">
        <v>16</v>
      </c>
      <c r="E720">
        <v>1</v>
      </c>
      <c r="F720" s="2">
        <v>177.37</v>
      </c>
      <c r="G720" s="1">
        <v>45217</v>
      </c>
      <c r="H720" s="27">
        <v>45259</v>
      </c>
      <c r="I720" t="s">
        <v>20</v>
      </c>
      <c r="J720" s="2">
        <v>177.37</v>
      </c>
      <c r="K720" t="s">
        <v>1143</v>
      </c>
      <c r="L720">
        <v>18</v>
      </c>
      <c r="M720" t="s">
        <v>80</v>
      </c>
      <c r="N720" t="s">
        <v>110</v>
      </c>
      <c r="O720">
        <f t="shared" si="11"/>
        <v>2023</v>
      </c>
      <c r="P720" s="23">
        <v>45217</v>
      </c>
    </row>
    <row r="721" spans="1:16" x14ac:dyDescent="0.3">
      <c r="A721" t="s">
        <v>857</v>
      </c>
      <c r="B721" t="s">
        <v>1156</v>
      </c>
      <c r="C721" t="s">
        <v>24</v>
      </c>
      <c r="D721" t="s">
        <v>34</v>
      </c>
      <c r="E721">
        <v>10</v>
      </c>
      <c r="F721" s="2">
        <v>113.3</v>
      </c>
      <c r="G721" s="1">
        <v>45724</v>
      </c>
      <c r="H721" s="27">
        <v>45752</v>
      </c>
      <c r="I721" t="s">
        <v>12</v>
      </c>
      <c r="J721" s="2">
        <v>1133</v>
      </c>
      <c r="K721" t="s">
        <v>136</v>
      </c>
      <c r="L721">
        <v>18</v>
      </c>
      <c r="M721" t="s">
        <v>80</v>
      </c>
      <c r="N721" t="s">
        <v>120</v>
      </c>
      <c r="O721">
        <f t="shared" si="11"/>
        <v>2025</v>
      </c>
      <c r="P721" s="23">
        <v>45724</v>
      </c>
    </row>
    <row r="722" spans="1:16" x14ac:dyDescent="0.3">
      <c r="A722" t="s">
        <v>858</v>
      </c>
      <c r="B722" t="s">
        <v>1159</v>
      </c>
      <c r="C722" t="s">
        <v>24</v>
      </c>
      <c r="D722" t="s">
        <v>51</v>
      </c>
      <c r="E722">
        <v>9</v>
      </c>
      <c r="F722" s="2">
        <v>21.99</v>
      </c>
      <c r="G722" s="1">
        <v>45603</v>
      </c>
      <c r="H722" s="27">
        <v>45638</v>
      </c>
      <c r="I722" t="s">
        <v>12</v>
      </c>
      <c r="J722" s="2">
        <v>197.91</v>
      </c>
      <c r="K722" t="s">
        <v>1144</v>
      </c>
      <c r="L722">
        <v>4</v>
      </c>
      <c r="M722" t="s">
        <v>80</v>
      </c>
      <c r="N722" t="s">
        <v>114</v>
      </c>
      <c r="O722">
        <f t="shared" si="11"/>
        <v>2024</v>
      </c>
      <c r="P722" s="23">
        <v>45603</v>
      </c>
    </row>
    <row r="723" spans="1:16" x14ac:dyDescent="0.3">
      <c r="A723" t="s">
        <v>859</v>
      </c>
      <c r="B723" t="s">
        <v>1150</v>
      </c>
      <c r="C723" t="s">
        <v>24</v>
      </c>
      <c r="D723" t="s">
        <v>44</v>
      </c>
      <c r="E723">
        <v>4</v>
      </c>
      <c r="F723" s="2">
        <v>76.069999999999993</v>
      </c>
      <c r="G723" s="1">
        <v>45295</v>
      </c>
      <c r="H723" s="27">
        <v>45337</v>
      </c>
      <c r="I723" t="s">
        <v>20</v>
      </c>
      <c r="J723" s="2">
        <v>304.27999999999997</v>
      </c>
      <c r="K723" t="s">
        <v>136</v>
      </c>
      <c r="L723">
        <v>7</v>
      </c>
      <c r="M723" t="s">
        <v>52</v>
      </c>
      <c r="N723" t="s">
        <v>73</v>
      </c>
      <c r="O723">
        <f t="shared" si="11"/>
        <v>2024</v>
      </c>
      <c r="P723" s="23">
        <v>45295</v>
      </c>
    </row>
    <row r="724" spans="1:16" x14ac:dyDescent="0.3">
      <c r="A724" t="s">
        <v>860</v>
      </c>
      <c r="B724" t="s">
        <v>1150</v>
      </c>
      <c r="C724" t="s">
        <v>24</v>
      </c>
      <c r="D724" t="s">
        <v>11</v>
      </c>
      <c r="E724">
        <v>7</v>
      </c>
      <c r="F724" s="2">
        <v>226.86</v>
      </c>
      <c r="G724" s="1">
        <v>45399</v>
      </c>
      <c r="H724" s="27">
        <v>45423</v>
      </c>
      <c r="I724" t="s">
        <v>20</v>
      </c>
      <c r="J724" s="2">
        <v>1588.02</v>
      </c>
      <c r="K724" t="s">
        <v>136</v>
      </c>
      <c r="L724">
        <v>12</v>
      </c>
      <c r="M724" t="s">
        <v>17</v>
      </c>
      <c r="N724" t="s">
        <v>21</v>
      </c>
      <c r="O724">
        <f t="shared" si="11"/>
        <v>2024</v>
      </c>
      <c r="P724" s="23">
        <v>45399</v>
      </c>
    </row>
    <row r="725" spans="1:16" x14ac:dyDescent="0.3">
      <c r="A725" t="s">
        <v>861</v>
      </c>
      <c r="B725" t="s">
        <v>1149</v>
      </c>
      <c r="C725" t="s">
        <v>15</v>
      </c>
      <c r="D725" t="s">
        <v>51</v>
      </c>
      <c r="E725">
        <v>1</v>
      </c>
      <c r="F725" s="2">
        <v>21.99</v>
      </c>
      <c r="G725" s="1">
        <v>45493</v>
      </c>
      <c r="H725" s="27">
        <v>45515</v>
      </c>
      <c r="I725" t="s">
        <v>20</v>
      </c>
      <c r="J725" s="2">
        <v>21.99</v>
      </c>
      <c r="K725" t="s">
        <v>1144</v>
      </c>
      <c r="L725">
        <v>9</v>
      </c>
      <c r="M725" t="s">
        <v>28</v>
      </c>
      <c r="N725" t="s">
        <v>125</v>
      </c>
      <c r="O725">
        <f t="shared" si="11"/>
        <v>2024</v>
      </c>
      <c r="P725" s="23">
        <v>45493</v>
      </c>
    </row>
    <row r="726" spans="1:16" x14ac:dyDescent="0.3">
      <c r="A726" t="s">
        <v>862</v>
      </c>
      <c r="B726" t="s">
        <v>1149</v>
      </c>
      <c r="C726" t="s">
        <v>19</v>
      </c>
      <c r="D726" t="s">
        <v>51</v>
      </c>
      <c r="E726">
        <v>6</v>
      </c>
      <c r="F726" s="2">
        <v>21.99</v>
      </c>
      <c r="G726" s="1">
        <v>45698</v>
      </c>
      <c r="H726" s="27">
        <v>45743</v>
      </c>
      <c r="I726" t="s">
        <v>12</v>
      </c>
      <c r="J726" s="2">
        <v>131.94</v>
      </c>
      <c r="K726" t="s">
        <v>1144</v>
      </c>
      <c r="L726">
        <v>14</v>
      </c>
      <c r="M726" t="s">
        <v>28</v>
      </c>
      <c r="N726" t="s">
        <v>111</v>
      </c>
      <c r="O726">
        <f t="shared" si="11"/>
        <v>2025</v>
      </c>
      <c r="P726" s="23">
        <v>45698</v>
      </c>
    </row>
    <row r="727" spans="1:16" x14ac:dyDescent="0.3">
      <c r="A727" t="s">
        <v>863</v>
      </c>
      <c r="B727" t="s">
        <v>1154</v>
      </c>
      <c r="C727" t="s">
        <v>24</v>
      </c>
      <c r="D727" t="s">
        <v>34</v>
      </c>
      <c r="E727">
        <v>8</v>
      </c>
      <c r="F727" s="2">
        <v>113.3</v>
      </c>
      <c r="G727" s="1">
        <v>45263</v>
      </c>
      <c r="H727" s="27">
        <v>45279</v>
      </c>
      <c r="I727" t="s">
        <v>20</v>
      </c>
      <c r="J727" s="2">
        <v>906.4</v>
      </c>
      <c r="K727" t="s">
        <v>136</v>
      </c>
      <c r="L727">
        <v>19</v>
      </c>
      <c r="M727" t="s">
        <v>80</v>
      </c>
      <c r="N727" t="s">
        <v>110</v>
      </c>
      <c r="O727">
        <f t="shared" si="11"/>
        <v>2023</v>
      </c>
      <c r="P727" s="23">
        <v>45263</v>
      </c>
    </row>
    <row r="728" spans="1:16" x14ac:dyDescent="0.3">
      <c r="A728" t="s">
        <v>864</v>
      </c>
      <c r="B728" t="s">
        <v>1154</v>
      </c>
      <c r="C728" t="s">
        <v>24</v>
      </c>
      <c r="D728" t="s">
        <v>34</v>
      </c>
      <c r="E728">
        <v>5</v>
      </c>
      <c r="F728" s="2">
        <v>113.3</v>
      </c>
      <c r="G728" s="1">
        <v>45453</v>
      </c>
      <c r="H728" s="27">
        <v>45480</v>
      </c>
      <c r="I728" t="s">
        <v>12</v>
      </c>
      <c r="J728" s="2">
        <v>566.5</v>
      </c>
      <c r="K728" t="s">
        <v>136</v>
      </c>
      <c r="L728">
        <v>10</v>
      </c>
      <c r="M728" t="s">
        <v>22</v>
      </c>
      <c r="N728" t="s">
        <v>101</v>
      </c>
      <c r="O728">
        <f t="shared" si="11"/>
        <v>2024</v>
      </c>
      <c r="P728" s="23">
        <v>45453</v>
      </c>
    </row>
    <row r="729" spans="1:16" x14ac:dyDescent="0.3">
      <c r="A729" t="s">
        <v>865</v>
      </c>
      <c r="B729" t="s">
        <v>1152</v>
      </c>
      <c r="C729" t="s">
        <v>24</v>
      </c>
      <c r="D729" t="s">
        <v>34</v>
      </c>
      <c r="E729">
        <v>1</v>
      </c>
      <c r="F729" s="2">
        <v>113.3</v>
      </c>
      <c r="G729" s="1">
        <v>45568</v>
      </c>
      <c r="H729" s="27">
        <v>45587</v>
      </c>
      <c r="I729" t="s">
        <v>20</v>
      </c>
      <c r="J729" s="2">
        <v>113.3</v>
      </c>
      <c r="K729" t="s">
        <v>136</v>
      </c>
      <c r="L729">
        <v>2</v>
      </c>
      <c r="M729" t="s">
        <v>35</v>
      </c>
      <c r="N729" t="s">
        <v>95</v>
      </c>
      <c r="O729">
        <f t="shared" si="11"/>
        <v>2024</v>
      </c>
      <c r="P729" s="23">
        <v>45568</v>
      </c>
    </row>
    <row r="730" spans="1:16" x14ac:dyDescent="0.3">
      <c r="A730" t="s">
        <v>866</v>
      </c>
      <c r="B730" t="s">
        <v>1151</v>
      </c>
      <c r="C730" t="s">
        <v>10</v>
      </c>
      <c r="D730" t="s">
        <v>44</v>
      </c>
      <c r="E730">
        <v>10</v>
      </c>
      <c r="F730" s="2">
        <v>76.069999999999993</v>
      </c>
      <c r="G730" s="1">
        <v>45555</v>
      </c>
      <c r="H730" s="27">
        <v>45584</v>
      </c>
      <c r="I730" t="s">
        <v>20</v>
      </c>
      <c r="J730" s="2">
        <v>760.69999999999993</v>
      </c>
      <c r="K730" t="s">
        <v>136</v>
      </c>
      <c r="L730">
        <v>0</v>
      </c>
      <c r="M730" t="s">
        <v>35</v>
      </c>
      <c r="N730" t="s">
        <v>95</v>
      </c>
      <c r="O730">
        <f t="shared" si="11"/>
        <v>2024</v>
      </c>
      <c r="P730" s="23">
        <v>45555</v>
      </c>
    </row>
    <row r="731" spans="1:16" x14ac:dyDescent="0.3">
      <c r="A731" t="s">
        <v>867</v>
      </c>
      <c r="B731" t="s">
        <v>1155</v>
      </c>
      <c r="C731" t="s">
        <v>10</v>
      </c>
      <c r="D731" t="s">
        <v>65</v>
      </c>
      <c r="E731">
        <v>7</v>
      </c>
      <c r="F731" s="2">
        <v>35.93</v>
      </c>
      <c r="G731" s="1">
        <v>45335</v>
      </c>
      <c r="H731" s="27">
        <v>45363</v>
      </c>
      <c r="I731" t="s">
        <v>20</v>
      </c>
      <c r="J731" s="2">
        <v>251.51</v>
      </c>
      <c r="K731" t="s">
        <v>136</v>
      </c>
      <c r="L731">
        <v>0</v>
      </c>
      <c r="M731" t="s">
        <v>80</v>
      </c>
      <c r="N731" t="s">
        <v>95</v>
      </c>
      <c r="O731">
        <f t="shared" si="11"/>
        <v>2024</v>
      </c>
      <c r="P731" s="23">
        <v>45335</v>
      </c>
    </row>
    <row r="732" spans="1:16" x14ac:dyDescent="0.3">
      <c r="A732" t="s">
        <v>868</v>
      </c>
      <c r="B732" t="s">
        <v>1149</v>
      </c>
      <c r="C732" t="s">
        <v>19</v>
      </c>
      <c r="D732" t="s">
        <v>25</v>
      </c>
      <c r="E732">
        <v>9</v>
      </c>
      <c r="F732" s="2">
        <v>0.76</v>
      </c>
      <c r="G732" s="1">
        <v>45302</v>
      </c>
      <c r="H732" s="27">
        <v>45338</v>
      </c>
      <c r="I732" t="s">
        <v>20</v>
      </c>
      <c r="J732" s="2">
        <v>6.84</v>
      </c>
      <c r="K732" t="s">
        <v>1144</v>
      </c>
      <c r="L732">
        <v>0</v>
      </c>
      <c r="M732" t="s">
        <v>22</v>
      </c>
      <c r="N732" t="s">
        <v>78</v>
      </c>
      <c r="O732">
        <f t="shared" si="11"/>
        <v>2024</v>
      </c>
      <c r="P732" s="23">
        <v>45302</v>
      </c>
    </row>
    <row r="733" spans="1:16" x14ac:dyDescent="0.3">
      <c r="A733" t="s">
        <v>869</v>
      </c>
      <c r="B733" t="s">
        <v>1149</v>
      </c>
      <c r="C733" t="s">
        <v>15</v>
      </c>
      <c r="D733" t="s">
        <v>27</v>
      </c>
      <c r="E733">
        <v>5</v>
      </c>
      <c r="F733" s="2">
        <v>292.01</v>
      </c>
      <c r="G733" s="1">
        <v>45639</v>
      </c>
      <c r="H733" s="27">
        <v>45671</v>
      </c>
      <c r="I733" t="s">
        <v>12</v>
      </c>
      <c r="J733" s="2">
        <v>1460.05</v>
      </c>
      <c r="K733" t="s">
        <v>1143</v>
      </c>
      <c r="L733">
        <v>1</v>
      </c>
      <c r="M733" t="s">
        <v>80</v>
      </c>
      <c r="N733" t="s">
        <v>87</v>
      </c>
      <c r="O733">
        <f t="shared" si="11"/>
        <v>2024</v>
      </c>
      <c r="P733" s="23">
        <v>45639</v>
      </c>
    </row>
    <row r="734" spans="1:16" x14ac:dyDescent="0.3">
      <c r="A734" t="s">
        <v>870</v>
      </c>
      <c r="B734" t="s">
        <v>1155</v>
      </c>
      <c r="C734" t="s">
        <v>10</v>
      </c>
      <c r="D734" t="s">
        <v>65</v>
      </c>
      <c r="E734">
        <v>4</v>
      </c>
      <c r="F734" s="2">
        <v>35.93</v>
      </c>
      <c r="G734" s="1">
        <v>45300</v>
      </c>
      <c r="H734" s="27">
        <v>45322</v>
      </c>
      <c r="I734" t="s">
        <v>12</v>
      </c>
      <c r="J734" s="2">
        <v>143.72</v>
      </c>
      <c r="K734" t="s">
        <v>136</v>
      </c>
      <c r="L734">
        <v>6</v>
      </c>
      <c r="M734" t="s">
        <v>48</v>
      </c>
      <c r="N734" t="s">
        <v>98</v>
      </c>
      <c r="O734">
        <f t="shared" si="11"/>
        <v>2024</v>
      </c>
      <c r="P734" s="23">
        <v>45300</v>
      </c>
    </row>
    <row r="735" spans="1:16" x14ac:dyDescent="0.3">
      <c r="A735" t="s">
        <v>871</v>
      </c>
      <c r="B735" t="s">
        <v>1152</v>
      </c>
      <c r="C735" t="s">
        <v>24</v>
      </c>
      <c r="D735" t="s">
        <v>25</v>
      </c>
      <c r="E735">
        <v>2</v>
      </c>
      <c r="F735" s="2">
        <v>0.76</v>
      </c>
      <c r="G735" s="1">
        <v>45308</v>
      </c>
      <c r="H735" s="27">
        <v>45337</v>
      </c>
      <c r="I735" t="s">
        <v>20</v>
      </c>
      <c r="J735" s="2">
        <v>1.52</v>
      </c>
      <c r="K735" t="s">
        <v>1144</v>
      </c>
      <c r="L735">
        <v>6</v>
      </c>
      <c r="M735" t="s">
        <v>48</v>
      </c>
      <c r="N735" t="s">
        <v>96</v>
      </c>
      <c r="O735">
        <f t="shared" si="11"/>
        <v>2024</v>
      </c>
      <c r="P735" s="23">
        <v>45308</v>
      </c>
    </row>
    <row r="736" spans="1:16" x14ac:dyDescent="0.3">
      <c r="A736" t="s">
        <v>872</v>
      </c>
      <c r="B736" t="s">
        <v>1150</v>
      </c>
      <c r="C736" t="s">
        <v>24</v>
      </c>
      <c r="D736" t="s">
        <v>38</v>
      </c>
      <c r="E736">
        <v>3</v>
      </c>
      <c r="F736" s="2">
        <v>3.51</v>
      </c>
      <c r="G736" s="1">
        <v>45778</v>
      </c>
      <c r="H736" s="27">
        <v>45799</v>
      </c>
      <c r="I736" t="s">
        <v>12</v>
      </c>
      <c r="J736" s="2">
        <v>10.53</v>
      </c>
      <c r="K736" t="s">
        <v>1144</v>
      </c>
      <c r="L736">
        <v>5</v>
      </c>
      <c r="M736" t="s">
        <v>22</v>
      </c>
      <c r="N736" t="s">
        <v>101</v>
      </c>
      <c r="O736">
        <f t="shared" si="11"/>
        <v>2025</v>
      </c>
      <c r="P736" s="23">
        <v>45778</v>
      </c>
    </row>
    <row r="737" spans="1:16" x14ac:dyDescent="0.3">
      <c r="A737" t="s">
        <v>873</v>
      </c>
      <c r="B737" t="s">
        <v>1157</v>
      </c>
      <c r="C737" t="s">
        <v>10</v>
      </c>
      <c r="D737" t="s">
        <v>44</v>
      </c>
      <c r="E737">
        <v>4</v>
      </c>
      <c r="F737" s="2">
        <v>76.069999999999993</v>
      </c>
      <c r="G737" s="1">
        <v>45512</v>
      </c>
      <c r="H737" s="27">
        <v>45529</v>
      </c>
      <c r="I737" t="s">
        <v>12</v>
      </c>
      <c r="J737" s="2">
        <v>304.27999999999997</v>
      </c>
      <c r="K737" t="s">
        <v>136</v>
      </c>
      <c r="L737">
        <v>10</v>
      </c>
      <c r="M737" t="s">
        <v>28</v>
      </c>
      <c r="N737" t="s">
        <v>99</v>
      </c>
      <c r="O737">
        <f t="shared" si="11"/>
        <v>2024</v>
      </c>
      <c r="P737" s="23">
        <v>45512</v>
      </c>
    </row>
    <row r="738" spans="1:16" x14ac:dyDescent="0.3">
      <c r="A738" t="s">
        <v>874</v>
      </c>
      <c r="B738" t="s">
        <v>1156</v>
      </c>
      <c r="C738" t="s">
        <v>24</v>
      </c>
      <c r="D738" t="s">
        <v>32</v>
      </c>
      <c r="E738">
        <v>4</v>
      </c>
      <c r="F738" s="2">
        <v>35.380000000000003</v>
      </c>
      <c r="G738" s="1">
        <v>45250</v>
      </c>
      <c r="H738" s="27">
        <v>45270</v>
      </c>
      <c r="I738" t="s">
        <v>20</v>
      </c>
      <c r="J738" s="2">
        <v>141.52000000000001</v>
      </c>
      <c r="K738" t="s">
        <v>136</v>
      </c>
      <c r="L738">
        <v>4</v>
      </c>
      <c r="M738" t="s">
        <v>28</v>
      </c>
      <c r="N738" t="s">
        <v>99</v>
      </c>
      <c r="O738">
        <f t="shared" si="11"/>
        <v>2023</v>
      </c>
      <c r="P738" s="23">
        <v>45250</v>
      </c>
    </row>
    <row r="739" spans="1:16" x14ac:dyDescent="0.3">
      <c r="A739" t="s">
        <v>875</v>
      </c>
      <c r="B739" t="s">
        <v>1153</v>
      </c>
      <c r="C739" t="s">
        <v>19</v>
      </c>
      <c r="D739" t="s">
        <v>16</v>
      </c>
      <c r="E739">
        <v>7</v>
      </c>
      <c r="F739" s="2">
        <v>177.37</v>
      </c>
      <c r="G739" s="1">
        <v>45426</v>
      </c>
      <c r="H739" s="27">
        <v>45460</v>
      </c>
      <c r="I739" t="s">
        <v>12</v>
      </c>
      <c r="J739" s="2">
        <v>1241.5900000000001</v>
      </c>
      <c r="K739" t="s">
        <v>1143</v>
      </c>
      <c r="L739">
        <v>5</v>
      </c>
      <c r="M739" t="s">
        <v>22</v>
      </c>
      <c r="N739" t="s">
        <v>101</v>
      </c>
      <c r="O739">
        <f t="shared" si="11"/>
        <v>2024</v>
      </c>
      <c r="P739" s="23">
        <v>45426</v>
      </c>
    </row>
    <row r="740" spans="1:16" x14ac:dyDescent="0.3">
      <c r="A740" t="s">
        <v>876</v>
      </c>
      <c r="B740" t="s">
        <v>1155</v>
      </c>
      <c r="C740" t="s">
        <v>10</v>
      </c>
      <c r="D740" t="s">
        <v>65</v>
      </c>
      <c r="E740">
        <v>10</v>
      </c>
      <c r="F740" s="2">
        <v>35.93</v>
      </c>
      <c r="G740" s="1">
        <v>45127</v>
      </c>
      <c r="H740" s="27">
        <v>45142</v>
      </c>
      <c r="I740" t="s">
        <v>12</v>
      </c>
      <c r="J740" s="2">
        <v>359.3</v>
      </c>
      <c r="K740" t="s">
        <v>1143</v>
      </c>
      <c r="L740">
        <v>17</v>
      </c>
      <c r="M740" t="s">
        <v>80</v>
      </c>
      <c r="N740" t="s">
        <v>89</v>
      </c>
      <c r="O740">
        <f t="shared" si="11"/>
        <v>2023</v>
      </c>
      <c r="P740" s="23">
        <v>45127</v>
      </c>
    </row>
    <row r="741" spans="1:16" x14ac:dyDescent="0.3">
      <c r="A741" t="s">
        <v>877</v>
      </c>
      <c r="B741" t="s">
        <v>1154</v>
      </c>
      <c r="C741" t="s">
        <v>24</v>
      </c>
      <c r="D741" t="s">
        <v>34</v>
      </c>
      <c r="E741">
        <v>7</v>
      </c>
      <c r="F741" s="2">
        <v>113.3</v>
      </c>
      <c r="G741" s="1">
        <v>45038</v>
      </c>
      <c r="H741" s="27">
        <v>45079</v>
      </c>
      <c r="I741" t="s">
        <v>20</v>
      </c>
      <c r="J741" s="2">
        <v>793.1</v>
      </c>
      <c r="K741" t="s">
        <v>136</v>
      </c>
      <c r="L741">
        <v>1</v>
      </c>
      <c r="M741" t="s">
        <v>48</v>
      </c>
      <c r="N741" t="s">
        <v>54</v>
      </c>
      <c r="O741">
        <f t="shared" si="11"/>
        <v>2023</v>
      </c>
      <c r="P741" s="23">
        <v>45038</v>
      </c>
    </row>
    <row r="742" spans="1:16" x14ac:dyDescent="0.3">
      <c r="A742" t="s">
        <v>878</v>
      </c>
      <c r="B742" t="s">
        <v>1152</v>
      </c>
      <c r="C742" t="s">
        <v>24</v>
      </c>
      <c r="D742" t="s">
        <v>34</v>
      </c>
      <c r="E742">
        <v>10</v>
      </c>
      <c r="F742" s="2">
        <v>113.3</v>
      </c>
      <c r="G742" s="1">
        <v>45913</v>
      </c>
      <c r="H742" s="27">
        <v>45935</v>
      </c>
      <c r="I742" t="s">
        <v>20</v>
      </c>
      <c r="J742" s="2">
        <v>1133</v>
      </c>
      <c r="K742" t="s">
        <v>136</v>
      </c>
      <c r="L742">
        <v>2</v>
      </c>
      <c r="M742" t="s">
        <v>35</v>
      </c>
      <c r="N742" t="s">
        <v>100</v>
      </c>
      <c r="O742">
        <f t="shared" si="11"/>
        <v>2025</v>
      </c>
      <c r="P742" s="23">
        <v>45913</v>
      </c>
    </row>
    <row r="743" spans="1:16" x14ac:dyDescent="0.3">
      <c r="A743" t="s">
        <v>879</v>
      </c>
      <c r="B743" t="s">
        <v>1150</v>
      </c>
      <c r="C743" t="s">
        <v>24</v>
      </c>
      <c r="D743" t="s">
        <v>27</v>
      </c>
      <c r="E743">
        <v>3</v>
      </c>
      <c r="F743" s="2">
        <v>292.01</v>
      </c>
      <c r="G743" s="1">
        <v>45438</v>
      </c>
      <c r="H743" s="27">
        <v>45460</v>
      </c>
      <c r="I743" t="s">
        <v>12</v>
      </c>
      <c r="J743" s="2">
        <v>876.03</v>
      </c>
      <c r="K743" t="s">
        <v>1143</v>
      </c>
      <c r="L743">
        <v>6</v>
      </c>
      <c r="M743" t="s">
        <v>30</v>
      </c>
      <c r="N743" t="s">
        <v>67</v>
      </c>
      <c r="O743">
        <f t="shared" si="11"/>
        <v>2024</v>
      </c>
      <c r="P743" s="23">
        <v>45438</v>
      </c>
    </row>
    <row r="744" spans="1:16" x14ac:dyDescent="0.3">
      <c r="A744" t="s">
        <v>880</v>
      </c>
      <c r="B744" t="s">
        <v>1154</v>
      </c>
      <c r="C744" t="s">
        <v>24</v>
      </c>
      <c r="D744" t="s">
        <v>44</v>
      </c>
      <c r="E744">
        <v>8</v>
      </c>
      <c r="F744" s="2">
        <v>76.069999999999993</v>
      </c>
      <c r="G744" s="1">
        <v>45420</v>
      </c>
      <c r="H744" s="27">
        <v>45444</v>
      </c>
      <c r="I744" t="s">
        <v>12</v>
      </c>
      <c r="J744" s="2">
        <v>608.55999999999995</v>
      </c>
      <c r="K744" t="s">
        <v>136</v>
      </c>
      <c r="L744">
        <v>15</v>
      </c>
      <c r="M744" t="s">
        <v>80</v>
      </c>
      <c r="N744" t="s">
        <v>114</v>
      </c>
      <c r="O744">
        <f t="shared" si="11"/>
        <v>2024</v>
      </c>
      <c r="P744" s="23">
        <v>45420</v>
      </c>
    </row>
    <row r="745" spans="1:16" x14ac:dyDescent="0.3">
      <c r="A745" t="s">
        <v>881</v>
      </c>
      <c r="B745" t="s">
        <v>1153</v>
      </c>
      <c r="C745" t="s">
        <v>19</v>
      </c>
      <c r="D745" t="s">
        <v>27</v>
      </c>
      <c r="E745">
        <v>10</v>
      </c>
      <c r="F745" s="2">
        <v>292.01</v>
      </c>
      <c r="G745" s="1">
        <v>45732</v>
      </c>
      <c r="H745" s="27">
        <v>45761</v>
      </c>
      <c r="I745" t="s">
        <v>12</v>
      </c>
      <c r="J745" s="2">
        <v>2920.1</v>
      </c>
      <c r="K745" t="s">
        <v>1143</v>
      </c>
      <c r="L745">
        <v>3</v>
      </c>
      <c r="M745" t="s">
        <v>48</v>
      </c>
      <c r="N745" t="s">
        <v>68</v>
      </c>
      <c r="O745">
        <f t="shared" si="11"/>
        <v>2025</v>
      </c>
      <c r="P745" s="23">
        <v>45732</v>
      </c>
    </row>
    <row r="746" spans="1:16" x14ac:dyDescent="0.3">
      <c r="A746" t="s">
        <v>882</v>
      </c>
      <c r="B746" t="s">
        <v>1158</v>
      </c>
      <c r="C746" t="s">
        <v>15</v>
      </c>
      <c r="D746" t="s">
        <v>44</v>
      </c>
      <c r="E746">
        <v>3</v>
      </c>
      <c r="F746" s="2">
        <v>76.069999999999993</v>
      </c>
      <c r="G746" s="1">
        <v>45337</v>
      </c>
      <c r="H746" s="27">
        <v>45364</v>
      </c>
      <c r="I746" t="s">
        <v>20</v>
      </c>
      <c r="J746" s="2">
        <v>228.20999999999998</v>
      </c>
      <c r="K746" t="s">
        <v>1143</v>
      </c>
      <c r="L746">
        <v>0</v>
      </c>
      <c r="M746" t="s">
        <v>28</v>
      </c>
      <c r="N746" t="s">
        <v>128</v>
      </c>
      <c r="O746">
        <f t="shared" si="11"/>
        <v>2024</v>
      </c>
      <c r="P746" s="23">
        <v>45337</v>
      </c>
    </row>
    <row r="747" spans="1:16" x14ac:dyDescent="0.3">
      <c r="A747" t="s">
        <v>883</v>
      </c>
      <c r="B747" t="s">
        <v>1150</v>
      </c>
      <c r="C747" t="s">
        <v>24</v>
      </c>
      <c r="D747" t="s">
        <v>51</v>
      </c>
      <c r="E747">
        <v>3</v>
      </c>
      <c r="F747" s="2">
        <v>21.99</v>
      </c>
      <c r="G747" s="1">
        <v>45151</v>
      </c>
      <c r="H747" s="27">
        <v>45187</v>
      </c>
      <c r="I747" t="s">
        <v>20</v>
      </c>
      <c r="J747" s="2">
        <v>65.97</v>
      </c>
      <c r="K747" t="s">
        <v>1144</v>
      </c>
      <c r="L747">
        <v>2</v>
      </c>
      <c r="M747" t="s">
        <v>80</v>
      </c>
      <c r="N747" t="s">
        <v>81</v>
      </c>
      <c r="O747">
        <f t="shared" si="11"/>
        <v>2023</v>
      </c>
      <c r="P747" s="23">
        <v>45151</v>
      </c>
    </row>
    <row r="748" spans="1:16" x14ac:dyDescent="0.3">
      <c r="A748" t="s">
        <v>884</v>
      </c>
      <c r="B748" t="s">
        <v>1154</v>
      </c>
      <c r="C748" t="s">
        <v>24</v>
      </c>
      <c r="D748" t="s">
        <v>27</v>
      </c>
      <c r="E748">
        <v>2</v>
      </c>
      <c r="F748" s="2">
        <v>292.01</v>
      </c>
      <c r="G748" s="1">
        <v>45603</v>
      </c>
      <c r="H748" s="27">
        <v>45624</v>
      </c>
      <c r="I748" t="s">
        <v>20</v>
      </c>
      <c r="J748" s="2">
        <v>584.02</v>
      </c>
      <c r="K748" t="s">
        <v>1143</v>
      </c>
      <c r="L748">
        <v>7</v>
      </c>
      <c r="M748" t="s">
        <v>28</v>
      </c>
      <c r="N748" t="s">
        <v>81</v>
      </c>
      <c r="O748">
        <f t="shared" si="11"/>
        <v>2024</v>
      </c>
      <c r="P748" s="23">
        <v>45603</v>
      </c>
    </row>
    <row r="749" spans="1:16" x14ac:dyDescent="0.3">
      <c r="A749" t="s">
        <v>885</v>
      </c>
      <c r="B749" t="s">
        <v>1158</v>
      </c>
      <c r="C749" t="s">
        <v>15</v>
      </c>
      <c r="D749" t="s">
        <v>25</v>
      </c>
      <c r="E749">
        <v>8</v>
      </c>
      <c r="F749" s="2">
        <v>0.76</v>
      </c>
      <c r="G749" s="1">
        <v>45330</v>
      </c>
      <c r="H749" s="27">
        <v>45345</v>
      </c>
      <c r="I749" t="s">
        <v>12</v>
      </c>
      <c r="J749" s="2">
        <v>6.08</v>
      </c>
      <c r="K749" t="s">
        <v>1144</v>
      </c>
      <c r="L749">
        <v>19</v>
      </c>
      <c r="M749" t="s">
        <v>17</v>
      </c>
      <c r="N749" t="s">
        <v>21</v>
      </c>
      <c r="O749">
        <f t="shared" si="11"/>
        <v>2024</v>
      </c>
      <c r="P749" s="23">
        <v>45330</v>
      </c>
    </row>
    <row r="750" spans="1:16" x14ac:dyDescent="0.3">
      <c r="A750" t="s">
        <v>886</v>
      </c>
      <c r="B750" t="s">
        <v>1156</v>
      </c>
      <c r="C750" t="s">
        <v>24</v>
      </c>
      <c r="D750" t="s">
        <v>38</v>
      </c>
      <c r="E750">
        <v>1</v>
      </c>
      <c r="F750" s="2">
        <v>3.51</v>
      </c>
      <c r="G750" s="1">
        <v>45882</v>
      </c>
      <c r="H750" s="27">
        <v>45925</v>
      </c>
      <c r="I750" t="s">
        <v>20</v>
      </c>
      <c r="J750" s="2">
        <v>3.51</v>
      </c>
      <c r="K750" t="s">
        <v>1144</v>
      </c>
      <c r="L750">
        <v>4</v>
      </c>
      <c r="M750" t="s">
        <v>28</v>
      </c>
      <c r="N750" t="s">
        <v>128</v>
      </c>
      <c r="O750">
        <f t="shared" si="11"/>
        <v>2025</v>
      </c>
      <c r="P750" s="23">
        <v>45882</v>
      </c>
    </row>
    <row r="751" spans="1:16" x14ac:dyDescent="0.3">
      <c r="A751" t="s">
        <v>887</v>
      </c>
      <c r="B751" t="s">
        <v>1154</v>
      </c>
      <c r="C751" t="s">
        <v>24</v>
      </c>
      <c r="D751" t="s">
        <v>34</v>
      </c>
      <c r="E751">
        <v>6</v>
      </c>
      <c r="F751" s="2">
        <v>113.3</v>
      </c>
      <c r="G751" s="1">
        <v>45170</v>
      </c>
      <c r="H751" s="27">
        <v>45213</v>
      </c>
      <c r="I751" t="s">
        <v>20</v>
      </c>
      <c r="J751" s="2">
        <v>679.8</v>
      </c>
      <c r="K751" t="s">
        <v>136</v>
      </c>
      <c r="L751">
        <v>0</v>
      </c>
      <c r="M751" t="s">
        <v>35</v>
      </c>
      <c r="N751" t="s">
        <v>83</v>
      </c>
      <c r="O751">
        <f t="shared" si="11"/>
        <v>2023</v>
      </c>
      <c r="P751" s="23">
        <v>45170</v>
      </c>
    </row>
    <row r="752" spans="1:16" x14ac:dyDescent="0.3">
      <c r="A752" t="s">
        <v>888</v>
      </c>
      <c r="B752" t="s">
        <v>1154</v>
      </c>
      <c r="C752" t="s">
        <v>10</v>
      </c>
      <c r="D752" t="s">
        <v>32</v>
      </c>
      <c r="E752">
        <v>8</v>
      </c>
      <c r="F752" s="2">
        <v>35.380000000000003</v>
      </c>
      <c r="G752" s="1">
        <v>45103</v>
      </c>
      <c r="H752" s="27">
        <v>45122</v>
      </c>
      <c r="I752" t="s">
        <v>12</v>
      </c>
      <c r="J752" s="2">
        <v>283.04000000000002</v>
      </c>
      <c r="K752" t="s">
        <v>136</v>
      </c>
      <c r="L752">
        <v>19</v>
      </c>
      <c r="M752" t="s">
        <v>22</v>
      </c>
      <c r="N752" t="s">
        <v>93</v>
      </c>
      <c r="O752">
        <f t="shared" si="11"/>
        <v>2023</v>
      </c>
      <c r="P752" s="23">
        <v>45103</v>
      </c>
    </row>
    <row r="753" spans="1:16" x14ac:dyDescent="0.3">
      <c r="A753" t="s">
        <v>889</v>
      </c>
      <c r="B753" t="s">
        <v>1152</v>
      </c>
      <c r="C753" t="s">
        <v>24</v>
      </c>
      <c r="D753" t="s">
        <v>11</v>
      </c>
      <c r="E753">
        <v>4</v>
      </c>
      <c r="F753" s="2">
        <v>226.86</v>
      </c>
      <c r="G753" s="1">
        <v>45595</v>
      </c>
      <c r="H753" s="27">
        <v>45632</v>
      </c>
      <c r="I753" t="s">
        <v>12</v>
      </c>
      <c r="J753" s="2">
        <v>907.44</v>
      </c>
      <c r="K753" t="s">
        <v>136</v>
      </c>
      <c r="L753">
        <v>15</v>
      </c>
      <c r="M753" t="s">
        <v>40</v>
      </c>
      <c r="N753" t="s">
        <v>119</v>
      </c>
      <c r="O753">
        <f t="shared" si="11"/>
        <v>2024</v>
      </c>
      <c r="P753" s="23">
        <v>45595</v>
      </c>
    </row>
    <row r="754" spans="1:16" x14ac:dyDescent="0.3">
      <c r="A754" t="s">
        <v>890</v>
      </c>
      <c r="B754" t="s">
        <v>1149</v>
      </c>
      <c r="C754" t="s">
        <v>19</v>
      </c>
      <c r="D754" t="s">
        <v>38</v>
      </c>
      <c r="E754">
        <v>1</v>
      </c>
      <c r="F754" s="2">
        <v>3.51</v>
      </c>
      <c r="G754" s="1">
        <v>45482</v>
      </c>
      <c r="H754" s="27">
        <v>45514</v>
      </c>
      <c r="I754" t="s">
        <v>12</v>
      </c>
      <c r="J754" s="2">
        <v>3.51</v>
      </c>
      <c r="K754" t="s">
        <v>1144</v>
      </c>
      <c r="L754">
        <v>10</v>
      </c>
      <c r="M754" t="s">
        <v>13</v>
      </c>
      <c r="N754" t="s">
        <v>26</v>
      </c>
      <c r="O754">
        <f t="shared" si="11"/>
        <v>2024</v>
      </c>
      <c r="P754" s="23">
        <v>45482</v>
      </c>
    </row>
    <row r="755" spans="1:16" x14ac:dyDescent="0.3">
      <c r="A755" t="s">
        <v>891</v>
      </c>
      <c r="B755" t="s">
        <v>1155</v>
      </c>
      <c r="C755" t="s">
        <v>10</v>
      </c>
      <c r="D755" t="s">
        <v>44</v>
      </c>
      <c r="E755">
        <v>7</v>
      </c>
      <c r="F755" s="2">
        <v>76.069999999999993</v>
      </c>
      <c r="G755" s="1">
        <v>45405</v>
      </c>
      <c r="H755" s="27">
        <v>45425</v>
      </c>
      <c r="I755" t="s">
        <v>20</v>
      </c>
      <c r="J755" s="2">
        <v>532.49</v>
      </c>
      <c r="K755" t="s">
        <v>136</v>
      </c>
      <c r="L755">
        <v>19</v>
      </c>
      <c r="M755" t="s">
        <v>28</v>
      </c>
      <c r="N755" t="s">
        <v>74</v>
      </c>
      <c r="O755">
        <f t="shared" si="11"/>
        <v>2024</v>
      </c>
      <c r="P755" s="23">
        <v>45405</v>
      </c>
    </row>
    <row r="756" spans="1:16" x14ac:dyDescent="0.3">
      <c r="A756" t="s">
        <v>892</v>
      </c>
      <c r="B756" t="s">
        <v>1159</v>
      </c>
      <c r="C756" t="s">
        <v>24</v>
      </c>
      <c r="D756" t="s">
        <v>65</v>
      </c>
      <c r="E756">
        <v>3</v>
      </c>
      <c r="F756" s="2">
        <v>35.93</v>
      </c>
      <c r="G756" s="1">
        <v>45349</v>
      </c>
      <c r="H756" s="27">
        <v>45381</v>
      </c>
      <c r="I756" t="s">
        <v>20</v>
      </c>
      <c r="J756" s="2">
        <v>107.78999999999999</v>
      </c>
      <c r="K756" t="s">
        <v>136</v>
      </c>
      <c r="L756">
        <v>3</v>
      </c>
      <c r="M756" t="s">
        <v>48</v>
      </c>
      <c r="N756" t="s">
        <v>59</v>
      </c>
      <c r="O756">
        <f t="shared" si="11"/>
        <v>2024</v>
      </c>
      <c r="P756" s="23">
        <v>45349</v>
      </c>
    </row>
    <row r="757" spans="1:16" x14ac:dyDescent="0.3">
      <c r="A757" t="s">
        <v>893</v>
      </c>
      <c r="B757" t="s">
        <v>1159</v>
      </c>
      <c r="C757" t="s">
        <v>24</v>
      </c>
      <c r="D757" t="s">
        <v>44</v>
      </c>
      <c r="E757">
        <v>2</v>
      </c>
      <c r="F757" s="2">
        <v>76.069999999999993</v>
      </c>
      <c r="G757" s="1">
        <v>45084</v>
      </c>
      <c r="H757" s="27">
        <v>45127</v>
      </c>
      <c r="I757" t="s">
        <v>12</v>
      </c>
      <c r="J757" s="2">
        <v>152.13999999999999</v>
      </c>
      <c r="K757" t="s">
        <v>136</v>
      </c>
      <c r="L757">
        <v>3</v>
      </c>
      <c r="M757" t="s">
        <v>40</v>
      </c>
      <c r="N757" t="s">
        <v>129</v>
      </c>
      <c r="O757">
        <f t="shared" si="11"/>
        <v>2023</v>
      </c>
      <c r="P757" s="23">
        <v>45084</v>
      </c>
    </row>
    <row r="758" spans="1:16" x14ac:dyDescent="0.3">
      <c r="A758" t="s">
        <v>894</v>
      </c>
      <c r="B758" t="s">
        <v>1155</v>
      </c>
      <c r="C758" t="s">
        <v>10</v>
      </c>
      <c r="D758" t="s">
        <v>44</v>
      </c>
      <c r="E758">
        <v>8</v>
      </c>
      <c r="F758" s="2">
        <v>76.069999999999993</v>
      </c>
      <c r="G758" s="1">
        <v>45931</v>
      </c>
      <c r="H758" s="27">
        <v>45970</v>
      </c>
      <c r="I758" t="s">
        <v>20</v>
      </c>
      <c r="J758" s="2">
        <v>608.55999999999995</v>
      </c>
      <c r="K758" t="s">
        <v>136</v>
      </c>
      <c r="L758">
        <v>0</v>
      </c>
      <c r="M758" t="s">
        <v>80</v>
      </c>
      <c r="N758" t="s">
        <v>105</v>
      </c>
      <c r="O758">
        <f t="shared" si="11"/>
        <v>2025</v>
      </c>
      <c r="P758" s="23">
        <v>45931</v>
      </c>
    </row>
    <row r="759" spans="1:16" x14ac:dyDescent="0.3">
      <c r="A759" t="s">
        <v>895</v>
      </c>
      <c r="B759" t="s">
        <v>1155</v>
      </c>
      <c r="C759" t="s">
        <v>10</v>
      </c>
      <c r="D759" t="s">
        <v>16</v>
      </c>
      <c r="E759">
        <v>6</v>
      </c>
      <c r="F759" s="2">
        <v>177.37</v>
      </c>
      <c r="G759" s="1">
        <v>45779</v>
      </c>
      <c r="H759" s="27">
        <v>45805</v>
      </c>
      <c r="I759" t="s">
        <v>20</v>
      </c>
      <c r="J759" s="2">
        <v>1064.22</v>
      </c>
      <c r="K759" t="s">
        <v>1143</v>
      </c>
      <c r="L759">
        <v>9</v>
      </c>
      <c r="M759" t="s">
        <v>28</v>
      </c>
      <c r="N759" t="s">
        <v>128</v>
      </c>
      <c r="O759">
        <f t="shared" si="11"/>
        <v>2025</v>
      </c>
      <c r="P759" s="23">
        <v>45779</v>
      </c>
    </row>
    <row r="760" spans="1:16" x14ac:dyDescent="0.3">
      <c r="A760" t="s">
        <v>896</v>
      </c>
      <c r="B760" t="s">
        <v>1156</v>
      </c>
      <c r="C760" t="s">
        <v>24</v>
      </c>
      <c r="D760" t="s">
        <v>32</v>
      </c>
      <c r="E760">
        <v>3</v>
      </c>
      <c r="F760" s="2">
        <v>35.380000000000003</v>
      </c>
      <c r="G760" s="1">
        <v>44971</v>
      </c>
      <c r="H760" s="27">
        <v>45008</v>
      </c>
      <c r="I760" t="s">
        <v>20</v>
      </c>
      <c r="J760" s="2">
        <v>106.14000000000001</v>
      </c>
      <c r="K760" t="s">
        <v>136</v>
      </c>
      <c r="L760">
        <v>2</v>
      </c>
      <c r="M760" t="s">
        <v>13</v>
      </c>
      <c r="N760" t="s">
        <v>135</v>
      </c>
      <c r="O760">
        <f t="shared" si="11"/>
        <v>2023</v>
      </c>
      <c r="P760" s="23">
        <v>44971</v>
      </c>
    </row>
    <row r="761" spans="1:16" x14ac:dyDescent="0.3">
      <c r="A761" t="s">
        <v>897</v>
      </c>
      <c r="B761" t="s">
        <v>1155</v>
      </c>
      <c r="C761" t="s">
        <v>10</v>
      </c>
      <c r="D761" t="s">
        <v>38</v>
      </c>
      <c r="E761">
        <v>7</v>
      </c>
      <c r="F761" s="2">
        <v>3.51</v>
      </c>
      <c r="G761" s="1">
        <v>45633</v>
      </c>
      <c r="H761" s="27">
        <v>45674</v>
      </c>
      <c r="I761" t="s">
        <v>20</v>
      </c>
      <c r="J761" s="2">
        <v>24.57</v>
      </c>
      <c r="K761" t="s">
        <v>1144</v>
      </c>
      <c r="L761">
        <v>4</v>
      </c>
      <c r="M761" t="s">
        <v>13</v>
      </c>
      <c r="N761" t="s">
        <v>85</v>
      </c>
      <c r="O761">
        <f t="shared" si="11"/>
        <v>2024</v>
      </c>
      <c r="P761" s="23">
        <v>45633</v>
      </c>
    </row>
    <row r="762" spans="1:16" x14ac:dyDescent="0.3">
      <c r="A762" t="s">
        <v>898</v>
      </c>
      <c r="B762" t="s">
        <v>1151</v>
      </c>
      <c r="C762" t="s">
        <v>10</v>
      </c>
      <c r="D762" t="s">
        <v>34</v>
      </c>
      <c r="E762">
        <v>6</v>
      </c>
      <c r="F762" s="2">
        <v>113.3</v>
      </c>
      <c r="G762" s="1">
        <v>45460</v>
      </c>
      <c r="H762" s="27">
        <v>45485</v>
      </c>
      <c r="I762" t="s">
        <v>12</v>
      </c>
      <c r="J762" s="2">
        <v>679.8</v>
      </c>
      <c r="K762" t="s">
        <v>136</v>
      </c>
      <c r="L762">
        <v>3</v>
      </c>
      <c r="M762" t="s">
        <v>48</v>
      </c>
      <c r="N762" t="s">
        <v>68</v>
      </c>
      <c r="O762">
        <f t="shared" si="11"/>
        <v>2024</v>
      </c>
      <c r="P762" s="23">
        <v>45460</v>
      </c>
    </row>
    <row r="763" spans="1:16" x14ac:dyDescent="0.3">
      <c r="A763" t="s">
        <v>899</v>
      </c>
      <c r="B763" t="s">
        <v>1154</v>
      </c>
      <c r="C763" t="s">
        <v>24</v>
      </c>
      <c r="D763" t="s">
        <v>32</v>
      </c>
      <c r="E763">
        <v>7</v>
      </c>
      <c r="F763" s="2">
        <v>35.380000000000003</v>
      </c>
      <c r="G763" s="1">
        <v>45763</v>
      </c>
      <c r="H763" s="27">
        <v>45808</v>
      </c>
      <c r="I763" t="s">
        <v>20</v>
      </c>
      <c r="J763" s="2">
        <v>247.66000000000003</v>
      </c>
      <c r="K763" t="s">
        <v>136</v>
      </c>
      <c r="L763">
        <v>1</v>
      </c>
      <c r="M763" t="s">
        <v>35</v>
      </c>
      <c r="N763" t="s">
        <v>83</v>
      </c>
      <c r="O763">
        <f t="shared" si="11"/>
        <v>2025</v>
      </c>
      <c r="P763" s="23">
        <v>45763</v>
      </c>
    </row>
    <row r="764" spans="1:16" x14ac:dyDescent="0.3">
      <c r="A764" t="s">
        <v>900</v>
      </c>
      <c r="B764" t="s">
        <v>1153</v>
      </c>
      <c r="C764" t="s">
        <v>19</v>
      </c>
      <c r="D764" t="s">
        <v>51</v>
      </c>
      <c r="E764">
        <v>6</v>
      </c>
      <c r="F764" s="2">
        <v>21.99</v>
      </c>
      <c r="G764" s="1">
        <v>45595</v>
      </c>
      <c r="H764" s="27">
        <v>45633</v>
      </c>
      <c r="I764" t="s">
        <v>12</v>
      </c>
      <c r="J764" s="2">
        <v>131.94</v>
      </c>
      <c r="K764" t="s">
        <v>1144</v>
      </c>
      <c r="L764">
        <v>3</v>
      </c>
      <c r="M764" t="s">
        <v>52</v>
      </c>
      <c r="N764" t="s">
        <v>76</v>
      </c>
      <c r="O764">
        <f t="shared" si="11"/>
        <v>2024</v>
      </c>
      <c r="P764" s="23">
        <v>45595</v>
      </c>
    </row>
    <row r="765" spans="1:16" x14ac:dyDescent="0.3">
      <c r="A765" t="s">
        <v>901</v>
      </c>
      <c r="B765" t="s">
        <v>1152</v>
      </c>
      <c r="C765" t="s">
        <v>24</v>
      </c>
      <c r="D765" t="s">
        <v>27</v>
      </c>
      <c r="E765">
        <v>7</v>
      </c>
      <c r="F765" s="2">
        <v>292.01</v>
      </c>
      <c r="G765" s="1">
        <v>45713</v>
      </c>
      <c r="H765" s="27">
        <v>45751</v>
      </c>
      <c r="I765" t="s">
        <v>12</v>
      </c>
      <c r="J765" s="2">
        <v>2044.07</v>
      </c>
      <c r="K765" t="s">
        <v>1143</v>
      </c>
      <c r="L765">
        <v>2</v>
      </c>
      <c r="M765" t="s">
        <v>22</v>
      </c>
      <c r="N765" t="s">
        <v>93</v>
      </c>
      <c r="O765">
        <f t="shared" si="11"/>
        <v>2025</v>
      </c>
      <c r="P765" s="23">
        <v>45713</v>
      </c>
    </row>
    <row r="766" spans="1:16" x14ac:dyDescent="0.3">
      <c r="A766" t="s">
        <v>902</v>
      </c>
      <c r="B766" t="s">
        <v>1157</v>
      </c>
      <c r="C766" t="s">
        <v>10</v>
      </c>
      <c r="D766" t="s">
        <v>44</v>
      </c>
      <c r="E766">
        <v>7</v>
      </c>
      <c r="F766" s="2">
        <v>76.069999999999993</v>
      </c>
      <c r="G766" s="1">
        <v>45628</v>
      </c>
      <c r="H766" s="27">
        <v>45669</v>
      </c>
      <c r="I766" t="s">
        <v>20</v>
      </c>
      <c r="J766" s="2">
        <v>532.49</v>
      </c>
      <c r="K766" t="s">
        <v>136</v>
      </c>
      <c r="L766">
        <v>7</v>
      </c>
      <c r="M766" t="s">
        <v>80</v>
      </c>
      <c r="N766" t="s">
        <v>120</v>
      </c>
      <c r="O766">
        <f t="shared" si="11"/>
        <v>2024</v>
      </c>
      <c r="P766" s="23">
        <v>45628</v>
      </c>
    </row>
    <row r="767" spans="1:16" x14ac:dyDescent="0.3">
      <c r="A767" t="s">
        <v>903</v>
      </c>
      <c r="B767" t="s">
        <v>1155</v>
      </c>
      <c r="C767" t="s">
        <v>10</v>
      </c>
      <c r="D767" t="s">
        <v>44</v>
      </c>
      <c r="E767">
        <v>6</v>
      </c>
      <c r="F767" s="2">
        <v>76.069999999999993</v>
      </c>
      <c r="G767" s="1">
        <v>44962</v>
      </c>
      <c r="H767" s="27">
        <v>45005</v>
      </c>
      <c r="I767" t="s">
        <v>20</v>
      </c>
      <c r="J767" s="2">
        <v>456.41999999999996</v>
      </c>
      <c r="K767" t="s">
        <v>136</v>
      </c>
      <c r="L767">
        <v>1</v>
      </c>
      <c r="M767" t="s">
        <v>13</v>
      </c>
      <c r="N767" t="s">
        <v>113</v>
      </c>
      <c r="O767">
        <f t="shared" si="11"/>
        <v>2023</v>
      </c>
      <c r="P767" s="23">
        <v>44962</v>
      </c>
    </row>
    <row r="768" spans="1:16" x14ac:dyDescent="0.3">
      <c r="A768" t="s">
        <v>904</v>
      </c>
      <c r="B768" t="s">
        <v>1150</v>
      </c>
      <c r="C768" t="s">
        <v>24</v>
      </c>
      <c r="D768" t="s">
        <v>44</v>
      </c>
      <c r="E768">
        <v>1</v>
      </c>
      <c r="F768" s="2">
        <v>76.069999999999993</v>
      </c>
      <c r="G768" s="1">
        <v>45167</v>
      </c>
      <c r="H768" s="27">
        <v>45203</v>
      </c>
      <c r="I768" t="s">
        <v>20</v>
      </c>
      <c r="J768" s="2">
        <v>76.069999999999993</v>
      </c>
      <c r="K768" t="s">
        <v>136</v>
      </c>
      <c r="L768">
        <v>9</v>
      </c>
      <c r="M768" t="s">
        <v>22</v>
      </c>
      <c r="N768" t="s">
        <v>134</v>
      </c>
      <c r="O768">
        <f t="shared" si="11"/>
        <v>2023</v>
      </c>
      <c r="P768" s="23">
        <v>45167</v>
      </c>
    </row>
    <row r="769" spans="1:16" x14ac:dyDescent="0.3">
      <c r="A769" t="s">
        <v>905</v>
      </c>
      <c r="B769" t="s">
        <v>1156</v>
      </c>
      <c r="C769" t="s">
        <v>24</v>
      </c>
      <c r="D769" t="s">
        <v>44</v>
      </c>
      <c r="E769">
        <v>6</v>
      </c>
      <c r="F769" s="2">
        <v>76.069999999999993</v>
      </c>
      <c r="G769" s="1">
        <v>45277</v>
      </c>
      <c r="H769" s="27">
        <v>45293</v>
      </c>
      <c r="I769" t="s">
        <v>12</v>
      </c>
      <c r="J769" s="2">
        <v>456.41999999999996</v>
      </c>
      <c r="K769" t="s">
        <v>136</v>
      </c>
      <c r="L769">
        <v>7</v>
      </c>
      <c r="M769" t="s">
        <v>80</v>
      </c>
      <c r="N769" t="s">
        <v>87</v>
      </c>
      <c r="O769">
        <f t="shared" si="11"/>
        <v>2023</v>
      </c>
      <c r="P769" s="23">
        <v>45277</v>
      </c>
    </row>
    <row r="770" spans="1:16" x14ac:dyDescent="0.3">
      <c r="A770" t="s">
        <v>906</v>
      </c>
      <c r="B770" t="s">
        <v>1151</v>
      </c>
      <c r="C770" t="s">
        <v>10</v>
      </c>
      <c r="D770" t="s">
        <v>38</v>
      </c>
      <c r="E770">
        <v>1</v>
      </c>
      <c r="F770" s="2">
        <v>3.51</v>
      </c>
      <c r="G770" s="1">
        <v>45482</v>
      </c>
      <c r="H770" s="27">
        <v>45498</v>
      </c>
      <c r="I770" t="s">
        <v>20</v>
      </c>
      <c r="J770" s="2">
        <v>3.51</v>
      </c>
      <c r="K770" t="s">
        <v>1144</v>
      </c>
      <c r="L770">
        <v>3</v>
      </c>
      <c r="M770" t="s">
        <v>13</v>
      </c>
      <c r="N770" t="s">
        <v>45</v>
      </c>
      <c r="O770">
        <f t="shared" si="11"/>
        <v>2024</v>
      </c>
      <c r="P770" s="23">
        <v>45482</v>
      </c>
    </row>
    <row r="771" spans="1:16" x14ac:dyDescent="0.3">
      <c r="A771" t="s">
        <v>907</v>
      </c>
      <c r="B771" t="s">
        <v>1149</v>
      </c>
      <c r="C771" t="s">
        <v>15</v>
      </c>
      <c r="D771" t="s">
        <v>11</v>
      </c>
      <c r="E771">
        <v>4</v>
      </c>
      <c r="F771" s="2">
        <v>226.86</v>
      </c>
      <c r="G771" s="1">
        <v>45732</v>
      </c>
      <c r="H771" s="27">
        <v>45760</v>
      </c>
      <c r="I771" t="s">
        <v>12</v>
      </c>
      <c r="J771" s="2">
        <v>907.44</v>
      </c>
      <c r="K771" t="s">
        <v>136</v>
      </c>
      <c r="L771">
        <v>12</v>
      </c>
      <c r="M771" t="s">
        <v>13</v>
      </c>
      <c r="N771" t="s">
        <v>33</v>
      </c>
      <c r="O771">
        <f t="shared" ref="O771:O834" si="12">YEAR(G771)</f>
        <v>2025</v>
      </c>
      <c r="P771" s="23">
        <v>45732</v>
      </c>
    </row>
    <row r="772" spans="1:16" x14ac:dyDescent="0.3">
      <c r="A772" t="s">
        <v>908</v>
      </c>
      <c r="B772" t="s">
        <v>1154</v>
      </c>
      <c r="C772" t="s">
        <v>24</v>
      </c>
      <c r="D772" t="s">
        <v>44</v>
      </c>
      <c r="E772">
        <v>7</v>
      </c>
      <c r="F772" s="2">
        <v>76.069999999999993</v>
      </c>
      <c r="G772" s="1">
        <v>45701</v>
      </c>
      <c r="H772" s="27">
        <v>45730</v>
      </c>
      <c r="I772" t="s">
        <v>12</v>
      </c>
      <c r="J772" s="2">
        <v>532.49</v>
      </c>
      <c r="K772" t="s">
        <v>136</v>
      </c>
      <c r="L772">
        <v>9</v>
      </c>
      <c r="M772" t="s">
        <v>17</v>
      </c>
      <c r="N772" t="s">
        <v>131</v>
      </c>
      <c r="O772">
        <f t="shared" si="12"/>
        <v>2025</v>
      </c>
      <c r="P772" s="23">
        <v>45701</v>
      </c>
    </row>
    <row r="773" spans="1:16" x14ac:dyDescent="0.3">
      <c r="A773" t="s">
        <v>909</v>
      </c>
      <c r="B773" t="s">
        <v>1152</v>
      </c>
      <c r="C773" t="s">
        <v>24</v>
      </c>
      <c r="D773" t="s">
        <v>16</v>
      </c>
      <c r="E773">
        <v>3</v>
      </c>
      <c r="F773" s="2">
        <v>177.37</v>
      </c>
      <c r="G773" s="1">
        <v>44968</v>
      </c>
      <c r="H773" s="27">
        <v>44994</v>
      </c>
      <c r="I773" t="s">
        <v>12</v>
      </c>
      <c r="J773" s="2">
        <v>532.11</v>
      </c>
      <c r="K773" t="s">
        <v>1143</v>
      </c>
      <c r="L773">
        <v>8</v>
      </c>
      <c r="M773" t="s">
        <v>35</v>
      </c>
      <c r="N773" t="s">
        <v>83</v>
      </c>
      <c r="O773">
        <f t="shared" si="12"/>
        <v>2023</v>
      </c>
      <c r="P773" s="23">
        <v>44968</v>
      </c>
    </row>
    <row r="774" spans="1:16" x14ac:dyDescent="0.3">
      <c r="A774" t="s">
        <v>910</v>
      </c>
      <c r="B774" t="s">
        <v>1158</v>
      </c>
      <c r="C774" t="s">
        <v>15</v>
      </c>
      <c r="D774" t="s">
        <v>32</v>
      </c>
      <c r="E774">
        <v>7</v>
      </c>
      <c r="F774" s="2">
        <v>35.380000000000003</v>
      </c>
      <c r="G774" s="1">
        <v>45248</v>
      </c>
      <c r="H774" s="27">
        <v>45278</v>
      </c>
      <c r="I774" t="s">
        <v>12</v>
      </c>
      <c r="J774" s="2">
        <v>247.66000000000003</v>
      </c>
      <c r="K774" t="s">
        <v>136</v>
      </c>
      <c r="L774">
        <v>5</v>
      </c>
      <c r="M774" t="s">
        <v>17</v>
      </c>
      <c r="N774" t="s">
        <v>79</v>
      </c>
      <c r="O774">
        <f t="shared" si="12"/>
        <v>2023</v>
      </c>
      <c r="P774" s="23">
        <v>45248</v>
      </c>
    </row>
    <row r="775" spans="1:16" x14ac:dyDescent="0.3">
      <c r="A775" t="s">
        <v>911</v>
      </c>
      <c r="B775" t="s">
        <v>1150</v>
      </c>
      <c r="C775" t="s">
        <v>24</v>
      </c>
      <c r="D775" t="s">
        <v>11</v>
      </c>
      <c r="E775">
        <v>5</v>
      </c>
      <c r="F775" s="2">
        <v>226.86</v>
      </c>
      <c r="G775" s="1">
        <v>45712</v>
      </c>
      <c r="H775" s="27">
        <v>45735</v>
      </c>
      <c r="I775" t="s">
        <v>12</v>
      </c>
      <c r="J775" s="2">
        <v>1134.3000000000002</v>
      </c>
      <c r="K775" t="s">
        <v>136</v>
      </c>
      <c r="L775">
        <v>5</v>
      </c>
      <c r="M775" t="s">
        <v>40</v>
      </c>
      <c r="N775" t="s">
        <v>41</v>
      </c>
      <c r="O775">
        <f t="shared" si="12"/>
        <v>2025</v>
      </c>
      <c r="P775" s="23">
        <v>45712</v>
      </c>
    </row>
    <row r="776" spans="1:16" x14ac:dyDescent="0.3">
      <c r="A776" t="s">
        <v>912</v>
      </c>
      <c r="B776" t="s">
        <v>1158</v>
      </c>
      <c r="C776" t="s">
        <v>15</v>
      </c>
      <c r="D776" t="s">
        <v>38</v>
      </c>
      <c r="E776">
        <v>8</v>
      </c>
      <c r="F776" s="2">
        <v>3.51</v>
      </c>
      <c r="G776" s="1">
        <v>45581</v>
      </c>
      <c r="H776" s="27">
        <v>45622</v>
      </c>
      <c r="I776" t="s">
        <v>12</v>
      </c>
      <c r="J776" s="2">
        <v>28.08</v>
      </c>
      <c r="K776" t="s">
        <v>1144</v>
      </c>
      <c r="L776">
        <v>5</v>
      </c>
      <c r="M776" t="s">
        <v>22</v>
      </c>
      <c r="N776" t="s">
        <v>93</v>
      </c>
      <c r="O776">
        <f t="shared" si="12"/>
        <v>2024</v>
      </c>
      <c r="P776" s="23">
        <v>45581</v>
      </c>
    </row>
    <row r="777" spans="1:16" x14ac:dyDescent="0.3">
      <c r="A777" t="s">
        <v>913</v>
      </c>
      <c r="B777" t="s">
        <v>1154</v>
      </c>
      <c r="C777" t="s">
        <v>24</v>
      </c>
      <c r="D777" t="s">
        <v>65</v>
      </c>
      <c r="E777">
        <v>4</v>
      </c>
      <c r="F777" s="2">
        <v>35.93</v>
      </c>
      <c r="G777" s="1">
        <v>45776</v>
      </c>
      <c r="H777" s="27">
        <v>45798</v>
      </c>
      <c r="I777" t="s">
        <v>20</v>
      </c>
      <c r="J777" s="2">
        <v>143.72</v>
      </c>
      <c r="K777" t="s">
        <v>136</v>
      </c>
      <c r="L777">
        <v>6</v>
      </c>
      <c r="M777" t="s">
        <v>13</v>
      </c>
      <c r="N777" t="s">
        <v>69</v>
      </c>
      <c r="O777">
        <f t="shared" si="12"/>
        <v>2025</v>
      </c>
      <c r="P777" s="23">
        <v>45776</v>
      </c>
    </row>
    <row r="778" spans="1:16" x14ac:dyDescent="0.3">
      <c r="A778" t="s">
        <v>914</v>
      </c>
      <c r="B778" t="s">
        <v>1149</v>
      </c>
      <c r="C778" t="s">
        <v>19</v>
      </c>
      <c r="D778" t="s">
        <v>38</v>
      </c>
      <c r="E778">
        <v>5</v>
      </c>
      <c r="F778" s="2">
        <v>3.51</v>
      </c>
      <c r="G778" s="1">
        <v>45535</v>
      </c>
      <c r="H778" s="27">
        <v>45577</v>
      </c>
      <c r="I778" t="s">
        <v>20</v>
      </c>
      <c r="J778" s="2">
        <v>17.549999999999997</v>
      </c>
      <c r="K778" t="s">
        <v>1144</v>
      </c>
      <c r="L778">
        <v>2</v>
      </c>
      <c r="M778" t="s">
        <v>35</v>
      </c>
      <c r="N778" t="s">
        <v>127</v>
      </c>
      <c r="O778">
        <f t="shared" si="12"/>
        <v>2024</v>
      </c>
      <c r="P778" s="23">
        <v>45535</v>
      </c>
    </row>
    <row r="779" spans="1:16" x14ac:dyDescent="0.3">
      <c r="A779" t="s">
        <v>915</v>
      </c>
      <c r="B779" t="s">
        <v>1155</v>
      </c>
      <c r="C779" t="s">
        <v>10</v>
      </c>
      <c r="D779" t="s">
        <v>16</v>
      </c>
      <c r="E779">
        <v>5</v>
      </c>
      <c r="F779" s="2">
        <v>177.37</v>
      </c>
      <c r="G779" s="1">
        <v>45275</v>
      </c>
      <c r="H779" s="27">
        <v>45301</v>
      </c>
      <c r="I779" t="s">
        <v>20</v>
      </c>
      <c r="J779" s="2">
        <v>886.85</v>
      </c>
      <c r="K779" t="s">
        <v>1143</v>
      </c>
      <c r="L779">
        <v>4</v>
      </c>
      <c r="M779" t="s">
        <v>28</v>
      </c>
      <c r="N779" t="s">
        <v>107</v>
      </c>
      <c r="O779">
        <f t="shared" si="12"/>
        <v>2023</v>
      </c>
      <c r="P779" s="23">
        <v>45275</v>
      </c>
    </row>
    <row r="780" spans="1:16" x14ac:dyDescent="0.3">
      <c r="A780" t="s">
        <v>916</v>
      </c>
      <c r="B780" t="s">
        <v>1149</v>
      </c>
      <c r="C780" t="s">
        <v>19</v>
      </c>
      <c r="D780" t="s">
        <v>34</v>
      </c>
      <c r="E780">
        <v>6</v>
      </c>
      <c r="F780" s="2">
        <v>113.3</v>
      </c>
      <c r="G780" s="1">
        <v>45123</v>
      </c>
      <c r="H780" s="27">
        <v>45156</v>
      </c>
      <c r="I780" t="s">
        <v>12</v>
      </c>
      <c r="J780" s="2">
        <v>679.8</v>
      </c>
      <c r="K780" t="s">
        <v>136</v>
      </c>
      <c r="L780">
        <v>3</v>
      </c>
      <c r="M780" t="s">
        <v>35</v>
      </c>
      <c r="N780" t="s">
        <v>36</v>
      </c>
      <c r="O780">
        <f t="shared" si="12"/>
        <v>2023</v>
      </c>
      <c r="P780" s="23">
        <v>45123</v>
      </c>
    </row>
    <row r="781" spans="1:16" x14ac:dyDescent="0.3">
      <c r="A781" t="s">
        <v>917</v>
      </c>
      <c r="B781" t="s">
        <v>1153</v>
      </c>
      <c r="C781" t="s">
        <v>19</v>
      </c>
      <c r="D781" t="s">
        <v>65</v>
      </c>
      <c r="E781">
        <v>3</v>
      </c>
      <c r="F781" s="2">
        <v>35.93</v>
      </c>
      <c r="G781" s="1">
        <v>45884</v>
      </c>
      <c r="H781" s="27">
        <v>45902</v>
      </c>
      <c r="I781" t="s">
        <v>20</v>
      </c>
      <c r="J781" s="2">
        <v>107.78999999999999</v>
      </c>
      <c r="K781" t="s">
        <v>136</v>
      </c>
      <c r="L781">
        <v>10</v>
      </c>
      <c r="M781" t="s">
        <v>40</v>
      </c>
      <c r="N781" t="s">
        <v>108</v>
      </c>
      <c r="O781">
        <f t="shared" si="12"/>
        <v>2025</v>
      </c>
      <c r="P781" s="23">
        <v>45884</v>
      </c>
    </row>
    <row r="782" spans="1:16" x14ac:dyDescent="0.3">
      <c r="A782" t="s">
        <v>918</v>
      </c>
      <c r="B782" t="s">
        <v>1153</v>
      </c>
      <c r="C782" t="s">
        <v>19</v>
      </c>
      <c r="D782" t="s">
        <v>16</v>
      </c>
      <c r="E782">
        <v>10</v>
      </c>
      <c r="F782" s="2">
        <v>177.37</v>
      </c>
      <c r="G782" s="1">
        <v>45875</v>
      </c>
      <c r="H782" s="27">
        <v>45904</v>
      </c>
      <c r="I782" t="s">
        <v>20</v>
      </c>
      <c r="J782" s="2">
        <v>1773.7</v>
      </c>
      <c r="K782" t="s">
        <v>1143</v>
      </c>
      <c r="L782">
        <v>3</v>
      </c>
      <c r="M782" t="s">
        <v>17</v>
      </c>
      <c r="N782" t="s">
        <v>57</v>
      </c>
      <c r="O782">
        <f t="shared" si="12"/>
        <v>2025</v>
      </c>
      <c r="P782" s="23">
        <v>45875</v>
      </c>
    </row>
    <row r="783" spans="1:16" x14ac:dyDescent="0.3">
      <c r="A783" t="s">
        <v>919</v>
      </c>
      <c r="B783" t="s">
        <v>1149</v>
      </c>
      <c r="C783" t="s">
        <v>15</v>
      </c>
      <c r="D783" t="s">
        <v>25</v>
      </c>
      <c r="E783">
        <v>1</v>
      </c>
      <c r="F783" s="2">
        <v>0.76</v>
      </c>
      <c r="G783" s="1">
        <v>45383</v>
      </c>
      <c r="H783" s="27">
        <v>45413</v>
      </c>
      <c r="I783" t="s">
        <v>20</v>
      </c>
      <c r="J783" s="2">
        <v>0.76</v>
      </c>
      <c r="K783" t="s">
        <v>1144</v>
      </c>
      <c r="L783">
        <v>8</v>
      </c>
      <c r="M783" t="s">
        <v>35</v>
      </c>
      <c r="N783" t="s">
        <v>100</v>
      </c>
      <c r="O783">
        <f t="shared" si="12"/>
        <v>2024</v>
      </c>
      <c r="P783" s="23">
        <v>45383</v>
      </c>
    </row>
    <row r="784" spans="1:16" x14ac:dyDescent="0.3">
      <c r="A784" t="s">
        <v>920</v>
      </c>
      <c r="B784" t="s">
        <v>1156</v>
      </c>
      <c r="C784" t="s">
        <v>24</v>
      </c>
      <c r="D784" t="s">
        <v>32</v>
      </c>
      <c r="E784">
        <v>6</v>
      </c>
      <c r="F784" s="2">
        <v>35.380000000000003</v>
      </c>
      <c r="G784" s="1">
        <v>45959</v>
      </c>
      <c r="H784" s="27">
        <v>45976</v>
      </c>
      <c r="I784" t="s">
        <v>20</v>
      </c>
      <c r="J784" s="2">
        <v>212.28000000000003</v>
      </c>
      <c r="K784" t="s">
        <v>136</v>
      </c>
      <c r="L784">
        <v>14</v>
      </c>
      <c r="M784" t="s">
        <v>13</v>
      </c>
      <c r="N784" t="s">
        <v>26</v>
      </c>
      <c r="O784">
        <f t="shared" si="12"/>
        <v>2025</v>
      </c>
      <c r="P784" s="23">
        <v>45959</v>
      </c>
    </row>
    <row r="785" spans="1:16" x14ac:dyDescent="0.3">
      <c r="A785" t="s">
        <v>921</v>
      </c>
      <c r="B785" t="s">
        <v>1156</v>
      </c>
      <c r="C785" t="s">
        <v>24</v>
      </c>
      <c r="D785" t="s">
        <v>51</v>
      </c>
      <c r="E785">
        <v>9</v>
      </c>
      <c r="F785" s="2">
        <v>21.99</v>
      </c>
      <c r="G785" s="1">
        <v>45203</v>
      </c>
      <c r="H785" s="27">
        <v>45234</v>
      </c>
      <c r="I785" t="s">
        <v>20</v>
      </c>
      <c r="J785" s="2">
        <v>197.91</v>
      </c>
      <c r="K785" t="s">
        <v>1144</v>
      </c>
      <c r="L785">
        <v>1</v>
      </c>
      <c r="M785" t="s">
        <v>80</v>
      </c>
      <c r="N785" t="s">
        <v>110</v>
      </c>
      <c r="O785">
        <f t="shared" si="12"/>
        <v>2023</v>
      </c>
      <c r="P785" s="23">
        <v>45203</v>
      </c>
    </row>
    <row r="786" spans="1:16" x14ac:dyDescent="0.3">
      <c r="A786" t="s">
        <v>922</v>
      </c>
      <c r="B786" t="s">
        <v>1158</v>
      </c>
      <c r="C786" t="s">
        <v>15</v>
      </c>
      <c r="D786" t="s">
        <v>51</v>
      </c>
      <c r="E786">
        <v>3</v>
      </c>
      <c r="F786" s="2">
        <v>21.99</v>
      </c>
      <c r="G786" s="1">
        <v>45183</v>
      </c>
      <c r="H786" s="27">
        <v>45223</v>
      </c>
      <c r="I786" t="s">
        <v>20</v>
      </c>
      <c r="J786" s="2">
        <v>65.97</v>
      </c>
      <c r="K786" t="s">
        <v>1144</v>
      </c>
      <c r="L786">
        <v>9</v>
      </c>
      <c r="M786" t="s">
        <v>35</v>
      </c>
      <c r="N786" t="s">
        <v>116</v>
      </c>
      <c r="O786">
        <f t="shared" si="12"/>
        <v>2023</v>
      </c>
      <c r="P786" s="23">
        <v>45183</v>
      </c>
    </row>
    <row r="787" spans="1:16" x14ac:dyDescent="0.3">
      <c r="A787" t="s">
        <v>923</v>
      </c>
      <c r="B787" t="s">
        <v>1156</v>
      </c>
      <c r="C787" t="s">
        <v>24</v>
      </c>
      <c r="D787" t="s">
        <v>65</v>
      </c>
      <c r="E787">
        <v>7</v>
      </c>
      <c r="F787" s="2">
        <v>35.93</v>
      </c>
      <c r="G787" s="1">
        <v>45557</v>
      </c>
      <c r="H787" s="27">
        <v>45591</v>
      </c>
      <c r="I787" t="s">
        <v>12</v>
      </c>
      <c r="J787" s="2">
        <v>251.51</v>
      </c>
      <c r="K787" t="s">
        <v>136</v>
      </c>
      <c r="L787">
        <v>3</v>
      </c>
      <c r="M787" t="s">
        <v>35</v>
      </c>
      <c r="N787" t="s">
        <v>116</v>
      </c>
      <c r="O787">
        <f t="shared" si="12"/>
        <v>2024</v>
      </c>
      <c r="P787" s="23">
        <v>45557</v>
      </c>
    </row>
    <row r="788" spans="1:16" x14ac:dyDescent="0.3">
      <c r="A788" t="s">
        <v>924</v>
      </c>
      <c r="B788" t="s">
        <v>1149</v>
      </c>
      <c r="C788" t="s">
        <v>15</v>
      </c>
      <c r="D788" t="s">
        <v>16</v>
      </c>
      <c r="E788">
        <v>4</v>
      </c>
      <c r="F788" s="2">
        <v>177.37</v>
      </c>
      <c r="G788" s="1">
        <v>45382</v>
      </c>
      <c r="H788" s="27">
        <v>45410</v>
      </c>
      <c r="I788" t="s">
        <v>20</v>
      </c>
      <c r="J788" s="2">
        <v>709.48</v>
      </c>
      <c r="K788" t="s">
        <v>1143</v>
      </c>
      <c r="L788">
        <v>18</v>
      </c>
      <c r="M788" t="s">
        <v>35</v>
      </c>
      <c r="N788" t="s">
        <v>83</v>
      </c>
      <c r="O788">
        <f t="shared" si="12"/>
        <v>2024</v>
      </c>
      <c r="P788" s="23">
        <v>45382</v>
      </c>
    </row>
    <row r="789" spans="1:16" x14ac:dyDescent="0.3">
      <c r="A789" t="s">
        <v>925</v>
      </c>
      <c r="B789" t="s">
        <v>1151</v>
      </c>
      <c r="C789" t="s">
        <v>10</v>
      </c>
      <c r="D789" t="s">
        <v>34</v>
      </c>
      <c r="E789">
        <v>1</v>
      </c>
      <c r="F789" s="2">
        <v>113.3</v>
      </c>
      <c r="G789" s="1">
        <v>45199</v>
      </c>
      <c r="H789" s="27">
        <v>45219</v>
      </c>
      <c r="I789" t="s">
        <v>12</v>
      </c>
      <c r="J789" s="2">
        <v>113.3</v>
      </c>
      <c r="K789" t="s">
        <v>136</v>
      </c>
      <c r="L789">
        <v>4</v>
      </c>
      <c r="M789" t="s">
        <v>52</v>
      </c>
      <c r="N789" t="s">
        <v>76</v>
      </c>
      <c r="O789">
        <f t="shared" si="12"/>
        <v>2023</v>
      </c>
      <c r="P789" s="23">
        <v>45199</v>
      </c>
    </row>
    <row r="790" spans="1:16" x14ac:dyDescent="0.3">
      <c r="A790" t="s">
        <v>926</v>
      </c>
      <c r="B790" t="s">
        <v>1153</v>
      </c>
      <c r="C790" t="s">
        <v>19</v>
      </c>
      <c r="D790" t="s">
        <v>27</v>
      </c>
      <c r="E790">
        <v>9</v>
      </c>
      <c r="F790" s="2">
        <v>292.01</v>
      </c>
      <c r="G790" s="1">
        <v>45521</v>
      </c>
      <c r="H790" s="27">
        <v>45539</v>
      </c>
      <c r="I790" t="s">
        <v>20</v>
      </c>
      <c r="J790" s="2">
        <v>2628.09</v>
      </c>
      <c r="K790" t="s">
        <v>1143</v>
      </c>
      <c r="L790">
        <v>7</v>
      </c>
      <c r="M790" t="s">
        <v>13</v>
      </c>
      <c r="N790" t="s">
        <v>45</v>
      </c>
      <c r="O790">
        <f t="shared" si="12"/>
        <v>2024</v>
      </c>
      <c r="P790" s="23">
        <v>45521</v>
      </c>
    </row>
    <row r="791" spans="1:16" x14ac:dyDescent="0.3">
      <c r="A791" t="s">
        <v>927</v>
      </c>
      <c r="B791" t="s">
        <v>1152</v>
      </c>
      <c r="C791" t="s">
        <v>24</v>
      </c>
      <c r="D791" t="s">
        <v>34</v>
      </c>
      <c r="E791">
        <v>7</v>
      </c>
      <c r="F791" s="2">
        <v>113.3</v>
      </c>
      <c r="G791" s="1">
        <v>45492</v>
      </c>
      <c r="H791" s="27">
        <v>45526</v>
      </c>
      <c r="I791" t="s">
        <v>20</v>
      </c>
      <c r="J791" s="2">
        <v>793.1</v>
      </c>
      <c r="K791" t="s">
        <v>136</v>
      </c>
      <c r="L791">
        <v>17</v>
      </c>
      <c r="M791" t="s">
        <v>30</v>
      </c>
      <c r="N791" t="s">
        <v>67</v>
      </c>
      <c r="O791">
        <f t="shared" si="12"/>
        <v>2024</v>
      </c>
      <c r="P791" s="23">
        <v>45492</v>
      </c>
    </row>
    <row r="792" spans="1:16" x14ac:dyDescent="0.3">
      <c r="A792" t="s">
        <v>928</v>
      </c>
      <c r="B792" t="s">
        <v>1154</v>
      </c>
      <c r="C792" t="s">
        <v>10</v>
      </c>
      <c r="D792" t="s">
        <v>16</v>
      </c>
      <c r="E792">
        <v>10</v>
      </c>
      <c r="F792" s="2">
        <v>177.37</v>
      </c>
      <c r="G792" s="1">
        <v>45838</v>
      </c>
      <c r="H792" s="27">
        <v>45865</v>
      </c>
      <c r="I792" t="s">
        <v>12</v>
      </c>
      <c r="J792" s="2">
        <v>1773.7</v>
      </c>
      <c r="K792" t="s">
        <v>1143</v>
      </c>
      <c r="L792">
        <v>1</v>
      </c>
      <c r="M792" t="s">
        <v>52</v>
      </c>
      <c r="N792" t="s">
        <v>130</v>
      </c>
      <c r="O792">
        <f t="shared" si="12"/>
        <v>2025</v>
      </c>
      <c r="P792" s="23">
        <v>45838</v>
      </c>
    </row>
    <row r="793" spans="1:16" x14ac:dyDescent="0.3">
      <c r="A793" t="s">
        <v>929</v>
      </c>
      <c r="B793" t="s">
        <v>1151</v>
      </c>
      <c r="C793" t="s">
        <v>10</v>
      </c>
      <c r="D793" t="s">
        <v>51</v>
      </c>
      <c r="E793">
        <v>3</v>
      </c>
      <c r="F793" s="2">
        <v>21.99</v>
      </c>
      <c r="G793" s="1">
        <v>45073</v>
      </c>
      <c r="H793" s="27">
        <v>45104</v>
      </c>
      <c r="I793" t="s">
        <v>12</v>
      </c>
      <c r="J793" s="2">
        <v>65.97</v>
      </c>
      <c r="K793" t="s">
        <v>1144</v>
      </c>
      <c r="L793">
        <v>8</v>
      </c>
      <c r="M793" t="s">
        <v>22</v>
      </c>
      <c r="N793" t="s">
        <v>117</v>
      </c>
      <c r="O793">
        <f t="shared" si="12"/>
        <v>2023</v>
      </c>
      <c r="P793" s="23">
        <v>45073</v>
      </c>
    </row>
    <row r="794" spans="1:16" x14ac:dyDescent="0.3">
      <c r="A794" t="s">
        <v>930</v>
      </c>
      <c r="B794" t="s">
        <v>1159</v>
      </c>
      <c r="C794" t="s">
        <v>24</v>
      </c>
      <c r="D794" t="s">
        <v>25</v>
      </c>
      <c r="E794">
        <v>6</v>
      </c>
      <c r="F794" s="2">
        <v>0.76</v>
      </c>
      <c r="G794" s="1">
        <v>45448</v>
      </c>
      <c r="H794" s="27">
        <v>45476</v>
      </c>
      <c r="I794" t="s">
        <v>12</v>
      </c>
      <c r="J794" s="2">
        <v>4.5600000000000005</v>
      </c>
      <c r="K794" t="s">
        <v>1144</v>
      </c>
      <c r="L794">
        <v>13</v>
      </c>
      <c r="M794" t="s">
        <v>13</v>
      </c>
      <c r="N794" t="s">
        <v>33</v>
      </c>
      <c r="O794">
        <f t="shared" si="12"/>
        <v>2024</v>
      </c>
      <c r="P794" s="23">
        <v>45448</v>
      </c>
    </row>
    <row r="795" spans="1:16" x14ac:dyDescent="0.3">
      <c r="A795" t="s">
        <v>931</v>
      </c>
      <c r="B795" t="s">
        <v>1149</v>
      </c>
      <c r="C795" t="s">
        <v>19</v>
      </c>
      <c r="D795" t="s">
        <v>65</v>
      </c>
      <c r="E795">
        <v>9</v>
      </c>
      <c r="F795" s="2">
        <v>35.93</v>
      </c>
      <c r="G795" s="1">
        <v>45536</v>
      </c>
      <c r="H795" s="27">
        <v>45574</v>
      </c>
      <c r="I795" t="s">
        <v>12</v>
      </c>
      <c r="J795" s="2">
        <v>323.37</v>
      </c>
      <c r="K795" t="s">
        <v>136</v>
      </c>
      <c r="L795">
        <v>2</v>
      </c>
      <c r="M795" t="s">
        <v>13</v>
      </c>
      <c r="N795" t="s">
        <v>72</v>
      </c>
      <c r="O795">
        <f t="shared" si="12"/>
        <v>2024</v>
      </c>
      <c r="P795" s="23">
        <v>45536</v>
      </c>
    </row>
    <row r="796" spans="1:16" x14ac:dyDescent="0.3">
      <c r="A796" t="s">
        <v>932</v>
      </c>
      <c r="B796" t="s">
        <v>1158</v>
      </c>
      <c r="C796" t="s">
        <v>15</v>
      </c>
      <c r="D796" t="s">
        <v>34</v>
      </c>
      <c r="E796">
        <v>9</v>
      </c>
      <c r="F796" s="2">
        <v>113.3</v>
      </c>
      <c r="G796" s="1">
        <v>45529</v>
      </c>
      <c r="H796" s="27">
        <v>45561</v>
      </c>
      <c r="I796" t="s">
        <v>20</v>
      </c>
      <c r="J796" s="2">
        <v>1019.6999999999999</v>
      </c>
      <c r="K796" t="s">
        <v>136</v>
      </c>
      <c r="L796">
        <v>3</v>
      </c>
      <c r="M796" t="s">
        <v>35</v>
      </c>
      <c r="N796" t="s">
        <v>72</v>
      </c>
      <c r="O796">
        <f t="shared" si="12"/>
        <v>2024</v>
      </c>
      <c r="P796" s="23">
        <v>45529</v>
      </c>
    </row>
    <row r="797" spans="1:16" x14ac:dyDescent="0.3">
      <c r="A797" t="s">
        <v>933</v>
      </c>
      <c r="B797" t="s">
        <v>1159</v>
      </c>
      <c r="C797" t="s">
        <v>24</v>
      </c>
      <c r="D797" t="s">
        <v>27</v>
      </c>
      <c r="E797">
        <v>7</v>
      </c>
      <c r="F797" s="2">
        <v>292.01</v>
      </c>
      <c r="G797" s="1">
        <v>45784</v>
      </c>
      <c r="H797" s="27">
        <v>45816</v>
      </c>
      <c r="I797" t="s">
        <v>12</v>
      </c>
      <c r="J797" s="2">
        <v>2044.07</v>
      </c>
      <c r="K797" t="s">
        <v>1143</v>
      </c>
      <c r="L797">
        <v>16</v>
      </c>
      <c r="M797" t="s">
        <v>13</v>
      </c>
      <c r="N797" t="s">
        <v>113</v>
      </c>
      <c r="O797">
        <f t="shared" si="12"/>
        <v>2025</v>
      </c>
      <c r="P797" s="23">
        <v>45784</v>
      </c>
    </row>
    <row r="798" spans="1:16" x14ac:dyDescent="0.3">
      <c r="A798" t="s">
        <v>934</v>
      </c>
      <c r="B798" t="s">
        <v>1154</v>
      </c>
      <c r="C798" t="s">
        <v>24</v>
      </c>
      <c r="D798" t="s">
        <v>27</v>
      </c>
      <c r="E798">
        <v>2</v>
      </c>
      <c r="F798" s="2">
        <v>292.01</v>
      </c>
      <c r="G798" s="1">
        <v>45673</v>
      </c>
      <c r="H798" s="27">
        <v>45688</v>
      </c>
      <c r="I798" t="s">
        <v>12</v>
      </c>
      <c r="J798" s="2">
        <v>584.02</v>
      </c>
      <c r="K798" t="s">
        <v>1143</v>
      </c>
      <c r="L798">
        <v>6</v>
      </c>
      <c r="M798" t="s">
        <v>52</v>
      </c>
      <c r="N798" t="s">
        <v>103</v>
      </c>
      <c r="O798">
        <f t="shared" si="12"/>
        <v>2025</v>
      </c>
      <c r="P798" s="23">
        <v>45673</v>
      </c>
    </row>
    <row r="799" spans="1:16" x14ac:dyDescent="0.3">
      <c r="A799" t="s">
        <v>935</v>
      </c>
      <c r="B799" t="s">
        <v>1149</v>
      </c>
      <c r="C799" t="s">
        <v>15</v>
      </c>
      <c r="D799" t="s">
        <v>11</v>
      </c>
      <c r="E799">
        <v>5</v>
      </c>
      <c r="F799" s="2">
        <v>226.86</v>
      </c>
      <c r="G799" s="1">
        <v>45079</v>
      </c>
      <c r="H799" s="27">
        <v>45116</v>
      </c>
      <c r="I799" t="s">
        <v>12</v>
      </c>
      <c r="J799" s="2">
        <v>1134.3000000000002</v>
      </c>
      <c r="K799" t="s">
        <v>136</v>
      </c>
      <c r="L799">
        <v>16</v>
      </c>
      <c r="M799" t="s">
        <v>40</v>
      </c>
      <c r="N799" t="s">
        <v>129</v>
      </c>
      <c r="O799">
        <f t="shared" si="12"/>
        <v>2023</v>
      </c>
      <c r="P799" s="23">
        <v>45079</v>
      </c>
    </row>
    <row r="800" spans="1:16" x14ac:dyDescent="0.3">
      <c r="A800" t="s">
        <v>936</v>
      </c>
      <c r="B800" t="s">
        <v>1155</v>
      </c>
      <c r="C800" t="s">
        <v>10</v>
      </c>
      <c r="D800" t="s">
        <v>65</v>
      </c>
      <c r="E800">
        <v>6</v>
      </c>
      <c r="F800" s="2">
        <v>35.93</v>
      </c>
      <c r="G800" s="1">
        <v>45788</v>
      </c>
      <c r="H800" s="27">
        <v>45823</v>
      </c>
      <c r="I800" t="s">
        <v>12</v>
      </c>
      <c r="J800" s="2">
        <v>215.57999999999998</v>
      </c>
      <c r="K800" t="s">
        <v>136</v>
      </c>
      <c r="L800">
        <v>15</v>
      </c>
      <c r="M800" t="s">
        <v>40</v>
      </c>
      <c r="N800" t="s">
        <v>129</v>
      </c>
      <c r="O800">
        <f t="shared" si="12"/>
        <v>2025</v>
      </c>
      <c r="P800" s="23">
        <v>45788</v>
      </c>
    </row>
    <row r="801" spans="1:16" x14ac:dyDescent="0.3">
      <c r="A801" t="s">
        <v>937</v>
      </c>
      <c r="B801" t="s">
        <v>1152</v>
      </c>
      <c r="C801" t="s">
        <v>24</v>
      </c>
      <c r="D801" t="s">
        <v>11</v>
      </c>
      <c r="E801">
        <v>10</v>
      </c>
      <c r="F801" s="2">
        <v>226.86</v>
      </c>
      <c r="G801" s="1">
        <v>45942</v>
      </c>
      <c r="H801" s="27">
        <v>45984</v>
      </c>
      <c r="I801" t="s">
        <v>20</v>
      </c>
      <c r="J801" s="2">
        <v>2268.6000000000004</v>
      </c>
      <c r="K801" t="s">
        <v>136</v>
      </c>
      <c r="L801">
        <v>0</v>
      </c>
      <c r="M801" t="s">
        <v>35</v>
      </c>
      <c r="N801" t="s">
        <v>36</v>
      </c>
      <c r="O801">
        <f t="shared" si="12"/>
        <v>2025</v>
      </c>
      <c r="P801" s="23">
        <v>45942</v>
      </c>
    </row>
    <row r="802" spans="1:16" x14ac:dyDescent="0.3">
      <c r="A802" t="s">
        <v>938</v>
      </c>
      <c r="B802" t="s">
        <v>1158</v>
      </c>
      <c r="C802" t="s">
        <v>15</v>
      </c>
      <c r="D802" t="s">
        <v>32</v>
      </c>
      <c r="E802">
        <v>8</v>
      </c>
      <c r="F802" s="2">
        <v>35.380000000000003</v>
      </c>
      <c r="G802" s="1">
        <v>45810</v>
      </c>
      <c r="H802" s="27">
        <v>45851</v>
      </c>
      <c r="I802" t="s">
        <v>12</v>
      </c>
      <c r="J802" s="2">
        <v>283.04000000000002</v>
      </c>
      <c r="K802" t="s">
        <v>136</v>
      </c>
      <c r="L802">
        <v>7</v>
      </c>
      <c r="M802" t="s">
        <v>40</v>
      </c>
      <c r="N802" t="s">
        <v>108</v>
      </c>
      <c r="O802">
        <f t="shared" si="12"/>
        <v>2025</v>
      </c>
      <c r="P802" s="23">
        <v>45810</v>
      </c>
    </row>
    <row r="803" spans="1:16" x14ac:dyDescent="0.3">
      <c r="A803" t="s">
        <v>939</v>
      </c>
      <c r="B803" t="s">
        <v>1158</v>
      </c>
      <c r="C803" t="s">
        <v>15</v>
      </c>
      <c r="D803" t="s">
        <v>16</v>
      </c>
      <c r="E803">
        <v>8</v>
      </c>
      <c r="F803" s="2">
        <v>177.37</v>
      </c>
      <c r="G803" s="1">
        <v>45125</v>
      </c>
      <c r="H803" s="27">
        <v>45157</v>
      </c>
      <c r="I803" t="s">
        <v>12</v>
      </c>
      <c r="J803" s="2">
        <v>1418.96</v>
      </c>
      <c r="K803" t="s">
        <v>1143</v>
      </c>
      <c r="L803">
        <v>9</v>
      </c>
      <c r="M803" t="s">
        <v>48</v>
      </c>
      <c r="N803" t="s">
        <v>68</v>
      </c>
      <c r="O803">
        <f t="shared" si="12"/>
        <v>2023</v>
      </c>
      <c r="P803" s="23">
        <v>45125</v>
      </c>
    </row>
    <row r="804" spans="1:16" x14ac:dyDescent="0.3">
      <c r="A804" t="s">
        <v>940</v>
      </c>
      <c r="B804" t="s">
        <v>1157</v>
      </c>
      <c r="C804" t="s">
        <v>10</v>
      </c>
      <c r="D804" t="s">
        <v>25</v>
      </c>
      <c r="E804">
        <v>5</v>
      </c>
      <c r="F804" s="2">
        <v>0.76</v>
      </c>
      <c r="G804" s="1">
        <v>45772</v>
      </c>
      <c r="H804" s="27">
        <v>45808</v>
      </c>
      <c r="I804" t="s">
        <v>20</v>
      </c>
      <c r="J804" s="2">
        <v>3.8</v>
      </c>
      <c r="K804" t="s">
        <v>1144</v>
      </c>
      <c r="L804">
        <v>4</v>
      </c>
      <c r="M804" t="s">
        <v>35</v>
      </c>
      <c r="N804" t="s">
        <v>116</v>
      </c>
      <c r="O804">
        <f t="shared" si="12"/>
        <v>2025</v>
      </c>
      <c r="P804" s="23">
        <v>45772</v>
      </c>
    </row>
    <row r="805" spans="1:16" x14ac:dyDescent="0.3">
      <c r="A805" t="s">
        <v>941</v>
      </c>
      <c r="B805" t="s">
        <v>1149</v>
      </c>
      <c r="C805" t="s">
        <v>19</v>
      </c>
      <c r="D805" t="s">
        <v>25</v>
      </c>
      <c r="E805">
        <v>9</v>
      </c>
      <c r="F805" s="2">
        <v>0.76</v>
      </c>
      <c r="G805" s="1">
        <v>45150</v>
      </c>
      <c r="H805" s="27">
        <v>45194</v>
      </c>
      <c r="I805" t="s">
        <v>20</v>
      </c>
      <c r="J805" s="2">
        <v>6.84</v>
      </c>
      <c r="K805" t="s">
        <v>1144</v>
      </c>
      <c r="L805">
        <v>4</v>
      </c>
      <c r="M805" t="s">
        <v>52</v>
      </c>
      <c r="N805" t="s">
        <v>56</v>
      </c>
      <c r="O805">
        <f t="shared" si="12"/>
        <v>2023</v>
      </c>
      <c r="P805" s="23">
        <v>45150</v>
      </c>
    </row>
    <row r="806" spans="1:16" x14ac:dyDescent="0.3">
      <c r="A806" t="s">
        <v>942</v>
      </c>
      <c r="B806" t="s">
        <v>1151</v>
      </c>
      <c r="C806" t="s">
        <v>10</v>
      </c>
      <c r="D806" t="s">
        <v>16</v>
      </c>
      <c r="E806">
        <v>7</v>
      </c>
      <c r="F806" s="2">
        <v>177.37</v>
      </c>
      <c r="G806" s="1">
        <v>45577</v>
      </c>
      <c r="H806" s="27">
        <v>45609</v>
      </c>
      <c r="I806" t="s">
        <v>20</v>
      </c>
      <c r="J806" s="2">
        <v>1241.5900000000001</v>
      </c>
      <c r="K806" t="s">
        <v>1143</v>
      </c>
      <c r="L806">
        <v>19</v>
      </c>
      <c r="M806" t="s">
        <v>52</v>
      </c>
      <c r="N806" t="s">
        <v>76</v>
      </c>
      <c r="O806">
        <f t="shared" si="12"/>
        <v>2024</v>
      </c>
      <c r="P806" s="23">
        <v>45577</v>
      </c>
    </row>
    <row r="807" spans="1:16" x14ac:dyDescent="0.3">
      <c r="A807" t="s">
        <v>943</v>
      </c>
      <c r="B807" t="s">
        <v>1151</v>
      </c>
      <c r="C807" t="s">
        <v>10</v>
      </c>
      <c r="D807" t="s">
        <v>27</v>
      </c>
      <c r="E807">
        <v>7</v>
      </c>
      <c r="F807" s="2">
        <v>292.01</v>
      </c>
      <c r="G807" s="1">
        <v>45742</v>
      </c>
      <c r="H807" s="27">
        <v>45784</v>
      </c>
      <c r="I807" t="s">
        <v>20</v>
      </c>
      <c r="J807" s="2">
        <v>2044.07</v>
      </c>
      <c r="K807" t="s">
        <v>1143</v>
      </c>
      <c r="L807">
        <v>8</v>
      </c>
      <c r="M807" t="s">
        <v>52</v>
      </c>
      <c r="N807" t="s">
        <v>76</v>
      </c>
      <c r="O807">
        <f t="shared" si="12"/>
        <v>2025</v>
      </c>
      <c r="P807" s="23">
        <v>45742</v>
      </c>
    </row>
    <row r="808" spans="1:16" x14ac:dyDescent="0.3">
      <c r="A808" t="s">
        <v>944</v>
      </c>
      <c r="B808" t="s">
        <v>1158</v>
      </c>
      <c r="C808" t="s">
        <v>15</v>
      </c>
      <c r="D808" t="s">
        <v>27</v>
      </c>
      <c r="E808">
        <v>9</v>
      </c>
      <c r="F808" s="2">
        <v>292.01</v>
      </c>
      <c r="G808" s="1">
        <v>45150</v>
      </c>
      <c r="H808" s="27">
        <v>45183</v>
      </c>
      <c r="I808" t="s">
        <v>20</v>
      </c>
      <c r="J808" s="2">
        <v>2628.09</v>
      </c>
      <c r="K808" t="s">
        <v>1143</v>
      </c>
      <c r="L808">
        <v>5</v>
      </c>
      <c r="M808" t="s">
        <v>17</v>
      </c>
      <c r="N808" t="s">
        <v>115</v>
      </c>
      <c r="O808">
        <f t="shared" si="12"/>
        <v>2023</v>
      </c>
      <c r="P808" s="23">
        <v>45150</v>
      </c>
    </row>
    <row r="809" spans="1:16" x14ac:dyDescent="0.3">
      <c r="A809" t="s">
        <v>945</v>
      </c>
      <c r="B809" t="s">
        <v>1149</v>
      </c>
      <c r="C809" t="s">
        <v>15</v>
      </c>
      <c r="D809" t="s">
        <v>51</v>
      </c>
      <c r="E809">
        <v>1</v>
      </c>
      <c r="F809" s="2">
        <v>21.99</v>
      </c>
      <c r="G809" s="1">
        <v>45415</v>
      </c>
      <c r="H809" s="27">
        <v>45438</v>
      </c>
      <c r="I809" t="s">
        <v>20</v>
      </c>
      <c r="J809" s="2">
        <v>21.99</v>
      </c>
      <c r="K809" t="s">
        <v>1144</v>
      </c>
      <c r="L809">
        <v>15</v>
      </c>
      <c r="M809" t="s">
        <v>30</v>
      </c>
      <c r="N809" t="s">
        <v>31</v>
      </c>
      <c r="O809">
        <f t="shared" si="12"/>
        <v>2024</v>
      </c>
      <c r="P809" s="23">
        <v>45415</v>
      </c>
    </row>
    <row r="810" spans="1:16" x14ac:dyDescent="0.3">
      <c r="A810" t="s">
        <v>946</v>
      </c>
      <c r="B810" t="s">
        <v>1149</v>
      </c>
      <c r="C810" t="s">
        <v>15</v>
      </c>
      <c r="D810" t="s">
        <v>34</v>
      </c>
      <c r="E810">
        <v>4</v>
      </c>
      <c r="F810" s="2">
        <v>113.3</v>
      </c>
      <c r="G810" s="1">
        <v>45301</v>
      </c>
      <c r="H810" s="27">
        <v>45320</v>
      </c>
      <c r="I810" t="s">
        <v>20</v>
      </c>
      <c r="J810" s="2">
        <v>453.2</v>
      </c>
      <c r="K810" t="s">
        <v>136</v>
      </c>
      <c r="L810">
        <v>18</v>
      </c>
      <c r="M810" t="s">
        <v>22</v>
      </c>
      <c r="N810" t="s">
        <v>93</v>
      </c>
      <c r="O810">
        <f t="shared" si="12"/>
        <v>2024</v>
      </c>
      <c r="P810" s="23">
        <v>45301</v>
      </c>
    </row>
    <row r="811" spans="1:16" x14ac:dyDescent="0.3">
      <c r="A811" t="s">
        <v>947</v>
      </c>
      <c r="B811" t="s">
        <v>1150</v>
      </c>
      <c r="C811" t="s">
        <v>24</v>
      </c>
      <c r="D811" t="s">
        <v>27</v>
      </c>
      <c r="E811">
        <v>7</v>
      </c>
      <c r="F811" s="2">
        <v>292.01</v>
      </c>
      <c r="G811" s="1">
        <v>45285</v>
      </c>
      <c r="H811" s="27">
        <v>45319</v>
      </c>
      <c r="I811" t="s">
        <v>20</v>
      </c>
      <c r="J811" s="2">
        <v>2044.07</v>
      </c>
      <c r="K811" t="s">
        <v>1143</v>
      </c>
      <c r="L811">
        <v>6</v>
      </c>
      <c r="M811" t="s">
        <v>28</v>
      </c>
      <c r="N811" t="s">
        <v>111</v>
      </c>
      <c r="O811">
        <f t="shared" si="12"/>
        <v>2023</v>
      </c>
      <c r="P811" s="23">
        <v>45285</v>
      </c>
    </row>
    <row r="812" spans="1:16" x14ac:dyDescent="0.3">
      <c r="A812" t="s">
        <v>948</v>
      </c>
      <c r="B812" t="s">
        <v>1150</v>
      </c>
      <c r="C812" t="s">
        <v>24</v>
      </c>
      <c r="D812" t="s">
        <v>25</v>
      </c>
      <c r="E812">
        <v>3</v>
      </c>
      <c r="F812" s="2">
        <v>0.76</v>
      </c>
      <c r="G812" s="1">
        <v>45385</v>
      </c>
      <c r="H812" s="27">
        <v>45411</v>
      </c>
      <c r="I812" t="s">
        <v>12</v>
      </c>
      <c r="J812" s="2">
        <v>2.2800000000000002</v>
      </c>
      <c r="K812" t="s">
        <v>1144</v>
      </c>
      <c r="L812">
        <v>0</v>
      </c>
      <c r="M812" t="s">
        <v>40</v>
      </c>
      <c r="N812" t="s">
        <v>61</v>
      </c>
      <c r="O812">
        <f t="shared" si="12"/>
        <v>2024</v>
      </c>
      <c r="P812" s="23">
        <v>45385</v>
      </c>
    </row>
    <row r="813" spans="1:16" x14ac:dyDescent="0.3">
      <c r="A813" t="s">
        <v>949</v>
      </c>
      <c r="B813" t="s">
        <v>1155</v>
      </c>
      <c r="C813" t="s">
        <v>10</v>
      </c>
      <c r="D813" t="s">
        <v>38</v>
      </c>
      <c r="E813">
        <v>2</v>
      </c>
      <c r="F813" s="2">
        <v>3.51</v>
      </c>
      <c r="G813" s="1">
        <v>45738</v>
      </c>
      <c r="H813" s="27">
        <v>45778</v>
      </c>
      <c r="I813" t="s">
        <v>12</v>
      </c>
      <c r="J813" s="2">
        <v>7.02</v>
      </c>
      <c r="K813" t="s">
        <v>1144</v>
      </c>
      <c r="L813">
        <v>11</v>
      </c>
      <c r="M813" t="s">
        <v>17</v>
      </c>
      <c r="N813" t="s">
        <v>42</v>
      </c>
      <c r="O813">
        <f t="shared" si="12"/>
        <v>2025</v>
      </c>
      <c r="P813" s="23">
        <v>45738</v>
      </c>
    </row>
    <row r="814" spans="1:16" x14ac:dyDescent="0.3">
      <c r="A814" t="s">
        <v>950</v>
      </c>
      <c r="B814" t="s">
        <v>1154</v>
      </c>
      <c r="C814" t="s">
        <v>24</v>
      </c>
      <c r="D814" t="s">
        <v>27</v>
      </c>
      <c r="E814">
        <v>5</v>
      </c>
      <c r="F814" s="2">
        <v>292.01</v>
      </c>
      <c r="G814" s="1">
        <v>45255</v>
      </c>
      <c r="H814" s="27">
        <v>45277</v>
      </c>
      <c r="I814" t="s">
        <v>12</v>
      </c>
      <c r="J814" s="2">
        <v>1460.05</v>
      </c>
      <c r="K814" t="s">
        <v>1143</v>
      </c>
      <c r="L814">
        <v>7</v>
      </c>
      <c r="M814" t="s">
        <v>52</v>
      </c>
      <c r="N814" t="s">
        <v>90</v>
      </c>
      <c r="O814">
        <f t="shared" si="12"/>
        <v>2023</v>
      </c>
      <c r="P814" s="23">
        <v>45255</v>
      </c>
    </row>
    <row r="815" spans="1:16" x14ac:dyDescent="0.3">
      <c r="A815" t="s">
        <v>951</v>
      </c>
      <c r="B815" t="s">
        <v>1157</v>
      </c>
      <c r="C815" t="s">
        <v>10</v>
      </c>
      <c r="D815" t="s">
        <v>27</v>
      </c>
      <c r="E815">
        <v>2</v>
      </c>
      <c r="F815" s="2">
        <v>292.01</v>
      </c>
      <c r="G815" s="1">
        <v>44975</v>
      </c>
      <c r="H815" s="27">
        <v>45011</v>
      </c>
      <c r="I815" t="s">
        <v>12</v>
      </c>
      <c r="J815" s="2">
        <v>584.02</v>
      </c>
      <c r="K815" t="s">
        <v>1143</v>
      </c>
      <c r="L815">
        <v>7</v>
      </c>
      <c r="M815" t="s">
        <v>48</v>
      </c>
      <c r="N815" t="s">
        <v>98</v>
      </c>
      <c r="O815">
        <f t="shared" si="12"/>
        <v>2023</v>
      </c>
      <c r="P815" s="23">
        <v>44975</v>
      </c>
    </row>
    <row r="816" spans="1:16" x14ac:dyDescent="0.3">
      <c r="A816" t="s">
        <v>952</v>
      </c>
      <c r="B816" t="s">
        <v>1157</v>
      </c>
      <c r="C816" t="s">
        <v>10</v>
      </c>
      <c r="D816" t="s">
        <v>27</v>
      </c>
      <c r="E816">
        <v>6</v>
      </c>
      <c r="F816" s="2">
        <v>292.01</v>
      </c>
      <c r="G816" s="1">
        <v>45325</v>
      </c>
      <c r="H816" s="27">
        <v>45358</v>
      </c>
      <c r="I816" t="s">
        <v>12</v>
      </c>
      <c r="J816" s="2">
        <v>1752.06</v>
      </c>
      <c r="K816" t="s">
        <v>1143</v>
      </c>
      <c r="L816">
        <v>7</v>
      </c>
      <c r="M816" t="s">
        <v>13</v>
      </c>
      <c r="N816" t="s">
        <v>84</v>
      </c>
      <c r="O816">
        <f t="shared" si="12"/>
        <v>2024</v>
      </c>
      <c r="P816" s="23">
        <v>45325</v>
      </c>
    </row>
    <row r="817" spans="1:16" x14ac:dyDescent="0.3">
      <c r="A817" t="s">
        <v>953</v>
      </c>
      <c r="B817" t="s">
        <v>1155</v>
      </c>
      <c r="C817" t="s">
        <v>10</v>
      </c>
      <c r="D817" t="s">
        <v>25</v>
      </c>
      <c r="E817">
        <v>2</v>
      </c>
      <c r="F817" s="2">
        <v>0.76</v>
      </c>
      <c r="G817" s="1">
        <v>45857</v>
      </c>
      <c r="H817" s="27">
        <v>45875</v>
      </c>
      <c r="I817" t="s">
        <v>12</v>
      </c>
      <c r="J817" s="2">
        <v>1.52</v>
      </c>
      <c r="K817" t="s">
        <v>1144</v>
      </c>
      <c r="L817">
        <v>8</v>
      </c>
      <c r="M817" t="s">
        <v>13</v>
      </c>
      <c r="N817" t="s">
        <v>113</v>
      </c>
      <c r="O817">
        <f t="shared" si="12"/>
        <v>2025</v>
      </c>
      <c r="P817" s="23">
        <v>45857</v>
      </c>
    </row>
    <row r="818" spans="1:16" x14ac:dyDescent="0.3">
      <c r="A818" t="s">
        <v>954</v>
      </c>
      <c r="B818" t="s">
        <v>1149</v>
      </c>
      <c r="C818" t="s">
        <v>15</v>
      </c>
      <c r="D818" t="s">
        <v>16</v>
      </c>
      <c r="E818">
        <v>9</v>
      </c>
      <c r="F818" s="2">
        <v>177.37</v>
      </c>
      <c r="G818" s="1">
        <v>45553</v>
      </c>
      <c r="H818" s="27">
        <v>45596</v>
      </c>
      <c r="I818" t="s">
        <v>20</v>
      </c>
      <c r="J818" s="2">
        <v>1596.33</v>
      </c>
      <c r="K818" t="s">
        <v>1143</v>
      </c>
      <c r="L818">
        <v>15</v>
      </c>
      <c r="M818" t="s">
        <v>13</v>
      </c>
      <c r="N818" t="s">
        <v>135</v>
      </c>
      <c r="O818">
        <f t="shared" si="12"/>
        <v>2024</v>
      </c>
      <c r="P818" s="23">
        <v>45553</v>
      </c>
    </row>
    <row r="819" spans="1:16" x14ac:dyDescent="0.3">
      <c r="A819" t="s">
        <v>955</v>
      </c>
      <c r="B819" t="s">
        <v>1151</v>
      </c>
      <c r="C819" t="s">
        <v>24</v>
      </c>
      <c r="D819" t="s">
        <v>25</v>
      </c>
      <c r="E819">
        <v>2</v>
      </c>
      <c r="F819" s="2">
        <v>0.76</v>
      </c>
      <c r="G819" s="1">
        <v>45403</v>
      </c>
      <c r="H819" s="27">
        <v>45440</v>
      </c>
      <c r="I819" t="s">
        <v>12</v>
      </c>
      <c r="J819" s="2">
        <v>1.52</v>
      </c>
      <c r="K819" t="s">
        <v>1144</v>
      </c>
      <c r="L819">
        <v>12</v>
      </c>
      <c r="M819" t="s">
        <v>13</v>
      </c>
      <c r="N819" t="s">
        <v>135</v>
      </c>
      <c r="O819">
        <f t="shared" si="12"/>
        <v>2024</v>
      </c>
      <c r="P819" s="23">
        <v>45403</v>
      </c>
    </row>
    <row r="820" spans="1:16" x14ac:dyDescent="0.3">
      <c r="A820" t="s">
        <v>956</v>
      </c>
      <c r="B820" t="s">
        <v>1150</v>
      </c>
      <c r="C820" t="s">
        <v>24</v>
      </c>
      <c r="D820" t="s">
        <v>27</v>
      </c>
      <c r="E820">
        <v>3</v>
      </c>
      <c r="F820" s="2">
        <v>292.01</v>
      </c>
      <c r="G820" s="1">
        <v>45746</v>
      </c>
      <c r="H820" s="27">
        <v>45788</v>
      </c>
      <c r="I820" t="s">
        <v>12</v>
      </c>
      <c r="J820" s="2">
        <v>876.03</v>
      </c>
      <c r="K820" t="s">
        <v>1143</v>
      </c>
      <c r="L820">
        <v>4</v>
      </c>
      <c r="M820" t="s">
        <v>28</v>
      </c>
      <c r="N820" t="s">
        <v>125</v>
      </c>
      <c r="O820">
        <f t="shared" si="12"/>
        <v>2025</v>
      </c>
      <c r="P820" s="23">
        <v>45746</v>
      </c>
    </row>
    <row r="821" spans="1:16" x14ac:dyDescent="0.3">
      <c r="A821" t="s">
        <v>957</v>
      </c>
      <c r="B821" t="s">
        <v>1156</v>
      </c>
      <c r="C821" t="s">
        <v>24</v>
      </c>
      <c r="D821" t="s">
        <v>32</v>
      </c>
      <c r="E821">
        <v>10</v>
      </c>
      <c r="F821" s="2">
        <v>35.380000000000003</v>
      </c>
      <c r="G821" s="1">
        <v>45610</v>
      </c>
      <c r="H821" s="27">
        <v>45652</v>
      </c>
      <c r="I821" t="s">
        <v>12</v>
      </c>
      <c r="J821" s="2">
        <v>353.8</v>
      </c>
      <c r="K821" t="s">
        <v>136</v>
      </c>
      <c r="L821">
        <v>14</v>
      </c>
      <c r="M821" t="s">
        <v>48</v>
      </c>
      <c r="N821" t="s">
        <v>125</v>
      </c>
      <c r="O821">
        <f t="shared" si="12"/>
        <v>2024</v>
      </c>
      <c r="P821" s="23">
        <v>45610</v>
      </c>
    </row>
    <row r="822" spans="1:16" x14ac:dyDescent="0.3">
      <c r="A822" t="s">
        <v>958</v>
      </c>
      <c r="B822" t="s">
        <v>1150</v>
      </c>
      <c r="C822" t="s">
        <v>24</v>
      </c>
      <c r="D822" t="s">
        <v>38</v>
      </c>
      <c r="E822">
        <v>5</v>
      </c>
      <c r="F822" s="2">
        <v>3.51</v>
      </c>
      <c r="G822" s="1">
        <v>45795</v>
      </c>
      <c r="H822" s="27">
        <v>45816</v>
      </c>
      <c r="I822" t="s">
        <v>20</v>
      </c>
      <c r="J822" s="2">
        <v>17.549999999999997</v>
      </c>
      <c r="K822" t="s">
        <v>1144</v>
      </c>
      <c r="L822">
        <v>7</v>
      </c>
      <c r="M822" t="s">
        <v>35</v>
      </c>
      <c r="N822" t="s">
        <v>83</v>
      </c>
      <c r="O822">
        <f t="shared" si="12"/>
        <v>2025</v>
      </c>
      <c r="P822" s="23">
        <v>45795</v>
      </c>
    </row>
    <row r="823" spans="1:16" x14ac:dyDescent="0.3">
      <c r="A823" t="s">
        <v>959</v>
      </c>
      <c r="B823" t="s">
        <v>1154</v>
      </c>
      <c r="C823" t="s">
        <v>24</v>
      </c>
      <c r="D823" t="s">
        <v>34</v>
      </c>
      <c r="E823">
        <v>1</v>
      </c>
      <c r="F823" s="2">
        <v>113.3</v>
      </c>
      <c r="G823" s="1">
        <v>45870</v>
      </c>
      <c r="H823" s="27">
        <v>45896</v>
      </c>
      <c r="I823" t="s">
        <v>20</v>
      </c>
      <c r="J823" s="2">
        <v>113.3</v>
      </c>
      <c r="K823" t="s">
        <v>136</v>
      </c>
      <c r="L823">
        <v>0</v>
      </c>
      <c r="M823" t="s">
        <v>22</v>
      </c>
      <c r="N823" t="s">
        <v>123</v>
      </c>
      <c r="O823">
        <f t="shared" si="12"/>
        <v>2025</v>
      </c>
      <c r="P823" s="23">
        <v>45870</v>
      </c>
    </row>
    <row r="824" spans="1:16" x14ac:dyDescent="0.3">
      <c r="A824" t="s">
        <v>960</v>
      </c>
      <c r="B824" t="s">
        <v>1154</v>
      </c>
      <c r="C824" t="s">
        <v>24</v>
      </c>
      <c r="D824" t="s">
        <v>51</v>
      </c>
      <c r="E824">
        <v>8</v>
      </c>
      <c r="F824" s="2">
        <v>21.99</v>
      </c>
      <c r="G824" s="1">
        <v>45036</v>
      </c>
      <c r="H824" s="27">
        <v>45073</v>
      </c>
      <c r="I824" t="s">
        <v>20</v>
      </c>
      <c r="J824" s="2">
        <v>175.92</v>
      </c>
      <c r="K824" t="s">
        <v>136</v>
      </c>
      <c r="L824">
        <v>14</v>
      </c>
      <c r="M824" t="s">
        <v>48</v>
      </c>
      <c r="N824" t="s">
        <v>91</v>
      </c>
      <c r="O824">
        <f t="shared" si="12"/>
        <v>2023</v>
      </c>
      <c r="P824" s="23">
        <v>45036</v>
      </c>
    </row>
    <row r="825" spans="1:16" x14ac:dyDescent="0.3">
      <c r="A825" t="s">
        <v>961</v>
      </c>
      <c r="B825" t="s">
        <v>1153</v>
      </c>
      <c r="C825" t="s">
        <v>19</v>
      </c>
      <c r="D825" t="s">
        <v>27</v>
      </c>
      <c r="E825">
        <v>8</v>
      </c>
      <c r="F825" s="2">
        <v>292.01</v>
      </c>
      <c r="G825" s="1">
        <v>45655</v>
      </c>
      <c r="H825" s="27">
        <v>45689</v>
      </c>
      <c r="I825" t="s">
        <v>20</v>
      </c>
      <c r="J825" s="2">
        <v>2336.08</v>
      </c>
      <c r="K825" t="s">
        <v>1143</v>
      </c>
      <c r="L825">
        <v>8</v>
      </c>
      <c r="M825" t="s">
        <v>80</v>
      </c>
      <c r="N825" t="s">
        <v>89</v>
      </c>
      <c r="O825">
        <f t="shared" si="12"/>
        <v>2024</v>
      </c>
      <c r="P825" s="23">
        <v>45655</v>
      </c>
    </row>
    <row r="826" spans="1:16" x14ac:dyDescent="0.3">
      <c r="A826" t="s">
        <v>962</v>
      </c>
      <c r="B826" t="s">
        <v>1150</v>
      </c>
      <c r="C826" t="s">
        <v>24</v>
      </c>
      <c r="D826" t="s">
        <v>44</v>
      </c>
      <c r="E826">
        <v>5</v>
      </c>
      <c r="F826" s="2">
        <v>76.069999999999993</v>
      </c>
      <c r="G826" s="1">
        <v>45889</v>
      </c>
      <c r="H826" s="27">
        <v>45923</v>
      </c>
      <c r="I826" t="s">
        <v>12</v>
      </c>
      <c r="J826" s="2">
        <v>380.34999999999997</v>
      </c>
      <c r="K826" t="s">
        <v>136</v>
      </c>
      <c r="L826">
        <v>4</v>
      </c>
      <c r="M826" t="s">
        <v>30</v>
      </c>
      <c r="N826" t="s">
        <v>77</v>
      </c>
      <c r="O826">
        <f t="shared" si="12"/>
        <v>2025</v>
      </c>
      <c r="P826" s="23">
        <v>45889</v>
      </c>
    </row>
    <row r="827" spans="1:16" x14ac:dyDescent="0.3">
      <c r="A827" t="s">
        <v>963</v>
      </c>
      <c r="B827" t="s">
        <v>1153</v>
      </c>
      <c r="C827" t="s">
        <v>19</v>
      </c>
      <c r="D827" t="s">
        <v>27</v>
      </c>
      <c r="E827">
        <v>10</v>
      </c>
      <c r="F827" s="2">
        <v>292.01</v>
      </c>
      <c r="G827" s="1">
        <v>45670</v>
      </c>
      <c r="H827" s="27">
        <v>45711</v>
      </c>
      <c r="I827" t="s">
        <v>12</v>
      </c>
      <c r="J827" s="2">
        <v>2920.1</v>
      </c>
      <c r="K827" t="s">
        <v>1143</v>
      </c>
      <c r="L827">
        <v>11</v>
      </c>
      <c r="M827" t="s">
        <v>17</v>
      </c>
      <c r="N827" t="s">
        <v>131</v>
      </c>
      <c r="O827">
        <f t="shared" si="12"/>
        <v>2025</v>
      </c>
      <c r="P827" s="23">
        <v>45670</v>
      </c>
    </row>
    <row r="828" spans="1:16" x14ac:dyDescent="0.3">
      <c r="A828" t="s">
        <v>964</v>
      </c>
      <c r="B828" t="s">
        <v>1157</v>
      </c>
      <c r="C828" t="s">
        <v>10</v>
      </c>
      <c r="D828" t="s">
        <v>34</v>
      </c>
      <c r="E828">
        <v>3</v>
      </c>
      <c r="F828" s="2">
        <v>113.3</v>
      </c>
      <c r="G828" s="1">
        <v>45450</v>
      </c>
      <c r="H828" s="27">
        <v>45468</v>
      </c>
      <c r="I828" t="s">
        <v>12</v>
      </c>
      <c r="J828" s="2">
        <v>339.9</v>
      </c>
      <c r="K828" t="s">
        <v>136</v>
      </c>
      <c r="L828">
        <v>0</v>
      </c>
      <c r="M828" t="s">
        <v>13</v>
      </c>
      <c r="N828" t="s">
        <v>135</v>
      </c>
      <c r="O828">
        <f t="shared" si="12"/>
        <v>2024</v>
      </c>
      <c r="P828" s="23">
        <v>45450</v>
      </c>
    </row>
    <row r="829" spans="1:16" x14ac:dyDescent="0.3">
      <c r="A829" t="s">
        <v>965</v>
      </c>
      <c r="B829" t="s">
        <v>1155</v>
      </c>
      <c r="C829" t="s">
        <v>10</v>
      </c>
      <c r="D829" t="s">
        <v>27</v>
      </c>
      <c r="E829">
        <v>5</v>
      </c>
      <c r="F829" s="2">
        <v>292.01</v>
      </c>
      <c r="G829" s="1">
        <v>45033</v>
      </c>
      <c r="H829" s="27">
        <v>45078</v>
      </c>
      <c r="I829" t="s">
        <v>20</v>
      </c>
      <c r="J829" s="2">
        <v>1460.05</v>
      </c>
      <c r="K829" t="s">
        <v>1143</v>
      </c>
      <c r="L829">
        <v>1</v>
      </c>
      <c r="M829" t="s">
        <v>28</v>
      </c>
      <c r="N829" t="s">
        <v>46</v>
      </c>
      <c r="O829">
        <f t="shared" si="12"/>
        <v>2023</v>
      </c>
      <c r="P829" s="23">
        <v>45033</v>
      </c>
    </row>
    <row r="830" spans="1:16" x14ac:dyDescent="0.3">
      <c r="A830" t="s">
        <v>966</v>
      </c>
      <c r="B830" t="s">
        <v>1153</v>
      </c>
      <c r="C830" t="s">
        <v>19</v>
      </c>
      <c r="D830" t="s">
        <v>51</v>
      </c>
      <c r="E830">
        <v>3</v>
      </c>
      <c r="F830" s="2">
        <v>21.99</v>
      </c>
      <c r="G830" s="1">
        <v>45607</v>
      </c>
      <c r="H830" s="27">
        <v>45632</v>
      </c>
      <c r="I830" t="s">
        <v>20</v>
      </c>
      <c r="J830" s="2">
        <v>65.97</v>
      </c>
      <c r="K830" t="s">
        <v>1143</v>
      </c>
      <c r="L830">
        <v>1</v>
      </c>
      <c r="M830" t="s">
        <v>52</v>
      </c>
      <c r="N830" t="s">
        <v>104</v>
      </c>
      <c r="O830">
        <f t="shared" si="12"/>
        <v>2024</v>
      </c>
      <c r="P830" s="23">
        <v>45607</v>
      </c>
    </row>
    <row r="831" spans="1:16" x14ac:dyDescent="0.3">
      <c r="A831" t="s">
        <v>967</v>
      </c>
      <c r="B831" t="s">
        <v>1155</v>
      </c>
      <c r="C831" t="s">
        <v>10</v>
      </c>
      <c r="D831" t="s">
        <v>11</v>
      </c>
      <c r="E831">
        <v>5</v>
      </c>
      <c r="F831" s="2">
        <v>226.86</v>
      </c>
      <c r="G831" s="1">
        <v>45606</v>
      </c>
      <c r="H831" s="27">
        <v>45641</v>
      </c>
      <c r="I831" t="s">
        <v>20</v>
      </c>
      <c r="J831" s="2">
        <v>1134.3000000000002</v>
      </c>
      <c r="K831" t="s">
        <v>136</v>
      </c>
      <c r="L831">
        <v>3</v>
      </c>
      <c r="M831" t="s">
        <v>28</v>
      </c>
      <c r="N831" t="s">
        <v>99</v>
      </c>
      <c r="O831">
        <f t="shared" si="12"/>
        <v>2024</v>
      </c>
      <c r="P831" s="23">
        <v>45606</v>
      </c>
    </row>
    <row r="832" spans="1:16" x14ac:dyDescent="0.3">
      <c r="A832" t="s">
        <v>968</v>
      </c>
      <c r="B832" t="s">
        <v>1152</v>
      </c>
      <c r="C832" t="s">
        <v>24</v>
      </c>
      <c r="D832" t="s">
        <v>34</v>
      </c>
      <c r="E832">
        <v>4</v>
      </c>
      <c r="F832" s="2">
        <v>113.3</v>
      </c>
      <c r="G832" s="1">
        <v>45449</v>
      </c>
      <c r="H832" s="27">
        <v>45471</v>
      </c>
      <c r="I832" t="s">
        <v>20</v>
      </c>
      <c r="J832" s="2">
        <v>453.2</v>
      </c>
      <c r="K832" t="s">
        <v>136</v>
      </c>
      <c r="L832">
        <v>8</v>
      </c>
      <c r="M832" t="s">
        <v>28</v>
      </c>
      <c r="N832" t="s">
        <v>99</v>
      </c>
      <c r="O832">
        <f t="shared" si="12"/>
        <v>2024</v>
      </c>
      <c r="P832" s="23">
        <v>45449</v>
      </c>
    </row>
    <row r="833" spans="1:16" x14ac:dyDescent="0.3">
      <c r="A833" t="s">
        <v>969</v>
      </c>
      <c r="B833" t="s">
        <v>1152</v>
      </c>
      <c r="C833" t="s">
        <v>24</v>
      </c>
      <c r="D833" t="s">
        <v>32</v>
      </c>
      <c r="E833">
        <v>7</v>
      </c>
      <c r="F833" s="2">
        <v>35.380000000000003</v>
      </c>
      <c r="G833" s="1">
        <v>45367</v>
      </c>
      <c r="H833" s="27">
        <v>45400</v>
      </c>
      <c r="I833" t="s">
        <v>20</v>
      </c>
      <c r="J833" s="2">
        <v>247.66000000000003</v>
      </c>
      <c r="K833" t="s">
        <v>136</v>
      </c>
      <c r="L833">
        <v>7</v>
      </c>
      <c r="M833" t="s">
        <v>17</v>
      </c>
      <c r="N833" t="s">
        <v>79</v>
      </c>
      <c r="O833">
        <f t="shared" si="12"/>
        <v>2024</v>
      </c>
      <c r="P833" s="23">
        <v>45367</v>
      </c>
    </row>
    <row r="834" spans="1:16" x14ac:dyDescent="0.3">
      <c r="A834" t="s">
        <v>970</v>
      </c>
      <c r="B834" t="s">
        <v>1154</v>
      </c>
      <c r="C834" t="s">
        <v>24</v>
      </c>
      <c r="D834" t="s">
        <v>51</v>
      </c>
      <c r="E834">
        <v>9</v>
      </c>
      <c r="F834" s="2">
        <v>21.99</v>
      </c>
      <c r="G834" s="1">
        <v>45009</v>
      </c>
      <c r="H834" s="27">
        <v>45026</v>
      </c>
      <c r="I834" t="s">
        <v>20</v>
      </c>
      <c r="J834" s="2">
        <v>197.91</v>
      </c>
      <c r="K834" t="s">
        <v>1144</v>
      </c>
      <c r="L834">
        <v>6</v>
      </c>
      <c r="M834" t="s">
        <v>22</v>
      </c>
      <c r="N834" t="s">
        <v>134</v>
      </c>
      <c r="O834">
        <f t="shared" si="12"/>
        <v>2023</v>
      </c>
      <c r="P834" s="23">
        <v>45009</v>
      </c>
    </row>
    <row r="835" spans="1:16" x14ac:dyDescent="0.3">
      <c r="A835" t="s">
        <v>971</v>
      </c>
      <c r="B835" t="s">
        <v>1151</v>
      </c>
      <c r="C835" t="s">
        <v>24</v>
      </c>
      <c r="D835" t="s">
        <v>11</v>
      </c>
      <c r="E835">
        <v>5</v>
      </c>
      <c r="F835" s="2">
        <v>226.86</v>
      </c>
      <c r="G835" s="1">
        <v>44975</v>
      </c>
      <c r="H835" s="27">
        <v>45010</v>
      </c>
      <c r="I835" t="s">
        <v>20</v>
      </c>
      <c r="J835" s="2">
        <v>1134.3000000000002</v>
      </c>
      <c r="K835" t="s">
        <v>136</v>
      </c>
      <c r="L835">
        <v>6</v>
      </c>
      <c r="M835" t="s">
        <v>80</v>
      </c>
      <c r="N835" t="s">
        <v>106</v>
      </c>
      <c r="O835">
        <f t="shared" ref="O835:O898" si="13">YEAR(G835)</f>
        <v>2023</v>
      </c>
      <c r="P835" s="23">
        <v>44975</v>
      </c>
    </row>
    <row r="836" spans="1:16" x14ac:dyDescent="0.3">
      <c r="A836" t="s">
        <v>972</v>
      </c>
      <c r="B836" t="s">
        <v>1150</v>
      </c>
      <c r="C836" t="s">
        <v>24</v>
      </c>
      <c r="D836" t="s">
        <v>11</v>
      </c>
      <c r="E836">
        <v>9</v>
      </c>
      <c r="F836" s="2">
        <v>226.86</v>
      </c>
      <c r="G836" s="1">
        <v>45667</v>
      </c>
      <c r="H836" s="27">
        <v>45712</v>
      </c>
      <c r="I836" t="s">
        <v>12</v>
      </c>
      <c r="J836" s="2">
        <v>2041.7400000000002</v>
      </c>
      <c r="K836" t="s">
        <v>136</v>
      </c>
      <c r="L836">
        <v>12</v>
      </c>
      <c r="M836" t="s">
        <v>40</v>
      </c>
      <c r="N836" t="s">
        <v>41</v>
      </c>
      <c r="O836">
        <f t="shared" si="13"/>
        <v>2025</v>
      </c>
      <c r="P836" s="23">
        <v>45667</v>
      </c>
    </row>
    <row r="837" spans="1:16" x14ac:dyDescent="0.3">
      <c r="A837" t="s">
        <v>973</v>
      </c>
      <c r="B837" t="s">
        <v>1149</v>
      </c>
      <c r="C837" t="s">
        <v>19</v>
      </c>
      <c r="D837" t="s">
        <v>11</v>
      </c>
      <c r="E837">
        <v>2</v>
      </c>
      <c r="F837" s="2">
        <v>226.86</v>
      </c>
      <c r="G837" s="1">
        <v>45418</v>
      </c>
      <c r="H837" s="27">
        <v>45447</v>
      </c>
      <c r="I837" t="s">
        <v>12</v>
      </c>
      <c r="J837" s="2">
        <v>453.72</v>
      </c>
      <c r="K837" t="s">
        <v>136</v>
      </c>
      <c r="L837">
        <v>5</v>
      </c>
      <c r="M837" t="s">
        <v>13</v>
      </c>
      <c r="N837" t="s">
        <v>26</v>
      </c>
      <c r="O837">
        <f t="shared" si="13"/>
        <v>2024</v>
      </c>
      <c r="P837" s="23">
        <v>45418</v>
      </c>
    </row>
    <row r="838" spans="1:16" x14ac:dyDescent="0.3">
      <c r="A838" t="s">
        <v>974</v>
      </c>
      <c r="B838" t="s">
        <v>1159</v>
      </c>
      <c r="C838" t="s">
        <v>24</v>
      </c>
      <c r="D838" t="s">
        <v>16</v>
      </c>
      <c r="E838">
        <v>6</v>
      </c>
      <c r="F838" s="2">
        <v>177.37</v>
      </c>
      <c r="G838" s="1">
        <v>45254</v>
      </c>
      <c r="H838" s="27">
        <v>45289</v>
      </c>
      <c r="I838" t="s">
        <v>20</v>
      </c>
      <c r="J838" s="2">
        <v>1064.22</v>
      </c>
      <c r="K838" t="s">
        <v>1143</v>
      </c>
      <c r="L838">
        <v>2</v>
      </c>
      <c r="M838" t="s">
        <v>28</v>
      </c>
      <c r="N838" t="s">
        <v>99</v>
      </c>
      <c r="O838">
        <f t="shared" si="13"/>
        <v>2023</v>
      </c>
      <c r="P838" s="23">
        <v>45254</v>
      </c>
    </row>
    <row r="839" spans="1:16" x14ac:dyDescent="0.3">
      <c r="A839" t="s">
        <v>975</v>
      </c>
      <c r="B839" t="s">
        <v>1154</v>
      </c>
      <c r="C839" t="s">
        <v>24</v>
      </c>
      <c r="D839" t="s">
        <v>65</v>
      </c>
      <c r="E839">
        <v>4</v>
      </c>
      <c r="F839" s="2">
        <v>35.93</v>
      </c>
      <c r="G839" s="1">
        <v>45617</v>
      </c>
      <c r="H839" s="27">
        <v>45656</v>
      </c>
      <c r="I839" t="s">
        <v>12</v>
      </c>
      <c r="J839" s="2">
        <v>143.72</v>
      </c>
      <c r="K839" t="s">
        <v>136</v>
      </c>
      <c r="L839">
        <v>5</v>
      </c>
      <c r="M839" t="s">
        <v>52</v>
      </c>
      <c r="N839" t="s">
        <v>56</v>
      </c>
      <c r="O839">
        <f t="shared" si="13"/>
        <v>2024</v>
      </c>
      <c r="P839" s="23">
        <v>45617</v>
      </c>
    </row>
    <row r="840" spans="1:16" x14ac:dyDescent="0.3">
      <c r="A840" t="s">
        <v>976</v>
      </c>
      <c r="B840" t="s">
        <v>1154</v>
      </c>
      <c r="C840" t="s">
        <v>24</v>
      </c>
      <c r="D840" t="s">
        <v>38</v>
      </c>
      <c r="E840">
        <v>7</v>
      </c>
      <c r="F840" s="2">
        <v>3.51</v>
      </c>
      <c r="G840" s="1">
        <v>45262</v>
      </c>
      <c r="H840" s="27">
        <v>45286</v>
      </c>
      <c r="I840" t="s">
        <v>20</v>
      </c>
      <c r="J840" s="2">
        <v>24.57</v>
      </c>
      <c r="K840" t="s">
        <v>1144</v>
      </c>
      <c r="L840">
        <v>3</v>
      </c>
      <c r="M840" t="s">
        <v>52</v>
      </c>
      <c r="N840" t="s">
        <v>64</v>
      </c>
      <c r="O840">
        <f t="shared" si="13"/>
        <v>2023</v>
      </c>
      <c r="P840" s="23">
        <v>45262</v>
      </c>
    </row>
    <row r="841" spans="1:16" x14ac:dyDescent="0.3">
      <c r="A841" t="s">
        <v>977</v>
      </c>
      <c r="B841" t="s">
        <v>1159</v>
      </c>
      <c r="C841" t="s">
        <v>24</v>
      </c>
      <c r="D841" t="s">
        <v>27</v>
      </c>
      <c r="E841">
        <v>8</v>
      </c>
      <c r="F841" s="2">
        <v>292.01</v>
      </c>
      <c r="G841" s="1">
        <v>45141</v>
      </c>
      <c r="H841" s="27">
        <v>45163</v>
      </c>
      <c r="I841" t="s">
        <v>12</v>
      </c>
      <c r="J841" s="2">
        <v>2336.08</v>
      </c>
      <c r="K841" t="s">
        <v>1143</v>
      </c>
      <c r="L841">
        <v>19</v>
      </c>
      <c r="M841" t="s">
        <v>48</v>
      </c>
      <c r="N841" t="s">
        <v>54</v>
      </c>
      <c r="O841">
        <f t="shared" si="13"/>
        <v>2023</v>
      </c>
      <c r="P841" s="23">
        <v>45141</v>
      </c>
    </row>
    <row r="842" spans="1:16" x14ac:dyDescent="0.3">
      <c r="A842" t="s">
        <v>978</v>
      </c>
      <c r="B842" t="s">
        <v>1156</v>
      </c>
      <c r="C842" t="s">
        <v>24</v>
      </c>
      <c r="D842" t="s">
        <v>65</v>
      </c>
      <c r="E842">
        <v>10</v>
      </c>
      <c r="F842" s="2">
        <v>35.93</v>
      </c>
      <c r="G842" s="1">
        <v>45690</v>
      </c>
      <c r="H842" s="27">
        <v>45721</v>
      </c>
      <c r="I842" t="s">
        <v>20</v>
      </c>
      <c r="J842" s="2">
        <v>359.3</v>
      </c>
      <c r="K842" t="s">
        <v>1143</v>
      </c>
      <c r="L842">
        <v>4</v>
      </c>
      <c r="M842" t="s">
        <v>28</v>
      </c>
      <c r="N842" t="s">
        <v>111</v>
      </c>
      <c r="O842">
        <f t="shared" si="13"/>
        <v>2025</v>
      </c>
      <c r="P842" s="23">
        <v>45690</v>
      </c>
    </row>
    <row r="843" spans="1:16" x14ac:dyDescent="0.3">
      <c r="A843" t="s">
        <v>979</v>
      </c>
      <c r="B843" t="s">
        <v>1152</v>
      </c>
      <c r="C843" t="s">
        <v>24</v>
      </c>
      <c r="D843" t="s">
        <v>11</v>
      </c>
      <c r="E843">
        <v>5</v>
      </c>
      <c r="F843" s="2">
        <v>226.86</v>
      </c>
      <c r="G843" s="1">
        <v>45275</v>
      </c>
      <c r="H843" s="27">
        <v>45302</v>
      </c>
      <c r="I843" t="s">
        <v>12</v>
      </c>
      <c r="J843" s="2">
        <v>1134.3000000000002</v>
      </c>
      <c r="K843" t="s">
        <v>136</v>
      </c>
      <c r="L843">
        <v>13</v>
      </c>
      <c r="M843" t="s">
        <v>52</v>
      </c>
      <c r="N843" t="s">
        <v>76</v>
      </c>
      <c r="O843">
        <f t="shared" si="13"/>
        <v>2023</v>
      </c>
      <c r="P843" s="23">
        <v>45275</v>
      </c>
    </row>
    <row r="844" spans="1:16" x14ac:dyDescent="0.3">
      <c r="A844" t="s">
        <v>980</v>
      </c>
      <c r="B844" t="s">
        <v>1151</v>
      </c>
      <c r="C844" t="s">
        <v>10</v>
      </c>
      <c r="D844" t="s">
        <v>16</v>
      </c>
      <c r="E844">
        <v>3</v>
      </c>
      <c r="F844" s="2">
        <v>177.37</v>
      </c>
      <c r="G844" s="1">
        <v>45510</v>
      </c>
      <c r="H844" s="27">
        <v>45538</v>
      </c>
      <c r="I844" t="s">
        <v>12</v>
      </c>
      <c r="J844" s="2">
        <v>532.11</v>
      </c>
      <c r="K844" t="s">
        <v>1143</v>
      </c>
      <c r="L844">
        <v>14</v>
      </c>
      <c r="M844" t="s">
        <v>13</v>
      </c>
      <c r="N844" t="s">
        <v>84</v>
      </c>
      <c r="O844">
        <f t="shared" si="13"/>
        <v>2024</v>
      </c>
      <c r="P844" s="23">
        <v>45510</v>
      </c>
    </row>
    <row r="845" spans="1:16" x14ac:dyDescent="0.3">
      <c r="A845" t="s">
        <v>981</v>
      </c>
      <c r="B845" t="s">
        <v>1151</v>
      </c>
      <c r="C845" t="s">
        <v>24</v>
      </c>
      <c r="D845" t="s">
        <v>51</v>
      </c>
      <c r="E845">
        <v>5</v>
      </c>
      <c r="F845" s="2">
        <v>21.99</v>
      </c>
      <c r="G845" s="1">
        <v>45144</v>
      </c>
      <c r="H845" s="27">
        <v>45166</v>
      </c>
      <c r="I845" t="s">
        <v>20</v>
      </c>
      <c r="J845" s="2">
        <v>109.94999999999999</v>
      </c>
      <c r="K845" t="s">
        <v>1144</v>
      </c>
      <c r="L845">
        <v>5</v>
      </c>
      <c r="M845" t="s">
        <v>17</v>
      </c>
      <c r="N845" t="s">
        <v>86</v>
      </c>
      <c r="O845">
        <f t="shared" si="13"/>
        <v>2023</v>
      </c>
      <c r="P845" s="23">
        <v>45144</v>
      </c>
    </row>
    <row r="846" spans="1:16" x14ac:dyDescent="0.3">
      <c r="A846" t="s">
        <v>982</v>
      </c>
      <c r="B846" t="s">
        <v>1155</v>
      </c>
      <c r="C846" t="s">
        <v>10</v>
      </c>
      <c r="D846" t="s">
        <v>51</v>
      </c>
      <c r="E846">
        <v>9</v>
      </c>
      <c r="F846" s="2">
        <v>21.99</v>
      </c>
      <c r="G846" s="1">
        <v>45802</v>
      </c>
      <c r="H846" s="27">
        <v>45845</v>
      </c>
      <c r="I846" t="s">
        <v>12</v>
      </c>
      <c r="J846" s="2">
        <v>197.91</v>
      </c>
      <c r="K846" t="s">
        <v>1144</v>
      </c>
      <c r="L846">
        <v>8</v>
      </c>
      <c r="M846" t="s">
        <v>28</v>
      </c>
      <c r="N846" t="s">
        <v>46</v>
      </c>
      <c r="O846">
        <f t="shared" si="13"/>
        <v>2025</v>
      </c>
      <c r="P846" s="23">
        <v>45802</v>
      </c>
    </row>
    <row r="847" spans="1:16" x14ac:dyDescent="0.3">
      <c r="A847" t="s">
        <v>983</v>
      </c>
      <c r="B847" t="s">
        <v>1151</v>
      </c>
      <c r="C847" t="s">
        <v>10</v>
      </c>
      <c r="D847" t="s">
        <v>25</v>
      </c>
      <c r="E847">
        <v>7</v>
      </c>
      <c r="F847" s="2">
        <v>0.76</v>
      </c>
      <c r="G847" s="1">
        <v>45842</v>
      </c>
      <c r="H847" s="27">
        <v>45883</v>
      </c>
      <c r="I847" t="s">
        <v>12</v>
      </c>
      <c r="J847" s="2">
        <v>5.32</v>
      </c>
      <c r="K847" t="s">
        <v>1144</v>
      </c>
      <c r="L847">
        <v>13</v>
      </c>
      <c r="M847" t="s">
        <v>52</v>
      </c>
      <c r="N847" t="s">
        <v>130</v>
      </c>
      <c r="O847">
        <f t="shared" si="13"/>
        <v>2025</v>
      </c>
      <c r="P847" s="23">
        <v>45842</v>
      </c>
    </row>
    <row r="848" spans="1:16" x14ac:dyDescent="0.3">
      <c r="A848" t="s">
        <v>984</v>
      </c>
      <c r="B848" t="s">
        <v>1159</v>
      </c>
      <c r="C848" t="s">
        <v>24</v>
      </c>
      <c r="D848" t="s">
        <v>38</v>
      </c>
      <c r="E848">
        <v>9</v>
      </c>
      <c r="F848" s="2">
        <v>3.51</v>
      </c>
      <c r="G848" s="1">
        <v>45477</v>
      </c>
      <c r="H848" s="27">
        <v>45514</v>
      </c>
      <c r="I848" t="s">
        <v>12</v>
      </c>
      <c r="J848" s="2">
        <v>31.589999999999996</v>
      </c>
      <c r="K848" t="s">
        <v>1144</v>
      </c>
      <c r="L848">
        <v>6</v>
      </c>
      <c r="M848" t="s">
        <v>48</v>
      </c>
      <c r="N848" t="s">
        <v>49</v>
      </c>
      <c r="O848">
        <f t="shared" si="13"/>
        <v>2024</v>
      </c>
      <c r="P848" s="23">
        <v>45477</v>
      </c>
    </row>
    <row r="849" spans="1:16" x14ac:dyDescent="0.3">
      <c r="A849" t="s">
        <v>985</v>
      </c>
      <c r="B849" t="s">
        <v>1149</v>
      </c>
      <c r="C849" t="s">
        <v>19</v>
      </c>
      <c r="D849" t="s">
        <v>25</v>
      </c>
      <c r="E849">
        <v>2</v>
      </c>
      <c r="F849" s="2">
        <v>0.76</v>
      </c>
      <c r="G849" s="1">
        <v>45281</v>
      </c>
      <c r="H849" s="27">
        <v>45318</v>
      </c>
      <c r="I849" t="s">
        <v>12</v>
      </c>
      <c r="J849" s="2">
        <v>1.52</v>
      </c>
      <c r="K849" t="s">
        <v>1144</v>
      </c>
      <c r="L849">
        <v>18</v>
      </c>
      <c r="M849" t="s">
        <v>80</v>
      </c>
      <c r="N849" t="s">
        <v>89</v>
      </c>
      <c r="O849">
        <f t="shared" si="13"/>
        <v>2023</v>
      </c>
      <c r="P849" s="23">
        <v>45281</v>
      </c>
    </row>
    <row r="850" spans="1:16" x14ac:dyDescent="0.3">
      <c r="A850" t="s">
        <v>986</v>
      </c>
      <c r="B850" t="s">
        <v>1153</v>
      </c>
      <c r="C850" t="s">
        <v>19</v>
      </c>
      <c r="D850" t="s">
        <v>25</v>
      </c>
      <c r="E850">
        <v>1</v>
      </c>
      <c r="F850" s="2">
        <v>0.76</v>
      </c>
      <c r="G850" s="1">
        <v>45443</v>
      </c>
      <c r="H850" s="27">
        <v>45474</v>
      </c>
      <c r="I850" t="s">
        <v>12</v>
      </c>
      <c r="J850" s="2">
        <v>0.76</v>
      </c>
      <c r="K850" t="s">
        <v>1144</v>
      </c>
      <c r="L850">
        <v>10</v>
      </c>
      <c r="M850" t="s">
        <v>30</v>
      </c>
      <c r="N850" t="s">
        <v>77</v>
      </c>
      <c r="O850">
        <f t="shared" si="13"/>
        <v>2024</v>
      </c>
      <c r="P850" s="23">
        <v>45443</v>
      </c>
    </row>
    <row r="851" spans="1:16" x14ac:dyDescent="0.3">
      <c r="A851" t="s">
        <v>987</v>
      </c>
      <c r="B851" t="s">
        <v>1155</v>
      </c>
      <c r="C851" t="s">
        <v>10</v>
      </c>
      <c r="D851" t="s">
        <v>51</v>
      </c>
      <c r="E851">
        <v>7</v>
      </c>
      <c r="F851" s="2">
        <v>21.99</v>
      </c>
      <c r="G851" s="1">
        <v>45565</v>
      </c>
      <c r="H851" s="27">
        <v>45585</v>
      </c>
      <c r="I851" t="s">
        <v>20</v>
      </c>
      <c r="J851" s="2">
        <v>153.92999999999998</v>
      </c>
      <c r="K851" t="s">
        <v>1144</v>
      </c>
      <c r="L851">
        <v>0</v>
      </c>
      <c r="M851" t="s">
        <v>80</v>
      </c>
      <c r="N851" t="s">
        <v>81</v>
      </c>
      <c r="O851">
        <f t="shared" si="13"/>
        <v>2024</v>
      </c>
      <c r="P851" s="23">
        <v>45565</v>
      </c>
    </row>
    <row r="852" spans="1:16" x14ac:dyDescent="0.3">
      <c r="A852" t="s">
        <v>988</v>
      </c>
      <c r="B852" t="s">
        <v>1152</v>
      </c>
      <c r="C852" t="s">
        <v>24</v>
      </c>
      <c r="D852" t="s">
        <v>51</v>
      </c>
      <c r="E852">
        <v>9</v>
      </c>
      <c r="F852" s="2">
        <v>21.99</v>
      </c>
      <c r="G852" s="1">
        <v>45990</v>
      </c>
      <c r="H852" s="27">
        <v>46025</v>
      </c>
      <c r="I852" t="s">
        <v>20</v>
      </c>
      <c r="J852" s="2">
        <v>197.91</v>
      </c>
      <c r="K852" t="s">
        <v>1144</v>
      </c>
      <c r="L852">
        <v>14</v>
      </c>
      <c r="M852" t="s">
        <v>40</v>
      </c>
      <c r="N852" t="s">
        <v>70</v>
      </c>
      <c r="O852">
        <f t="shared" si="13"/>
        <v>2025</v>
      </c>
      <c r="P852" s="23">
        <v>45990</v>
      </c>
    </row>
    <row r="853" spans="1:16" x14ac:dyDescent="0.3">
      <c r="A853" t="s">
        <v>989</v>
      </c>
      <c r="B853" t="s">
        <v>1156</v>
      </c>
      <c r="C853" t="s">
        <v>24</v>
      </c>
      <c r="D853" t="s">
        <v>32</v>
      </c>
      <c r="E853">
        <v>4</v>
      </c>
      <c r="F853" s="2">
        <v>35.380000000000003</v>
      </c>
      <c r="G853" s="1">
        <v>45077</v>
      </c>
      <c r="H853" s="27">
        <v>45105</v>
      </c>
      <c r="I853" t="s">
        <v>20</v>
      </c>
      <c r="J853" s="2">
        <v>141.52000000000001</v>
      </c>
      <c r="K853" t="s">
        <v>1144</v>
      </c>
      <c r="L853">
        <v>1</v>
      </c>
      <c r="M853" t="s">
        <v>52</v>
      </c>
      <c r="N853" t="s">
        <v>76</v>
      </c>
      <c r="O853">
        <f t="shared" si="13"/>
        <v>2023</v>
      </c>
      <c r="P853" s="23">
        <v>45077</v>
      </c>
    </row>
    <row r="854" spans="1:16" x14ac:dyDescent="0.3">
      <c r="A854" t="s">
        <v>990</v>
      </c>
      <c r="B854" t="s">
        <v>1158</v>
      </c>
      <c r="C854" t="s">
        <v>15</v>
      </c>
      <c r="D854" t="s">
        <v>16</v>
      </c>
      <c r="E854">
        <v>9</v>
      </c>
      <c r="F854" s="2">
        <v>177.37</v>
      </c>
      <c r="G854" s="1">
        <v>45696</v>
      </c>
      <c r="H854" s="27">
        <v>45721</v>
      </c>
      <c r="I854" t="s">
        <v>12</v>
      </c>
      <c r="J854" s="2">
        <v>1596.33</v>
      </c>
      <c r="K854" t="s">
        <v>1143</v>
      </c>
      <c r="L854">
        <v>10</v>
      </c>
      <c r="M854" t="s">
        <v>80</v>
      </c>
      <c r="N854" t="s">
        <v>81</v>
      </c>
      <c r="O854">
        <f t="shared" si="13"/>
        <v>2025</v>
      </c>
      <c r="P854" s="23">
        <v>45696</v>
      </c>
    </row>
    <row r="855" spans="1:16" x14ac:dyDescent="0.3">
      <c r="A855" t="s">
        <v>991</v>
      </c>
      <c r="B855" t="s">
        <v>1155</v>
      </c>
      <c r="C855" t="s">
        <v>10</v>
      </c>
      <c r="D855" t="s">
        <v>27</v>
      </c>
      <c r="E855">
        <v>2</v>
      </c>
      <c r="F855" s="2">
        <v>292.01</v>
      </c>
      <c r="G855" s="1">
        <v>45022</v>
      </c>
      <c r="H855" s="27">
        <v>45060</v>
      </c>
      <c r="I855" t="s">
        <v>12</v>
      </c>
      <c r="J855" s="2">
        <v>584.02</v>
      </c>
      <c r="K855" t="s">
        <v>1143</v>
      </c>
      <c r="L855">
        <v>15</v>
      </c>
      <c r="M855" t="s">
        <v>35</v>
      </c>
      <c r="N855" t="s">
        <v>36</v>
      </c>
      <c r="O855">
        <f t="shared" si="13"/>
        <v>2023</v>
      </c>
      <c r="P855" s="23">
        <v>45022</v>
      </c>
    </row>
    <row r="856" spans="1:16" x14ac:dyDescent="0.3">
      <c r="A856" t="s">
        <v>992</v>
      </c>
      <c r="B856" t="s">
        <v>1156</v>
      </c>
      <c r="C856" t="s">
        <v>24</v>
      </c>
      <c r="D856" t="s">
        <v>34</v>
      </c>
      <c r="E856">
        <v>10</v>
      </c>
      <c r="F856" s="2">
        <v>113.3</v>
      </c>
      <c r="G856" s="1">
        <v>45529</v>
      </c>
      <c r="H856" s="27">
        <v>45547</v>
      </c>
      <c r="I856" t="s">
        <v>20</v>
      </c>
      <c r="J856" s="2">
        <v>1133</v>
      </c>
      <c r="K856" t="s">
        <v>136</v>
      </c>
      <c r="L856">
        <v>14</v>
      </c>
      <c r="M856" t="s">
        <v>40</v>
      </c>
      <c r="N856" t="s">
        <v>124</v>
      </c>
      <c r="O856">
        <f t="shared" si="13"/>
        <v>2024</v>
      </c>
      <c r="P856" s="23">
        <v>45529</v>
      </c>
    </row>
    <row r="857" spans="1:16" x14ac:dyDescent="0.3">
      <c r="A857" t="s">
        <v>993</v>
      </c>
      <c r="B857" t="s">
        <v>1153</v>
      </c>
      <c r="C857" t="s">
        <v>19</v>
      </c>
      <c r="D857" t="s">
        <v>27</v>
      </c>
      <c r="E857">
        <v>5</v>
      </c>
      <c r="F857" s="2">
        <v>292.01</v>
      </c>
      <c r="G857" s="1">
        <v>45912</v>
      </c>
      <c r="H857" s="27">
        <v>45935</v>
      </c>
      <c r="I857" t="s">
        <v>12</v>
      </c>
      <c r="J857" s="2">
        <v>1460.05</v>
      </c>
      <c r="K857" t="s">
        <v>1143</v>
      </c>
      <c r="L857">
        <v>3</v>
      </c>
      <c r="M857" t="s">
        <v>40</v>
      </c>
      <c r="N857" t="s">
        <v>108</v>
      </c>
      <c r="O857">
        <f t="shared" si="13"/>
        <v>2025</v>
      </c>
      <c r="P857" s="23">
        <v>45912</v>
      </c>
    </row>
    <row r="858" spans="1:16" x14ac:dyDescent="0.3">
      <c r="A858" t="s">
        <v>994</v>
      </c>
      <c r="B858" t="s">
        <v>1155</v>
      </c>
      <c r="C858" t="s">
        <v>10</v>
      </c>
      <c r="D858" t="s">
        <v>27</v>
      </c>
      <c r="E858">
        <v>10</v>
      </c>
      <c r="F858" s="2">
        <v>292.01</v>
      </c>
      <c r="G858" s="1">
        <v>45387</v>
      </c>
      <c r="H858" s="27">
        <v>45427</v>
      </c>
      <c r="I858" t="s">
        <v>12</v>
      </c>
      <c r="J858" s="2">
        <v>2920.1</v>
      </c>
      <c r="K858" t="s">
        <v>1143</v>
      </c>
      <c r="L858">
        <v>5</v>
      </c>
      <c r="M858" t="s">
        <v>52</v>
      </c>
      <c r="N858" t="s">
        <v>64</v>
      </c>
      <c r="O858">
        <f t="shared" si="13"/>
        <v>2024</v>
      </c>
      <c r="P858" s="23">
        <v>45387</v>
      </c>
    </row>
    <row r="859" spans="1:16" x14ac:dyDescent="0.3">
      <c r="A859" t="s">
        <v>995</v>
      </c>
      <c r="B859" t="s">
        <v>1153</v>
      </c>
      <c r="C859" t="s">
        <v>19</v>
      </c>
      <c r="D859" t="s">
        <v>44</v>
      </c>
      <c r="E859">
        <v>3</v>
      </c>
      <c r="F859" s="2">
        <v>76.069999999999993</v>
      </c>
      <c r="G859" s="1">
        <v>45326</v>
      </c>
      <c r="H859" s="27">
        <v>45353</v>
      </c>
      <c r="I859" t="s">
        <v>12</v>
      </c>
      <c r="J859" s="2">
        <v>228.20999999999998</v>
      </c>
      <c r="K859" t="s">
        <v>1143</v>
      </c>
      <c r="L859">
        <v>10</v>
      </c>
      <c r="M859" t="s">
        <v>35</v>
      </c>
      <c r="N859" t="s">
        <v>116</v>
      </c>
      <c r="O859">
        <f t="shared" si="13"/>
        <v>2024</v>
      </c>
      <c r="P859" s="23">
        <v>45326</v>
      </c>
    </row>
    <row r="860" spans="1:16" x14ac:dyDescent="0.3">
      <c r="A860" t="s">
        <v>996</v>
      </c>
      <c r="B860" t="s">
        <v>1149</v>
      </c>
      <c r="C860" t="s">
        <v>15</v>
      </c>
      <c r="D860" t="s">
        <v>51</v>
      </c>
      <c r="E860">
        <v>3</v>
      </c>
      <c r="F860" s="2">
        <v>21.99</v>
      </c>
      <c r="G860" s="1">
        <v>45581</v>
      </c>
      <c r="H860" s="27">
        <v>45621</v>
      </c>
      <c r="I860" t="s">
        <v>20</v>
      </c>
      <c r="J860" s="2">
        <v>65.97</v>
      </c>
      <c r="K860" t="s">
        <v>1144</v>
      </c>
      <c r="L860">
        <v>1</v>
      </c>
      <c r="M860" t="s">
        <v>13</v>
      </c>
      <c r="N860" t="s">
        <v>85</v>
      </c>
      <c r="O860">
        <f t="shared" si="13"/>
        <v>2024</v>
      </c>
      <c r="P860" s="23">
        <v>45581</v>
      </c>
    </row>
    <row r="861" spans="1:16" x14ac:dyDescent="0.3">
      <c r="A861" t="s">
        <v>997</v>
      </c>
      <c r="B861" t="s">
        <v>1152</v>
      </c>
      <c r="C861" t="s">
        <v>24</v>
      </c>
      <c r="D861" t="s">
        <v>38</v>
      </c>
      <c r="E861">
        <v>7</v>
      </c>
      <c r="F861" s="2">
        <v>3.51</v>
      </c>
      <c r="G861" s="1">
        <v>45854</v>
      </c>
      <c r="H861" s="27">
        <v>45872</v>
      </c>
      <c r="I861" t="s">
        <v>12</v>
      </c>
      <c r="J861" s="2">
        <v>24.57</v>
      </c>
      <c r="K861" t="s">
        <v>1144</v>
      </c>
      <c r="L861">
        <v>17</v>
      </c>
      <c r="M861" t="s">
        <v>28</v>
      </c>
      <c r="N861" t="s">
        <v>107</v>
      </c>
      <c r="O861">
        <f t="shared" si="13"/>
        <v>2025</v>
      </c>
      <c r="P861" s="23">
        <v>45854</v>
      </c>
    </row>
    <row r="862" spans="1:16" x14ac:dyDescent="0.3">
      <c r="A862" t="s">
        <v>998</v>
      </c>
      <c r="B862" t="s">
        <v>1150</v>
      </c>
      <c r="C862" t="s">
        <v>24</v>
      </c>
      <c r="D862" t="s">
        <v>11</v>
      </c>
      <c r="E862">
        <v>3</v>
      </c>
      <c r="F862" s="2">
        <v>226.86</v>
      </c>
      <c r="G862" s="1">
        <v>45067</v>
      </c>
      <c r="H862" s="27">
        <v>45098</v>
      </c>
      <c r="I862" t="s">
        <v>12</v>
      </c>
      <c r="J862" s="2">
        <v>680.58</v>
      </c>
      <c r="K862" t="s">
        <v>136</v>
      </c>
      <c r="L862">
        <v>5</v>
      </c>
      <c r="M862" t="s">
        <v>40</v>
      </c>
      <c r="N862" t="s">
        <v>124</v>
      </c>
      <c r="O862">
        <f t="shared" si="13"/>
        <v>2023</v>
      </c>
      <c r="P862" s="23">
        <v>45067</v>
      </c>
    </row>
    <row r="863" spans="1:16" x14ac:dyDescent="0.3">
      <c r="A863" t="s">
        <v>999</v>
      </c>
      <c r="B863" t="s">
        <v>1158</v>
      </c>
      <c r="C863" t="s">
        <v>15</v>
      </c>
      <c r="D863" t="s">
        <v>32</v>
      </c>
      <c r="E863">
        <v>7</v>
      </c>
      <c r="F863" s="2">
        <v>35.380000000000003</v>
      </c>
      <c r="G863" s="1">
        <v>45900</v>
      </c>
      <c r="H863" s="27">
        <v>45932</v>
      </c>
      <c r="I863" t="s">
        <v>20</v>
      </c>
      <c r="J863" s="2">
        <v>247.66000000000003</v>
      </c>
      <c r="K863" t="s">
        <v>136</v>
      </c>
      <c r="L863">
        <v>5</v>
      </c>
      <c r="M863" t="s">
        <v>52</v>
      </c>
      <c r="N863" t="s">
        <v>103</v>
      </c>
      <c r="O863">
        <f t="shared" si="13"/>
        <v>2025</v>
      </c>
      <c r="P863" s="23">
        <v>45900</v>
      </c>
    </row>
    <row r="864" spans="1:16" x14ac:dyDescent="0.3">
      <c r="A864" t="s">
        <v>1000</v>
      </c>
      <c r="B864" t="s">
        <v>1151</v>
      </c>
      <c r="C864" t="s">
        <v>10</v>
      </c>
      <c r="D864" t="s">
        <v>34</v>
      </c>
      <c r="E864">
        <v>2</v>
      </c>
      <c r="F864" s="2">
        <v>113.3</v>
      </c>
      <c r="G864" s="1">
        <v>45508</v>
      </c>
      <c r="H864" s="27">
        <v>45549</v>
      </c>
      <c r="I864" t="s">
        <v>12</v>
      </c>
      <c r="J864" s="2">
        <v>226.6</v>
      </c>
      <c r="K864" t="s">
        <v>136</v>
      </c>
      <c r="L864">
        <v>4</v>
      </c>
      <c r="M864" t="s">
        <v>28</v>
      </c>
      <c r="N864" t="s">
        <v>111</v>
      </c>
      <c r="O864">
        <f t="shared" si="13"/>
        <v>2024</v>
      </c>
      <c r="P864" s="23">
        <v>45508</v>
      </c>
    </row>
    <row r="865" spans="1:16" x14ac:dyDescent="0.3">
      <c r="A865" t="s">
        <v>1001</v>
      </c>
      <c r="B865" t="s">
        <v>1149</v>
      </c>
      <c r="C865" t="s">
        <v>19</v>
      </c>
      <c r="D865" t="s">
        <v>11</v>
      </c>
      <c r="E865">
        <v>4</v>
      </c>
      <c r="F865" s="2">
        <v>226.86</v>
      </c>
      <c r="G865" s="1">
        <v>45895</v>
      </c>
      <c r="H865" s="27">
        <v>45925</v>
      </c>
      <c r="I865" t="s">
        <v>12</v>
      </c>
      <c r="J865" s="2">
        <v>907.44</v>
      </c>
      <c r="K865" t="s">
        <v>136</v>
      </c>
      <c r="L865">
        <v>15</v>
      </c>
      <c r="M865" t="s">
        <v>35</v>
      </c>
      <c r="N865" t="s">
        <v>83</v>
      </c>
      <c r="O865">
        <f t="shared" si="13"/>
        <v>2025</v>
      </c>
      <c r="P865" s="23">
        <v>45895</v>
      </c>
    </row>
    <row r="866" spans="1:16" x14ac:dyDescent="0.3">
      <c r="A866" t="s">
        <v>1002</v>
      </c>
      <c r="B866" t="s">
        <v>1150</v>
      </c>
      <c r="C866" t="s">
        <v>24</v>
      </c>
      <c r="D866" t="s">
        <v>51</v>
      </c>
      <c r="E866">
        <v>10</v>
      </c>
      <c r="F866" s="2">
        <v>21.99</v>
      </c>
      <c r="G866" s="1">
        <v>45165</v>
      </c>
      <c r="H866" s="27">
        <v>45208</v>
      </c>
      <c r="I866" t="s">
        <v>12</v>
      </c>
      <c r="J866" s="2">
        <v>219.89999999999998</v>
      </c>
      <c r="K866" t="s">
        <v>1144</v>
      </c>
      <c r="L866">
        <v>10</v>
      </c>
      <c r="M866" t="s">
        <v>22</v>
      </c>
      <c r="N866" t="s">
        <v>123</v>
      </c>
      <c r="O866">
        <f t="shared" si="13"/>
        <v>2023</v>
      </c>
      <c r="P866" s="23">
        <v>45165</v>
      </c>
    </row>
    <row r="867" spans="1:16" x14ac:dyDescent="0.3">
      <c r="A867" t="s">
        <v>1003</v>
      </c>
      <c r="B867" t="s">
        <v>1152</v>
      </c>
      <c r="C867" t="s">
        <v>24</v>
      </c>
      <c r="D867" t="s">
        <v>38</v>
      </c>
      <c r="E867">
        <v>3</v>
      </c>
      <c r="F867" s="2">
        <v>3.51</v>
      </c>
      <c r="G867" s="1">
        <v>45739</v>
      </c>
      <c r="H867" s="27">
        <v>45777</v>
      </c>
      <c r="I867" t="s">
        <v>20</v>
      </c>
      <c r="J867" s="2">
        <v>10.53</v>
      </c>
      <c r="K867" t="s">
        <v>1144</v>
      </c>
      <c r="L867">
        <v>14</v>
      </c>
      <c r="M867" t="s">
        <v>28</v>
      </c>
      <c r="N867" t="s">
        <v>107</v>
      </c>
      <c r="O867">
        <f t="shared" si="13"/>
        <v>2025</v>
      </c>
      <c r="P867" s="23">
        <v>45739</v>
      </c>
    </row>
    <row r="868" spans="1:16" x14ac:dyDescent="0.3">
      <c r="A868" t="s">
        <v>1004</v>
      </c>
      <c r="B868" t="s">
        <v>1150</v>
      </c>
      <c r="C868" t="s">
        <v>24</v>
      </c>
      <c r="D868" t="s">
        <v>32</v>
      </c>
      <c r="E868">
        <v>6</v>
      </c>
      <c r="F868" s="2">
        <v>35.380000000000003</v>
      </c>
      <c r="G868" s="1">
        <v>45337</v>
      </c>
      <c r="H868" s="27">
        <v>45380</v>
      </c>
      <c r="I868" t="s">
        <v>20</v>
      </c>
      <c r="J868" s="2">
        <v>212.28000000000003</v>
      </c>
      <c r="K868" t="s">
        <v>136</v>
      </c>
      <c r="L868">
        <v>4</v>
      </c>
      <c r="M868" t="s">
        <v>40</v>
      </c>
      <c r="N868" t="s">
        <v>107</v>
      </c>
      <c r="O868">
        <f t="shared" si="13"/>
        <v>2024</v>
      </c>
      <c r="P868" s="23">
        <v>45337</v>
      </c>
    </row>
    <row r="869" spans="1:16" x14ac:dyDescent="0.3">
      <c r="A869" t="s">
        <v>1005</v>
      </c>
      <c r="B869" t="s">
        <v>1154</v>
      </c>
      <c r="C869" t="s">
        <v>24</v>
      </c>
      <c r="D869" t="s">
        <v>16</v>
      </c>
      <c r="E869">
        <v>6</v>
      </c>
      <c r="F869" s="2">
        <v>177.37</v>
      </c>
      <c r="G869" s="1">
        <v>45033</v>
      </c>
      <c r="H869" s="27">
        <v>45057</v>
      </c>
      <c r="I869" t="s">
        <v>20</v>
      </c>
      <c r="J869" s="2">
        <v>1064.22</v>
      </c>
      <c r="K869" t="s">
        <v>1143</v>
      </c>
      <c r="L869">
        <v>8</v>
      </c>
      <c r="M869" t="s">
        <v>13</v>
      </c>
      <c r="N869" t="s">
        <v>113</v>
      </c>
      <c r="O869">
        <f t="shared" si="13"/>
        <v>2023</v>
      </c>
      <c r="P869" s="23">
        <v>45033</v>
      </c>
    </row>
    <row r="870" spans="1:16" x14ac:dyDescent="0.3">
      <c r="A870" t="s">
        <v>1006</v>
      </c>
      <c r="B870" t="s">
        <v>1157</v>
      </c>
      <c r="C870" t="s">
        <v>10</v>
      </c>
      <c r="D870" t="s">
        <v>27</v>
      </c>
      <c r="E870">
        <v>3</v>
      </c>
      <c r="F870" s="2">
        <v>292.01</v>
      </c>
      <c r="G870" s="1">
        <v>45072</v>
      </c>
      <c r="H870" s="27">
        <v>45117</v>
      </c>
      <c r="I870" t="s">
        <v>20</v>
      </c>
      <c r="J870" s="2">
        <v>876.03</v>
      </c>
      <c r="K870" t="s">
        <v>1143</v>
      </c>
      <c r="L870">
        <v>8</v>
      </c>
      <c r="M870" t="s">
        <v>22</v>
      </c>
      <c r="N870" t="s">
        <v>23</v>
      </c>
      <c r="O870">
        <f t="shared" si="13"/>
        <v>2023</v>
      </c>
      <c r="P870" s="23">
        <v>45072</v>
      </c>
    </row>
    <row r="871" spans="1:16" x14ac:dyDescent="0.3">
      <c r="A871" t="s">
        <v>1007</v>
      </c>
      <c r="B871" t="s">
        <v>1158</v>
      </c>
      <c r="C871" t="s">
        <v>15</v>
      </c>
      <c r="D871" t="s">
        <v>38</v>
      </c>
      <c r="E871">
        <v>7</v>
      </c>
      <c r="F871" s="2">
        <v>3.51</v>
      </c>
      <c r="G871" s="1">
        <v>45209</v>
      </c>
      <c r="H871" s="27">
        <v>45224</v>
      </c>
      <c r="I871" t="s">
        <v>20</v>
      </c>
      <c r="J871" s="2">
        <v>24.57</v>
      </c>
      <c r="K871" t="s">
        <v>1144</v>
      </c>
      <c r="L871">
        <v>9</v>
      </c>
      <c r="M871" t="s">
        <v>80</v>
      </c>
      <c r="N871" t="s">
        <v>106</v>
      </c>
      <c r="O871">
        <f t="shared" si="13"/>
        <v>2023</v>
      </c>
      <c r="P871" s="23">
        <v>45209</v>
      </c>
    </row>
    <row r="872" spans="1:16" x14ac:dyDescent="0.3">
      <c r="A872" t="s">
        <v>1008</v>
      </c>
      <c r="B872" t="s">
        <v>1151</v>
      </c>
      <c r="C872" t="s">
        <v>24</v>
      </c>
      <c r="D872" t="s">
        <v>65</v>
      </c>
      <c r="E872">
        <v>7</v>
      </c>
      <c r="F872" s="2">
        <v>35.93</v>
      </c>
      <c r="G872" s="1">
        <v>45824</v>
      </c>
      <c r="H872" s="27">
        <v>45842</v>
      </c>
      <c r="I872" t="s">
        <v>12</v>
      </c>
      <c r="J872" s="2">
        <v>251.51</v>
      </c>
      <c r="K872" t="s">
        <v>136</v>
      </c>
      <c r="L872">
        <v>18</v>
      </c>
      <c r="M872" t="s">
        <v>80</v>
      </c>
      <c r="N872" t="s">
        <v>118</v>
      </c>
      <c r="O872">
        <f t="shared" si="13"/>
        <v>2025</v>
      </c>
      <c r="P872" s="23">
        <v>45824</v>
      </c>
    </row>
    <row r="873" spans="1:16" x14ac:dyDescent="0.3">
      <c r="A873" t="s">
        <v>1009</v>
      </c>
      <c r="B873" t="s">
        <v>1150</v>
      </c>
      <c r="C873" t="s">
        <v>24</v>
      </c>
      <c r="D873" t="s">
        <v>11</v>
      </c>
      <c r="E873">
        <v>3</v>
      </c>
      <c r="F873" s="2">
        <v>226.86</v>
      </c>
      <c r="G873" s="1">
        <v>45089</v>
      </c>
      <c r="H873" s="27">
        <v>45132</v>
      </c>
      <c r="I873" t="s">
        <v>12</v>
      </c>
      <c r="J873" s="2">
        <v>680.58</v>
      </c>
      <c r="K873" t="s">
        <v>136</v>
      </c>
      <c r="L873">
        <v>13</v>
      </c>
      <c r="M873" t="s">
        <v>80</v>
      </c>
      <c r="N873" t="s">
        <v>105</v>
      </c>
      <c r="O873">
        <f t="shared" si="13"/>
        <v>2023</v>
      </c>
      <c r="P873" s="23">
        <v>45089</v>
      </c>
    </row>
    <row r="874" spans="1:16" x14ac:dyDescent="0.3">
      <c r="A874" t="s">
        <v>1010</v>
      </c>
      <c r="B874" t="s">
        <v>1151</v>
      </c>
      <c r="C874" t="s">
        <v>10</v>
      </c>
      <c r="D874" t="s">
        <v>65</v>
      </c>
      <c r="E874">
        <v>5</v>
      </c>
      <c r="F874" s="2">
        <v>35.93</v>
      </c>
      <c r="G874" s="1">
        <v>45306</v>
      </c>
      <c r="H874" s="27">
        <v>45341</v>
      </c>
      <c r="I874" t="s">
        <v>12</v>
      </c>
      <c r="J874" s="2">
        <v>179.65</v>
      </c>
      <c r="K874" t="s">
        <v>136</v>
      </c>
      <c r="L874">
        <v>8</v>
      </c>
      <c r="M874" t="s">
        <v>28</v>
      </c>
      <c r="N874" t="s">
        <v>107</v>
      </c>
      <c r="O874">
        <f t="shared" si="13"/>
        <v>2024</v>
      </c>
      <c r="P874" s="23">
        <v>45306</v>
      </c>
    </row>
    <row r="875" spans="1:16" x14ac:dyDescent="0.3">
      <c r="A875" t="s">
        <v>1011</v>
      </c>
      <c r="B875" t="s">
        <v>1151</v>
      </c>
      <c r="C875" t="s">
        <v>24</v>
      </c>
      <c r="D875" t="s">
        <v>11</v>
      </c>
      <c r="E875">
        <v>3</v>
      </c>
      <c r="F875" s="2">
        <v>226.86</v>
      </c>
      <c r="G875" s="1">
        <v>45618</v>
      </c>
      <c r="H875" s="27">
        <v>45663</v>
      </c>
      <c r="I875" t="s">
        <v>20</v>
      </c>
      <c r="J875" s="2">
        <v>680.58</v>
      </c>
      <c r="K875" t="s">
        <v>136</v>
      </c>
      <c r="L875">
        <v>2</v>
      </c>
      <c r="M875" t="s">
        <v>13</v>
      </c>
      <c r="N875" t="s">
        <v>26</v>
      </c>
      <c r="O875">
        <f t="shared" si="13"/>
        <v>2024</v>
      </c>
      <c r="P875" s="23">
        <v>45618</v>
      </c>
    </row>
    <row r="876" spans="1:16" x14ac:dyDescent="0.3">
      <c r="A876" t="s">
        <v>1012</v>
      </c>
      <c r="B876" t="s">
        <v>1152</v>
      </c>
      <c r="C876" t="s">
        <v>24</v>
      </c>
      <c r="D876" t="s">
        <v>38</v>
      </c>
      <c r="E876">
        <v>3</v>
      </c>
      <c r="F876" s="2">
        <v>3.51</v>
      </c>
      <c r="G876" s="1">
        <v>45757</v>
      </c>
      <c r="H876" s="27">
        <v>45789</v>
      </c>
      <c r="I876" t="s">
        <v>12</v>
      </c>
      <c r="J876" s="2">
        <v>10.53</v>
      </c>
      <c r="K876" t="s">
        <v>1144</v>
      </c>
      <c r="L876">
        <v>7</v>
      </c>
      <c r="M876" t="s">
        <v>40</v>
      </c>
      <c r="N876" t="s">
        <v>129</v>
      </c>
      <c r="O876">
        <f t="shared" si="13"/>
        <v>2025</v>
      </c>
      <c r="P876" s="23">
        <v>45757</v>
      </c>
    </row>
    <row r="877" spans="1:16" x14ac:dyDescent="0.3">
      <c r="A877" t="s">
        <v>1013</v>
      </c>
      <c r="B877" t="s">
        <v>1154</v>
      </c>
      <c r="C877" t="s">
        <v>24</v>
      </c>
      <c r="D877" t="s">
        <v>38</v>
      </c>
      <c r="E877">
        <v>3</v>
      </c>
      <c r="F877" s="2">
        <v>3.51</v>
      </c>
      <c r="G877" s="1">
        <v>45404</v>
      </c>
      <c r="H877" s="27">
        <v>45440</v>
      </c>
      <c r="I877" t="s">
        <v>20</v>
      </c>
      <c r="J877" s="2">
        <v>10.53</v>
      </c>
      <c r="K877" t="s">
        <v>1144</v>
      </c>
      <c r="L877">
        <v>2</v>
      </c>
      <c r="M877" t="s">
        <v>48</v>
      </c>
      <c r="N877" t="s">
        <v>54</v>
      </c>
      <c r="O877">
        <f t="shared" si="13"/>
        <v>2024</v>
      </c>
      <c r="P877" s="23">
        <v>45404</v>
      </c>
    </row>
    <row r="878" spans="1:16" x14ac:dyDescent="0.3">
      <c r="A878" t="s">
        <v>1014</v>
      </c>
      <c r="B878" t="s">
        <v>1152</v>
      </c>
      <c r="C878" t="s">
        <v>24</v>
      </c>
      <c r="D878" t="s">
        <v>65</v>
      </c>
      <c r="E878">
        <v>2</v>
      </c>
      <c r="F878" s="2">
        <v>35.93</v>
      </c>
      <c r="G878" s="1">
        <v>45067</v>
      </c>
      <c r="H878" s="27">
        <v>45112</v>
      </c>
      <c r="I878" t="s">
        <v>20</v>
      </c>
      <c r="J878" s="2">
        <v>71.86</v>
      </c>
      <c r="K878" t="s">
        <v>136</v>
      </c>
      <c r="L878">
        <v>14</v>
      </c>
      <c r="M878" t="s">
        <v>22</v>
      </c>
      <c r="N878" t="s">
        <v>101</v>
      </c>
      <c r="O878">
        <f t="shared" si="13"/>
        <v>2023</v>
      </c>
      <c r="P878" s="23">
        <v>45067</v>
      </c>
    </row>
    <row r="879" spans="1:16" x14ac:dyDescent="0.3">
      <c r="A879" t="s">
        <v>1015</v>
      </c>
      <c r="B879" t="s">
        <v>1149</v>
      </c>
      <c r="C879" t="s">
        <v>19</v>
      </c>
      <c r="D879" t="s">
        <v>27</v>
      </c>
      <c r="E879">
        <v>1</v>
      </c>
      <c r="F879" s="2">
        <v>292.01</v>
      </c>
      <c r="G879" s="1">
        <v>45389</v>
      </c>
      <c r="H879" s="27">
        <v>45419</v>
      </c>
      <c r="I879" t="s">
        <v>20</v>
      </c>
      <c r="J879" s="2">
        <v>292.01</v>
      </c>
      <c r="K879" t="s">
        <v>1143</v>
      </c>
      <c r="L879">
        <v>19</v>
      </c>
      <c r="M879" t="s">
        <v>52</v>
      </c>
      <c r="N879" t="s">
        <v>103</v>
      </c>
      <c r="O879">
        <f t="shared" si="13"/>
        <v>2024</v>
      </c>
      <c r="P879" s="23">
        <v>45389</v>
      </c>
    </row>
    <row r="880" spans="1:16" x14ac:dyDescent="0.3">
      <c r="A880" t="s">
        <v>1016</v>
      </c>
      <c r="B880" t="s">
        <v>1149</v>
      </c>
      <c r="C880" t="s">
        <v>15</v>
      </c>
      <c r="D880" t="s">
        <v>34</v>
      </c>
      <c r="E880">
        <v>1</v>
      </c>
      <c r="F880" s="2">
        <v>113.3</v>
      </c>
      <c r="G880" s="1">
        <v>45881</v>
      </c>
      <c r="H880" s="27">
        <v>45911</v>
      </c>
      <c r="I880" t="s">
        <v>12</v>
      </c>
      <c r="J880" s="2">
        <v>113.3</v>
      </c>
      <c r="K880" t="s">
        <v>136</v>
      </c>
      <c r="L880">
        <v>17</v>
      </c>
      <c r="M880" t="s">
        <v>80</v>
      </c>
      <c r="N880" t="s">
        <v>118</v>
      </c>
      <c r="O880">
        <f t="shared" si="13"/>
        <v>2025</v>
      </c>
      <c r="P880" s="23">
        <v>45881</v>
      </c>
    </row>
    <row r="881" spans="1:16" x14ac:dyDescent="0.3">
      <c r="A881" t="s">
        <v>1017</v>
      </c>
      <c r="B881" t="s">
        <v>1158</v>
      </c>
      <c r="C881" t="s">
        <v>15</v>
      </c>
      <c r="D881" t="s">
        <v>44</v>
      </c>
      <c r="E881">
        <v>3</v>
      </c>
      <c r="F881" s="2">
        <v>76.069999999999993</v>
      </c>
      <c r="G881" s="1">
        <v>45448</v>
      </c>
      <c r="H881" s="27">
        <v>45491</v>
      </c>
      <c r="I881" t="s">
        <v>20</v>
      </c>
      <c r="J881" s="2">
        <v>228.20999999999998</v>
      </c>
      <c r="K881" t="s">
        <v>136</v>
      </c>
      <c r="L881">
        <v>5</v>
      </c>
      <c r="M881" t="s">
        <v>52</v>
      </c>
      <c r="N881" t="s">
        <v>53</v>
      </c>
      <c r="O881">
        <f t="shared" si="13"/>
        <v>2024</v>
      </c>
      <c r="P881" s="23">
        <v>45448</v>
      </c>
    </row>
    <row r="882" spans="1:16" x14ac:dyDescent="0.3">
      <c r="A882" t="s">
        <v>1018</v>
      </c>
      <c r="B882" t="s">
        <v>1151</v>
      </c>
      <c r="C882" t="s">
        <v>10</v>
      </c>
      <c r="D882" t="s">
        <v>51</v>
      </c>
      <c r="E882">
        <v>1</v>
      </c>
      <c r="F882" s="2">
        <v>21.99</v>
      </c>
      <c r="G882" s="1">
        <v>45098</v>
      </c>
      <c r="H882" s="27">
        <v>45139</v>
      </c>
      <c r="I882" t="s">
        <v>20</v>
      </c>
      <c r="J882" s="2">
        <v>21.99</v>
      </c>
      <c r="K882" t="s">
        <v>1144</v>
      </c>
      <c r="L882">
        <v>18</v>
      </c>
      <c r="M882" t="s">
        <v>13</v>
      </c>
      <c r="N882" t="s">
        <v>113</v>
      </c>
      <c r="O882">
        <f t="shared" si="13"/>
        <v>2023</v>
      </c>
      <c r="P882" s="23">
        <v>45098</v>
      </c>
    </row>
    <row r="883" spans="1:16" x14ac:dyDescent="0.3">
      <c r="A883" t="s">
        <v>1019</v>
      </c>
      <c r="B883" t="s">
        <v>1152</v>
      </c>
      <c r="C883" t="s">
        <v>24</v>
      </c>
      <c r="D883" t="s">
        <v>16</v>
      </c>
      <c r="E883">
        <v>4</v>
      </c>
      <c r="F883" s="2">
        <v>177.37</v>
      </c>
      <c r="G883" s="1">
        <v>45547</v>
      </c>
      <c r="H883" s="27">
        <v>45564</v>
      </c>
      <c r="I883" t="s">
        <v>20</v>
      </c>
      <c r="J883" s="2">
        <v>709.48</v>
      </c>
      <c r="K883" t="s">
        <v>1143</v>
      </c>
      <c r="L883">
        <v>2</v>
      </c>
      <c r="M883" t="s">
        <v>40</v>
      </c>
      <c r="N883" t="s">
        <v>63</v>
      </c>
      <c r="O883">
        <f t="shared" si="13"/>
        <v>2024</v>
      </c>
      <c r="P883" s="23">
        <v>45547</v>
      </c>
    </row>
    <row r="884" spans="1:16" x14ac:dyDescent="0.3">
      <c r="A884" t="s">
        <v>1020</v>
      </c>
      <c r="B884" t="s">
        <v>1149</v>
      </c>
      <c r="C884" t="s">
        <v>15</v>
      </c>
      <c r="D884" t="s">
        <v>32</v>
      </c>
      <c r="E884">
        <v>1</v>
      </c>
      <c r="F884" s="2">
        <v>35.380000000000003</v>
      </c>
      <c r="G884" s="1">
        <v>45396</v>
      </c>
      <c r="H884" s="27">
        <v>45427</v>
      </c>
      <c r="I884" t="s">
        <v>12</v>
      </c>
      <c r="J884" s="2">
        <v>35.380000000000003</v>
      </c>
      <c r="K884" t="s">
        <v>136</v>
      </c>
      <c r="L884">
        <v>13</v>
      </c>
      <c r="M884" t="s">
        <v>17</v>
      </c>
      <c r="N884" t="s">
        <v>57</v>
      </c>
      <c r="O884">
        <f t="shared" si="13"/>
        <v>2024</v>
      </c>
      <c r="P884" s="23">
        <v>45396</v>
      </c>
    </row>
    <row r="885" spans="1:16" x14ac:dyDescent="0.3">
      <c r="A885" t="s">
        <v>1021</v>
      </c>
      <c r="B885" t="s">
        <v>1157</v>
      </c>
      <c r="C885" t="s">
        <v>10</v>
      </c>
      <c r="D885" t="s">
        <v>34</v>
      </c>
      <c r="E885">
        <v>5</v>
      </c>
      <c r="F885" s="2">
        <v>113.3</v>
      </c>
      <c r="G885" s="1">
        <v>45803</v>
      </c>
      <c r="H885" s="27">
        <v>45822</v>
      </c>
      <c r="I885" t="s">
        <v>20</v>
      </c>
      <c r="J885" s="2">
        <v>566.5</v>
      </c>
      <c r="K885" t="s">
        <v>136</v>
      </c>
      <c r="L885">
        <v>2</v>
      </c>
      <c r="M885" t="s">
        <v>80</v>
      </c>
      <c r="N885" t="s">
        <v>87</v>
      </c>
      <c r="O885">
        <f t="shared" si="13"/>
        <v>2025</v>
      </c>
      <c r="P885" s="23">
        <v>45803</v>
      </c>
    </row>
    <row r="886" spans="1:16" x14ac:dyDescent="0.3">
      <c r="A886" t="s">
        <v>1022</v>
      </c>
      <c r="B886" t="s">
        <v>1155</v>
      </c>
      <c r="C886" t="s">
        <v>10</v>
      </c>
      <c r="D886" t="s">
        <v>27</v>
      </c>
      <c r="E886">
        <v>9</v>
      </c>
      <c r="F886" s="2">
        <v>292.01</v>
      </c>
      <c r="G886" s="1">
        <v>45591</v>
      </c>
      <c r="H886" s="27">
        <v>45617</v>
      </c>
      <c r="I886" t="s">
        <v>20</v>
      </c>
      <c r="J886" s="2">
        <v>2628.09</v>
      </c>
      <c r="K886" t="s">
        <v>1143</v>
      </c>
      <c r="L886">
        <v>5</v>
      </c>
      <c r="M886" t="s">
        <v>40</v>
      </c>
      <c r="N886" t="s">
        <v>124</v>
      </c>
      <c r="O886">
        <f t="shared" si="13"/>
        <v>2024</v>
      </c>
      <c r="P886" s="23">
        <v>45591</v>
      </c>
    </row>
    <row r="887" spans="1:16" x14ac:dyDescent="0.3">
      <c r="A887" t="s">
        <v>1023</v>
      </c>
      <c r="B887" t="s">
        <v>1159</v>
      </c>
      <c r="C887" t="s">
        <v>24</v>
      </c>
      <c r="D887" t="s">
        <v>25</v>
      </c>
      <c r="E887">
        <v>7</v>
      </c>
      <c r="F887" s="2">
        <v>0.76</v>
      </c>
      <c r="G887" s="1">
        <v>45691</v>
      </c>
      <c r="H887" s="27">
        <v>45722</v>
      </c>
      <c r="I887" t="s">
        <v>12</v>
      </c>
      <c r="J887" s="2">
        <v>5.32</v>
      </c>
      <c r="K887" t="s">
        <v>1144</v>
      </c>
      <c r="L887">
        <v>3</v>
      </c>
      <c r="M887" t="s">
        <v>52</v>
      </c>
      <c r="N887" t="s">
        <v>103</v>
      </c>
      <c r="O887">
        <f t="shared" si="13"/>
        <v>2025</v>
      </c>
      <c r="P887" s="23">
        <v>45691</v>
      </c>
    </row>
    <row r="888" spans="1:16" x14ac:dyDescent="0.3">
      <c r="A888" t="s">
        <v>1024</v>
      </c>
      <c r="B888" t="s">
        <v>1151</v>
      </c>
      <c r="C888" t="s">
        <v>24</v>
      </c>
      <c r="D888" t="s">
        <v>27</v>
      </c>
      <c r="E888">
        <v>8</v>
      </c>
      <c r="F888" s="2">
        <v>292.01</v>
      </c>
      <c r="G888" s="1">
        <v>45508</v>
      </c>
      <c r="H888" s="27">
        <v>45527</v>
      </c>
      <c r="I888" t="s">
        <v>12</v>
      </c>
      <c r="J888" s="2">
        <v>2336.08</v>
      </c>
      <c r="K888" t="s">
        <v>1143</v>
      </c>
      <c r="L888">
        <v>3</v>
      </c>
      <c r="M888" t="s">
        <v>48</v>
      </c>
      <c r="N888" t="s">
        <v>68</v>
      </c>
      <c r="O888">
        <f t="shared" si="13"/>
        <v>2024</v>
      </c>
      <c r="P888" s="23">
        <v>45508</v>
      </c>
    </row>
    <row r="889" spans="1:16" x14ac:dyDescent="0.3">
      <c r="A889" t="s">
        <v>1025</v>
      </c>
      <c r="B889" t="s">
        <v>1154</v>
      </c>
      <c r="C889" t="s">
        <v>10</v>
      </c>
      <c r="D889" t="s">
        <v>11</v>
      </c>
      <c r="E889">
        <v>9</v>
      </c>
      <c r="F889" s="2">
        <v>226.86</v>
      </c>
      <c r="G889" s="1">
        <v>45223</v>
      </c>
      <c r="H889" s="27">
        <v>45240</v>
      </c>
      <c r="I889" t="s">
        <v>20</v>
      </c>
      <c r="J889" s="2">
        <v>2041.7400000000002</v>
      </c>
      <c r="K889" t="s">
        <v>136</v>
      </c>
      <c r="L889">
        <v>10</v>
      </c>
      <c r="M889" t="s">
        <v>17</v>
      </c>
      <c r="N889" t="s">
        <v>21</v>
      </c>
      <c r="O889">
        <f t="shared" si="13"/>
        <v>2023</v>
      </c>
      <c r="P889" s="23">
        <v>45223</v>
      </c>
    </row>
    <row r="890" spans="1:16" x14ac:dyDescent="0.3">
      <c r="A890" t="s">
        <v>1026</v>
      </c>
      <c r="B890" t="s">
        <v>1158</v>
      </c>
      <c r="C890" t="s">
        <v>15</v>
      </c>
      <c r="D890" t="s">
        <v>34</v>
      </c>
      <c r="E890">
        <v>5</v>
      </c>
      <c r="F890" s="2">
        <v>113.3</v>
      </c>
      <c r="G890" s="1">
        <v>45207</v>
      </c>
      <c r="H890" s="27">
        <v>45239</v>
      </c>
      <c r="I890" t="s">
        <v>20</v>
      </c>
      <c r="J890" s="2">
        <v>566.5</v>
      </c>
      <c r="K890" t="s">
        <v>136</v>
      </c>
      <c r="L890">
        <v>14</v>
      </c>
      <c r="M890" t="s">
        <v>40</v>
      </c>
      <c r="N890" t="s">
        <v>129</v>
      </c>
      <c r="O890">
        <f t="shared" si="13"/>
        <v>2023</v>
      </c>
      <c r="P890" s="23">
        <v>45207</v>
      </c>
    </row>
    <row r="891" spans="1:16" x14ac:dyDescent="0.3">
      <c r="A891" t="s">
        <v>1027</v>
      </c>
      <c r="B891" t="s">
        <v>1151</v>
      </c>
      <c r="C891" t="s">
        <v>10</v>
      </c>
      <c r="D891" t="s">
        <v>65</v>
      </c>
      <c r="E891">
        <v>8</v>
      </c>
      <c r="F891" s="2">
        <v>35.93</v>
      </c>
      <c r="G891" s="1">
        <v>45047</v>
      </c>
      <c r="H891" s="27">
        <v>45084</v>
      </c>
      <c r="I891" t="s">
        <v>20</v>
      </c>
      <c r="J891" s="2">
        <v>287.44</v>
      </c>
      <c r="K891" t="s">
        <v>136</v>
      </c>
      <c r="L891">
        <v>16</v>
      </c>
      <c r="M891" t="s">
        <v>22</v>
      </c>
      <c r="N891" t="s">
        <v>47</v>
      </c>
      <c r="O891">
        <f t="shared" si="13"/>
        <v>2023</v>
      </c>
      <c r="P891" s="23">
        <v>45047</v>
      </c>
    </row>
    <row r="892" spans="1:16" x14ac:dyDescent="0.3">
      <c r="A892" t="s">
        <v>1028</v>
      </c>
      <c r="B892" t="s">
        <v>1158</v>
      </c>
      <c r="C892" t="s">
        <v>15</v>
      </c>
      <c r="D892" t="s">
        <v>11</v>
      </c>
      <c r="E892">
        <v>6</v>
      </c>
      <c r="F892" s="2">
        <v>226.86</v>
      </c>
      <c r="G892" s="1">
        <v>45032</v>
      </c>
      <c r="H892" s="27">
        <v>45073</v>
      </c>
      <c r="I892" t="s">
        <v>12</v>
      </c>
      <c r="J892" s="2">
        <v>1361.16</v>
      </c>
      <c r="K892" t="s">
        <v>136</v>
      </c>
      <c r="L892">
        <v>9</v>
      </c>
      <c r="M892" t="s">
        <v>13</v>
      </c>
      <c r="N892" t="s">
        <v>72</v>
      </c>
      <c r="O892">
        <f t="shared" si="13"/>
        <v>2023</v>
      </c>
      <c r="P892" s="23">
        <v>45032</v>
      </c>
    </row>
    <row r="893" spans="1:16" x14ac:dyDescent="0.3">
      <c r="A893" t="s">
        <v>1029</v>
      </c>
      <c r="B893" t="s">
        <v>1154</v>
      </c>
      <c r="C893" t="s">
        <v>24</v>
      </c>
      <c r="D893" t="s">
        <v>44</v>
      </c>
      <c r="E893">
        <v>4</v>
      </c>
      <c r="F893" s="2">
        <v>76.069999999999993</v>
      </c>
      <c r="G893" s="1">
        <v>45925</v>
      </c>
      <c r="H893" s="27">
        <v>45942</v>
      </c>
      <c r="I893" t="s">
        <v>20</v>
      </c>
      <c r="J893" s="2">
        <v>304.27999999999997</v>
      </c>
      <c r="K893" t="s">
        <v>136</v>
      </c>
      <c r="L893">
        <v>11</v>
      </c>
      <c r="M893" t="s">
        <v>80</v>
      </c>
      <c r="N893" t="s">
        <v>94</v>
      </c>
      <c r="O893">
        <f t="shared" si="13"/>
        <v>2025</v>
      </c>
      <c r="P893" s="23">
        <v>45925</v>
      </c>
    </row>
    <row r="894" spans="1:16" x14ac:dyDescent="0.3">
      <c r="A894" t="s">
        <v>1030</v>
      </c>
      <c r="B894" t="s">
        <v>1159</v>
      </c>
      <c r="C894" t="s">
        <v>24</v>
      </c>
      <c r="D894" t="s">
        <v>16</v>
      </c>
      <c r="E894">
        <v>1</v>
      </c>
      <c r="F894" s="2">
        <v>177.37</v>
      </c>
      <c r="G894" s="1">
        <v>45641</v>
      </c>
      <c r="H894" s="27">
        <v>45670</v>
      </c>
      <c r="I894" t="s">
        <v>12</v>
      </c>
      <c r="J894" s="2">
        <v>177.37</v>
      </c>
      <c r="K894" t="s">
        <v>1143</v>
      </c>
      <c r="L894">
        <v>4</v>
      </c>
      <c r="M894" t="s">
        <v>35</v>
      </c>
      <c r="N894" t="s">
        <v>95</v>
      </c>
      <c r="O894">
        <f t="shared" si="13"/>
        <v>2024</v>
      </c>
      <c r="P894" s="23">
        <v>45641</v>
      </c>
    </row>
    <row r="895" spans="1:16" x14ac:dyDescent="0.3">
      <c r="A895" t="s">
        <v>1031</v>
      </c>
      <c r="B895" t="s">
        <v>1150</v>
      </c>
      <c r="C895" t="s">
        <v>24</v>
      </c>
      <c r="D895" t="s">
        <v>51</v>
      </c>
      <c r="E895">
        <v>7</v>
      </c>
      <c r="F895" s="2">
        <v>21.99</v>
      </c>
      <c r="G895" s="1">
        <v>45254</v>
      </c>
      <c r="H895" s="27">
        <v>45292</v>
      </c>
      <c r="I895" t="s">
        <v>20</v>
      </c>
      <c r="J895" s="2">
        <v>153.92999999999998</v>
      </c>
      <c r="K895" t="s">
        <v>1144</v>
      </c>
      <c r="L895">
        <v>3</v>
      </c>
      <c r="M895" t="s">
        <v>80</v>
      </c>
      <c r="N895" t="s">
        <v>110</v>
      </c>
      <c r="O895">
        <f t="shared" si="13"/>
        <v>2023</v>
      </c>
      <c r="P895" s="23">
        <v>45254</v>
      </c>
    </row>
    <row r="896" spans="1:16" x14ac:dyDescent="0.3">
      <c r="A896" t="s">
        <v>1032</v>
      </c>
      <c r="B896" t="s">
        <v>1150</v>
      </c>
      <c r="C896" t="s">
        <v>24</v>
      </c>
      <c r="D896" t="s">
        <v>51</v>
      </c>
      <c r="E896">
        <v>3</v>
      </c>
      <c r="F896" s="2">
        <v>21.99</v>
      </c>
      <c r="G896" s="1">
        <v>45584</v>
      </c>
      <c r="H896" s="27">
        <v>45602</v>
      </c>
      <c r="I896" t="s">
        <v>12</v>
      </c>
      <c r="J896" s="2">
        <v>65.97</v>
      </c>
      <c r="K896" t="s">
        <v>1144</v>
      </c>
      <c r="L896">
        <v>16</v>
      </c>
      <c r="M896" t="s">
        <v>80</v>
      </c>
      <c r="N896" t="s">
        <v>110</v>
      </c>
      <c r="O896">
        <f t="shared" si="13"/>
        <v>2024</v>
      </c>
      <c r="P896" s="23">
        <v>45584</v>
      </c>
    </row>
    <row r="897" spans="1:16" x14ac:dyDescent="0.3">
      <c r="A897" t="s">
        <v>1033</v>
      </c>
      <c r="B897" t="s">
        <v>1154</v>
      </c>
      <c r="C897" t="s">
        <v>24</v>
      </c>
      <c r="D897" t="s">
        <v>44</v>
      </c>
      <c r="E897">
        <v>5</v>
      </c>
      <c r="F897" s="2">
        <v>76.069999999999993</v>
      </c>
      <c r="G897" s="1">
        <v>45280</v>
      </c>
      <c r="H897" s="27">
        <v>45308</v>
      </c>
      <c r="I897" t="s">
        <v>20</v>
      </c>
      <c r="J897" s="2">
        <v>380.34999999999997</v>
      </c>
      <c r="K897" t="s">
        <v>136</v>
      </c>
      <c r="L897">
        <v>15</v>
      </c>
      <c r="M897" t="s">
        <v>40</v>
      </c>
      <c r="N897" t="s">
        <v>41</v>
      </c>
      <c r="O897">
        <f t="shared" si="13"/>
        <v>2023</v>
      </c>
      <c r="P897" s="23">
        <v>45280</v>
      </c>
    </row>
    <row r="898" spans="1:16" x14ac:dyDescent="0.3">
      <c r="A898" t="s">
        <v>1034</v>
      </c>
      <c r="B898" t="s">
        <v>1150</v>
      </c>
      <c r="C898" t="s">
        <v>24</v>
      </c>
      <c r="D898" t="s">
        <v>38</v>
      </c>
      <c r="E898">
        <v>6</v>
      </c>
      <c r="F898" s="2">
        <v>3.51</v>
      </c>
      <c r="G898" s="1">
        <v>45294</v>
      </c>
      <c r="H898" s="27">
        <v>45328</v>
      </c>
      <c r="I898" t="s">
        <v>20</v>
      </c>
      <c r="J898" s="2">
        <v>21.06</v>
      </c>
      <c r="K898" t="s">
        <v>1144</v>
      </c>
      <c r="L898">
        <v>17</v>
      </c>
      <c r="M898" t="s">
        <v>30</v>
      </c>
      <c r="N898" t="s">
        <v>122</v>
      </c>
      <c r="O898">
        <f t="shared" si="13"/>
        <v>2024</v>
      </c>
      <c r="P898" s="23">
        <v>45294</v>
      </c>
    </row>
    <row r="899" spans="1:16" x14ac:dyDescent="0.3">
      <c r="A899" t="s">
        <v>1035</v>
      </c>
      <c r="B899" t="s">
        <v>1156</v>
      </c>
      <c r="C899" t="s">
        <v>24</v>
      </c>
      <c r="D899" t="s">
        <v>16</v>
      </c>
      <c r="E899">
        <v>5</v>
      </c>
      <c r="F899" s="2">
        <v>177.37</v>
      </c>
      <c r="G899" s="1">
        <v>44959</v>
      </c>
      <c r="H899" s="27">
        <v>44996</v>
      </c>
      <c r="I899" t="s">
        <v>12</v>
      </c>
      <c r="J899" s="2">
        <v>886.85</v>
      </c>
      <c r="K899" t="s">
        <v>1143</v>
      </c>
      <c r="L899">
        <v>6</v>
      </c>
      <c r="M899" t="s">
        <v>52</v>
      </c>
      <c r="N899" t="s">
        <v>56</v>
      </c>
      <c r="O899">
        <f t="shared" ref="O899:O962" si="14">YEAR(G899)</f>
        <v>2023</v>
      </c>
      <c r="P899" s="23">
        <v>44959</v>
      </c>
    </row>
    <row r="900" spans="1:16" x14ac:dyDescent="0.3">
      <c r="A900" t="s">
        <v>1036</v>
      </c>
      <c r="B900" t="s">
        <v>1151</v>
      </c>
      <c r="C900" t="s">
        <v>10</v>
      </c>
      <c r="D900" t="s">
        <v>25</v>
      </c>
      <c r="E900">
        <v>7</v>
      </c>
      <c r="F900" s="2">
        <v>0.76</v>
      </c>
      <c r="G900" s="1">
        <v>45483</v>
      </c>
      <c r="H900" s="27">
        <v>45522</v>
      </c>
      <c r="I900" t="s">
        <v>20</v>
      </c>
      <c r="J900" s="2">
        <v>5.32</v>
      </c>
      <c r="K900" t="s">
        <v>1144</v>
      </c>
      <c r="L900">
        <v>10</v>
      </c>
      <c r="M900" t="s">
        <v>52</v>
      </c>
      <c r="N900" t="s">
        <v>53</v>
      </c>
      <c r="O900">
        <f t="shared" si="14"/>
        <v>2024</v>
      </c>
      <c r="P900" s="23">
        <v>45483</v>
      </c>
    </row>
    <row r="901" spans="1:16" x14ac:dyDescent="0.3">
      <c r="A901" t="s">
        <v>1037</v>
      </c>
      <c r="B901" t="s">
        <v>1149</v>
      </c>
      <c r="C901" t="s">
        <v>15</v>
      </c>
      <c r="D901" t="s">
        <v>25</v>
      </c>
      <c r="E901">
        <v>4</v>
      </c>
      <c r="F901" s="2">
        <v>0.76</v>
      </c>
      <c r="G901" s="1">
        <v>45353</v>
      </c>
      <c r="H901" s="27">
        <v>45386</v>
      </c>
      <c r="I901" t="s">
        <v>20</v>
      </c>
      <c r="J901" s="2">
        <v>3.04</v>
      </c>
      <c r="K901" t="s">
        <v>1144</v>
      </c>
      <c r="L901">
        <v>6</v>
      </c>
      <c r="M901" t="s">
        <v>30</v>
      </c>
      <c r="N901" t="s">
        <v>31</v>
      </c>
      <c r="O901">
        <f t="shared" si="14"/>
        <v>2024</v>
      </c>
      <c r="P901" s="23">
        <v>45353</v>
      </c>
    </row>
    <row r="902" spans="1:16" x14ac:dyDescent="0.3">
      <c r="A902" t="s">
        <v>1038</v>
      </c>
      <c r="B902" t="s">
        <v>1151</v>
      </c>
      <c r="C902" t="s">
        <v>10</v>
      </c>
      <c r="D902" t="s">
        <v>65</v>
      </c>
      <c r="E902">
        <v>7</v>
      </c>
      <c r="F902" s="2">
        <v>35.93</v>
      </c>
      <c r="G902" s="1">
        <v>45663</v>
      </c>
      <c r="H902" s="27">
        <v>45683</v>
      </c>
      <c r="I902" t="s">
        <v>20</v>
      </c>
      <c r="J902" s="2">
        <v>251.51</v>
      </c>
      <c r="K902" t="s">
        <v>1144</v>
      </c>
      <c r="L902">
        <v>10</v>
      </c>
      <c r="M902" t="s">
        <v>30</v>
      </c>
      <c r="N902" t="s">
        <v>62</v>
      </c>
      <c r="O902">
        <f t="shared" si="14"/>
        <v>2025</v>
      </c>
      <c r="P902" s="23">
        <v>45663</v>
      </c>
    </row>
    <row r="903" spans="1:16" x14ac:dyDescent="0.3">
      <c r="A903" t="s">
        <v>1039</v>
      </c>
      <c r="B903" t="s">
        <v>1157</v>
      </c>
      <c r="C903" t="s">
        <v>10</v>
      </c>
      <c r="D903" t="s">
        <v>11</v>
      </c>
      <c r="E903">
        <v>1</v>
      </c>
      <c r="F903" s="2">
        <v>226.86</v>
      </c>
      <c r="G903" s="1">
        <v>45453</v>
      </c>
      <c r="H903" s="27">
        <v>45469</v>
      </c>
      <c r="I903" t="s">
        <v>20</v>
      </c>
      <c r="J903" s="2">
        <v>226.86</v>
      </c>
      <c r="K903" t="s">
        <v>136</v>
      </c>
      <c r="L903">
        <v>6</v>
      </c>
      <c r="M903" t="s">
        <v>22</v>
      </c>
      <c r="N903" t="s">
        <v>23</v>
      </c>
      <c r="O903">
        <f t="shared" si="14"/>
        <v>2024</v>
      </c>
      <c r="P903" s="23">
        <v>45453</v>
      </c>
    </row>
    <row r="904" spans="1:16" x14ac:dyDescent="0.3">
      <c r="A904" t="s">
        <v>1040</v>
      </c>
      <c r="B904" t="s">
        <v>1149</v>
      </c>
      <c r="C904" t="s">
        <v>19</v>
      </c>
      <c r="D904" t="s">
        <v>65</v>
      </c>
      <c r="E904">
        <v>1</v>
      </c>
      <c r="F904" s="2">
        <v>35.93</v>
      </c>
      <c r="G904" s="1">
        <v>45432</v>
      </c>
      <c r="H904" s="27">
        <v>45468</v>
      </c>
      <c r="I904" t="s">
        <v>20</v>
      </c>
      <c r="J904" s="2">
        <v>35.93</v>
      </c>
      <c r="K904" t="s">
        <v>136</v>
      </c>
      <c r="L904">
        <v>6</v>
      </c>
      <c r="M904" t="s">
        <v>22</v>
      </c>
      <c r="N904" t="s">
        <v>78</v>
      </c>
      <c r="O904">
        <f t="shared" si="14"/>
        <v>2024</v>
      </c>
      <c r="P904" s="23">
        <v>45432</v>
      </c>
    </row>
    <row r="905" spans="1:16" x14ac:dyDescent="0.3">
      <c r="A905" t="s">
        <v>1041</v>
      </c>
      <c r="B905" t="s">
        <v>1158</v>
      </c>
      <c r="C905" t="s">
        <v>15</v>
      </c>
      <c r="D905" t="s">
        <v>16</v>
      </c>
      <c r="E905">
        <v>4</v>
      </c>
      <c r="F905" s="2">
        <v>177.37</v>
      </c>
      <c r="G905" s="1">
        <v>45762</v>
      </c>
      <c r="H905" s="27">
        <v>45804</v>
      </c>
      <c r="I905" t="s">
        <v>20</v>
      </c>
      <c r="J905" s="2">
        <v>709.48</v>
      </c>
      <c r="K905" t="s">
        <v>1143</v>
      </c>
      <c r="L905">
        <v>14</v>
      </c>
      <c r="M905" t="s">
        <v>30</v>
      </c>
      <c r="N905" t="s">
        <v>75</v>
      </c>
      <c r="O905">
        <f t="shared" si="14"/>
        <v>2025</v>
      </c>
      <c r="P905" s="23">
        <v>45762</v>
      </c>
    </row>
    <row r="906" spans="1:16" x14ac:dyDescent="0.3">
      <c r="A906" t="s">
        <v>1042</v>
      </c>
      <c r="B906" t="s">
        <v>1152</v>
      </c>
      <c r="C906" t="s">
        <v>24</v>
      </c>
      <c r="D906" t="s">
        <v>32</v>
      </c>
      <c r="E906">
        <v>4</v>
      </c>
      <c r="F906" s="2">
        <v>35.380000000000003</v>
      </c>
      <c r="G906" s="1">
        <v>45935</v>
      </c>
      <c r="H906" s="27">
        <v>45973</v>
      </c>
      <c r="I906" t="s">
        <v>20</v>
      </c>
      <c r="J906" s="2">
        <v>141.52000000000001</v>
      </c>
      <c r="K906" t="s">
        <v>136</v>
      </c>
      <c r="L906">
        <v>8</v>
      </c>
      <c r="M906" t="s">
        <v>17</v>
      </c>
      <c r="N906" t="s">
        <v>42</v>
      </c>
      <c r="O906">
        <f t="shared" si="14"/>
        <v>2025</v>
      </c>
      <c r="P906" s="23">
        <v>45935</v>
      </c>
    </row>
    <row r="907" spans="1:16" x14ac:dyDescent="0.3">
      <c r="A907" t="s">
        <v>1043</v>
      </c>
      <c r="B907" t="s">
        <v>1150</v>
      </c>
      <c r="C907" t="s">
        <v>24</v>
      </c>
      <c r="D907" t="s">
        <v>51</v>
      </c>
      <c r="E907">
        <v>10</v>
      </c>
      <c r="F907" s="2">
        <v>21.99</v>
      </c>
      <c r="G907" s="1">
        <v>45101</v>
      </c>
      <c r="H907" s="27">
        <v>45127</v>
      </c>
      <c r="I907" t="s">
        <v>20</v>
      </c>
      <c r="J907" s="2">
        <v>219.89999999999998</v>
      </c>
      <c r="K907" t="s">
        <v>1144</v>
      </c>
      <c r="L907">
        <v>7</v>
      </c>
      <c r="M907" t="s">
        <v>30</v>
      </c>
      <c r="N907" t="s">
        <v>75</v>
      </c>
      <c r="O907">
        <f t="shared" si="14"/>
        <v>2023</v>
      </c>
      <c r="P907" s="23">
        <v>45101</v>
      </c>
    </row>
    <row r="908" spans="1:16" x14ac:dyDescent="0.3">
      <c r="A908" t="s">
        <v>1044</v>
      </c>
      <c r="B908" t="s">
        <v>1158</v>
      </c>
      <c r="C908" t="s">
        <v>15</v>
      </c>
      <c r="D908" t="s">
        <v>34</v>
      </c>
      <c r="E908">
        <v>8</v>
      </c>
      <c r="F908" s="2">
        <v>113.3</v>
      </c>
      <c r="G908" s="1">
        <v>45607</v>
      </c>
      <c r="H908" s="27">
        <v>45635</v>
      </c>
      <c r="I908" t="s">
        <v>20</v>
      </c>
      <c r="J908" s="2">
        <v>906.4</v>
      </c>
      <c r="K908" t="s">
        <v>136</v>
      </c>
      <c r="L908">
        <v>8</v>
      </c>
      <c r="M908" t="s">
        <v>52</v>
      </c>
      <c r="N908" t="s">
        <v>133</v>
      </c>
      <c r="O908">
        <f t="shared" si="14"/>
        <v>2024</v>
      </c>
      <c r="P908" s="23">
        <v>45607</v>
      </c>
    </row>
    <row r="909" spans="1:16" x14ac:dyDescent="0.3">
      <c r="A909" t="s">
        <v>1045</v>
      </c>
      <c r="B909" t="s">
        <v>1154</v>
      </c>
      <c r="C909" t="s">
        <v>10</v>
      </c>
      <c r="D909" t="s">
        <v>32</v>
      </c>
      <c r="E909">
        <v>6</v>
      </c>
      <c r="F909" s="2">
        <v>35.380000000000003</v>
      </c>
      <c r="G909" s="1">
        <v>44995</v>
      </c>
      <c r="H909" s="27">
        <v>45037</v>
      </c>
      <c r="I909" t="s">
        <v>12</v>
      </c>
      <c r="J909" s="2">
        <v>212.28000000000003</v>
      </c>
      <c r="K909" t="s">
        <v>136</v>
      </c>
      <c r="L909">
        <v>16</v>
      </c>
      <c r="M909" t="s">
        <v>28</v>
      </c>
      <c r="N909" t="s">
        <v>74</v>
      </c>
      <c r="O909">
        <f t="shared" si="14"/>
        <v>2023</v>
      </c>
      <c r="P909" s="23">
        <v>44995</v>
      </c>
    </row>
    <row r="910" spans="1:16" x14ac:dyDescent="0.3">
      <c r="A910" t="s">
        <v>1046</v>
      </c>
      <c r="B910" t="s">
        <v>1158</v>
      </c>
      <c r="C910" t="s">
        <v>15</v>
      </c>
      <c r="D910" t="s">
        <v>34</v>
      </c>
      <c r="E910">
        <v>4</v>
      </c>
      <c r="F910" s="2">
        <v>113.3</v>
      </c>
      <c r="G910" s="1">
        <v>45490</v>
      </c>
      <c r="H910" s="27">
        <v>45505</v>
      </c>
      <c r="I910" t="s">
        <v>20</v>
      </c>
      <c r="J910" s="2">
        <v>453.2</v>
      </c>
      <c r="K910" t="s">
        <v>136</v>
      </c>
      <c r="L910">
        <v>6</v>
      </c>
      <c r="M910" t="s">
        <v>13</v>
      </c>
      <c r="N910" t="s">
        <v>113</v>
      </c>
      <c r="O910">
        <f t="shared" si="14"/>
        <v>2024</v>
      </c>
      <c r="P910" s="23">
        <v>45490</v>
      </c>
    </row>
    <row r="911" spans="1:16" x14ac:dyDescent="0.3">
      <c r="A911" t="s">
        <v>1047</v>
      </c>
      <c r="B911" t="s">
        <v>1152</v>
      </c>
      <c r="C911" t="s">
        <v>24</v>
      </c>
      <c r="D911" t="s">
        <v>16</v>
      </c>
      <c r="E911">
        <v>2</v>
      </c>
      <c r="F911" s="2">
        <v>177.37</v>
      </c>
      <c r="G911" s="1">
        <v>45388</v>
      </c>
      <c r="H911" s="27">
        <v>45407</v>
      </c>
      <c r="I911" t="s">
        <v>20</v>
      </c>
      <c r="J911" s="2">
        <v>354.74</v>
      </c>
      <c r="K911" t="s">
        <v>1143</v>
      </c>
      <c r="L911">
        <v>4</v>
      </c>
      <c r="M911" t="s">
        <v>35</v>
      </c>
      <c r="N911" t="s">
        <v>127</v>
      </c>
      <c r="O911">
        <f t="shared" si="14"/>
        <v>2024</v>
      </c>
      <c r="P911" s="23">
        <v>45388</v>
      </c>
    </row>
    <row r="912" spans="1:16" x14ac:dyDescent="0.3">
      <c r="A912" t="s">
        <v>1048</v>
      </c>
      <c r="B912" t="s">
        <v>1156</v>
      </c>
      <c r="C912" t="s">
        <v>24</v>
      </c>
      <c r="D912" t="s">
        <v>34</v>
      </c>
      <c r="E912">
        <v>9</v>
      </c>
      <c r="F912" s="2">
        <v>113.3</v>
      </c>
      <c r="G912" s="1">
        <v>45988</v>
      </c>
      <c r="H912" s="27">
        <v>46003</v>
      </c>
      <c r="I912" t="s">
        <v>12</v>
      </c>
      <c r="J912" s="2">
        <v>1019.6999999999999</v>
      </c>
      <c r="K912" t="s">
        <v>136</v>
      </c>
      <c r="L912">
        <v>4</v>
      </c>
      <c r="M912" t="s">
        <v>40</v>
      </c>
      <c r="N912" t="s">
        <v>119</v>
      </c>
      <c r="O912">
        <f t="shared" si="14"/>
        <v>2025</v>
      </c>
      <c r="P912" s="23">
        <v>45988</v>
      </c>
    </row>
    <row r="913" spans="1:16" x14ac:dyDescent="0.3">
      <c r="A913" t="s">
        <v>1049</v>
      </c>
      <c r="B913" t="s">
        <v>1152</v>
      </c>
      <c r="C913" t="s">
        <v>24</v>
      </c>
      <c r="D913" t="s">
        <v>27</v>
      </c>
      <c r="E913">
        <v>4</v>
      </c>
      <c r="F913" s="2">
        <v>292.01</v>
      </c>
      <c r="G913" s="1">
        <v>45195</v>
      </c>
      <c r="H913" s="27">
        <v>45233</v>
      </c>
      <c r="I913" t="s">
        <v>12</v>
      </c>
      <c r="J913" s="2">
        <v>1168.04</v>
      </c>
      <c r="K913" t="s">
        <v>1143</v>
      </c>
      <c r="L913">
        <v>0</v>
      </c>
      <c r="M913" t="s">
        <v>48</v>
      </c>
      <c r="N913" t="s">
        <v>49</v>
      </c>
      <c r="O913">
        <f t="shared" si="14"/>
        <v>2023</v>
      </c>
      <c r="P913" s="23">
        <v>45195</v>
      </c>
    </row>
    <row r="914" spans="1:16" x14ac:dyDescent="0.3">
      <c r="A914" t="s">
        <v>1050</v>
      </c>
      <c r="B914" t="s">
        <v>1149</v>
      </c>
      <c r="C914" t="s">
        <v>15</v>
      </c>
      <c r="D914" t="s">
        <v>34</v>
      </c>
      <c r="E914">
        <v>9</v>
      </c>
      <c r="F914" s="2">
        <v>113.3</v>
      </c>
      <c r="G914" s="1">
        <v>45696</v>
      </c>
      <c r="H914" s="27">
        <v>45732</v>
      </c>
      <c r="I914" t="s">
        <v>12</v>
      </c>
      <c r="J914" s="2">
        <v>1019.6999999999999</v>
      </c>
      <c r="K914" t="s">
        <v>136</v>
      </c>
      <c r="L914">
        <v>8</v>
      </c>
      <c r="M914" t="s">
        <v>48</v>
      </c>
      <c r="N914" t="s">
        <v>54</v>
      </c>
      <c r="O914">
        <f t="shared" si="14"/>
        <v>2025</v>
      </c>
      <c r="P914" s="23">
        <v>45696</v>
      </c>
    </row>
    <row r="915" spans="1:16" x14ac:dyDescent="0.3">
      <c r="A915" t="s">
        <v>1051</v>
      </c>
      <c r="B915" t="s">
        <v>1151</v>
      </c>
      <c r="C915" t="s">
        <v>10</v>
      </c>
      <c r="D915" t="s">
        <v>34</v>
      </c>
      <c r="E915">
        <v>6</v>
      </c>
      <c r="F915" s="2">
        <v>113.3</v>
      </c>
      <c r="G915" s="1">
        <v>45086</v>
      </c>
      <c r="H915" s="27">
        <v>45102</v>
      </c>
      <c r="I915" t="s">
        <v>20</v>
      </c>
      <c r="J915" s="2">
        <v>679.8</v>
      </c>
      <c r="K915" t="s">
        <v>136</v>
      </c>
      <c r="L915">
        <v>10</v>
      </c>
      <c r="M915" t="s">
        <v>52</v>
      </c>
      <c r="N915" t="s">
        <v>103</v>
      </c>
      <c r="O915">
        <f t="shared" si="14"/>
        <v>2023</v>
      </c>
      <c r="P915" s="23">
        <v>45086</v>
      </c>
    </row>
    <row r="916" spans="1:16" x14ac:dyDescent="0.3">
      <c r="A916" t="s">
        <v>1052</v>
      </c>
      <c r="B916" t="s">
        <v>1151</v>
      </c>
      <c r="C916" t="s">
        <v>24</v>
      </c>
      <c r="D916" t="s">
        <v>34</v>
      </c>
      <c r="E916">
        <v>6</v>
      </c>
      <c r="F916" s="2">
        <v>113.3</v>
      </c>
      <c r="G916" s="1">
        <v>45012</v>
      </c>
      <c r="H916" s="27">
        <v>45045</v>
      </c>
      <c r="I916" t="s">
        <v>20</v>
      </c>
      <c r="J916" s="2">
        <v>679.8</v>
      </c>
      <c r="K916" t="s">
        <v>136</v>
      </c>
      <c r="L916">
        <v>13</v>
      </c>
      <c r="M916" t="s">
        <v>80</v>
      </c>
      <c r="N916" t="s">
        <v>110</v>
      </c>
      <c r="O916">
        <f t="shared" si="14"/>
        <v>2023</v>
      </c>
      <c r="P916" s="23">
        <v>45012</v>
      </c>
    </row>
    <row r="917" spans="1:16" x14ac:dyDescent="0.3">
      <c r="A917" t="s">
        <v>1053</v>
      </c>
      <c r="B917" t="s">
        <v>1151</v>
      </c>
      <c r="C917" t="s">
        <v>24</v>
      </c>
      <c r="D917" t="s">
        <v>34</v>
      </c>
      <c r="E917">
        <v>10</v>
      </c>
      <c r="F917" s="2">
        <v>113.3</v>
      </c>
      <c r="G917" s="1">
        <v>45430</v>
      </c>
      <c r="H917" s="27">
        <v>45475</v>
      </c>
      <c r="I917" t="s">
        <v>20</v>
      </c>
      <c r="J917" s="2">
        <v>1133</v>
      </c>
      <c r="K917" t="s">
        <v>136</v>
      </c>
      <c r="L917">
        <v>5</v>
      </c>
      <c r="M917" t="s">
        <v>48</v>
      </c>
      <c r="N917" t="s">
        <v>121</v>
      </c>
      <c r="O917">
        <f t="shared" si="14"/>
        <v>2024</v>
      </c>
      <c r="P917" s="23">
        <v>45430</v>
      </c>
    </row>
    <row r="918" spans="1:16" x14ac:dyDescent="0.3">
      <c r="A918" t="s">
        <v>1054</v>
      </c>
      <c r="B918" t="s">
        <v>1156</v>
      </c>
      <c r="C918" t="s">
        <v>24</v>
      </c>
      <c r="D918" t="s">
        <v>27</v>
      </c>
      <c r="E918">
        <v>1</v>
      </c>
      <c r="F918" s="2">
        <v>292.01</v>
      </c>
      <c r="G918" s="1">
        <v>44978</v>
      </c>
      <c r="H918" s="27">
        <v>45016</v>
      </c>
      <c r="I918" t="s">
        <v>12</v>
      </c>
      <c r="J918" s="2">
        <v>292.01</v>
      </c>
      <c r="K918" t="s">
        <v>1143</v>
      </c>
      <c r="L918">
        <v>12</v>
      </c>
      <c r="M918" t="s">
        <v>28</v>
      </c>
      <c r="N918" t="s">
        <v>92</v>
      </c>
      <c r="O918">
        <f t="shared" si="14"/>
        <v>2023</v>
      </c>
      <c r="P918" s="23">
        <v>44978</v>
      </c>
    </row>
    <row r="919" spans="1:16" x14ac:dyDescent="0.3">
      <c r="A919" t="s">
        <v>1055</v>
      </c>
      <c r="B919" t="s">
        <v>1157</v>
      </c>
      <c r="C919" t="s">
        <v>10</v>
      </c>
      <c r="D919" t="s">
        <v>51</v>
      </c>
      <c r="E919">
        <v>3</v>
      </c>
      <c r="F919" s="2">
        <v>21.99</v>
      </c>
      <c r="G919" s="1">
        <v>45698</v>
      </c>
      <c r="H919" s="27">
        <v>45725</v>
      </c>
      <c r="I919" t="s">
        <v>20</v>
      </c>
      <c r="J919" s="2">
        <v>65.97</v>
      </c>
      <c r="K919" t="s">
        <v>136</v>
      </c>
      <c r="L919">
        <v>1</v>
      </c>
      <c r="M919" t="s">
        <v>22</v>
      </c>
      <c r="N919" t="s">
        <v>134</v>
      </c>
      <c r="O919">
        <f t="shared" si="14"/>
        <v>2025</v>
      </c>
      <c r="P919" s="23">
        <v>45698</v>
      </c>
    </row>
    <row r="920" spans="1:16" x14ac:dyDescent="0.3">
      <c r="A920" t="s">
        <v>1056</v>
      </c>
      <c r="B920" t="s">
        <v>1158</v>
      </c>
      <c r="C920" t="s">
        <v>15</v>
      </c>
      <c r="D920" t="s">
        <v>51</v>
      </c>
      <c r="E920">
        <v>7</v>
      </c>
      <c r="F920" s="2">
        <v>21.99</v>
      </c>
      <c r="G920" s="1">
        <v>45834</v>
      </c>
      <c r="H920" s="27">
        <v>45868</v>
      </c>
      <c r="I920" t="s">
        <v>12</v>
      </c>
      <c r="J920" s="2">
        <v>153.92999999999998</v>
      </c>
      <c r="K920" t="s">
        <v>1144</v>
      </c>
      <c r="L920">
        <v>0</v>
      </c>
      <c r="M920" t="s">
        <v>52</v>
      </c>
      <c r="N920" t="s">
        <v>134</v>
      </c>
      <c r="O920">
        <f t="shared" si="14"/>
        <v>2025</v>
      </c>
      <c r="P920" s="23">
        <v>45834</v>
      </c>
    </row>
    <row r="921" spans="1:16" x14ac:dyDescent="0.3">
      <c r="A921" t="s">
        <v>1057</v>
      </c>
      <c r="B921" t="s">
        <v>1149</v>
      </c>
      <c r="C921" t="s">
        <v>19</v>
      </c>
      <c r="D921" t="s">
        <v>44</v>
      </c>
      <c r="E921">
        <v>8</v>
      </c>
      <c r="F921" s="2">
        <v>76.069999999999993</v>
      </c>
      <c r="G921" s="1">
        <v>45717</v>
      </c>
      <c r="H921" s="27">
        <v>45746</v>
      </c>
      <c r="I921" t="s">
        <v>20</v>
      </c>
      <c r="J921" s="2">
        <v>608.55999999999995</v>
      </c>
      <c r="K921" t="s">
        <v>136</v>
      </c>
      <c r="L921">
        <v>10</v>
      </c>
      <c r="M921" t="s">
        <v>35</v>
      </c>
      <c r="N921" t="s">
        <v>116</v>
      </c>
      <c r="O921">
        <f t="shared" si="14"/>
        <v>2025</v>
      </c>
      <c r="P921" s="23">
        <v>45717</v>
      </c>
    </row>
    <row r="922" spans="1:16" x14ac:dyDescent="0.3">
      <c r="A922" t="s">
        <v>1058</v>
      </c>
      <c r="B922" t="s">
        <v>1155</v>
      </c>
      <c r="C922" t="s">
        <v>10</v>
      </c>
      <c r="D922" t="s">
        <v>27</v>
      </c>
      <c r="E922">
        <v>1</v>
      </c>
      <c r="F922" s="2">
        <v>292.01</v>
      </c>
      <c r="G922" s="1">
        <v>45314</v>
      </c>
      <c r="H922" s="27">
        <v>45352</v>
      </c>
      <c r="I922" t="s">
        <v>12</v>
      </c>
      <c r="J922" s="2">
        <v>292.01</v>
      </c>
      <c r="K922" t="s">
        <v>1143</v>
      </c>
      <c r="L922">
        <v>3</v>
      </c>
      <c r="M922" t="s">
        <v>30</v>
      </c>
      <c r="N922" t="s">
        <v>88</v>
      </c>
      <c r="O922">
        <f t="shared" si="14"/>
        <v>2024</v>
      </c>
      <c r="P922" s="23">
        <v>45314</v>
      </c>
    </row>
    <row r="923" spans="1:16" x14ac:dyDescent="0.3">
      <c r="A923" t="s">
        <v>1059</v>
      </c>
      <c r="B923" t="s">
        <v>1159</v>
      </c>
      <c r="C923" t="s">
        <v>24</v>
      </c>
      <c r="D923" t="s">
        <v>38</v>
      </c>
      <c r="E923">
        <v>10</v>
      </c>
      <c r="F923" s="2">
        <v>3.51</v>
      </c>
      <c r="G923" s="1">
        <v>45716</v>
      </c>
      <c r="H923" s="27">
        <v>45733</v>
      </c>
      <c r="I923" t="s">
        <v>12</v>
      </c>
      <c r="J923" s="2">
        <v>35.099999999999994</v>
      </c>
      <c r="K923" t="s">
        <v>1144</v>
      </c>
      <c r="L923">
        <v>13</v>
      </c>
      <c r="M923" t="s">
        <v>22</v>
      </c>
      <c r="N923" t="s">
        <v>37</v>
      </c>
      <c r="O923">
        <f t="shared" si="14"/>
        <v>2025</v>
      </c>
      <c r="P923" s="23">
        <v>45716</v>
      </c>
    </row>
    <row r="924" spans="1:16" x14ac:dyDescent="0.3">
      <c r="A924" t="s">
        <v>1060</v>
      </c>
      <c r="B924" t="s">
        <v>1155</v>
      </c>
      <c r="C924" t="s">
        <v>10</v>
      </c>
      <c r="D924" t="s">
        <v>32</v>
      </c>
      <c r="E924">
        <v>9</v>
      </c>
      <c r="F924" s="2">
        <v>35.380000000000003</v>
      </c>
      <c r="G924" s="1">
        <v>45484</v>
      </c>
      <c r="H924" s="27">
        <v>45508</v>
      </c>
      <c r="I924" t="s">
        <v>20</v>
      </c>
      <c r="J924" s="2">
        <v>318.42</v>
      </c>
      <c r="K924" t="s">
        <v>136</v>
      </c>
      <c r="L924">
        <v>3</v>
      </c>
      <c r="M924" t="s">
        <v>48</v>
      </c>
      <c r="N924" t="s">
        <v>91</v>
      </c>
      <c r="O924">
        <f t="shared" si="14"/>
        <v>2024</v>
      </c>
      <c r="P924" s="23">
        <v>45484</v>
      </c>
    </row>
    <row r="925" spans="1:16" x14ac:dyDescent="0.3">
      <c r="A925" t="s">
        <v>1061</v>
      </c>
      <c r="B925" t="s">
        <v>1150</v>
      </c>
      <c r="C925" t="s">
        <v>24</v>
      </c>
      <c r="D925" t="s">
        <v>32</v>
      </c>
      <c r="E925">
        <v>6</v>
      </c>
      <c r="F925" s="2">
        <v>35.380000000000003</v>
      </c>
      <c r="G925" s="1">
        <v>45163</v>
      </c>
      <c r="H925" s="27">
        <v>45199</v>
      </c>
      <c r="I925" t="s">
        <v>12</v>
      </c>
      <c r="J925" s="2">
        <v>212.28000000000003</v>
      </c>
      <c r="K925" t="s">
        <v>136</v>
      </c>
      <c r="L925">
        <v>3</v>
      </c>
      <c r="M925" t="s">
        <v>35</v>
      </c>
      <c r="N925" t="s">
        <v>100</v>
      </c>
      <c r="O925">
        <f t="shared" si="14"/>
        <v>2023</v>
      </c>
      <c r="P925" s="23">
        <v>45163</v>
      </c>
    </row>
    <row r="926" spans="1:16" x14ac:dyDescent="0.3">
      <c r="A926" t="s">
        <v>1062</v>
      </c>
      <c r="B926" t="s">
        <v>1149</v>
      </c>
      <c r="C926" t="s">
        <v>19</v>
      </c>
      <c r="D926" t="s">
        <v>25</v>
      </c>
      <c r="E926">
        <v>3</v>
      </c>
      <c r="F926" s="2">
        <v>0.76</v>
      </c>
      <c r="G926" s="1">
        <v>45070</v>
      </c>
      <c r="H926" s="27">
        <v>45103</v>
      </c>
      <c r="I926" t="s">
        <v>12</v>
      </c>
      <c r="J926" s="2">
        <v>2.2800000000000002</v>
      </c>
      <c r="K926" t="s">
        <v>1144</v>
      </c>
      <c r="L926">
        <v>6</v>
      </c>
      <c r="M926" t="s">
        <v>40</v>
      </c>
      <c r="N926" t="s">
        <v>100</v>
      </c>
      <c r="O926">
        <f t="shared" si="14"/>
        <v>2023</v>
      </c>
      <c r="P926" s="23">
        <v>45070</v>
      </c>
    </row>
    <row r="927" spans="1:16" x14ac:dyDescent="0.3">
      <c r="A927" t="s">
        <v>1063</v>
      </c>
      <c r="B927" t="s">
        <v>1151</v>
      </c>
      <c r="C927" t="s">
        <v>24</v>
      </c>
      <c r="D927" t="s">
        <v>65</v>
      </c>
      <c r="E927">
        <v>9</v>
      </c>
      <c r="F927" s="2">
        <v>35.93</v>
      </c>
      <c r="G927" s="1">
        <v>45490</v>
      </c>
      <c r="H927" s="27">
        <v>45512</v>
      </c>
      <c r="I927" t="s">
        <v>20</v>
      </c>
      <c r="J927" s="2">
        <v>323.37</v>
      </c>
      <c r="K927" t="s">
        <v>136</v>
      </c>
      <c r="L927">
        <v>17</v>
      </c>
      <c r="M927" t="s">
        <v>30</v>
      </c>
      <c r="N927" t="s">
        <v>77</v>
      </c>
      <c r="O927">
        <f t="shared" si="14"/>
        <v>2024</v>
      </c>
      <c r="P927" s="23">
        <v>45490</v>
      </c>
    </row>
    <row r="928" spans="1:16" x14ac:dyDescent="0.3">
      <c r="A928" t="s">
        <v>1064</v>
      </c>
      <c r="B928" t="s">
        <v>1151</v>
      </c>
      <c r="C928" t="s">
        <v>24</v>
      </c>
      <c r="D928" t="s">
        <v>34</v>
      </c>
      <c r="E928">
        <v>7</v>
      </c>
      <c r="F928" s="2">
        <v>113.3</v>
      </c>
      <c r="G928" s="1">
        <v>45510</v>
      </c>
      <c r="H928" s="27">
        <v>45541</v>
      </c>
      <c r="I928" t="s">
        <v>12</v>
      </c>
      <c r="J928" s="2">
        <v>793.1</v>
      </c>
      <c r="K928" t="s">
        <v>136</v>
      </c>
      <c r="L928">
        <v>4</v>
      </c>
      <c r="M928" t="s">
        <v>80</v>
      </c>
      <c r="N928" t="s">
        <v>94</v>
      </c>
      <c r="O928">
        <f t="shared" si="14"/>
        <v>2024</v>
      </c>
      <c r="P928" s="23">
        <v>45510</v>
      </c>
    </row>
    <row r="929" spans="1:16" x14ac:dyDescent="0.3">
      <c r="A929" t="s">
        <v>1065</v>
      </c>
      <c r="B929" t="s">
        <v>1151</v>
      </c>
      <c r="C929" t="s">
        <v>24</v>
      </c>
      <c r="D929" t="s">
        <v>34</v>
      </c>
      <c r="E929">
        <v>4</v>
      </c>
      <c r="F929" s="2">
        <v>113.3</v>
      </c>
      <c r="G929" s="1">
        <v>45288</v>
      </c>
      <c r="H929" s="27">
        <v>45317</v>
      </c>
      <c r="I929" t="s">
        <v>12</v>
      </c>
      <c r="J929" s="2">
        <v>453.2</v>
      </c>
      <c r="K929" t="s">
        <v>136</v>
      </c>
      <c r="L929">
        <v>8</v>
      </c>
      <c r="M929" t="s">
        <v>28</v>
      </c>
      <c r="N929" t="s">
        <v>125</v>
      </c>
      <c r="O929">
        <f t="shared" si="14"/>
        <v>2023</v>
      </c>
      <c r="P929" s="23">
        <v>45288</v>
      </c>
    </row>
    <row r="930" spans="1:16" x14ac:dyDescent="0.3">
      <c r="A930" t="s">
        <v>1066</v>
      </c>
      <c r="B930" t="s">
        <v>1155</v>
      </c>
      <c r="C930" t="s">
        <v>10</v>
      </c>
      <c r="D930" t="s">
        <v>65</v>
      </c>
      <c r="E930">
        <v>7</v>
      </c>
      <c r="F930" s="2">
        <v>35.93</v>
      </c>
      <c r="G930" s="1">
        <v>45390</v>
      </c>
      <c r="H930" s="27">
        <v>45424</v>
      </c>
      <c r="I930" t="s">
        <v>12</v>
      </c>
      <c r="J930" s="2">
        <v>251.51</v>
      </c>
      <c r="K930" t="s">
        <v>136</v>
      </c>
      <c r="L930">
        <v>15</v>
      </c>
      <c r="M930" t="s">
        <v>17</v>
      </c>
      <c r="N930" t="s">
        <v>42</v>
      </c>
      <c r="O930">
        <f t="shared" si="14"/>
        <v>2024</v>
      </c>
      <c r="P930" s="23">
        <v>45390</v>
      </c>
    </row>
    <row r="931" spans="1:16" x14ac:dyDescent="0.3">
      <c r="A931" t="s">
        <v>1067</v>
      </c>
      <c r="B931" t="s">
        <v>1151</v>
      </c>
      <c r="C931" t="s">
        <v>10</v>
      </c>
      <c r="D931" t="s">
        <v>51</v>
      </c>
      <c r="E931">
        <v>4</v>
      </c>
      <c r="F931" s="2">
        <v>21.99</v>
      </c>
      <c r="G931" s="1">
        <v>45200</v>
      </c>
      <c r="H931" s="27">
        <v>45224</v>
      </c>
      <c r="I931" t="s">
        <v>20</v>
      </c>
      <c r="J931" s="2">
        <v>87.96</v>
      </c>
      <c r="K931" t="s">
        <v>1144</v>
      </c>
      <c r="L931">
        <v>1</v>
      </c>
      <c r="M931" t="s">
        <v>40</v>
      </c>
      <c r="N931" t="s">
        <v>63</v>
      </c>
      <c r="O931">
        <f t="shared" si="14"/>
        <v>2023</v>
      </c>
      <c r="P931" s="23">
        <v>45200</v>
      </c>
    </row>
    <row r="932" spans="1:16" x14ac:dyDescent="0.3">
      <c r="A932" t="s">
        <v>1068</v>
      </c>
      <c r="B932" t="s">
        <v>1151</v>
      </c>
      <c r="C932" t="s">
        <v>10</v>
      </c>
      <c r="D932" t="s">
        <v>25</v>
      </c>
      <c r="E932">
        <v>2</v>
      </c>
      <c r="F932" s="2">
        <v>0.76</v>
      </c>
      <c r="G932" s="1">
        <v>45192</v>
      </c>
      <c r="H932" s="27">
        <v>45236</v>
      </c>
      <c r="I932" t="s">
        <v>20</v>
      </c>
      <c r="J932" s="2">
        <v>1.52</v>
      </c>
      <c r="K932" t="s">
        <v>1144</v>
      </c>
      <c r="L932">
        <v>16</v>
      </c>
      <c r="M932" t="s">
        <v>13</v>
      </c>
      <c r="N932" t="s">
        <v>113</v>
      </c>
      <c r="O932">
        <f t="shared" si="14"/>
        <v>2023</v>
      </c>
      <c r="P932" s="23">
        <v>45192</v>
      </c>
    </row>
    <row r="933" spans="1:16" x14ac:dyDescent="0.3">
      <c r="A933" t="s">
        <v>1069</v>
      </c>
      <c r="B933" t="s">
        <v>1149</v>
      </c>
      <c r="C933" t="s">
        <v>15</v>
      </c>
      <c r="D933" t="s">
        <v>25</v>
      </c>
      <c r="E933">
        <v>8</v>
      </c>
      <c r="F933" s="2">
        <v>0.76</v>
      </c>
      <c r="G933" s="1">
        <v>45060</v>
      </c>
      <c r="H933" s="27">
        <v>45077</v>
      </c>
      <c r="I933" t="s">
        <v>12</v>
      </c>
      <c r="J933" s="2">
        <v>6.08</v>
      </c>
      <c r="K933" t="s">
        <v>1144</v>
      </c>
      <c r="L933">
        <v>6</v>
      </c>
      <c r="M933" t="s">
        <v>13</v>
      </c>
      <c r="N933" t="s">
        <v>84</v>
      </c>
      <c r="O933">
        <f t="shared" si="14"/>
        <v>2023</v>
      </c>
      <c r="P933" s="23">
        <v>45060</v>
      </c>
    </row>
    <row r="934" spans="1:16" x14ac:dyDescent="0.3">
      <c r="A934" t="s">
        <v>1070</v>
      </c>
      <c r="B934" t="s">
        <v>1159</v>
      </c>
      <c r="C934" t="s">
        <v>24</v>
      </c>
      <c r="D934" t="s">
        <v>44</v>
      </c>
      <c r="E934">
        <v>2</v>
      </c>
      <c r="F934" s="2">
        <v>76.069999999999993</v>
      </c>
      <c r="G934" s="1">
        <v>45952</v>
      </c>
      <c r="H934" s="27">
        <v>45994</v>
      </c>
      <c r="I934" t="s">
        <v>12</v>
      </c>
      <c r="J934" s="2">
        <v>152.13999999999999</v>
      </c>
      <c r="K934" t="s">
        <v>136</v>
      </c>
      <c r="L934">
        <v>2</v>
      </c>
      <c r="M934" t="s">
        <v>13</v>
      </c>
      <c r="N934" t="s">
        <v>84</v>
      </c>
      <c r="O934">
        <f t="shared" si="14"/>
        <v>2025</v>
      </c>
      <c r="P934" s="23">
        <v>45952</v>
      </c>
    </row>
    <row r="935" spans="1:16" x14ac:dyDescent="0.3">
      <c r="A935" t="s">
        <v>1071</v>
      </c>
      <c r="B935" t="s">
        <v>1155</v>
      </c>
      <c r="C935" t="s">
        <v>10</v>
      </c>
      <c r="D935" t="s">
        <v>25</v>
      </c>
      <c r="E935">
        <v>4</v>
      </c>
      <c r="F935" s="2">
        <v>0.76</v>
      </c>
      <c r="G935" s="1">
        <v>45843</v>
      </c>
      <c r="H935" s="27">
        <v>45861</v>
      </c>
      <c r="I935" t="s">
        <v>12</v>
      </c>
      <c r="J935" s="2">
        <v>3.04</v>
      </c>
      <c r="K935" t="s">
        <v>1144</v>
      </c>
      <c r="L935">
        <v>3</v>
      </c>
      <c r="M935" t="s">
        <v>17</v>
      </c>
      <c r="N935" t="s">
        <v>58</v>
      </c>
      <c r="O935">
        <f t="shared" si="14"/>
        <v>2025</v>
      </c>
      <c r="P935" s="23">
        <v>45843</v>
      </c>
    </row>
    <row r="936" spans="1:16" x14ac:dyDescent="0.3">
      <c r="A936" t="s">
        <v>1072</v>
      </c>
      <c r="B936" t="s">
        <v>1155</v>
      </c>
      <c r="C936" t="s">
        <v>10</v>
      </c>
      <c r="D936" t="s">
        <v>38</v>
      </c>
      <c r="E936">
        <v>6</v>
      </c>
      <c r="F936" s="2">
        <v>3.51</v>
      </c>
      <c r="G936" s="1">
        <v>44992</v>
      </c>
      <c r="H936" s="27">
        <v>45032</v>
      </c>
      <c r="I936" t="s">
        <v>12</v>
      </c>
      <c r="J936" s="2">
        <v>21.06</v>
      </c>
      <c r="K936" t="s">
        <v>1144</v>
      </c>
      <c r="L936">
        <v>5</v>
      </c>
      <c r="M936" t="s">
        <v>52</v>
      </c>
      <c r="N936" t="s">
        <v>103</v>
      </c>
      <c r="O936">
        <f t="shared" si="14"/>
        <v>2023</v>
      </c>
      <c r="P936" s="23">
        <v>44992</v>
      </c>
    </row>
    <row r="937" spans="1:16" x14ac:dyDescent="0.3">
      <c r="A937" t="s">
        <v>1073</v>
      </c>
      <c r="B937" t="s">
        <v>1156</v>
      </c>
      <c r="C937" t="s">
        <v>24</v>
      </c>
      <c r="D937" t="s">
        <v>34</v>
      </c>
      <c r="E937">
        <v>6</v>
      </c>
      <c r="F937" s="2">
        <v>113.3</v>
      </c>
      <c r="G937" s="1">
        <v>45380</v>
      </c>
      <c r="H937" s="27">
        <v>45417</v>
      </c>
      <c r="I937" t="s">
        <v>12</v>
      </c>
      <c r="J937" s="2">
        <v>679.8</v>
      </c>
      <c r="K937" t="s">
        <v>136</v>
      </c>
      <c r="L937">
        <v>2</v>
      </c>
      <c r="M937" t="s">
        <v>17</v>
      </c>
      <c r="N937" t="s">
        <v>102</v>
      </c>
      <c r="O937">
        <f t="shared" si="14"/>
        <v>2024</v>
      </c>
      <c r="P937" s="23">
        <v>45380</v>
      </c>
    </row>
    <row r="938" spans="1:16" x14ac:dyDescent="0.3">
      <c r="A938" t="s">
        <v>1074</v>
      </c>
      <c r="B938" t="s">
        <v>1149</v>
      </c>
      <c r="C938" t="s">
        <v>19</v>
      </c>
      <c r="D938" t="s">
        <v>11</v>
      </c>
      <c r="E938">
        <v>4</v>
      </c>
      <c r="F938" s="2">
        <v>226.86</v>
      </c>
      <c r="G938" s="1">
        <v>44992</v>
      </c>
      <c r="H938" s="27">
        <v>45021</v>
      </c>
      <c r="I938" t="s">
        <v>20</v>
      </c>
      <c r="J938" s="2">
        <v>907.44</v>
      </c>
      <c r="K938" t="s">
        <v>136</v>
      </c>
      <c r="L938">
        <v>3</v>
      </c>
      <c r="M938" t="s">
        <v>22</v>
      </c>
      <c r="N938" t="s">
        <v>134</v>
      </c>
      <c r="O938">
        <f t="shared" si="14"/>
        <v>2023</v>
      </c>
      <c r="P938" s="23">
        <v>44992</v>
      </c>
    </row>
    <row r="939" spans="1:16" x14ac:dyDescent="0.3">
      <c r="A939" t="s">
        <v>1075</v>
      </c>
      <c r="B939" t="s">
        <v>1155</v>
      </c>
      <c r="C939" t="s">
        <v>10</v>
      </c>
      <c r="D939" t="s">
        <v>34</v>
      </c>
      <c r="E939">
        <v>9</v>
      </c>
      <c r="F939" s="2">
        <v>113.3</v>
      </c>
      <c r="G939" s="1">
        <v>45149</v>
      </c>
      <c r="H939" s="27">
        <v>45167</v>
      </c>
      <c r="I939" t="s">
        <v>20</v>
      </c>
      <c r="J939" s="2">
        <v>1019.6999999999999</v>
      </c>
      <c r="K939" t="s">
        <v>136</v>
      </c>
      <c r="L939">
        <v>9</v>
      </c>
      <c r="M939" t="s">
        <v>22</v>
      </c>
      <c r="N939" t="s">
        <v>101</v>
      </c>
      <c r="O939">
        <f t="shared" si="14"/>
        <v>2023</v>
      </c>
      <c r="P939" s="23">
        <v>45149</v>
      </c>
    </row>
    <row r="940" spans="1:16" x14ac:dyDescent="0.3">
      <c r="A940" t="s">
        <v>1076</v>
      </c>
      <c r="B940" t="s">
        <v>1155</v>
      </c>
      <c r="C940" t="s">
        <v>10</v>
      </c>
      <c r="D940" t="s">
        <v>25</v>
      </c>
      <c r="E940">
        <v>1</v>
      </c>
      <c r="F940" s="2">
        <v>0.76</v>
      </c>
      <c r="G940" s="1">
        <v>45999</v>
      </c>
      <c r="H940" s="27">
        <v>46033</v>
      </c>
      <c r="I940" t="s">
        <v>20</v>
      </c>
      <c r="J940" s="2">
        <v>0.76</v>
      </c>
      <c r="K940" t="s">
        <v>1144</v>
      </c>
      <c r="L940">
        <v>6</v>
      </c>
      <c r="M940" t="s">
        <v>52</v>
      </c>
      <c r="N940" t="s">
        <v>101</v>
      </c>
      <c r="O940">
        <f t="shared" si="14"/>
        <v>2025</v>
      </c>
      <c r="P940" s="23">
        <v>45999</v>
      </c>
    </row>
    <row r="941" spans="1:16" x14ac:dyDescent="0.3">
      <c r="A941" t="s">
        <v>1077</v>
      </c>
      <c r="B941" t="s">
        <v>1152</v>
      </c>
      <c r="C941" t="s">
        <v>24</v>
      </c>
      <c r="D941" t="s">
        <v>51</v>
      </c>
      <c r="E941">
        <v>3</v>
      </c>
      <c r="F941" s="2">
        <v>21.99</v>
      </c>
      <c r="G941" s="1">
        <v>45251</v>
      </c>
      <c r="H941" s="27">
        <v>45271</v>
      </c>
      <c r="I941" t="s">
        <v>20</v>
      </c>
      <c r="J941" s="2">
        <v>65.97</v>
      </c>
      <c r="K941" t="s">
        <v>1144</v>
      </c>
      <c r="L941">
        <v>1</v>
      </c>
      <c r="M941" t="s">
        <v>80</v>
      </c>
      <c r="N941" t="s">
        <v>105</v>
      </c>
      <c r="O941">
        <f t="shared" si="14"/>
        <v>2023</v>
      </c>
      <c r="P941" s="23">
        <v>45251</v>
      </c>
    </row>
    <row r="942" spans="1:16" x14ac:dyDescent="0.3">
      <c r="A942" t="s">
        <v>1078</v>
      </c>
      <c r="B942" t="s">
        <v>1154</v>
      </c>
      <c r="C942" t="s">
        <v>10</v>
      </c>
      <c r="D942" t="s">
        <v>65</v>
      </c>
      <c r="E942">
        <v>10</v>
      </c>
      <c r="F942" s="2">
        <v>35.93</v>
      </c>
      <c r="G942" s="1">
        <v>45129</v>
      </c>
      <c r="H942" s="27">
        <v>45154</v>
      </c>
      <c r="I942" t="s">
        <v>12</v>
      </c>
      <c r="J942" s="2">
        <v>359.3</v>
      </c>
      <c r="K942" t="s">
        <v>136</v>
      </c>
      <c r="L942">
        <v>13</v>
      </c>
      <c r="M942" t="s">
        <v>13</v>
      </c>
      <c r="N942" t="s">
        <v>85</v>
      </c>
      <c r="O942">
        <f t="shared" si="14"/>
        <v>2023</v>
      </c>
      <c r="P942" s="23">
        <v>45129</v>
      </c>
    </row>
    <row r="943" spans="1:16" x14ac:dyDescent="0.3">
      <c r="A943" t="s">
        <v>1079</v>
      </c>
      <c r="B943" t="s">
        <v>1151</v>
      </c>
      <c r="C943" t="s">
        <v>24</v>
      </c>
      <c r="D943" t="s">
        <v>38</v>
      </c>
      <c r="E943">
        <v>4</v>
      </c>
      <c r="F943" s="2">
        <v>3.51</v>
      </c>
      <c r="G943" s="1">
        <v>45935</v>
      </c>
      <c r="H943" s="27">
        <v>45952</v>
      </c>
      <c r="I943" t="s">
        <v>20</v>
      </c>
      <c r="J943" s="2">
        <v>14.04</v>
      </c>
      <c r="K943" t="s">
        <v>1144</v>
      </c>
      <c r="L943">
        <v>8</v>
      </c>
      <c r="M943" t="s">
        <v>22</v>
      </c>
      <c r="N943" t="s">
        <v>123</v>
      </c>
      <c r="O943">
        <f t="shared" si="14"/>
        <v>2025</v>
      </c>
      <c r="P943" s="23">
        <v>45935</v>
      </c>
    </row>
    <row r="944" spans="1:16" x14ac:dyDescent="0.3">
      <c r="A944" t="s">
        <v>1080</v>
      </c>
      <c r="B944" t="s">
        <v>1153</v>
      </c>
      <c r="C944" t="s">
        <v>19</v>
      </c>
      <c r="D944" t="s">
        <v>51</v>
      </c>
      <c r="E944">
        <v>9</v>
      </c>
      <c r="F944" s="2">
        <v>21.99</v>
      </c>
      <c r="G944" s="1">
        <v>45925</v>
      </c>
      <c r="H944" s="27">
        <v>45966</v>
      </c>
      <c r="I944" t="s">
        <v>20</v>
      </c>
      <c r="J944" s="2">
        <v>197.91</v>
      </c>
      <c r="K944" t="s">
        <v>1144</v>
      </c>
      <c r="L944">
        <v>8</v>
      </c>
      <c r="M944" t="s">
        <v>30</v>
      </c>
      <c r="N944" t="s">
        <v>62</v>
      </c>
      <c r="O944">
        <f t="shared" si="14"/>
        <v>2025</v>
      </c>
      <c r="P944" s="23">
        <v>45925</v>
      </c>
    </row>
    <row r="945" spans="1:16" x14ac:dyDescent="0.3">
      <c r="A945" t="s">
        <v>1081</v>
      </c>
      <c r="B945" t="s">
        <v>1154</v>
      </c>
      <c r="C945" t="s">
        <v>24</v>
      </c>
      <c r="D945" t="s">
        <v>25</v>
      </c>
      <c r="E945">
        <v>10</v>
      </c>
      <c r="F945" s="2">
        <v>0.76</v>
      </c>
      <c r="G945" s="1">
        <v>45382</v>
      </c>
      <c r="H945" s="27">
        <v>45422</v>
      </c>
      <c r="I945" t="s">
        <v>12</v>
      </c>
      <c r="J945" s="2">
        <v>7.6</v>
      </c>
      <c r="K945" t="s">
        <v>1144</v>
      </c>
      <c r="L945">
        <v>6</v>
      </c>
      <c r="M945" t="s">
        <v>13</v>
      </c>
      <c r="N945" t="s">
        <v>45</v>
      </c>
      <c r="O945">
        <f t="shared" si="14"/>
        <v>2024</v>
      </c>
      <c r="P945" s="23">
        <v>45382</v>
      </c>
    </row>
    <row r="946" spans="1:16" x14ac:dyDescent="0.3">
      <c r="A946" t="s">
        <v>1082</v>
      </c>
      <c r="B946" t="s">
        <v>1150</v>
      </c>
      <c r="C946" t="s">
        <v>24</v>
      </c>
      <c r="D946" t="s">
        <v>27</v>
      </c>
      <c r="E946">
        <v>2</v>
      </c>
      <c r="F946" s="2">
        <v>292.01</v>
      </c>
      <c r="G946" s="1">
        <v>45282</v>
      </c>
      <c r="H946" s="27">
        <v>45310</v>
      </c>
      <c r="I946" t="s">
        <v>20</v>
      </c>
      <c r="J946" s="2">
        <v>584.02</v>
      </c>
      <c r="K946" t="s">
        <v>1143</v>
      </c>
      <c r="L946">
        <v>10</v>
      </c>
      <c r="M946" t="s">
        <v>28</v>
      </c>
      <c r="N946" t="s">
        <v>39</v>
      </c>
      <c r="O946">
        <f t="shared" si="14"/>
        <v>2023</v>
      </c>
      <c r="P946" s="23">
        <v>45282</v>
      </c>
    </row>
    <row r="947" spans="1:16" x14ac:dyDescent="0.3">
      <c r="A947" t="s">
        <v>1083</v>
      </c>
      <c r="B947" t="s">
        <v>1155</v>
      </c>
      <c r="C947" t="s">
        <v>10</v>
      </c>
      <c r="D947" t="s">
        <v>25</v>
      </c>
      <c r="E947">
        <v>3</v>
      </c>
      <c r="F947" s="2">
        <v>0.76</v>
      </c>
      <c r="G947" s="1">
        <v>45411</v>
      </c>
      <c r="H947" s="27">
        <v>45454</v>
      </c>
      <c r="I947" t="s">
        <v>12</v>
      </c>
      <c r="J947" s="2">
        <v>2.2800000000000002</v>
      </c>
      <c r="K947" t="s">
        <v>1144</v>
      </c>
      <c r="L947">
        <v>17</v>
      </c>
      <c r="M947" t="s">
        <v>35</v>
      </c>
      <c r="N947" t="s">
        <v>132</v>
      </c>
      <c r="O947">
        <f t="shared" si="14"/>
        <v>2024</v>
      </c>
      <c r="P947" s="23">
        <v>45411</v>
      </c>
    </row>
    <row r="948" spans="1:16" x14ac:dyDescent="0.3">
      <c r="A948" t="s">
        <v>1084</v>
      </c>
      <c r="B948" t="s">
        <v>1149</v>
      </c>
      <c r="C948" t="s">
        <v>15</v>
      </c>
      <c r="D948" t="s">
        <v>65</v>
      </c>
      <c r="E948">
        <v>4</v>
      </c>
      <c r="F948" s="2">
        <v>35.93</v>
      </c>
      <c r="G948" s="1">
        <v>45077</v>
      </c>
      <c r="H948" s="27">
        <v>45107</v>
      </c>
      <c r="I948" t="s">
        <v>20</v>
      </c>
      <c r="J948" s="2">
        <v>143.72</v>
      </c>
      <c r="K948" t="s">
        <v>136</v>
      </c>
      <c r="L948">
        <v>9</v>
      </c>
      <c r="M948" t="s">
        <v>35</v>
      </c>
      <c r="N948" t="s">
        <v>55</v>
      </c>
      <c r="O948">
        <f t="shared" si="14"/>
        <v>2023</v>
      </c>
      <c r="P948" s="23">
        <v>45077</v>
      </c>
    </row>
    <row r="949" spans="1:16" x14ac:dyDescent="0.3">
      <c r="A949" t="s">
        <v>1085</v>
      </c>
      <c r="B949" t="s">
        <v>1158</v>
      </c>
      <c r="C949" t="s">
        <v>15</v>
      </c>
      <c r="D949" t="s">
        <v>44</v>
      </c>
      <c r="E949">
        <v>8</v>
      </c>
      <c r="F949" s="2">
        <v>76.069999999999993</v>
      </c>
      <c r="G949" s="1">
        <v>45604</v>
      </c>
      <c r="H949" s="27">
        <v>45646</v>
      </c>
      <c r="I949" t="s">
        <v>20</v>
      </c>
      <c r="J949" s="2">
        <v>608.55999999999995</v>
      </c>
      <c r="K949" t="s">
        <v>136</v>
      </c>
      <c r="L949">
        <v>10</v>
      </c>
      <c r="M949" t="s">
        <v>13</v>
      </c>
      <c r="N949" t="s">
        <v>72</v>
      </c>
      <c r="O949">
        <f t="shared" si="14"/>
        <v>2024</v>
      </c>
      <c r="P949" s="23">
        <v>45604</v>
      </c>
    </row>
    <row r="950" spans="1:16" x14ac:dyDescent="0.3">
      <c r="A950" t="s">
        <v>1086</v>
      </c>
      <c r="B950" t="s">
        <v>1150</v>
      </c>
      <c r="C950" t="s">
        <v>24</v>
      </c>
      <c r="D950" t="s">
        <v>44</v>
      </c>
      <c r="E950">
        <v>5</v>
      </c>
      <c r="F950" s="2">
        <v>76.069999999999993</v>
      </c>
      <c r="G950" s="1">
        <v>45180</v>
      </c>
      <c r="H950" s="27">
        <v>45204</v>
      </c>
      <c r="I950" t="s">
        <v>12</v>
      </c>
      <c r="J950" s="2">
        <v>380.34999999999997</v>
      </c>
      <c r="K950" t="s">
        <v>136</v>
      </c>
      <c r="L950">
        <v>16</v>
      </c>
      <c r="M950" t="s">
        <v>13</v>
      </c>
      <c r="N950" t="s">
        <v>72</v>
      </c>
      <c r="O950">
        <f t="shared" si="14"/>
        <v>2023</v>
      </c>
      <c r="P950" s="23">
        <v>45180</v>
      </c>
    </row>
    <row r="951" spans="1:16" x14ac:dyDescent="0.3">
      <c r="A951" t="s">
        <v>1087</v>
      </c>
      <c r="B951" t="s">
        <v>1153</v>
      </c>
      <c r="C951" t="s">
        <v>19</v>
      </c>
      <c r="D951" t="s">
        <v>11</v>
      </c>
      <c r="E951">
        <v>2</v>
      </c>
      <c r="F951" s="2">
        <v>226.86</v>
      </c>
      <c r="G951" s="1">
        <v>45708</v>
      </c>
      <c r="H951" s="27">
        <v>45723</v>
      </c>
      <c r="I951" t="s">
        <v>20</v>
      </c>
      <c r="J951" s="2">
        <v>453.72</v>
      </c>
      <c r="K951" t="s">
        <v>136</v>
      </c>
      <c r="L951">
        <v>12</v>
      </c>
      <c r="M951" t="s">
        <v>22</v>
      </c>
      <c r="N951" t="s">
        <v>23</v>
      </c>
      <c r="O951">
        <f t="shared" si="14"/>
        <v>2025</v>
      </c>
      <c r="P951" s="23">
        <v>45708</v>
      </c>
    </row>
    <row r="952" spans="1:16" x14ac:dyDescent="0.3">
      <c r="A952" t="s">
        <v>1088</v>
      </c>
      <c r="B952" t="s">
        <v>1151</v>
      </c>
      <c r="C952" t="s">
        <v>24</v>
      </c>
      <c r="D952" t="s">
        <v>44</v>
      </c>
      <c r="E952">
        <v>2</v>
      </c>
      <c r="F952" s="2">
        <v>76.069999999999993</v>
      </c>
      <c r="G952" s="1">
        <v>45198</v>
      </c>
      <c r="H952" s="27">
        <v>45224</v>
      </c>
      <c r="I952" t="s">
        <v>12</v>
      </c>
      <c r="J952" s="2">
        <v>152.13999999999999</v>
      </c>
      <c r="K952" t="s">
        <v>136</v>
      </c>
      <c r="L952">
        <v>1</v>
      </c>
      <c r="M952" t="s">
        <v>52</v>
      </c>
      <c r="N952" t="s">
        <v>133</v>
      </c>
      <c r="O952">
        <f t="shared" si="14"/>
        <v>2023</v>
      </c>
      <c r="P952" s="23">
        <v>45198</v>
      </c>
    </row>
    <row r="953" spans="1:16" x14ac:dyDescent="0.3">
      <c r="A953" t="s">
        <v>1089</v>
      </c>
      <c r="B953" t="s">
        <v>1159</v>
      </c>
      <c r="C953" t="s">
        <v>24</v>
      </c>
      <c r="D953" t="s">
        <v>38</v>
      </c>
      <c r="E953">
        <v>5</v>
      </c>
      <c r="F953" s="2">
        <v>3.51</v>
      </c>
      <c r="G953" s="1">
        <v>45668</v>
      </c>
      <c r="H953" s="27">
        <v>45687</v>
      </c>
      <c r="I953" t="s">
        <v>12</v>
      </c>
      <c r="J953" s="2">
        <v>17.549999999999997</v>
      </c>
      <c r="K953" t="s">
        <v>1144</v>
      </c>
      <c r="L953">
        <v>3</v>
      </c>
      <c r="M953" t="s">
        <v>30</v>
      </c>
      <c r="N953" t="s">
        <v>62</v>
      </c>
      <c r="O953">
        <f t="shared" si="14"/>
        <v>2025</v>
      </c>
      <c r="P953" s="23">
        <v>45668</v>
      </c>
    </row>
    <row r="954" spans="1:16" x14ac:dyDescent="0.3">
      <c r="A954" t="s">
        <v>1090</v>
      </c>
      <c r="B954" t="s">
        <v>1151</v>
      </c>
      <c r="C954" t="s">
        <v>24</v>
      </c>
      <c r="D954" t="s">
        <v>38</v>
      </c>
      <c r="E954">
        <v>5</v>
      </c>
      <c r="F954" s="2">
        <v>3.51</v>
      </c>
      <c r="G954" s="1">
        <v>45254</v>
      </c>
      <c r="H954" s="27">
        <v>45277</v>
      </c>
      <c r="I954" t="s">
        <v>12</v>
      </c>
      <c r="J954" s="2">
        <v>17.549999999999997</v>
      </c>
      <c r="K954" t="s">
        <v>1144</v>
      </c>
      <c r="L954">
        <v>6</v>
      </c>
      <c r="M954" t="s">
        <v>40</v>
      </c>
      <c r="N954" t="s">
        <v>108</v>
      </c>
      <c r="O954">
        <f t="shared" si="14"/>
        <v>2023</v>
      </c>
      <c r="P954" s="23">
        <v>45254</v>
      </c>
    </row>
    <row r="955" spans="1:16" x14ac:dyDescent="0.3">
      <c r="A955" t="s">
        <v>1091</v>
      </c>
      <c r="B955" t="s">
        <v>1159</v>
      </c>
      <c r="C955" t="s">
        <v>24</v>
      </c>
      <c r="D955" t="s">
        <v>34</v>
      </c>
      <c r="E955">
        <v>10</v>
      </c>
      <c r="F955" s="2">
        <v>113.3</v>
      </c>
      <c r="G955" s="1">
        <v>45383</v>
      </c>
      <c r="H955" s="27">
        <v>45415</v>
      </c>
      <c r="I955" t="s">
        <v>20</v>
      </c>
      <c r="J955" s="2">
        <v>1133</v>
      </c>
      <c r="K955" t="s">
        <v>136</v>
      </c>
      <c r="L955">
        <v>3</v>
      </c>
      <c r="M955" t="s">
        <v>80</v>
      </c>
      <c r="N955" t="s">
        <v>108</v>
      </c>
      <c r="O955">
        <f t="shared" si="14"/>
        <v>2024</v>
      </c>
      <c r="P955" s="23">
        <v>45383</v>
      </c>
    </row>
    <row r="956" spans="1:16" x14ac:dyDescent="0.3">
      <c r="A956" t="s">
        <v>1092</v>
      </c>
      <c r="B956" t="s">
        <v>1154</v>
      </c>
      <c r="C956" t="s">
        <v>24</v>
      </c>
      <c r="D956" t="s">
        <v>34</v>
      </c>
      <c r="E956">
        <v>3</v>
      </c>
      <c r="F956" s="2">
        <v>113.3</v>
      </c>
      <c r="G956" s="1">
        <v>45435</v>
      </c>
      <c r="H956" s="27">
        <v>45473</v>
      </c>
      <c r="I956" t="s">
        <v>12</v>
      </c>
      <c r="J956" s="2">
        <v>339.9</v>
      </c>
      <c r="K956" t="s">
        <v>136</v>
      </c>
      <c r="L956">
        <v>6</v>
      </c>
      <c r="M956" t="s">
        <v>35</v>
      </c>
      <c r="N956" t="s">
        <v>36</v>
      </c>
      <c r="O956">
        <f t="shared" si="14"/>
        <v>2024</v>
      </c>
      <c r="P956" s="23">
        <v>45435</v>
      </c>
    </row>
    <row r="957" spans="1:16" x14ac:dyDescent="0.3">
      <c r="A957" t="s">
        <v>1093</v>
      </c>
      <c r="B957" t="s">
        <v>1154</v>
      </c>
      <c r="C957" t="s">
        <v>24</v>
      </c>
      <c r="D957" t="s">
        <v>16</v>
      </c>
      <c r="E957">
        <v>10</v>
      </c>
      <c r="F957" s="2">
        <v>177.37</v>
      </c>
      <c r="G957" s="1">
        <v>45086</v>
      </c>
      <c r="H957" s="27">
        <v>45129</v>
      </c>
      <c r="I957" t="s">
        <v>12</v>
      </c>
      <c r="J957" s="2">
        <v>1773.7</v>
      </c>
      <c r="K957" t="s">
        <v>1143</v>
      </c>
      <c r="L957">
        <v>7</v>
      </c>
      <c r="M957" t="s">
        <v>28</v>
      </c>
      <c r="N957" t="s">
        <v>46</v>
      </c>
      <c r="O957">
        <f t="shared" si="14"/>
        <v>2023</v>
      </c>
      <c r="P957" s="23">
        <v>45086</v>
      </c>
    </row>
    <row r="958" spans="1:16" x14ac:dyDescent="0.3">
      <c r="A958" t="s">
        <v>1094</v>
      </c>
      <c r="B958" t="s">
        <v>1154</v>
      </c>
      <c r="C958" t="s">
        <v>24</v>
      </c>
      <c r="D958" t="s">
        <v>44</v>
      </c>
      <c r="E958">
        <v>3</v>
      </c>
      <c r="F958" s="2">
        <v>76.069999999999993</v>
      </c>
      <c r="G958" s="1">
        <v>45731</v>
      </c>
      <c r="H958" s="27">
        <v>45771</v>
      </c>
      <c r="I958" t="s">
        <v>20</v>
      </c>
      <c r="J958" s="2">
        <v>228.20999999999998</v>
      </c>
      <c r="K958" t="s">
        <v>136</v>
      </c>
      <c r="L958">
        <v>8</v>
      </c>
      <c r="M958" t="s">
        <v>17</v>
      </c>
      <c r="N958" t="s">
        <v>42</v>
      </c>
      <c r="O958">
        <f t="shared" si="14"/>
        <v>2025</v>
      </c>
      <c r="P958" s="23">
        <v>45731</v>
      </c>
    </row>
    <row r="959" spans="1:16" x14ac:dyDescent="0.3">
      <c r="A959" t="s">
        <v>1095</v>
      </c>
      <c r="B959" t="s">
        <v>1153</v>
      </c>
      <c r="C959" t="s">
        <v>19</v>
      </c>
      <c r="D959" t="s">
        <v>44</v>
      </c>
      <c r="E959">
        <v>2</v>
      </c>
      <c r="F959" s="2">
        <v>76.069999999999993</v>
      </c>
      <c r="G959" s="1">
        <v>45500</v>
      </c>
      <c r="H959" s="27">
        <v>45518</v>
      </c>
      <c r="I959" t="s">
        <v>20</v>
      </c>
      <c r="J959" s="2">
        <v>152.13999999999999</v>
      </c>
      <c r="K959" t="s">
        <v>136</v>
      </c>
      <c r="L959">
        <v>16</v>
      </c>
      <c r="M959" t="s">
        <v>30</v>
      </c>
      <c r="N959" t="s">
        <v>88</v>
      </c>
      <c r="O959">
        <f t="shared" si="14"/>
        <v>2024</v>
      </c>
      <c r="P959" s="23">
        <v>45500</v>
      </c>
    </row>
    <row r="960" spans="1:16" x14ac:dyDescent="0.3">
      <c r="A960" t="s">
        <v>1096</v>
      </c>
      <c r="B960" t="s">
        <v>1157</v>
      </c>
      <c r="C960" t="s">
        <v>10</v>
      </c>
      <c r="D960" t="s">
        <v>11</v>
      </c>
      <c r="E960">
        <v>4</v>
      </c>
      <c r="F960" s="2">
        <v>226.86</v>
      </c>
      <c r="G960" s="1">
        <v>45417</v>
      </c>
      <c r="H960" s="27">
        <v>45444</v>
      </c>
      <c r="I960" t="s">
        <v>20</v>
      </c>
      <c r="J960" s="2">
        <v>907.44</v>
      </c>
      <c r="K960" t="s">
        <v>136</v>
      </c>
      <c r="L960">
        <v>19</v>
      </c>
      <c r="M960" t="s">
        <v>52</v>
      </c>
      <c r="N960" t="s">
        <v>76</v>
      </c>
      <c r="O960">
        <f t="shared" si="14"/>
        <v>2024</v>
      </c>
      <c r="P960" s="23">
        <v>45417</v>
      </c>
    </row>
    <row r="961" spans="1:16" x14ac:dyDescent="0.3">
      <c r="A961" t="s">
        <v>1097</v>
      </c>
      <c r="B961" t="s">
        <v>1158</v>
      </c>
      <c r="C961" t="s">
        <v>15</v>
      </c>
      <c r="D961" t="s">
        <v>51</v>
      </c>
      <c r="E961">
        <v>8</v>
      </c>
      <c r="F961" s="2">
        <v>21.99</v>
      </c>
      <c r="G961" s="1">
        <v>45015</v>
      </c>
      <c r="H961" s="27">
        <v>45060</v>
      </c>
      <c r="I961" t="s">
        <v>12</v>
      </c>
      <c r="J961" s="2">
        <v>175.92</v>
      </c>
      <c r="K961" t="s">
        <v>1144</v>
      </c>
      <c r="L961">
        <v>7</v>
      </c>
      <c r="M961" t="s">
        <v>28</v>
      </c>
      <c r="N961" t="s">
        <v>29</v>
      </c>
      <c r="O961">
        <f t="shared" si="14"/>
        <v>2023</v>
      </c>
      <c r="P961" s="23">
        <v>45015</v>
      </c>
    </row>
    <row r="962" spans="1:16" x14ac:dyDescent="0.3">
      <c r="A962" t="s">
        <v>1098</v>
      </c>
      <c r="B962" t="s">
        <v>1158</v>
      </c>
      <c r="C962" t="s">
        <v>15</v>
      </c>
      <c r="D962" t="s">
        <v>51</v>
      </c>
      <c r="E962">
        <v>2</v>
      </c>
      <c r="F962" s="2">
        <v>21.99</v>
      </c>
      <c r="G962" s="1">
        <v>45493</v>
      </c>
      <c r="H962" s="27">
        <v>45526</v>
      </c>
      <c r="I962" t="s">
        <v>20</v>
      </c>
      <c r="J962" s="2">
        <v>43.98</v>
      </c>
      <c r="K962" t="s">
        <v>1144</v>
      </c>
      <c r="L962">
        <v>10</v>
      </c>
      <c r="M962" t="s">
        <v>52</v>
      </c>
      <c r="N962" t="s">
        <v>90</v>
      </c>
      <c r="O962">
        <f t="shared" si="14"/>
        <v>2024</v>
      </c>
      <c r="P962" s="23">
        <v>45493</v>
      </c>
    </row>
    <row r="963" spans="1:16" x14ac:dyDescent="0.3">
      <c r="A963" t="s">
        <v>1099</v>
      </c>
      <c r="B963" t="s">
        <v>1155</v>
      </c>
      <c r="C963" t="s">
        <v>10</v>
      </c>
      <c r="D963" t="s">
        <v>11</v>
      </c>
      <c r="E963">
        <v>4</v>
      </c>
      <c r="F963" s="2">
        <v>226.86</v>
      </c>
      <c r="G963" s="1">
        <v>45524</v>
      </c>
      <c r="H963" s="27">
        <v>45540</v>
      </c>
      <c r="I963" t="s">
        <v>20</v>
      </c>
      <c r="J963" s="2">
        <v>907.44</v>
      </c>
      <c r="K963" t="s">
        <v>136</v>
      </c>
      <c r="L963">
        <v>4</v>
      </c>
      <c r="M963" t="s">
        <v>13</v>
      </c>
      <c r="N963" t="s">
        <v>69</v>
      </c>
      <c r="O963">
        <f t="shared" ref="O963:O1001" si="15">YEAR(G963)</f>
        <v>2024</v>
      </c>
      <c r="P963" s="23">
        <v>45524</v>
      </c>
    </row>
    <row r="964" spans="1:16" x14ac:dyDescent="0.3">
      <c r="A964" t="s">
        <v>1100</v>
      </c>
      <c r="B964" t="s">
        <v>1149</v>
      </c>
      <c r="C964" t="s">
        <v>15</v>
      </c>
      <c r="D964" t="s">
        <v>44</v>
      </c>
      <c r="E964">
        <v>3</v>
      </c>
      <c r="F964" s="2">
        <v>76.069999999999993</v>
      </c>
      <c r="G964" s="1">
        <v>45409</v>
      </c>
      <c r="H964" s="27">
        <v>45439</v>
      </c>
      <c r="I964" t="s">
        <v>20</v>
      </c>
      <c r="J964" s="2">
        <v>228.20999999999998</v>
      </c>
      <c r="K964" t="s">
        <v>136</v>
      </c>
      <c r="L964">
        <v>3</v>
      </c>
      <c r="M964" t="s">
        <v>80</v>
      </c>
      <c r="N964" t="s">
        <v>81</v>
      </c>
      <c r="O964">
        <f t="shared" si="15"/>
        <v>2024</v>
      </c>
      <c r="P964" s="23">
        <v>45409</v>
      </c>
    </row>
    <row r="965" spans="1:16" x14ac:dyDescent="0.3">
      <c r="A965" t="s">
        <v>1101</v>
      </c>
      <c r="B965" t="s">
        <v>1156</v>
      </c>
      <c r="C965" t="s">
        <v>24</v>
      </c>
      <c r="D965" t="s">
        <v>11</v>
      </c>
      <c r="E965">
        <v>4</v>
      </c>
      <c r="F965" s="2">
        <v>226.86</v>
      </c>
      <c r="G965" s="1">
        <v>45137</v>
      </c>
      <c r="H965" s="27">
        <v>45160</v>
      </c>
      <c r="I965" t="s">
        <v>20</v>
      </c>
      <c r="J965" s="2">
        <v>907.44</v>
      </c>
      <c r="K965" t="s">
        <v>136</v>
      </c>
      <c r="L965">
        <v>5</v>
      </c>
      <c r="M965" t="s">
        <v>28</v>
      </c>
      <c r="N965" t="s">
        <v>99</v>
      </c>
      <c r="O965">
        <f t="shared" si="15"/>
        <v>2023</v>
      </c>
      <c r="P965" s="23">
        <v>45137</v>
      </c>
    </row>
    <row r="966" spans="1:16" x14ac:dyDescent="0.3">
      <c r="A966" t="s">
        <v>1102</v>
      </c>
      <c r="B966" t="s">
        <v>1158</v>
      </c>
      <c r="C966" t="s">
        <v>15</v>
      </c>
      <c r="D966" t="s">
        <v>44</v>
      </c>
      <c r="E966">
        <v>9</v>
      </c>
      <c r="F966" s="2">
        <v>76.069999999999993</v>
      </c>
      <c r="G966" s="1">
        <v>45906</v>
      </c>
      <c r="H966" s="27">
        <v>45942</v>
      </c>
      <c r="I966" t="s">
        <v>20</v>
      </c>
      <c r="J966" s="2">
        <v>684.62999999999988</v>
      </c>
      <c r="K966" t="s">
        <v>136</v>
      </c>
      <c r="L966">
        <v>5</v>
      </c>
      <c r="M966" t="s">
        <v>22</v>
      </c>
      <c r="N966" t="s">
        <v>47</v>
      </c>
      <c r="O966">
        <f t="shared" si="15"/>
        <v>2025</v>
      </c>
      <c r="P966" s="23">
        <v>45906</v>
      </c>
    </row>
    <row r="967" spans="1:16" x14ac:dyDescent="0.3">
      <c r="A967" t="s">
        <v>1103</v>
      </c>
      <c r="B967" t="s">
        <v>1157</v>
      </c>
      <c r="C967" t="s">
        <v>10</v>
      </c>
      <c r="D967" t="s">
        <v>44</v>
      </c>
      <c r="E967">
        <v>10</v>
      </c>
      <c r="F967" s="2">
        <v>76.069999999999993</v>
      </c>
      <c r="G967" s="1">
        <v>45912</v>
      </c>
      <c r="H967" s="27">
        <v>45954</v>
      </c>
      <c r="I967" t="s">
        <v>12</v>
      </c>
      <c r="J967" s="2">
        <v>760.69999999999993</v>
      </c>
      <c r="K967" t="s">
        <v>136</v>
      </c>
      <c r="L967">
        <v>3</v>
      </c>
      <c r="M967" t="s">
        <v>48</v>
      </c>
      <c r="N967" t="s">
        <v>49</v>
      </c>
      <c r="O967">
        <f t="shared" si="15"/>
        <v>2025</v>
      </c>
      <c r="P967" s="23">
        <v>45912</v>
      </c>
    </row>
    <row r="968" spans="1:16" x14ac:dyDescent="0.3">
      <c r="A968" t="s">
        <v>1104</v>
      </c>
      <c r="B968" t="s">
        <v>1153</v>
      </c>
      <c r="C968" t="s">
        <v>19</v>
      </c>
      <c r="D968" t="s">
        <v>16</v>
      </c>
      <c r="E968">
        <v>7</v>
      </c>
      <c r="F968" s="2">
        <v>177.37</v>
      </c>
      <c r="G968" s="1">
        <v>45254</v>
      </c>
      <c r="H968" s="27">
        <v>45281</v>
      </c>
      <c r="I968" t="s">
        <v>12</v>
      </c>
      <c r="J968" s="2">
        <v>1241.5900000000001</v>
      </c>
      <c r="K968" t="s">
        <v>1143</v>
      </c>
      <c r="L968">
        <v>5</v>
      </c>
      <c r="M968" t="s">
        <v>52</v>
      </c>
      <c r="N968" t="s">
        <v>90</v>
      </c>
      <c r="O968">
        <f t="shared" si="15"/>
        <v>2023</v>
      </c>
      <c r="P968" s="23">
        <v>45254</v>
      </c>
    </row>
    <row r="969" spans="1:16" x14ac:dyDescent="0.3">
      <c r="A969" t="s">
        <v>1105</v>
      </c>
      <c r="B969" t="s">
        <v>1158</v>
      </c>
      <c r="C969" t="s">
        <v>15</v>
      </c>
      <c r="D969" t="s">
        <v>16</v>
      </c>
      <c r="E969">
        <v>4</v>
      </c>
      <c r="F969" s="2">
        <v>177.37</v>
      </c>
      <c r="G969" s="1">
        <v>45407</v>
      </c>
      <c r="H969" s="27">
        <v>45451</v>
      </c>
      <c r="I969" t="s">
        <v>12</v>
      </c>
      <c r="J969" s="2">
        <v>709.48</v>
      </c>
      <c r="K969" t="s">
        <v>1143</v>
      </c>
      <c r="L969">
        <v>0</v>
      </c>
      <c r="M969" t="s">
        <v>22</v>
      </c>
      <c r="N969" t="s">
        <v>47</v>
      </c>
      <c r="O969">
        <f t="shared" si="15"/>
        <v>2024</v>
      </c>
      <c r="P969" s="23">
        <v>45407</v>
      </c>
    </row>
    <row r="970" spans="1:16" x14ac:dyDescent="0.3">
      <c r="A970" t="s">
        <v>1106</v>
      </c>
      <c r="B970" t="s">
        <v>1150</v>
      </c>
      <c r="C970" t="s">
        <v>24</v>
      </c>
      <c r="D970" t="s">
        <v>27</v>
      </c>
      <c r="E970">
        <v>8</v>
      </c>
      <c r="F970" s="2">
        <v>292.01</v>
      </c>
      <c r="G970" s="1">
        <v>44998</v>
      </c>
      <c r="H970" s="27">
        <v>45026</v>
      </c>
      <c r="I970" t="s">
        <v>12</v>
      </c>
      <c r="J970" s="2">
        <v>2336.08</v>
      </c>
      <c r="K970" t="s">
        <v>1143</v>
      </c>
      <c r="L970">
        <v>4</v>
      </c>
      <c r="M970" t="s">
        <v>13</v>
      </c>
      <c r="N970" t="s">
        <v>69</v>
      </c>
      <c r="O970">
        <f t="shared" si="15"/>
        <v>2023</v>
      </c>
      <c r="P970" s="23">
        <v>44998</v>
      </c>
    </row>
    <row r="971" spans="1:16" x14ac:dyDescent="0.3">
      <c r="A971" t="s">
        <v>1107</v>
      </c>
      <c r="B971" t="s">
        <v>1155</v>
      </c>
      <c r="C971" t="s">
        <v>10</v>
      </c>
      <c r="D971" t="s">
        <v>51</v>
      </c>
      <c r="E971">
        <v>1</v>
      </c>
      <c r="F971" s="2">
        <v>21.99</v>
      </c>
      <c r="G971" s="1">
        <v>45521</v>
      </c>
      <c r="H971" s="27">
        <v>45551</v>
      </c>
      <c r="I971" t="s">
        <v>12</v>
      </c>
      <c r="J971" s="2">
        <v>21.99</v>
      </c>
      <c r="K971" t="s">
        <v>1144</v>
      </c>
      <c r="L971">
        <v>12</v>
      </c>
      <c r="M971" t="s">
        <v>28</v>
      </c>
      <c r="N971" t="s">
        <v>92</v>
      </c>
      <c r="O971">
        <f t="shared" si="15"/>
        <v>2024</v>
      </c>
      <c r="P971" s="23">
        <v>45521</v>
      </c>
    </row>
    <row r="972" spans="1:16" x14ac:dyDescent="0.3">
      <c r="A972" t="s">
        <v>1108</v>
      </c>
      <c r="B972" t="s">
        <v>1155</v>
      </c>
      <c r="C972" t="s">
        <v>10</v>
      </c>
      <c r="D972" t="s">
        <v>34</v>
      </c>
      <c r="E972">
        <v>2</v>
      </c>
      <c r="F972" s="2">
        <v>113.3</v>
      </c>
      <c r="G972" s="1">
        <v>45661</v>
      </c>
      <c r="H972" s="27">
        <v>45696</v>
      </c>
      <c r="I972" t="s">
        <v>12</v>
      </c>
      <c r="J972" s="2">
        <v>226.6</v>
      </c>
      <c r="K972" t="s">
        <v>136</v>
      </c>
      <c r="L972">
        <v>1</v>
      </c>
      <c r="M972" t="s">
        <v>35</v>
      </c>
      <c r="N972" t="s">
        <v>55</v>
      </c>
      <c r="O972">
        <f t="shared" si="15"/>
        <v>2025</v>
      </c>
      <c r="P972" s="23">
        <v>45661</v>
      </c>
    </row>
    <row r="973" spans="1:16" x14ac:dyDescent="0.3">
      <c r="A973" t="s">
        <v>1109</v>
      </c>
      <c r="B973" t="s">
        <v>1149</v>
      </c>
      <c r="C973" t="s">
        <v>15</v>
      </c>
      <c r="D973" t="s">
        <v>65</v>
      </c>
      <c r="E973">
        <v>7</v>
      </c>
      <c r="F973" s="2">
        <v>35.93</v>
      </c>
      <c r="G973" s="1">
        <v>45899</v>
      </c>
      <c r="H973" s="27">
        <v>45934</v>
      </c>
      <c r="I973" t="s">
        <v>12</v>
      </c>
      <c r="J973" s="2">
        <v>251.51</v>
      </c>
      <c r="K973" t="s">
        <v>136</v>
      </c>
      <c r="L973">
        <v>4</v>
      </c>
      <c r="M973" t="s">
        <v>22</v>
      </c>
      <c r="N973" t="s">
        <v>37</v>
      </c>
      <c r="O973">
        <f t="shared" si="15"/>
        <v>2025</v>
      </c>
      <c r="P973" s="23">
        <v>45899</v>
      </c>
    </row>
    <row r="974" spans="1:16" x14ac:dyDescent="0.3">
      <c r="A974" t="s">
        <v>1110</v>
      </c>
      <c r="B974" t="s">
        <v>1151</v>
      </c>
      <c r="C974" t="s">
        <v>10</v>
      </c>
      <c r="D974" t="s">
        <v>51</v>
      </c>
      <c r="E974">
        <v>7</v>
      </c>
      <c r="F974" s="2">
        <v>21.99</v>
      </c>
      <c r="G974" s="1">
        <v>45663</v>
      </c>
      <c r="H974" s="27">
        <v>45683</v>
      </c>
      <c r="I974" t="s">
        <v>20</v>
      </c>
      <c r="J974" s="2">
        <v>153.92999999999998</v>
      </c>
      <c r="K974" t="s">
        <v>1144</v>
      </c>
      <c r="L974">
        <v>2</v>
      </c>
      <c r="M974" t="s">
        <v>35</v>
      </c>
      <c r="N974" t="s">
        <v>55</v>
      </c>
      <c r="O974">
        <f t="shared" si="15"/>
        <v>2025</v>
      </c>
      <c r="P974" s="23">
        <v>45663</v>
      </c>
    </row>
    <row r="975" spans="1:16" x14ac:dyDescent="0.3">
      <c r="A975" t="s">
        <v>1111</v>
      </c>
      <c r="B975" t="s">
        <v>1157</v>
      </c>
      <c r="C975" t="s">
        <v>10</v>
      </c>
      <c r="D975" t="s">
        <v>27</v>
      </c>
      <c r="E975">
        <v>8</v>
      </c>
      <c r="F975" s="2">
        <v>292.01</v>
      </c>
      <c r="G975" s="1">
        <v>45627</v>
      </c>
      <c r="H975" s="27">
        <v>45645</v>
      </c>
      <c r="I975" t="s">
        <v>20</v>
      </c>
      <c r="J975" s="2">
        <v>2336.08</v>
      </c>
      <c r="K975" t="s">
        <v>1143</v>
      </c>
      <c r="L975">
        <v>17</v>
      </c>
      <c r="M975" t="s">
        <v>22</v>
      </c>
      <c r="N975" t="s">
        <v>37</v>
      </c>
      <c r="O975">
        <f t="shared" si="15"/>
        <v>2024</v>
      </c>
      <c r="P975" s="23">
        <v>45627</v>
      </c>
    </row>
    <row r="976" spans="1:16" x14ac:dyDescent="0.3">
      <c r="A976" t="s">
        <v>1112</v>
      </c>
      <c r="B976" t="s">
        <v>1151</v>
      </c>
      <c r="C976" t="s">
        <v>10</v>
      </c>
      <c r="D976" t="s">
        <v>51</v>
      </c>
      <c r="E976">
        <v>2</v>
      </c>
      <c r="F976" s="2">
        <v>21.99</v>
      </c>
      <c r="G976" s="1">
        <v>44944</v>
      </c>
      <c r="H976" s="27">
        <v>44966</v>
      </c>
      <c r="I976" t="s">
        <v>20</v>
      </c>
      <c r="J976" s="2">
        <v>43.98</v>
      </c>
      <c r="K976" t="s">
        <v>1144</v>
      </c>
      <c r="L976">
        <v>7</v>
      </c>
      <c r="M976" t="s">
        <v>35</v>
      </c>
      <c r="N976" t="s">
        <v>82</v>
      </c>
      <c r="O976">
        <f t="shared" si="15"/>
        <v>2023</v>
      </c>
      <c r="P976" s="23">
        <v>44944</v>
      </c>
    </row>
    <row r="977" spans="1:16" x14ac:dyDescent="0.3">
      <c r="A977" t="s">
        <v>1113</v>
      </c>
      <c r="B977" t="s">
        <v>1158</v>
      </c>
      <c r="C977" t="s">
        <v>15</v>
      </c>
      <c r="D977" t="s">
        <v>38</v>
      </c>
      <c r="E977">
        <v>10</v>
      </c>
      <c r="F977" s="2">
        <v>3.51</v>
      </c>
      <c r="G977" s="1">
        <v>45801</v>
      </c>
      <c r="H977" s="27">
        <v>45846</v>
      </c>
      <c r="I977" t="s">
        <v>20</v>
      </c>
      <c r="J977" s="2">
        <v>35.099999999999994</v>
      </c>
      <c r="K977" t="s">
        <v>1144</v>
      </c>
      <c r="L977">
        <v>15</v>
      </c>
      <c r="M977" t="s">
        <v>22</v>
      </c>
      <c r="N977" t="s">
        <v>123</v>
      </c>
      <c r="O977">
        <f t="shared" si="15"/>
        <v>2025</v>
      </c>
      <c r="P977" s="23">
        <v>45801</v>
      </c>
    </row>
    <row r="978" spans="1:16" x14ac:dyDescent="0.3">
      <c r="A978" t="s">
        <v>1114</v>
      </c>
      <c r="B978" t="s">
        <v>1154</v>
      </c>
      <c r="C978" t="s">
        <v>10</v>
      </c>
      <c r="D978" t="s">
        <v>32</v>
      </c>
      <c r="E978">
        <v>5</v>
      </c>
      <c r="F978" s="2">
        <v>35.380000000000003</v>
      </c>
      <c r="G978" s="1">
        <v>45226</v>
      </c>
      <c r="H978" s="27">
        <v>45259</v>
      </c>
      <c r="I978" t="s">
        <v>20</v>
      </c>
      <c r="J978" s="2">
        <v>176.9</v>
      </c>
      <c r="K978" t="s">
        <v>1144</v>
      </c>
      <c r="L978">
        <v>6</v>
      </c>
      <c r="M978" t="s">
        <v>48</v>
      </c>
      <c r="N978" t="s">
        <v>68</v>
      </c>
      <c r="O978">
        <f t="shared" si="15"/>
        <v>2023</v>
      </c>
      <c r="P978" s="23">
        <v>45226</v>
      </c>
    </row>
    <row r="979" spans="1:16" x14ac:dyDescent="0.3">
      <c r="A979" t="s">
        <v>1115</v>
      </c>
      <c r="B979" t="s">
        <v>1153</v>
      </c>
      <c r="C979" t="s">
        <v>19</v>
      </c>
      <c r="D979" t="s">
        <v>16</v>
      </c>
      <c r="E979">
        <v>8</v>
      </c>
      <c r="F979" s="2">
        <v>177.37</v>
      </c>
      <c r="G979" s="1">
        <v>45059</v>
      </c>
      <c r="H979" s="27">
        <v>45077</v>
      </c>
      <c r="I979" t="s">
        <v>12</v>
      </c>
      <c r="J979" s="2">
        <v>1418.96</v>
      </c>
      <c r="K979" t="s">
        <v>1143</v>
      </c>
      <c r="L979">
        <v>11</v>
      </c>
      <c r="M979" t="s">
        <v>80</v>
      </c>
      <c r="N979" t="s">
        <v>81</v>
      </c>
      <c r="O979">
        <f t="shared" si="15"/>
        <v>2023</v>
      </c>
      <c r="P979" s="23">
        <v>45059</v>
      </c>
    </row>
    <row r="980" spans="1:16" x14ac:dyDescent="0.3">
      <c r="A980" t="s">
        <v>1116</v>
      </c>
      <c r="B980" t="s">
        <v>1149</v>
      </c>
      <c r="C980" t="s">
        <v>19</v>
      </c>
      <c r="D980" t="s">
        <v>11</v>
      </c>
      <c r="E980">
        <v>2</v>
      </c>
      <c r="F980" s="2">
        <v>226.86</v>
      </c>
      <c r="G980" s="1">
        <v>45979</v>
      </c>
      <c r="H980" s="27">
        <v>46008</v>
      </c>
      <c r="I980" t="s">
        <v>20</v>
      </c>
      <c r="J980" s="2">
        <v>453.72</v>
      </c>
      <c r="K980" t="s">
        <v>136</v>
      </c>
      <c r="L980">
        <v>16</v>
      </c>
      <c r="M980" t="s">
        <v>40</v>
      </c>
      <c r="N980" t="s">
        <v>71</v>
      </c>
      <c r="O980">
        <f t="shared" si="15"/>
        <v>2025</v>
      </c>
      <c r="P980" s="23">
        <v>45979</v>
      </c>
    </row>
    <row r="981" spans="1:16" x14ac:dyDescent="0.3">
      <c r="A981" t="s">
        <v>1117</v>
      </c>
      <c r="B981" t="s">
        <v>1157</v>
      </c>
      <c r="C981" t="s">
        <v>10</v>
      </c>
      <c r="D981" t="s">
        <v>32</v>
      </c>
      <c r="E981">
        <v>8</v>
      </c>
      <c r="F981" s="2">
        <v>35.380000000000003</v>
      </c>
      <c r="G981" s="1">
        <v>45196</v>
      </c>
      <c r="H981" s="27">
        <v>45220</v>
      </c>
      <c r="I981" t="s">
        <v>12</v>
      </c>
      <c r="J981" s="2">
        <v>283.04000000000002</v>
      </c>
      <c r="K981" t="s">
        <v>136</v>
      </c>
      <c r="L981">
        <v>8</v>
      </c>
      <c r="M981" t="s">
        <v>17</v>
      </c>
      <c r="N981" t="s">
        <v>21</v>
      </c>
      <c r="O981">
        <f t="shared" si="15"/>
        <v>2023</v>
      </c>
      <c r="P981" s="23">
        <v>45196</v>
      </c>
    </row>
    <row r="982" spans="1:16" x14ac:dyDescent="0.3">
      <c r="A982" t="s">
        <v>1118</v>
      </c>
      <c r="B982" t="s">
        <v>1156</v>
      </c>
      <c r="C982" t="s">
        <v>24</v>
      </c>
      <c r="D982" t="s">
        <v>38</v>
      </c>
      <c r="E982">
        <v>2</v>
      </c>
      <c r="F982" s="2">
        <v>3.51</v>
      </c>
      <c r="G982" s="1">
        <v>45518</v>
      </c>
      <c r="H982" s="27">
        <v>45542</v>
      </c>
      <c r="I982" t="s">
        <v>12</v>
      </c>
      <c r="J982" s="2">
        <v>7.02</v>
      </c>
      <c r="K982" t="s">
        <v>1144</v>
      </c>
      <c r="L982">
        <v>17</v>
      </c>
      <c r="M982" t="s">
        <v>30</v>
      </c>
      <c r="N982" t="s">
        <v>31</v>
      </c>
      <c r="O982">
        <f t="shared" si="15"/>
        <v>2024</v>
      </c>
      <c r="P982" s="23">
        <v>45518</v>
      </c>
    </row>
    <row r="983" spans="1:16" x14ac:dyDescent="0.3">
      <c r="A983" t="s">
        <v>1119</v>
      </c>
      <c r="B983" t="s">
        <v>1157</v>
      </c>
      <c r="C983" t="s">
        <v>10</v>
      </c>
      <c r="D983" t="s">
        <v>38</v>
      </c>
      <c r="E983">
        <v>9</v>
      </c>
      <c r="F983" s="2">
        <v>3.51</v>
      </c>
      <c r="G983" s="1">
        <v>45222</v>
      </c>
      <c r="H983" s="27">
        <v>45241</v>
      </c>
      <c r="I983" t="s">
        <v>12</v>
      </c>
      <c r="J983" s="2">
        <v>31.589999999999996</v>
      </c>
      <c r="K983" t="s">
        <v>1144</v>
      </c>
      <c r="L983">
        <v>4</v>
      </c>
      <c r="M983" t="s">
        <v>80</v>
      </c>
      <c r="N983" t="s">
        <v>89</v>
      </c>
      <c r="O983">
        <f t="shared" si="15"/>
        <v>2023</v>
      </c>
      <c r="P983" s="23">
        <v>45222</v>
      </c>
    </row>
    <row r="984" spans="1:16" x14ac:dyDescent="0.3">
      <c r="A984" t="s">
        <v>1120</v>
      </c>
      <c r="B984" t="s">
        <v>1155</v>
      </c>
      <c r="C984" t="s">
        <v>10</v>
      </c>
      <c r="D984" t="s">
        <v>38</v>
      </c>
      <c r="E984">
        <v>3</v>
      </c>
      <c r="F984" s="2">
        <v>3.51</v>
      </c>
      <c r="G984" s="1">
        <v>45731</v>
      </c>
      <c r="H984" s="27">
        <v>45758</v>
      </c>
      <c r="I984" t="s">
        <v>12</v>
      </c>
      <c r="J984" s="2">
        <v>10.53</v>
      </c>
      <c r="K984" t="s">
        <v>1144</v>
      </c>
      <c r="L984">
        <v>7</v>
      </c>
      <c r="M984" t="s">
        <v>28</v>
      </c>
      <c r="N984" t="s">
        <v>92</v>
      </c>
      <c r="O984">
        <f t="shared" si="15"/>
        <v>2025</v>
      </c>
      <c r="P984" s="23">
        <v>45731</v>
      </c>
    </row>
    <row r="985" spans="1:16" x14ac:dyDescent="0.3">
      <c r="A985" t="s">
        <v>1121</v>
      </c>
      <c r="B985" t="s">
        <v>1151</v>
      </c>
      <c r="C985" t="s">
        <v>10</v>
      </c>
      <c r="D985" t="s">
        <v>34</v>
      </c>
      <c r="E985">
        <v>1</v>
      </c>
      <c r="F985" s="2">
        <v>113.3</v>
      </c>
      <c r="G985" s="1">
        <v>45906</v>
      </c>
      <c r="H985" s="27">
        <v>45930</v>
      </c>
      <c r="I985" t="s">
        <v>20</v>
      </c>
      <c r="J985" s="2">
        <v>113.3</v>
      </c>
      <c r="K985" t="s">
        <v>136</v>
      </c>
      <c r="L985">
        <v>11</v>
      </c>
      <c r="M985" t="s">
        <v>28</v>
      </c>
      <c r="N985" t="s">
        <v>92</v>
      </c>
      <c r="O985">
        <f t="shared" si="15"/>
        <v>2025</v>
      </c>
      <c r="P985" s="23">
        <v>45906</v>
      </c>
    </row>
    <row r="986" spans="1:16" x14ac:dyDescent="0.3">
      <c r="A986" t="s">
        <v>1122</v>
      </c>
      <c r="B986" t="s">
        <v>1159</v>
      </c>
      <c r="C986" t="s">
        <v>24</v>
      </c>
      <c r="D986" t="s">
        <v>65</v>
      </c>
      <c r="E986">
        <v>1</v>
      </c>
      <c r="F986" s="2">
        <v>35.93</v>
      </c>
      <c r="G986" s="1">
        <v>45493</v>
      </c>
      <c r="H986" s="27">
        <v>45535</v>
      </c>
      <c r="I986" t="s">
        <v>12</v>
      </c>
      <c r="J986" s="2">
        <v>35.93</v>
      </c>
      <c r="K986" t="s">
        <v>136</v>
      </c>
      <c r="L986">
        <v>19</v>
      </c>
      <c r="M986" t="s">
        <v>80</v>
      </c>
      <c r="N986" t="s">
        <v>92</v>
      </c>
      <c r="O986">
        <f t="shared" si="15"/>
        <v>2024</v>
      </c>
      <c r="P986" s="23">
        <v>45493</v>
      </c>
    </row>
    <row r="987" spans="1:16" x14ac:dyDescent="0.3">
      <c r="A987" t="s">
        <v>1123</v>
      </c>
      <c r="B987" t="s">
        <v>1158</v>
      </c>
      <c r="C987" t="s">
        <v>15</v>
      </c>
      <c r="D987" t="s">
        <v>65</v>
      </c>
      <c r="E987">
        <v>9</v>
      </c>
      <c r="F987" s="2">
        <v>35.93</v>
      </c>
      <c r="G987" s="1">
        <v>45409</v>
      </c>
      <c r="H987" s="27">
        <v>45437</v>
      </c>
      <c r="I987" t="s">
        <v>12</v>
      </c>
      <c r="J987" s="2">
        <v>323.37</v>
      </c>
      <c r="K987" t="s">
        <v>136</v>
      </c>
      <c r="L987">
        <v>8</v>
      </c>
      <c r="M987" t="s">
        <v>13</v>
      </c>
      <c r="N987" t="s">
        <v>45</v>
      </c>
      <c r="O987">
        <f t="shared" si="15"/>
        <v>2024</v>
      </c>
      <c r="P987" s="23">
        <v>45409</v>
      </c>
    </row>
    <row r="988" spans="1:16" x14ac:dyDescent="0.3">
      <c r="A988" t="s">
        <v>1124</v>
      </c>
      <c r="B988" t="s">
        <v>1154</v>
      </c>
      <c r="C988" t="s">
        <v>10</v>
      </c>
      <c r="D988" t="s">
        <v>34</v>
      </c>
      <c r="E988">
        <v>4</v>
      </c>
      <c r="F988" s="2">
        <v>113.3</v>
      </c>
      <c r="G988" s="1">
        <v>45612</v>
      </c>
      <c r="H988" s="27">
        <v>45648</v>
      </c>
      <c r="I988" t="s">
        <v>20</v>
      </c>
      <c r="J988" s="2">
        <v>453.2</v>
      </c>
      <c r="K988" t="s">
        <v>136</v>
      </c>
      <c r="L988">
        <v>16</v>
      </c>
      <c r="M988" t="s">
        <v>17</v>
      </c>
      <c r="N988" t="s">
        <v>115</v>
      </c>
      <c r="O988">
        <f t="shared" si="15"/>
        <v>2024</v>
      </c>
      <c r="P988" s="23">
        <v>45612</v>
      </c>
    </row>
    <row r="989" spans="1:16" x14ac:dyDescent="0.3">
      <c r="A989" t="s">
        <v>1125</v>
      </c>
      <c r="B989" t="s">
        <v>1157</v>
      </c>
      <c r="C989" t="s">
        <v>10</v>
      </c>
      <c r="D989" t="s">
        <v>34</v>
      </c>
      <c r="E989">
        <v>7</v>
      </c>
      <c r="F989" s="2">
        <v>113.3</v>
      </c>
      <c r="G989" s="1">
        <v>45927</v>
      </c>
      <c r="H989" s="27">
        <v>45953</v>
      </c>
      <c r="I989" t="s">
        <v>12</v>
      </c>
      <c r="J989" s="2">
        <v>793.1</v>
      </c>
      <c r="K989" t="s">
        <v>136</v>
      </c>
      <c r="L989">
        <v>2</v>
      </c>
      <c r="M989" t="s">
        <v>48</v>
      </c>
      <c r="N989" t="s">
        <v>49</v>
      </c>
      <c r="O989">
        <f t="shared" si="15"/>
        <v>2025</v>
      </c>
      <c r="P989" s="23">
        <v>45927</v>
      </c>
    </row>
    <row r="990" spans="1:16" x14ac:dyDescent="0.3">
      <c r="A990" t="s">
        <v>1126</v>
      </c>
      <c r="B990" t="s">
        <v>1153</v>
      </c>
      <c r="C990" t="s">
        <v>19</v>
      </c>
      <c r="D990" t="s">
        <v>11</v>
      </c>
      <c r="E990">
        <v>7</v>
      </c>
      <c r="F990" s="2">
        <v>226.86</v>
      </c>
      <c r="G990" s="1">
        <v>45444</v>
      </c>
      <c r="H990" s="27">
        <v>45460</v>
      </c>
      <c r="I990" t="s">
        <v>12</v>
      </c>
      <c r="J990" s="2">
        <v>1588.02</v>
      </c>
      <c r="K990" t="s">
        <v>136</v>
      </c>
      <c r="L990">
        <v>13</v>
      </c>
      <c r="M990" t="s">
        <v>22</v>
      </c>
      <c r="N990" t="s">
        <v>93</v>
      </c>
      <c r="O990">
        <f t="shared" si="15"/>
        <v>2024</v>
      </c>
      <c r="P990" s="23">
        <v>45444</v>
      </c>
    </row>
    <row r="991" spans="1:16" x14ac:dyDescent="0.3">
      <c r="A991" t="s">
        <v>1127</v>
      </c>
      <c r="B991" t="s">
        <v>1150</v>
      </c>
      <c r="C991" t="s">
        <v>24</v>
      </c>
      <c r="D991" t="s">
        <v>34</v>
      </c>
      <c r="E991">
        <v>9</v>
      </c>
      <c r="F991" s="2">
        <v>113.3</v>
      </c>
      <c r="G991" s="1">
        <v>45818</v>
      </c>
      <c r="H991" s="27">
        <v>45862</v>
      </c>
      <c r="I991" t="s">
        <v>12</v>
      </c>
      <c r="J991" s="2">
        <v>1019.6999999999999</v>
      </c>
      <c r="K991" t="s">
        <v>136</v>
      </c>
      <c r="L991">
        <v>8</v>
      </c>
      <c r="M991" t="s">
        <v>40</v>
      </c>
      <c r="N991" t="s">
        <v>41</v>
      </c>
      <c r="O991">
        <f t="shared" si="15"/>
        <v>2025</v>
      </c>
      <c r="P991" s="23">
        <v>45818</v>
      </c>
    </row>
    <row r="992" spans="1:16" x14ac:dyDescent="0.3">
      <c r="A992" t="s">
        <v>1128</v>
      </c>
      <c r="B992" t="s">
        <v>1152</v>
      </c>
      <c r="C992" t="s">
        <v>24</v>
      </c>
      <c r="D992" t="s">
        <v>51</v>
      </c>
      <c r="E992">
        <v>1</v>
      </c>
      <c r="F992" s="2">
        <v>21.99</v>
      </c>
      <c r="G992" s="1">
        <v>45528</v>
      </c>
      <c r="H992" s="27">
        <v>45565</v>
      </c>
      <c r="I992" t="s">
        <v>12</v>
      </c>
      <c r="J992" s="2">
        <v>21.99</v>
      </c>
      <c r="K992" t="s">
        <v>1144</v>
      </c>
      <c r="L992">
        <v>1</v>
      </c>
      <c r="M992" t="s">
        <v>35</v>
      </c>
      <c r="N992" t="s">
        <v>82</v>
      </c>
      <c r="O992">
        <f t="shared" si="15"/>
        <v>2024</v>
      </c>
      <c r="P992" s="23">
        <v>45528</v>
      </c>
    </row>
    <row r="993" spans="1:16" x14ac:dyDescent="0.3">
      <c r="A993" t="s">
        <v>1129</v>
      </c>
      <c r="B993" t="s">
        <v>1152</v>
      </c>
      <c r="C993" t="s">
        <v>24</v>
      </c>
      <c r="D993" t="s">
        <v>51</v>
      </c>
      <c r="E993">
        <v>7</v>
      </c>
      <c r="F993" s="2">
        <v>21.99</v>
      </c>
      <c r="G993" s="1">
        <v>45714</v>
      </c>
      <c r="H993" s="27">
        <v>45755</v>
      </c>
      <c r="I993" t="s">
        <v>12</v>
      </c>
      <c r="J993" s="2">
        <v>153.92999999999998</v>
      </c>
      <c r="K993" t="s">
        <v>1144</v>
      </c>
      <c r="L993">
        <v>18</v>
      </c>
      <c r="M993" t="s">
        <v>35</v>
      </c>
      <c r="N993" t="s">
        <v>50</v>
      </c>
      <c r="O993">
        <f t="shared" si="15"/>
        <v>2025</v>
      </c>
      <c r="P993" s="23">
        <v>45714</v>
      </c>
    </row>
    <row r="994" spans="1:16" x14ac:dyDescent="0.3">
      <c r="A994" t="s">
        <v>1130</v>
      </c>
      <c r="B994" t="s">
        <v>1150</v>
      </c>
      <c r="C994" t="s">
        <v>24</v>
      </c>
      <c r="D994" t="s">
        <v>34</v>
      </c>
      <c r="E994">
        <v>4</v>
      </c>
      <c r="F994" s="2">
        <v>113.3</v>
      </c>
      <c r="G994" s="1">
        <v>45137</v>
      </c>
      <c r="H994" s="27">
        <v>45176</v>
      </c>
      <c r="I994" t="s">
        <v>12</v>
      </c>
      <c r="J994" s="2">
        <v>453.2</v>
      </c>
      <c r="K994" t="s">
        <v>136</v>
      </c>
      <c r="L994">
        <v>7</v>
      </c>
      <c r="M994" t="s">
        <v>28</v>
      </c>
      <c r="N994" t="s">
        <v>46</v>
      </c>
      <c r="O994">
        <f t="shared" si="15"/>
        <v>2023</v>
      </c>
      <c r="P994" s="23">
        <v>45137</v>
      </c>
    </row>
    <row r="995" spans="1:16" x14ac:dyDescent="0.3">
      <c r="A995" t="s">
        <v>1131</v>
      </c>
      <c r="B995" t="s">
        <v>1158</v>
      </c>
      <c r="C995" t="s">
        <v>15</v>
      </c>
      <c r="D995" t="s">
        <v>34</v>
      </c>
      <c r="E995">
        <v>1</v>
      </c>
      <c r="F995" s="2">
        <v>113.3</v>
      </c>
      <c r="G995" s="1">
        <v>45196</v>
      </c>
      <c r="H995" s="27">
        <v>45215</v>
      </c>
      <c r="I995" t="s">
        <v>20</v>
      </c>
      <c r="J995" s="2">
        <v>113.3</v>
      </c>
      <c r="K995" t="s">
        <v>136</v>
      </c>
      <c r="L995">
        <v>12</v>
      </c>
      <c r="M995" t="s">
        <v>13</v>
      </c>
      <c r="N995" t="s">
        <v>69</v>
      </c>
      <c r="O995">
        <f t="shared" si="15"/>
        <v>2023</v>
      </c>
      <c r="P995" s="23">
        <v>45196</v>
      </c>
    </row>
    <row r="996" spans="1:16" x14ac:dyDescent="0.3">
      <c r="A996" t="s">
        <v>1132</v>
      </c>
      <c r="B996" t="s">
        <v>1157</v>
      </c>
      <c r="C996" t="s">
        <v>10</v>
      </c>
      <c r="D996" t="s">
        <v>16</v>
      </c>
      <c r="E996">
        <v>4</v>
      </c>
      <c r="F996" s="2">
        <v>177.37</v>
      </c>
      <c r="G996" s="1">
        <v>45881</v>
      </c>
      <c r="H996" s="27">
        <v>45910</v>
      </c>
      <c r="I996" t="s">
        <v>12</v>
      </c>
      <c r="J996" s="2">
        <v>709.48</v>
      </c>
      <c r="K996" t="s">
        <v>1143</v>
      </c>
      <c r="L996">
        <v>1</v>
      </c>
      <c r="M996" t="s">
        <v>30</v>
      </c>
      <c r="N996" t="s">
        <v>62</v>
      </c>
      <c r="O996">
        <f t="shared" si="15"/>
        <v>2025</v>
      </c>
      <c r="P996" s="23">
        <v>45881</v>
      </c>
    </row>
    <row r="997" spans="1:16" x14ac:dyDescent="0.3">
      <c r="A997" t="s">
        <v>1133</v>
      </c>
      <c r="B997" t="s">
        <v>1152</v>
      </c>
      <c r="C997" t="s">
        <v>24</v>
      </c>
      <c r="D997" t="s">
        <v>51</v>
      </c>
      <c r="E997">
        <v>2</v>
      </c>
      <c r="F997" s="2">
        <v>21.99</v>
      </c>
      <c r="G997" s="1">
        <v>45564</v>
      </c>
      <c r="H997" s="27">
        <v>45586</v>
      </c>
      <c r="I997" t="s">
        <v>20</v>
      </c>
      <c r="J997" s="2">
        <v>43.98</v>
      </c>
      <c r="K997" t="s">
        <v>1144</v>
      </c>
      <c r="L997">
        <v>7</v>
      </c>
      <c r="M997" t="s">
        <v>17</v>
      </c>
      <c r="N997" t="s">
        <v>18</v>
      </c>
      <c r="O997">
        <f t="shared" si="15"/>
        <v>2024</v>
      </c>
      <c r="P997" s="23">
        <v>45564</v>
      </c>
    </row>
    <row r="998" spans="1:16" x14ac:dyDescent="0.3">
      <c r="A998" t="s">
        <v>1134</v>
      </c>
      <c r="B998" t="s">
        <v>1151</v>
      </c>
      <c r="C998" t="s">
        <v>24</v>
      </c>
      <c r="D998" t="s">
        <v>32</v>
      </c>
      <c r="E998">
        <v>7</v>
      </c>
      <c r="F998" s="2">
        <v>35.380000000000003</v>
      </c>
      <c r="G998" s="1">
        <v>45841</v>
      </c>
      <c r="H998" s="27">
        <v>45865</v>
      </c>
      <c r="I998" t="s">
        <v>12</v>
      </c>
      <c r="J998" s="2">
        <v>247.66000000000003</v>
      </c>
      <c r="K998" t="s">
        <v>136</v>
      </c>
      <c r="L998">
        <v>4</v>
      </c>
      <c r="M998" t="s">
        <v>80</v>
      </c>
      <c r="N998" t="s">
        <v>120</v>
      </c>
      <c r="O998">
        <f t="shared" si="15"/>
        <v>2025</v>
      </c>
      <c r="P998" s="23">
        <v>45841</v>
      </c>
    </row>
    <row r="999" spans="1:16" x14ac:dyDescent="0.3">
      <c r="A999" t="s">
        <v>1135</v>
      </c>
      <c r="B999" t="s">
        <v>1152</v>
      </c>
      <c r="C999" t="s">
        <v>24</v>
      </c>
      <c r="D999" t="s">
        <v>38</v>
      </c>
      <c r="E999">
        <v>2</v>
      </c>
      <c r="F999" s="2">
        <v>3.51</v>
      </c>
      <c r="G999" s="1">
        <v>45500</v>
      </c>
      <c r="H999" s="27">
        <v>45533</v>
      </c>
      <c r="I999" t="s">
        <v>20</v>
      </c>
      <c r="J999" s="2">
        <v>7.02</v>
      </c>
      <c r="K999" t="s">
        <v>1144</v>
      </c>
      <c r="L999">
        <v>17</v>
      </c>
      <c r="M999" t="s">
        <v>30</v>
      </c>
      <c r="N999" t="s">
        <v>75</v>
      </c>
      <c r="O999">
        <f t="shared" si="15"/>
        <v>2024</v>
      </c>
      <c r="P999" s="23">
        <v>45500</v>
      </c>
    </row>
    <row r="1000" spans="1:16" x14ac:dyDescent="0.3">
      <c r="A1000" t="s">
        <v>1136</v>
      </c>
      <c r="B1000" t="s">
        <v>1154</v>
      </c>
      <c r="C1000" t="s">
        <v>10</v>
      </c>
      <c r="D1000" t="s">
        <v>65</v>
      </c>
      <c r="E1000">
        <v>4</v>
      </c>
      <c r="F1000" s="2">
        <v>35.93</v>
      </c>
      <c r="G1000" s="1">
        <v>45430</v>
      </c>
      <c r="H1000" s="27">
        <v>45469</v>
      </c>
      <c r="I1000" t="s">
        <v>12</v>
      </c>
      <c r="J1000" s="2">
        <v>143.72</v>
      </c>
      <c r="K1000" t="s">
        <v>136</v>
      </c>
      <c r="L1000">
        <v>5</v>
      </c>
      <c r="M1000" t="s">
        <v>13</v>
      </c>
      <c r="N1000" t="s">
        <v>135</v>
      </c>
      <c r="O1000">
        <f t="shared" si="15"/>
        <v>2024</v>
      </c>
      <c r="P1000" s="23">
        <v>45430</v>
      </c>
    </row>
    <row r="1001" spans="1:16" x14ac:dyDescent="0.3">
      <c r="A1001" t="s">
        <v>137</v>
      </c>
      <c r="B1001" t="s">
        <v>1151</v>
      </c>
      <c r="C1001" t="s">
        <v>10</v>
      </c>
      <c r="D1001" t="s">
        <v>16</v>
      </c>
      <c r="E1001">
        <v>4</v>
      </c>
      <c r="F1001" s="2">
        <v>177.37</v>
      </c>
      <c r="G1001" s="1">
        <v>45691</v>
      </c>
      <c r="H1001" s="27">
        <v>45723</v>
      </c>
      <c r="I1001" t="s">
        <v>12</v>
      </c>
      <c r="J1001" s="2">
        <v>709.48</v>
      </c>
      <c r="K1001" t="s">
        <v>1143</v>
      </c>
      <c r="L1001">
        <v>12</v>
      </c>
      <c r="M1001" t="s">
        <v>30</v>
      </c>
      <c r="N1001" t="s">
        <v>62</v>
      </c>
      <c r="O1001">
        <f t="shared" si="15"/>
        <v>2025</v>
      </c>
      <c r="P1001" s="23">
        <v>45691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40108-FC22-467E-8AC6-FCEB073F4106}">
  <dimension ref="A1:AH2001"/>
  <sheetViews>
    <sheetView zoomScale="85" zoomScaleNormal="163" workbookViewId="0">
      <selection activeCell="E1" sqref="E1"/>
    </sheetView>
  </sheetViews>
  <sheetFormatPr defaultRowHeight="14.4" x14ac:dyDescent="0.3"/>
  <cols>
    <col min="1" max="1" width="22.21875" customWidth="1"/>
    <col min="2" max="2" width="5.6640625" style="15" customWidth="1"/>
    <col min="3" max="3" width="16.44140625" bestFit="1" customWidth="1"/>
    <col min="4" max="4" width="5.5546875" style="15" customWidth="1"/>
    <col min="5" max="5" width="14.6640625" bestFit="1" customWidth="1"/>
    <col min="6" max="6" width="5.6640625" style="15" customWidth="1"/>
    <col min="7" max="7" width="17" bestFit="1" customWidth="1"/>
    <col min="8" max="8" width="5.5546875" style="15" customWidth="1"/>
    <col min="9" max="9" width="17" customWidth="1"/>
    <col min="10" max="10" width="14.21875" bestFit="1" customWidth="1"/>
    <col min="11" max="11" width="16" customWidth="1"/>
    <col min="12" max="12" width="5.5546875" style="15" customWidth="1"/>
    <col min="13" max="14" width="5.5546875" customWidth="1"/>
    <col min="15" max="15" width="10.6640625" bestFit="1" customWidth="1"/>
    <col min="16" max="16" width="5.5546875" customWidth="1"/>
    <col min="17" max="17" width="15.21875" customWidth="1"/>
    <col min="18" max="18" width="5.5546875" style="15" customWidth="1"/>
    <col min="19" max="19" width="18" bestFit="1" customWidth="1"/>
    <col min="20" max="20" width="14.5546875" bestFit="1" customWidth="1"/>
    <col min="21" max="21" width="6.6640625" bestFit="1" customWidth="1"/>
    <col min="22" max="22" width="6.44140625" bestFit="1" customWidth="1"/>
    <col min="23" max="23" width="8.109375" bestFit="1" customWidth="1"/>
    <col min="24" max="24" width="10" style="2" bestFit="1" customWidth="1"/>
    <col min="25" max="25" width="10.88671875" bestFit="1" customWidth="1"/>
    <col min="26" max="26" width="12.77734375" bestFit="1" customWidth="1"/>
    <col min="27" max="27" width="8.6640625" bestFit="1" customWidth="1"/>
    <col min="28" max="28" width="10.6640625" style="2" bestFit="1" customWidth="1"/>
    <col min="29" max="29" width="10.44140625" bestFit="1" customWidth="1"/>
    <col min="30" max="30" width="12.5546875" bestFit="1" customWidth="1"/>
    <col min="31" max="31" width="7.6640625" bestFit="1" customWidth="1"/>
    <col min="32" max="32" width="9" bestFit="1" customWidth="1"/>
  </cols>
  <sheetData>
    <row r="1" spans="1:34" x14ac:dyDescent="0.3">
      <c r="A1" s="13" t="s">
        <v>1145</v>
      </c>
      <c r="B1" s="14"/>
      <c r="C1" s="13" t="s">
        <v>1146</v>
      </c>
      <c r="D1" s="14"/>
      <c r="E1" s="13" t="s">
        <v>1147</v>
      </c>
      <c r="F1" s="14"/>
      <c r="G1" s="13" t="s">
        <v>1148</v>
      </c>
      <c r="H1" s="14"/>
      <c r="I1" s="13"/>
      <c r="J1" s="13" t="s">
        <v>1160</v>
      </c>
      <c r="K1" s="13"/>
      <c r="L1" s="14"/>
      <c r="M1" s="13" t="s">
        <v>1170</v>
      </c>
      <c r="N1" s="13"/>
      <c r="O1" s="13"/>
      <c r="P1" s="13"/>
      <c r="Q1" s="16" t="s">
        <v>1169</v>
      </c>
      <c r="S1" s="13" t="s">
        <v>1174</v>
      </c>
    </row>
    <row r="2" spans="1:34" x14ac:dyDescent="0.3">
      <c r="A2" t="str" cm="1">
        <f t="array" ref="A2:A1001">IF('Main Data(Cleaned)'!J2:J1001&gt;1000,"High Value","Low Value")</f>
        <v>Low Value</v>
      </c>
      <c r="C2" t="str" cm="1">
        <f t="array" ref="C2:C1002">_xlfn.IFS('Main Data(Cleaned)'!L1:L1001&lt;5,"Low",'Main Data(Cleaned)'!L1:L1001&lt;=15,"Medium",'Main Data(Cleaned)'!L1:L1001&gt;15,"High")</f>
        <v>High</v>
      </c>
      <c r="E2" t="str" cm="1">
        <f t="array" ref="E2:E1001">_xlfn.IFS('Main Data(Cleaned)'!F2:F1001&lt;50,"Cheap",'Main Data(Cleaned)'!F2:F1001&lt;=300,"Moderate",'Main Data(Cleaned)'!F2:F1001&gt;301,"Expensive")</f>
        <v>Moderate</v>
      </c>
      <c r="G2" t="str">
        <f>IF(AND('Main Data(Cleaned)'!E1&gt;7,'Main Data(Cleaned)'!I1="Yes"),"High Qty &amp; Returned","No")</f>
        <v>No</v>
      </c>
      <c r="I2" t="s">
        <v>2</v>
      </c>
      <c r="J2" t="s">
        <v>1138</v>
      </c>
      <c r="K2" s="2" t="e">
        <f>VLOOKUP(I2,'Main Data(Cleaned)'!D2:N1001,MATCH(Formulas!J2,'Main Data(Cleaned)'!D1:N1,0),0)</f>
        <v>#N/A</v>
      </c>
      <c r="O2" s="1">
        <f>DATE(YEAR('Main Data(Cleaned)'!H2),MONTH('Main Data(Cleaned)'!H2),DAY('Main Data(Cleaned)'!H2))</f>
        <v>45945</v>
      </c>
      <c r="Q2">
        <f>O2-'Main Data(Cleaned)'!G2</f>
        <v>23</v>
      </c>
      <c r="S2" s="6" t="s">
        <v>0</v>
      </c>
      <c r="T2" s="3" t="s">
        <v>1137</v>
      </c>
      <c r="U2" s="3" t="s">
        <v>1</v>
      </c>
      <c r="V2" s="3" t="s">
        <v>2</v>
      </c>
      <c r="W2" s="6" t="s">
        <v>3</v>
      </c>
      <c r="X2" s="5" t="s">
        <v>1138</v>
      </c>
      <c r="Y2" s="3" t="s">
        <v>4</v>
      </c>
      <c r="Z2" s="21" t="s">
        <v>5</v>
      </c>
      <c r="AA2" s="6" t="s">
        <v>6</v>
      </c>
      <c r="AB2" s="6" t="s">
        <v>1141</v>
      </c>
      <c r="AC2" s="7" t="s">
        <v>7</v>
      </c>
      <c r="AD2" s="6" t="s">
        <v>1142</v>
      </c>
      <c r="AE2" s="22" t="s">
        <v>8</v>
      </c>
      <c r="AF2" s="4" t="s">
        <v>9</v>
      </c>
    </row>
    <row r="3" spans="1:34" x14ac:dyDescent="0.3">
      <c r="A3" t="str">
        <v>Low Value</v>
      </c>
      <c r="C3" t="str">
        <v>Medium</v>
      </c>
      <c r="E3" t="str">
        <v>Moderate</v>
      </c>
      <c r="G3" t="str">
        <f>IF(AND('Main Data(Cleaned)'!E2&gt;7,'Main Data(Cleaned)'!I2="Yes"),"High Qty &amp; Returned","No")</f>
        <v>No</v>
      </c>
      <c r="I3" s="11" t="s">
        <v>1164</v>
      </c>
      <c r="O3" s="1">
        <f>DATE(YEAR('Main Data(Cleaned)'!H3),MONTH('Main Data(Cleaned)'!H3),DAY('Main Data(Cleaned)'!H3))</f>
        <v>45960</v>
      </c>
      <c r="Q3">
        <f>O3-'Main Data(Cleaned)'!G3</f>
        <v>45</v>
      </c>
      <c r="S3" t="str" cm="1">
        <f t="array" ref="S3:AF7">_xlfn.TAKE(_xlfn._xlws.SORT(_xlfn._xlws.FILTER('Main Data(Cleaned)'!A2:N1001,'Main Data(Cleaned)'!M2:M1001="USA"),10,-1),5)</f>
        <v>ORD53</v>
      </c>
      <c r="T3" t="str">
        <v>Sophia</v>
      </c>
      <c r="U3" t="str">
        <v>North</v>
      </c>
      <c r="V3" t="str">
        <v>Table</v>
      </c>
      <c r="W3">
        <v>8</v>
      </c>
      <c r="X3" s="2">
        <v>292.01</v>
      </c>
      <c r="Y3">
        <v>45912</v>
      </c>
      <c r="Z3">
        <v>45957</v>
      </c>
      <c r="AA3" t="str">
        <v>Yes</v>
      </c>
      <c r="AB3" s="2">
        <v>2336.08</v>
      </c>
      <c r="AC3" t="str">
        <v>Furniture</v>
      </c>
      <c r="AD3">
        <v>6</v>
      </c>
      <c r="AE3" t="str">
        <v>USA</v>
      </c>
      <c r="AF3" t="str">
        <v>Arizona</v>
      </c>
    </row>
    <row r="4" spans="1:34" x14ac:dyDescent="0.3">
      <c r="A4" t="str">
        <v>High Value</v>
      </c>
      <c r="C4" t="str">
        <v>Medium</v>
      </c>
      <c r="E4" t="str">
        <v>Moderate</v>
      </c>
      <c r="G4" t="str">
        <f>IF(AND('Main Data(Cleaned)'!E3&gt;7,'Main Data(Cleaned)'!I3="Yes"),"High Qty &amp; Returned","No")</f>
        <v>No</v>
      </c>
      <c r="I4" s="16" t="s">
        <v>1163</v>
      </c>
      <c r="O4" s="1">
        <f>DATE(YEAR('Main Data(Cleaned)'!H4),MONTH('Main Data(Cleaned)'!H4),DAY('Main Data(Cleaned)'!H4))</f>
        <v>45590</v>
      </c>
      <c r="Q4">
        <f>O4-'Main Data(Cleaned)'!G4</f>
        <v>19</v>
      </c>
      <c r="S4" t="str">
        <v>ORD150</v>
      </c>
      <c r="T4" t="str">
        <v>Olivia</v>
      </c>
      <c r="U4" t="str">
        <v>North</v>
      </c>
      <c r="V4" t="str">
        <v>Printer</v>
      </c>
      <c r="W4">
        <v>10</v>
      </c>
      <c r="X4" s="2">
        <v>226.86</v>
      </c>
      <c r="Y4">
        <v>45400</v>
      </c>
      <c r="Z4">
        <v>45444</v>
      </c>
      <c r="AA4" t="str">
        <v>Yes</v>
      </c>
      <c r="AB4" s="2">
        <v>2268.6000000000004</v>
      </c>
      <c r="AC4" t="str">
        <v>Technology</v>
      </c>
      <c r="AD4">
        <v>0</v>
      </c>
      <c r="AE4" t="str">
        <v>USA</v>
      </c>
      <c r="AF4" t="str">
        <v>Texas</v>
      </c>
    </row>
    <row r="5" spans="1:34" x14ac:dyDescent="0.3">
      <c r="A5" t="str">
        <v>Low Value</v>
      </c>
      <c r="C5" t="str">
        <v>Low</v>
      </c>
      <c r="E5" t="str">
        <v>Moderate</v>
      </c>
      <c r="G5" t="str">
        <f>IF(AND('Main Data(Cleaned)'!E4&gt;7,'Main Data(Cleaned)'!I4="Yes"),"High Qty &amp; Returned","No")</f>
        <v>High Qty &amp; Returned</v>
      </c>
      <c r="O5" s="1">
        <f>DATE(YEAR('Main Data(Cleaned)'!H5),MONTH('Main Data(Cleaned)'!H5),DAY('Main Data(Cleaned)'!H5))</f>
        <v>45250</v>
      </c>
      <c r="Q5">
        <f>O5-'Main Data(Cleaned)'!G5</f>
        <v>34</v>
      </c>
      <c r="S5" t="str">
        <v>ORD708</v>
      </c>
      <c r="T5" t="str">
        <v>Ava</v>
      </c>
      <c r="U5" t="str">
        <v>East</v>
      </c>
      <c r="V5" t="str">
        <v>Printer</v>
      </c>
      <c r="W5">
        <v>10</v>
      </c>
      <c r="X5" s="2">
        <v>226.86</v>
      </c>
      <c r="Y5">
        <v>45058</v>
      </c>
      <c r="Z5">
        <v>45077</v>
      </c>
      <c r="AA5" t="str">
        <v>Yes</v>
      </c>
      <c r="AB5" s="2">
        <v>2268.6000000000004</v>
      </c>
      <c r="AC5" t="str">
        <v>Technology</v>
      </c>
      <c r="AD5">
        <v>5</v>
      </c>
      <c r="AE5" t="str">
        <v>USA</v>
      </c>
      <c r="AF5" t="str">
        <v>California</v>
      </c>
    </row>
    <row r="6" spans="1:34" x14ac:dyDescent="0.3">
      <c r="A6" t="str">
        <v>Low Value</v>
      </c>
      <c r="C6" t="str">
        <v>Low</v>
      </c>
      <c r="E6" t="str">
        <v>Cheap</v>
      </c>
      <c r="G6" t="str">
        <f>IF(AND('Main Data(Cleaned)'!E5&gt;7,'Main Data(Cleaned)'!I5="Yes"),"High Qty &amp; Returned","No")</f>
        <v>No</v>
      </c>
      <c r="O6" s="1">
        <f>DATE(YEAR('Main Data(Cleaned)'!H6),MONTH('Main Data(Cleaned)'!H6),DAY('Main Data(Cleaned)'!H6))</f>
        <v>45574</v>
      </c>
      <c r="Q6">
        <f>O6-'Main Data(Cleaned)'!G6</f>
        <v>44</v>
      </c>
      <c r="S6" t="str">
        <v>ORD810</v>
      </c>
      <c r="T6" t="str">
        <v>Ava</v>
      </c>
      <c r="U6" t="str">
        <v>East</v>
      </c>
      <c r="V6" t="str">
        <v>Table</v>
      </c>
      <c r="W6">
        <v>7</v>
      </c>
      <c r="X6" s="2">
        <v>292.01</v>
      </c>
      <c r="Y6">
        <v>45285</v>
      </c>
      <c r="Z6">
        <v>45319</v>
      </c>
      <c r="AA6" t="str">
        <v>Yes</v>
      </c>
      <c r="AB6" s="2">
        <v>2044.07</v>
      </c>
      <c r="AC6" t="str">
        <v>Furniture</v>
      </c>
      <c r="AD6">
        <v>6</v>
      </c>
      <c r="AE6" t="str">
        <v>USA</v>
      </c>
      <c r="AF6" t="str">
        <v>Texas</v>
      </c>
    </row>
    <row r="7" spans="1:34" x14ac:dyDescent="0.3">
      <c r="A7" t="str">
        <v>Low Value</v>
      </c>
      <c r="C7" t="str">
        <v>Medium</v>
      </c>
      <c r="E7" t="str">
        <v>Moderate</v>
      </c>
      <c r="G7" t="str">
        <f>IF(AND('Main Data(Cleaned)'!E6&gt;7,'Main Data(Cleaned)'!I6="Yes"),"High Qty &amp; Returned","No")</f>
        <v>No</v>
      </c>
      <c r="O7" s="1">
        <f>DATE(YEAR('Main Data(Cleaned)'!H7),MONTH('Main Data(Cleaned)'!H7),DAY('Main Data(Cleaned)'!H7))</f>
        <v>45789</v>
      </c>
      <c r="Q7">
        <f>O7-'Main Data(Cleaned)'!G7</f>
        <v>21</v>
      </c>
      <c r="S7" t="str">
        <v>ORD683</v>
      </c>
      <c r="T7" t="str">
        <v>Emma</v>
      </c>
      <c r="U7" t="str">
        <v>South</v>
      </c>
      <c r="V7" t="str">
        <v>Chair</v>
      </c>
      <c r="W7">
        <v>10</v>
      </c>
      <c r="X7" s="2">
        <v>177.37</v>
      </c>
      <c r="Y7">
        <v>45163</v>
      </c>
      <c r="Z7">
        <v>45200</v>
      </c>
      <c r="AA7" t="str">
        <v>No</v>
      </c>
      <c r="AB7" s="2">
        <v>1773.7</v>
      </c>
      <c r="AC7" t="str">
        <v>Furniture</v>
      </c>
      <c r="AD7">
        <v>8</v>
      </c>
      <c r="AE7" t="str">
        <v>USA</v>
      </c>
      <c r="AF7" t="str">
        <v>Georgia</v>
      </c>
    </row>
    <row r="8" spans="1:34" x14ac:dyDescent="0.3">
      <c r="A8" t="str">
        <v>Low Value</v>
      </c>
      <c r="C8" t="str">
        <v>Medium</v>
      </c>
      <c r="E8" t="str">
        <v>Cheap</v>
      </c>
      <c r="G8" t="str">
        <f>IF(AND('Main Data(Cleaned)'!E7&gt;7,'Main Data(Cleaned)'!I7="Yes"),"High Qty &amp; Returned","No")</f>
        <v>No</v>
      </c>
      <c r="O8" s="1">
        <f>DATE(YEAR('Main Data(Cleaned)'!H8),MONTH('Main Data(Cleaned)'!H8),DAY('Main Data(Cleaned)'!H8))</f>
        <v>45518</v>
      </c>
      <c r="Q8">
        <f>O8-'Main Data(Cleaned)'!G8</f>
        <v>16</v>
      </c>
    </row>
    <row r="9" spans="1:34" x14ac:dyDescent="0.3">
      <c r="A9" t="str">
        <v>Low Value</v>
      </c>
      <c r="C9" t="str">
        <v>Low</v>
      </c>
      <c r="E9" t="str">
        <v>Cheap</v>
      </c>
      <c r="G9" t="str">
        <f>IF(AND('Main Data(Cleaned)'!E8&gt;7,'Main Data(Cleaned)'!I8="Yes"),"High Qty &amp; Returned","No")</f>
        <v>No</v>
      </c>
      <c r="O9" s="1">
        <f>DATE(YEAR('Main Data(Cleaned)'!H9),MONTH('Main Data(Cleaned)'!H9),DAY('Main Data(Cleaned)'!H9))</f>
        <v>45150</v>
      </c>
      <c r="Q9">
        <f>O9-'Main Data(Cleaned)'!G9</f>
        <v>24</v>
      </c>
    </row>
    <row r="10" spans="1:34" x14ac:dyDescent="0.3">
      <c r="A10" t="str">
        <v>Low Value</v>
      </c>
      <c r="C10" t="str">
        <v>Medium</v>
      </c>
      <c r="E10" t="str">
        <v>Cheap</v>
      </c>
      <c r="G10" t="str">
        <f>IF(AND('Main Data(Cleaned)'!E9&gt;7,'Main Data(Cleaned)'!I9="Yes"),"High Qty &amp; Returned","No")</f>
        <v>No</v>
      </c>
      <c r="O10" s="1">
        <f>DATE(YEAR('Main Data(Cleaned)'!H10),MONTH('Main Data(Cleaned)'!H10),DAY('Main Data(Cleaned)'!H10))</f>
        <v>45391</v>
      </c>
      <c r="Q10">
        <f>O10-'Main Data(Cleaned)'!G10</f>
        <v>19</v>
      </c>
    </row>
    <row r="11" spans="1:34" x14ac:dyDescent="0.3">
      <c r="A11" t="str">
        <v>High Value</v>
      </c>
      <c r="C11" t="str">
        <v>Low</v>
      </c>
      <c r="E11" t="str">
        <v>Moderate</v>
      </c>
      <c r="G11" t="str">
        <f>IF(AND('Main Data(Cleaned)'!E10&gt;7,'Main Data(Cleaned)'!I10="Yes"),"High Qty &amp; Returned","No")</f>
        <v>No</v>
      </c>
      <c r="O11" s="1">
        <f>DATE(YEAR('Main Data(Cleaned)'!H11),MONTH('Main Data(Cleaned)'!H11),DAY('Main Data(Cleaned)'!H11))</f>
        <v>45630</v>
      </c>
      <c r="Q11">
        <f>O11-'Main Data(Cleaned)'!G11</f>
        <v>39</v>
      </c>
    </row>
    <row r="12" spans="1:34" x14ac:dyDescent="0.3">
      <c r="A12" t="str">
        <v>High Value</v>
      </c>
      <c r="C12" t="str">
        <v>Low</v>
      </c>
      <c r="E12" t="str">
        <v>Moderate</v>
      </c>
      <c r="G12" t="str">
        <f>IF(AND('Main Data(Cleaned)'!E11&gt;7,'Main Data(Cleaned)'!I11="Yes"),"High Qty &amp; Returned","No")</f>
        <v>No</v>
      </c>
      <c r="O12" s="1">
        <f>DATE(YEAR('Main Data(Cleaned)'!H12),MONTH('Main Data(Cleaned)'!H12),DAY('Main Data(Cleaned)'!H12))</f>
        <v>45020</v>
      </c>
      <c r="Q12">
        <f>O12-'Main Data(Cleaned)'!G12</f>
        <v>41</v>
      </c>
      <c r="S12" s="13" t="s">
        <v>1236</v>
      </c>
      <c r="T12" s="13"/>
    </row>
    <row r="13" spans="1:34" x14ac:dyDescent="0.3">
      <c r="A13" t="str">
        <v>Low Value</v>
      </c>
      <c r="C13" t="str">
        <v>Medium</v>
      </c>
      <c r="E13" t="str">
        <v>Moderate</v>
      </c>
      <c r="G13" t="str">
        <f>IF(AND('Main Data(Cleaned)'!E12&gt;7,'Main Data(Cleaned)'!I12="Yes"),"High Qty &amp; Returned","No")</f>
        <v>High Qty &amp; Returned</v>
      </c>
      <c r="O13" s="1">
        <f>DATE(YEAR('Main Data(Cleaned)'!H13),MONTH('Main Data(Cleaned)'!H13),DAY('Main Data(Cleaned)'!H13))</f>
        <v>45328</v>
      </c>
      <c r="Q13">
        <f>O13-'Main Data(Cleaned)'!G13</f>
        <v>38</v>
      </c>
      <c r="S13" s="6" t="s">
        <v>0</v>
      </c>
      <c r="T13" s="3" t="s">
        <v>1137</v>
      </c>
      <c r="U13" s="3" t="s">
        <v>1</v>
      </c>
      <c r="V13" s="3" t="s">
        <v>2</v>
      </c>
      <c r="W13" s="6" t="s">
        <v>3</v>
      </c>
      <c r="X13" s="5" t="s">
        <v>1138</v>
      </c>
      <c r="Y13" s="3" t="s">
        <v>4</v>
      </c>
      <c r="Z13" s="21" t="s">
        <v>5</v>
      </c>
      <c r="AA13" s="6" t="s">
        <v>6</v>
      </c>
      <c r="AB13" s="6" t="s">
        <v>1141</v>
      </c>
      <c r="AC13" s="7" t="s">
        <v>7</v>
      </c>
      <c r="AD13" s="6" t="s">
        <v>1142</v>
      </c>
      <c r="AE13" s="22" t="s">
        <v>8</v>
      </c>
      <c r="AF13" s="4" t="s">
        <v>9</v>
      </c>
      <c r="AG13" s="3" t="s">
        <v>1175</v>
      </c>
      <c r="AH13" s="30" t="s">
        <v>1173</v>
      </c>
    </row>
    <row r="14" spans="1:34" x14ac:dyDescent="0.3">
      <c r="A14" t="str">
        <v>Low Value</v>
      </c>
      <c r="C14" t="str">
        <v>Medium</v>
      </c>
      <c r="E14" t="str">
        <v>Cheap</v>
      </c>
      <c r="G14" t="str">
        <f>IF(AND('Main Data(Cleaned)'!E13&gt;7,'Main Data(Cleaned)'!I13="Yes"),"High Qty &amp; Returned","No")</f>
        <v>No</v>
      </c>
      <c r="O14" s="1">
        <f>DATE(YEAR('Main Data(Cleaned)'!H14),MONTH('Main Data(Cleaned)'!H14),DAY('Main Data(Cleaned)'!H14))</f>
        <v>45256</v>
      </c>
      <c r="Q14">
        <f>O14-'Main Data(Cleaned)'!G14</f>
        <v>43</v>
      </c>
      <c r="S14" t="str" cm="1">
        <f t="array" ref="S14:AH23">_xlfn.TAKE(_xlfn._xlws.FILTER('Main Data(Cleaned)'!A2:P1001,'Main Data(Cleaned)'!E2:E1001=MAX('Main Data(Cleaned)'!E2:E1001),),10)</f>
        <v>ORD3</v>
      </c>
      <c r="T14" t="str">
        <v>Elijah</v>
      </c>
      <c r="U14" t="str">
        <v>North</v>
      </c>
      <c r="V14" t="str">
        <v>Chair</v>
      </c>
      <c r="W14">
        <v>10</v>
      </c>
      <c r="X14" s="2">
        <v>177.37</v>
      </c>
      <c r="Y14">
        <v>45571</v>
      </c>
      <c r="Z14">
        <v>45590</v>
      </c>
      <c r="AA14" t="str">
        <v>Yes</v>
      </c>
      <c r="AB14" s="2">
        <v>1773.7</v>
      </c>
      <c r="AC14" t="str">
        <v>Furniture</v>
      </c>
      <c r="AD14">
        <v>4</v>
      </c>
      <c r="AE14" t="str">
        <v>France</v>
      </c>
      <c r="AF14" t="str">
        <v>Aquitaine</v>
      </c>
      <c r="AG14">
        <v>2024</v>
      </c>
      <c r="AH14">
        <v>45571</v>
      </c>
    </row>
    <row r="15" spans="1:34" x14ac:dyDescent="0.3">
      <c r="A15" t="str">
        <v>High Value</v>
      </c>
      <c r="C15" t="str">
        <v>Low</v>
      </c>
      <c r="E15" t="str">
        <v>Moderate</v>
      </c>
      <c r="G15" t="str">
        <f>IF(AND('Main Data(Cleaned)'!E14&gt;7,'Main Data(Cleaned)'!I14="Yes"),"High Qty &amp; Returned","No")</f>
        <v>No</v>
      </c>
      <c r="O15" s="1">
        <f>DATE(YEAR('Main Data(Cleaned)'!H15),MONTH('Main Data(Cleaned)'!H15),DAY('Main Data(Cleaned)'!H15))</f>
        <v>45244</v>
      </c>
      <c r="Q15">
        <f>O15-'Main Data(Cleaned)'!G15</f>
        <v>21</v>
      </c>
      <c r="S15" t="str">
        <v>ORD11</v>
      </c>
      <c r="T15" t="str">
        <v>Sophia</v>
      </c>
      <c r="U15" t="str">
        <v>North</v>
      </c>
      <c r="V15" t="str">
        <v>Monitor</v>
      </c>
      <c r="W15">
        <v>10</v>
      </c>
      <c r="X15" s="2">
        <v>113.3</v>
      </c>
      <c r="Y15">
        <v>44979</v>
      </c>
      <c r="Z15">
        <v>45020</v>
      </c>
      <c r="AA15" t="str">
        <v>Yes</v>
      </c>
      <c r="AB15" s="2">
        <v>1133</v>
      </c>
      <c r="AC15" t="str">
        <v>Technology</v>
      </c>
      <c r="AD15">
        <v>9</v>
      </c>
      <c r="AE15" t="str">
        <v>UK</v>
      </c>
      <c r="AF15" t="str">
        <v>Hampshire</v>
      </c>
      <c r="AG15">
        <v>2023</v>
      </c>
      <c r="AH15">
        <v>44979</v>
      </c>
    </row>
    <row r="16" spans="1:34" x14ac:dyDescent="0.3">
      <c r="A16" t="str">
        <v>Low Value</v>
      </c>
      <c r="C16" t="str">
        <v>Medium</v>
      </c>
      <c r="E16" t="str">
        <v>Moderate</v>
      </c>
      <c r="G16" t="str">
        <f>IF(AND('Main Data(Cleaned)'!E15&gt;7,'Main Data(Cleaned)'!I15="Yes"),"High Qty &amp; Returned","No")</f>
        <v>No</v>
      </c>
      <c r="I16" s="18" t="s">
        <v>1161</v>
      </c>
      <c r="J16" s="16" t="s">
        <v>1139</v>
      </c>
      <c r="K16" s="12"/>
      <c r="O16" s="1">
        <f>DATE(YEAR('Main Data(Cleaned)'!H16),MONTH('Main Data(Cleaned)'!H16),DAY('Main Data(Cleaned)'!H16))</f>
        <v>45023</v>
      </c>
      <c r="Q16">
        <f>O16-'Main Data(Cleaned)'!G16</f>
        <v>45</v>
      </c>
      <c r="S16" t="str">
        <v>ORD25</v>
      </c>
      <c r="T16" t="str">
        <v>Ava</v>
      </c>
      <c r="U16" t="str">
        <v>East</v>
      </c>
      <c r="V16" t="str">
        <v>Keyboard</v>
      </c>
      <c r="W16">
        <v>10</v>
      </c>
      <c r="X16" s="2">
        <v>35.380000000000003</v>
      </c>
      <c r="Y16">
        <v>45574</v>
      </c>
      <c r="Z16">
        <v>45598</v>
      </c>
      <c r="AA16" t="str">
        <v>Yes</v>
      </c>
      <c r="AB16" s="2">
        <v>353.8</v>
      </c>
      <c r="AC16" t="str">
        <v>Furniture</v>
      </c>
      <c r="AD16">
        <v>1</v>
      </c>
      <c r="AE16" t="str">
        <v>Australia</v>
      </c>
      <c r="AF16" t="str">
        <v>WA</v>
      </c>
      <c r="AG16">
        <v>2024</v>
      </c>
      <c r="AH16">
        <v>45574</v>
      </c>
    </row>
    <row r="17" spans="1:34" x14ac:dyDescent="0.3">
      <c r="A17" t="str">
        <v>Low Value</v>
      </c>
      <c r="C17" t="str">
        <v>Medium</v>
      </c>
      <c r="E17" t="str">
        <v>Moderate</v>
      </c>
      <c r="G17" t="str">
        <f>IF(AND('Main Data(Cleaned)'!E16&gt;7,'Main Data(Cleaned)'!I16="Yes"),"High Qty &amp; Returned","No")</f>
        <v>No</v>
      </c>
      <c r="I17" t="s">
        <v>733</v>
      </c>
      <c r="J17" s="3" t="s">
        <v>1137</v>
      </c>
      <c r="K17" t="str">
        <f>VLOOKUP($I$17,'Main Data(Cleaned)'!$A$2:$N$1001,MATCH(Formulas!$J17,'Main Data(Cleaned)'!$A$1:$N$1,0),0)</f>
        <v>James</v>
      </c>
      <c r="O17" s="1">
        <f>DATE(YEAR('Main Data(Cleaned)'!H17),MONTH('Main Data(Cleaned)'!H17),DAY('Main Data(Cleaned)'!H17))</f>
        <v>45017</v>
      </c>
      <c r="Q17">
        <f>O17-'Main Data(Cleaned)'!G17</f>
        <v>21</v>
      </c>
      <c r="S17" t="str">
        <v>ORD33</v>
      </c>
      <c r="T17" t="str">
        <v>Ishita</v>
      </c>
      <c r="U17" t="str">
        <v>East</v>
      </c>
      <c r="V17" t="str">
        <v>Desk Lamp</v>
      </c>
      <c r="W17">
        <v>10</v>
      </c>
      <c r="X17" s="2">
        <v>21.99</v>
      </c>
      <c r="Y17">
        <v>45679</v>
      </c>
      <c r="Z17">
        <v>45723</v>
      </c>
      <c r="AA17" t="str">
        <v>Yes</v>
      </c>
      <c r="AB17" s="2">
        <v>219.89999999999998</v>
      </c>
      <c r="AC17" t="str">
        <v>Office Supplies</v>
      </c>
      <c r="AD17">
        <v>11</v>
      </c>
      <c r="AE17" t="str">
        <v>India</v>
      </c>
      <c r="AF17" t="str">
        <v>Bihar</v>
      </c>
      <c r="AG17">
        <v>2025</v>
      </c>
      <c r="AH17">
        <v>45679</v>
      </c>
    </row>
    <row r="18" spans="1:34" x14ac:dyDescent="0.3">
      <c r="A18" t="str">
        <v>Low Value</v>
      </c>
      <c r="C18" t="str">
        <v>High</v>
      </c>
      <c r="E18" t="str">
        <v>Moderate</v>
      </c>
      <c r="G18" t="str">
        <f>IF(AND('Main Data(Cleaned)'!E17&gt;7,'Main Data(Cleaned)'!I17="Yes"),"High Qty &amp; Returned","No")</f>
        <v>No</v>
      </c>
      <c r="I18" s="10"/>
      <c r="J18" s="8" t="s">
        <v>1</v>
      </c>
      <c r="K18" t="str">
        <f>VLOOKUP($I$17,'Main Data(Cleaned)'!$A$2:$N$1001,MATCH(Formulas!$J18,'Main Data(Cleaned)'!$A$1:$N$1,0),0)</f>
        <v>South</v>
      </c>
      <c r="O18" s="1">
        <f>DATE(YEAR('Main Data(Cleaned)'!H18),MONTH('Main Data(Cleaned)'!H18),DAY('Main Data(Cleaned)'!H18))</f>
        <v>45658</v>
      </c>
      <c r="Q18">
        <f>O18-'Main Data(Cleaned)'!G18</f>
        <v>24</v>
      </c>
      <c r="S18" t="str">
        <v>ORD47</v>
      </c>
      <c r="T18" t="str">
        <v>Elijah</v>
      </c>
      <c r="U18" t="str">
        <v>East</v>
      </c>
      <c r="V18" t="str">
        <v>Mouse</v>
      </c>
      <c r="W18">
        <v>10</v>
      </c>
      <c r="X18" s="2">
        <v>35.93</v>
      </c>
      <c r="Y18">
        <v>45712</v>
      </c>
      <c r="Z18">
        <v>45747</v>
      </c>
      <c r="AA18" t="str">
        <v>No</v>
      </c>
      <c r="AB18" s="2">
        <v>359.3</v>
      </c>
      <c r="AC18" t="str">
        <v>Furniture</v>
      </c>
      <c r="AD18">
        <v>17</v>
      </c>
      <c r="AE18" t="str">
        <v>India</v>
      </c>
      <c r="AF18" t="str">
        <v>Karnataka</v>
      </c>
      <c r="AG18">
        <v>2025</v>
      </c>
      <c r="AH18">
        <v>45712</v>
      </c>
    </row>
    <row r="19" spans="1:34" x14ac:dyDescent="0.3">
      <c r="A19" t="str">
        <v>Low Value</v>
      </c>
      <c r="C19" t="str">
        <v>Medium</v>
      </c>
      <c r="E19" t="str">
        <v>Moderate</v>
      </c>
      <c r="G19" t="str">
        <f>IF(AND('Main Data(Cleaned)'!E18&gt;7,'Main Data(Cleaned)'!I18="Yes"),"High Qty &amp; Returned","No")</f>
        <v>No</v>
      </c>
      <c r="J19" s="8" t="s">
        <v>1</v>
      </c>
      <c r="K19" t="str">
        <f>VLOOKUP($I$17,'Main Data(Cleaned)'!$A$2:$N$1001,MATCH(Formulas!$J19,'Main Data(Cleaned)'!$A$1:$N$1,0),0)</f>
        <v>South</v>
      </c>
      <c r="O19" s="1">
        <f>DATE(YEAR('Main Data(Cleaned)'!H19),MONTH('Main Data(Cleaned)'!H19),DAY('Main Data(Cleaned)'!H19))</f>
        <v>45659</v>
      </c>
      <c r="Q19">
        <f>O19-'Main Data(Cleaned)'!G19</f>
        <v>40</v>
      </c>
      <c r="S19" t="str">
        <v>ORD51</v>
      </c>
      <c r="T19" t="str">
        <v>James</v>
      </c>
      <c r="U19" t="str">
        <v>South</v>
      </c>
      <c r="V19" t="str">
        <v>Router</v>
      </c>
      <c r="W19">
        <v>10</v>
      </c>
      <c r="X19" s="2">
        <v>76.069999999999993</v>
      </c>
      <c r="Y19">
        <v>45424</v>
      </c>
      <c r="Z19">
        <v>45469</v>
      </c>
      <c r="AA19" t="str">
        <v>No</v>
      </c>
      <c r="AB19" s="2">
        <v>760.69999999999993</v>
      </c>
      <c r="AC19" t="str">
        <v>Technology</v>
      </c>
      <c r="AD19">
        <v>8</v>
      </c>
      <c r="AE19" t="str">
        <v>Australia</v>
      </c>
      <c r="AF19" t="str">
        <v>Perth</v>
      </c>
      <c r="AG19">
        <v>2024</v>
      </c>
      <c r="AH19">
        <v>45424</v>
      </c>
    </row>
    <row r="20" spans="1:34" x14ac:dyDescent="0.3">
      <c r="A20" t="str">
        <v>Low Value</v>
      </c>
      <c r="C20" t="str">
        <v>Low</v>
      </c>
      <c r="E20" t="str">
        <v>Cheap</v>
      </c>
      <c r="G20" t="str">
        <f>IF(AND('Main Data(Cleaned)'!E19&gt;7,'Main Data(Cleaned)'!I19="Yes"),"High Qty &amp; Returned","No")</f>
        <v>No</v>
      </c>
      <c r="J20" s="6" t="s">
        <v>3</v>
      </c>
      <c r="K20">
        <f>VLOOKUP($I$17,'Main Data(Cleaned)'!$A$2:$N$1001,MATCH(Formulas!$J20,'Main Data(Cleaned)'!$A$1:$N$1,0),0)</f>
        <v>4</v>
      </c>
      <c r="O20" s="1">
        <f>DATE(YEAR('Main Data(Cleaned)'!H20),MONTH('Main Data(Cleaned)'!H20),DAY('Main Data(Cleaned)'!H20))</f>
        <v>45083</v>
      </c>
      <c r="Q20">
        <f>O20-'Main Data(Cleaned)'!G20</f>
        <v>26</v>
      </c>
      <c r="S20" t="str">
        <v>ORD67</v>
      </c>
      <c r="T20" t="str">
        <v>Noah</v>
      </c>
      <c r="U20" t="str">
        <v>East</v>
      </c>
      <c r="V20" t="str">
        <v>Chair</v>
      </c>
      <c r="W20">
        <v>10</v>
      </c>
      <c r="X20" s="2">
        <v>177.37</v>
      </c>
      <c r="Y20">
        <v>45488</v>
      </c>
      <c r="Z20">
        <v>45533</v>
      </c>
      <c r="AA20" t="str">
        <v>Yes</v>
      </c>
      <c r="AB20" s="2">
        <v>1773.7</v>
      </c>
      <c r="AC20" t="str">
        <v>Furniture</v>
      </c>
      <c r="AD20">
        <v>9</v>
      </c>
      <c r="AE20" t="str">
        <v>UK</v>
      </c>
      <c r="AF20" t="str">
        <v>Lancashire</v>
      </c>
      <c r="AG20">
        <v>2024</v>
      </c>
      <c r="AH20">
        <v>45488</v>
      </c>
    </row>
    <row r="21" spans="1:34" x14ac:dyDescent="0.3">
      <c r="A21" t="str">
        <v>Low Value</v>
      </c>
      <c r="C21" t="str">
        <v>Low</v>
      </c>
      <c r="E21" t="str">
        <v>Cheap</v>
      </c>
      <c r="G21" t="str">
        <f>IF(AND('Main Data(Cleaned)'!E20&gt;7,'Main Data(Cleaned)'!I20="Yes"),"High Qty &amp; Returned","No")</f>
        <v>High Qty &amp; Returned</v>
      </c>
      <c r="J21" s="9" t="s">
        <v>1138</v>
      </c>
      <c r="K21">
        <f>VLOOKUP($I$17,'Main Data(Cleaned)'!$A$2:$N$1001,MATCH(Formulas!$J21,'Main Data(Cleaned)'!$A$1:$N$1,0),0)</f>
        <v>292.01</v>
      </c>
      <c r="O21" s="1">
        <f>DATE(YEAR('Main Data(Cleaned)'!H21),MONTH('Main Data(Cleaned)'!H21),DAY('Main Data(Cleaned)'!H21))</f>
        <v>44946</v>
      </c>
      <c r="Q21">
        <f>O21-'Main Data(Cleaned)'!G21</f>
        <v>16</v>
      </c>
      <c r="S21" t="str">
        <v>ORD68</v>
      </c>
      <c r="T21" t="str">
        <v>Noah</v>
      </c>
      <c r="U21" t="str">
        <v>East</v>
      </c>
      <c r="V21" t="str">
        <v>Keyboard</v>
      </c>
      <c r="W21">
        <v>10</v>
      </c>
      <c r="X21" s="2">
        <v>35.380000000000003</v>
      </c>
      <c r="Y21">
        <v>45128</v>
      </c>
      <c r="Z21">
        <v>45160</v>
      </c>
      <c r="AA21" t="str">
        <v>Yes</v>
      </c>
      <c r="AB21" s="2">
        <v>353.8</v>
      </c>
      <c r="AC21" t="str">
        <v>Technology</v>
      </c>
      <c r="AD21">
        <v>19</v>
      </c>
      <c r="AE21" t="str">
        <v>Germany</v>
      </c>
      <c r="AF21" t="str">
        <v>Saarland</v>
      </c>
      <c r="AG21">
        <v>2023</v>
      </c>
      <c r="AH21">
        <v>45128</v>
      </c>
    </row>
    <row r="22" spans="1:34" x14ac:dyDescent="0.3">
      <c r="A22" t="str">
        <v>High Value</v>
      </c>
      <c r="C22" t="str">
        <v>High</v>
      </c>
      <c r="E22" t="str">
        <v>Moderate</v>
      </c>
      <c r="G22" t="str">
        <f>IF(AND('Main Data(Cleaned)'!E21&gt;7,'Main Data(Cleaned)'!I21="Yes"),"High Qty &amp; Returned","No")</f>
        <v>No</v>
      </c>
      <c r="J22" s="6" t="s">
        <v>1139</v>
      </c>
      <c r="K22" s="1">
        <f>VLOOKUP($I$17,'Main Data(Cleaned)'!$A$2:$N$1001,MATCH(Formulas!$J22,'Main Data(Cleaned)'!$A$1:$N$1,0),0)</f>
        <v>45489</v>
      </c>
      <c r="O22" s="1">
        <f>DATE(YEAR('Main Data(Cleaned)'!H22),MONTH('Main Data(Cleaned)'!H22),DAY('Main Data(Cleaned)'!H22))</f>
        <v>46014</v>
      </c>
      <c r="Q22">
        <f>O22-'Main Data(Cleaned)'!G22</f>
        <v>20</v>
      </c>
      <c r="S22" t="str">
        <v>ORD75</v>
      </c>
      <c r="T22" t="str">
        <v>Noah</v>
      </c>
      <c r="U22" t="str">
        <v>East</v>
      </c>
      <c r="V22" t="str">
        <v>Printer</v>
      </c>
      <c r="W22">
        <v>10</v>
      </c>
      <c r="X22" s="2">
        <v>226.86</v>
      </c>
      <c r="Y22">
        <v>45191</v>
      </c>
      <c r="Z22">
        <v>45207</v>
      </c>
      <c r="AA22" t="str">
        <v>No</v>
      </c>
      <c r="AB22" s="2">
        <v>2268.6000000000004</v>
      </c>
      <c r="AC22" t="str">
        <v>Technology</v>
      </c>
      <c r="AD22">
        <v>19</v>
      </c>
      <c r="AE22" t="str">
        <v>India</v>
      </c>
      <c r="AF22" t="str">
        <v>Kerala</v>
      </c>
      <c r="AG22">
        <v>2023</v>
      </c>
      <c r="AH22">
        <v>45191</v>
      </c>
    </row>
    <row r="23" spans="1:34" x14ac:dyDescent="0.3">
      <c r="A23" t="str">
        <v>Low Value</v>
      </c>
      <c r="C23" t="str">
        <v>Medium</v>
      </c>
      <c r="E23" t="str">
        <v>Cheap</v>
      </c>
      <c r="G23" t="str">
        <f>IF(AND('Main Data(Cleaned)'!E22&gt;7,'Main Data(Cleaned)'!I22="Yes"),"High Qty &amp; Returned","No")</f>
        <v>No</v>
      </c>
      <c r="J23" s="6" t="s">
        <v>1140</v>
      </c>
      <c r="K23" s="1">
        <f>VLOOKUP($I$17,'Main Data(Cleaned)'!$A$2:$N$1001,MATCH(Formulas!$J23,'Main Data(Cleaned)'!$A$1:$N$1,0),0)</f>
        <v>45518</v>
      </c>
      <c r="O23" s="1">
        <f>DATE(YEAR('Main Data(Cleaned)'!H23),MONTH('Main Data(Cleaned)'!H23),DAY('Main Data(Cleaned)'!H23))</f>
        <v>45964</v>
      </c>
      <c r="Q23">
        <f>O23-'Main Data(Cleaned)'!G23</f>
        <v>42</v>
      </c>
      <c r="S23" t="str">
        <v>ORD79</v>
      </c>
      <c r="T23" t="str">
        <v>James</v>
      </c>
      <c r="U23" t="str">
        <v>South</v>
      </c>
      <c r="V23" t="str">
        <v>Keyboard</v>
      </c>
      <c r="W23">
        <v>10</v>
      </c>
      <c r="X23" s="2">
        <v>35.380000000000003</v>
      </c>
      <c r="Y23">
        <v>45940</v>
      </c>
      <c r="Z23">
        <v>45969</v>
      </c>
      <c r="AA23" t="str">
        <v>Yes</v>
      </c>
      <c r="AB23" s="2">
        <v>353.8</v>
      </c>
      <c r="AC23" t="str">
        <v>Technology</v>
      </c>
      <c r="AD23">
        <v>7</v>
      </c>
      <c r="AE23" t="str">
        <v>India</v>
      </c>
      <c r="AF23" t="str">
        <v>New Brunswick</v>
      </c>
      <c r="AG23">
        <v>2025</v>
      </c>
      <c r="AH23">
        <v>45940</v>
      </c>
    </row>
    <row r="24" spans="1:34" x14ac:dyDescent="0.3">
      <c r="A24" t="str">
        <v>Low Value</v>
      </c>
      <c r="C24" t="str">
        <v>Low</v>
      </c>
      <c r="E24" t="str">
        <v>Cheap</v>
      </c>
      <c r="G24" t="str">
        <f>IF(AND('Main Data(Cleaned)'!E23&gt;7,'Main Data(Cleaned)'!I23="Yes"),"High Qty &amp; Returned","No")</f>
        <v>No</v>
      </c>
      <c r="J24" s="6" t="s">
        <v>6</v>
      </c>
      <c r="K24" t="str">
        <f>VLOOKUP($I$17,'Main Data(Cleaned)'!$A$2:$N$1001,MATCH(Formulas!$J24,'Main Data(Cleaned)'!$A$1:$N$1,0),0)</f>
        <v>No</v>
      </c>
      <c r="O24" s="1">
        <f>DATE(YEAR('Main Data(Cleaned)'!H24),MONTH('Main Data(Cleaned)'!H24),DAY('Main Data(Cleaned)'!H24))</f>
        <v>45087</v>
      </c>
      <c r="Q24">
        <f>O24-'Main Data(Cleaned)'!G24</f>
        <v>44</v>
      </c>
    </row>
    <row r="25" spans="1:34" x14ac:dyDescent="0.3">
      <c r="A25" t="str">
        <v>Low Value</v>
      </c>
      <c r="C25" t="str">
        <v>Low</v>
      </c>
      <c r="E25" t="str">
        <v>Moderate</v>
      </c>
      <c r="G25" t="str">
        <f>IF(AND('Main Data(Cleaned)'!E24&gt;7,'Main Data(Cleaned)'!I24="Yes"),"High Qty &amp; Returned","No")</f>
        <v>No</v>
      </c>
      <c r="J25" s="6" t="s">
        <v>1141</v>
      </c>
      <c r="K25">
        <f>VLOOKUP($I$17,'Main Data(Cleaned)'!$A$2:$N$1001,MATCH(Formulas!$J25,'Main Data(Cleaned)'!$A$1:$N$1,0),0)</f>
        <v>1168.04</v>
      </c>
      <c r="O25" s="1">
        <f>DATE(YEAR('Main Data(Cleaned)'!H25),MONTH('Main Data(Cleaned)'!H25),DAY('Main Data(Cleaned)'!H25))</f>
        <v>45047</v>
      </c>
      <c r="Q25">
        <f>O25-'Main Data(Cleaned)'!G25</f>
        <v>31</v>
      </c>
    </row>
    <row r="26" spans="1:34" x14ac:dyDescent="0.3">
      <c r="A26" t="str">
        <v>Low Value</v>
      </c>
      <c r="C26" t="str">
        <v>Medium</v>
      </c>
      <c r="E26" t="str">
        <v>Cheap</v>
      </c>
      <c r="G26" t="str">
        <f>IF(AND('Main Data(Cleaned)'!E25&gt;7,'Main Data(Cleaned)'!I25="Yes"),"High Qty &amp; Returned","No")</f>
        <v>No</v>
      </c>
      <c r="J26" s="7" t="s">
        <v>7</v>
      </c>
      <c r="K26" t="str">
        <f>VLOOKUP($I$17,'Main Data(Cleaned)'!$A$2:$N$1001,MATCH(Formulas!$J26,'Main Data(Cleaned)'!$A$1:$N$1,0),0)</f>
        <v>Furniture</v>
      </c>
      <c r="O26" s="1">
        <f>DATE(YEAR('Main Data(Cleaned)'!H26),MONTH('Main Data(Cleaned)'!H26),DAY('Main Data(Cleaned)'!H26))</f>
        <v>45598</v>
      </c>
      <c r="Q26">
        <f>O26-'Main Data(Cleaned)'!G26</f>
        <v>24</v>
      </c>
    </row>
    <row r="27" spans="1:34" x14ac:dyDescent="0.3">
      <c r="A27" t="str">
        <v>Low Value</v>
      </c>
      <c r="C27" t="str">
        <v>Low</v>
      </c>
      <c r="E27" t="str">
        <v>Cheap</v>
      </c>
      <c r="G27" t="str">
        <f>IF(AND('Main Data(Cleaned)'!E26&gt;7,'Main Data(Cleaned)'!I26="Yes"),"High Qty &amp; Returned","No")</f>
        <v>High Qty &amp; Returned</v>
      </c>
      <c r="J27" s="6" t="s">
        <v>1142</v>
      </c>
      <c r="K27">
        <f>VLOOKUP($I$17,'Main Data(Cleaned)'!$A$2:$N$1001,MATCH(Formulas!$J27,'Main Data(Cleaned)'!$A$1:$N$1,0),0)</f>
        <v>9</v>
      </c>
      <c r="O27" s="1">
        <f>DATE(YEAR('Main Data(Cleaned)'!H27),MONTH('Main Data(Cleaned)'!H27),DAY('Main Data(Cleaned)'!H27))</f>
        <v>45719</v>
      </c>
      <c r="Q27">
        <f>O27-'Main Data(Cleaned)'!G27</f>
        <v>25</v>
      </c>
    </row>
    <row r="28" spans="1:34" x14ac:dyDescent="0.3">
      <c r="A28" t="str">
        <v>Low Value</v>
      </c>
      <c r="C28" t="str">
        <v>Medium</v>
      </c>
      <c r="E28" t="str">
        <v>Cheap</v>
      </c>
      <c r="G28" t="str">
        <f>IF(AND('Main Data(Cleaned)'!E27&gt;7,'Main Data(Cleaned)'!I27="Yes"),"High Qty &amp; Returned","No")</f>
        <v>No</v>
      </c>
      <c r="J28" s="4" t="s">
        <v>8</v>
      </c>
      <c r="K28" t="str">
        <f>VLOOKUP($I$17,'Main Data(Cleaned)'!$A$2:$N$1001,MATCH(Formulas!$J28,'Main Data(Cleaned)'!$A$1:$N$1,0),0)</f>
        <v>Canada</v>
      </c>
      <c r="O28" s="1">
        <f>DATE(YEAR('Main Data(Cleaned)'!H28),MONTH('Main Data(Cleaned)'!H28),DAY('Main Data(Cleaned)'!H28))</f>
        <v>45156</v>
      </c>
      <c r="Q28">
        <f>O28-'Main Data(Cleaned)'!G28</f>
        <v>37</v>
      </c>
    </row>
    <row r="29" spans="1:34" x14ac:dyDescent="0.3">
      <c r="A29" t="str">
        <v>High Value</v>
      </c>
      <c r="C29" t="str">
        <v>Low</v>
      </c>
      <c r="E29" t="str">
        <v>Moderate</v>
      </c>
      <c r="G29" t="str">
        <f>IF(AND('Main Data(Cleaned)'!E28&gt;7,'Main Data(Cleaned)'!I28="Yes"),"High Qty &amp; Returned","No")</f>
        <v>No</v>
      </c>
      <c r="J29" s="4" t="s">
        <v>9</v>
      </c>
      <c r="K29" t="str">
        <f>VLOOKUP($I$17,'Main Data(Cleaned)'!$A$2:$N$1001,MATCH(Formulas!$J29,'Main Data(Cleaned)'!$A$1:$N$1,0),0)</f>
        <v>New Brunswick</v>
      </c>
      <c r="O29" s="1">
        <f>DATE(YEAR('Main Data(Cleaned)'!H29),MONTH('Main Data(Cleaned)'!H29),DAY('Main Data(Cleaned)'!H29))</f>
        <v>45120</v>
      </c>
      <c r="Q29">
        <f>O29-'Main Data(Cleaned)'!G29</f>
        <v>38</v>
      </c>
    </row>
    <row r="30" spans="1:34" x14ac:dyDescent="0.3">
      <c r="A30" t="str">
        <v>Low Value</v>
      </c>
      <c r="C30" t="str">
        <v>Medium</v>
      </c>
      <c r="E30" t="str">
        <v>Moderate</v>
      </c>
      <c r="G30" t="str">
        <f>IF(AND('Main Data(Cleaned)'!E29&gt;7,'Main Data(Cleaned)'!I29="Yes"),"High Qty &amp; Returned","No")</f>
        <v>No</v>
      </c>
      <c r="O30" s="1">
        <f>DATE(YEAR('Main Data(Cleaned)'!H30),MONTH('Main Data(Cleaned)'!H30),DAY('Main Data(Cleaned)'!H30))</f>
        <v>45451</v>
      </c>
      <c r="Q30">
        <f>O30-'Main Data(Cleaned)'!G30</f>
        <v>25</v>
      </c>
    </row>
    <row r="31" spans="1:34" x14ac:dyDescent="0.3">
      <c r="A31" t="str">
        <v>Low Value</v>
      </c>
      <c r="C31" t="str">
        <v>Low</v>
      </c>
      <c r="E31" t="str">
        <v>Cheap</v>
      </c>
      <c r="G31" t="str">
        <f>IF(AND('Main Data(Cleaned)'!E30&gt;7,'Main Data(Cleaned)'!I30="Yes"),"High Qty &amp; Returned","No")</f>
        <v>No</v>
      </c>
      <c r="O31" s="1">
        <f>DATE(YEAR('Main Data(Cleaned)'!H31),MONTH('Main Data(Cleaned)'!H31),DAY('Main Data(Cleaned)'!H31))</f>
        <v>45787</v>
      </c>
      <c r="Q31">
        <f>O31-'Main Data(Cleaned)'!G31</f>
        <v>26</v>
      </c>
    </row>
    <row r="32" spans="1:34" x14ac:dyDescent="0.3">
      <c r="A32" t="str">
        <v>Low Value</v>
      </c>
      <c r="C32" t="str">
        <v>Medium</v>
      </c>
      <c r="E32" t="str">
        <v>Cheap</v>
      </c>
      <c r="G32" t="str">
        <f>IF(AND('Main Data(Cleaned)'!E31&gt;7,'Main Data(Cleaned)'!I31="Yes"),"High Qty &amp; Returned","No")</f>
        <v>No</v>
      </c>
      <c r="O32" s="1">
        <f>DATE(YEAR('Main Data(Cleaned)'!H32),MONTH('Main Data(Cleaned)'!H32),DAY('Main Data(Cleaned)'!H32))</f>
        <v>45221</v>
      </c>
      <c r="Q32">
        <f>O32-'Main Data(Cleaned)'!G32</f>
        <v>44</v>
      </c>
    </row>
    <row r="33" spans="1:17" x14ac:dyDescent="0.3">
      <c r="A33" t="str">
        <v>Low Value</v>
      </c>
      <c r="C33" t="str">
        <v>Low</v>
      </c>
      <c r="E33" t="str">
        <v>Cheap</v>
      </c>
      <c r="G33" t="str">
        <f>IF(AND('Main Data(Cleaned)'!E32&gt;7,'Main Data(Cleaned)'!I32="Yes"),"High Qty &amp; Returned","No")</f>
        <v>No</v>
      </c>
      <c r="I33" s="17" t="s">
        <v>1162</v>
      </c>
      <c r="J33" s="13"/>
      <c r="K33" s="13"/>
      <c r="L33" s="14"/>
      <c r="M33" s="19"/>
      <c r="N33" s="19"/>
      <c r="O33" s="1">
        <f>DATE(YEAR('Main Data(Cleaned)'!H33),MONTH('Main Data(Cleaned)'!H33),DAY('Main Data(Cleaned)'!H33))</f>
        <v>45515</v>
      </c>
      <c r="P33" s="19"/>
      <c r="Q33">
        <f>O33-'Main Data(Cleaned)'!G33</f>
        <v>16</v>
      </c>
    </row>
    <row r="34" spans="1:17" x14ac:dyDescent="0.3">
      <c r="A34" t="str">
        <v>Low Value</v>
      </c>
      <c r="C34" t="str">
        <v>Medium</v>
      </c>
      <c r="E34" t="str">
        <v>Cheap</v>
      </c>
      <c r="G34" t="str">
        <f>IF(AND('Main Data(Cleaned)'!E33&gt;7,'Main Data(Cleaned)'!I33="Yes"),"High Qty &amp; Returned","No")</f>
        <v>No</v>
      </c>
      <c r="I34" t="s">
        <v>13</v>
      </c>
      <c r="J34" s="2">
        <f>SUMIF('Main Data(Cleaned)'!M1:M1001,Formulas!I34,'Main Data(Cleaned)'!J1:J1001)</f>
        <v>55257.860000000015</v>
      </c>
      <c r="O34" s="1">
        <f>DATE(YEAR('Main Data(Cleaned)'!H34),MONTH('Main Data(Cleaned)'!H34),DAY('Main Data(Cleaned)'!H34))</f>
        <v>45723</v>
      </c>
      <c r="Q34">
        <f>O34-'Main Data(Cleaned)'!G34</f>
        <v>44</v>
      </c>
    </row>
    <row r="35" spans="1:17" x14ac:dyDescent="0.3">
      <c r="A35" t="str">
        <v>Low Value</v>
      </c>
      <c r="C35" t="str">
        <v>Medium</v>
      </c>
      <c r="E35" t="str">
        <v>Cheap</v>
      </c>
      <c r="G35" t="str">
        <f>IF(AND('Main Data(Cleaned)'!E34&gt;7,'Main Data(Cleaned)'!I34="Yes"),"High Qty &amp; Returned","No")</f>
        <v>High Qty &amp; Returned</v>
      </c>
      <c r="I35" s="11" t="s">
        <v>1164</v>
      </c>
      <c r="O35" s="1">
        <f>DATE(YEAR('Main Data(Cleaned)'!H35),MONTH('Main Data(Cleaned)'!H35),DAY('Main Data(Cleaned)'!H35))</f>
        <v>45476</v>
      </c>
      <c r="Q35">
        <f>O35-'Main Data(Cleaned)'!G35</f>
        <v>22</v>
      </c>
    </row>
    <row r="36" spans="1:17" x14ac:dyDescent="0.3">
      <c r="A36" t="str">
        <v>Low Value</v>
      </c>
      <c r="C36" t="str">
        <v>Low</v>
      </c>
      <c r="E36" t="str">
        <v>Cheap</v>
      </c>
      <c r="G36" t="str">
        <f>IF(AND('Main Data(Cleaned)'!E35&gt;7,'Main Data(Cleaned)'!I35="Yes"),"High Qty &amp; Returned","No")</f>
        <v>No</v>
      </c>
      <c r="I36" s="16" t="s">
        <v>1163</v>
      </c>
      <c r="O36" s="1">
        <f>DATE(YEAR('Main Data(Cleaned)'!H36),MONTH('Main Data(Cleaned)'!H36),DAY('Main Data(Cleaned)'!H36))</f>
        <v>45815</v>
      </c>
      <c r="Q36">
        <f>O36-'Main Data(Cleaned)'!G36</f>
        <v>31</v>
      </c>
    </row>
    <row r="37" spans="1:17" x14ac:dyDescent="0.3">
      <c r="A37" t="str">
        <v>Low Value</v>
      </c>
      <c r="C37" t="str">
        <v>Low</v>
      </c>
      <c r="E37" t="str">
        <v>Moderate</v>
      </c>
      <c r="G37" t="str">
        <f>IF(AND('Main Data(Cleaned)'!E36&gt;7,'Main Data(Cleaned)'!I36="Yes"),"High Qty &amp; Returned","No")</f>
        <v>No</v>
      </c>
      <c r="O37" s="1">
        <f>DATE(YEAR('Main Data(Cleaned)'!H37),MONTH('Main Data(Cleaned)'!H37),DAY('Main Data(Cleaned)'!H37))</f>
        <v>45744</v>
      </c>
      <c r="Q37">
        <f>O37-'Main Data(Cleaned)'!G37</f>
        <v>21</v>
      </c>
    </row>
    <row r="38" spans="1:17" x14ac:dyDescent="0.3">
      <c r="A38" t="str">
        <v>Low Value</v>
      </c>
      <c r="C38" t="str">
        <v>Medium</v>
      </c>
      <c r="E38" t="str">
        <v>Cheap</v>
      </c>
      <c r="G38" t="str">
        <f>IF(AND('Main Data(Cleaned)'!E37&gt;7,'Main Data(Cleaned)'!I37="Yes"),"High Qty &amp; Returned","No")</f>
        <v>No</v>
      </c>
      <c r="O38" s="1">
        <f>DATE(YEAR('Main Data(Cleaned)'!H38),MONTH('Main Data(Cleaned)'!H38),DAY('Main Data(Cleaned)'!H38))</f>
        <v>45363</v>
      </c>
      <c r="Q38">
        <f>O38-'Main Data(Cleaned)'!G38</f>
        <v>32</v>
      </c>
    </row>
    <row r="39" spans="1:17" x14ac:dyDescent="0.3">
      <c r="A39" t="str">
        <v>Low Value</v>
      </c>
      <c r="C39" t="str">
        <v>Medium</v>
      </c>
      <c r="E39" t="str">
        <v>Cheap</v>
      </c>
      <c r="G39" t="str">
        <f>IF(AND('Main Data(Cleaned)'!E38&gt;7,'Main Data(Cleaned)'!I38="Yes"),"High Qty &amp; Returned","No")</f>
        <v>No</v>
      </c>
      <c r="O39" s="1">
        <f>DATE(YEAR('Main Data(Cleaned)'!H39),MONTH('Main Data(Cleaned)'!H39),DAY('Main Data(Cleaned)'!H39))</f>
        <v>45247</v>
      </c>
      <c r="Q39">
        <f>O39-'Main Data(Cleaned)'!G39</f>
        <v>24</v>
      </c>
    </row>
    <row r="40" spans="1:17" x14ac:dyDescent="0.3">
      <c r="A40" t="str">
        <v>Low Value</v>
      </c>
      <c r="C40" t="str">
        <v>Medium</v>
      </c>
      <c r="E40" t="str">
        <v>Moderate</v>
      </c>
      <c r="G40" t="str">
        <f>IF(AND('Main Data(Cleaned)'!E39&gt;7,'Main Data(Cleaned)'!I39="Yes"),"High Qty &amp; Returned","No")</f>
        <v>No</v>
      </c>
      <c r="O40" s="1">
        <f>DATE(YEAR('Main Data(Cleaned)'!H40),MONTH('Main Data(Cleaned)'!H40),DAY('Main Data(Cleaned)'!H40))</f>
        <v>45837</v>
      </c>
      <c r="Q40">
        <f>O40-'Main Data(Cleaned)'!G40</f>
        <v>16</v>
      </c>
    </row>
    <row r="41" spans="1:17" x14ac:dyDescent="0.3">
      <c r="A41" t="str">
        <v>Low Value</v>
      </c>
      <c r="C41" t="str">
        <v>Medium</v>
      </c>
      <c r="E41" t="str">
        <v>Moderate</v>
      </c>
      <c r="G41" t="str">
        <f>IF(AND('Main Data(Cleaned)'!E40&gt;7,'Main Data(Cleaned)'!I40="Yes"),"High Qty &amp; Returned","No")</f>
        <v>No</v>
      </c>
      <c r="O41" s="1">
        <f>DATE(YEAR('Main Data(Cleaned)'!H41),MONTH('Main Data(Cleaned)'!H41),DAY('Main Data(Cleaned)'!H41))</f>
        <v>45108</v>
      </c>
      <c r="Q41">
        <f>O41-'Main Data(Cleaned)'!G41</f>
        <v>33</v>
      </c>
    </row>
    <row r="42" spans="1:17" x14ac:dyDescent="0.3">
      <c r="A42" t="str">
        <v>High Value</v>
      </c>
      <c r="C42" t="str">
        <v>High</v>
      </c>
      <c r="E42" t="str">
        <v>Moderate</v>
      </c>
      <c r="G42" t="str">
        <f>IF(AND('Main Data(Cleaned)'!E41&gt;7,'Main Data(Cleaned)'!I41="Yes"),"High Qty &amp; Returned","No")</f>
        <v>No</v>
      </c>
      <c r="O42" s="1">
        <f>DATE(YEAR('Main Data(Cleaned)'!H42),MONTH('Main Data(Cleaned)'!H42),DAY('Main Data(Cleaned)'!H42))</f>
        <v>45134</v>
      </c>
      <c r="Q42">
        <f>O42-'Main Data(Cleaned)'!G42</f>
        <v>44</v>
      </c>
    </row>
    <row r="43" spans="1:17" x14ac:dyDescent="0.3">
      <c r="A43" t="str">
        <v>Low Value</v>
      </c>
      <c r="C43" t="str">
        <v>High</v>
      </c>
      <c r="E43" t="str">
        <v>Cheap</v>
      </c>
      <c r="G43" t="str">
        <f>IF(AND('Main Data(Cleaned)'!E42&gt;7,'Main Data(Cleaned)'!I42="Yes"),"High Qty &amp; Returned","No")</f>
        <v>High Qty &amp; Returned</v>
      </c>
      <c r="O43" s="1">
        <f>DATE(YEAR('Main Data(Cleaned)'!H43),MONTH('Main Data(Cleaned)'!H43),DAY('Main Data(Cleaned)'!H43))</f>
        <v>45088</v>
      </c>
      <c r="Q43">
        <f>O43-'Main Data(Cleaned)'!G43</f>
        <v>19</v>
      </c>
    </row>
    <row r="44" spans="1:17" x14ac:dyDescent="0.3">
      <c r="A44" t="str">
        <v>Low Value</v>
      </c>
      <c r="C44" t="str">
        <v>Medium</v>
      </c>
      <c r="E44" t="str">
        <v>Cheap</v>
      </c>
      <c r="G44" t="str">
        <f>IF(AND('Main Data(Cleaned)'!E43&gt;7,'Main Data(Cleaned)'!I43="Yes"),"High Qty &amp; Returned","No")</f>
        <v>No</v>
      </c>
      <c r="O44" s="1">
        <f>DATE(YEAR('Main Data(Cleaned)'!H44),MONTH('Main Data(Cleaned)'!H44),DAY('Main Data(Cleaned)'!H44))</f>
        <v>45060</v>
      </c>
      <c r="Q44">
        <f>O44-'Main Data(Cleaned)'!G44</f>
        <v>15</v>
      </c>
    </row>
    <row r="45" spans="1:17" x14ac:dyDescent="0.3">
      <c r="A45" t="str">
        <v>Low Value</v>
      </c>
      <c r="C45" t="str">
        <v>Medium</v>
      </c>
      <c r="E45" t="str">
        <v>Cheap</v>
      </c>
      <c r="G45" t="str">
        <f>IF(AND('Main Data(Cleaned)'!E44&gt;7,'Main Data(Cleaned)'!I44="Yes"),"High Qty &amp; Returned","No")</f>
        <v>No</v>
      </c>
      <c r="O45" s="1">
        <f>DATE(YEAR('Main Data(Cleaned)'!H45),MONTH('Main Data(Cleaned)'!H45),DAY('Main Data(Cleaned)'!H45))</f>
        <v>45257</v>
      </c>
      <c r="Q45">
        <f>O45-'Main Data(Cleaned)'!G45</f>
        <v>29</v>
      </c>
    </row>
    <row r="46" spans="1:17" x14ac:dyDescent="0.3">
      <c r="A46" t="str">
        <v>Low Value</v>
      </c>
      <c r="C46" t="str">
        <v>Medium</v>
      </c>
      <c r="E46" t="str">
        <v>Moderate</v>
      </c>
      <c r="G46" t="str">
        <f>IF(AND('Main Data(Cleaned)'!E45&gt;7,'Main Data(Cleaned)'!I45="Yes"),"High Qty &amp; Returned","No")</f>
        <v>No</v>
      </c>
      <c r="O46" s="1">
        <f>DATE(YEAR('Main Data(Cleaned)'!H46),MONTH('Main Data(Cleaned)'!H46),DAY('Main Data(Cleaned)'!H46))</f>
        <v>45409</v>
      </c>
      <c r="Q46">
        <f>O46-'Main Data(Cleaned)'!G46</f>
        <v>23</v>
      </c>
    </row>
    <row r="47" spans="1:17" x14ac:dyDescent="0.3">
      <c r="A47" t="str">
        <v>Low Value</v>
      </c>
      <c r="C47" t="str">
        <v>Medium</v>
      </c>
      <c r="E47" t="str">
        <v>Cheap</v>
      </c>
      <c r="G47" t="str">
        <f>IF(AND('Main Data(Cleaned)'!E46&gt;7,'Main Data(Cleaned)'!I46="Yes"),"High Qty &amp; Returned","No")</f>
        <v>No</v>
      </c>
      <c r="I47" s="16" t="s">
        <v>1165</v>
      </c>
      <c r="K47">
        <f>COUNTIFS('Main Data(Cleaned)'!I1:I1001,"Yes",'Main Data(Cleaned)'!C1:C1001,"North")</f>
        <v>167</v>
      </c>
      <c r="O47" s="1">
        <f>DATE(YEAR('Main Data(Cleaned)'!H47),MONTH('Main Data(Cleaned)'!H47),DAY('Main Data(Cleaned)'!H47))</f>
        <v>45488</v>
      </c>
      <c r="Q47">
        <f>O47-'Main Data(Cleaned)'!G47</f>
        <v>44</v>
      </c>
    </row>
    <row r="48" spans="1:17" x14ac:dyDescent="0.3">
      <c r="A48" t="str">
        <v>Low Value</v>
      </c>
      <c r="C48" t="str">
        <v>Low</v>
      </c>
      <c r="E48" t="str">
        <v>Cheap</v>
      </c>
      <c r="G48" t="str">
        <f>IF(AND('Main Data(Cleaned)'!E47&gt;7,'Main Data(Cleaned)'!I47="Yes"),"High Qty &amp; Returned","No")</f>
        <v>No</v>
      </c>
      <c r="O48" s="1">
        <f>DATE(YEAR('Main Data(Cleaned)'!H48),MONTH('Main Data(Cleaned)'!H48),DAY('Main Data(Cleaned)'!H48))</f>
        <v>45747</v>
      </c>
      <c r="Q48">
        <f>O48-'Main Data(Cleaned)'!G48</f>
        <v>35</v>
      </c>
    </row>
    <row r="49" spans="1:17" x14ac:dyDescent="0.3">
      <c r="A49" t="str">
        <v>Low Value</v>
      </c>
      <c r="C49" t="str">
        <v>High</v>
      </c>
      <c r="E49" t="str">
        <v>Moderate</v>
      </c>
      <c r="G49" t="str">
        <f>IF(AND('Main Data(Cleaned)'!E48&gt;7,'Main Data(Cleaned)'!I48="Yes"),"High Qty &amp; Returned","No")</f>
        <v>No</v>
      </c>
      <c r="I49" s="13" t="s">
        <v>1166</v>
      </c>
      <c r="J49" s="12"/>
      <c r="K49" s="2">
        <f>AVERAGEIFS('Main Data(Cleaned)'!F2:F1001,'Main Data(Cleaned)'!K2:K1001,"Technology",'Main Data(Cleaned)'!I2:I1001,"No")</f>
        <v>96.668782608695622</v>
      </c>
      <c r="O49" s="1">
        <f>DATE(YEAR('Main Data(Cleaned)'!H49),MONTH('Main Data(Cleaned)'!H49),DAY('Main Data(Cleaned)'!H49))</f>
        <v>45151</v>
      </c>
      <c r="Q49">
        <f>O49-'Main Data(Cleaned)'!G49</f>
        <v>19</v>
      </c>
    </row>
    <row r="50" spans="1:17" x14ac:dyDescent="0.3">
      <c r="A50" t="str">
        <v>Low Value</v>
      </c>
      <c r="C50" t="str">
        <v>Medium</v>
      </c>
      <c r="E50" t="str">
        <v>Cheap</v>
      </c>
      <c r="G50" t="str">
        <f>IF(AND('Main Data(Cleaned)'!E49&gt;7,'Main Data(Cleaned)'!I49="Yes"),"High Qty &amp; Returned","No")</f>
        <v>No</v>
      </c>
      <c r="O50" s="1">
        <f>DATE(YEAR('Main Data(Cleaned)'!H50),MONTH('Main Data(Cleaned)'!H50),DAY('Main Data(Cleaned)'!H50))</f>
        <v>45372</v>
      </c>
      <c r="Q50">
        <f>O50-'Main Data(Cleaned)'!G50</f>
        <v>31</v>
      </c>
    </row>
    <row r="51" spans="1:17" x14ac:dyDescent="0.3">
      <c r="A51" t="str">
        <v>High Value</v>
      </c>
      <c r="C51" t="str">
        <v>High</v>
      </c>
      <c r="E51" t="str">
        <v>Moderate</v>
      </c>
      <c r="G51" t="str">
        <f>IF(AND('Main Data(Cleaned)'!E50&gt;7,'Main Data(Cleaned)'!I50="Yes"),"High Qty &amp; Returned","No")</f>
        <v>No</v>
      </c>
      <c r="I51" s="13" t="s">
        <v>1167</v>
      </c>
      <c r="J51" s="12"/>
      <c r="K51" s="2">
        <f>_xlfn.MAXIFS('Main Data(Cleaned)'!J1:J1001,'Main Data(Cleaned)'!K1:K1001,"Office Supplies")</f>
        <v>684.62999999999988</v>
      </c>
      <c r="O51" s="1">
        <f>DATE(YEAR('Main Data(Cleaned)'!H51),MONTH('Main Data(Cleaned)'!H51),DAY('Main Data(Cleaned)'!H51))</f>
        <v>45890</v>
      </c>
      <c r="Q51">
        <f>O51-'Main Data(Cleaned)'!G51</f>
        <v>24</v>
      </c>
    </row>
    <row r="52" spans="1:17" x14ac:dyDescent="0.3">
      <c r="A52" t="str">
        <v>Low Value</v>
      </c>
      <c r="C52" t="str">
        <v>Medium</v>
      </c>
      <c r="E52" t="str">
        <v>Moderate</v>
      </c>
      <c r="G52" t="str">
        <f>IF(AND('Main Data(Cleaned)'!E51&gt;7,'Main Data(Cleaned)'!I51="Yes"),"High Qty &amp; Returned","No")</f>
        <v>No</v>
      </c>
      <c r="O52" s="1">
        <f>DATE(YEAR('Main Data(Cleaned)'!H52),MONTH('Main Data(Cleaned)'!H52),DAY('Main Data(Cleaned)'!H52))</f>
        <v>45469</v>
      </c>
      <c r="Q52">
        <f>O52-'Main Data(Cleaned)'!G52</f>
        <v>45</v>
      </c>
    </row>
    <row r="53" spans="1:17" x14ac:dyDescent="0.3">
      <c r="A53" t="str">
        <v>Low Value</v>
      </c>
      <c r="C53" t="str">
        <v>Medium</v>
      </c>
      <c r="E53" t="str">
        <v>Moderate</v>
      </c>
      <c r="G53" t="str">
        <f>IF(AND('Main Data(Cleaned)'!E52&gt;7,'Main Data(Cleaned)'!I52="Yes"),"High Qty &amp; Returned","No")</f>
        <v>No</v>
      </c>
      <c r="I53" s="13" t="s">
        <v>1168</v>
      </c>
      <c r="J53" s="12"/>
      <c r="K53">
        <f>_xlfn.MINIFS('Main Data(Cleaned)'!E1:E1001,'Main Data(Cleaned)'!K1:K1001,"Furniture")</f>
        <v>1</v>
      </c>
      <c r="O53" s="1">
        <f>DATE(YEAR('Main Data(Cleaned)'!H53),MONTH('Main Data(Cleaned)'!H53),DAY('Main Data(Cleaned)'!H53))</f>
        <v>45595</v>
      </c>
      <c r="Q53">
        <f>O53-'Main Data(Cleaned)'!G53</f>
        <v>44</v>
      </c>
    </row>
    <row r="54" spans="1:17" x14ac:dyDescent="0.3">
      <c r="A54" t="str">
        <v>High Value</v>
      </c>
      <c r="C54" t="str">
        <v>Low</v>
      </c>
      <c r="E54" t="str">
        <v>Moderate</v>
      </c>
      <c r="G54" t="str">
        <f>IF(AND('Main Data(Cleaned)'!E53&gt;7,'Main Data(Cleaned)'!I53="Yes"),"High Qty &amp; Returned","No")</f>
        <v>No</v>
      </c>
      <c r="O54" s="1">
        <f>DATE(YEAR('Main Data(Cleaned)'!H54),MONTH('Main Data(Cleaned)'!H54),DAY('Main Data(Cleaned)'!H54))</f>
        <v>45957</v>
      </c>
      <c r="Q54">
        <f>O54-'Main Data(Cleaned)'!G54</f>
        <v>45</v>
      </c>
    </row>
    <row r="55" spans="1:17" x14ac:dyDescent="0.3">
      <c r="A55" t="str">
        <v>Low Value</v>
      </c>
      <c r="C55" t="str">
        <v>Medium</v>
      </c>
      <c r="E55" t="str">
        <v>Moderate</v>
      </c>
      <c r="G55" t="str">
        <f>IF(AND('Main Data(Cleaned)'!E54&gt;7,'Main Data(Cleaned)'!I54="Yes"),"High Qty &amp; Returned","No")</f>
        <v>High Qty &amp; Returned</v>
      </c>
      <c r="O55" s="1">
        <f>DATE(YEAR('Main Data(Cleaned)'!H55),MONTH('Main Data(Cleaned)'!H55),DAY('Main Data(Cleaned)'!H55))</f>
        <v>45749</v>
      </c>
      <c r="Q55">
        <f>O55-'Main Data(Cleaned)'!G55</f>
        <v>38</v>
      </c>
    </row>
    <row r="56" spans="1:17" x14ac:dyDescent="0.3">
      <c r="A56" t="str">
        <v>Low Value</v>
      </c>
      <c r="C56" t="str">
        <v>Low</v>
      </c>
      <c r="E56" t="str">
        <v>Cheap</v>
      </c>
      <c r="G56" t="str">
        <f>IF(AND('Main Data(Cleaned)'!E55&gt;7,'Main Data(Cleaned)'!I55="Yes"),"High Qty &amp; Returned","No")</f>
        <v>High Qty &amp; Returned</v>
      </c>
      <c r="O56" s="1">
        <f>DATE(YEAR('Main Data(Cleaned)'!H56),MONTH('Main Data(Cleaned)'!H56),DAY('Main Data(Cleaned)'!H56))</f>
        <v>45352</v>
      </c>
      <c r="Q56">
        <f>O56-'Main Data(Cleaned)'!G56</f>
        <v>37</v>
      </c>
    </row>
    <row r="57" spans="1:17" x14ac:dyDescent="0.3">
      <c r="A57" t="str">
        <v>Low Value</v>
      </c>
      <c r="C57" t="str">
        <v>Medium</v>
      </c>
      <c r="E57" t="str">
        <v>Cheap</v>
      </c>
      <c r="G57" t="str">
        <f>IF(AND('Main Data(Cleaned)'!E56&gt;7,'Main Data(Cleaned)'!I56="Yes"),"High Qty &amp; Returned","No")</f>
        <v>High Qty &amp; Returned</v>
      </c>
      <c r="O57" s="1">
        <f>DATE(YEAR('Main Data(Cleaned)'!H57),MONTH('Main Data(Cleaned)'!H57),DAY('Main Data(Cleaned)'!H57))</f>
        <v>45132</v>
      </c>
      <c r="Q57">
        <f>O57-'Main Data(Cleaned)'!G57</f>
        <v>44</v>
      </c>
    </row>
    <row r="58" spans="1:17" x14ac:dyDescent="0.3">
      <c r="A58" t="str">
        <v>Low Value</v>
      </c>
      <c r="C58" t="str">
        <v>Low</v>
      </c>
      <c r="E58" t="str">
        <v>Cheap</v>
      </c>
      <c r="G58" t="str">
        <f>IF(AND('Main Data(Cleaned)'!E57&gt;7,'Main Data(Cleaned)'!I57="Yes"),"High Qty &amp; Returned","No")</f>
        <v>No</v>
      </c>
      <c r="I58" s="16" t="s">
        <v>1171</v>
      </c>
      <c r="J58">
        <f>COUNTIF('Main Data(Cleaned)'!I2:I1001,"Yes")</f>
        <v>518</v>
      </c>
      <c r="O58" s="1">
        <f>DATE(YEAR('Main Data(Cleaned)'!H58),MONTH('Main Data(Cleaned)'!H58),DAY('Main Data(Cleaned)'!H58))</f>
        <v>45973</v>
      </c>
      <c r="Q58">
        <f>O58-'Main Data(Cleaned)'!G58</f>
        <v>43</v>
      </c>
    </row>
    <row r="59" spans="1:17" x14ac:dyDescent="0.3">
      <c r="A59" t="str">
        <v>Low Value</v>
      </c>
      <c r="C59" t="str">
        <v>Low</v>
      </c>
      <c r="E59" t="str">
        <v>Moderate</v>
      </c>
      <c r="G59" t="str">
        <f>IF(AND('Main Data(Cleaned)'!E58&gt;7,'Main Data(Cleaned)'!I58="Yes"),"High Qty &amp; Returned","No")</f>
        <v>High Qty &amp; Returned</v>
      </c>
      <c r="J59" s="20"/>
      <c r="O59" s="1">
        <f>DATE(YEAR('Main Data(Cleaned)'!H59),MONTH('Main Data(Cleaned)'!H59),DAY('Main Data(Cleaned)'!H59))</f>
        <v>45367</v>
      </c>
      <c r="Q59">
        <f>O59-'Main Data(Cleaned)'!G59</f>
        <v>40</v>
      </c>
    </row>
    <row r="60" spans="1:17" x14ac:dyDescent="0.3">
      <c r="A60" t="str">
        <v>Low Value</v>
      </c>
      <c r="C60" t="str">
        <v>Medium</v>
      </c>
      <c r="E60" t="str">
        <v>Cheap</v>
      </c>
      <c r="G60" t="str">
        <f>IF(AND('Main Data(Cleaned)'!E59&gt;7,'Main Data(Cleaned)'!I59="Yes"),"High Qty &amp; Returned","No")</f>
        <v>No</v>
      </c>
      <c r="O60" s="1">
        <f>DATE(YEAR('Main Data(Cleaned)'!H60),MONTH('Main Data(Cleaned)'!H60),DAY('Main Data(Cleaned)'!H60))</f>
        <v>45503</v>
      </c>
      <c r="Q60">
        <f>O60-'Main Data(Cleaned)'!G60</f>
        <v>16</v>
      </c>
    </row>
    <row r="61" spans="1:17" x14ac:dyDescent="0.3">
      <c r="A61" t="str">
        <v>Low Value</v>
      </c>
      <c r="C61" t="str">
        <v>High</v>
      </c>
      <c r="E61" t="str">
        <v>Cheap</v>
      </c>
      <c r="G61" t="str">
        <f>IF(AND('Main Data(Cleaned)'!E60&gt;7,'Main Data(Cleaned)'!I60="Yes"),"High Qty &amp; Returned","No")</f>
        <v>No</v>
      </c>
      <c r="O61" s="1">
        <f>DATE(YEAR('Main Data(Cleaned)'!H61),MONTH('Main Data(Cleaned)'!H61),DAY('Main Data(Cleaned)'!H61))</f>
        <v>45493</v>
      </c>
      <c r="Q61">
        <f>O61-'Main Data(Cleaned)'!G61</f>
        <v>16</v>
      </c>
    </row>
    <row r="62" spans="1:17" x14ac:dyDescent="0.3">
      <c r="A62" t="str">
        <v>High Value</v>
      </c>
      <c r="C62" t="str">
        <v>Medium</v>
      </c>
      <c r="E62" t="str">
        <v>Moderate</v>
      </c>
      <c r="G62" t="str">
        <f>IF(AND('Main Data(Cleaned)'!E61&gt;7,'Main Data(Cleaned)'!I61="Yes"),"High Qty &amp; Returned","No")</f>
        <v>No</v>
      </c>
      <c r="I62" s="16" t="s">
        <v>1172</v>
      </c>
      <c r="J62">
        <f>COUNTIF('Main Data(Cleaned)'!I2:I1001,"No")</f>
        <v>482</v>
      </c>
      <c r="O62" s="1">
        <f>DATE(YEAR('Main Data(Cleaned)'!H62),MONTH('Main Data(Cleaned)'!H62),DAY('Main Data(Cleaned)'!H62))</f>
        <v>45879</v>
      </c>
      <c r="Q62">
        <f>O62-'Main Data(Cleaned)'!G62</f>
        <v>45</v>
      </c>
    </row>
    <row r="63" spans="1:17" x14ac:dyDescent="0.3">
      <c r="A63" t="str">
        <v>Low Value</v>
      </c>
      <c r="C63" t="str">
        <v>High</v>
      </c>
      <c r="E63" t="str">
        <v>Moderate</v>
      </c>
      <c r="G63" t="str">
        <f>IF(AND('Main Data(Cleaned)'!E62&gt;7,'Main Data(Cleaned)'!I62="Yes"),"High Qty &amp; Returned","No")</f>
        <v>High Qty &amp; Returned</v>
      </c>
      <c r="O63" s="1">
        <f>DATE(YEAR('Main Data(Cleaned)'!H63),MONTH('Main Data(Cleaned)'!H63),DAY('Main Data(Cleaned)'!H63))</f>
        <v>45926</v>
      </c>
      <c r="Q63">
        <f>O63-'Main Data(Cleaned)'!G63</f>
        <v>18</v>
      </c>
    </row>
    <row r="64" spans="1:17" x14ac:dyDescent="0.3">
      <c r="A64" t="str">
        <v>Low Value</v>
      </c>
      <c r="C64" t="str">
        <v>High</v>
      </c>
      <c r="E64" t="str">
        <v>Cheap</v>
      </c>
      <c r="G64" t="str">
        <f>IF(AND('Main Data(Cleaned)'!E63&gt;7,'Main Data(Cleaned)'!I63="Yes"),"High Qty &amp; Returned","No")</f>
        <v>No</v>
      </c>
      <c r="O64" s="1">
        <f>DATE(YEAR('Main Data(Cleaned)'!H64),MONTH('Main Data(Cleaned)'!H64),DAY('Main Data(Cleaned)'!H64))</f>
        <v>44959</v>
      </c>
      <c r="Q64">
        <f>O64-'Main Data(Cleaned)'!G64</f>
        <v>24</v>
      </c>
    </row>
    <row r="65" spans="1:17" x14ac:dyDescent="0.3">
      <c r="A65" t="str">
        <v>Low Value</v>
      </c>
      <c r="C65" t="str">
        <v>High</v>
      </c>
      <c r="E65" t="str">
        <v>Cheap</v>
      </c>
      <c r="G65" t="str">
        <f>IF(AND('Main Data(Cleaned)'!E64&gt;7,'Main Data(Cleaned)'!I64="Yes"),"High Qty &amp; Returned","No")</f>
        <v>High Qty &amp; Returned</v>
      </c>
      <c r="O65" s="1">
        <f>DATE(YEAR('Main Data(Cleaned)'!H65),MONTH('Main Data(Cleaned)'!H65),DAY('Main Data(Cleaned)'!H65))</f>
        <v>45383</v>
      </c>
      <c r="Q65">
        <f>O65-'Main Data(Cleaned)'!G65</f>
        <v>40</v>
      </c>
    </row>
    <row r="66" spans="1:17" x14ac:dyDescent="0.3">
      <c r="A66" t="str">
        <v>Low Value</v>
      </c>
      <c r="C66" t="str">
        <v>Low</v>
      </c>
      <c r="E66" t="str">
        <v>Cheap</v>
      </c>
      <c r="G66" t="str">
        <f>IF(AND('Main Data(Cleaned)'!E65&gt;7,'Main Data(Cleaned)'!I65="Yes"),"High Qty &amp; Returned","No")</f>
        <v>No</v>
      </c>
      <c r="I66" s="16" t="s">
        <v>1226</v>
      </c>
      <c r="J66" s="2">
        <f>SUM('Main Data(Cleaned)'!J2:J1048576)</f>
        <v>542162.39999999991</v>
      </c>
      <c r="O66" s="1">
        <f>DATE(YEAR('Main Data(Cleaned)'!H66),MONTH('Main Data(Cleaned)'!H66),DAY('Main Data(Cleaned)'!H66))</f>
        <v>45937</v>
      </c>
      <c r="Q66">
        <f>O66-'Main Data(Cleaned)'!G66</f>
        <v>33</v>
      </c>
    </row>
    <row r="67" spans="1:17" x14ac:dyDescent="0.3">
      <c r="A67" t="str">
        <v>High Value</v>
      </c>
      <c r="C67" t="str">
        <v>Medium</v>
      </c>
      <c r="E67" t="str">
        <v>Moderate</v>
      </c>
      <c r="G67" t="str">
        <f>IF(AND('Main Data(Cleaned)'!E66&gt;7,'Main Data(Cleaned)'!I66="Yes"),"High Qty &amp; Returned","No")</f>
        <v>No</v>
      </c>
      <c r="O67" s="1">
        <f>DATE(YEAR('Main Data(Cleaned)'!H67),MONTH('Main Data(Cleaned)'!H67),DAY('Main Data(Cleaned)'!H67))</f>
        <v>45257</v>
      </c>
      <c r="Q67">
        <f>O67-'Main Data(Cleaned)'!G67</f>
        <v>19</v>
      </c>
    </row>
    <row r="68" spans="1:17" x14ac:dyDescent="0.3">
      <c r="A68" t="str">
        <v>High Value</v>
      </c>
      <c r="C68" t="str">
        <v>Medium</v>
      </c>
      <c r="E68" t="str">
        <v>Moderate</v>
      </c>
      <c r="G68" t="str">
        <f>IF(AND('Main Data(Cleaned)'!E67&gt;7,'Main Data(Cleaned)'!I67="Yes"),"High Qty &amp; Returned","No")</f>
        <v>No</v>
      </c>
      <c r="O68" s="1">
        <f>DATE(YEAR('Main Data(Cleaned)'!H68),MONTH('Main Data(Cleaned)'!H68),DAY('Main Data(Cleaned)'!H68))</f>
        <v>45533</v>
      </c>
      <c r="Q68">
        <f>O68-'Main Data(Cleaned)'!G68</f>
        <v>45</v>
      </c>
    </row>
    <row r="69" spans="1:17" x14ac:dyDescent="0.3">
      <c r="A69" t="str">
        <v>Low Value</v>
      </c>
      <c r="C69" t="str">
        <v>Medium</v>
      </c>
      <c r="E69" t="str">
        <v>Cheap</v>
      </c>
      <c r="G69" t="str">
        <f>IF(AND('Main Data(Cleaned)'!E68&gt;7,'Main Data(Cleaned)'!I68="Yes"),"High Qty &amp; Returned","No")</f>
        <v>High Qty &amp; Returned</v>
      </c>
      <c r="I69" s="16" t="s">
        <v>1227</v>
      </c>
      <c r="J69">
        <f>COUNTA('Main Data(Cleaned)'!A2:A1001)</f>
        <v>1000</v>
      </c>
      <c r="O69" s="1">
        <f>DATE(YEAR('Main Data(Cleaned)'!H69),MONTH('Main Data(Cleaned)'!H69),DAY('Main Data(Cleaned)'!H69))</f>
        <v>45160</v>
      </c>
      <c r="Q69">
        <f>O69-'Main Data(Cleaned)'!G69</f>
        <v>32</v>
      </c>
    </row>
    <row r="70" spans="1:17" x14ac:dyDescent="0.3">
      <c r="A70" t="str">
        <v>Low Value</v>
      </c>
      <c r="C70" t="str">
        <v>High</v>
      </c>
      <c r="E70" t="str">
        <v>Cheap</v>
      </c>
      <c r="G70" t="str">
        <f>IF(AND('Main Data(Cleaned)'!E69&gt;7,'Main Data(Cleaned)'!I69="Yes"),"High Qty &amp; Returned","No")</f>
        <v>High Qty &amp; Returned</v>
      </c>
      <c r="O70" s="1">
        <f>DATE(YEAR('Main Data(Cleaned)'!H70),MONTH('Main Data(Cleaned)'!H70),DAY('Main Data(Cleaned)'!H70))</f>
        <v>45782</v>
      </c>
      <c r="Q70">
        <f>O70-'Main Data(Cleaned)'!G70</f>
        <v>35</v>
      </c>
    </row>
    <row r="71" spans="1:17" x14ac:dyDescent="0.3">
      <c r="A71" t="str">
        <v>High Value</v>
      </c>
      <c r="C71" t="str">
        <v>Low</v>
      </c>
      <c r="E71" t="str">
        <v>Moderate</v>
      </c>
      <c r="G71" t="str">
        <f>IF(AND('Main Data(Cleaned)'!E70&gt;7,'Main Data(Cleaned)'!I70="Yes"),"High Qty &amp; Returned","No")</f>
        <v>High Qty &amp; Returned</v>
      </c>
      <c r="O71" s="1">
        <f>DATE(YEAR('Main Data(Cleaned)'!H71),MONTH('Main Data(Cleaned)'!H71),DAY('Main Data(Cleaned)'!H71))</f>
        <v>45083</v>
      </c>
      <c r="Q71">
        <f>O71-'Main Data(Cleaned)'!G71</f>
        <v>27</v>
      </c>
    </row>
    <row r="72" spans="1:17" x14ac:dyDescent="0.3">
      <c r="A72" t="str">
        <v>Low Value</v>
      </c>
      <c r="C72" t="str">
        <v>High</v>
      </c>
      <c r="E72" t="str">
        <v>Moderate</v>
      </c>
      <c r="G72" t="str">
        <f>IF(AND('Main Data(Cleaned)'!E71&gt;7,'Main Data(Cleaned)'!I71="Yes"),"High Qty &amp; Returned","No")</f>
        <v>High Qty &amp; Returned</v>
      </c>
      <c r="I72" s="16" t="s">
        <v>1228</v>
      </c>
      <c r="J72">
        <f>SUM('Main Data(Cleaned)'!E2:E1001)</f>
        <v>5614</v>
      </c>
      <c r="O72" s="1">
        <f>DATE(YEAR('Main Data(Cleaned)'!H72),MONTH('Main Data(Cleaned)'!H72),DAY('Main Data(Cleaned)'!H72))</f>
        <v>45873</v>
      </c>
      <c r="Q72">
        <f>O72-'Main Data(Cleaned)'!G72</f>
        <v>33</v>
      </c>
    </row>
    <row r="73" spans="1:17" x14ac:dyDescent="0.3">
      <c r="A73" t="str">
        <v>Low Value</v>
      </c>
      <c r="C73" t="str">
        <v>Medium</v>
      </c>
      <c r="E73" t="str">
        <v>Cheap</v>
      </c>
      <c r="G73" t="str">
        <f>IF(AND('Main Data(Cleaned)'!E72&gt;7,'Main Data(Cleaned)'!I72="Yes"),"High Qty &amp; Returned","No")</f>
        <v>No</v>
      </c>
      <c r="O73" s="1">
        <f>DATE(YEAR('Main Data(Cleaned)'!H73),MONTH('Main Data(Cleaned)'!H73),DAY('Main Data(Cleaned)'!H73))</f>
        <v>45141</v>
      </c>
      <c r="Q73">
        <f>O73-'Main Data(Cleaned)'!G73</f>
        <v>27</v>
      </c>
    </row>
    <row r="74" spans="1:17" x14ac:dyDescent="0.3">
      <c r="A74" t="str">
        <v>Low Value</v>
      </c>
      <c r="C74" t="str">
        <v>Medium</v>
      </c>
      <c r="E74" t="str">
        <v>Cheap</v>
      </c>
      <c r="G74" t="str">
        <f>IF(AND('Main Data(Cleaned)'!E73&gt;7,'Main Data(Cleaned)'!I73="Yes"),"High Qty &amp; Returned","No")</f>
        <v>No</v>
      </c>
      <c r="O74" s="1">
        <f>DATE(YEAR('Main Data(Cleaned)'!H74),MONTH('Main Data(Cleaned)'!H74),DAY('Main Data(Cleaned)'!H74))</f>
        <v>45820</v>
      </c>
      <c r="Q74">
        <f>O74-'Main Data(Cleaned)'!G74</f>
        <v>27</v>
      </c>
    </row>
    <row r="75" spans="1:17" x14ac:dyDescent="0.3">
      <c r="A75" t="str">
        <v>Low Value</v>
      </c>
      <c r="C75" t="str">
        <v>Medium</v>
      </c>
      <c r="E75" t="str">
        <v>Cheap</v>
      </c>
      <c r="G75" t="str">
        <f>IF(AND('Main Data(Cleaned)'!E74&gt;7,'Main Data(Cleaned)'!I74="Yes"),"High Qty &amp; Returned","No")</f>
        <v>No</v>
      </c>
      <c r="I75" s="16" t="s">
        <v>1229</v>
      </c>
      <c r="J75" s="32">
        <f>COUNTIF('Main Data(Cleaned)'!I2:I1001,"Yes")/COUNTA('Main Data(Cleaned)'!I2:I1001)</f>
        <v>0.51800000000000002</v>
      </c>
      <c r="O75" s="1">
        <f>DATE(YEAR('Main Data(Cleaned)'!H75),MONTH('Main Data(Cleaned)'!H75),DAY('Main Data(Cleaned)'!H75))</f>
        <v>45947</v>
      </c>
      <c r="Q75">
        <f>O75-'Main Data(Cleaned)'!G75</f>
        <v>28</v>
      </c>
    </row>
    <row r="76" spans="1:17" x14ac:dyDescent="0.3">
      <c r="A76" t="str">
        <v>High Value</v>
      </c>
      <c r="C76" t="str">
        <v>Low</v>
      </c>
      <c r="E76" t="str">
        <v>Moderate</v>
      </c>
      <c r="G76" t="str">
        <f>IF(AND('Main Data(Cleaned)'!E75&gt;7,'Main Data(Cleaned)'!I75="Yes"),"High Qty &amp; Returned","No")</f>
        <v>No</v>
      </c>
      <c r="O76" s="1">
        <f>DATE(YEAR('Main Data(Cleaned)'!H76),MONTH('Main Data(Cleaned)'!H76),DAY('Main Data(Cleaned)'!H76))</f>
        <v>45207</v>
      </c>
      <c r="Q76">
        <f>O76-'Main Data(Cleaned)'!G76</f>
        <v>16</v>
      </c>
    </row>
    <row r="77" spans="1:17" x14ac:dyDescent="0.3">
      <c r="A77" t="str">
        <v>Low Value</v>
      </c>
      <c r="C77" t="str">
        <v>High</v>
      </c>
      <c r="E77" t="str">
        <v>Moderate</v>
      </c>
      <c r="G77" t="str">
        <f>IF(AND('Main Data(Cleaned)'!E76&gt;7,'Main Data(Cleaned)'!I76="Yes"),"High Qty &amp; Returned","No")</f>
        <v>No</v>
      </c>
      <c r="O77" s="1">
        <f>DATE(YEAR('Main Data(Cleaned)'!H77),MONTH('Main Data(Cleaned)'!H77),DAY('Main Data(Cleaned)'!H77))</f>
        <v>45180</v>
      </c>
      <c r="Q77">
        <f>O77-'Main Data(Cleaned)'!G77</f>
        <v>30</v>
      </c>
    </row>
    <row r="78" spans="1:17" x14ac:dyDescent="0.3">
      <c r="A78" t="str">
        <v>Low Value</v>
      </c>
      <c r="C78" t="str">
        <v>Medium</v>
      </c>
      <c r="E78" t="str">
        <v>Cheap</v>
      </c>
      <c r="G78" t="str">
        <f>IF(AND('Main Data(Cleaned)'!E77&gt;7,'Main Data(Cleaned)'!I77="Yes"),"High Qty &amp; Returned","No")</f>
        <v>No</v>
      </c>
      <c r="O78" s="1">
        <f>DATE(YEAR('Main Data(Cleaned)'!H78),MONTH('Main Data(Cleaned)'!H78),DAY('Main Data(Cleaned)'!H78))</f>
        <v>45667</v>
      </c>
      <c r="Q78">
        <f>O78-'Main Data(Cleaned)'!G78</f>
        <v>19</v>
      </c>
    </row>
    <row r="79" spans="1:17" x14ac:dyDescent="0.3">
      <c r="A79" t="str">
        <v>High Value</v>
      </c>
      <c r="C79" t="str">
        <v>Low</v>
      </c>
      <c r="E79" t="str">
        <v>Moderate</v>
      </c>
      <c r="G79" t="str">
        <f>IF(AND('Main Data(Cleaned)'!E78&gt;7,'Main Data(Cleaned)'!I78="Yes"),"High Qty &amp; Returned","No")</f>
        <v>No</v>
      </c>
      <c r="O79" s="1">
        <f>DATE(YEAR('Main Data(Cleaned)'!H79),MONTH('Main Data(Cleaned)'!H79),DAY('Main Data(Cleaned)'!H79))</f>
        <v>45179</v>
      </c>
      <c r="Q79">
        <f>O79-'Main Data(Cleaned)'!G79</f>
        <v>27</v>
      </c>
    </row>
    <row r="80" spans="1:17" x14ac:dyDescent="0.3">
      <c r="A80" t="str">
        <v>Low Value</v>
      </c>
      <c r="C80" t="str">
        <v>Low</v>
      </c>
      <c r="E80" t="str">
        <v>Cheap</v>
      </c>
      <c r="G80" t="str">
        <f>IF(AND('Main Data(Cleaned)'!E79&gt;7,'Main Data(Cleaned)'!I79="Yes"),"High Qty &amp; Returned","No")</f>
        <v>No</v>
      </c>
      <c r="O80" s="1">
        <f>DATE(YEAR('Main Data(Cleaned)'!H80),MONTH('Main Data(Cleaned)'!H80),DAY('Main Data(Cleaned)'!H80))</f>
        <v>45969</v>
      </c>
      <c r="Q80">
        <f>O80-'Main Data(Cleaned)'!G80</f>
        <v>29</v>
      </c>
    </row>
    <row r="81" spans="1:17" x14ac:dyDescent="0.3">
      <c r="A81" t="str">
        <v>Low Value</v>
      </c>
      <c r="C81" t="str">
        <v>Medium</v>
      </c>
      <c r="E81" t="str">
        <v>Moderate</v>
      </c>
      <c r="G81" t="str">
        <f>IF(AND('Main Data(Cleaned)'!E80&gt;7,'Main Data(Cleaned)'!I80="Yes"),"High Qty &amp; Returned","No")</f>
        <v>High Qty &amp; Returned</v>
      </c>
      <c r="O81" s="1">
        <f>DATE(YEAR('Main Data(Cleaned)'!H81),MONTH('Main Data(Cleaned)'!H81),DAY('Main Data(Cleaned)'!H81))</f>
        <v>45858</v>
      </c>
      <c r="Q81">
        <f>O81-'Main Data(Cleaned)'!G81</f>
        <v>18</v>
      </c>
    </row>
    <row r="82" spans="1:17" x14ac:dyDescent="0.3">
      <c r="A82" t="str">
        <v>Low Value</v>
      </c>
      <c r="C82" t="str">
        <v>High</v>
      </c>
      <c r="E82" t="str">
        <v>Cheap</v>
      </c>
      <c r="G82" t="str">
        <f>IF(AND('Main Data(Cleaned)'!E81&gt;7,'Main Data(Cleaned)'!I81="Yes"),"High Qty &amp; Returned","No")</f>
        <v>No</v>
      </c>
      <c r="O82" s="1">
        <f>DATE(YEAR('Main Data(Cleaned)'!H82),MONTH('Main Data(Cleaned)'!H82),DAY('Main Data(Cleaned)'!H82))</f>
        <v>45159</v>
      </c>
      <c r="Q82">
        <f>O82-'Main Data(Cleaned)'!G82</f>
        <v>21</v>
      </c>
    </row>
    <row r="83" spans="1:17" x14ac:dyDescent="0.3">
      <c r="A83" t="str">
        <v>Low Value</v>
      </c>
      <c r="C83" t="str">
        <v>Low</v>
      </c>
      <c r="E83" t="str">
        <v>Moderate</v>
      </c>
      <c r="G83" t="str">
        <f>IF(AND('Main Data(Cleaned)'!E82&gt;7,'Main Data(Cleaned)'!I82="Yes"),"High Qty &amp; Returned","No")</f>
        <v>No</v>
      </c>
      <c r="O83" s="1">
        <f>DATE(YEAR('Main Data(Cleaned)'!H83),MONTH('Main Data(Cleaned)'!H83),DAY('Main Data(Cleaned)'!H83))</f>
        <v>45257</v>
      </c>
      <c r="Q83">
        <f>O83-'Main Data(Cleaned)'!G83</f>
        <v>40</v>
      </c>
    </row>
    <row r="84" spans="1:17" x14ac:dyDescent="0.3">
      <c r="A84" t="str">
        <v>High Value</v>
      </c>
      <c r="C84" t="str">
        <v>Medium</v>
      </c>
      <c r="E84" t="str">
        <v>Moderate</v>
      </c>
      <c r="G84" t="str">
        <f>IF(AND('Main Data(Cleaned)'!E83&gt;7,'Main Data(Cleaned)'!I83="Yes"),"High Qty &amp; Returned","No")</f>
        <v>No</v>
      </c>
      <c r="O84" s="1">
        <f>DATE(YEAR('Main Data(Cleaned)'!H84),MONTH('Main Data(Cleaned)'!H84),DAY('Main Data(Cleaned)'!H84))</f>
        <v>45593</v>
      </c>
      <c r="Q84">
        <f>O84-'Main Data(Cleaned)'!G84</f>
        <v>29</v>
      </c>
    </row>
    <row r="85" spans="1:17" x14ac:dyDescent="0.3">
      <c r="A85" t="str">
        <v>Low Value</v>
      </c>
      <c r="C85" t="str">
        <v>High</v>
      </c>
      <c r="E85" t="str">
        <v>Cheap</v>
      </c>
      <c r="G85" t="str">
        <f>IF(AND('Main Data(Cleaned)'!E84&gt;7,'Main Data(Cleaned)'!I84="Yes"),"High Qty &amp; Returned","No")</f>
        <v>No</v>
      </c>
      <c r="O85" s="1">
        <f>DATE(YEAR('Main Data(Cleaned)'!H85),MONTH('Main Data(Cleaned)'!H85),DAY('Main Data(Cleaned)'!H85))</f>
        <v>45830</v>
      </c>
      <c r="Q85">
        <f>O85-'Main Data(Cleaned)'!G85</f>
        <v>35</v>
      </c>
    </row>
    <row r="86" spans="1:17" x14ac:dyDescent="0.3">
      <c r="A86" t="str">
        <v>High Value</v>
      </c>
      <c r="C86" t="str">
        <v>Medium</v>
      </c>
      <c r="E86" t="str">
        <v>Moderate</v>
      </c>
      <c r="G86" t="str">
        <f>IF(AND('Main Data(Cleaned)'!E85&gt;7,'Main Data(Cleaned)'!I85="Yes"),"High Qty &amp; Returned","No")</f>
        <v>No</v>
      </c>
      <c r="O86" s="1">
        <f>DATE(YEAR('Main Data(Cleaned)'!H86),MONTH('Main Data(Cleaned)'!H86),DAY('Main Data(Cleaned)'!H86))</f>
        <v>45757</v>
      </c>
      <c r="Q86">
        <f>O86-'Main Data(Cleaned)'!G86</f>
        <v>45</v>
      </c>
    </row>
    <row r="87" spans="1:17" x14ac:dyDescent="0.3">
      <c r="A87" t="str">
        <v>Low Value</v>
      </c>
      <c r="C87" t="str">
        <v>Medium</v>
      </c>
      <c r="E87" t="str">
        <v>Cheap</v>
      </c>
      <c r="G87" t="str">
        <f>IF(AND('Main Data(Cleaned)'!E86&gt;7,'Main Data(Cleaned)'!I86="Yes"),"High Qty &amp; Returned","No")</f>
        <v>No</v>
      </c>
      <c r="O87" s="1">
        <f>DATE(YEAR('Main Data(Cleaned)'!H87),MONTH('Main Data(Cleaned)'!H87),DAY('Main Data(Cleaned)'!H87))</f>
        <v>45661</v>
      </c>
      <c r="Q87">
        <f>O87-'Main Data(Cleaned)'!G87</f>
        <v>16</v>
      </c>
    </row>
    <row r="88" spans="1:17" x14ac:dyDescent="0.3">
      <c r="A88" t="str">
        <v>Low Value</v>
      </c>
      <c r="C88" t="str">
        <v>Low</v>
      </c>
      <c r="E88" t="str">
        <v>Moderate</v>
      </c>
      <c r="G88" t="str">
        <f>IF(AND('Main Data(Cleaned)'!E87&gt;7,'Main Data(Cleaned)'!I87="Yes"),"High Qty &amp; Returned","No")</f>
        <v>No</v>
      </c>
      <c r="O88" s="1">
        <f>DATE(YEAR('Main Data(Cleaned)'!H88),MONTH('Main Data(Cleaned)'!H88),DAY('Main Data(Cleaned)'!H88))</f>
        <v>45530</v>
      </c>
      <c r="Q88">
        <f>O88-'Main Data(Cleaned)'!G88</f>
        <v>26</v>
      </c>
    </row>
    <row r="89" spans="1:17" x14ac:dyDescent="0.3">
      <c r="A89" t="str">
        <v>High Value</v>
      </c>
      <c r="C89" t="str">
        <v>Medium</v>
      </c>
      <c r="E89" t="str">
        <v>Moderate</v>
      </c>
      <c r="G89" t="str">
        <f>IF(AND('Main Data(Cleaned)'!E88&gt;7,'Main Data(Cleaned)'!I88="Yes"),"High Qty &amp; Returned","No")</f>
        <v>No</v>
      </c>
      <c r="O89" s="1">
        <f>DATE(YEAR('Main Data(Cleaned)'!H89),MONTH('Main Data(Cleaned)'!H89),DAY('Main Data(Cleaned)'!H89))</f>
        <v>45781</v>
      </c>
      <c r="Q89">
        <f>O89-'Main Data(Cleaned)'!G89</f>
        <v>44</v>
      </c>
    </row>
    <row r="90" spans="1:17" x14ac:dyDescent="0.3">
      <c r="A90" t="str">
        <v>Low Value</v>
      </c>
      <c r="C90" t="str">
        <v>Low</v>
      </c>
      <c r="E90" t="str">
        <v>Cheap</v>
      </c>
      <c r="G90" t="str">
        <f>IF(AND('Main Data(Cleaned)'!E89&gt;7,'Main Data(Cleaned)'!I89="Yes"),"High Qty &amp; Returned","No")</f>
        <v>No</v>
      </c>
      <c r="O90" s="1">
        <f>DATE(YEAR('Main Data(Cleaned)'!H90),MONTH('Main Data(Cleaned)'!H90),DAY('Main Data(Cleaned)'!H90))</f>
        <v>45329</v>
      </c>
      <c r="Q90">
        <f>O90-'Main Data(Cleaned)'!G90</f>
        <v>36</v>
      </c>
    </row>
    <row r="91" spans="1:17" x14ac:dyDescent="0.3">
      <c r="A91" t="str">
        <v>High Value</v>
      </c>
      <c r="C91" t="str">
        <v>Low</v>
      </c>
      <c r="E91" t="str">
        <v>Moderate</v>
      </c>
      <c r="G91" t="str">
        <f>IF(AND('Main Data(Cleaned)'!E90&gt;7,'Main Data(Cleaned)'!I90="Yes"),"High Qty &amp; Returned","No")</f>
        <v>No</v>
      </c>
      <c r="O91" s="1">
        <f>DATE(YEAR('Main Data(Cleaned)'!H91),MONTH('Main Data(Cleaned)'!H91),DAY('Main Data(Cleaned)'!H91))</f>
        <v>45607</v>
      </c>
      <c r="Q91">
        <f>O91-'Main Data(Cleaned)'!G91</f>
        <v>16</v>
      </c>
    </row>
    <row r="92" spans="1:17" x14ac:dyDescent="0.3">
      <c r="A92" t="str">
        <v>Low Value</v>
      </c>
      <c r="C92" t="str">
        <v>Low</v>
      </c>
      <c r="E92" t="str">
        <v>Cheap</v>
      </c>
      <c r="G92" t="str">
        <f>IF(AND('Main Data(Cleaned)'!E91&gt;7,'Main Data(Cleaned)'!I91="Yes"),"High Qty &amp; Returned","No")</f>
        <v>No</v>
      </c>
      <c r="O92" s="1">
        <f>DATE(YEAR('Main Data(Cleaned)'!H92),MONTH('Main Data(Cleaned)'!H92),DAY('Main Data(Cleaned)'!H92))</f>
        <v>45608</v>
      </c>
      <c r="Q92">
        <f>O92-'Main Data(Cleaned)'!G92</f>
        <v>38</v>
      </c>
    </row>
    <row r="93" spans="1:17" x14ac:dyDescent="0.3">
      <c r="A93" t="str">
        <v>Low Value</v>
      </c>
      <c r="C93" t="str">
        <v>Medium</v>
      </c>
      <c r="E93" t="str">
        <v>Cheap</v>
      </c>
      <c r="G93" t="str">
        <f>IF(AND('Main Data(Cleaned)'!E92&gt;7,'Main Data(Cleaned)'!I92="Yes"),"High Qty &amp; Returned","No")</f>
        <v>No</v>
      </c>
      <c r="O93" s="1">
        <f>DATE(YEAR('Main Data(Cleaned)'!H93),MONTH('Main Data(Cleaned)'!H93),DAY('Main Data(Cleaned)'!H93))</f>
        <v>45945</v>
      </c>
      <c r="Q93">
        <f>O93-'Main Data(Cleaned)'!G93</f>
        <v>20</v>
      </c>
    </row>
    <row r="94" spans="1:17" x14ac:dyDescent="0.3">
      <c r="A94" t="str">
        <v>Low Value</v>
      </c>
      <c r="C94" t="str">
        <v>Low</v>
      </c>
      <c r="E94" t="str">
        <v>Cheap</v>
      </c>
      <c r="G94" t="str">
        <f>IF(AND('Main Data(Cleaned)'!E93&gt;7,'Main Data(Cleaned)'!I93="Yes"),"High Qty &amp; Returned","No")</f>
        <v>No</v>
      </c>
      <c r="O94" s="1">
        <f>DATE(YEAR('Main Data(Cleaned)'!H94),MONTH('Main Data(Cleaned)'!H94),DAY('Main Data(Cleaned)'!H94))</f>
        <v>45736</v>
      </c>
      <c r="Q94">
        <f>O94-'Main Data(Cleaned)'!G94</f>
        <v>43</v>
      </c>
    </row>
    <row r="95" spans="1:17" x14ac:dyDescent="0.3">
      <c r="A95" t="str">
        <v>Low Value</v>
      </c>
      <c r="C95" t="str">
        <v>Medium</v>
      </c>
      <c r="E95" t="str">
        <v>Cheap</v>
      </c>
      <c r="G95" t="str">
        <f>IF(AND('Main Data(Cleaned)'!E94&gt;7,'Main Data(Cleaned)'!I94="Yes"),"High Qty &amp; Returned","No")</f>
        <v>No</v>
      </c>
      <c r="O95" s="1">
        <f>DATE(YEAR('Main Data(Cleaned)'!H95),MONTH('Main Data(Cleaned)'!H95),DAY('Main Data(Cleaned)'!H95))</f>
        <v>45977</v>
      </c>
      <c r="Q95">
        <f>O95-'Main Data(Cleaned)'!G95</f>
        <v>30</v>
      </c>
    </row>
    <row r="96" spans="1:17" x14ac:dyDescent="0.3">
      <c r="A96" t="str">
        <v>High Value</v>
      </c>
      <c r="C96" t="str">
        <v>High</v>
      </c>
      <c r="E96" t="str">
        <v>Moderate</v>
      </c>
      <c r="G96" t="str">
        <f>IF(AND('Main Data(Cleaned)'!E95&gt;7,'Main Data(Cleaned)'!I95="Yes"),"High Qty &amp; Returned","No")</f>
        <v>No</v>
      </c>
      <c r="O96" s="1">
        <f>DATE(YEAR('Main Data(Cleaned)'!H96),MONTH('Main Data(Cleaned)'!H96),DAY('Main Data(Cleaned)'!H96))</f>
        <v>45865</v>
      </c>
      <c r="Q96">
        <f>O96-'Main Data(Cleaned)'!G96</f>
        <v>15</v>
      </c>
    </row>
    <row r="97" spans="1:17" x14ac:dyDescent="0.3">
      <c r="A97" t="str">
        <v>High Value</v>
      </c>
      <c r="C97" t="str">
        <v>High</v>
      </c>
      <c r="E97" t="str">
        <v>Moderate</v>
      </c>
      <c r="G97" t="str">
        <f>IF(AND('Main Data(Cleaned)'!E96&gt;7,'Main Data(Cleaned)'!I96="Yes"),"High Qty &amp; Returned","No")</f>
        <v>No</v>
      </c>
      <c r="O97" s="1">
        <f>DATE(YEAR('Main Data(Cleaned)'!H97),MONTH('Main Data(Cleaned)'!H97),DAY('Main Data(Cleaned)'!H97))</f>
        <v>45195</v>
      </c>
      <c r="Q97">
        <f>O97-'Main Data(Cleaned)'!G97</f>
        <v>24</v>
      </c>
    </row>
    <row r="98" spans="1:17" x14ac:dyDescent="0.3">
      <c r="A98" t="str">
        <v>Low Value</v>
      </c>
      <c r="C98" t="str">
        <v>Medium</v>
      </c>
      <c r="E98" t="str">
        <v>Cheap</v>
      </c>
      <c r="G98" t="str">
        <f>IF(AND('Main Data(Cleaned)'!E97&gt;7,'Main Data(Cleaned)'!I97="Yes"),"High Qty &amp; Returned","No")</f>
        <v>No</v>
      </c>
      <c r="O98" s="1">
        <f>DATE(YEAR('Main Data(Cleaned)'!H98),MONTH('Main Data(Cleaned)'!H98),DAY('Main Data(Cleaned)'!H98))</f>
        <v>45986</v>
      </c>
      <c r="Q98">
        <f>O98-'Main Data(Cleaned)'!G98</f>
        <v>39</v>
      </c>
    </row>
    <row r="99" spans="1:17" x14ac:dyDescent="0.3">
      <c r="A99" t="str">
        <v>Low Value</v>
      </c>
      <c r="C99" t="str">
        <v>Low</v>
      </c>
      <c r="E99" t="str">
        <v>Cheap</v>
      </c>
      <c r="G99" t="str">
        <f>IF(AND('Main Data(Cleaned)'!E98&gt;7,'Main Data(Cleaned)'!I98="Yes"),"High Qty &amp; Returned","No")</f>
        <v>No</v>
      </c>
      <c r="O99" s="1">
        <f>DATE(YEAR('Main Data(Cleaned)'!H99),MONTH('Main Data(Cleaned)'!H99),DAY('Main Data(Cleaned)'!H99))</f>
        <v>44991</v>
      </c>
      <c r="Q99">
        <f>O99-'Main Data(Cleaned)'!G99</f>
        <v>34</v>
      </c>
    </row>
    <row r="100" spans="1:17" x14ac:dyDescent="0.3">
      <c r="A100" t="str">
        <v>Low Value</v>
      </c>
      <c r="C100" t="str">
        <v>Low</v>
      </c>
      <c r="E100" t="str">
        <v>Cheap</v>
      </c>
      <c r="G100" t="str">
        <f>IF(AND('Main Data(Cleaned)'!E99&gt;7,'Main Data(Cleaned)'!I99="Yes"),"High Qty &amp; Returned","No")</f>
        <v>No</v>
      </c>
      <c r="O100" s="1">
        <f>DATE(YEAR('Main Data(Cleaned)'!H100),MONTH('Main Data(Cleaned)'!H100),DAY('Main Data(Cleaned)'!H100))</f>
        <v>45271</v>
      </c>
      <c r="Q100">
        <f>O100-'Main Data(Cleaned)'!G100</f>
        <v>24</v>
      </c>
    </row>
    <row r="101" spans="1:17" x14ac:dyDescent="0.3">
      <c r="A101" t="str">
        <v>High Value</v>
      </c>
      <c r="C101" t="str">
        <v>Low</v>
      </c>
      <c r="E101" t="str">
        <v>Moderate</v>
      </c>
      <c r="G101" t="str">
        <f>IF(AND('Main Data(Cleaned)'!E100&gt;7,'Main Data(Cleaned)'!I100="Yes"),"High Qty &amp; Returned","No")</f>
        <v>No</v>
      </c>
      <c r="O101" s="1">
        <f>DATE(YEAR('Main Data(Cleaned)'!H101),MONTH('Main Data(Cleaned)'!H101),DAY('Main Data(Cleaned)'!H101))</f>
        <v>45200</v>
      </c>
      <c r="Q101">
        <f>O101-'Main Data(Cleaned)'!G101</f>
        <v>33</v>
      </c>
    </row>
    <row r="102" spans="1:17" x14ac:dyDescent="0.3">
      <c r="A102" t="str">
        <v>Low Value</v>
      </c>
      <c r="C102" t="str">
        <v>Medium</v>
      </c>
      <c r="E102" t="str">
        <v>Moderate</v>
      </c>
      <c r="G102" t="str">
        <f>IF(AND('Main Data(Cleaned)'!E101&gt;7,'Main Data(Cleaned)'!I101="Yes"),"High Qty &amp; Returned","No")</f>
        <v>No</v>
      </c>
      <c r="O102" s="1">
        <f>DATE(YEAR('Main Data(Cleaned)'!H102),MONTH('Main Data(Cleaned)'!H102),DAY('Main Data(Cleaned)'!H102))</f>
        <v>45552</v>
      </c>
      <c r="Q102">
        <f>O102-'Main Data(Cleaned)'!G102</f>
        <v>23</v>
      </c>
    </row>
    <row r="103" spans="1:17" x14ac:dyDescent="0.3">
      <c r="A103" t="str">
        <v>Low Value</v>
      </c>
      <c r="C103" t="str">
        <v>Low</v>
      </c>
      <c r="E103" t="str">
        <v>Moderate</v>
      </c>
      <c r="G103" t="str">
        <f>IF(AND('Main Data(Cleaned)'!E102&gt;7,'Main Data(Cleaned)'!I102="Yes"),"High Qty &amp; Returned","No")</f>
        <v>No</v>
      </c>
      <c r="O103" s="1">
        <f>DATE(YEAR('Main Data(Cleaned)'!H103),MONTH('Main Data(Cleaned)'!H103),DAY('Main Data(Cleaned)'!H103))</f>
        <v>45440</v>
      </c>
      <c r="Q103">
        <f>O103-'Main Data(Cleaned)'!G103</f>
        <v>42</v>
      </c>
    </row>
    <row r="104" spans="1:17" x14ac:dyDescent="0.3">
      <c r="A104" t="str">
        <v>Low Value</v>
      </c>
      <c r="C104" t="str">
        <v>Medium</v>
      </c>
      <c r="E104" t="str">
        <v>Moderate</v>
      </c>
      <c r="G104" t="str">
        <f>IF(AND('Main Data(Cleaned)'!E103&gt;7,'Main Data(Cleaned)'!I103="Yes"),"High Qty &amp; Returned","No")</f>
        <v>No</v>
      </c>
      <c r="O104" s="1">
        <f>DATE(YEAR('Main Data(Cleaned)'!H104),MONTH('Main Data(Cleaned)'!H104),DAY('Main Data(Cleaned)'!H104))</f>
        <v>45503</v>
      </c>
      <c r="Q104">
        <f>O104-'Main Data(Cleaned)'!G104</f>
        <v>42</v>
      </c>
    </row>
    <row r="105" spans="1:17" x14ac:dyDescent="0.3">
      <c r="A105" t="str">
        <v>High Value</v>
      </c>
      <c r="C105" t="str">
        <v>Medium</v>
      </c>
      <c r="E105" t="str">
        <v>Moderate</v>
      </c>
      <c r="G105" t="str">
        <f>IF(AND('Main Data(Cleaned)'!E104&gt;7,'Main Data(Cleaned)'!I104="Yes"),"High Qty &amp; Returned","No")</f>
        <v>No</v>
      </c>
      <c r="O105" s="1">
        <f>DATE(YEAR('Main Data(Cleaned)'!H105),MONTH('Main Data(Cleaned)'!H105),DAY('Main Data(Cleaned)'!H105))</f>
        <v>45474</v>
      </c>
      <c r="Q105">
        <f>O105-'Main Data(Cleaned)'!G105</f>
        <v>41</v>
      </c>
    </row>
    <row r="106" spans="1:17" x14ac:dyDescent="0.3">
      <c r="A106" t="str">
        <v>Low Value</v>
      </c>
      <c r="C106" t="str">
        <v>Medium</v>
      </c>
      <c r="E106" t="str">
        <v>Cheap</v>
      </c>
      <c r="G106" t="str">
        <f>IF(AND('Main Data(Cleaned)'!E105&gt;7,'Main Data(Cleaned)'!I105="Yes"),"High Qty &amp; Returned","No")</f>
        <v>No</v>
      </c>
      <c r="O106" s="1">
        <f>DATE(YEAR('Main Data(Cleaned)'!H106),MONTH('Main Data(Cleaned)'!H106),DAY('Main Data(Cleaned)'!H106))</f>
        <v>45842</v>
      </c>
      <c r="Q106">
        <f>O106-'Main Data(Cleaned)'!G106</f>
        <v>34</v>
      </c>
    </row>
    <row r="107" spans="1:17" x14ac:dyDescent="0.3">
      <c r="A107" t="str">
        <v>Low Value</v>
      </c>
      <c r="C107" t="str">
        <v>Medium</v>
      </c>
      <c r="E107" t="str">
        <v>Cheap</v>
      </c>
      <c r="G107" t="str">
        <f>IF(AND('Main Data(Cleaned)'!E106&gt;7,'Main Data(Cleaned)'!I106="Yes"),"High Qty &amp; Returned","No")</f>
        <v>No</v>
      </c>
      <c r="O107" s="1">
        <f>DATE(YEAR('Main Data(Cleaned)'!H107),MONTH('Main Data(Cleaned)'!H107),DAY('Main Data(Cleaned)'!H107))</f>
        <v>45672</v>
      </c>
      <c r="Q107">
        <f>O107-'Main Data(Cleaned)'!G107</f>
        <v>18</v>
      </c>
    </row>
    <row r="108" spans="1:17" x14ac:dyDescent="0.3">
      <c r="A108" t="str">
        <v>Low Value</v>
      </c>
      <c r="C108" t="str">
        <v>Medium</v>
      </c>
      <c r="E108" t="str">
        <v>Cheap</v>
      </c>
      <c r="G108" t="str">
        <f>IF(AND('Main Data(Cleaned)'!E107&gt;7,'Main Data(Cleaned)'!I107="Yes"),"High Qty &amp; Returned","No")</f>
        <v>No</v>
      </c>
      <c r="O108" s="1">
        <f>DATE(YEAR('Main Data(Cleaned)'!H108),MONTH('Main Data(Cleaned)'!H108),DAY('Main Data(Cleaned)'!H108))</f>
        <v>45636</v>
      </c>
      <c r="Q108">
        <f>O108-'Main Data(Cleaned)'!G108</f>
        <v>17</v>
      </c>
    </row>
    <row r="109" spans="1:17" x14ac:dyDescent="0.3">
      <c r="A109" t="str">
        <v>Low Value</v>
      </c>
      <c r="C109" t="str">
        <v>Medium</v>
      </c>
      <c r="E109" t="str">
        <v>Moderate</v>
      </c>
      <c r="G109" t="str">
        <f>IF(AND('Main Data(Cleaned)'!E108&gt;7,'Main Data(Cleaned)'!I108="Yes"),"High Qty &amp; Returned","No")</f>
        <v>No</v>
      </c>
      <c r="O109" s="1">
        <f>DATE(YEAR('Main Data(Cleaned)'!H109),MONTH('Main Data(Cleaned)'!H109),DAY('Main Data(Cleaned)'!H109))</f>
        <v>45631</v>
      </c>
      <c r="Q109">
        <f>O109-'Main Data(Cleaned)'!G109</f>
        <v>34</v>
      </c>
    </row>
    <row r="110" spans="1:17" x14ac:dyDescent="0.3">
      <c r="A110" t="str">
        <v>Low Value</v>
      </c>
      <c r="C110" t="str">
        <v>Medium</v>
      </c>
      <c r="E110" t="str">
        <v>Cheap</v>
      </c>
      <c r="G110" t="str">
        <f>IF(AND('Main Data(Cleaned)'!E109&gt;7,'Main Data(Cleaned)'!I109="Yes"),"High Qty &amp; Returned","No")</f>
        <v>No</v>
      </c>
      <c r="O110" s="1">
        <f>DATE(YEAR('Main Data(Cleaned)'!H110),MONTH('Main Data(Cleaned)'!H110),DAY('Main Data(Cleaned)'!H110))</f>
        <v>45848</v>
      </c>
      <c r="Q110">
        <f>O110-'Main Data(Cleaned)'!G110</f>
        <v>23</v>
      </c>
    </row>
    <row r="111" spans="1:17" x14ac:dyDescent="0.3">
      <c r="A111" t="str">
        <v>High Value</v>
      </c>
      <c r="C111" t="str">
        <v>Medium</v>
      </c>
      <c r="E111" t="str">
        <v>Moderate</v>
      </c>
      <c r="G111" t="str">
        <f>IF(AND('Main Data(Cleaned)'!E110&gt;7,'Main Data(Cleaned)'!I110="Yes"),"High Qty &amp; Returned","No")</f>
        <v>No</v>
      </c>
      <c r="O111" s="1">
        <f>DATE(YEAR('Main Data(Cleaned)'!H111),MONTH('Main Data(Cleaned)'!H111),DAY('Main Data(Cleaned)'!H111))</f>
        <v>45476</v>
      </c>
      <c r="Q111">
        <f>O111-'Main Data(Cleaned)'!G111</f>
        <v>44</v>
      </c>
    </row>
    <row r="112" spans="1:17" x14ac:dyDescent="0.3">
      <c r="A112" t="str">
        <v>Low Value</v>
      </c>
      <c r="C112" t="str">
        <v>High</v>
      </c>
      <c r="E112" t="str">
        <v>Moderate</v>
      </c>
      <c r="G112" t="str">
        <f>IF(AND('Main Data(Cleaned)'!E111&gt;7,'Main Data(Cleaned)'!I111="Yes"),"High Qty &amp; Returned","No")</f>
        <v>No</v>
      </c>
      <c r="O112" s="1">
        <f>DATE(YEAR('Main Data(Cleaned)'!H112),MONTH('Main Data(Cleaned)'!H112),DAY('Main Data(Cleaned)'!H112))</f>
        <v>45175</v>
      </c>
      <c r="Q112">
        <f>O112-'Main Data(Cleaned)'!G112</f>
        <v>43</v>
      </c>
    </row>
    <row r="113" spans="1:17" x14ac:dyDescent="0.3">
      <c r="A113" t="str">
        <v>Low Value</v>
      </c>
      <c r="C113" t="str">
        <v>Medium</v>
      </c>
      <c r="E113" t="str">
        <v>Moderate</v>
      </c>
      <c r="G113" t="str">
        <f>IF(AND('Main Data(Cleaned)'!E112&gt;7,'Main Data(Cleaned)'!I112="Yes"),"High Qty &amp; Returned","No")</f>
        <v>No</v>
      </c>
      <c r="O113" s="1">
        <f>DATE(YEAR('Main Data(Cleaned)'!H113),MONTH('Main Data(Cleaned)'!H113),DAY('Main Data(Cleaned)'!H113))</f>
        <v>45467</v>
      </c>
      <c r="Q113">
        <f>O113-'Main Data(Cleaned)'!G113</f>
        <v>17</v>
      </c>
    </row>
    <row r="114" spans="1:17" x14ac:dyDescent="0.3">
      <c r="A114" t="str">
        <v>Low Value</v>
      </c>
      <c r="C114" t="str">
        <v>Medium</v>
      </c>
      <c r="E114" t="str">
        <v>Moderate</v>
      </c>
      <c r="G114" t="str">
        <f>IF(AND('Main Data(Cleaned)'!E113&gt;7,'Main Data(Cleaned)'!I113="Yes"),"High Qty &amp; Returned","No")</f>
        <v>No</v>
      </c>
      <c r="O114" s="1">
        <f>DATE(YEAR('Main Data(Cleaned)'!H114),MONTH('Main Data(Cleaned)'!H114),DAY('Main Data(Cleaned)'!H114))</f>
        <v>45181</v>
      </c>
      <c r="Q114">
        <f>O114-'Main Data(Cleaned)'!G114</f>
        <v>16</v>
      </c>
    </row>
    <row r="115" spans="1:17" x14ac:dyDescent="0.3">
      <c r="A115" t="str">
        <v>Low Value</v>
      </c>
      <c r="C115" t="str">
        <v>Low</v>
      </c>
      <c r="E115" t="str">
        <v>Cheap</v>
      </c>
      <c r="G115" t="str">
        <f>IF(AND('Main Data(Cleaned)'!E114&gt;7,'Main Data(Cleaned)'!I114="Yes"),"High Qty &amp; Returned","No")</f>
        <v>No</v>
      </c>
      <c r="O115" s="1">
        <f>DATE(YEAR('Main Data(Cleaned)'!H115),MONTH('Main Data(Cleaned)'!H115),DAY('Main Data(Cleaned)'!H115))</f>
        <v>45550</v>
      </c>
      <c r="Q115">
        <f>O115-'Main Data(Cleaned)'!G115</f>
        <v>42</v>
      </c>
    </row>
    <row r="116" spans="1:17" x14ac:dyDescent="0.3">
      <c r="A116" t="str">
        <v>High Value</v>
      </c>
      <c r="C116" t="str">
        <v>Medium</v>
      </c>
      <c r="E116" t="str">
        <v>Moderate</v>
      </c>
      <c r="G116" t="str">
        <f>IF(AND('Main Data(Cleaned)'!E115&gt;7,'Main Data(Cleaned)'!I115="Yes"),"High Qty &amp; Returned","No")</f>
        <v>No</v>
      </c>
      <c r="O116" s="1">
        <f>DATE(YEAR('Main Data(Cleaned)'!H116),MONTH('Main Data(Cleaned)'!H116),DAY('Main Data(Cleaned)'!H116))</f>
        <v>45095</v>
      </c>
      <c r="Q116">
        <f>O116-'Main Data(Cleaned)'!G116</f>
        <v>41</v>
      </c>
    </row>
    <row r="117" spans="1:17" x14ac:dyDescent="0.3">
      <c r="A117" t="str">
        <v>Low Value</v>
      </c>
      <c r="C117" t="str">
        <v>High</v>
      </c>
      <c r="E117" t="str">
        <v>Cheap</v>
      </c>
      <c r="G117" t="str">
        <f>IF(AND('Main Data(Cleaned)'!E116&gt;7,'Main Data(Cleaned)'!I116="Yes"),"High Qty &amp; Returned","No")</f>
        <v>No</v>
      </c>
      <c r="O117" s="1">
        <f>DATE(YEAR('Main Data(Cleaned)'!H117),MONTH('Main Data(Cleaned)'!H117),DAY('Main Data(Cleaned)'!H117))</f>
        <v>45494</v>
      </c>
      <c r="Q117">
        <f>O117-'Main Data(Cleaned)'!G117</f>
        <v>16</v>
      </c>
    </row>
    <row r="118" spans="1:17" x14ac:dyDescent="0.3">
      <c r="A118" t="str">
        <v>Low Value</v>
      </c>
      <c r="C118" t="str">
        <v>Low</v>
      </c>
      <c r="E118" t="str">
        <v>Cheap</v>
      </c>
      <c r="G118" t="str">
        <f>IF(AND('Main Data(Cleaned)'!E117&gt;7,'Main Data(Cleaned)'!I117="Yes"),"High Qty &amp; Returned","No")</f>
        <v>No</v>
      </c>
      <c r="O118" s="1">
        <f>DATE(YEAR('Main Data(Cleaned)'!H118),MONTH('Main Data(Cleaned)'!H118),DAY('Main Data(Cleaned)'!H118))</f>
        <v>45611</v>
      </c>
      <c r="Q118">
        <f>O118-'Main Data(Cleaned)'!G118</f>
        <v>37</v>
      </c>
    </row>
    <row r="119" spans="1:17" x14ac:dyDescent="0.3">
      <c r="A119" t="str">
        <v>Low Value</v>
      </c>
      <c r="C119" t="str">
        <v>Medium</v>
      </c>
      <c r="E119" t="str">
        <v>Moderate</v>
      </c>
      <c r="G119" t="str">
        <f>IF(AND('Main Data(Cleaned)'!E118&gt;7,'Main Data(Cleaned)'!I118="Yes"),"High Qty &amp; Returned","No")</f>
        <v>High Qty &amp; Returned</v>
      </c>
      <c r="O119" s="1">
        <f>DATE(YEAR('Main Data(Cleaned)'!H119),MONTH('Main Data(Cleaned)'!H119),DAY('Main Data(Cleaned)'!H119))</f>
        <v>45491</v>
      </c>
      <c r="Q119">
        <f>O119-'Main Data(Cleaned)'!G119</f>
        <v>25</v>
      </c>
    </row>
    <row r="120" spans="1:17" x14ac:dyDescent="0.3">
      <c r="A120" t="str">
        <v>Low Value</v>
      </c>
      <c r="C120" t="str">
        <v>Low</v>
      </c>
      <c r="E120" t="str">
        <v>Moderate</v>
      </c>
      <c r="G120" t="str">
        <f>IF(AND('Main Data(Cleaned)'!E119&gt;7,'Main Data(Cleaned)'!I119="Yes"),"High Qty &amp; Returned","No")</f>
        <v>No</v>
      </c>
      <c r="O120" s="1">
        <f>DATE(YEAR('Main Data(Cleaned)'!H120),MONTH('Main Data(Cleaned)'!H120),DAY('Main Data(Cleaned)'!H120))</f>
        <v>45730</v>
      </c>
      <c r="Q120">
        <f>O120-'Main Data(Cleaned)'!G120</f>
        <v>38</v>
      </c>
    </row>
    <row r="121" spans="1:17" x14ac:dyDescent="0.3">
      <c r="A121" t="str">
        <v>Low Value</v>
      </c>
      <c r="C121" t="str">
        <v>Low</v>
      </c>
      <c r="E121" t="str">
        <v>Moderate</v>
      </c>
      <c r="G121" t="str">
        <f>IF(AND('Main Data(Cleaned)'!E120&gt;7,'Main Data(Cleaned)'!I120="Yes"),"High Qty &amp; Returned","No")</f>
        <v>No</v>
      </c>
      <c r="O121" s="1">
        <f>DATE(YEAR('Main Data(Cleaned)'!H121),MONTH('Main Data(Cleaned)'!H121),DAY('Main Data(Cleaned)'!H121))</f>
        <v>45723</v>
      </c>
      <c r="Q121">
        <f>O121-'Main Data(Cleaned)'!G121</f>
        <v>31</v>
      </c>
    </row>
    <row r="122" spans="1:17" x14ac:dyDescent="0.3">
      <c r="A122" t="str">
        <v>Low Value</v>
      </c>
      <c r="C122" t="str">
        <v>High</v>
      </c>
      <c r="E122" t="str">
        <v>Cheap</v>
      </c>
      <c r="G122" t="str">
        <f>IF(AND('Main Data(Cleaned)'!E121&gt;7,'Main Data(Cleaned)'!I121="Yes"),"High Qty &amp; Returned","No")</f>
        <v>No</v>
      </c>
      <c r="O122" s="1">
        <f>DATE(YEAR('Main Data(Cleaned)'!H122),MONTH('Main Data(Cleaned)'!H122),DAY('Main Data(Cleaned)'!H122))</f>
        <v>45752</v>
      </c>
      <c r="Q122">
        <f>O122-'Main Data(Cleaned)'!G122</f>
        <v>43</v>
      </c>
    </row>
    <row r="123" spans="1:17" x14ac:dyDescent="0.3">
      <c r="A123" t="str">
        <v>High Value</v>
      </c>
      <c r="C123" t="str">
        <v>Medium</v>
      </c>
      <c r="E123" t="str">
        <v>Moderate</v>
      </c>
      <c r="G123" t="str">
        <f>IF(AND('Main Data(Cleaned)'!E122&gt;7,'Main Data(Cleaned)'!I122="Yes"),"High Qty &amp; Returned","No")</f>
        <v>High Qty &amp; Returned</v>
      </c>
      <c r="O123" s="1">
        <f>DATE(YEAR('Main Data(Cleaned)'!H123),MONTH('Main Data(Cleaned)'!H123),DAY('Main Data(Cleaned)'!H123))</f>
        <v>45087</v>
      </c>
      <c r="Q123">
        <f>O123-'Main Data(Cleaned)'!G123</f>
        <v>26</v>
      </c>
    </row>
    <row r="124" spans="1:17" x14ac:dyDescent="0.3">
      <c r="A124" t="str">
        <v>Low Value</v>
      </c>
      <c r="C124" t="str">
        <v>Low</v>
      </c>
      <c r="E124" t="str">
        <v>Cheap</v>
      </c>
      <c r="G124" t="str">
        <f>IF(AND('Main Data(Cleaned)'!E123&gt;7,'Main Data(Cleaned)'!I123="Yes"),"High Qty &amp; Returned","No")</f>
        <v>High Qty &amp; Returned</v>
      </c>
      <c r="O124" s="1">
        <f>DATE(YEAR('Main Data(Cleaned)'!H124),MONTH('Main Data(Cleaned)'!H124),DAY('Main Data(Cleaned)'!H124))</f>
        <v>45440</v>
      </c>
      <c r="Q124">
        <f>O124-'Main Data(Cleaned)'!G124</f>
        <v>41</v>
      </c>
    </row>
    <row r="125" spans="1:17" x14ac:dyDescent="0.3">
      <c r="A125" t="str">
        <v>Low Value</v>
      </c>
      <c r="C125" t="str">
        <v>Medium</v>
      </c>
      <c r="E125" t="str">
        <v>Cheap</v>
      </c>
      <c r="G125" t="str">
        <f>IF(AND('Main Data(Cleaned)'!E124&gt;7,'Main Data(Cleaned)'!I124="Yes"),"High Qty &amp; Returned","No")</f>
        <v>No</v>
      </c>
      <c r="O125" s="1">
        <f>DATE(YEAR('Main Data(Cleaned)'!H125),MONTH('Main Data(Cleaned)'!H125),DAY('Main Data(Cleaned)'!H125))</f>
        <v>45980</v>
      </c>
      <c r="Q125">
        <f>O125-'Main Data(Cleaned)'!G125</f>
        <v>26</v>
      </c>
    </row>
    <row r="126" spans="1:17" x14ac:dyDescent="0.3">
      <c r="A126" t="str">
        <v>Low Value</v>
      </c>
      <c r="C126" t="str">
        <v>Medium</v>
      </c>
      <c r="E126" t="str">
        <v>Cheap</v>
      </c>
      <c r="G126" t="str">
        <f>IF(AND('Main Data(Cleaned)'!E125&gt;7,'Main Data(Cleaned)'!I125="Yes"),"High Qty &amp; Returned","No")</f>
        <v>No</v>
      </c>
      <c r="O126" s="1">
        <f>DATE(YEAR('Main Data(Cleaned)'!H126),MONTH('Main Data(Cleaned)'!H126),DAY('Main Data(Cleaned)'!H126))</f>
        <v>45075</v>
      </c>
      <c r="Q126">
        <f>O126-'Main Data(Cleaned)'!G126</f>
        <v>16</v>
      </c>
    </row>
    <row r="127" spans="1:17" x14ac:dyDescent="0.3">
      <c r="A127" t="str">
        <v>Low Value</v>
      </c>
      <c r="C127" t="str">
        <v>Low</v>
      </c>
      <c r="E127" t="str">
        <v>Cheap</v>
      </c>
      <c r="G127" t="str">
        <f>IF(AND('Main Data(Cleaned)'!E126&gt;7,'Main Data(Cleaned)'!I126="Yes"),"High Qty &amp; Returned","No")</f>
        <v>No</v>
      </c>
      <c r="O127" s="1">
        <f>DATE(YEAR('Main Data(Cleaned)'!H127),MONTH('Main Data(Cleaned)'!H127),DAY('Main Data(Cleaned)'!H127))</f>
        <v>45702</v>
      </c>
      <c r="Q127">
        <f>O127-'Main Data(Cleaned)'!G127</f>
        <v>40</v>
      </c>
    </row>
    <row r="128" spans="1:17" x14ac:dyDescent="0.3">
      <c r="A128" t="str">
        <v>Low Value</v>
      </c>
      <c r="C128" t="str">
        <v>Low</v>
      </c>
      <c r="E128" t="str">
        <v>Cheap</v>
      </c>
      <c r="G128" t="str">
        <f>IF(AND('Main Data(Cleaned)'!E127&gt;7,'Main Data(Cleaned)'!I127="Yes"),"High Qty &amp; Returned","No")</f>
        <v>No</v>
      </c>
      <c r="O128" s="1">
        <f>DATE(YEAR('Main Data(Cleaned)'!H128),MONTH('Main Data(Cleaned)'!H128),DAY('Main Data(Cleaned)'!H128))</f>
        <v>46020</v>
      </c>
      <c r="Q128">
        <f>O128-'Main Data(Cleaned)'!G128</f>
        <v>31</v>
      </c>
    </row>
    <row r="129" spans="1:17" x14ac:dyDescent="0.3">
      <c r="A129" t="str">
        <v>High Value</v>
      </c>
      <c r="C129" t="str">
        <v>Low</v>
      </c>
      <c r="E129" t="str">
        <v>Moderate</v>
      </c>
      <c r="G129" t="str">
        <f>IF(AND('Main Data(Cleaned)'!E128&gt;7,'Main Data(Cleaned)'!I128="Yes"),"High Qty &amp; Returned","No")</f>
        <v>No</v>
      </c>
      <c r="O129" s="1">
        <f>DATE(YEAR('Main Data(Cleaned)'!H129),MONTH('Main Data(Cleaned)'!H129),DAY('Main Data(Cleaned)'!H129))</f>
        <v>45757</v>
      </c>
      <c r="Q129">
        <f>O129-'Main Data(Cleaned)'!G129</f>
        <v>32</v>
      </c>
    </row>
    <row r="130" spans="1:17" x14ac:dyDescent="0.3">
      <c r="A130" t="str">
        <v>Low Value</v>
      </c>
      <c r="C130" t="str">
        <v>Medium</v>
      </c>
      <c r="E130" t="str">
        <v>Cheap</v>
      </c>
      <c r="G130" t="str">
        <f>IF(AND('Main Data(Cleaned)'!E129&gt;7,'Main Data(Cleaned)'!I129="Yes"),"High Qty &amp; Returned","No")</f>
        <v>High Qty &amp; Returned</v>
      </c>
      <c r="O130" s="1">
        <f>DATE(YEAR('Main Data(Cleaned)'!H130),MONTH('Main Data(Cleaned)'!H130),DAY('Main Data(Cleaned)'!H130))</f>
        <v>45984</v>
      </c>
      <c r="Q130">
        <f>O130-'Main Data(Cleaned)'!G130</f>
        <v>41</v>
      </c>
    </row>
    <row r="131" spans="1:17" x14ac:dyDescent="0.3">
      <c r="A131" t="str">
        <v>Low Value</v>
      </c>
      <c r="C131" t="str">
        <v>Medium</v>
      </c>
      <c r="E131" t="str">
        <v>Moderate</v>
      </c>
      <c r="G131" t="str">
        <f>IF(AND('Main Data(Cleaned)'!E130&gt;7,'Main Data(Cleaned)'!I130="Yes"),"High Qty &amp; Returned","No")</f>
        <v>No</v>
      </c>
      <c r="O131" s="1">
        <f>DATE(YEAR('Main Data(Cleaned)'!H131),MONTH('Main Data(Cleaned)'!H131),DAY('Main Data(Cleaned)'!H131))</f>
        <v>45866</v>
      </c>
      <c r="Q131">
        <f>O131-'Main Data(Cleaned)'!G131</f>
        <v>41</v>
      </c>
    </row>
    <row r="132" spans="1:17" x14ac:dyDescent="0.3">
      <c r="A132" t="str">
        <v>High Value</v>
      </c>
      <c r="C132" t="str">
        <v>Medium</v>
      </c>
      <c r="E132" t="str">
        <v>Moderate</v>
      </c>
      <c r="G132" t="str">
        <f>IF(AND('Main Data(Cleaned)'!E131&gt;7,'Main Data(Cleaned)'!I131="Yes"),"High Qty &amp; Returned","No")</f>
        <v>No</v>
      </c>
      <c r="O132" s="1">
        <f>DATE(YEAR('Main Data(Cleaned)'!H132),MONTH('Main Data(Cleaned)'!H132),DAY('Main Data(Cleaned)'!H132))</f>
        <v>46025</v>
      </c>
      <c r="Q132">
        <f>O132-'Main Data(Cleaned)'!G132</f>
        <v>36</v>
      </c>
    </row>
    <row r="133" spans="1:17" x14ac:dyDescent="0.3">
      <c r="A133" t="str">
        <v>High Value</v>
      </c>
      <c r="C133" t="str">
        <v>Medium</v>
      </c>
      <c r="E133" t="str">
        <v>Moderate</v>
      </c>
      <c r="G133" t="str">
        <f>IF(AND('Main Data(Cleaned)'!E132&gt;7,'Main Data(Cleaned)'!I132="Yes"),"High Qty &amp; Returned","No")</f>
        <v>No</v>
      </c>
      <c r="O133" s="1">
        <f>DATE(YEAR('Main Data(Cleaned)'!H133),MONTH('Main Data(Cleaned)'!H133),DAY('Main Data(Cleaned)'!H133))</f>
        <v>45320</v>
      </c>
      <c r="Q133">
        <f>O133-'Main Data(Cleaned)'!G133</f>
        <v>33</v>
      </c>
    </row>
    <row r="134" spans="1:17" x14ac:dyDescent="0.3">
      <c r="A134" t="str">
        <v>High Value</v>
      </c>
      <c r="C134" t="str">
        <v>Low</v>
      </c>
      <c r="E134" t="str">
        <v>Moderate</v>
      </c>
      <c r="G134" t="str">
        <f>IF(AND('Main Data(Cleaned)'!E133&gt;7,'Main Data(Cleaned)'!I133="Yes"),"High Qty &amp; Returned","No")</f>
        <v>No</v>
      </c>
      <c r="O134" s="1">
        <f>DATE(YEAR('Main Data(Cleaned)'!H134),MONTH('Main Data(Cleaned)'!H134),DAY('Main Data(Cleaned)'!H134))</f>
        <v>45539</v>
      </c>
      <c r="Q134">
        <f>O134-'Main Data(Cleaned)'!G134</f>
        <v>20</v>
      </c>
    </row>
    <row r="135" spans="1:17" x14ac:dyDescent="0.3">
      <c r="A135" t="str">
        <v>Low Value</v>
      </c>
      <c r="C135" t="str">
        <v>Low</v>
      </c>
      <c r="E135" t="str">
        <v>Moderate</v>
      </c>
      <c r="G135" t="str">
        <f>IF(AND('Main Data(Cleaned)'!E134&gt;7,'Main Data(Cleaned)'!I134="Yes"),"High Qty &amp; Returned","No")</f>
        <v>No</v>
      </c>
      <c r="O135" s="1">
        <f>DATE(YEAR('Main Data(Cleaned)'!H135),MONTH('Main Data(Cleaned)'!H135),DAY('Main Data(Cleaned)'!H135))</f>
        <v>45365</v>
      </c>
      <c r="Q135">
        <f>O135-'Main Data(Cleaned)'!G135</f>
        <v>34</v>
      </c>
    </row>
    <row r="136" spans="1:17" x14ac:dyDescent="0.3">
      <c r="A136" t="str">
        <v>Low Value</v>
      </c>
      <c r="C136" t="str">
        <v>Medium</v>
      </c>
      <c r="E136" t="str">
        <v>Cheap</v>
      </c>
      <c r="G136" t="str">
        <f>IF(AND('Main Data(Cleaned)'!E135&gt;7,'Main Data(Cleaned)'!I135="Yes"),"High Qty &amp; Returned","No")</f>
        <v>No</v>
      </c>
      <c r="O136" s="1">
        <f>DATE(YEAR('Main Data(Cleaned)'!H136),MONTH('Main Data(Cleaned)'!H136),DAY('Main Data(Cleaned)'!H136))</f>
        <v>45583</v>
      </c>
      <c r="Q136">
        <f>O136-'Main Data(Cleaned)'!G136</f>
        <v>40</v>
      </c>
    </row>
    <row r="137" spans="1:17" x14ac:dyDescent="0.3">
      <c r="A137" t="str">
        <v>Low Value</v>
      </c>
      <c r="C137" t="str">
        <v>Low</v>
      </c>
      <c r="E137" t="str">
        <v>Cheap</v>
      </c>
      <c r="G137" t="str">
        <f>IF(AND('Main Data(Cleaned)'!E136&gt;7,'Main Data(Cleaned)'!I136="Yes"),"High Qty &amp; Returned","No")</f>
        <v>No</v>
      </c>
      <c r="O137" s="1">
        <f>DATE(YEAR('Main Data(Cleaned)'!H137),MONTH('Main Data(Cleaned)'!H137),DAY('Main Data(Cleaned)'!H137))</f>
        <v>45272</v>
      </c>
      <c r="Q137">
        <f>O137-'Main Data(Cleaned)'!G137</f>
        <v>20</v>
      </c>
    </row>
    <row r="138" spans="1:17" x14ac:dyDescent="0.3">
      <c r="A138" t="str">
        <v>Low Value</v>
      </c>
      <c r="C138" t="str">
        <v>Low</v>
      </c>
      <c r="E138" t="str">
        <v>Cheap</v>
      </c>
      <c r="G138" t="str">
        <f>IF(AND('Main Data(Cleaned)'!E137&gt;7,'Main Data(Cleaned)'!I137="Yes"),"High Qty &amp; Returned","No")</f>
        <v>No</v>
      </c>
      <c r="O138" s="1">
        <f>DATE(YEAR('Main Data(Cleaned)'!H138),MONTH('Main Data(Cleaned)'!H138),DAY('Main Data(Cleaned)'!H138))</f>
        <v>45933</v>
      </c>
      <c r="Q138">
        <f>O138-'Main Data(Cleaned)'!G138</f>
        <v>45</v>
      </c>
    </row>
    <row r="139" spans="1:17" x14ac:dyDescent="0.3">
      <c r="A139" t="str">
        <v>Low Value</v>
      </c>
      <c r="C139" t="str">
        <v>Medium</v>
      </c>
      <c r="E139" t="str">
        <v>Cheap</v>
      </c>
      <c r="G139" t="str">
        <f>IF(AND('Main Data(Cleaned)'!E138&gt;7,'Main Data(Cleaned)'!I138="Yes"),"High Qty &amp; Returned","No")</f>
        <v>No</v>
      </c>
      <c r="O139" s="1">
        <f>DATE(YEAR('Main Data(Cleaned)'!H139),MONTH('Main Data(Cleaned)'!H139),DAY('Main Data(Cleaned)'!H139))</f>
        <v>46009</v>
      </c>
      <c r="Q139">
        <f>O139-'Main Data(Cleaned)'!G139</f>
        <v>17</v>
      </c>
    </row>
    <row r="140" spans="1:17" x14ac:dyDescent="0.3">
      <c r="A140" t="str">
        <v>Low Value</v>
      </c>
      <c r="C140" t="str">
        <v>Medium</v>
      </c>
      <c r="E140" t="str">
        <v>Moderate</v>
      </c>
      <c r="G140" t="str">
        <f>IF(AND('Main Data(Cleaned)'!E139&gt;7,'Main Data(Cleaned)'!I139="Yes"),"High Qty &amp; Returned","No")</f>
        <v>No</v>
      </c>
      <c r="O140" s="1">
        <f>DATE(YEAR('Main Data(Cleaned)'!H140),MONTH('Main Data(Cleaned)'!H140),DAY('Main Data(Cleaned)'!H140))</f>
        <v>45826</v>
      </c>
      <c r="Q140">
        <f>O140-'Main Data(Cleaned)'!G140</f>
        <v>37</v>
      </c>
    </row>
    <row r="141" spans="1:17" x14ac:dyDescent="0.3">
      <c r="A141" t="str">
        <v>High Value</v>
      </c>
      <c r="C141" t="str">
        <v>High</v>
      </c>
      <c r="E141" t="str">
        <v>Moderate</v>
      </c>
      <c r="G141" t="str">
        <f>IF(AND('Main Data(Cleaned)'!E140&gt;7,'Main Data(Cleaned)'!I140="Yes"),"High Qty &amp; Returned","No")</f>
        <v>No</v>
      </c>
      <c r="O141" s="1">
        <f>DATE(YEAR('Main Data(Cleaned)'!H141),MONTH('Main Data(Cleaned)'!H141),DAY('Main Data(Cleaned)'!H141))</f>
        <v>45652</v>
      </c>
      <c r="Q141">
        <f>O141-'Main Data(Cleaned)'!G141</f>
        <v>21</v>
      </c>
    </row>
    <row r="142" spans="1:17" x14ac:dyDescent="0.3">
      <c r="A142" t="str">
        <v>Low Value</v>
      </c>
      <c r="C142" t="str">
        <v>Low</v>
      </c>
      <c r="E142" t="str">
        <v>Moderate</v>
      </c>
      <c r="G142" t="str">
        <f>IF(AND('Main Data(Cleaned)'!E141&gt;7,'Main Data(Cleaned)'!I141="Yes"),"High Qty &amp; Returned","No")</f>
        <v>High Qty &amp; Returned</v>
      </c>
      <c r="O142" s="1">
        <f>DATE(YEAR('Main Data(Cleaned)'!H142),MONTH('Main Data(Cleaned)'!H142),DAY('Main Data(Cleaned)'!H142))</f>
        <v>45416</v>
      </c>
      <c r="Q142">
        <f>O142-'Main Data(Cleaned)'!G142</f>
        <v>42</v>
      </c>
    </row>
    <row r="143" spans="1:17" x14ac:dyDescent="0.3">
      <c r="A143" t="str">
        <v>Low Value</v>
      </c>
      <c r="C143" t="str">
        <v>High</v>
      </c>
      <c r="E143" t="str">
        <v>Moderate</v>
      </c>
      <c r="G143" t="str">
        <f>IF(AND('Main Data(Cleaned)'!E142&gt;7,'Main Data(Cleaned)'!I142="Yes"),"High Qty &amp; Returned","No")</f>
        <v>No</v>
      </c>
      <c r="O143" s="1">
        <f>DATE(YEAR('Main Data(Cleaned)'!H143),MONTH('Main Data(Cleaned)'!H143),DAY('Main Data(Cleaned)'!H143))</f>
        <v>45981</v>
      </c>
      <c r="Q143">
        <f>O143-'Main Data(Cleaned)'!G143</f>
        <v>32</v>
      </c>
    </row>
    <row r="144" spans="1:17" x14ac:dyDescent="0.3">
      <c r="A144" t="str">
        <v>Low Value</v>
      </c>
      <c r="C144" t="str">
        <v>Low</v>
      </c>
      <c r="E144" t="str">
        <v>Cheap</v>
      </c>
      <c r="G144" t="str">
        <f>IF(AND('Main Data(Cleaned)'!E143&gt;7,'Main Data(Cleaned)'!I143="Yes"),"High Qty &amp; Returned","No")</f>
        <v>No</v>
      </c>
      <c r="O144" s="1">
        <f>DATE(YEAR('Main Data(Cleaned)'!H144),MONTH('Main Data(Cleaned)'!H144),DAY('Main Data(Cleaned)'!H144))</f>
        <v>45520</v>
      </c>
      <c r="Q144">
        <f>O144-'Main Data(Cleaned)'!G144</f>
        <v>32</v>
      </c>
    </row>
    <row r="145" spans="1:17" x14ac:dyDescent="0.3">
      <c r="A145" t="str">
        <v>High Value</v>
      </c>
      <c r="C145" t="str">
        <v>Medium</v>
      </c>
      <c r="E145" t="str">
        <v>Moderate</v>
      </c>
      <c r="G145" t="str">
        <f>IF(AND('Main Data(Cleaned)'!E144&gt;7,'Main Data(Cleaned)'!I144="Yes"),"High Qty &amp; Returned","No")</f>
        <v>No</v>
      </c>
      <c r="O145" s="1">
        <f>DATE(YEAR('Main Data(Cleaned)'!H145),MONTH('Main Data(Cleaned)'!H145),DAY('Main Data(Cleaned)'!H145))</f>
        <v>45525</v>
      </c>
      <c r="Q145">
        <f>O145-'Main Data(Cleaned)'!G145</f>
        <v>26</v>
      </c>
    </row>
    <row r="146" spans="1:17" x14ac:dyDescent="0.3">
      <c r="A146" t="str">
        <v>High Value</v>
      </c>
      <c r="C146" t="str">
        <v>Low</v>
      </c>
      <c r="E146" t="str">
        <v>Moderate</v>
      </c>
      <c r="G146" t="str">
        <f>IF(AND('Main Data(Cleaned)'!E145&gt;7,'Main Data(Cleaned)'!I145="Yes"),"High Qty &amp; Returned","No")</f>
        <v>No</v>
      </c>
      <c r="O146" s="1">
        <f>DATE(YEAR('Main Data(Cleaned)'!H146),MONTH('Main Data(Cleaned)'!H146),DAY('Main Data(Cleaned)'!H146))</f>
        <v>45908</v>
      </c>
      <c r="Q146">
        <f>O146-'Main Data(Cleaned)'!G146</f>
        <v>27</v>
      </c>
    </row>
    <row r="147" spans="1:17" x14ac:dyDescent="0.3">
      <c r="A147" t="str">
        <v>Low Value</v>
      </c>
      <c r="C147" t="str">
        <v>High</v>
      </c>
      <c r="E147" t="str">
        <v>Cheap</v>
      </c>
      <c r="G147" t="str">
        <f>IF(AND('Main Data(Cleaned)'!E146&gt;7,'Main Data(Cleaned)'!I146="Yes"),"High Qty &amp; Returned","No")</f>
        <v>No</v>
      </c>
      <c r="O147" s="1">
        <f>DATE(YEAR('Main Data(Cleaned)'!H147),MONTH('Main Data(Cleaned)'!H147),DAY('Main Data(Cleaned)'!H147))</f>
        <v>45576</v>
      </c>
      <c r="Q147">
        <f>O147-'Main Data(Cleaned)'!G147</f>
        <v>24</v>
      </c>
    </row>
    <row r="148" spans="1:17" x14ac:dyDescent="0.3">
      <c r="A148" t="str">
        <v>Low Value</v>
      </c>
      <c r="C148" t="str">
        <v>Medium</v>
      </c>
      <c r="E148" t="str">
        <v>Moderate</v>
      </c>
      <c r="G148" t="str">
        <f>IF(AND('Main Data(Cleaned)'!E147&gt;7,'Main Data(Cleaned)'!I147="Yes"),"High Qty &amp; Returned","No")</f>
        <v>High Qty &amp; Returned</v>
      </c>
      <c r="O148" s="1">
        <f>DATE(YEAR('Main Data(Cleaned)'!H148),MONTH('Main Data(Cleaned)'!H148),DAY('Main Data(Cleaned)'!H148))</f>
        <v>45904</v>
      </c>
      <c r="Q148">
        <f>O148-'Main Data(Cleaned)'!G148</f>
        <v>28</v>
      </c>
    </row>
    <row r="149" spans="1:17" x14ac:dyDescent="0.3">
      <c r="A149" t="str">
        <v>High Value</v>
      </c>
      <c r="C149" t="str">
        <v>Low</v>
      </c>
      <c r="E149" t="str">
        <v>Moderate</v>
      </c>
      <c r="G149" t="str">
        <f>IF(AND('Main Data(Cleaned)'!E148&gt;7,'Main Data(Cleaned)'!I148="Yes"),"High Qty &amp; Returned","No")</f>
        <v>No</v>
      </c>
      <c r="O149" s="1">
        <f>DATE(YEAR('Main Data(Cleaned)'!H149),MONTH('Main Data(Cleaned)'!H149),DAY('Main Data(Cleaned)'!H149))</f>
        <v>45709</v>
      </c>
      <c r="Q149">
        <f>O149-'Main Data(Cleaned)'!G149</f>
        <v>19</v>
      </c>
    </row>
    <row r="150" spans="1:17" x14ac:dyDescent="0.3">
      <c r="A150" t="str">
        <v>Low Value</v>
      </c>
      <c r="C150" t="str">
        <v>Medium</v>
      </c>
      <c r="E150" t="str">
        <v>Moderate</v>
      </c>
      <c r="G150" t="str">
        <f>IF(AND('Main Data(Cleaned)'!E149&gt;7,'Main Data(Cleaned)'!I149="Yes"),"High Qty &amp; Returned","No")</f>
        <v>High Qty &amp; Returned</v>
      </c>
      <c r="O150" s="1">
        <f>DATE(YEAR('Main Data(Cleaned)'!H150),MONTH('Main Data(Cleaned)'!H150),DAY('Main Data(Cleaned)'!H150))</f>
        <v>45552</v>
      </c>
      <c r="Q150">
        <f>O150-'Main Data(Cleaned)'!G150</f>
        <v>22</v>
      </c>
    </row>
    <row r="151" spans="1:17" x14ac:dyDescent="0.3">
      <c r="A151" t="str">
        <v>High Value</v>
      </c>
      <c r="C151" t="str">
        <v>Low</v>
      </c>
      <c r="E151" t="str">
        <v>Moderate</v>
      </c>
      <c r="G151" t="str">
        <f>IF(AND('Main Data(Cleaned)'!E150&gt;7,'Main Data(Cleaned)'!I150="Yes"),"High Qty &amp; Returned","No")</f>
        <v>No</v>
      </c>
      <c r="O151" s="1">
        <f>DATE(YEAR('Main Data(Cleaned)'!H151),MONTH('Main Data(Cleaned)'!H151),DAY('Main Data(Cleaned)'!H151))</f>
        <v>45444</v>
      </c>
      <c r="Q151">
        <f>O151-'Main Data(Cleaned)'!G151</f>
        <v>44</v>
      </c>
    </row>
    <row r="152" spans="1:17" x14ac:dyDescent="0.3">
      <c r="A152" t="str">
        <v>High Value</v>
      </c>
      <c r="C152" t="str">
        <v>Low</v>
      </c>
      <c r="E152" t="str">
        <v>Moderate</v>
      </c>
      <c r="G152" t="str">
        <f>IF(AND('Main Data(Cleaned)'!E151&gt;7,'Main Data(Cleaned)'!I151="Yes"),"High Qty &amp; Returned","No")</f>
        <v>High Qty &amp; Returned</v>
      </c>
      <c r="O152" s="1">
        <f>DATE(YEAR('Main Data(Cleaned)'!H152),MONTH('Main Data(Cleaned)'!H152),DAY('Main Data(Cleaned)'!H152))</f>
        <v>45170</v>
      </c>
      <c r="Q152">
        <f>O152-'Main Data(Cleaned)'!G152</f>
        <v>45</v>
      </c>
    </row>
    <row r="153" spans="1:17" x14ac:dyDescent="0.3">
      <c r="A153" t="str">
        <v>Low Value</v>
      </c>
      <c r="C153" t="str">
        <v>Low</v>
      </c>
      <c r="E153" t="str">
        <v>Cheap</v>
      </c>
      <c r="G153" t="str">
        <f>IF(AND('Main Data(Cleaned)'!E152&gt;7,'Main Data(Cleaned)'!I152="Yes"),"High Qty &amp; Returned","No")</f>
        <v>High Qty &amp; Returned</v>
      </c>
      <c r="O153" s="1">
        <f>DATE(YEAR('Main Data(Cleaned)'!H153),MONTH('Main Data(Cleaned)'!H153),DAY('Main Data(Cleaned)'!H153))</f>
        <v>45060</v>
      </c>
      <c r="Q153">
        <f>O153-'Main Data(Cleaned)'!G153</f>
        <v>38</v>
      </c>
    </row>
    <row r="154" spans="1:17" x14ac:dyDescent="0.3">
      <c r="A154" t="str">
        <v>Low Value</v>
      </c>
      <c r="C154" t="str">
        <v>Medium</v>
      </c>
      <c r="E154" t="str">
        <v>Moderate</v>
      </c>
      <c r="G154" t="str">
        <f>IF(AND('Main Data(Cleaned)'!E153&gt;7,'Main Data(Cleaned)'!I153="Yes"),"High Qty &amp; Returned","No")</f>
        <v>No</v>
      </c>
      <c r="O154" s="1">
        <f>DATE(YEAR('Main Data(Cleaned)'!H154),MONTH('Main Data(Cleaned)'!H154),DAY('Main Data(Cleaned)'!H154))</f>
        <v>45927</v>
      </c>
      <c r="Q154">
        <f>O154-'Main Data(Cleaned)'!G154</f>
        <v>33</v>
      </c>
    </row>
    <row r="155" spans="1:17" x14ac:dyDescent="0.3">
      <c r="A155" t="str">
        <v>Low Value</v>
      </c>
      <c r="C155" t="str">
        <v>Medium</v>
      </c>
      <c r="E155" t="str">
        <v>Cheap</v>
      </c>
      <c r="G155" t="str">
        <f>IF(AND('Main Data(Cleaned)'!E154&gt;7,'Main Data(Cleaned)'!I154="Yes"),"High Qty &amp; Returned","No")</f>
        <v>No</v>
      </c>
      <c r="O155" s="1">
        <f>DATE(YEAR('Main Data(Cleaned)'!H155),MONTH('Main Data(Cleaned)'!H155),DAY('Main Data(Cleaned)'!H155))</f>
        <v>45436</v>
      </c>
      <c r="Q155">
        <f>O155-'Main Data(Cleaned)'!G155</f>
        <v>38</v>
      </c>
    </row>
    <row r="156" spans="1:17" x14ac:dyDescent="0.3">
      <c r="A156" t="str">
        <v>Low Value</v>
      </c>
      <c r="C156" t="str">
        <v>Low</v>
      </c>
      <c r="E156" t="str">
        <v>Cheap</v>
      </c>
      <c r="G156" t="str">
        <f>IF(AND('Main Data(Cleaned)'!E155&gt;7,'Main Data(Cleaned)'!I155="Yes"),"High Qty &amp; Returned","No")</f>
        <v>No</v>
      </c>
      <c r="O156" s="1">
        <f>DATE(YEAR('Main Data(Cleaned)'!H156),MONTH('Main Data(Cleaned)'!H156),DAY('Main Data(Cleaned)'!H156))</f>
        <v>45634</v>
      </c>
      <c r="Q156">
        <f>O156-'Main Data(Cleaned)'!G156</f>
        <v>45</v>
      </c>
    </row>
    <row r="157" spans="1:17" x14ac:dyDescent="0.3">
      <c r="A157" t="str">
        <v>Low Value</v>
      </c>
      <c r="C157" t="str">
        <v>High</v>
      </c>
      <c r="E157" t="str">
        <v>Moderate</v>
      </c>
      <c r="G157" t="str">
        <f>IF(AND('Main Data(Cleaned)'!E156&gt;7,'Main Data(Cleaned)'!I156="Yes"),"High Qty &amp; Returned","No")</f>
        <v>No</v>
      </c>
      <c r="O157" s="1">
        <f>DATE(YEAR('Main Data(Cleaned)'!H157),MONTH('Main Data(Cleaned)'!H157),DAY('Main Data(Cleaned)'!H157))</f>
        <v>45794</v>
      </c>
      <c r="Q157">
        <f>O157-'Main Data(Cleaned)'!G157</f>
        <v>43</v>
      </c>
    </row>
    <row r="158" spans="1:17" x14ac:dyDescent="0.3">
      <c r="A158" t="str">
        <v>Low Value</v>
      </c>
      <c r="C158" t="str">
        <v>Medium</v>
      </c>
      <c r="E158" t="str">
        <v>Cheap</v>
      </c>
      <c r="G158" t="str">
        <f>IF(AND('Main Data(Cleaned)'!E157&gt;7,'Main Data(Cleaned)'!I157="Yes"),"High Qty &amp; Returned","No")</f>
        <v>No</v>
      </c>
      <c r="O158" s="1">
        <f>DATE(YEAR('Main Data(Cleaned)'!H158),MONTH('Main Data(Cleaned)'!H158),DAY('Main Data(Cleaned)'!H158))</f>
        <v>45543</v>
      </c>
      <c r="Q158">
        <f>O158-'Main Data(Cleaned)'!G158</f>
        <v>22</v>
      </c>
    </row>
    <row r="159" spans="1:17" x14ac:dyDescent="0.3">
      <c r="A159" t="str">
        <v>Low Value</v>
      </c>
      <c r="C159" t="str">
        <v>Low</v>
      </c>
      <c r="E159" t="str">
        <v>Cheap</v>
      </c>
      <c r="G159" t="str">
        <f>IF(AND('Main Data(Cleaned)'!E158&gt;7,'Main Data(Cleaned)'!I158="Yes"),"High Qty &amp; Returned","No")</f>
        <v>No</v>
      </c>
      <c r="O159" s="1">
        <f>DATE(YEAR('Main Data(Cleaned)'!H159),MONTH('Main Data(Cleaned)'!H159),DAY('Main Data(Cleaned)'!H159))</f>
        <v>45571</v>
      </c>
      <c r="Q159">
        <f>O159-'Main Data(Cleaned)'!G159</f>
        <v>20</v>
      </c>
    </row>
    <row r="160" spans="1:17" x14ac:dyDescent="0.3">
      <c r="A160" t="str">
        <v>Low Value</v>
      </c>
      <c r="C160" t="str">
        <v>Medium</v>
      </c>
      <c r="E160" t="str">
        <v>Cheap</v>
      </c>
      <c r="G160" t="str">
        <f>IF(AND('Main Data(Cleaned)'!E159&gt;7,'Main Data(Cleaned)'!I159="Yes"),"High Qty &amp; Returned","No")</f>
        <v>No</v>
      </c>
      <c r="O160" s="1">
        <f>DATE(YEAR('Main Data(Cleaned)'!H160),MONTH('Main Data(Cleaned)'!H160),DAY('Main Data(Cleaned)'!H160))</f>
        <v>44997</v>
      </c>
      <c r="Q160">
        <f>O160-'Main Data(Cleaned)'!G160</f>
        <v>26</v>
      </c>
    </row>
    <row r="161" spans="1:17" x14ac:dyDescent="0.3">
      <c r="A161" t="str">
        <v>High Value</v>
      </c>
      <c r="C161" t="str">
        <v>Medium</v>
      </c>
      <c r="E161" t="str">
        <v>Moderate</v>
      </c>
      <c r="G161" t="str">
        <f>IF(AND('Main Data(Cleaned)'!E160&gt;7,'Main Data(Cleaned)'!I160="Yes"),"High Qty &amp; Returned","No")</f>
        <v>No</v>
      </c>
      <c r="O161" s="1">
        <f>DATE(YEAR('Main Data(Cleaned)'!H161),MONTH('Main Data(Cleaned)'!H161),DAY('Main Data(Cleaned)'!H161))</f>
        <v>44976</v>
      </c>
      <c r="Q161">
        <f>O161-'Main Data(Cleaned)'!G161</f>
        <v>20</v>
      </c>
    </row>
    <row r="162" spans="1:17" x14ac:dyDescent="0.3">
      <c r="A162" t="str">
        <v>Low Value</v>
      </c>
      <c r="C162" t="str">
        <v>Medium</v>
      </c>
      <c r="E162" t="str">
        <v>Moderate</v>
      </c>
      <c r="G162" t="str">
        <f>IF(AND('Main Data(Cleaned)'!E161&gt;7,'Main Data(Cleaned)'!I161="Yes"),"High Qty &amp; Returned","No")</f>
        <v>No</v>
      </c>
      <c r="O162" s="1">
        <f>DATE(YEAR('Main Data(Cleaned)'!H162),MONTH('Main Data(Cleaned)'!H162),DAY('Main Data(Cleaned)'!H162))</f>
        <v>45836</v>
      </c>
      <c r="Q162">
        <f>O162-'Main Data(Cleaned)'!G162</f>
        <v>44</v>
      </c>
    </row>
    <row r="163" spans="1:17" x14ac:dyDescent="0.3">
      <c r="A163" t="str">
        <v>Low Value</v>
      </c>
      <c r="C163" t="str">
        <v>Medium</v>
      </c>
      <c r="E163" t="str">
        <v>Moderate</v>
      </c>
      <c r="G163" t="str">
        <f>IF(AND('Main Data(Cleaned)'!E162&gt;7,'Main Data(Cleaned)'!I162="Yes"),"High Qty &amp; Returned","No")</f>
        <v>No</v>
      </c>
      <c r="O163" s="1">
        <f>DATE(YEAR('Main Data(Cleaned)'!H163),MONTH('Main Data(Cleaned)'!H163),DAY('Main Data(Cleaned)'!H163))</f>
        <v>45778</v>
      </c>
      <c r="Q163">
        <f>O163-'Main Data(Cleaned)'!G163</f>
        <v>44</v>
      </c>
    </row>
    <row r="164" spans="1:17" x14ac:dyDescent="0.3">
      <c r="A164" t="str">
        <v>Low Value</v>
      </c>
      <c r="C164" t="str">
        <v>Low</v>
      </c>
      <c r="E164" t="str">
        <v>Cheap</v>
      </c>
      <c r="G164" t="str">
        <f>IF(AND('Main Data(Cleaned)'!E163&gt;7,'Main Data(Cleaned)'!I163="Yes"),"High Qty &amp; Returned","No")</f>
        <v>No</v>
      </c>
      <c r="O164" s="1">
        <f>DATE(YEAR('Main Data(Cleaned)'!H164),MONTH('Main Data(Cleaned)'!H164),DAY('Main Data(Cleaned)'!H164))</f>
        <v>45393</v>
      </c>
      <c r="Q164">
        <f>O164-'Main Data(Cleaned)'!G164</f>
        <v>29</v>
      </c>
    </row>
    <row r="165" spans="1:17" x14ac:dyDescent="0.3">
      <c r="A165" t="str">
        <v>Low Value</v>
      </c>
      <c r="C165" t="str">
        <v>Low</v>
      </c>
      <c r="E165" t="str">
        <v>Moderate</v>
      </c>
      <c r="G165" t="str">
        <f>IF(AND('Main Data(Cleaned)'!E164&gt;7,'Main Data(Cleaned)'!I164="Yes"),"High Qty &amp; Returned","No")</f>
        <v>No</v>
      </c>
      <c r="O165" s="1">
        <f>DATE(YEAR('Main Data(Cleaned)'!H165),MONTH('Main Data(Cleaned)'!H165),DAY('Main Data(Cleaned)'!H165))</f>
        <v>45919</v>
      </c>
      <c r="Q165">
        <f>O165-'Main Data(Cleaned)'!G165</f>
        <v>18</v>
      </c>
    </row>
    <row r="166" spans="1:17" x14ac:dyDescent="0.3">
      <c r="A166" t="str">
        <v>Low Value</v>
      </c>
      <c r="C166" t="str">
        <v>High</v>
      </c>
      <c r="E166" t="str">
        <v>Cheap</v>
      </c>
      <c r="G166" t="str">
        <f>IF(AND('Main Data(Cleaned)'!E165&gt;7,'Main Data(Cleaned)'!I165="Yes"),"High Qty &amp; Returned","No")</f>
        <v>High Qty &amp; Returned</v>
      </c>
      <c r="O166" s="1">
        <f>DATE(YEAR('Main Data(Cleaned)'!H166),MONTH('Main Data(Cleaned)'!H166),DAY('Main Data(Cleaned)'!H166))</f>
        <v>45445</v>
      </c>
      <c r="Q166">
        <f>O166-'Main Data(Cleaned)'!G166</f>
        <v>20</v>
      </c>
    </row>
    <row r="167" spans="1:17" x14ac:dyDescent="0.3">
      <c r="A167" t="str">
        <v>High Value</v>
      </c>
      <c r="C167" t="str">
        <v>High</v>
      </c>
      <c r="E167" t="str">
        <v>Moderate</v>
      </c>
      <c r="G167" t="str">
        <f>IF(AND('Main Data(Cleaned)'!E166&gt;7,'Main Data(Cleaned)'!I166="Yes"),"High Qty &amp; Returned","No")</f>
        <v>High Qty &amp; Returned</v>
      </c>
      <c r="O167" s="1">
        <f>DATE(YEAR('Main Data(Cleaned)'!H167),MONTH('Main Data(Cleaned)'!H167),DAY('Main Data(Cleaned)'!H167))</f>
        <v>45525</v>
      </c>
      <c r="Q167">
        <f>O167-'Main Data(Cleaned)'!G167</f>
        <v>15</v>
      </c>
    </row>
    <row r="168" spans="1:17" x14ac:dyDescent="0.3">
      <c r="A168" t="str">
        <v>Low Value</v>
      </c>
      <c r="C168" t="str">
        <v>Medium</v>
      </c>
      <c r="E168" t="str">
        <v>Moderate</v>
      </c>
      <c r="G168" t="str">
        <f>IF(AND('Main Data(Cleaned)'!E167&gt;7,'Main Data(Cleaned)'!I167="Yes"),"High Qty &amp; Returned","No")</f>
        <v>High Qty &amp; Returned</v>
      </c>
      <c r="O168" s="1">
        <f>DATE(YEAR('Main Data(Cleaned)'!H168),MONTH('Main Data(Cleaned)'!H168),DAY('Main Data(Cleaned)'!H168))</f>
        <v>45634</v>
      </c>
      <c r="Q168">
        <f>O168-'Main Data(Cleaned)'!G168</f>
        <v>29</v>
      </c>
    </row>
    <row r="169" spans="1:17" x14ac:dyDescent="0.3">
      <c r="A169" t="str">
        <v>Low Value</v>
      </c>
      <c r="C169" t="str">
        <v>Low</v>
      </c>
      <c r="E169" t="str">
        <v>Cheap</v>
      </c>
      <c r="G169" t="str">
        <f>IF(AND('Main Data(Cleaned)'!E168&gt;7,'Main Data(Cleaned)'!I168="Yes"),"High Qty &amp; Returned","No")</f>
        <v>No</v>
      </c>
      <c r="O169" s="1">
        <f>DATE(YEAR('Main Data(Cleaned)'!H169),MONTH('Main Data(Cleaned)'!H169),DAY('Main Data(Cleaned)'!H169))</f>
        <v>45052</v>
      </c>
      <c r="Q169">
        <f>O169-'Main Data(Cleaned)'!G169</f>
        <v>34</v>
      </c>
    </row>
    <row r="170" spans="1:17" x14ac:dyDescent="0.3">
      <c r="A170" t="str">
        <v>Low Value</v>
      </c>
      <c r="C170" t="str">
        <v>Medium</v>
      </c>
      <c r="E170" t="str">
        <v>Moderate</v>
      </c>
      <c r="G170" t="str">
        <f>IF(AND('Main Data(Cleaned)'!E169&gt;7,'Main Data(Cleaned)'!I169="Yes"),"High Qty &amp; Returned","No")</f>
        <v>High Qty &amp; Returned</v>
      </c>
      <c r="O170" s="1">
        <f>DATE(YEAR('Main Data(Cleaned)'!H170),MONTH('Main Data(Cleaned)'!H170),DAY('Main Data(Cleaned)'!H170))</f>
        <v>45775</v>
      </c>
      <c r="Q170">
        <f>O170-'Main Data(Cleaned)'!G170</f>
        <v>16</v>
      </c>
    </row>
    <row r="171" spans="1:17" x14ac:dyDescent="0.3">
      <c r="A171" t="str">
        <v>High Value</v>
      </c>
      <c r="C171" t="str">
        <v>Medium</v>
      </c>
      <c r="E171" t="str">
        <v>Moderate</v>
      </c>
      <c r="G171" t="str">
        <f>IF(AND('Main Data(Cleaned)'!E170&gt;7,'Main Data(Cleaned)'!I170="Yes"),"High Qty &amp; Returned","No")</f>
        <v>No</v>
      </c>
      <c r="O171" s="1">
        <f>DATE(YEAR('Main Data(Cleaned)'!H171),MONTH('Main Data(Cleaned)'!H171),DAY('Main Data(Cleaned)'!H171))</f>
        <v>45825</v>
      </c>
      <c r="Q171">
        <f>O171-'Main Data(Cleaned)'!G171</f>
        <v>29</v>
      </c>
    </row>
    <row r="172" spans="1:17" x14ac:dyDescent="0.3">
      <c r="A172" t="str">
        <v>Low Value</v>
      </c>
      <c r="C172" t="str">
        <v>Medium</v>
      </c>
      <c r="E172" t="str">
        <v>Moderate</v>
      </c>
      <c r="G172" t="str">
        <f>IF(AND('Main Data(Cleaned)'!E171&gt;7,'Main Data(Cleaned)'!I171="Yes"),"High Qty &amp; Returned","No")</f>
        <v>No</v>
      </c>
      <c r="O172" s="1">
        <f>DATE(YEAR('Main Data(Cleaned)'!H172),MONTH('Main Data(Cleaned)'!H172),DAY('Main Data(Cleaned)'!H172))</f>
        <v>45216</v>
      </c>
      <c r="Q172">
        <f>O172-'Main Data(Cleaned)'!G172</f>
        <v>44</v>
      </c>
    </row>
    <row r="173" spans="1:17" x14ac:dyDescent="0.3">
      <c r="A173" t="str">
        <v>Low Value</v>
      </c>
      <c r="C173" t="str">
        <v>Low</v>
      </c>
      <c r="E173" t="str">
        <v>Moderate</v>
      </c>
      <c r="G173" t="str">
        <f>IF(AND('Main Data(Cleaned)'!E172&gt;7,'Main Data(Cleaned)'!I172="Yes"),"High Qty &amp; Returned","No")</f>
        <v>No</v>
      </c>
      <c r="O173" s="1">
        <f>DATE(YEAR('Main Data(Cleaned)'!H173),MONTH('Main Data(Cleaned)'!H173),DAY('Main Data(Cleaned)'!H173))</f>
        <v>45380</v>
      </c>
      <c r="Q173">
        <f>O173-'Main Data(Cleaned)'!G173</f>
        <v>21</v>
      </c>
    </row>
    <row r="174" spans="1:17" x14ac:dyDescent="0.3">
      <c r="A174" t="str">
        <v>Low Value</v>
      </c>
      <c r="C174" t="str">
        <v>Low</v>
      </c>
      <c r="E174" t="str">
        <v>Cheap</v>
      </c>
      <c r="G174" t="str">
        <f>IF(AND('Main Data(Cleaned)'!E173&gt;7,'Main Data(Cleaned)'!I173="Yes"),"High Qty &amp; Returned","No")</f>
        <v>No</v>
      </c>
      <c r="O174" s="1">
        <f>DATE(YEAR('Main Data(Cleaned)'!H174),MONTH('Main Data(Cleaned)'!H174),DAY('Main Data(Cleaned)'!H174))</f>
        <v>45859</v>
      </c>
      <c r="Q174">
        <f>O174-'Main Data(Cleaned)'!G174</f>
        <v>30</v>
      </c>
    </row>
    <row r="175" spans="1:17" x14ac:dyDescent="0.3">
      <c r="A175" t="str">
        <v>Low Value</v>
      </c>
      <c r="C175" t="str">
        <v>Low</v>
      </c>
      <c r="E175" t="str">
        <v>Cheap</v>
      </c>
      <c r="G175" t="str">
        <f>IF(AND('Main Data(Cleaned)'!E174&gt;7,'Main Data(Cleaned)'!I174="Yes"),"High Qty &amp; Returned","No")</f>
        <v>No</v>
      </c>
      <c r="O175" s="1">
        <f>DATE(YEAR('Main Data(Cleaned)'!H175),MONTH('Main Data(Cleaned)'!H175),DAY('Main Data(Cleaned)'!H175))</f>
        <v>45100</v>
      </c>
      <c r="Q175">
        <f>O175-'Main Data(Cleaned)'!G175</f>
        <v>36</v>
      </c>
    </row>
    <row r="176" spans="1:17" x14ac:dyDescent="0.3">
      <c r="A176" t="str">
        <v>Low Value</v>
      </c>
      <c r="C176" t="str">
        <v>Low</v>
      </c>
      <c r="E176" t="str">
        <v>Cheap</v>
      </c>
      <c r="G176" t="str">
        <f>IF(AND('Main Data(Cleaned)'!E175&gt;7,'Main Data(Cleaned)'!I175="Yes"),"High Qty &amp; Returned","No")</f>
        <v>High Qty &amp; Returned</v>
      </c>
      <c r="O176" s="1">
        <f>DATE(YEAR('Main Data(Cleaned)'!H176),MONTH('Main Data(Cleaned)'!H176),DAY('Main Data(Cleaned)'!H176))</f>
        <v>45559</v>
      </c>
      <c r="Q176">
        <f>O176-'Main Data(Cleaned)'!G176</f>
        <v>45</v>
      </c>
    </row>
    <row r="177" spans="1:17" x14ac:dyDescent="0.3">
      <c r="A177" t="str">
        <v>High Value</v>
      </c>
      <c r="C177" t="str">
        <v>Medium</v>
      </c>
      <c r="E177" t="str">
        <v>Moderate</v>
      </c>
      <c r="G177" t="str">
        <f>IF(AND('Main Data(Cleaned)'!E176&gt;7,'Main Data(Cleaned)'!I176="Yes"),"High Qty &amp; Returned","No")</f>
        <v>High Qty &amp; Returned</v>
      </c>
      <c r="O177" s="1">
        <f>DATE(YEAR('Main Data(Cleaned)'!H177),MONTH('Main Data(Cleaned)'!H177),DAY('Main Data(Cleaned)'!H177))</f>
        <v>46010</v>
      </c>
      <c r="Q177">
        <f>O177-'Main Data(Cleaned)'!G177</f>
        <v>44</v>
      </c>
    </row>
    <row r="178" spans="1:17" x14ac:dyDescent="0.3">
      <c r="A178" t="str">
        <v>High Value</v>
      </c>
      <c r="C178" t="str">
        <v>Low</v>
      </c>
      <c r="E178" t="str">
        <v>Moderate</v>
      </c>
      <c r="G178" t="str">
        <f>IF(AND('Main Data(Cleaned)'!E177&gt;7,'Main Data(Cleaned)'!I177="Yes"),"High Qty &amp; Returned","No")</f>
        <v>No</v>
      </c>
      <c r="O178" s="1">
        <f>DATE(YEAR('Main Data(Cleaned)'!H178),MONTH('Main Data(Cleaned)'!H178),DAY('Main Data(Cleaned)'!H178))</f>
        <v>45267</v>
      </c>
      <c r="Q178">
        <f>O178-'Main Data(Cleaned)'!G178</f>
        <v>38</v>
      </c>
    </row>
    <row r="179" spans="1:17" x14ac:dyDescent="0.3">
      <c r="A179" t="str">
        <v>Low Value</v>
      </c>
      <c r="C179" t="str">
        <v>Medium</v>
      </c>
      <c r="E179" t="str">
        <v>Moderate</v>
      </c>
      <c r="G179" t="str">
        <f>IF(AND('Main Data(Cleaned)'!E178&gt;7,'Main Data(Cleaned)'!I178="Yes"),"High Qty &amp; Returned","No")</f>
        <v>High Qty &amp; Returned</v>
      </c>
      <c r="O179" s="1">
        <f>DATE(YEAR('Main Data(Cleaned)'!H179),MONTH('Main Data(Cleaned)'!H179),DAY('Main Data(Cleaned)'!H179))</f>
        <v>45925</v>
      </c>
      <c r="Q179">
        <f>O179-'Main Data(Cleaned)'!G179</f>
        <v>36</v>
      </c>
    </row>
    <row r="180" spans="1:17" x14ac:dyDescent="0.3">
      <c r="A180" t="str">
        <v>Low Value</v>
      </c>
      <c r="C180" t="str">
        <v>Low</v>
      </c>
      <c r="E180" t="str">
        <v>Cheap</v>
      </c>
      <c r="G180" t="str">
        <f>IF(AND('Main Data(Cleaned)'!E179&gt;7,'Main Data(Cleaned)'!I179="Yes"),"High Qty &amp; Returned","No")</f>
        <v>No</v>
      </c>
      <c r="O180" s="1">
        <f>DATE(YEAR('Main Data(Cleaned)'!H180),MONTH('Main Data(Cleaned)'!H180),DAY('Main Data(Cleaned)'!H180))</f>
        <v>45834</v>
      </c>
      <c r="Q180">
        <f>O180-'Main Data(Cleaned)'!G180</f>
        <v>39</v>
      </c>
    </row>
    <row r="181" spans="1:17" x14ac:dyDescent="0.3">
      <c r="A181" t="str">
        <v>Low Value</v>
      </c>
      <c r="C181" t="str">
        <v>High</v>
      </c>
      <c r="E181" t="str">
        <v>Cheap</v>
      </c>
      <c r="G181" t="str">
        <f>IF(AND('Main Data(Cleaned)'!E180&gt;7,'Main Data(Cleaned)'!I180="Yes"),"High Qty &amp; Returned","No")</f>
        <v>No</v>
      </c>
      <c r="O181" s="1">
        <f>DATE(YEAR('Main Data(Cleaned)'!H181),MONTH('Main Data(Cleaned)'!H181),DAY('Main Data(Cleaned)'!H181))</f>
        <v>45779</v>
      </c>
      <c r="Q181">
        <f>O181-'Main Data(Cleaned)'!G181</f>
        <v>22</v>
      </c>
    </row>
    <row r="182" spans="1:17" x14ac:dyDescent="0.3">
      <c r="A182" t="str">
        <v>Low Value</v>
      </c>
      <c r="C182" t="str">
        <v>High</v>
      </c>
      <c r="E182" t="str">
        <v>Moderate</v>
      </c>
      <c r="G182" t="str">
        <f>IF(AND('Main Data(Cleaned)'!E181&gt;7,'Main Data(Cleaned)'!I181="Yes"),"High Qty &amp; Returned","No")</f>
        <v>No</v>
      </c>
      <c r="O182" s="1">
        <f>DATE(YEAR('Main Data(Cleaned)'!H182),MONTH('Main Data(Cleaned)'!H182),DAY('Main Data(Cleaned)'!H182))</f>
        <v>45012</v>
      </c>
      <c r="Q182">
        <f>O182-'Main Data(Cleaned)'!G182</f>
        <v>16</v>
      </c>
    </row>
    <row r="183" spans="1:17" x14ac:dyDescent="0.3">
      <c r="A183" t="str">
        <v>Low Value</v>
      </c>
      <c r="C183" t="str">
        <v>Medium</v>
      </c>
      <c r="E183" t="str">
        <v>Cheap</v>
      </c>
      <c r="G183" t="str">
        <f>IF(AND('Main Data(Cleaned)'!E182&gt;7,'Main Data(Cleaned)'!I182="Yes"),"High Qty &amp; Returned","No")</f>
        <v>No</v>
      </c>
      <c r="O183" s="1">
        <f>DATE(YEAR('Main Data(Cleaned)'!H183),MONTH('Main Data(Cleaned)'!H183),DAY('Main Data(Cleaned)'!H183))</f>
        <v>45489</v>
      </c>
      <c r="Q183">
        <f>O183-'Main Data(Cleaned)'!G183</f>
        <v>31</v>
      </c>
    </row>
    <row r="184" spans="1:17" x14ac:dyDescent="0.3">
      <c r="A184" t="str">
        <v>Low Value</v>
      </c>
      <c r="C184" t="str">
        <v>Medium</v>
      </c>
      <c r="E184" t="str">
        <v>Cheap</v>
      </c>
      <c r="G184" t="str">
        <f>IF(AND('Main Data(Cleaned)'!E183&gt;7,'Main Data(Cleaned)'!I183="Yes"),"High Qty &amp; Returned","No")</f>
        <v>No</v>
      </c>
      <c r="O184" s="1">
        <f>DATE(YEAR('Main Data(Cleaned)'!H184),MONTH('Main Data(Cleaned)'!H184),DAY('Main Data(Cleaned)'!H184))</f>
        <v>45646</v>
      </c>
      <c r="Q184">
        <f>O184-'Main Data(Cleaned)'!G184</f>
        <v>21</v>
      </c>
    </row>
    <row r="185" spans="1:17" x14ac:dyDescent="0.3">
      <c r="A185" t="str">
        <v>Low Value</v>
      </c>
      <c r="C185" t="str">
        <v>Low</v>
      </c>
      <c r="E185" t="str">
        <v>Cheap</v>
      </c>
      <c r="G185" t="str">
        <f>IF(AND('Main Data(Cleaned)'!E184&gt;7,'Main Data(Cleaned)'!I184="Yes"),"High Qty &amp; Returned","No")</f>
        <v>No</v>
      </c>
      <c r="O185" s="1">
        <f>DATE(YEAR('Main Data(Cleaned)'!H185),MONTH('Main Data(Cleaned)'!H185),DAY('Main Data(Cleaned)'!H185))</f>
        <v>45825</v>
      </c>
      <c r="Q185">
        <f>O185-'Main Data(Cleaned)'!G185</f>
        <v>18</v>
      </c>
    </row>
    <row r="186" spans="1:17" x14ac:dyDescent="0.3">
      <c r="A186" t="str">
        <v>Low Value</v>
      </c>
      <c r="C186" t="str">
        <v>Low</v>
      </c>
      <c r="E186" t="str">
        <v>Cheap</v>
      </c>
      <c r="G186" t="str">
        <f>IF(AND('Main Data(Cleaned)'!E185&gt;7,'Main Data(Cleaned)'!I185="Yes"),"High Qty &amp; Returned","No")</f>
        <v>No</v>
      </c>
      <c r="O186" s="1">
        <f>DATE(YEAR('Main Data(Cleaned)'!H186),MONTH('Main Data(Cleaned)'!H186),DAY('Main Data(Cleaned)'!H186))</f>
        <v>45576</v>
      </c>
      <c r="Q186">
        <f>O186-'Main Data(Cleaned)'!G186</f>
        <v>20</v>
      </c>
    </row>
    <row r="187" spans="1:17" x14ac:dyDescent="0.3">
      <c r="A187" t="str">
        <v>Low Value</v>
      </c>
      <c r="C187" t="str">
        <v>Medium</v>
      </c>
      <c r="E187" t="str">
        <v>Cheap</v>
      </c>
      <c r="G187" t="str">
        <f>IF(AND('Main Data(Cleaned)'!E186&gt;7,'Main Data(Cleaned)'!I186="Yes"),"High Qty &amp; Returned","No")</f>
        <v>No</v>
      </c>
      <c r="O187" s="1">
        <f>DATE(YEAR('Main Data(Cleaned)'!H187),MONTH('Main Data(Cleaned)'!H187),DAY('Main Data(Cleaned)'!H187))</f>
        <v>45988</v>
      </c>
      <c r="Q187">
        <f>O187-'Main Data(Cleaned)'!G187</f>
        <v>25</v>
      </c>
    </row>
    <row r="188" spans="1:17" x14ac:dyDescent="0.3">
      <c r="A188" t="str">
        <v>High Value</v>
      </c>
      <c r="C188" t="str">
        <v>Medium</v>
      </c>
      <c r="E188" t="str">
        <v>Moderate</v>
      </c>
      <c r="G188" t="str">
        <f>IF(AND('Main Data(Cleaned)'!E187&gt;7,'Main Data(Cleaned)'!I187="Yes"),"High Qty &amp; Returned","No")</f>
        <v>No</v>
      </c>
      <c r="O188" s="1">
        <f>DATE(YEAR('Main Data(Cleaned)'!H188),MONTH('Main Data(Cleaned)'!H188),DAY('Main Data(Cleaned)'!H188))</f>
        <v>45601</v>
      </c>
      <c r="Q188">
        <f>O188-'Main Data(Cleaned)'!G188</f>
        <v>22</v>
      </c>
    </row>
    <row r="189" spans="1:17" x14ac:dyDescent="0.3">
      <c r="A189" t="str">
        <v>Low Value</v>
      </c>
      <c r="C189" t="str">
        <v>Low</v>
      </c>
      <c r="E189" t="str">
        <v>Cheap</v>
      </c>
      <c r="G189" t="str">
        <f>IF(AND('Main Data(Cleaned)'!E188&gt;7,'Main Data(Cleaned)'!I188="Yes"),"High Qty &amp; Returned","No")</f>
        <v>No</v>
      </c>
      <c r="O189" s="1">
        <f>DATE(YEAR('Main Data(Cleaned)'!H189),MONTH('Main Data(Cleaned)'!H189),DAY('Main Data(Cleaned)'!H189))</f>
        <v>46037</v>
      </c>
      <c r="Q189">
        <f>O189-'Main Data(Cleaned)'!G189</f>
        <v>45</v>
      </c>
    </row>
    <row r="190" spans="1:17" x14ac:dyDescent="0.3">
      <c r="A190" t="str">
        <v>Low Value</v>
      </c>
      <c r="C190" t="str">
        <v>Medium</v>
      </c>
      <c r="E190" t="str">
        <v>Cheap</v>
      </c>
      <c r="G190" t="str">
        <f>IF(AND('Main Data(Cleaned)'!E189&gt;7,'Main Data(Cleaned)'!I189="Yes"),"High Qty &amp; Returned","No")</f>
        <v>No</v>
      </c>
      <c r="O190" s="1">
        <f>DATE(YEAR('Main Data(Cleaned)'!H190),MONTH('Main Data(Cleaned)'!H190),DAY('Main Data(Cleaned)'!H190))</f>
        <v>45163</v>
      </c>
      <c r="Q190">
        <f>O190-'Main Data(Cleaned)'!G190</f>
        <v>29</v>
      </c>
    </row>
    <row r="191" spans="1:17" x14ac:dyDescent="0.3">
      <c r="A191" t="str">
        <v>Low Value</v>
      </c>
      <c r="C191" t="str">
        <v>Medium</v>
      </c>
      <c r="E191" t="str">
        <v>Cheap</v>
      </c>
      <c r="G191" t="str">
        <f>IF(AND('Main Data(Cleaned)'!E190&gt;7,'Main Data(Cleaned)'!I190="Yes"),"High Qty &amp; Returned","No")</f>
        <v>No</v>
      </c>
      <c r="O191" s="1">
        <f>DATE(YEAR('Main Data(Cleaned)'!H191),MONTH('Main Data(Cleaned)'!H191),DAY('Main Data(Cleaned)'!H191))</f>
        <v>45561</v>
      </c>
      <c r="Q191">
        <f>O191-'Main Data(Cleaned)'!G191</f>
        <v>35</v>
      </c>
    </row>
    <row r="192" spans="1:17" x14ac:dyDescent="0.3">
      <c r="A192" t="str">
        <v>High Value</v>
      </c>
      <c r="C192" t="str">
        <v>Medium</v>
      </c>
      <c r="E192" t="str">
        <v>Moderate</v>
      </c>
      <c r="G192" t="str">
        <f>IF(AND('Main Data(Cleaned)'!E191&gt;7,'Main Data(Cleaned)'!I191="Yes"),"High Qty &amp; Returned","No")</f>
        <v>No</v>
      </c>
      <c r="O192" s="1">
        <f>DATE(YEAR('Main Data(Cleaned)'!H192),MONTH('Main Data(Cleaned)'!H192),DAY('Main Data(Cleaned)'!H192))</f>
        <v>45231</v>
      </c>
      <c r="Q192">
        <f>O192-'Main Data(Cleaned)'!G192</f>
        <v>25</v>
      </c>
    </row>
    <row r="193" spans="1:17" x14ac:dyDescent="0.3">
      <c r="A193" t="str">
        <v>Low Value</v>
      </c>
      <c r="C193" t="str">
        <v>Low</v>
      </c>
      <c r="E193" t="str">
        <v>Cheap</v>
      </c>
      <c r="G193" t="str">
        <f>IF(AND('Main Data(Cleaned)'!E192&gt;7,'Main Data(Cleaned)'!I192="Yes"),"High Qty &amp; Returned","No")</f>
        <v>No</v>
      </c>
      <c r="O193" s="1">
        <f>DATE(YEAR('Main Data(Cleaned)'!H193),MONTH('Main Data(Cleaned)'!H193),DAY('Main Data(Cleaned)'!H193))</f>
        <v>45053</v>
      </c>
      <c r="Q193">
        <f>O193-'Main Data(Cleaned)'!G193</f>
        <v>26</v>
      </c>
    </row>
    <row r="194" spans="1:17" x14ac:dyDescent="0.3">
      <c r="A194" t="str">
        <v>Low Value</v>
      </c>
      <c r="C194" t="str">
        <v>Medium</v>
      </c>
      <c r="E194" t="str">
        <v>Cheap</v>
      </c>
      <c r="G194" t="str">
        <f>IF(AND('Main Data(Cleaned)'!E193&gt;7,'Main Data(Cleaned)'!I193="Yes"),"High Qty &amp; Returned","No")</f>
        <v>No</v>
      </c>
      <c r="O194" s="1">
        <f>DATE(YEAR('Main Data(Cleaned)'!H194),MONTH('Main Data(Cleaned)'!H194),DAY('Main Data(Cleaned)'!H194))</f>
        <v>45889</v>
      </c>
      <c r="Q194">
        <f>O194-'Main Data(Cleaned)'!G194</f>
        <v>38</v>
      </c>
    </row>
    <row r="195" spans="1:17" x14ac:dyDescent="0.3">
      <c r="A195" t="str">
        <v>Low Value</v>
      </c>
      <c r="C195" t="str">
        <v>Medium</v>
      </c>
      <c r="E195" t="str">
        <v>Moderate</v>
      </c>
      <c r="G195" t="str">
        <f>IF(AND('Main Data(Cleaned)'!E194&gt;7,'Main Data(Cleaned)'!I194="Yes"),"High Qty &amp; Returned","No")</f>
        <v>No</v>
      </c>
      <c r="O195" s="1">
        <f>DATE(YEAR('Main Data(Cleaned)'!H195),MONTH('Main Data(Cleaned)'!H195),DAY('Main Data(Cleaned)'!H195))</f>
        <v>45576</v>
      </c>
      <c r="Q195">
        <f>O195-'Main Data(Cleaned)'!G195</f>
        <v>37</v>
      </c>
    </row>
    <row r="196" spans="1:17" x14ac:dyDescent="0.3">
      <c r="A196" t="str">
        <v>Low Value</v>
      </c>
      <c r="C196" t="str">
        <v>Low</v>
      </c>
      <c r="E196" t="str">
        <v>Cheap</v>
      </c>
      <c r="G196" t="str">
        <f>IF(AND('Main Data(Cleaned)'!E195&gt;7,'Main Data(Cleaned)'!I195="Yes"),"High Qty &amp; Returned","No")</f>
        <v>No</v>
      </c>
      <c r="O196" s="1">
        <f>DATE(YEAR('Main Data(Cleaned)'!H196),MONTH('Main Data(Cleaned)'!H196),DAY('Main Data(Cleaned)'!H196))</f>
        <v>45803</v>
      </c>
      <c r="Q196">
        <f>O196-'Main Data(Cleaned)'!G196</f>
        <v>18</v>
      </c>
    </row>
    <row r="197" spans="1:17" x14ac:dyDescent="0.3">
      <c r="A197" t="str">
        <v>Low Value</v>
      </c>
      <c r="C197" t="str">
        <v>Medium</v>
      </c>
      <c r="E197" t="str">
        <v>Cheap</v>
      </c>
      <c r="G197" t="str">
        <f>IF(AND('Main Data(Cleaned)'!E196&gt;7,'Main Data(Cleaned)'!I196="Yes"),"High Qty &amp; Returned","No")</f>
        <v>High Qty &amp; Returned</v>
      </c>
      <c r="O197" s="1">
        <f>DATE(YEAR('Main Data(Cleaned)'!H197),MONTH('Main Data(Cleaned)'!H197),DAY('Main Data(Cleaned)'!H197))</f>
        <v>46032</v>
      </c>
      <c r="Q197">
        <f>O197-'Main Data(Cleaned)'!G197</f>
        <v>31</v>
      </c>
    </row>
    <row r="198" spans="1:17" x14ac:dyDescent="0.3">
      <c r="A198" t="str">
        <v>Low Value</v>
      </c>
      <c r="C198" t="str">
        <v>Medium</v>
      </c>
      <c r="E198" t="str">
        <v>Cheap</v>
      </c>
      <c r="G198" t="str">
        <f>IF(AND('Main Data(Cleaned)'!E197&gt;7,'Main Data(Cleaned)'!I197="Yes"),"High Qty &amp; Returned","No")</f>
        <v>High Qty &amp; Returned</v>
      </c>
      <c r="O198" s="1">
        <f>DATE(YEAR('Main Data(Cleaned)'!H198),MONTH('Main Data(Cleaned)'!H198),DAY('Main Data(Cleaned)'!H198))</f>
        <v>45442</v>
      </c>
      <c r="Q198">
        <f>O198-'Main Data(Cleaned)'!G198</f>
        <v>36</v>
      </c>
    </row>
    <row r="199" spans="1:17" x14ac:dyDescent="0.3">
      <c r="A199" t="str">
        <v>Low Value</v>
      </c>
      <c r="C199" t="str">
        <v>Medium</v>
      </c>
      <c r="E199" t="str">
        <v>Cheap</v>
      </c>
      <c r="G199" t="str">
        <f>IF(AND('Main Data(Cleaned)'!E198&gt;7,'Main Data(Cleaned)'!I198="Yes"),"High Qty &amp; Returned","No")</f>
        <v>No</v>
      </c>
      <c r="O199" s="1">
        <f>DATE(YEAR('Main Data(Cleaned)'!H199),MONTH('Main Data(Cleaned)'!H199),DAY('Main Data(Cleaned)'!H199))</f>
        <v>45281</v>
      </c>
      <c r="Q199">
        <f>O199-'Main Data(Cleaned)'!G199</f>
        <v>20</v>
      </c>
    </row>
    <row r="200" spans="1:17" x14ac:dyDescent="0.3">
      <c r="A200" t="str">
        <v>High Value</v>
      </c>
      <c r="C200" t="str">
        <v>Medium</v>
      </c>
      <c r="E200" t="str">
        <v>Moderate</v>
      </c>
      <c r="G200" t="str">
        <f>IF(AND('Main Data(Cleaned)'!E199&gt;7,'Main Data(Cleaned)'!I199="Yes"),"High Qty &amp; Returned","No")</f>
        <v>No</v>
      </c>
      <c r="O200" s="1">
        <f>DATE(YEAR('Main Data(Cleaned)'!H200),MONTH('Main Data(Cleaned)'!H200),DAY('Main Data(Cleaned)'!H200))</f>
        <v>45458</v>
      </c>
      <c r="Q200">
        <f>O200-'Main Data(Cleaned)'!G200</f>
        <v>25</v>
      </c>
    </row>
    <row r="201" spans="1:17" x14ac:dyDescent="0.3">
      <c r="A201" t="str">
        <v>High Value</v>
      </c>
      <c r="C201" t="str">
        <v>Medium</v>
      </c>
      <c r="E201" t="str">
        <v>Moderate</v>
      </c>
      <c r="G201" t="str">
        <f>IF(AND('Main Data(Cleaned)'!E200&gt;7,'Main Data(Cleaned)'!I200="Yes"),"High Qty &amp; Returned","No")</f>
        <v>No</v>
      </c>
      <c r="O201" s="1">
        <f>DATE(YEAR('Main Data(Cleaned)'!H201),MONTH('Main Data(Cleaned)'!H201),DAY('Main Data(Cleaned)'!H201))</f>
        <v>45203</v>
      </c>
      <c r="Q201">
        <f>O201-'Main Data(Cleaned)'!G201</f>
        <v>31</v>
      </c>
    </row>
    <row r="202" spans="1:17" x14ac:dyDescent="0.3">
      <c r="A202" t="str">
        <v>Low Value</v>
      </c>
      <c r="C202" t="str">
        <v>Low</v>
      </c>
      <c r="E202" t="str">
        <v>Cheap</v>
      </c>
      <c r="G202" t="str">
        <f>IF(AND('Main Data(Cleaned)'!E201&gt;7,'Main Data(Cleaned)'!I201="Yes"),"High Qty &amp; Returned","No")</f>
        <v>High Qty &amp; Returned</v>
      </c>
      <c r="O202" s="1">
        <f>DATE(YEAR('Main Data(Cleaned)'!H202),MONTH('Main Data(Cleaned)'!H202),DAY('Main Data(Cleaned)'!H202))</f>
        <v>44991</v>
      </c>
      <c r="Q202">
        <f>O202-'Main Data(Cleaned)'!G202</f>
        <v>28</v>
      </c>
    </row>
    <row r="203" spans="1:17" x14ac:dyDescent="0.3">
      <c r="A203" t="str">
        <v>Low Value</v>
      </c>
      <c r="C203" t="str">
        <v>Medium</v>
      </c>
      <c r="E203" t="str">
        <v>Cheap</v>
      </c>
      <c r="G203" t="str">
        <f>IF(AND('Main Data(Cleaned)'!E202&gt;7,'Main Data(Cleaned)'!I202="Yes"),"High Qty &amp; Returned","No")</f>
        <v>High Qty &amp; Returned</v>
      </c>
      <c r="O203" s="1">
        <f>DATE(YEAR('Main Data(Cleaned)'!H203),MONTH('Main Data(Cleaned)'!H203),DAY('Main Data(Cleaned)'!H203))</f>
        <v>45831</v>
      </c>
      <c r="Q203">
        <f>O203-'Main Data(Cleaned)'!G203</f>
        <v>35</v>
      </c>
    </row>
    <row r="204" spans="1:17" x14ac:dyDescent="0.3">
      <c r="A204" t="str">
        <v>Low Value</v>
      </c>
      <c r="C204" t="str">
        <v>Low</v>
      </c>
      <c r="E204" t="str">
        <v>Moderate</v>
      </c>
      <c r="G204" t="str">
        <f>IF(AND('Main Data(Cleaned)'!E203&gt;7,'Main Data(Cleaned)'!I203="Yes"),"High Qty &amp; Returned","No")</f>
        <v>High Qty &amp; Returned</v>
      </c>
      <c r="O204" s="1">
        <f>DATE(YEAR('Main Data(Cleaned)'!H204),MONTH('Main Data(Cleaned)'!H204),DAY('Main Data(Cleaned)'!H204))</f>
        <v>45414</v>
      </c>
      <c r="Q204">
        <f>O204-'Main Data(Cleaned)'!G204</f>
        <v>22</v>
      </c>
    </row>
    <row r="205" spans="1:17" x14ac:dyDescent="0.3">
      <c r="A205" t="str">
        <v>Low Value</v>
      </c>
      <c r="C205" t="str">
        <v>Medium</v>
      </c>
      <c r="E205" t="str">
        <v>Cheap</v>
      </c>
      <c r="G205" t="str">
        <f>IF(AND('Main Data(Cleaned)'!E204&gt;7,'Main Data(Cleaned)'!I204="Yes"),"High Qty &amp; Returned","No")</f>
        <v>No</v>
      </c>
      <c r="O205" s="1">
        <f>DATE(YEAR('Main Data(Cleaned)'!H205),MONTH('Main Data(Cleaned)'!H205),DAY('Main Data(Cleaned)'!H205))</f>
        <v>45627</v>
      </c>
      <c r="Q205">
        <f>O205-'Main Data(Cleaned)'!G205</f>
        <v>40</v>
      </c>
    </row>
    <row r="206" spans="1:17" x14ac:dyDescent="0.3">
      <c r="A206" t="str">
        <v>High Value</v>
      </c>
      <c r="C206" t="str">
        <v>Medium</v>
      </c>
      <c r="E206" t="str">
        <v>Moderate</v>
      </c>
      <c r="G206" t="str">
        <f>IF(AND('Main Data(Cleaned)'!E205&gt;7,'Main Data(Cleaned)'!I205="Yes"),"High Qty &amp; Returned","No")</f>
        <v>No</v>
      </c>
      <c r="O206" s="1">
        <f>DATE(YEAR('Main Data(Cleaned)'!H206),MONTH('Main Data(Cleaned)'!H206),DAY('Main Data(Cleaned)'!H206))</f>
        <v>45103</v>
      </c>
      <c r="Q206">
        <f>O206-'Main Data(Cleaned)'!G206</f>
        <v>37</v>
      </c>
    </row>
    <row r="207" spans="1:17" x14ac:dyDescent="0.3">
      <c r="A207" t="str">
        <v>Low Value</v>
      </c>
      <c r="C207" t="str">
        <v>Medium</v>
      </c>
      <c r="E207" t="str">
        <v>Cheap</v>
      </c>
      <c r="G207" t="str">
        <f>IF(AND('Main Data(Cleaned)'!E206&gt;7,'Main Data(Cleaned)'!I206="Yes"),"High Qty &amp; Returned","No")</f>
        <v>High Qty &amp; Returned</v>
      </c>
      <c r="O207" s="1">
        <f>DATE(YEAR('Main Data(Cleaned)'!H207),MONTH('Main Data(Cleaned)'!H207),DAY('Main Data(Cleaned)'!H207))</f>
        <v>45178</v>
      </c>
      <c r="Q207">
        <f>O207-'Main Data(Cleaned)'!G207</f>
        <v>40</v>
      </c>
    </row>
    <row r="208" spans="1:17" x14ac:dyDescent="0.3">
      <c r="A208" t="str">
        <v>Low Value</v>
      </c>
      <c r="C208" t="str">
        <v>Low</v>
      </c>
      <c r="E208" t="str">
        <v>Moderate</v>
      </c>
      <c r="G208" t="str">
        <f>IF(AND('Main Data(Cleaned)'!E207&gt;7,'Main Data(Cleaned)'!I207="Yes"),"High Qty &amp; Returned","No")</f>
        <v>No</v>
      </c>
      <c r="O208" s="1">
        <f>DATE(YEAR('Main Data(Cleaned)'!H208),MONTH('Main Data(Cleaned)'!H208),DAY('Main Data(Cleaned)'!H208))</f>
        <v>45646</v>
      </c>
      <c r="Q208">
        <f>O208-'Main Data(Cleaned)'!G208</f>
        <v>16</v>
      </c>
    </row>
    <row r="209" spans="1:17" x14ac:dyDescent="0.3">
      <c r="A209" t="str">
        <v>Low Value</v>
      </c>
      <c r="C209" t="str">
        <v>Medium</v>
      </c>
      <c r="E209" t="str">
        <v>Cheap</v>
      </c>
      <c r="G209" t="str">
        <f>IF(AND('Main Data(Cleaned)'!E208&gt;7,'Main Data(Cleaned)'!I208="Yes"),"High Qty &amp; Returned","No")</f>
        <v>No</v>
      </c>
      <c r="O209" s="1">
        <f>DATE(YEAR('Main Data(Cleaned)'!H209),MONTH('Main Data(Cleaned)'!H209),DAY('Main Data(Cleaned)'!H209))</f>
        <v>45438</v>
      </c>
      <c r="Q209">
        <f>O209-'Main Data(Cleaned)'!G209</f>
        <v>27</v>
      </c>
    </row>
    <row r="210" spans="1:17" x14ac:dyDescent="0.3">
      <c r="A210" t="str">
        <v>Low Value</v>
      </c>
      <c r="C210" t="str">
        <v>Low</v>
      </c>
      <c r="E210" t="str">
        <v>Moderate</v>
      </c>
      <c r="G210" t="str">
        <f>IF(AND('Main Data(Cleaned)'!E209&gt;7,'Main Data(Cleaned)'!I209="Yes"),"High Qty &amp; Returned","No")</f>
        <v>No</v>
      </c>
      <c r="O210" s="1">
        <f>DATE(YEAR('Main Data(Cleaned)'!H210),MONTH('Main Data(Cleaned)'!H210),DAY('Main Data(Cleaned)'!H210))</f>
        <v>45767</v>
      </c>
      <c r="Q210">
        <f>O210-'Main Data(Cleaned)'!G210</f>
        <v>30</v>
      </c>
    </row>
    <row r="211" spans="1:17" x14ac:dyDescent="0.3">
      <c r="A211" t="str">
        <v>Low Value</v>
      </c>
      <c r="C211" t="str">
        <v>Low</v>
      </c>
      <c r="E211" t="str">
        <v>Cheap</v>
      </c>
      <c r="G211" t="str">
        <f>IF(AND('Main Data(Cleaned)'!E210&gt;7,'Main Data(Cleaned)'!I210="Yes"),"High Qty &amp; Returned","No")</f>
        <v>No</v>
      </c>
      <c r="O211" s="1">
        <f>DATE(YEAR('Main Data(Cleaned)'!H211),MONTH('Main Data(Cleaned)'!H211),DAY('Main Data(Cleaned)'!H211))</f>
        <v>45762</v>
      </c>
      <c r="Q211">
        <f>O211-'Main Data(Cleaned)'!G211</f>
        <v>36</v>
      </c>
    </row>
    <row r="212" spans="1:17" x14ac:dyDescent="0.3">
      <c r="A212" t="str">
        <v>Low Value</v>
      </c>
      <c r="C212" t="str">
        <v>Medium</v>
      </c>
      <c r="E212" t="str">
        <v>Cheap</v>
      </c>
      <c r="G212" t="str">
        <f>IF(AND('Main Data(Cleaned)'!E211&gt;7,'Main Data(Cleaned)'!I211="Yes"),"High Qty &amp; Returned","No")</f>
        <v>No</v>
      </c>
      <c r="O212" s="1">
        <f>DATE(YEAR('Main Data(Cleaned)'!H212),MONTH('Main Data(Cleaned)'!H212),DAY('Main Data(Cleaned)'!H212))</f>
        <v>45851</v>
      </c>
      <c r="Q212">
        <f>O212-'Main Data(Cleaned)'!G212</f>
        <v>45</v>
      </c>
    </row>
    <row r="213" spans="1:17" x14ac:dyDescent="0.3">
      <c r="A213" t="str">
        <v>High Value</v>
      </c>
      <c r="C213" t="str">
        <v>Medium</v>
      </c>
      <c r="E213" t="str">
        <v>Moderate</v>
      </c>
      <c r="G213" t="str">
        <f>IF(AND('Main Data(Cleaned)'!E212&gt;7,'Main Data(Cleaned)'!I212="Yes"),"High Qty &amp; Returned","No")</f>
        <v>No</v>
      </c>
      <c r="O213" s="1">
        <f>DATE(YEAR('Main Data(Cleaned)'!H213),MONTH('Main Data(Cleaned)'!H213),DAY('Main Data(Cleaned)'!H213))</f>
        <v>45778</v>
      </c>
      <c r="Q213">
        <f>O213-'Main Data(Cleaned)'!G213</f>
        <v>35</v>
      </c>
    </row>
    <row r="214" spans="1:17" x14ac:dyDescent="0.3">
      <c r="A214" t="str">
        <v>Low Value</v>
      </c>
      <c r="C214" t="str">
        <v>Low</v>
      </c>
      <c r="E214" t="str">
        <v>Moderate</v>
      </c>
      <c r="G214" t="str">
        <f>IF(AND('Main Data(Cleaned)'!E213&gt;7,'Main Data(Cleaned)'!I213="Yes"),"High Qty &amp; Returned","No")</f>
        <v>No</v>
      </c>
      <c r="O214" s="1">
        <f>DATE(YEAR('Main Data(Cleaned)'!H214),MONTH('Main Data(Cleaned)'!H214),DAY('Main Data(Cleaned)'!H214))</f>
        <v>45479</v>
      </c>
      <c r="Q214">
        <f>O214-'Main Data(Cleaned)'!G214</f>
        <v>37</v>
      </c>
    </row>
    <row r="215" spans="1:17" x14ac:dyDescent="0.3">
      <c r="A215" t="str">
        <v>Low Value</v>
      </c>
      <c r="C215" t="str">
        <v>Low</v>
      </c>
      <c r="E215" t="str">
        <v>Cheap</v>
      </c>
      <c r="G215" t="str">
        <f>IF(AND('Main Data(Cleaned)'!E214&gt;7,'Main Data(Cleaned)'!I214="Yes"),"High Qty &amp; Returned","No")</f>
        <v>No</v>
      </c>
      <c r="O215" s="1">
        <f>DATE(YEAR('Main Data(Cleaned)'!H215),MONTH('Main Data(Cleaned)'!H215),DAY('Main Data(Cleaned)'!H215))</f>
        <v>46011</v>
      </c>
      <c r="Q215">
        <f>O215-'Main Data(Cleaned)'!G215</f>
        <v>44</v>
      </c>
    </row>
    <row r="216" spans="1:17" x14ac:dyDescent="0.3">
      <c r="A216" t="str">
        <v>Low Value</v>
      </c>
      <c r="C216" t="str">
        <v>Medium</v>
      </c>
      <c r="E216" t="str">
        <v>Cheap</v>
      </c>
      <c r="G216" t="str">
        <f>IF(AND('Main Data(Cleaned)'!E215&gt;7,'Main Data(Cleaned)'!I215="Yes"),"High Qty &amp; Returned","No")</f>
        <v>No</v>
      </c>
      <c r="O216" s="1">
        <f>DATE(YEAR('Main Data(Cleaned)'!H216),MONTH('Main Data(Cleaned)'!H216),DAY('Main Data(Cleaned)'!H216))</f>
        <v>46033</v>
      </c>
      <c r="Q216">
        <f>O216-'Main Data(Cleaned)'!G216</f>
        <v>24</v>
      </c>
    </row>
    <row r="217" spans="1:17" x14ac:dyDescent="0.3">
      <c r="A217" t="str">
        <v>Low Value</v>
      </c>
      <c r="C217" t="str">
        <v>Low</v>
      </c>
      <c r="E217" t="str">
        <v>Cheap</v>
      </c>
      <c r="G217" t="str">
        <f>IF(AND('Main Data(Cleaned)'!E216&gt;7,'Main Data(Cleaned)'!I216="Yes"),"High Qty &amp; Returned","No")</f>
        <v>No</v>
      </c>
      <c r="O217" s="1">
        <f>DATE(YEAR('Main Data(Cleaned)'!H217),MONTH('Main Data(Cleaned)'!H217),DAY('Main Data(Cleaned)'!H217))</f>
        <v>45999</v>
      </c>
      <c r="Q217">
        <f>O217-'Main Data(Cleaned)'!G217</f>
        <v>25</v>
      </c>
    </row>
    <row r="218" spans="1:17" x14ac:dyDescent="0.3">
      <c r="A218" t="str">
        <v>Low Value</v>
      </c>
      <c r="C218" t="str">
        <v>Low</v>
      </c>
      <c r="E218" t="str">
        <v>Moderate</v>
      </c>
      <c r="G218" t="str">
        <f>IF(AND('Main Data(Cleaned)'!E217&gt;7,'Main Data(Cleaned)'!I217="Yes"),"High Qty &amp; Returned","No")</f>
        <v>High Qty &amp; Returned</v>
      </c>
      <c r="O218" s="1">
        <f>DATE(YEAR('Main Data(Cleaned)'!H218),MONTH('Main Data(Cleaned)'!H218),DAY('Main Data(Cleaned)'!H218))</f>
        <v>45544</v>
      </c>
      <c r="Q218">
        <f>O218-'Main Data(Cleaned)'!G218</f>
        <v>42</v>
      </c>
    </row>
    <row r="219" spans="1:17" x14ac:dyDescent="0.3">
      <c r="A219" t="str">
        <v>Low Value</v>
      </c>
      <c r="C219" t="str">
        <v>Medium</v>
      </c>
      <c r="E219" t="str">
        <v>Cheap</v>
      </c>
      <c r="G219" t="str">
        <f>IF(AND('Main Data(Cleaned)'!E218&gt;7,'Main Data(Cleaned)'!I218="Yes"),"High Qty &amp; Returned","No")</f>
        <v>No</v>
      </c>
      <c r="O219" s="1">
        <f>DATE(YEAR('Main Data(Cleaned)'!H219),MONTH('Main Data(Cleaned)'!H219),DAY('Main Data(Cleaned)'!H219))</f>
        <v>45143</v>
      </c>
      <c r="Q219">
        <f>O219-'Main Data(Cleaned)'!G219</f>
        <v>35</v>
      </c>
    </row>
    <row r="220" spans="1:17" x14ac:dyDescent="0.3">
      <c r="A220" t="str">
        <v>High Value</v>
      </c>
      <c r="C220" t="str">
        <v>High</v>
      </c>
      <c r="E220" t="str">
        <v>Moderate</v>
      </c>
      <c r="G220" t="str">
        <f>IF(AND('Main Data(Cleaned)'!E219&gt;7,'Main Data(Cleaned)'!I219="Yes"),"High Qty &amp; Returned","No")</f>
        <v>High Qty &amp; Returned</v>
      </c>
      <c r="O220" s="1">
        <f>DATE(YEAR('Main Data(Cleaned)'!H220),MONTH('Main Data(Cleaned)'!H220),DAY('Main Data(Cleaned)'!H220))</f>
        <v>45765</v>
      </c>
      <c r="Q220">
        <f>O220-'Main Data(Cleaned)'!G220</f>
        <v>43</v>
      </c>
    </row>
    <row r="221" spans="1:17" x14ac:dyDescent="0.3">
      <c r="A221" t="str">
        <v>High Value</v>
      </c>
      <c r="C221" t="str">
        <v>Medium</v>
      </c>
      <c r="E221" t="str">
        <v>Moderate</v>
      </c>
      <c r="G221" t="str">
        <f>IF(AND('Main Data(Cleaned)'!E220&gt;7,'Main Data(Cleaned)'!I220="Yes"),"High Qty &amp; Returned","No")</f>
        <v>No</v>
      </c>
      <c r="O221" s="1">
        <f>DATE(YEAR('Main Data(Cleaned)'!H221),MONTH('Main Data(Cleaned)'!H221),DAY('Main Data(Cleaned)'!H221))</f>
        <v>45619</v>
      </c>
      <c r="Q221">
        <f>O221-'Main Data(Cleaned)'!G221</f>
        <v>19</v>
      </c>
    </row>
    <row r="222" spans="1:17" x14ac:dyDescent="0.3">
      <c r="A222" t="str">
        <v>Low Value</v>
      </c>
      <c r="C222" t="str">
        <v>High</v>
      </c>
      <c r="E222" t="str">
        <v>Moderate</v>
      </c>
      <c r="G222" t="str">
        <f>IF(AND('Main Data(Cleaned)'!E221&gt;7,'Main Data(Cleaned)'!I221="Yes"),"High Qty &amp; Returned","No")</f>
        <v>No</v>
      </c>
      <c r="O222" s="1">
        <f>DATE(YEAR('Main Data(Cleaned)'!H222),MONTH('Main Data(Cleaned)'!H222),DAY('Main Data(Cleaned)'!H222))</f>
        <v>45893</v>
      </c>
      <c r="Q222">
        <f>O222-'Main Data(Cleaned)'!G222</f>
        <v>15</v>
      </c>
    </row>
    <row r="223" spans="1:17" x14ac:dyDescent="0.3">
      <c r="A223" t="str">
        <v>Low Value</v>
      </c>
      <c r="C223" t="str">
        <v>Medium</v>
      </c>
      <c r="E223" t="str">
        <v>Cheap</v>
      </c>
      <c r="G223" t="str">
        <f>IF(AND('Main Data(Cleaned)'!E222&gt;7,'Main Data(Cleaned)'!I222="Yes"),"High Qty &amp; Returned","No")</f>
        <v>No</v>
      </c>
      <c r="O223" s="1">
        <f>DATE(YEAR('Main Data(Cleaned)'!H223),MONTH('Main Data(Cleaned)'!H223),DAY('Main Data(Cleaned)'!H223))</f>
        <v>44985</v>
      </c>
      <c r="Q223">
        <f>O223-'Main Data(Cleaned)'!G223</f>
        <v>35</v>
      </c>
    </row>
    <row r="224" spans="1:17" x14ac:dyDescent="0.3">
      <c r="A224" t="str">
        <v>Low Value</v>
      </c>
      <c r="C224" t="str">
        <v>Low</v>
      </c>
      <c r="E224" t="str">
        <v>Cheap</v>
      </c>
      <c r="G224" t="str">
        <f>IF(AND('Main Data(Cleaned)'!E223&gt;7,'Main Data(Cleaned)'!I223="Yes"),"High Qty &amp; Returned","No")</f>
        <v>High Qty &amp; Returned</v>
      </c>
      <c r="O224" s="1">
        <f>DATE(YEAR('Main Data(Cleaned)'!H224),MONTH('Main Data(Cleaned)'!H224),DAY('Main Data(Cleaned)'!H224))</f>
        <v>45886</v>
      </c>
      <c r="Q224">
        <f>O224-'Main Data(Cleaned)'!G224</f>
        <v>21</v>
      </c>
    </row>
    <row r="225" spans="1:17" x14ac:dyDescent="0.3">
      <c r="A225" t="str">
        <v>Low Value</v>
      </c>
      <c r="C225" t="str">
        <v>Medium</v>
      </c>
      <c r="E225" t="str">
        <v>Cheap</v>
      </c>
      <c r="G225" t="str">
        <f>IF(AND('Main Data(Cleaned)'!E224&gt;7,'Main Data(Cleaned)'!I224="Yes"),"High Qty &amp; Returned","No")</f>
        <v>High Qty &amp; Returned</v>
      </c>
      <c r="O225" s="1">
        <f>DATE(YEAR('Main Data(Cleaned)'!H225),MONTH('Main Data(Cleaned)'!H225),DAY('Main Data(Cleaned)'!H225))</f>
        <v>45361</v>
      </c>
      <c r="Q225">
        <f>O225-'Main Data(Cleaned)'!G225</f>
        <v>23</v>
      </c>
    </row>
    <row r="226" spans="1:17" x14ac:dyDescent="0.3">
      <c r="A226" t="str">
        <v>Low Value</v>
      </c>
      <c r="C226" t="str">
        <v>Medium</v>
      </c>
      <c r="E226" t="str">
        <v>Cheap</v>
      </c>
      <c r="G226" t="str">
        <f>IF(AND('Main Data(Cleaned)'!E225&gt;7,'Main Data(Cleaned)'!I225="Yes"),"High Qty &amp; Returned","No")</f>
        <v>No</v>
      </c>
      <c r="O226" s="1">
        <f>DATE(YEAR('Main Data(Cleaned)'!H226),MONTH('Main Data(Cleaned)'!H226),DAY('Main Data(Cleaned)'!H226))</f>
        <v>45728</v>
      </c>
      <c r="Q226">
        <f>O226-'Main Data(Cleaned)'!G226</f>
        <v>42</v>
      </c>
    </row>
    <row r="227" spans="1:17" x14ac:dyDescent="0.3">
      <c r="A227" t="str">
        <v>Low Value</v>
      </c>
      <c r="C227" t="str">
        <v>Low</v>
      </c>
      <c r="E227" t="str">
        <v>Cheap</v>
      </c>
      <c r="G227" t="str">
        <f>IF(AND('Main Data(Cleaned)'!E226&gt;7,'Main Data(Cleaned)'!I226="Yes"),"High Qty &amp; Returned","No")</f>
        <v>No</v>
      </c>
      <c r="O227" s="1">
        <f>DATE(YEAR('Main Data(Cleaned)'!H227),MONTH('Main Data(Cleaned)'!H227),DAY('Main Data(Cleaned)'!H227))</f>
        <v>45529</v>
      </c>
      <c r="Q227">
        <f>O227-'Main Data(Cleaned)'!G227</f>
        <v>40</v>
      </c>
    </row>
    <row r="228" spans="1:17" x14ac:dyDescent="0.3">
      <c r="A228" t="str">
        <v>High Value</v>
      </c>
      <c r="C228" t="str">
        <v>Medium</v>
      </c>
      <c r="E228" t="str">
        <v>Moderate</v>
      </c>
      <c r="G228" t="str">
        <f>IF(AND('Main Data(Cleaned)'!E227&gt;7,'Main Data(Cleaned)'!I227="Yes"),"High Qty &amp; Returned","No")</f>
        <v>No</v>
      </c>
      <c r="O228" s="1">
        <f>DATE(YEAR('Main Data(Cleaned)'!H228),MONTH('Main Data(Cleaned)'!H228),DAY('Main Data(Cleaned)'!H228))</f>
        <v>45860</v>
      </c>
      <c r="Q228">
        <f>O228-'Main Data(Cleaned)'!G228</f>
        <v>42</v>
      </c>
    </row>
    <row r="229" spans="1:17" x14ac:dyDescent="0.3">
      <c r="A229" t="str">
        <v>Low Value</v>
      </c>
      <c r="C229" t="str">
        <v>Medium</v>
      </c>
      <c r="E229" t="str">
        <v>Cheap</v>
      </c>
      <c r="G229" t="str">
        <f>IF(AND('Main Data(Cleaned)'!E228&gt;7,'Main Data(Cleaned)'!I228="Yes"),"High Qty &amp; Returned","No")</f>
        <v>High Qty &amp; Returned</v>
      </c>
      <c r="O229" s="1">
        <f>DATE(YEAR('Main Data(Cleaned)'!H229),MONTH('Main Data(Cleaned)'!H229),DAY('Main Data(Cleaned)'!H229))</f>
        <v>45540</v>
      </c>
      <c r="Q229">
        <f>O229-'Main Data(Cleaned)'!G229</f>
        <v>20</v>
      </c>
    </row>
    <row r="230" spans="1:17" x14ac:dyDescent="0.3">
      <c r="A230" t="str">
        <v>High Value</v>
      </c>
      <c r="C230" t="str">
        <v>High</v>
      </c>
      <c r="E230" t="str">
        <v>Moderate</v>
      </c>
      <c r="G230" t="str">
        <f>IF(AND('Main Data(Cleaned)'!E229&gt;7,'Main Data(Cleaned)'!I229="Yes"),"High Qty &amp; Returned","No")</f>
        <v>No</v>
      </c>
      <c r="O230" s="1">
        <f>DATE(YEAR('Main Data(Cleaned)'!H230),MONTH('Main Data(Cleaned)'!H230),DAY('Main Data(Cleaned)'!H230))</f>
        <v>45479</v>
      </c>
      <c r="Q230">
        <f>O230-'Main Data(Cleaned)'!G230</f>
        <v>16</v>
      </c>
    </row>
    <row r="231" spans="1:17" x14ac:dyDescent="0.3">
      <c r="A231" t="str">
        <v>High Value</v>
      </c>
      <c r="C231" t="str">
        <v>High</v>
      </c>
      <c r="E231" t="str">
        <v>Moderate</v>
      </c>
      <c r="G231" t="str">
        <f>IF(AND('Main Data(Cleaned)'!E230&gt;7,'Main Data(Cleaned)'!I230="Yes"),"High Qty &amp; Returned","No")</f>
        <v>No</v>
      </c>
      <c r="O231" s="1">
        <f>DATE(YEAR('Main Data(Cleaned)'!H231),MONTH('Main Data(Cleaned)'!H231),DAY('Main Data(Cleaned)'!H231))</f>
        <v>45040</v>
      </c>
      <c r="Q231">
        <f>O231-'Main Data(Cleaned)'!G231</f>
        <v>23</v>
      </c>
    </row>
    <row r="232" spans="1:17" x14ac:dyDescent="0.3">
      <c r="A232" t="str">
        <v>High Value</v>
      </c>
      <c r="C232" t="str">
        <v>Medium</v>
      </c>
      <c r="E232" t="str">
        <v>Moderate</v>
      </c>
      <c r="G232" t="str">
        <f>IF(AND('Main Data(Cleaned)'!E231&gt;7,'Main Data(Cleaned)'!I231="Yes"),"High Qty &amp; Returned","No")</f>
        <v>No</v>
      </c>
      <c r="O232" s="1">
        <f>DATE(YEAR('Main Data(Cleaned)'!H232),MONTH('Main Data(Cleaned)'!H232),DAY('Main Data(Cleaned)'!H232))</f>
        <v>45265</v>
      </c>
      <c r="Q232">
        <f>O232-'Main Data(Cleaned)'!G232</f>
        <v>34</v>
      </c>
    </row>
    <row r="233" spans="1:17" x14ac:dyDescent="0.3">
      <c r="A233" t="str">
        <v>Low Value</v>
      </c>
      <c r="C233" t="str">
        <v>Low</v>
      </c>
      <c r="E233" t="str">
        <v>Moderate</v>
      </c>
      <c r="G233" t="str">
        <f>IF(AND('Main Data(Cleaned)'!E232&gt;7,'Main Data(Cleaned)'!I232="Yes"),"High Qty &amp; Returned","No")</f>
        <v>High Qty &amp; Returned</v>
      </c>
      <c r="O233" s="1">
        <f>DATE(YEAR('Main Data(Cleaned)'!H233),MONTH('Main Data(Cleaned)'!H233),DAY('Main Data(Cleaned)'!H233))</f>
        <v>45124</v>
      </c>
      <c r="Q233">
        <f>O233-'Main Data(Cleaned)'!G233</f>
        <v>43</v>
      </c>
    </row>
    <row r="234" spans="1:17" x14ac:dyDescent="0.3">
      <c r="A234" t="str">
        <v>Low Value</v>
      </c>
      <c r="C234" t="str">
        <v>Medium</v>
      </c>
      <c r="E234" t="str">
        <v>Moderate</v>
      </c>
      <c r="G234" t="str">
        <f>IF(AND('Main Data(Cleaned)'!E233&gt;7,'Main Data(Cleaned)'!I233="Yes"),"High Qty &amp; Returned","No")</f>
        <v>No</v>
      </c>
      <c r="O234" s="1">
        <f>DATE(YEAR('Main Data(Cleaned)'!H234),MONTH('Main Data(Cleaned)'!H234),DAY('Main Data(Cleaned)'!H234))</f>
        <v>45015</v>
      </c>
      <c r="Q234">
        <f>O234-'Main Data(Cleaned)'!G234</f>
        <v>20</v>
      </c>
    </row>
    <row r="235" spans="1:17" x14ac:dyDescent="0.3">
      <c r="A235" t="str">
        <v>Low Value</v>
      </c>
      <c r="C235" t="str">
        <v>Medium</v>
      </c>
      <c r="E235" t="str">
        <v>Cheap</v>
      </c>
      <c r="G235" t="str">
        <f>IF(AND('Main Data(Cleaned)'!E234&gt;7,'Main Data(Cleaned)'!I234="Yes"),"High Qty &amp; Returned","No")</f>
        <v>No</v>
      </c>
      <c r="O235" s="1">
        <f>DATE(YEAR('Main Data(Cleaned)'!H235),MONTH('Main Data(Cleaned)'!H235),DAY('Main Data(Cleaned)'!H235))</f>
        <v>45173</v>
      </c>
      <c r="Q235">
        <f>O235-'Main Data(Cleaned)'!G235</f>
        <v>41</v>
      </c>
    </row>
    <row r="236" spans="1:17" x14ac:dyDescent="0.3">
      <c r="A236" t="str">
        <v>Low Value</v>
      </c>
      <c r="C236" t="str">
        <v>Medium</v>
      </c>
      <c r="E236" t="str">
        <v>Moderate</v>
      </c>
      <c r="G236" t="str">
        <f>IF(AND('Main Data(Cleaned)'!E235&gt;7,'Main Data(Cleaned)'!I235="Yes"),"High Qty &amp; Returned","No")</f>
        <v>High Qty &amp; Returned</v>
      </c>
      <c r="O236" s="1">
        <f>DATE(YEAR('Main Data(Cleaned)'!H236),MONTH('Main Data(Cleaned)'!H236),DAY('Main Data(Cleaned)'!H236))</f>
        <v>44984</v>
      </c>
      <c r="Q236">
        <f>O236-'Main Data(Cleaned)'!G236</f>
        <v>37</v>
      </c>
    </row>
    <row r="237" spans="1:17" x14ac:dyDescent="0.3">
      <c r="A237" t="str">
        <v>Low Value</v>
      </c>
      <c r="C237" t="str">
        <v>Medium</v>
      </c>
      <c r="E237" t="str">
        <v>Moderate</v>
      </c>
      <c r="G237" t="str">
        <f>IF(AND('Main Data(Cleaned)'!E236&gt;7,'Main Data(Cleaned)'!I236="Yes"),"High Qty &amp; Returned","No")</f>
        <v>No</v>
      </c>
      <c r="O237" s="1">
        <f>DATE(YEAR('Main Data(Cleaned)'!H237),MONTH('Main Data(Cleaned)'!H237),DAY('Main Data(Cleaned)'!H237))</f>
        <v>45619</v>
      </c>
      <c r="Q237">
        <f>O237-'Main Data(Cleaned)'!G237</f>
        <v>23</v>
      </c>
    </row>
    <row r="238" spans="1:17" x14ac:dyDescent="0.3">
      <c r="A238" t="str">
        <v>Low Value</v>
      </c>
      <c r="C238" t="str">
        <v>Medium</v>
      </c>
      <c r="E238" t="str">
        <v>Cheap</v>
      </c>
      <c r="G238" t="str">
        <f>IF(AND('Main Data(Cleaned)'!E237&gt;7,'Main Data(Cleaned)'!I237="Yes"),"High Qty &amp; Returned","No")</f>
        <v>No</v>
      </c>
      <c r="O238" s="1">
        <f>DATE(YEAR('Main Data(Cleaned)'!H238),MONTH('Main Data(Cleaned)'!H238),DAY('Main Data(Cleaned)'!H238))</f>
        <v>45718</v>
      </c>
      <c r="Q238">
        <f>O238-'Main Data(Cleaned)'!G238</f>
        <v>44</v>
      </c>
    </row>
    <row r="239" spans="1:17" x14ac:dyDescent="0.3">
      <c r="A239" t="str">
        <v>Low Value</v>
      </c>
      <c r="C239" t="str">
        <v>Medium</v>
      </c>
      <c r="E239" t="str">
        <v>Moderate</v>
      </c>
      <c r="G239" t="str">
        <f>IF(AND('Main Data(Cleaned)'!E238&gt;7,'Main Data(Cleaned)'!I238="Yes"),"High Qty &amp; Returned","No")</f>
        <v>No</v>
      </c>
      <c r="O239" s="1">
        <f>DATE(YEAR('Main Data(Cleaned)'!H239),MONTH('Main Data(Cleaned)'!H239),DAY('Main Data(Cleaned)'!H239))</f>
        <v>45627</v>
      </c>
      <c r="Q239">
        <f>O239-'Main Data(Cleaned)'!G239</f>
        <v>28</v>
      </c>
    </row>
    <row r="240" spans="1:17" x14ac:dyDescent="0.3">
      <c r="A240" t="str">
        <v>Low Value</v>
      </c>
      <c r="C240" t="str">
        <v>Low</v>
      </c>
      <c r="E240" t="str">
        <v>Cheap</v>
      </c>
      <c r="G240" t="str">
        <f>IF(AND('Main Data(Cleaned)'!E239&gt;7,'Main Data(Cleaned)'!I239="Yes"),"High Qty &amp; Returned","No")</f>
        <v>No</v>
      </c>
      <c r="O240" s="1">
        <f>DATE(YEAR('Main Data(Cleaned)'!H240),MONTH('Main Data(Cleaned)'!H240),DAY('Main Data(Cleaned)'!H240))</f>
        <v>45986</v>
      </c>
      <c r="Q240">
        <f>O240-'Main Data(Cleaned)'!G240</f>
        <v>31</v>
      </c>
    </row>
    <row r="241" spans="1:17" x14ac:dyDescent="0.3">
      <c r="A241" t="str">
        <v>Low Value</v>
      </c>
      <c r="C241" t="str">
        <v>Low</v>
      </c>
      <c r="E241" t="str">
        <v>Cheap</v>
      </c>
      <c r="G241" t="str">
        <f>IF(AND('Main Data(Cleaned)'!E240&gt;7,'Main Data(Cleaned)'!I240="Yes"),"High Qty &amp; Returned","No")</f>
        <v>No</v>
      </c>
      <c r="O241" s="1">
        <f>DATE(YEAR('Main Data(Cleaned)'!H241),MONTH('Main Data(Cleaned)'!H241),DAY('Main Data(Cleaned)'!H241))</f>
        <v>45345</v>
      </c>
      <c r="Q241">
        <f>O241-'Main Data(Cleaned)'!G241</f>
        <v>43</v>
      </c>
    </row>
    <row r="242" spans="1:17" x14ac:dyDescent="0.3">
      <c r="A242" t="str">
        <v>Low Value</v>
      </c>
      <c r="C242" t="str">
        <v>Medium</v>
      </c>
      <c r="E242" t="str">
        <v>Moderate</v>
      </c>
      <c r="G242" t="str">
        <f>IF(AND('Main Data(Cleaned)'!E241&gt;7,'Main Data(Cleaned)'!I241="Yes"),"High Qty &amp; Returned","No")</f>
        <v>High Qty &amp; Returned</v>
      </c>
      <c r="O242" s="1">
        <f>DATE(YEAR('Main Data(Cleaned)'!H242),MONTH('Main Data(Cleaned)'!H242),DAY('Main Data(Cleaned)'!H242))</f>
        <v>45648</v>
      </c>
      <c r="Q242">
        <f>O242-'Main Data(Cleaned)'!G242</f>
        <v>44</v>
      </c>
    </row>
    <row r="243" spans="1:17" x14ac:dyDescent="0.3">
      <c r="A243" t="str">
        <v>Low Value</v>
      </c>
      <c r="C243" t="str">
        <v>Medium</v>
      </c>
      <c r="E243" t="str">
        <v>Moderate</v>
      </c>
      <c r="G243" t="str">
        <f>IF(AND('Main Data(Cleaned)'!E242&gt;7,'Main Data(Cleaned)'!I242="Yes"),"High Qty &amp; Returned","No")</f>
        <v>No</v>
      </c>
      <c r="O243" s="1">
        <f>DATE(YEAR('Main Data(Cleaned)'!H243),MONTH('Main Data(Cleaned)'!H243),DAY('Main Data(Cleaned)'!H243))</f>
        <v>45127</v>
      </c>
      <c r="Q243">
        <f>O243-'Main Data(Cleaned)'!G243</f>
        <v>27</v>
      </c>
    </row>
    <row r="244" spans="1:17" x14ac:dyDescent="0.3">
      <c r="A244" t="str">
        <v>Low Value</v>
      </c>
      <c r="C244" t="str">
        <v>Low</v>
      </c>
      <c r="E244" t="str">
        <v>Cheap</v>
      </c>
      <c r="G244" t="str">
        <f>IF(AND('Main Data(Cleaned)'!E243&gt;7,'Main Data(Cleaned)'!I243="Yes"),"High Qty &amp; Returned","No")</f>
        <v>No</v>
      </c>
      <c r="O244" s="1">
        <f>DATE(YEAR('Main Data(Cleaned)'!H244),MONTH('Main Data(Cleaned)'!H244),DAY('Main Data(Cleaned)'!H244))</f>
        <v>45360</v>
      </c>
      <c r="Q244">
        <f>O244-'Main Data(Cleaned)'!G244</f>
        <v>22</v>
      </c>
    </row>
    <row r="245" spans="1:17" x14ac:dyDescent="0.3">
      <c r="A245" t="str">
        <v>Low Value</v>
      </c>
      <c r="C245" t="str">
        <v>High</v>
      </c>
      <c r="E245" t="str">
        <v>Cheap</v>
      </c>
      <c r="G245" t="str">
        <f>IF(AND('Main Data(Cleaned)'!E244&gt;7,'Main Data(Cleaned)'!I244="Yes"),"High Qty &amp; Returned","No")</f>
        <v>No</v>
      </c>
      <c r="O245" s="1">
        <f>DATE(YEAR('Main Data(Cleaned)'!H245),MONTH('Main Data(Cleaned)'!H245),DAY('Main Data(Cleaned)'!H245))</f>
        <v>45190</v>
      </c>
      <c r="Q245">
        <f>O245-'Main Data(Cleaned)'!G245</f>
        <v>37</v>
      </c>
    </row>
    <row r="246" spans="1:17" x14ac:dyDescent="0.3">
      <c r="A246" t="str">
        <v>Low Value</v>
      </c>
      <c r="C246" t="str">
        <v>Medium</v>
      </c>
      <c r="E246" t="str">
        <v>Cheap</v>
      </c>
      <c r="G246" t="str">
        <f>IF(AND('Main Data(Cleaned)'!E245&gt;7,'Main Data(Cleaned)'!I245="Yes"),"High Qty &amp; Returned","No")</f>
        <v>No</v>
      </c>
      <c r="O246" s="1">
        <f>DATE(YEAR('Main Data(Cleaned)'!H246),MONTH('Main Data(Cleaned)'!H246),DAY('Main Data(Cleaned)'!H246))</f>
        <v>45902</v>
      </c>
      <c r="Q246">
        <f>O246-'Main Data(Cleaned)'!G246</f>
        <v>19</v>
      </c>
    </row>
    <row r="247" spans="1:17" x14ac:dyDescent="0.3">
      <c r="A247" t="str">
        <v>Low Value</v>
      </c>
      <c r="C247" t="str">
        <v>Medium</v>
      </c>
      <c r="E247" t="str">
        <v>Moderate</v>
      </c>
      <c r="G247" t="str">
        <f>IF(AND('Main Data(Cleaned)'!E246&gt;7,'Main Data(Cleaned)'!I246="Yes"),"High Qty &amp; Returned","No")</f>
        <v>No</v>
      </c>
      <c r="O247" s="1">
        <f>DATE(YEAR('Main Data(Cleaned)'!H247),MONTH('Main Data(Cleaned)'!H247),DAY('Main Data(Cleaned)'!H247))</f>
        <v>45433</v>
      </c>
      <c r="Q247">
        <f>O247-'Main Data(Cleaned)'!G247</f>
        <v>42</v>
      </c>
    </row>
    <row r="248" spans="1:17" x14ac:dyDescent="0.3">
      <c r="A248" t="str">
        <v>High Value</v>
      </c>
      <c r="C248" t="str">
        <v>High</v>
      </c>
      <c r="E248" t="str">
        <v>Moderate</v>
      </c>
      <c r="G248" t="str">
        <f>IF(AND('Main Data(Cleaned)'!E247&gt;7,'Main Data(Cleaned)'!I247="Yes"),"High Qty &amp; Returned","No")</f>
        <v>No</v>
      </c>
      <c r="O248" s="1">
        <f>DATE(YEAR('Main Data(Cleaned)'!H248),MONTH('Main Data(Cleaned)'!H248),DAY('Main Data(Cleaned)'!H248))</f>
        <v>44975</v>
      </c>
      <c r="Q248">
        <f>O248-'Main Data(Cleaned)'!G248</f>
        <v>44</v>
      </c>
    </row>
    <row r="249" spans="1:17" x14ac:dyDescent="0.3">
      <c r="A249" t="str">
        <v>Low Value</v>
      </c>
      <c r="C249" t="str">
        <v>Medium</v>
      </c>
      <c r="E249" t="str">
        <v>Cheap</v>
      </c>
      <c r="G249" t="str">
        <f>IF(AND('Main Data(Cleaned)'!E248&gt;7,'Main Data(Cleaned)'!I248="Yes"),"High Qty &amp; Returned","No")</f>
        <v>No</v>
      </c>
      <c r="O249" s="1">
        <f>DATE(YEAR('Main Data(Cleaned)'!H249),MONTH('Main Data(Cleaned)'!H249),DAY('Main Data(Cleaned)'!H249))</f>
        <v>45312</v>
      </c>
      <c r="Q249">
        <f>O249-'Main Data(Cleaned)'!G249</f>
        <v>19</v>
      </c>
    </row>
    <row r="250" spans="1:17" x14ac:dyDescent="0.3">
      <c r="A250" t="str">
        <v>Low Value</v>
      </c>
      <c r="C250" t="str">
        <v>High</v>
      </c>
      <c r="E250" t="str">
        <v>Cheap</v>
      </c>
      <c r="G250" t="str">
        <f>IF(AND('Main Data(Cleaned)'!E249&gt;7,'Main Data(Cleaned)'!I249="Yes"),"High Qty &amp; Returned","No")</f>
        <v>High Qty &amp; Returned</v>
      </c>
      <c r="O250" s="1">
        <f>DATE(YEAR('Main Data(Cleaned)'!H250),MONTH('Main Data(Cleaned)'!H250),DAY('Main Data(Cleaned)'!H250))</f>
        <v>45079</v>
      </c>
      <c r="Q250">
        <f>O250-'Main Data(Cleaned)'!G250</f>
        <v>45</v>
      </c>
    </row>
    <row r="251" spans="1:17" x14ac:dyDescent="0.3">
      <c r="A251" t="str">
        <v>Low Value</v>
      </c>
      <c r="C251" t="str">
        <v>Medium</v>
      </c>
      <c r="E251" t="str">
        <v>Cheap</v>
      </c>
      <c r="G251" t="str">
        <f>IF(AND('Main Data(Cleaned)'!E250&gt;7,'Main Data(Cleaned)'!I250="Yes"),"High Qty &amp; Returned","No")</f>
        <v>No</v>
      </c>
      <c r="O251" s="1">
        <f>DATE(YEAR('Main Data(Cleaned)'!H251),MONTH('Main Data(Cleaned)'!H251),DAY('Main Data(Cleaned)'!H251))</f>
        <v>45858</v>
      </c>
      <c r="Q251">
        <f>O251-'Main Data(Cleaned)'!G251</f>
        <v>36</v>
      </c>
    </row>
    <row r="252" spans="1:17" x14ac:dyDescent="0.3">
      <c r="A252" t="str">
        <v>Low Value</v>
      </c>
      <c r="C252" t="str">
        <v>Medium</v>
      </c>
      <c r="E252" t="str">
        <v>Cheap</v>
      </c>
      <c r="G252" t="str">
        <f>IF(AND('Main Data(Cleaned)'!E251&gt;7,'Main Data(Cleaned)'!I251="Yes"),"High Qty &amp; Returned","No")</f>
        <v>No</v>
      </c>
      <c r="O252" s="1">
        <f>DATE(YEAR('Main Data(Cleaned)'!H252),MONTH('Main Data(Cleaned)'!H252),DAY('Main Data(Cleaned)'!H252))</f>
        <v>45703</v>
      </c>
      <c r="Q252">
        <f>O252-'Main Data(Cleaned)'!G252</f>
        <v>17</v>
      </c>
    </row>
    <row r="253" spans="1:17" x14ac:dyDescent="0.3">
      <c r="A253" t="str">
        <v>Low Value</v>
      </c>
      <c r="C253" t="str">
        <v>Low</v>
      </c>
      <c r="E253" t="str">
        <v>Cheap</v>
      </c>
      <c r="G253" t="str">
        <f>IF(AND('Main Data(Cleaned)'!E252&gt;7,'Main Data(Cleaned)'!I252="Yes"),"High Qty &amp; Returned","No")</f>
        <v>No</v>
      </c>
      <c r="O253" s="1">
        <f>DATE(YEAR('Main Data(Cleaned)'!H253),MONTH('Main Data(Cleaned)'!H253),DAY('Main Data(Cleaned)'!H253))</f>
        <v>45999</v>
      </c>
      <c r="Q253">
        <f>O253-'Main Data(Cleaned)'!G253</f>
        <v>20</v>
      </c>
    </row>
    <row r="254" spans="1:17" x14ac:dyDescent="0.3">
      <c r="A254" t="str">
        <v>Low Value</v>
      </c>
      <c r="C254" t="str">
        <v>Medium</v>
      </c>
      <c r="E254" t="str">
        <v>Moderate</v>
      </c>
      <c r="G254" t="str">
        <f>IF(AND('Main Data(Cleaned)'!E253&gt;7,'Main Data(Cleaned)'!I253="Yes"),"High Qty &amp; Returned","No")</f>
        <v>No</v>
      </c>
      <c r="O254" s="1">
        <f>DATE(YEAR('Main Data(Cleaned)'!H254),MONTH('Main Data(Cleaned)'!H254),DAY('Main Data(Cleaned)'!H254))</f>
        <v>45486</v>
      </c>
      <c r="Q254">
        <f>O254-'Main Data(Cleaned)'!G254</f>
        <v>19</v>
      </c>
    </row>
    <row r="255" spans="1:17" x14ac:dyDescent="0.3">
      <c r="A255" t="str">
        <v>Low Value</v>
      </c>
      <c r="C255" t="str">
        <v>Medium</v>
      </c>
      <c r="E255" t="str">
        <v>Cheap</v>
      </c>
      <c r="G255" t="str">
        <f>IF(AND('Main Data(Cleaned)'!E254&gt;7,'Main Data(Cleaned)'!I254="Yes"),"High Qty &amp; Returned","No")</f>
        <v>No</v>
      </c>
      <c r="O255" s="1">
        <f>DATE(YEAR('Main Data(Cleaned)'!H255),MONTH('Main Data(Cleaned)'!H255),DAY('Main Data(Cleaned)'!H255))</f>
        <v>45737</v>
      </c>
      <c r="Q255">
        <f>O255-'Main Data(Cleaned)'!G255</f>
        <v>15</v>
      </c>
    </row>
    <row r="256" spans="1:17" x14ac:dyDescent="0.3">
      <c r="A256" t="str">
        <v>Low Value</v>
      </c>
      <c r="C256" t="str">
        <v>Medium</v>
      </c>
      <c r="E256" t="str">
        <v>Cheap</v>
      </c>
      <c r="G256" t="str">
        <f>IF(AND('Main Data(Cleaned)'!E255&gt;7,'Main Data(Cleaned)'!I255="Yes"),"High Qty &amp; Returned","No")</f>
        <v>No</v>
      </c>
      <c r="O256" s="1">
        <f>DATE(YEAR('Main Data(Cleaned)'!H256),MONTH('Main Data(Cleaned)'!H256),DAY('Main Data(Cleaned)'!H256))</f>
        <v>45080</v>
      </c>
      <c r="Q256">
        <f>O256-'Main Data(Cleaned)'!G256</f>
        <v>20</v>
      </c>
    </row>
    <row r="257" spans="1:17" x14ac:dyDescent="0.3">
      <c r="A257" t="str">
        <v>High Value</v>
      </c>
      <c r="C257" t="str">
        <v>Low</v>
      </c>
      <c r="E257" t="str">
        <v>Moderate</v>
      </c>
      <c r="G257" t="str">
        <f>IF(AND('Main Data(Cleaned)'!E256&gt;7,'Main Data(Cleaned)'!I256="Yes"),"High Qty &amp; Returned","No")</f>
        <v>No</v>
      </c>
      <c r="O257" s="1">
        <f>DATE(YEAR('Main Data(Cleaned)'!H257),MONTH('Main Data(Cleaned)'!H257),DAY('Main Data(Cleaned)'!H257))</f>
        <v>45993</v>
      </c>
      <c r="Q257">
        <f>O257-'Main Data(Cleaned)'!G257</f>
        <v>23</v>
      </c>
    </row>
    <row r="258" spans="1:17" x14ac:dyDescent="0.3">
      <c r="A258" t="str">
        <v>Low Value</v>
      </c>
      <c r="C258" t="str">
        <v>Medium</v>
      </c>
      <c r="E258" t="str">
        <v>Cheap</v>
      </c>
      <c r="G258" t="str">
        <f>IF(AND('Main Data(Cleaned)'!E257&gt;7,'Main Data(Cleaned)'!I257="Yes"),"High Qty &amp; Returned","No")</f>
        <v>No</v>
      </c>
      <c r="O258" s="1">
        <f>DATE(YEAR('Main Data(Cleaned)'!H258),MONTH('Main Data(Cleaned)'!H258),DAY('Main Data(Cleaned)'!H258))</f>
        <v>45596</v>
      </c>
      <c r="Q258">
        <f>O258-'Main Data(Cleaned)'!G258</f>
        <v>38</v>
      </c>
    </row>
    <row r="259" spans="1:17" x14ac:dyDescent="0.3">
      <c r="A259" t="str">
        <v>Low Value</v>
      </c>
      <c r="C259" t="str">
        <v>Low</v>
      </c>
      <c r="E259" t="str">
        <v>Cheap</v>
      </c>
      <c r="G259" t="str">
        <f>IF(AND('Main Data(Cleaned)'!E258&gt;7,'Main Data(Cleaned)'!I258="Yes"),"High Qty &amp; Returned","No")</f>
        <v>No</v>
      </c>
      <c r="O259" s="1">
        <f>DATE(YEAR('Main Data(Cleaned)'!H259),MONTH('Main Data(Cleaned)'!H259),DAY('Main Data(Cleaned)'!H259))</f>
        <v>45822</v>
      </c>
      <c r="Q259">
        <f>O259-'Main Data(Cleaned)'!G259</f>
        <v>19</v>
      </c>
    </row>
    <row r="260" spans="1:17" x14ac:dyDescent="0.3">
      <c r="A260" t="str">
        <v>Low Value</v>
      </c>
      <c r="C260" t="str">
        <v>Medium</v>
      </c>
      <c r="E260" t="str">
        <v>Moderate</v>
      </c>
      <c r="G260" t="str">
        <f>IF(AND('Main Data(Cleaned)'!E259&gt;7,'Main Data(Cleaned)'!I259="Yes"),"High Qty &amp; Returned","No")</f>
        <v>No</v>
      </c>
      <c r="O260" s="1">
        <f>DATE(YEAR('Main Data(Cleaned)'!H260),MONTH('Main Data(Cleaned)'!H260),DAY('Main Data(Cleaned)'!H260))</f>
        <v>45107</v>
      </c>
      <c r="Q260">
        <f>O260-'Main Data(Cleaned)'!G260</f>
        <v>30</v>
      </c>
    </row>
    <row r="261" spans="1:17" x14ac:dyDescent="0.3">
      <c r="A261" t="str">
        <v>Low Value</v>
      </c>
      <c r="C261" t="str">
        <v>Low</v>
      </c>
      <c r="E261" t="str">
        <v>Cheap</v>
      </c>
      <c r="G261" t="str">
        <f>IF(AND('Main Data(Cleaned)'!E260&gt;7,'Main Data(Cleaned)'!I260="Yes"),"High Qty &amp; Returned","No")</f>
        <v>High Qty &amp; Returned</v>
      </c>
      <c r="O261" s="1">
        <f>DATE(YEAR('Main Data(Cleaned)'!H261),MONTH('Main Data(Cleaned)'!H261),DAY('Main Data(Cleaned)'!H261))</f>
        <v>45036</v>
      </c>
      <c r="Q261">
        <f>O261-'Main Data(Cleaned)'!G261</f>
        <v>37</v>
      </c>
    </row>
    <row r="262" spans="1:17" x14ac:dyDescent="0.3">
      <c r="A262" t="str">
        <v>Low Value</v>
      </c>
      <c r="C262" t="str">
        <v>Medium</v>
      </c>
      <c r="E262" t="str">
        <v>Cheap</v>
      </c>
      <c r="G262" t="str">
        <f>IF(AND('Main Data(Cleaned)'!E261&gt;7,'Main Data(Cleaned)'!I261="Yes"),"High Qty &amp; Returned","No")</f>
        <v>High Qty &amp; Returned</v>
      </c>
      <c r="O262" s="1">
        <f>DATE(YEAR('Main Data(Cleaned)'!H262),MONTH('Main Data(Cleaned)'!H262),DAY('Main Data(Cleaned)'!H262))</f>
        <v>45636</v>
      </c>
      <c r="Q262">
        <f>O262-'Main Data(Cleaned)'!G262</f>
        <v>15</v>
      </c>
    </row>
    <row r="263" spans="1:17" x14ac:dyDescent="0.3">
      <c r="A263" t="str">
        <v>Low Value</v>
      </c>
      <c r="C263" t="str">
        <v>Medium</v>
      </c>
      <c r="E263" t="str">
        <v>Cheap</v>
      </c>
      <c r="G263" t="str">
        <f>IF(AND('Main Data(Cleaned)'!E262&gt;7,'Main Data(Cleaned)'!I262="Yes"),"High Qty &amp; Returned","No")</f>
        <v>High Qty &amp; Returned</v>
      </c>
      <c r="O263" s="1">
        <f>DATE(YEAR('Main Data(Cleaned)'!H263),MONTH('Main Data(Cleaned)'!H263),DAY('Main Data(Cleaned)'!H263))</f>
        <v>45145</v>
      </c>
      <c r="Q263">
        <f>O263-'Main Data(Cleaned)'!G263</f>
        <v>18</v>
      </c>
    </row>
    <row r="264" spans="1:17" x14ac:dyDescent="0.3">
      <c r="A264" t="str">
        <v>Low Value</v>
      </c>
      <c r="C264" t="str">
        <v>Medium</v>
      </c>
      <c r="E264" t="str">
        <v>Moderate</v>
      </c>
      <c r="G264" t="str">
        <f>IF(AND('Main Data(Cleaned)'!E263&gt;7,'Main Data(Cleaned)'!I263="Yes"),"High Qty &amp; Returned","No")</f>
        <v>No</v>
      </c>
      <c r="O264" s="1">
        <f>DATE(YEAR('Main Data(Cleaned)'!H264),MONTH('Main Data(Cleaned)'!H264),DAY('Main Data(Cleaned)'!H264))</f>
        <v>44958</v>
      </c>
      <c r="Q264">
        <f>O264-'Main Data(Cleaned)'!G264</f>
        <v>17</v>
      </c>
    </row>
    <row r="265" spans="1:17" x14ac:dyDescent="0.3">
      <c r="A265" t="str">
        <v>High Value</v>
      </c>
      <c r="C265" t="str">
        <v>Medium</v>
      </c>
      <c r="E265" t="str">
        <v>Moderate</v>
      </c>
      <c r="G265" t="str">
        <f>IF(AND('Main Data(Cleaned)'!E264&gt;7,'Main Data(Cleaned)'!I264="Yes"),"High Qty &amp; Returned","No")</f>
        <v>High Qty &amp; Returned</v>
      </c>
      <c r="O265" s="1">
        <f>DATE(YEAR('Main Data(Cleaned)'!H265),MONTH('Main Data(Cleaned)'!H265),DAY('Main Data(Cleaned)'!H265))</f>
        <v>45356</v>
      </c>
      <c r="Q265">
        <f>O265-'Main Data(Cleaned)'!G265</f>
        <v>25</v>
      </c>
    </row>
    <row r="266" spans="1:17" x14ac:dyDescent="0.3">
      <c r="A266" t="str">
        <v>Low Value</v>
      </c>
      <c r="C266" t="str">
        <v>Medium</v>
      </c>
      <c r="E266" t="str">
        <v>Cheap</v>
      </c>
      <c r="G266" t="str">
        <f>IF(AND('Main Data(Cleaned)'!E265&gt;7,'Main Data(Cleaned)'!I265="Yes"),"High Qty &amp; Returned","No")</f>
        <v>No</v>
      </c>
      <c r="O266" s="1">
        <f>DATE(YEAR('Main Data(Cleaned)'!H266),MONTH('Main Data(Cleaned)'!H266),DAY('Main Data(Cleaned)'!H266))</f>
        <v>45847</v>
      </c>
      <c r="Q266">
        <f>O266-'Main Data(Cleaned)'!G266</f>
        <v>21</v>
      </c>
    </row>
    <row r="267" spans="1:17" x14ac:dyDescent="0.3">
      <c r="A267" t="str">
        <v>Low Value</v>
      </c>
      <c r="C267" t="str">
        <v>Low</v>
      </c>
      <c r="E267" t="str">
        <v>Cheap</v>
      </c>
      <c r="G267" t="str">
        <f>IF(AND('Main Data(Cleaned)'!E266&gt;7,'Main Data(Cleaned)'!I266="Yes"),"High Qty &amp; Returned","No")</f>
        <v>No</v>
      </c>
      <c r="O267" s="1">
        <f>DATE(YEAR('Main Data(Cleaned)'!H267),MONTH('Main Data(Cleaned)'!H267),DAY('Main Data(Cleaned)'!H267))</f>
        <v>45228</v>
      </c>
      <c r="Q267">
        <f>O267-'Main Data(Cleaned)'!G267</f>
        <v>45</v>
      </c>
    </row>
    <row r="268" spans="1:17" x14ac:dyDescent="0.3">
      <c r="A268" t="str">
        <v>Low Value</v>
      </c>
      <c r="C268" t="str">
        <v>Medium</v>
      </c>
      <c r="E268" t="str">
        <v>Cheap</v>
      </c>
      <c r="G268" t="str">
        <f>IF(AND('Main Data(Cleaned)'!E267&gt;7,'Main Data(Cleaned)'!I267="Yes"),"High Qty &amp; Returned","No")</f>
        <v>No</v>
      </c>
      <c r="O268" s="1">
        <f>DATE(YEAR('Main Data(Cleaned)'!H268),MONTH('Main Data(Cleaned)'!H268),DAY('Main Data(Cleaned)'!H268))</f>
        <v>45111</v>
      </c>
      <c r="Q268">
        <f>O268-'Main Data(Cleaned)'!G268</f>
        <v>45</v>
      </c>
    </row>
    <row r="269" spans="1:17" x14ac:dyDescent="0.3">
      <c r="A269" t="str">
        <v>Low Value</v>
      </c>
      <c r="C269" t="str">
        <v>Medium</v>
      </c>
      <c r="E269" t="str">
        <v>Cheap</v>
      </c>
      <c r="G269" t="str">
        <f>IF(AND('Main Data(Cleaned)'!E268&gt;7,'Main Data(Cleaned)'!I268="Yes"),"High Qty &amp; Returned","No")</f>
        <v>No</v>
      </c>
      <c r="O269" s="1">
        <f>DATE(YEAR('Main Data(Cleaned)'!H269),MONTH('Main Data(Cleaned)'!H269),DAY('Main Data(Cleaned)'!H269))</f>
        <v>45454</v>
      </c>
      <c r="Q269">
        <f>O269-'Main Data(Cleaned)'!G269</f>
        <v>17</v>
      </c>
    </row>
    <row r="270" spans="1:17" x14ac:dyDescent="0.3">
      <c r="A270" t="str">
        <v>Low Value</v>
      </c>
      <c r="C270" t="str">
        <v>Low</v>
      </c>
      <c r="E270" t="str">
        <v>Moderate</v>
      </c>
      <c r="G270" t="str">
        <f>IF(AND('Main Data(Cleaned)'!E269&gt;7,'Main Data(Cleaned)'!I269="Yes"),"High Qty &amp; Returned","No")</f>
        <v>No</v>
      </c>
      <c r="O270" s="1">
        <f>DATE(YEAR('Main Data(Cleaned)'!H270),MONTH('Main Data(Cleaned)'!H270),DAY('Main Data(Cleaned)'!H270))</f>
        <v>45733</v>
      </c>
      <c r="Q270">
        <f>O270-'Main Data(Cleaned)'!G270</f>
        <v>36</v>
      </c>
    </row>
    <row r="271" spans="1:17" x14ac:dyDescent="0.3">
      <c r="A271" t="str">
        <v>High Value</v>
      </c>
      <c r="C271" t="str">
        <v>Medium</v>
      </c>
      <c r="E271" t="str">
        <v>Moderate</v>
      </c>
      <c r="G271" t="str">
        <f>IF(AND('Main Data(Cleaned)'!E270&gt;7,'Main Data(Cleaned)'!I270="Yes"),"High Qty &amp; Returned","No")</f>
        <v>No</v>
      </c>
      <c r="O271" s="1">
        <f>DATE(YEAR('Main Data(Cleaned)'!H271),MONTH('Main Data(Cleaned)'!H271),DAY('Main Data(Cleaned)'!H271))</f>
        <v>45067</v>
      </c>
      <c r="Q271">
        <f>O271-'Main Data(Cleaned)'!G271</f>
        <v>24</v>
      </c>
    </row>
    <row r="272" spans="1:17" x14ac:dyDescent="0.3">
      <c r="A272" t="str">
        <v>High Value</v>
      </c>
      <c r="C272" t="str">
        <v>Medium</v>
      </c>
      <c r="E272" t="str">
        <v>Moderate</v>
      </c>
      <c r="G272" t="str">
        <f>IF(AND('Main Data(Cleaned)'!E271&gt;7,'Main Data(Cleaned)'!I271="Yes"),"High Qty &amp; Returned","No")</f>
        <v>No</v>
      </c>
      <c r="O272" s="1">
        <f>DATE(YEAR('Main Data(Cleaned)'!H272),MONTH('Main Data(Cleaned)'!H272),DAY('Main Data(Cleaned)'!H272))</f>
        <v>45602</v>
      </c>
      <c r="Q272">
        <f>O272-'Main Data(Cleaned)'!G272</f>
        <v>44</v>
      </c>
    </row>
    <row r="273" spans="1:17" x14ac:dyDescent="0.3">
      <c r="A273" t="str">
        <v>Low Value</v>
      </c>
      <c r="C273" t="str">
        <v>Low</v>
      </c>
      <c r="E273" t="str">
        <v>Cheap</v>
      </c>
      <c r="G273" t="str">
        <f>IF(AND('Main Data(Cleaned)'!E272&gt;7,'Main Data(Cleaned)'!I272="Yes"),"High Qty &amp; Returned","No")</f>
        <v>No</v>
      </c>
      <c r="O273" s="1">
        <f>DATE(YEAR('Main Data(Cleaned)'!H273),MONTH('Main Data(Cleaned)'!H273),DAY('Main Data(Cleaned)'!H273))</f>
        <v>45409</v>
      </c>
      <c r="Q273">
        <f>O273-'Main Data(Cleaned)'!G273</f>
        <v>43</v>
      </c>
    </row>
    <row r="274" spans="1:17" x14ac:dyDescent="0.3">
      <c r="A274" t="str">
        <v>Low Value</v>
      </c>
      <c r="C274" t="str">
        <v>Medium</v>
      </c>
      <c r="E274" t="str">
        <v>Moderate</v>
      </c>
      <c r="G274" t="str">
        <f>IF(AND('Main Data(Cleaned)'!E273&gt;7,'Main Data(Cleaned)'!I273="Yes"),"High Qty &amp; Returned","No")</f>
        <v>No</v>
      </c>
      <c r="O274" s="1">
        <f>DATE(YEAR('Main Data(Cleaned)'!H274),MONTH('Main Data(Cleaned)'!H274),DAY('Main Data(Cleaned)'!H274))</f>
        <v>45939</v>
      </c>
      <c r="Q274">
        <f>O274-'Main Data(Cleaned)'!G274</f>
        <v>26</v>
      </c>
    </row>
    <row r="275" spans="1:17" x14ac:dyDescent="0.3">
      <c r="A275" t="str">
        <v>Low Value</v>
      </c>
      <c r="C275" t="str">
        <v>Medium</v>
      </c>
      <c r="E275" t="str">
        <v>Moderate</v>
      </c>
      <c r="G275" t="str">
        <f>IF(AND('Main Data(Cleaned)'!E274&gt;7,'Main Data(Cleaned)'!I274="Yes"),"High Qty &amp; Returned","No")</f>
        <v>No</v>
      </c>
      <c r="O275" s="1">
        <f>DATE(YEAR('Main Data(Cleaned)'!H275),MONTH('Main Data(Cleaned)'!H275),DAY('Main Data(Cleaned)'!H275))</f>
        <v>45802</v>
      </c>
      <c r="Q275">
        <f>O275-'Main Data(Cleaned)'!G275</f>
        <v>34</v>
      </c>
    </row>
    <row r="276" spans="1:17" x14ac:dyDescent="0.3">
      <c r="A276" t="str">
        <v>Low Value</v>
      </c>
      <c r="C276" t="str">
        <v>High</v>
      </c>
      <c r="E276" t="str">
        <v>Cheap</v>
      </c>
      <c r="G276" t="str">
        <f>IF(AND('Main Data(Cleaned)'!E275&gt;7,'Main Data(Cleaned)'!I275="Yes"),"High Qty &amp; Returned","No")</f>
        <v>No</v>
      </c>
      <c r="O276" s="1">
        <f>DATE(YEAR('Main Data(Cleaned)'!H276),MONTH('Main Data(Cleaned)'!H276),DAY('Main Data(Cleaned)'!H276))</f>
        <v>45676</v>
      </c>
      <c r="Q276">
        <f>O276-'Main Data(Cleaned)'!G276</f>
        <v>33</v>
      </c>
    </row>
    <row r="277" spans="1:17" x14ac:dyDescent="0.3">
      <c r="A277" t="str">
        <v>Low Value</v>
      </c>
      <c r="C277" t="str">
        <v>Low</v>
      </c>
      <c r="E277" t="str">
        <v>Cheap</v>
      </c>
      <c r="G277" t="str">
        <f>IF(AND('Main Data(Cleaned)'!E276&gt;7,'Main Data(Cleaned)'!I276="Yes"),"High Qty &amp; Returned","No")</f>
        <v>No</v>
      </c>
      <c r="O277" s="1">
        <f>DATE(YEAR('Main Data(Cleaned)'!H277),MONTH('Main Data(Cleaned)'!H277),DAY('Main Data(Cleaned)'!H277))</f>
        <v>45857</v>
      </c>
      <c r="Q277">
        <f>O277-'Main Data(Cleaned)'!G277</f>
        <v>37</v>
      </c>
    </row>
    <row r="278" spans="1:17" x14ac:dyDescent="0.3">
      <c r="A278" t="str">
        <v>Low Value</v>
      </c>
      <c r="C278" t="str">
        <v>High</v>
      </c>
      <c r="E278" t="str">
        <v>Moderate</v>
      </c>
      <c r="G278" t="str">
        <f>IF(AND('Main Data(Cleaned)'!E277&gt;7,'Main Data(Cleaned)'!I277="Yes"),"High Qty &amp; Returned","No")</f>
        <v>No</v>
      </c>
      <c r="O278" s="1">
        <f>DATE(YEAR('Main Data(Cleaned)'!H278),MONTH('Main Data(Cleaned)'!H278),DAY('Main Data(Cleaned)'!H278))</f>
        <v>45241</v>
      </c>
      <c r="Q278">
        <f>O278-'Main Data(Cleaned)'!G278</f>
        <v>33</v>
      </c>
    </row>
    <row r="279" spans="1:17" x14ac:dyDescent="0.3">
      <c r="A279" t="str">
        <v>High Value</v>
      </c>
      <c r="C279" t="str">
        <v>High</v>
      </c>
      <c r="E279" t="str">
        <v>Moderate</v>
      </c>
      <c r="G279" t="str">
        <f>IF(AND('Main Data(Cleaned)'!E278&gt;7,'Main Data(Cleaned)'!I278="Yes"),"High Qty &amp; Returned","No")</f>
        <v>No</v>
      </c>
      <c r="O279" s="1">
        <f>DATE(YEAR('Main Data(Cleaned)'!H279),MONTH('Main Data(Cleaned)'!H279),DAY('Main Data(Cleaned)'!H279))</f>
        <v>45899</v>
      </c>
      <c r="Q279">
        <f>O279-'Main Data(Cleaned)'!G279</f>
        <v>26</v>
      </c>
    </row>
    <row r="280" spans="1:17" x14ac:dyDescent="0.3">
      <c r="A280" t="str">
        <v>Low Value</v>
      </c>
      <c r="C280" t="str">
        <v>Medium</v>
      </c>
      <c r="E280" t="str">
        <v>Moderate</v>
      </c>
      <c r="G280" t="str">
        <f>IF(AND('Main Data(Cleaned)'!E279&gt;7,'Main Data(Cleaned)'!I279="Yes"),"High Qty &amp; Returned","No")</f>
        <v>High Qty &amp; Returned</v>
      </c>
      <c r="O280" s="1">
        <f>DATE(YEAR('Main Data(Cleaned)'!H280),MONTH('Main Data(Cleaned)'!H280),DAY('Main Data(Cleaned)'!H280))</f>
        <v>45465</v>
      </c>
      <c r="Q280">
        <f>O280-'Main Data(Cleaned)'!G280</f>
        <v>19</v>
      </c>
    </row>
    <row r="281" spans="1:17" x14ac:dyDescent="0.3">
      <c r="A281" t="str">
        <v>Low Value</v>
      </c>
      <c r="C281" t="str">
        <v>High</v>
      </c>
      <c r="E281" t="str">
        <v>Cheap</v>
      </c>
      <c r="G281" t="str">
        <f>IF(AND('Main Data(Cleaned)'!E280&gt;7,'Main Data(Cleaned)'!I280="Yes"),"High Qty &amp; Returned","No")</f>
        <v>No</v>
      </c>
      <c r="O281" s="1">
        <f>DATE(YEAR('Main Data(Cleaned)'!H281),MONTH('Main Data(Cleaned)'!H281),DAY('Main Data(Cleaned)'!H281))</f>
        <v>45490</v>
      </c>
      <c r="Q281">
        <f>O281-'Main Data(Cleaned)'!G281</f>
        <v>43</v>
      </c>
    </row>
    <row r="282" spans="1:17" x14ac:dyDescent="0.3">
      <c r="A282" t="str">
        <v>High Value</v>
      </c>
      <c r="C282" t="str">
        <v>Medium</v>
      </c>
      <c r="E282" t="str">
        <v>Moderate</v>
      </c>
      <c r="G282" t="str">
        <f>IF(AND('Main Data(Cleaned)'!E281&gt;7,'Main Data(Cleaned)'!I281="Yes"),"High Qty &amp; Returned","No")</f>
        <v>No</v>
      </c>
      <c r="O282" s="1">
        <f>DATE(YEAR('Main Data(Cleaned)'!H282),MONTH('Main Data(Cleaned)'!H282),DAY('Main Data(Cleaned)'!H282))</f>
        <v>45212</v>
      </c>
      <c r="Q282">
        <f>O282-'Main Data(Cleaned)'!G282</f>
        <v>41</v>
      </c>
    </row>
    <row r="283" spans="1:17" x14ac:dyDescent="0.3">
      <c r="A283" t="str">
        <v>High Value</v>
      </c>
      <c r="C283" t="str">
        <v>Low</v>
      </c>
      <c r="E283" t="str">
        <v>Moderate</v>
      </c>
      <c r="G283" t="str">
        <f>IF(AND('Main Data(Cleaned)'!E282&gt;7,'Main Data(Cleaned)'!I282="Yes"),"High Qty &amp; Returned","No")</f>
        <v>No</v>
      </c>
      <c r="O283" s="1">
        <f>DATE(YEAR('Main Data(Cleaned)'!H283),MONTH('Main Data(Cleaned)'!H283),DAY('Main Data(Cleaned)'!H283))</f>
        <v>45407</v>
      </c>
      <c r="Q283">
        <f>O283-'Main Data(Cleaned)'!G283</f>
        <v>40</v>
      </c>
    </row>
    <row r="284" spans="1:17" x14ac:dyDescent="0.3">
      <c r="A284" t="str">
        <v>High Value</v>
      </c>
      <c r="C284" t="str">
        <v>Low</v>
      </c>
      <c r="E284" t="str">
        <v>Moderate</v>
      </c>
      <c r="G284" t="str">
        <f>IF(AND('Main Data(Cleaned)'!E283&gt;7,'Main Data(Cleaned)'!I283="Yes"),"High Qty &amp; Returned","No")</f>
        <v>High Qty &amp; Returned</v>
      </c>
      <c r="O284" s="1">
        <f>DATE(YEAR('Main Data(Cleaned)'!H284),MONTH('Main Data(Cleaned)'!H284),DAY('Main Data(Cleaned)'!H284))</f>
        <v>45585</v>
      </c>
      <c r="Q284">
        <f>O284-'Main Data(Cleaned)'!G284</f>
        <v>23</v>
      </c>
    </row>
    <row r="285" spans="1:17" x14ac:dyDescent="0.3">
      <c r="A285" t="str">
        <v>Low Value</v>
      </c>
      <c r="C285" t="str">
        <v>High</v>
      </c>
      <c r="E285" t="str">
        <v>Cheap</v>
      </c>
      <c r="G285" t="str">
        <f>IF(AND('Main Data(Cleaned)'!E284&gt;7,'Main Data(Cleaned)'!I284="Yes"),"High Qty &amp; Returned","No")</f>
        <v>No</v>
      </c>
      <c r="O285" s="1">
        <f>DATE(YEAR('Main Data(Cleaned)'!H285),MONTH('Main Data(Cleaned)'!H285),DAY('Main Data(Cleaned)'!H285))</f>
        <v>45033</v>
      </c>
      <c r="Q285">
        <f>O285-'Main Data(Cleaned)'!G285</f>
        <v>43</v>
      </c>
    </row>
    <row r="286" spans="1:17" x14ac:dyDescent="0.3">
      <c r="A286" t="str">
        <v>Low Value</v>
      </c>
      <c r="C286" t="str">
        <v>Medium</v>
      </c>
      <c r="E286" t="str">
        <v>Cheap</v>
      </c>
      <c r="G286" t="str">
        <f>IF(AND('Main Data(Cleaned)'!E285&gt;7,'Main Data(Cleaned)'!I285="Yes"),"High Qty &amp; Returned","No")</f>
        <v>No</v>
      </c>
      <c r="O286" s="1">
        <f>DATE(YEAR('Main Data(Cleaned)'!H286),MONTH('Main Data(Cleaned)'!H286),DAY('Main Data(Cleaned)'!H286))</f>
        <v>45743</v>
      </c>
      <c r="Q286">
        <f>O286-'Main Data(Cleaned)'!G286</f>
        <v>38</v>
      </c>
    </row>
    <row r="287" spans="1:17" x14ac:dyDescent="0.3">
      <c r="A287" t="str">
        <v>Low Value</v>
      </c>
      <c r="C287" t="str">
        <v>Medium</v>
      </c>
      <c r="E287" t="str">
        <v>Cheap</v>
      </c>
      <c r="G287" t="str">
        <f>IF(AND('Main Data(Cleaned)'!E286&gt;7,'Main Data(Cleaned)'!I286="Yes"),"High Qty &amp; Returned","No")</f>
        <v>No</v>
      </c>
      <c r="O287" s="1">
        <f>DATE(YEAR('Main Data(Cleaned)'!H287),MONTH('Main Data(Cleaned)'!H287),DAY('Main Data(Cleaned)'!H287))</f>
        <v>45675</v>
      </c>
      <c r="Q287">
        <f>O287-'Main Data(Cleaned)'!G287</f>
        <v>27</v>
      </c>
    </row>
    <row r="288" spans="1:17" x14ac:dyDescent="0.3">
      <c r="A288" t="str">
        <v>Low Value</v>
      </c>
      <c r="C288" t="str">
        <v>Low</v>
      </c>
      <c r="E288" t="str">
        <v>Moderate</v>
      </c>
      <c r="G288" t="str">
        <f>IF(AND('Main Data(Cleaned)'!E287&gt;7,'Main Data(Cleaned)'!I287="Yes"),"High Qty &amp; Returned","No")</f>
        <v>No</v>
      </c>
      <c r="O288" s="1">
        <f>DATE(YEAR('Main Data(Cleaned)'!H288),MONTH('Main Data(Cleaned)'!H288),DAY('Main Data(Cleaned)'!H288))</f>
        <v>45239</v>
      </c>
      <c r="Q288">
        <f>O288-'Main Data(Cleaned)'!G288</f>
        <v>43</v>
      </c>
    </row>
    <row r="289" spans="1:17" x14ac:dyDescent="0.3">
      <c r="A289" t="str">
        <v>Low Value</v>
      </c>
      <c r="C289" t="str">
        <v>Medium</v>
      </c>
      <c r="E289" t="str">
        <v>Cheap</v>
      </c>
      <c r="G289" t="str">
        <f>IF(AND('Main Data(Cleaned)'!E288&gt;7,'Main Data(Cleaned)'!I288="Yes"),"High Qty &amp; Returned","No")</f>
        <v>No</v>
      </c>
      <c r="O289" s="1">
        <f>DATE(YEAR('Main Data(Cleaned)'!H289),MONTH('Main Data(Cleaned)'!H289),DAY('Main Data(Cleaned)'!H289))</f>
        <v>45961</v>
      </c>
      <c r="Q289">
        <f>O289-'Main Data(Cleaned)'!G289</f>
        <v>42</v>
      </c>
    </row>
    <row r="290" spans="1:17" x14ac:dyDescent="0.3">
      <c r="A290" t="str">
        <v>Low Value</v>
      </c>
      <c r="C290" t="str">
        <v>High</v>
      </c>
      <c r="E290" t="str">
        <v>Cheap</v>
      </c>
      <c r="G290" t="str">
        <f>IF(AND('Main Data(Cleaned)'!E289&gt;7,'Main Data(Cleaned)'!I289="Yes"),"High Qty &amp; Returned","No")</f>
        <v>No</v>
      </c>
      <c r="O290" s="1">
        <f>DATE(YEAR('Main Data(Cleaned)'!H290),MONTH('Main Data(Cleaned)'!H290),DAY('Main Data(Cleaned)'!H290))</f>
        <v>45584</v>
      </c>
      <c r="Q290">
        <f>O290-'Main Data(Cleaned)'!G290</f>
        <v>38</v>
      </c>
    </row>
    <row r="291" spans="1:17" x14ac:dyDescent="0.3">
      <c r="A291" t="str">
        <v>Low Value</v>
      </c>
      <c r="C291" t="str">
        <v>Low</v>
      </c>
      <c r="E291" t="str">
        <v>Cheap</v>
      </c>
      <c r="G291" t="str">
        <f>IF(AND('Main Data(Cleaned)'!E290&gt;7,'Main Data(Cleaned)'!I290="Yes"),"High Qty &amp; Returned","No")</f>
        <v>No</v>
      </c>
      <c r="O291" s="1">
        <f>DATE(YEAR('Main Data(Cleaned)'!H291),MONTH('Main Data(Cleaned)'!H291),DAY('Main Data(Cleaned)'!H291))</f>
        <v>44996</v>
      </c>
      <c r="Q291">
        <f>O291-'Main Data(Cleaned)'!G291</f>
        <v>19</v>
      </c>
    </row>
    <row r="292" spans="1:17" x14ac:dyDescent="0.3">
      <c r="A292" t="str">
        <v>Low Value</v>
      </c>
      <c r="C292" t="str">
        <v>Low</v>
      </c>
      <c r="E292" t="str">
        <v>Cheap</v>
      </c>
      <c r="G292" t="str">
        <f>IF(AND('Main Data(Cleaned)'!E291&gt;7,'Main Data(Cleaned)'!I291="Yes"),"High Qty &amp; Returned","No")</f>
        <v>High Qty &amp; Returned</v>
      </c>
      <c r="O292" s="1">
        <f>DATE(YEAR('Main Data(Cleaned)'!H292),MONTH('Main Data(Cleaned)'!H292),DAY('Main Data(Cleaned)'!H292))</f>
        <v>45041</v>
      </c>
      <c r="Q292">
        <f>O292-'Main Data(Cleaned)'!G292</f>
        <v>33</v>
      </c>
    </row>
    <row r="293" spans="1:17" x14ac:dyDescent="0.3">
      <c r="A293" t="str">
        <v>Low Value</v>
      </c>
      <c r="C293" t="str">
        <v>Medium</v>
      </c>
      <c r="E293" t="str">
        <v>Moderate</v>
      </c>
      <c r="G293" t="str">
        <f>IF(AND('Main Data(Cleaned)'!E292&gt;7,'Main Data(Cleaned)'!I292="Yes"),"High Qty &amp; Returned","No")</f>
        <v>No</v>
      </c>
      <c r="O293" s="1">
        <f>DATE(YEAR('Main Data(Cleaned)'!H293),MONTH('Main Data(Cleaned)'!H293),DAY('Main Data(Cleaned)'!H293))</f>
        <v>45935</v>
      </c>
      <c r="Q293">
        <f>O293-'Main Data(Cleaned)'!G293</f>
        <v>24</v>
      </c>
    </row>
    <row r="294" spans="1:17" x14ac:dyDescent="0.3">
      <c r="A294" t="str">
        <v>Low Value</v>
      </c>
      <c r="C294" t="str">
        <v>Medium</v>
      </c>
      <c r="E294" t="str">
        <v>Moderate</v>
      </c>
      <c r="G294" t="str">
        <f>IF(AND('Main Data(Cleaned)'!E293&gt;7,'Main Data(Cleaned)'!I293="Yes"),"High Qty &amp; Returned","No")</f>
        <v>No</v>
      </c>
      <c r="O294" s="1">
        <f>DATE(YEAR('Main Data(Cleaned)'!H294),MONTH('Main Data(Cleaned)'!H294),DAY('Main Data(Cleaned)'!H294))</f>
        <v>45956</v>
      </c>
      <c r="Q294">
        <f>O294-'Main Data(Cleaned)'!G294</f>
        <v>41</v>
      </c>
    </row>
    <row r="295" spans="1:17" x14ac:dyDescent="0.3">
      <c r="A295" t="str">
        <v>High Value</v>
      </c>
      <c r="C295" t="str">
        <v>Low</v>
      </c>
      <c r="E295" t="str">
        <v>Moderate</v>
      </c>
      <c r="G295" t="str">
        <f>IF(AND('Main Data(Cleaned)'!E294&gt;7,'Main Data(Cleaned)'!I294="Yes"),"High Qty &amp; Returned","No")</f>
        <v>No</v>
      </c>
      <c r="O295" s="1">
        <f>DATE(YEAR('Main Data(Cleaned)'!H295),MONTH('Main Data(Cleaned)'!H295),DAY('Main Data(Cleaned)'!H295))</f>
        <v>45359</v>
      </c>
      <c r="Q295">
        <f>O295-'Main Data(Cleaned)'!G295</f>
        <v>18</v>
      </c>
    </row>
    <row r="296" spans="1:17" x14ac:dyDescent="0.3">
      <c r="A296" t="str">
        <v>Low Value</v>
      </c>
      <c r="C296" t="str">
        <v>Medium</v>
      </c>
      <c r="E296" t="str">
        <v>Cheap</v>
      </c>
      <c r="G296" t="str">
        <f>IF(AND('Main Data(Cleaned)'!E295&gt;7,'Main Data(Cleaned)'!I295="Yes"),"High Qty &amp; Returned","No")</f>
        <v>High Qty &amp; Returned</v>
      </c>
      <c r="O296" s="1">
        <f>DATE(YEAR('Main Data(Cleaned)'!H296),MONTH('Main Data(Cleaned)'!H296),DAY('Main Data(Cleaned)'!H296))</f>
        <v>45724</v>
      </c>
      <c r="Q296">
        <f>O296-'Main Data(Cleaned)'!G296</f>
        <v>16</v>
      </c>
    </row>
    <row r="297" spans="1:17" x14ac:dyDescent="0.3">
      <c r="A297" t="str">
        <v>Low Value</v>
      </c>
      <c r="C297" t="str">
        <v>Low</v>
      </c>
      <c r="E297" t="str">
        <v>Cheap</v>
      </c>
      <c r="G297" t="str">
        <f>IF(AND('Main Data(Cleaned)'!E296&gt;7,'Main Data(Cleaned)'!I296="Yes"),"High Qty &amp; Returned","No")</f>
        <v>No</v>
      </c>
      <c r="O297" s="1">
        <f>DATE(YEAR('Main Data(Cleaned)'!H297),MONTH('Main Data(Cleaned)'!H297),DAY('Main Data(Cleaned)'!H297))</f>
        <v>46002</v>
      </c>
      <c r="Q297">
        <f>O297-'Main Data(Cleaned)'!G297</f>
        <v>16</v>
      </c>
    </row>
    <row r="298" spans="1:17" x14ac:dyDescent="0.3">
      <c r="A298" t="str">
        <v>High Value</v>
      </c>
      <c r="C298" t="str">
        <v>High</v>
      </c>
      <c r="E298" t="str">
        <v>Moderate</v>
      </c>
      <c r="G298" t="str">
        <f>IF(AND('Main Data(Cleaned)'!E297&gt;7,'Main Data(Cleaned)'!I297="Yes"),"High Qty &amp; Returned","No")</f>
        <v>No</v>
      </c>
      <c r="O298" s="1">
        <f>DATE(YEAR('Main Data(Cleaned)'!H298),MONTH('Main Data(Cleaned)'!H298),DAY('Main Data(Cleaned)'!H298))</f>
        <v>46020</v>
      </c>
      <c r="Q298">
        <f>O298-'Main Data(Cleaned)'!G298</f>
        <v>38</v>
      </c>
    </row>
    <row r="299" spans="1:17" x14ac:dyDescent="0.3">
      <c r="A299" t="str">
        <v>Low Value</v>
      </c>
      <c r="C299" t="str">
        <v>High</v>
      </c>
      <c r="E299" t="str">
        <v>Cheap</v>
      </c>
      <c r="G299" t="str">
        <f>IF(AND('Main Data(Cleaned)'!E298&gt;7,'Main Data(Cleaned)'!I298="Yes"),"High Qty &amp; Returned","No")</f>
        <v>No</v>
      </c>
      <c r="O299" s="1">
        <f>DATE(YEAR('Main Data(Cleaned)'!H299),MONTH('Main Data(Cleaned)'!H299),DAY('Main Data(Cleaned)'!H299))</f>
        <v>45004</v>
      </c>
      <c r="Q299">
        <f>O299-'Main Data(Cleaned)'!G299</f>
        <v>20</v>
      </c>
    </row>
    <row r="300" spans="1:17" x14ac:dyDescent="0.3">
      <c r="A300" t="str">
        <v>Low Value</v>
      </c>
      <c r="C300" t="str">
        <v>Medium</v>
      </c>
      <c r="E300" t="str">
        <v>Moderate</v>
      </c>
      <c r="G300" t="str">
        <f>IF(AND('Main Data(Cleaned)'!E299&gt;7,'Main Data(Cleaned)'!I299="Yes"),"High Qty &amp; Returned","No")</f>
        <v>No</v>
      </c>
      <c r="O300" s="1">
        <f>DATE(YEAR('Main Data(Cleaned)'!H300),MONTH('Main Data(Cleaned)'!H300),DAY('Main Data(Cleaned)'!H300))</f>
        <v>45967</v>
      </c>
      <c r="Q300">
        <f>O300-'Main Data(Cleaned)'!G300</f>
        <v>36</v>
      </c>
    </row>
    <row r="301" spans="1:17" x14ac:dyDescent="0.3">
      <c r="A301" t="str">
        <v>Low Value</v>
      </c>
      <c r="C301" t="str">
        <v>Medium</v>
      </c>
      <c r="E301" t="str">
        <v>Moderate</v>
      </c>
      <c r="G301" t="str">
        <f>IF(AND('Main Data(Cleaned)'!E300&gt;7,'Main Data(Cleaned)'!I300="Yes"),"High Qty &amp; Returned","No")</f>
        <v>No</v>
      </c>
      <c r="O301" s="1">
        <f>DATE(YEAR('Main Data(Cleaned)'!H301),MONTH('Main Data(Cleaned)'!H301),DAY('Main Data(Cleaned)'!H301))</f>
        <v>45857</v>
      </c>
      <c r="Q301">
        <f>O301-'Main Data(Cleaned)'!G301</f>
        <v>23</v>
      </c>
    </row>
    <row r="302" spans="1:17" x14ac:dyDescent="0.3">
      <c r="A302" t="str">
        <v>Low Value</v>
      </c>
      <c r="C302" t="str">
        <v>Medium</v>
      </c>
      <c r="E302" t="str">
        <v>Cheap</v>
      </c>
      <c r="G302" t="str">
        <f>IF(AND('Main Data(Cleaned)'!E301&gt;7,'Main Data(Cleaned)'!I301="Yes"),"High Qty &amp; Returned","No")</f>
        <v>No</v>
      </c>
      <c r="O302" s="1">
        <f>DATE(YEAR('Main Data(Cleaned)'!H302),MONTH('Main Data(Cleaned)'!H302),DAY('Main Data(Cleaned)'!H302))</f>
        <v>45723</v>
      </c>
      <c r="Q302">
        <f>O302-'Main Data(Cleaned)'!G302</f>
        <v>19</v>
      </c>
    </row>
    <row r="303" spans="1:17" x14ac:dyDescent="0.3">
      <c r="A303" t="str">
        <v>Low Value</v>
      </c>
      <c r="C303" t="str">
        <v>Medium</v>
      </c>
      <c r="E303" t="str">
        <v>Cheap</v>
      </c>
      <c r="G303" t="str">
        <f>IF(AND('Main Data(Cleaned)'!E302&gt;7,'Main Data(Cleaned)'!I302="Yes"),"High Qty &amp; Returned","No")</f>
        <v>No</v>
      </c>
      <c r="O303" s="1">
        <f>DATE(YEAR('Main Data(Cleaned)'!H303),MONTH('Main Data(Cleaned)'!H303),DAY('Main Data(Cleaned)'!H303))</f>
        <v>45227</v>
      </c>
      <c r="Q303">
        <f>O303-'Main Data(Cleaned)'!G303</f>
        <v>34</v>
      </c>
    </row>
    <row r="304" spans="1:17" x14ac:dyDescent="0.3">
      <c r="A304" t="str">
        <v>Low Value</v>
      </c>
      <c r="C304" t="str">
        <v>Medium</v>
      </c>
      <c r="E304" t="str">
        <v>Cheap</v>
      </c>
      <c r="G304" t="str">
        <f>IF(AND('Main Data(Cleaned)'!E303&gt;7,'Main Data(Cleaned)'!I303="Yes"),"High Qty &amp; Returned","No")</f>
        <v>No</v>
      </c>
      <c r="O304" s="1">
        <f>DATE(YEAR('Main Data(Cleaned)'!H304),MONTH('Main Data(Cleaned)'!H304),DAY('Main Data(Cleaned)'!H304))</f>
        <v>45075</v>
      </c>
      <c r="Q304">
        <f>O304-'Main Data(Cleaned)'!G304</f>
        <v>45</v>
      </c>
    </row>
    <row r="305" spans="1:17" x14ac:dyDescent="0.3">
      <c r="A305" t="str">
        <v>Low Value</v>
      </c>
      <c r="C305" t="str">
        <v>Medium</v>
      </c>
      <c r="E305" t="str">
        <v>Cheap</v>
      </c>
      <c r="G305" t="str">
        <f>IF(AND('Main Data(Cleaned)'!E304&gt;7,'Main Data(Cleaned)'!I304="Yes"),"High Qty &amp; Returned","No")</f>
        <v>No</v>
      </c>
      <c r="O305" s="1">
        <f>DATE(YEAR('Main Data(Cleaned)'!H305),MONTH('Main Data(Cleaned)'!H305),DAY('Main Data(Cleaned)'!H305))</f>
        <v>45585</v>
      </c>
      <c r="Q305">
        <f>O305-'Main Data(Cleaned)'!G305</f>
        <v>27</v>
      </c>
    </row>
    <row r="306" spans="1:17" x14ac:dyDescent="0.3">
      <c r="A306" t="str">
        <v>Low Value</v>
      </c>
      <c r="C306" t="str">
        <v>Medium</v>
      </c>
      <c r="E306" t="str">
        <v>Moderate</v>
      </c>
      <c r="G306" t="str">
        <f>IF(AND('Main Data(Cleaned)'!E305&gt;7,'Main Data(Cleaned)'!I305="Yes"),"High Qty &amp; Returned","No")</f>
        <v>High Qty &amp; Returned</v>
      </c>
      <c r="O306" s="1">
        <f>DATE(YEAR('Main Data(Cleaned)'!H306),MONTH('Main Data(Cleaned)'!H306),DAY('Main Data(Cleaned)'!H306))</f>
        <v>45239</v>
      </c>
      <c r="Q306">
        <f>O306-'Main Data(Cleaned)'!G306</f>
        <v>43</v>
      </c>
    </row>
    <row r="307" spans="1:17" x14ac:dyDescent="0.3">
      <c r="A307" t="str">
        <v>Low Value</v>
      </c>
      <c r="C307" t="str">
        <v>Medium</v>
      </c>
      <c r="E307" t="str">
        <v>Cheap</v>
      </c>
      <c r="G307" t="str">
        <f>IF(AND('Main Data(Cleaned)'!E306&gt;7,'Main Data(Cleaned)'!I306="Yes"),"High Qty &amp; Returned","No")</f>
        <v>No</v>
      </c>
      <c r="O307" s="1">
        <f>DATE(YEAR('Main Data(Cleaned)'!H307),MONTH('Main Data(Cleaned)'!H307),DAY('Main Data(Cleaned)'!H307))</f>
        <v>45517</v>
      </c>
      <c r="Q307">
        <f>O307-'Main Data(Cleaned)'!G307</f>
        <v>42</v>
      </c>
    </row>
    <row r="308" spans="1:17" x14ac:dyDescent="0.3">
      <c r="A308" t="str">
        <v>Low Value</v>
      </c>
      <c r="C308" t="str">
        <v>Medium</v>
      </c>
      <c r="E308" t="str">
        <v>Cheap</v>
      </c>
      <c r="G308" t="str">
        <f>IF(AND('Main Data(Cleaned)'!E307&gt;7,'Main Data(Cleaned)'!I307="Yes"),"High Qty &amp; Returned","No")</f>
        <v>No</v>
      </c>
      <c r="O308" s="1">
        <f>DATE(YEAR('Main Data(Cleaned)'!H308),MONTH('Main Data(Cleaned)'!H308),DAY('Main Data(Cleaned)'!H308))</f>
        <v>45550</v>
      </c>
      <c r="Q308">
        <f>O308-'Main Data(Cleaned)'!G308</f>
        <v>26</v>
      </c>
    </row>
    <row r="309" spans="1:17" x14ac:dyDescent="0.3">
      <c r="A309" t="str">
        <v>Low Value</v>
      </c>
      <c r="C309" t="str">
        <v>Low</v>
      </c>
      <c r="E309" t="str">
        <v>Cheap</v>
      </c>
      <c r="G309" t="str">
        <f>IF(AND('Main Data(Cleaned)'!E308&gt;7,'Main Data(Cleaned)'!I308="Yes"),"High Qty &amp; Returned","No")</f>
        <v>No</v>
      </c>
      <c r="O309" s="1">
        <f>DATE(YEAR('Main Data(Cleaned)'!H309),MONTH('Main Data(Cleaned)'!H309),DAY('Main Data(Cleaned)'!H309))</f>
        <v>45645</v>
      </c>
      <c r="Q309">
        <f>O309-'Main Data(Cleaned)'!G309</f>
        <v>43</v>
      </c>
    </row>
    <row r="310" spans="1:17" x14ac:dyDescent="0.3">
      <c r="A310" t="str">
        <v>High Value</v>
      </c>
      <c r="C310" t="str">
        <v>Medium</v>
      </c>
      <c r="E310" t="str">
        <v>Moderate</v>
      </c>
      <c r="G310" t="str">
        <f>IF(AND('Main Data(Cleaned)'!E309&gt;7,'Main Data(Cleaned)'!I309="Yes"),"High Qty &amp; Returned","No")</f>
        <v>No</v>
      </c>
      <c r="O310" s="1">
        <f>DATE(YEAR('Main Data(Cleaned)'!H310),MONTH('Main Data(Cleaned)'!H310),DAY('Main Data(Cleaned)'!H310))</f>
        <v>45051</v>
      </c>
      <c r="Q310">
        <f>O310-'Main Data(Cleaned)'!G310</f>
        <v>16</v>
      </c>
    </row>
    <row r="311" spans="1:17" x14ac:dyDescent="0.3">
      <c r="A311" t="str">
        <v>Low Value</v>
      </c>
      <c r="C311" t="str">
        <v>High</v>
      </c>
      <c r="E311" t="str">
        <v>Moderate</v>
      </c>
      <c r="G311" t="str">
        <f>IF(AND('Main Data(Cleaned)'!E310&gt;7,'Main Data(Cleaned)'!I310="Yes"),"High Qty &amp; Returned","No")</f>
        <v>No</v>
      </c>
      <c r="O311" s="1">
        <f>DATE(YEAR('Main Data(Cleaned)'!H311),MONTH('Main Data(Cleaned)'!H311),DAY('Main Data(Cleaned)'!H311))</f>
        <v>45605</v>
      </c>
      <c r="Q311">
        <f>O311-'Main Data(Cleaned)'!G311</f>
        <v>44</v>
      </c>
    </row>
    <row r="312" spans="1:17" x14ac:dyDescent="0.3">
      <c r="A312" t="str">
        <v>Low Value</v>
      </c>
      <c r="C312" t="str">
        <v>Medium</v>
      </c>
      <c r="E312" t="str">
        <v>Cheap</v>
      </c>
      <c r="G312" t="str">
        <f>IF(AND('Main Data(Cleaned)'!E311&gt;7,'Main Data(Cleaned)'!I311="Yes"),"High Qty &amp; Returned","No")</f>
        <v>No</v>
      </c>
      <c r="O312" s="1">
        <f>DATE(YEAR('Main Data(Cleaned)'!H312),MONTH('Main Data(Cleaned)'!H312),DAY('Main Data(Cleaned)'!H312))</f>
        <v>45657</v>
      </c>
      <c r="Q312">
        <f>O312-'Main Data(Cleaned)'!G312</f>
        <v>43</v>
      </c>
    </row>
    <row r="313" spans="1:17" x14ac:dyDescent="0.3">
      <c r="A313" t="str">
        <v>Low Value</v>
      </c>
      <c r="C313" t="str">
        <v>Medium</v>
      </c>
      <c r="E313" t="str">
        <v>Moderate</v>
      </c>
      <c r="G313" t="str">
        <f>IF(AND('Main Data(Cleaned)'!E312&gt;7,'Main Data(Cleaned)'!I312="Yes"),"High Qty &amp; Returned","No")</f>
        <v>No</v>
      </c>
      <c r="O313" s="1">
        <f>DATE(YEAR('Main Data(Cleaned)'!H313),MONTH('Main Data(Cleaned)'!H313),DAY('Main Data(Cleaned)'!H313))</f>
        <v>45100</v>
      </c>
      <c r="Q313">
        <f>O313-'Main Data(Cleaned)'!G313</f>
        <v>19</v>
      </c>
    </row>
    <row r="314" spans="1:17" x14ac:dyDescent="0.3">
      <c r="A314" t="str">
        <v>Low Value</v>
      </c>
      <c r="C314" t="str">
        <v>Medium</v>
      </c>
      <c r="E314" t="str">
        <v>Cheap</v>
      </c>
      <c r="G314" t="str">
        <f>IF(AND('Main Data(Cleaned)'!E313&gt;7,'Main Data(Cleaned)'!I313="Yes"),"High Qty &amp; Returned","No")</f>
        <v>No</v>
      </c>
      <c r="O314" s="1">
        <f>DATE(YEAR('Main Data(Cleaned)'!H314),MONTH('Main Data(Cleaned)'!H314),DAY('Main Data(Cleaned)'!H314))</f>
        <v>45934</v>
      </c>
      <c r="Q314">
        <f>O314-'Main Data(Cleaned)'!G314</f>
        <v>35</v>
      </c>
    </row>
    <row r="315" spans="1:17" x14ac:dyDescent="0.3">
      <c r="A315" t="str">
        <v>Low Value</v>
      </c>
      <c r="C315" t="str">
        <v>Low</v>
      </c>
      <c r="E315" t="str">
        <v>Moderate</v>
      </c>
      <c r="G315" t="str">
        <f>IF(AND('Main Data(Cleaned)'!E314&gt;7,'Main Data(Cleaned)'!I314="Yes"),"High Qty &amp; Returned","No")</f>
        <v>High Qty &amp; Returned</v>
      </c>
      <c r="O315" s="1">
        <f>DATE(YEAR('Main Data(Cleaned)'!H315),MONTH('Main Data(Cleaned)'!H315),DAY('Main Data(Cleaned)'!H315))</f>
        <v>45290</v>
      </c>
      <c r="Q315">
        <f>O315-'Main Data(Cleaned)'!G315</f>
        <v>38</v>
      </c>
    </row>
    <row r="316" spans="1:17" x14ac:dyDescent="0.3">
      <c r="A316" t="str">
        <v>High Value</v>
      </c>
      <c r="C316" t="str">
        <v>Medium</v>
      </c>
      <c r="E316" t="str">
        <v>Moderate</v>
      </c>
      <c r="G316" t="str">
        <f>IF(AND('Main Data(Cleaned)'!E315&gt;7,'Main Data(Cleaned)'!I315="Yes"),"High Qty &amp; Returned","No")</f>
        <v>No</v>
      </c>
      <c r="O316" s="1">
        <f>DATE(YEAR('Main Data(Cleaned)'!H316),MONTH('Main Data(Cleaned)'!H316),DAY('Main Data(Cleaned)'!H316))</f>
        <v>45060</v>
      </c>
      <c r="Q316">
        <f>O316-'Main Data(Cleaned)'!G316</f>
        <v>26</v>
      </c>
    </row>
    <row r="317" spans="1:17" x14ac:dyDescent="0.3">
      <c r="A317" t="str">
        <v>Low Value</v>
      </c>
      <c r="C317" t="str">
        <v>Low</v>
      </c>
      <c r="E317" t="str">
        <v>Moderate</v>
      </c>
      <c r="G317" t="str">
        <f>IF(AND('Main Data(Cleaned)'!E316&gt;7,'Main Data(Cleaned)'!I316="Yes"),"High Qty &amp; Returned","No")</f>
        <v>No</v>
      </c>
      <c r="O317" s="1">
        <f>DATE(YEAR('Main Data(Cleaned)'!H317),MONTH('Main Data(Cleaned)'!H317),DAY('Main Data(Cleaned)'!H317))</f>
        <v>45426</v>
      </c>
      <c r="Q317">
        <f>O317-'Main Data(Cleaned)'!G317</f>
        <v>28</v>
      </c>
    </row>
    <row r="318" spans="1:17" x14ac:dyDescent="0.3">
      <c r="A318" t="str">
        <v>Low Value</v>
      </c>
      <c r="C318" t="str">
        <v>Low</v>
      </c>
      <c r="E318" t="str">
        <v>Cheap</v>
      </c>
      <c r="G318" t="str">
        <f>IF(AND('Main Data(Cleaned)'!E317&gt;7,'Main Data(Cleaned)'!I317="Yes"),"High Qty &amp; Returned","No")</f>
        <v>No</v>
      </c>
      <c r="O318" s="1">
        <f>DATE(YEAR('Main Data(Cleaned)'!H318),MONTH('Main Data(Cleaned)'!H318),DAY('Main Data(Cleaned)'!H318))</f>
        <v>45379</v>
      </c>
      <c r="Q318">
        <f>O318-'Main Data(Cleaned)'!G318</f>
        <v>22</v>
      </c>
    </row>
    <row r="319" spans="1:17" x14ac:dyDescent="0.3">
      <c r="A319" t="str">
        <v>Low Value</v>
      </c>
      <c r="C319" t="str">
        <v>Medium</v>
      </c>
      <c r="E319" t="str">
        <v>Cheap</v>
      </c>
      <c r="G319" t="str">
        <f>IF(AND('Main Data(Cleaned)'!E318&gt;7,'Main Data(Cleaned)'!I318="Yes"),"High Qty &amp; Returned","No")</f>
        <v>No</v>
      </c>
      <c r="O319" s="1">
        <f>DATE(YEAR('Main Data(Cleaned)'!H319),MONTH('Main Data(Cleaned)'!H319),DAY('Main Data(Cleaned)'!H319))</f>
        <v>45932</v>
      </c>
      <c r="Q319">
        <f>O319-'Main Data(Cleaned)'!G319</f>
        <v>29</v>
      </c>
    </row>
    <row r="320" spans="1:17" x14ac:dyDescent="0.3">
      <c r="A320" t="str">
        <v>High Value</v>
      </c>
      <c r="C320" t="str">
        <v>Low</v>
      </c>
      <c r="E320" t="str">
        <v>Moderate</v>
      </c>
      <c r="G320" t="str">
        <f>IF(AND('Main Data(Cleaned)'!E319&gt;7,'Main Data(Cleaned)'!I319="Yes"),"High Qty &amp; Returned","No")</f>
        <v>No</v>
      </c>
      <c r="O320" s="1">
        <f>DATE(YEAR('Main Data(Cleaned)'!H320),MONTH('Main Data(Cleaned)'!H320),DAY('Main Data(Cleaned)'!H320))</f>
        <v>45839</v>
      </c>
      <c r="Q320">
        <f>O320-'Main Data(Cleaned)'!G320</f>
        <v>44</v>
      </c>
    </row>
    <row r="321" spans="1:17" x14ac:dyDescent="0.3">
      <c r="A321" t="str">
        <v>High Value</v>
      </c>
      <c r="C321" t="str">
        <v>Low</v>
      </c>
      <c r="E321" t="str">
        <v>Moderate</v>
      </c>
      <c r="G321" t="str">
        <f>IF(AND('Main Data(Cleaned)'!E320&gt;7,'Main Data(Cleaned)'!I320="Yes"),"High Qty &amp; Returned","No")</f>
        <v>No</v>
      </c>
      <c r="O321" s="1">
        <f>DATE(YEAR('Main Data(Cleaned)'!H321),MONTH('Main Data(Cleaned)'!H321),DAY('Main Data(Cleaned)'!H321))</f>
        <v>44954</v>
      </c>
      <c r="Q321">
        <f>O321-'Main Data(Cleaned)'!G321</f>
        <v>20</v>
      </c>
    </row>
    <row r="322" spans="1:17" x14ac:dyDescent="0.3">
      <c r="A322" t="str">
        <v>Low Value</v>
      </c>
      <c r="C322" t="str">
        <v>Low</v>
      </c>
      <c r="E322" t="str">
        <v>Cheap</v>
      </c>
      <c r="G322" t="str">
        <f>IF(AND('Main Data(Cleaned)'!E321&gt;7,'Main Data(Cleaned)'!I321="Yes"),"High Qty &amp; Returned","No")</f>
        <v>No</v>
      </c>
      <c r="O322" s="1">
        <f>DATE(YEAR('Main Data(Cleaned)'!H322),MONTH('Main Data(Cleaned)'!H322),DAY('Main Data(Cleaned)'!H322))</f>
        <v>45141</v>
      </c>
      <c r="Q322">
        <f>O322-'Main Data(Cleaned)'!G322</f>
        <v>36</v>
      </c>
    </row>
    <row r="323" spans="1:17" x14ac:dyDescent="0.3">
      <c r="A323" t="str">
        <v>Low Value</v>
      </c>
      <c r="C323" t="str">
        <v>Low</v>
      </c>
      <c r="E323" t="str">
        <v>Cheap</v>
      </c>
      <c r="G323" t="str">
        <f>IF(AND('Main Data(Cleaned)'!E322&gt;7,'Main Data(Cleaned)'!I322="Yes"),"High Qty &amp; Returned","No")</f>
        <v>No</v>
      </c>
      <c r="O323" s="1">
        <f>DATE(YEAR('Main Data(Cleaned)'!H323),MONTH('Main Data(Cleaned)'!H323),DAY('Main Data(Cleaned)'!H323))</f>
        <v>45365</v>
      </c>
      <c r="Q323">
        <f>O323-'Main Data(Cleaned)'!G323</f>
        <v>15</v>
      </c>
    </row>
    <row r="324" spans="1:17" x14ac:dyDescent="0.3">
      <c r="A324" t="str">
        <v>Low Value</v>
      </c>
      <c r="C324" t="str">
        <v>Low</v>
      </c>
      <c r="E324" t="str">
        <v>Cheap</v>
      </c>
      <c r="G324" t="str">
        <f>IF(AND('Main Data(Cleaned)'!E323&gt;7,'Main Data(Cleaned)'!I323="Yes"),"High Qty &amp; Returned","No")</f>
        <v>No</v>
      </c>
      <c r="O324" s="1">
        <f>DATE(YEAR('Main Data(Cleaned)'!H324),MONTH('Main Data(Cleaned)'!H324),DAY('Main Data(Cleaned)'!H324))</f>
        <v>45448</v>
      </c>
      <c r="Q324">
        <f>O324-'Main Data(Cleaned)'!G324</f>
        <v>25</v>
      </c>
    </row>
    <row r="325" spans="1:17" x14ac:dyDescent="0.3">
      <c r="A325" t="str">
        <v>Low Value</v>
      </c>
      <c r="C325" t="str">
        <v>Low</v>
      </c>
      <c r="E325" t="str">
        <v>Cheap</v>
      </c>
      <c r="G325" t="str">
        <f>IF(AND('Main Data(Cleaned)'!E324&gt;7,'Main Data(Cleaned)'!I324="Yes"),"High Qty &amp; Returned","No")</f>
        <v>No</v>
      </c>
      <c r="O325" s="1">
        <f>DATE(YEAR('Main Data(Cleaned)'!H325),MONTH('Main Data(Cleaned)'!H325),DAY('Main Data(Cleaned)'!H325))</f>
        <v>45851</v>
      </c>
      <c r="Q325">
        <f>O325-'Main Data(Cleaned)'!G325</f>
        <v>39</v>
      </c>
    </row>
    <row r="326" spans="1:17" x14ac:dyDescent="0.3">
      <c r="A326" t="str">
        <v>Low Value</v>
      </c>
      <c r="C326" t="str">
        <v>Medium</v>
      </c>
      <c r="E326" t="str">
        <v>Cheap</v>
      </c>
      <c r="G326" t="str">
        <f>IF(AND('Main Data(Cleaned)'!E325&gt;7,'Main Data(Cleaned)'!I325="Yes"),"High Qty &amp; Returned","No")</f>
        <v>No</v>
      </c>
      <c r="O326" s="1">
        <f>DATE(YEAR('Main Data(Cleaned)'!H326),MONTH('Main Data(Cleaned)'!H326),DAY('Main Data(Cleaned)'!H326))</f>
        <v>45668</v>
      </c>
      <c r="Q326">
        <f>O326-'Main Data(Cleaned)'!G326</f>
        <v>15</v>
      </c>
    </row>
    <row r="327" spans="1:17" x14ac:dyDescent="0.3">
      <c r="A327" t="str">
        <v>High Value</v>
      </c>
      <c r="C327" t="str">
        <v>Medium</v>
      </c>
      <c r="E327" t="str">
        <v>Moderate</v>
      </c>
      <c r="G327" t="str">
        <f>IF(AND('Main Data(Cleaned)'!E326&gt;7,'Main Data(Cleaned)'!I326="Yes"),"High Qty &amp; Returned","No")</f>
        <v>No</v>
      </c>
      <c r="O327" s="1">
        <f>DATE(YEAR('Main Data(Cleaned)'!H327),MONTH('Main Data(Cleaned)'!H327),DAY('Main Data(Cleaned)'!H327))</f>
        <v>45456</v>
      </c>
      <c r="Q327">
        <f>O327-'Main Data(Cleaned)'!G327</f>
        <v>19</v>
      </c>
    </row>
    <row r="328" spans="1:17" x14ac:dyDescent="0.3">
      <c r="A328" t="str">
        <v>Low Value</v>
      </c>
      <c r="C328" t="str">
        <v>Medium</v>
      </c>
      <c r="E328" t="str">
        <v>Cheap</v>
      </c>
      <c r="G328" t="str">
        <f>IF(AND('Main Data(Cleaned)'!E327&gt;7,'Main Data(Cleaned)'!I327="Yes"),"High Qty &amp; Returned","No")</f>
        <v>No</v>
      </c>
      <c r="O328" s="1">
        <f>DATE(YEAR('Main Data(Cleaned)'!H328),MONTH('Main Data(Cleaned)'!H328),DAY('Main Data(Cleaned)'!H328))</f>
        <v>45078</v>
      </c>
      <c r="Q328">
        <f>O328-'Main Data(Cleaned)'!G328</f>
        <v>27</v>
      </c>
    </row>
    <row r="329" spans="1:17" x14ac:dyDescent="0.3">
      <c r="A329" t="str">
        <v>Low Value</v>
      </c>
      <c r="C329" t="str">
        <v>Medium</v>
      </c>
      <c r="E329" t="str">
        <v>Cheap</v>
      </c>
      <c r="G329" t="str">
        <f>IF(AND('Main Data(Cleaned)'!E328&gt;7,'Main Data(Cleaned)'!I328="Yes"),"High Qty &amp; Returned","No")</f>
        <v>No</v>
      </c>
      <c r="O329" s="1">
        <f>DATE(YEAR('Main Data(Cleaned)'!H329),MONTH('Main Data(Cleaned)'!H329),DAY('Main Data(Cleaned)'!H329))</f>
        <v>45543</v>
      </c>
      <c r="Q329">
        <f>O329-'Main Data(Cleaned)'!G329</f>
        <v>41</v>
      </c>
    </row>
    <row r="330" spans="1:17" x14ac:dyDescent="0.3">
      <c r="A330" t="str">
        <v>Low Value</v>
      </c>
      <c r="C330" t="str">
        <v>High</v>
      </c>
      <c r="E330" t="str">
        <v>Moderate</v>
      </c>
      <c r="G330" t="str">
        <f>IF(AND('Main Data(Cleaned)'!E329&gt;7,'Main Data(Cleaned)'!I329="Yes"),"High Qty &amp; Returned","No")</f>
        <v>No</v>
      </c>
      <c r="O330" s="1">
        <f>DATE(YEAR('Main Data(Cleaned)'!H330),MONTH('Main Data(Cleaned)'!H330),DAY('Main Data(Cleaned)'!H330))</f>
        <v>45225</v>
      </c>
      <c r="Q330">
        <f>O330-'Main Data(Cleaned)'!G330</f>
        <v>31</v>
      </c>
    </row>
    <row r="331" spans="1:17" x14ac:dyDescent="0.3">
      <c r="A331" t="str">
        <v>Low Value</v>
      </c>
      <c r="C331" t="str">
        <v>Low</v>
      </c>
      <c r="E331" t="str">
        <v>Moderate</v>
      </c>
      <c r="G331" t="str">
        <f>IF(AND('Main Data(Cleaned)'!E330&gt;7,'Main Data(Cleaned)'!I330="Yes"),"High Qty &amp; Returned","No")</f>
        <v>No</v>
      </c>
      <c r="O331" s="1">
        <f>DATE(YEAR('Main Data(Cleaned)'!H331),MONTH('Main Data(Cleaned)'!H331),DAY('Main Data(Cleaned)'!H331))</f>
        <v>45717</v>
      </c>
      <c r="Q331">
        <f>O331-'Main Data(Cleaned)'!G331</f>
        <v>22</v>
      </c>
    </row>
    <row r="332" spans="1:17" x14ac:dyDescent="0.3">
      <c r="A332" t="str">
        <v>Low Value</v>
      </c>
      <c r="C332" t="str">
        <v>High</v>
      </c>
      <c r="E332" t="str">
        <v>Moderate</v>
      </c>
      <c r="G332" t="str">
        <f>IF(AND('Main Data(Cleaned)'!E331&gt;7,'Main Data(Cleaned)'!I331="Yes"),"High Qty &amp; Returned","No")</f>
        <v>No</v>
      </c>
      <c r="O332" s="1">
        <f>DATE(YEAR('Main Data(Cleaned)'!H332),MONTH('Main Data(Cleaned)'!H332),DAY('Main Data(Cleaned)'!H332))</f>
        <v>45420</v>
      </c>
      <c r="Q332">
        <f>O332-'Main Data(Cleaned)'!G332</f>
        <v>39</v>
      </c>
    </row>
    <row r="333" spans="1:17" x14ac:dyDescent="0.3">
      <c r="A333" t="str">
        <v>Low Value</v>
      </c>
      <c r="C333" t="str">
        <v>Medium</v>
      </c>
      <c r="E333" t="str">
        <v>Cheap</v>
      </c>
      <c r="G333" t="str">
        <f>IF(AND('Main Data(Cleaned)'!E332&gt;7,'Main Data(Cleaned)'!I332="Yes"),"High Qty &amp; Returned","No")</f>
        <v>High Qty &amp; Returned</v>
      </c>
      <c r="O333" s="1">
        <f>DATE(YEAR('Main Data(Cleaned)'!H333),MONTH('Main Data(Cleaned)'!H333),DAY('Main Data(Cleaned)'!H333))</f>
        <v>45068</v>
      </c>
      <c r="Q333">
        <f>O333-'Main Data(Cleaned)'!G333</f>
        <v>41</v>
      </c>
    </row>
    <row r="334" spans="1:17" x14ac:dyDescent="0.3">
      <c r="A334" t="str">
        <v>High Value</v>
      </c>
      <c r="C334" t="str">
        <v>Medium</v>
      </c>
      <c r="E334" t="str">
        <v>Moderate</v>
      </c>
      <c r="G334" t="str">
        <f>IF(AND('Main Data(Cleaned)'!E333&gt;7,'Main Data(Cleaned)'!I333="Yes"),"High Qty &amp; Returned","No")</f>
        <v>High Qty &amp; Returned</v>
      </c>
      <c r="O334" s="1">
        <f>DATE(YEAR('Main Data(Cleaned)'!H334),MONTH('Main Data(Cleaned)'!H334),DAY('Main Data(Cleaned)'!H334))</f>
        <v>45408</v>
      </c>
      <c r="Q334">
        <f>O334-'Main Data(Cleaned)'!G334</f>
        <v>23</v>
      </c>
    </row>
    <row r="335" spans="1:17" x14ac:dyDescent="0.3">
      <c r="A335" t="str">
        <v>Low Value</v>
      </c>
      <c r="C335" t="str">
        <v>Low</v>
      </c>
      <c r="E335" t="str">
        <v>Cheap</v>
      </c>
      <c r="G335" t="str">
        <f>IF(AND('Main Data(Cleaned)'!E334&gt;7,'Main Data(Cleaned)'!I334="Yes"),"High Qty &amp; Returned","No")</f>
        <v>High Qty &amp; Returned</v>
      </c>
      <c r="O335" s="1">
        <f>DATE(YEAR('Main Data(Cleaned)'!H335),MONTH('Main Data(Cleaned)'!H335),DAY('Main Data(Cleaned)'!H335))</f>
        <v>45759</v>
      </c>
      <c r="Q335">
        <f>O335-'Main Data(Cleaned)'!G335</f>
        <v>35</v>
      </c>
    </row>
    <row r="336" spans="1:17" x14ac:dyDescent="0.3">
      <c r="A336" t="str">
        <v>Low Value</v>
      </c>
      <c r="C336" t="str">
        <v>Medium</v>
      </c>
      <c r="E336" t="str">
        <v>Moderate</v>
      </c>
      <c r="G336" t="str">
        <f>IF(AND('Main Data(Cleaned)'!E335&gt;7,'Main Data(Cleaned)'!I335="Yes"),"High Qty &amp; Returned","No")</f>
        <v>No</v>
      </c>
      <c r="O336" s="1">
        <f>DATE(YEAR('Main Data(Cleaned)'!H336),MONTH('Main Data(Cleaned)'!H336),DAY('Main Data(Cleaned)'!H336))</f>
        <v>45594</v>
      </c>
      <c r="Q336">
        <f>O336-'Main Data(Cleaned)'!G336</f>
        <v>22</v>
      </c>
    </row>
    <row r="337" spans="1:17" x14ac:dyDescent="0.3">
      <c r="A337" t="str">
        <v>Low Value</v>
      </c>
      <c r="C337" t="str">
        <v>High</v>
      </c>
      <c r="E337" t="str">
        <v>Moderate</v>
      </c>
      <c r="G337" t="str">
        <f>IF(AND('Main Data(Cleaned)'!E336&gt;7,'Main Data(Cleaned)'!I336="Yes"),"High Qty &amp; Returned","No")</f>
        <v>No</v>
      </c>
      <c r="O337" s="1">
        <f>DATE(YEAR('Main Data(Cleaned)'!H337),MONTH('Main Data(Cleaned)'!H337),DAY('Main Data(Cleaned)'!H337))</f>
        <v>45826</v>
      </c>
      <c r="Q337">
        <f>O337-'Main Data(Cleaned)'!G337</f>
        <v>38</v>
      </c>
    </row>
    <row r="338" spans="1:17" x14ac:dyDescent="0.3">
      <c r="A338" t="str">
        <v>Low Value</v>
      </c>
      <c r="C338" t="str">
        <v>Low</v>
      </c>
      <c r="E338" t="str">
        <v>Cheap</v>
      </c>
      <c r="G338" t="str">
        <f>IF(AND('Main Data(Cleaned)'!E337&gt;7,'Main Data(Cleaned)'!I337="Yes"),"High Qty &amp; Returned","No")</f>
        <v>No</v>
      </c>
      <c r="O338" s="1">
        <f>DATE(YEAR('Main Data(Cleaned)'!H338),MONTH('Main Data(Cleaned)'!H338),DAY('Main Data(Cleaned)'!H338))</f>
        <v>45330</v>
      </c>
      <c r="Q338">
        <f>O338-'Main Data(Cleaned)'!G338</f>
        <v>26</v>
      </c>
    </row>
    <row r="339" spans="1:17" x14ac:dyDescent="0.3">
      <c r="A339" t="str">
        <v>Low Value</v>
      </c>
      <c r="C339" t="str">
        <v>Low</v>
      </c>
      <c r="E339" t="str">
        <v>Cheap</v>
      </c>
      <c r="G339" t="str">
        <f>IF(AND('Main Data(Cleaned)'!E338&gt;7,'Main Data(Cleaned)'!I338="Yes"),"High Qty &amp; Returned","No")</f>
        <v>No</v>
      </c>
      <c r="O339" s="1">
        <f>DATE(YEAR('Main Data(Cleaned)'!H339),MONTH('Main Data(Cleaned)'!H339),DAY('Main Data(Cleaned)'!H339))</f>
        <v>45067</v>
      </c>
      <c r="Q339">
        <f>O339-'Main Data(Cleaned)'!G339</f>
        <v>32</v>
      </c>
    </row>
    <row r="340" spans="1:17" x14ac:dyDescent="0.3">
      <c r="A340" t="str">
        <v>Low Value</v>
      </c>
      <c r="C340" t="str">
        <v>Low</v>
      </c>
      <c r="E340" t="str">
        <v>Cheap</v>
      </c>
      <c r="G340" t="str">
        <f>IF(AND('Main Data(Cleaned)'!E339&gt;7,'Main Data(Cleaned)'!I339="Yes"),"High Qty &amp; Returned","No")</f>
        <v>No</v>
      </c>
      <c r="O340" s="1">
        <f>DATE(YEAR('Main Data(Cleaned)'!H340),MONTH('Main Data(Cleaned)'!H340),DAY('Main Data(Cleaned)'!H340))</f>
        <v>45831</v>
      </c>
      <c r="Q340">
        <f>O340-'Main Data(Cleaned)'!G340</f>
        <v>36</v>
      </c>
    </row>
    <row r="341" spans="1:17" x14ac:dyDescent="0.3">
      <c r="A341" t="str">
        <v>High Value</v>
      </c>
      <c r="C341" t="str">
        <v>Low</v>
      </c>
      <c r="E341" t="str">
        <v>Moderate</v>
      </c>
      <c r="G341" t="str">
        <f>IF(AND('Main Data(Cleaned)'!E340&gt;7,'Main Data(Cleaned)'!I340="Yes"),"High Qty &amp; Returned","No")</f>
        <v>No</v>
      </c>
      <c r="O341" s="1">
        <f>DATE(YEAR('Main Data(Cleaned)'!H341),MONTH('Main Data(Cleaned)'!H341),DAY('Main Data(Cleaned)'!H341))</f>
        <v>45329</v>
      </c>
      <c r="Q341">
        <f>O341-'Main Data(Cleaned)'!G341</f>
        <v>40</v>
      </c>
    </row>
    <row r="342" spans="1:17" x14ac:dyDescent="0.3">
      <c r="A342" t="str">
        <v>Low Value</v>
      </c>
      <c r="C342" t="str">
        <v>Low</v>
      </c>
      <c r="E342" t="str">
        <v>Moderate</v>
      </c>
      <c r="G342" t="str">
        <f>IF(AND('Main Data(Cleaned)'!E341&gt;7,'Main Data(Cleaned)'!I341="Yes"),"High Qty &amp; Returned","No")</f>
        <v>No</v>
      </c>
      <c r="O342" s="1">
        <f>DATE(YEAR('Main Data(Cleaned)'!H342),MONTH('Main Data(Cleaned)'!H342),DAY('Main Data(Cleaned)'!H342))</f>
        <v>45410</v>
      </c>
      <c r="Q342">
        <f>O342-'Main Data(Cleaned)'!G342</f>
        <v>37</v>
      </c>
    </row>
    <row r="343" spans="1:17" x14ac:dyDescent="0.3">
      <c r="A343" t="str">
        <v>Low Value</v>
      </c>
      <c r="C343" t="str">
        <v>Medium</v>
      </c>
      <c r="E343" t="str">
        <v>Cheap</v>
      </c>
      <c r="G343" t="str">
        <f>IF(AND('Main Data(Cleaned)'!E342&gt;7,'Main Data(Cleaned)'!I342="Yes"),"High Qty &amp; Returned","No")</f>
        <v>No</v>
      </c>
      <c r="O343" s="1">
        <f>DATE(YEAR('Main Data(Cleaned)'!H343),MONTH('Main Data(Cleaned)'!H343),DAY('Main Data(Cleaned)'!H343))</f>
        <v>44997</v>
      </c>
      <c r="Q343">
        <f>O343-'Main Data(Cleaned)'!G343</f>
        <v>44</v>
      </c>
    </row>
    <row r="344" spans="1:17" x14ac:dyDescent="0.3">
      <c r="A344" t="str">
        <v>Low Value</v>
      </c>
      <c r="C344" t="str">
        <v>Medium</v>
      </c>
      <c r="E344" t="str">
        <v>Cheap</v>
      </c>
      <c r="G344" t="str">
        <f>IF(AND('Main Data(Cleaned)'!E343&gt;7,'Main Data(Cleaned)'!I343="Yes"),"High Qty &amp; Returned","No")</f>
        <v>High Qty &amp; Returned</v>
      </c>
      <c r="O344" s="1">
        <f>DATE(YEAR('Main Data(Cleaned)'!H344),MONTH('Main Data(Cleaned)'!H344),DAY('Main Data(Cleaned)'!H344))</f>
        <v>45029</v>
      </c>
      <c r="Q344">
        <f>O344-'Main Data(Cleaned)'!G344</f>
        <v>24</v>
      </c>
    </row>
    <row r="345" spans="1:17" x14ac:dyDescent="0.3">
      <c r="A345" t="str">
        <v>Low Value</v>
      </c>
      <c r="C345" t="str">
        <v>Medium</v>
      </c>
      <c r="E345" t="str">
        <v>Cheap</v>
      </c>
      <c r="G345" t="str">
        <f>IF(AND('Main Data(Cleaned)'!E344&gt;7,'Main Data(Cleaned)'!I344="Yes"),"High Qty &amp; Returned","No")</f>
        <v>No</v>
      </c>
      <c r="O345" s="1">
        <f>DATE(YEAR('Main Data(Cleaned)'!H345),MONTH('Main Data(Cleaned)'!H345),DAY('Main Data(Cleaned)'!H345))</f>
        <v>45514</v>
      </c>
      <c r="Q345">
        <f>O345-'Main Data(Cleaned)'!G345</f>
        <v>34</v>
      </c>
    </row>
    <row r="346" spans="1:17" x14ac:dyDescent="0.3">
      <c r="A346" t="str">
        <v>Low Value</v>
      </c>
      <c r="C346" t="str">
        <v>Medium</v>
      </c>
      <c r="E346" t="str">
        <v>Cheap</v>
      </c>
      <c r="G346" t="str">
        <f>IF(AND('Main Data(Cleaned)'!E345&gt;7,'Main Data(Cleaned)'!I345="Yes"),"High Qty &amp; Returned","No")</f>
        <v>No</v>
      </c>
      <c r="O346" s="1">
        <f>DATE(YEAR('Main Data(Cleaned)'!H346),MONTH('Main Data(Cleaned)'!H346),DAY('Main Data(Cleaned)'!H346))</f>
        <v>45988</v>
      </c>
      <c r="Q346">
        <f>O346-'Main Data(Cleaned)'!G346</f>
        <v>18</v>
      </c>
    </row>
    <row r="347" spans="1:17" x14ac:dyDescent="0.3">
      <c r="A347" t="str">
        <v>Low Value</v>
      </c>
      <c r="C347" t="str">
        <v>High</v>
      </c>
      <c r="E347" t="str">
        <v>Cheap</v>
      </c>
      <c r="G347" t="str">
        <f>IF(AND('Main Data(Cleaned)'!E346&gt;7,'Main Data(Cleaned)'!I346="Yes"),"High Qty &amp; Returned","No")</f>
        <v>High Qty &amp; Returned</v>
      </c>
      <c r="O347" s="1">
        <f>DATE(YEAR('Main Data(Cleaned)'!H347),MONTH('Main Data(Cleaned)'!H347),DAY('Main Data(Cleaned)'!H347))</f>
        <v>45843</v>
      </c>
      <c r="Q347">
        <f>O347-'Main Data(Cleaned)'!G347</f>
        <v>41</v>
      </c>
    </row>
    <row r="348" spans="1:17" x14ac:dyDescent="0.3">
      <c r="A348" t="str">
        <v>Low Value</v>
      </c>
      <c r="C348" t="str">
        <v>Medium</v>
      </c>
      <c r="E348" t="str">
        <v>Cheap</v>
      </c>
      <c r="G348" t="str">
        <f>IF(AND('Main Data(Cleaned)'!E347&gt;7,'Main Data(Cleaned)'!I347="Yes"),"High Qty &amp; Returned","No")</f>
        <v>High Qty &amp; Returned</v>
      </c>
      <c r="O348" s="1">
        <f>DATE(YEAR('Main Data(Cleaned)'!H348),MONTH('Main Data(Cleaned)'!H348),DAY('Main Data(Cleaned)'!H348))</f>
        <v>45778</v>
      </c>
      <c r="Q348">
        <f>O348-'Main Data(Cleaned)'!G348</f>
        <v>20</v>
      </c>
    </row>
    <row r="349" spans="1:17" x14ac:dyDescent="0.3">
      <c r="A349" t="str">
        <v>Low Value</v>
      </c>
      <c r="C349" t="str">
        <v>Low</v>
      </c>
      <c r="E349" t="str">
        <v>Cheap</v>
      </c>
      <c r="G349" t="str">
        <f>IF(AND('Main Data(Cleaned)'!E348&gt;7,'Main Data(Cleaned)'!I348="Yes"),"High Qty &amp; Returned","No")</f>
        <v>High Qty &amp; Returned</v>
      </c>
      <c r="O349" s="1">
        <f>DATE(YEAR('Main Data(Cleaned)'!H349),MONTH('Main Data(Cleaned)'!H349),DAY('Main Data(Cleaned)'!H349))</f>
        <v>45839</v>
      </c>
      <c r="Q349">
        <f>O349-'Main Data(Cleaned)'!G349</f>
        <v>35</v>
      </c>
    </row>
    <row r="350" spans="1:17" x14ac:dyDescent="0.3">
      <c r="A350" t="str">
        <v>Low Value</v>
      </c>
      <c r="C350" t="str">
        <v>Low</v>
      </c>
      <c r="E350" t="str">
        <v>Cheap</v>
      </c>
      <c r="G350" t="str">
        <f>IF(AND('Main Data(Cleaned)'!E349&gt;7,'Main Data(Cleaned)'!I349="Yes"),"High Qty &amp; Returned","No")</f>
        <v>High Qty &amp; Returned</v>
      </c>
      <c r="O350" s="1">
        <f>DATE(YEAR('Main Data(Cleaned)'!H350),MONTH('Main Data(Cleaned)'!H350),DAY('Main Data(Cleaned)'!H350))</f>
        <v>45690</v>
      </c>
      <c r="Q350">
        <f>O350-'Main Data(Cleaned)'!G350</f>
        <v>30</v>
      </c>
    </row>
    <row r="351" spans="1:17" x14ac:dyDescent="0.3">
      <c r="A351" t="str">
        <v>Low Value</v>
      </c>
      <c r="C351" t="str">
        <v>Medium</v>
      </c>
      <c r="E351" t="str">
        <v>Cheap</v>
      </c>
      <c r="G351" t="str">
        <f>IF(AND('Main Data(Cleaned)'!E350&gt;7,'Main Data(Cleaned)'!I350="Yes"),"High Qty &amp; Returned","No")</f>
        <v>No</v>
      </c>
      <c r="O351" s="1">
        <f>DATE(YEAR('Main Data(Cleaned)'!H351),MONTH('Main Data(Cleaned)'!H351),DAY('Main Data(Cleaned)'!H351))</f>
        <v>45234</v>
      </c>
      <c r="Q351">
        <f>O351-'Main Data(Cleaned)'!G351</f>
        <v>33</v>
      </c>
    </row>
    <row r="352" spans="1:17" x14ac:dyDescent="0.3">
      <c r="A352" t="str">
        <v>Low Value</v>
      </c>
      <c r="C352" t="str">
        <v>Medium</v>
      </c>
      <c r="E352" t="str">
        <v>Cheap</v>
      </c>
      <c r="G352" t="str">
        <f>IF(AND('Main Data(Cleaned)'!E351&gt;7,'Main Data(Cleaned)'!I351="Yes"),"High Qty &amp; Returned","No")</f>
        <v>No</v>
      </c>
      <c r="O352" s="1">
        <f>DATE(YEAR('Main Data(Cleaned)'!H352),MONTH('Main Data(Cleaned)'!H352),DAY('Main Data(Cleaned)'!H352))</f>
        <v>45015</v>
      </c>
      <c r="Q352">
        <f>O352-'Main Data(Cleaned)'!G352</f>
        <v>22</v>
      </c>
    </row>
    <row r="353" spans="1:17" x14ac:dyDescent="0.3">
      <c r="A353" t="str">
        <v>Low Value</v>
      </c>
      <c r="C353" t="str">
        <v>Medium</v>
      </c>
      <c r="E353" t="str">
        <v>Moderate</v>
      </c>
      <c r="G353" t="str">
        <f>IF(AND('Main Data(Cleaned)'!E352&gt;7,'Main Data(Cleaned)'!I352="Yes"),"High Qty &amp; Returned","No")</f>
        <v>No</v>
      </c>
      <c r="O353" s="1">
        <f>DATE(YEAR('Main Data(Cleaned)'!H353),MONTH('Main Data(Cleaned)'!H353),DAY('Main Data(Cleaned)'!H353))</f>
        <v>45024</v>
      </c>
      <c r="Q353">
        <f>O353-'Main Data(Cleaned)'!G353</f>
        <v>26</v>
      </c>
    </row>
    <row r="354" spans="1:17" x14ac:dyDescent="0.3">
      <c r="A354" t="str">
        <v>Low Value</v>
      </c>
      <c r="C354" t="str">
        <v>Low</v>
      </c>
      <c r="E354" t="str">
        <v>Cheap</v>
      </c>
      <c r="G354" t="str">
        <f>IF(AND('Main Data(Cleaned)'!E353&gt;7,'Main Data(Cleaned)'!I353="Yes"),"High Qty &amp; Returned","No")</f>
        <v>No</v>
      </c>
      <c r="O354" s="1">
        <f>DATE(YEAR('Main Data(Cleaned)'!H354),MONTH('Main Data(Cleaned)'!H354),DAY('Main Data(Cleaned)'!H354))</f>
        <v>45450</v>
      </c>
      <c r="Q354">
        <f>O354-'Main Data(Cleaned)'!G354</f>
        <v>29</v>
      </c>
    </row>
    <row r="355" spans="1:17" x14ac:dyDescent="0.3">
      <c r="A355" t="str">
        <v>Low Value</v>
      </c>
      <c r="C355" t="str">
        <v>Medium</v>
      </c>
      <c r="E355" t="str">
        <v>Cheap</v>
      </c>
      <c r="G355" t="str">
        <f>IF(AND('Main Data(Cleaned)'!E354&gt;7,'Main Data(Cleaned)'!I354="Yes"),"High Qty &amp; Returned","No")</f>
        <v>No</v>
      </c>
      <c r="O355" s="1">
        <f>DATE(YEAR('Main Data(Cleaned)'!H355),MONTH('Main Data(Cleaned)'!H355),DAY('Main Data(Cleaned)'!H355))</f>
        <v>45404</v>
      </c>
      <c r="Q355">
        <f>O355-'Main Data(Cleaned)'!G355</f>
        <v>22</v>
      </c>
    </row>
    <row r="356" spans="1:17" x14ac:dyDescent="0.3">
      <c r="A356" t="str">
        <v>Low Value</v>
      </c>
      <c r="C356" t="str">
        <v>Medium</v>
      </c>
      <c r="E356" t="str">
        <v>Cheap</v>
      </c>
      <c r="G356" t="str">
        <f>IF(AND('Main Data(Cleaned)'!E355&gt;7,'Main Data(Cleaned)'!I355="Yes"),"High Qty &amp; Returned","No")</f>
        <v>No</v>
      </c>
      <c r="O356" s="1">
        <f>DATE(YEAR('Main Data(Cleaned)'!H356),MONTH('Main Data(Cleaned)'!H356),DAY('Main Data(Cleaned)'!H356))</f>
        <v>45316</v>
      </c>
      <c r="Q356">
        <f>O356-'Main Data(Cleaned)'!G356</f>
        <v>26</v>
      </c>
    </row>
    <row r="357" spans="1:17" x14ac:dyDescent="0.3">
      <c r="A357" t="str">
        <v>Low Value</v>
      </c>
      <c r="C357" t="str">
        <v>Medium</v>
      </c>
      <c r="E357" t="str">
        <v>Moderate</v>
      </c>
      <c r="G357" t="str">
        <f>IF(AND('Main Data(Cleaned)'!E356&gt;7,'Main Data(Cleaned)'!I356="Yes"),"High Qty &amp; Returned","No")</f>
        <v>High Qty &amp; Returned</v>
      </c>
      <c r="O357" s="1">
        <f>DATE(YEAR('Main Data(Cleaned)'!H357),MONTH('Main Data(Cleaned)'!H357),DAY('Main Data(Cleaned)'!H357))</f>
        <v>45855</v>
      </c>
      <c r="Q357">
        <f>O357-'Main Data(Cleaned)'!G357</f>
        <v>16</v>
      </c>
    </row>
    <row r="358" spans="1:17" x14ac:dyDescent="0.3">
      <c r="A358" t="str">
        <v>Low Value</v>
      </c>
      <c r="C358" t="str">
        <v>Low</v>
      </c>
      <c r="E358" t="str">
        <v>Cheap</v>
      </c>
      <c r="G358" t="str">
        <f>IF(AND('Main Data(Cleaned)'!E357&gt;7,'Main Data(Cleaned)'!I357="Yes"),"High Qty &amp; Returned","No")</f>
        <v>No</v>
      </c>
      <c r="O358" s="1">
        <f>DATE(YEAR('Main Data(Cleaned)'!H358),MONTH('Main Data(Cleaned)'!H358),DAY('Main Data(Cleaned)'!H358))</f>
        <v>45877</v>
      </c>
      <c r="Q358">
        <f>O358-'Main Data(Cleaned)'!G358</f>
        <v>22</v>
      </c>
    </row>
    <row r="359" spans="1:17" x14ac:dyDescent="0.3">
      <c r="A359" t="str">
        <v>Low Value</v>
      </c>
      <c r="C359" t="str">
        <v>High</v>
      </c>
      <c r="E359" t="str">
        <v>Cheap</v>
      </c>
      <c r="G359" t="str">
        <f>IF(AND('Main Data(Cleaned)'!E358&gt;7,'Main Data(Cleaned)'!I358="Yes"),"High Qty &amp; Returned","No")</f>
        <v>No</v>
      </c>
      <c r="O359" s="1">
        <f>DATE(YEAR('Main Data(Cleaned)'!H359),MONTH('Main Data(Cleaned)'!H359),DAY('Main Data(Cleaned)'!H359))</f>
        <v>45335</v>
      </c>
      <c r="Q359">
        <f>O359-'Main Data(Cleaned)'!G359</f>
        <v>35</v>
      </c>
    </row>
    <row r="360" spans="1:17" x14ac:dyDescent="0.3">
      <c r="A360" t="str">
        <v>Low Value</v>
      </c>
      <c r="C360" t="str">
        <v>Medium</v>
      </c>
      <c r="E360" t="str">
        <v>Cheap</v>
      </c>
      <c r="G360" t="str">
        <f>IF(AND('Main Data(Cleaned)'!E359&gt;7,'Main Data(Cleaned)'!I359="Yes"),"High Qty &amp; Returned","No")</f>
        <v>High Qty &amp; Returned</v>
      </c>
      <c r="O360" s="1">
        <f>DATE(YEAR('Main Data(Cleaned)'!H360),MONTH('Main Data(Cleaned)'!H360),DAY('Main Data(Cleaned)'!H360))</f>
        <v>45528</v>
      </c>
      <c r="Q360">
        <f>O360-'Main Data(Cleaned)'!G360</f>
        <v>28</v>
      </c>
    </row>
    <row r="361" spans="1:17" x14ac:dyDescent="0.3">
      <c r="A361" t="str">
        <v>Low Value</v>
      </c>
      <c r="C361" t="str">
        <v>Medium</v>
      </c>
      <c r="E361" t="str">
        <v>Moderate</v>
      </c>
      <c r="G361" t="str">
        <f>IF(AND('Main Data(Cleaned)'!E360&gt;7,'Main Data(Cleaned)'!I360="Yes"),"High Qty &amp; Returned","No")</f>
        <v>No</v>
      </c>
      <c r="O361" s="1">
        <f>DATE(YEAR('Main Data(Cleaned)'!H361),MONTH('Main Data(Cleaned)'!H361),DAY('Main Data(Cleaned)'!H361))</f>
        <v>45912</v>
      </c>
      <c r="Q361">
        <f>O361-'Main Data(Cleaned)'!G361</f>
        <v>15</v>
      </c>
    </row>
    <row r="362" spans="1:17" x14ac:dyDescent="0.3">
      <c r="A362" t="str">
        <v>Low Value</v>
      </c>
      <c r="C362" t="str">
        <v>Low</v>
      </c>
      <c r="E362" t="str">
        <v>Cheap</v>
      </c>
      <c r="G362" t="str">
        <f>IF(AND('Main Data(Cleaned)'!E361&gt;7,'Main Data(Cleaned)'!I361="Yes"),"High Qty &amp; Returned","No")</f>
        <v>No</v>
      </c>
      <c r="O362" s="1">
        <f>DATE(YEAR('Main Data(Cleaned)'!H362),MONTH('Main Data(Cleaned)'!H362),DAY('Main Data(Cleaned)'!H362))</f>
        <v>45107</v>
      </c>
      <c r="Q362">
        <f>O362-'Main Data(Cleaned)'!G362</f>
        <v>22</v>
      </c>
    </row>
    <row r="363" spans="1:17" x14ac:dyDescent="0.3">
      <c r="A363" t="str">
        <v>Low Value</v>
      </c>
      <c r="C363" t="str">
        <v>Low</v>
      </c>
      <c r="E363" t="str">
        <v>Cheap</v>
      </c>
      <c r="G363" t="str">
        <f>IF(AND('Main Data(Cleaned)'!E362&gt;7,'Main Data(Cleaned)'!I362="Yes"),"High Qty &amp; Returned","No")</f>
        <v>High Qty &amp; Returned</v>
      </c>
      <c r="O363" s="1">
        <f>DATE(YEAR('Main Data(Cleaned)'!H363),MONTH('Main Data(Cleaned)'!H363),DAY('Main Data(Cleaned)'!H363))</f>
        <v>45923</v>
      </c>
      <c r="Q363">
        <f>O363-'Main Data(Cleaned)'!G363</f>
        <v>38</v>
      </c>
    </row>
    <row r="364" spans="1:17" x14ac:dyDescent="0.3">
      <c r="A364" t="str">
        <v>Low Value</v>
      </c>
      <c r="C364" t="str">
        <v>Low</v>
      </c>
      <c r="E364" t="str">
        <v>Cheap</v>
      </c>
      <c r="G364" t="str">
        <f>IF(AND('Main Data(Cleaned)'!E363&gt;7,'Main Data(Cleaned)'!I363="Yes"),"High Qty &amp; Returned","No")</f>
        <v>No</v>
      </c>
      <c r="O364" s="1">
        <f>DATE(YEAR('Main Data(Cleaned)'!H364),MONTH('Main Data(Cleaned)'!H364),DAY('Main Data(Cleaned)'!H364))</f>
        <v>45997</v>
      </c>
      <c r="Q364">
        <f>O364-'Main Data(Cleaned)'!G364</f>
        <v>26</v>
      </c>
    </row>
    <row r="365" spans="1:17" x14ac:dyDescent="0.3">
      <c r="A365" t="str">
        <v>Low Value</v>
      </c>
      <c r="C365" t="str">
        <v>Low</v>
      </c>
      <c r="E365" t="str">
        <v>Moderate</v>
      </c>
      <c r="G365" t="str">
        <f>IF(AND('Main Data(Cleaned)'!E364&gt;7,'Main Data(Cleaned)'!I364="Yes"),"High Qty &amp; Returned","No")</f>
        <v>No</v>
      </c>
      <c r="O365" s="1">
        <f>DATE(YEAR('Main Data(Cleaned)'!H365),MONTH('Main Data(Cleaned)'!H365),DAY('Main Data(Cleaned)'!H365))</f>
        <v>45372</v>
      </c>
      <c r="Q365">
        <f>O365-'Main Data(Cleaned)'!G365</f>
        <v>22</v>
      </c>
    </row>
    <row r="366" spans="1:17" x14ac:dyDescent="0.3">
      <c r="A366" t="str">
        <v>Low Value</v>
      </c>
      <c r="C366" t="str">
        <v>Low</v>
      </c>
      <c r="E366" t="str">
        <v>Cheap</v>
      </c>
      <c r="G366" t="str">
        <f>IF(AND('Main Data(Cleaned)'!E365&gt;7,'Main Data(Cleaned)'!I365="Yes"),"High Qty &amp; Returned","No")</f>
        <v>No</v>
      </c>
      <c r="O366" s="1">
        <f>DATE(YEAR('Main Data(Cleaned)'!H366),MONTH('Main Data(Cleaned)'!H366),DAY('Main Data(Cleaned)'!H366))</f>
        <v>45767</v>
      </c>
      <c r="Q366">
        <f>O366-'Main Data(Cleaned)'!G366</f>
        <v>41</v>
      </c>
    </row>
    <row r="367" spans="1:17" x14ac:dyDescent="0.3">
      <c r="A367" t="str">
        <v>High Value</v>
      </c>
      <c r="C367" t="str">
        <v>Medium</v>
      </c>
      <c r="E367" t="str">
        <v>Moderate</v>
      </c>
      <c r="G367" t="str">
        <f>IF(AND('Main Data(Cleaned)'!E366&gt;7,'Main Data(Cleaned)'!I366="Yes"),"High Qty &amp; Returned","No")</f>
        <v>No</v>
      </c>
      <c r="O367" s="1">
        <f>DATE(YEAR('Main Data(Cleaned)'!H367),MONTH('Main Data(Cleaned)'!H367),DAY('Main Data(Cleaned)'!H367))</f>
        <v>45217</v>
      </c>
      <c r="Q367">
        <f>O367-'Main Data(Cleaned)'!G367</f>
        <v>16</v>
      </c>
    </row>
    <row r="368" spans="1:17" x14ac:dyDescent="0.3">
      <c r="A368" t="str">
        <v>Low Value</v>
      </c>
      <c r="C368" t="str">
        <v>Medium</v>
      </c>
      <c r="E368" t="str">
        <v>Moderate</v>
      </c>
      <c r="G368" t="str">
        <f>IF(AND('Main Data(Cleaned)'!E367&gt;7,'Main Data(Cleaned)'!I367="Yes"),"High Qty &amp; Returned","No")</f>
        <v>No</v>
      </c>
      <c r="O368" s="1">
        <f>DATE(YEAR('Main Data(Cleaned)'!H368),MONTH('Main Data(Cleaned)'!H368),DAY('Main Data(Cleaned)'!H368))</f>
        <v>45736</v>
      </c>
      <c r="Q368">
        <f>O368-'Main Data(Cleaned)'!G368</f>
        <v>16</v>
      </c>
    </row>
    <row r="369" spans="1:17" x14ac:dyDescent="0.3">
      <c r="A369" t="str">
        <v>Low Value</v>
      </c>
      <c r="C369" t="str">
        <v>Low</v>
      </c>
      <c r="E369" t="str">
        <v>Moderate</v>
      </c>
      <c r="G369" t="str">
        <f>IF(AND('Main Data(Cleaned)'!E368&gt;7,'Main Data(Cleaned)'!I368="Yes"),"High Qty &amp; Returned","No")</f>
        <v>No</v>
      </c>
      <c r="O369" s="1">
        <f>DATE(YEAR('Main Data(Cleaned)'!H369),MONTH('Main Data(Cleaned)'!H369),DAY('Main Data(Cleaned)'!H369))</f>
        <v>45814</v>
      </c>
      <c r="Q369">
        <f>O369-'Main Data(Cleaned)'!G369</f>
        <v>30</v>
      </c>
    </row>
    <row r="370" spans="1:17" x14ac:dyDescent="0.3">
      <c r="A370" t="str">
        <v>Low Value</v>
      </c>
      <c r="C370" t="str">
        <v>Medium</v>
      </c>
      <c r="E370" t="str">
        <v>Cheap</v>
      </c>
      <c r="G370" t="str">
        <f>IF(AND('Main Data(Cleaned)'!E369&gt;7,'Main Data(Cleaned)'!I369="Yes"),"High Qty &amp; Returned","No")</f>
        <v>No</v>
      </c>
      <c r="O370" s="1">
        <f>DATE(YEAR('Main Data(Cleaned)'!H370),MONTH('Main Data(Cleaned)'!H370),DAY('Main Data(Cleaned)'!H370))</f>
        <v>45218</v>
      </c>
      <c r="Q370">
        <f>O370-'Main Data(Cleaned)'!G370</f>
        <v>41</v>
      </c>
    </row>
    <row r="371" spans="1:17" x14ac:dyDescent="0.3">
      <c r="A371" t="str">
        <v>Low Value</v>
      </c>
      <c r="C371" t="str">
        <v>High</v>
      </c>
      <c r="E371" t="str">
        <v>Cheap</v>
      </c>
      <c r="G371" t="str">
        <f>IF(AND('Main Data(Cleaned)'!E370&gt;7,'Main Data(Cleaned)'!I370="Yes"),"High Qty &amp; Returned","No")</f>
        <v>No</v>
      </c>
      <c r="O371" s="1">
        <f>DATE(YEAR('Main Data(Cleaned)'!H371),MONTH('Main Data(Cleaned)'!H371),DAY('Main Data(Cleaned)'!H371))</f>
        <v>45968</v>
      </c>
      <c r="Q371">
        <f>O371-'Main Data(Cleaned)'!G371</f>
        <v>26</v>
      </c>
    </row>
    <row r="372" spans="1:17" x14ac:dyDescent="0.3">
      <c r="A372" t="str">
        <v>Low Value</v>
      </c>
      <c r="C372" t="str">
        <v>Medium</v>
      </c>
      <c r="E372" t="str">
        <v>Cheap</v>
      </c>
      <c r="G372" t="str">
        <f>IF(AND('Main Data(Cleaned)'!E371&gt;7,'Main Data(Cleaned)'!I371="Yes"),"High Qty &amp; Returned","No")</f>
        <v>No</v>
      </c>
      <c r="O372" s="1">
        <f>DATE(YEAR('Main Data(Cleaned)'!H372),MONTH('Main Data(Cleaned)'!H372),DAY('Main Data(Cleaned)'!H372))</f>
        <v>45408</v>
      </c>
      <c r="Q372">
        <f>O372-'Main Data(Cleaned)'!G372</f>
        <v>19</v>
      </c>
    </row>
    <row r="373" spans="1:17" x14ac:dyDescent="0.3">
      <c r="A373" t="str">
        <v>Low Value</v>
      </c>
      <c r="C373" t="str">
        <v>High</v>
      </c>
      <c r="E373" t="str">
        <v>Cheap</v>
      </c>
      <c r="G373" t="str">
        <f>IF(AND('Main Data(Cleaned)'!E372&gt;7,'Main Data(Cleaned)'!I372="Yes"),"High Qty &amp; Returned","No")</f>
        <v>No</v>
      </c>
      <c r="O373" s="1">
        <f>DATE(YEAR('Main Data(Cleaned)'!H373),MONTH('Main Data(Cleaned)'!H373),DAY('Main Data(Cleaned)'!H373))</f>
        <v>45590</v>
      </c>
      <c r="Q373">
        <f>O373-'Main Data(Cleaned)'!G373</f>
        <v>45</v>
      </c>
    </row>
    <row r="374" spans="1:17" x14ac:dyDescent="0.3">
      <c r="A374" t="str">
        <v>Low Value</v>
      </c>
      <c r="C374" t="str">
        <v>Low</v>
      </c>
      <c r="E374" t="str">
        <v>Cheap</v>
      </c>
      <c r="G374" t="str">
        <f>IF(AND('Main Data(Cleaned)'!E373&gt;7,'Main Data(Cleaned)'!I373="Yes"),"High Qty &amp; Returned","No")</f>
        <v>No</v>
      </c>
      <c r="O374" s="1">
        <f>DATE(YEAR('Main Data(Cleaned)'!H374),MONTH('Main Data(Cleaned)'!H374),DAY('Main Data(Cleaned)'!H374))</f>
        <v>45893</v>
      </c>
      <c r="Q374">
        <f>O374-'Main Data(Cleaned)'!G374</f>
        <v>22</v>
      </c>
    </row>
    <row r="375" spans="1:17" x14ac:dyDescent="0.3">
      <c r="A375" t="str">
        <v>Low Value</v>
      </c>
      <c r="C375" t="str">
        <v>High</v>
      </c>
      <c r="E375" t="str">
        <v>Cheap</v>
      </c>
      <c r="G375" t="str">
        <f>IF(AND('Main Data(Cleaned)'!E374&gt;7,'Main Data(Cleaned)'!I374="Yes"),"High Qty &amp; Returned","No")</f>
        <v>No</v>
      </c>
      <c r="O375" s="1">
        <f>DATE(YEAR('Main Data(Cleaned)'!H375),MONTH('Main Data(Cleaned)'!H375),DAY('Main Data(Cleaned)'!H375))</f>
        <v>45208</v>
      </c>
      <c r="Q375">
        <f>O375-'Main Data(Cleaned)'!G375</f>
        <v>23</v>
      </c>
    </row>
    <row r="376" spans="1:17" x14ac:dyDescent="0.3">
      <c r="A376" t="str">
        <v>Low Value</v>
      </c>
      <c r="C376" t="str">
        <v>Medium</v>
      </c>
      <c r="E376" t="str">
        <v>Cheap</v>
      </c>
      <c r="G376" t="str">
        <f>IF(AND('Main Data(Cleaned)'!E375&gt;7,'Main Data(Cleaned)'!I375="Yes"),"High Qty &amp; Returned","No")</f>
        <v>No</v>
      </c>
      <c r="O376" s="1">
        <f>DATE(YEAR('Main Data(Cleaned)'!H376),MONTH('Main Data(Cleaned)'!H376),DAY('Main Data(Cleaned)'!H376))</f>
        <v>45476</v>
      </c>
      <c r="Q376">
        <f>O376-'Main Data(Cleaned)'!G376</f>
        <v>18</v>
      </c>
    </row>
    <row r="377" spans="1:17" x14ac:dyDescent="0.3">
      <c r="A377" t="str">
        <v>Low Value</v>
      </c>
      <c r="C377" t="str">
        <v>Medium</v>
      </c>
      <c r="E377" t="str">
        <v>Cheap</v>
      </c>
      <c r="G377" t="str">
        <f>IF(AND('Main Data(Cleaned)'!E376&gt;7,'Main Data(Cleaned)'!I376="Yes"),"High Qty &amp; Returned","No")</f>
        <v>No</v>
      </c>
      <c r="O377" s="1">
        <f>DATE(YEAR('Main Data(Cleaned)'!H377),MONTH('Main Data(Cleaned)'!H377),DAY('Main Data(Cleaned)'!H377))</f>
        <v>45494</v>
      </c>
      <c r="Q377">
        <f>O377-'Main Data(Cleaned)'!G377</f>
        <v>42</v>
      </c>
    </row>
    <row r="378" spans="1:17" x14ac:dyDescent="0.3">
      <c r="A378" t="str">
        <v>High Value</v>
      </c>
      <c r="C378" t="str">
        <v>Medium</v>
      </c>
      <c r="E378" t="str">
        <v>Moderate</v>
      </c>
      <c r="G378" t="str">
        <f>IF(AND('Main Data(Cleaned)'!E377&gt;7,'Main Data(Cleaned)'!I377="Yes"),"High Qty &amp; Returned","No")</f>
        <v>No</v>
      </c>
      <c r="O378" s="1">
        <f>DATE(YEAR('Main Data(Cleaned)'!H378),MONTH('Main Data(Cleaned)'!H378),DAY('Main Data(Cleaned)'!H378))</f>
        <v>45664</v>
      </c>
      <c r="Q378">
        <f>O378-'Main Data(Cleaned)'!G378</f>
        <v>21</v>
      </c>
    </row>
    <row r="379" spans="1:17" x14ac:dyDescent="0.3">
      <c r="A379" t="str">
        <v>Low Value</v>
      </c>
      <c r="C379" t="str">
        <v>Low</v>
      </c>
      <c r="E379" t="str">
        <v>Moderate</v>
      </c>
      <c r="G379" t="str">
        <f>IF(AND('Main Data(Cleaned)'!E378&gt;7,'Main Data(Cleaned)'!I378="Yes"),"High Qty &amp; Returned","No")</f>
        <v>No</v>
      </c>
      <c r="O379" s="1">
        <f>DATE(YEAR('Main Data(Cleaned)'!H379),MONTH('Main Data(Cleaned)'!H379),DAY('Main Data(Cleaned)'!H379))</f>
        <v>45296</v>
      </c>
      <c r="Q379">
        <f>O379-'Main Data(Cleaned)'!G379</f>
        <v>23</v>
      </c>
    </row>
    <row r="380" spans="1:17" x14ac:dyDescent="0.3">
      <c r="A380" t="str">
        <v>Low Value</v>
      </c>
      <c r="C380" t="str">
        <v>Medium</v>
      </c>
      <c r="E380" t="str">
        <v>Cheap</v>
      </c>
      <c r="G380" t="str">
        <f>IF(AND('Main Data(Cleaned)'!E379&gt;7,'Main Data(Cleaned)'!I379="Yes"),"High Qty &amp; Returned","No")</f>
        <v>No</v>
      </c>
      <c r="O380" s="1">
        <f>DATE(YEAR('Main Data(Cleaned)'!H380),MONTH('Main Data(Cleaned)'!H380),DAY('Main Data(Cleaned)'!H380))</f>
        <v>45855</v>
      </c>
      <c r="Q380">
        <f>O380-'Main Data(Cleaned)'!G380</f>
        <v>41</v>
      </c>
    </row>
    <row r="381" spans="1:17" x14ac:dyDescent="0.3">
      <c r="A381" t="str">
        <v>Low Value</v>
      </c>
      <c r="C381" t="str">
        <v>Medium</v>
      </c>
      <c r="E381" t="str">
        <v>Cheap</v>
      </c>
      <c r="G381" t="str">
        <f>IF(AND('Main Data(Cleaned)'!E380&gt;7,'Main Data(Cleaned)'!I380="Yes"),"High Qty &amp; Returned","No")</f>
        <v>No</v>
      </c>
      <c r="O381" s="1">
        <f>DATE(YEAR('Main Data(Cleaned)'!H381),MONTH('Main Data(Cleaned)'!H381),DAY('Main Data(Cleaned)'!H381))</f>
        <v>45824</v>
      </c>
      <c r="Q381">
        <f>O381-'Main Data(Cleaned)'!G381</f>
        <v>18</v>
      </c>
    </row>
    <row r="382" spans="1:17" x14ac:dyDescent="0.3">
      <c r="A382" t="str">
        <v>Low Value</v>
      </c>
      <c r="C382" t="str">
        <v>Low</v>
      </c>
      <c r="E382" t="str">
        <v>Moderate</v>
      </c>
      <c r="G382" t="str">
        <f>IF(AND('Main Data(Cleaned)'!E381&gt;7,'Main Data(Cleaned)'!I381="Yes"),"High Qty &amp; Returned","No")</f>
        <v>High Qty &amp; Returned</v>
      </c>
      <c r="O382" s="1">
        <f>DATE(YEAR('Main Data(Cleaned)'!H382),MONTH('Main Data(Cleaned)'!H382),DAY('Main Data(Cleaned)'!H382))</f>
        <v>45898</v>
      </c>
      <c r="Q382">
        <f>O382-'Main Data(Cleaned)'!G382</f>
        <v>37</v>
      </c>
    </row>
    <row r="383" spans="1:17" x14ac:dyDescent="0.3">
      <c r="A383" t="str">
        <v>Low Value</v>
      </c>
      <c r="C383" t="str">
        <v>Low</v>
      </c>
      <c r="E383" t="str">
        <v>Cheap</v>
      </c>
      <c r="G383" t="str">
        <f>IF(AND('Main Data(Cleaned)'!E382&gt;7,'Main Data(Cleaned)'!I382="Yes"),"High Qty &amp; Returned","No")</f>
        <v>No</v>
      </c>
      <c r="O383" s="1">
        <f>DATE(YEAR('Main Data(Cleaned)'!H383),MONTH('Main Data(Cleaned)'!H383),DAY('Main Data(Cleaned)'!H383))</f>
        <v>45220</v>
      </c>
      <c r="Q383">
        <f>O383-'Main Data(Cleaned)'!G383</f>
        <v>30</v>
      </c>
    </row>
    <row r="384" spans="1:17" x14ac:dyDescent="0.3">
      <c r="A384" t="str">
        <v>Low Value</v>
      </c>
      <c r="C384" t="str">
        <v>Medium</v>
      </c>
      <c r="E384" t="str">
        <v>Cheap</v>
      </c>
      <c r="G384" t="str">
        <f>IF(AND('Main Data(Cleaned)'!E383&gt;7,'Main Data(Cleaned)'!I383="Yes"),"High Qty &amp; Returned","No")</f>
        <v>No</v>
      </c>
      <c r="O384" s="1">
        <f>DATE(YEAR('Main Data(Cleaned)'!H384),MONTH('Main Data(Cleaned)'!H384),DAY('Main Data(Cleaned)'!H384))</f>
        <v>45557</v>
      </c>
      <c r="Q384">
        <f>O384-'Main Data(Cleaned)'!G384</f>
        <v>33</v>
      </c>
    </row>
    <row r="385" spans="1:17" x14ac:dyDescent="0.3">
      <c r="A385" t="str">
        <v>High Value</v>
      </c>
      <c r="C385" t="str">
        <v>Medium</v>
      </c>
      <c r="E385" t="str">
        <v>Moderate</v>
      </c>
      <c r="G385" t="str">
        <f>IF(AND('Main Data(Cleaned)'!E384&gt;7,'Main Data(Cleaned)'!I384="Yes"),"High Qty &amp; Returned","No")</f>
        <v>High Qty &amp; Returned</v>
      </c>
      <c r="O385" s="1">
        <f>DATE(YEAR('Main Data(Cleaned)'!H385),MONTH('Main Data(Cleaned)'!H385),DAY('Main Data(Cleaned)'!H385))</f>
        <v>45962</v>
      </c>
      <c r="Q385">
        <f>O385-'Main Data(Cleaned)'!G385</f>
        <v>35</v>
      </c>
    </row>
    <row r="386" spans="1:17" x14ac:dyDescent="0.3">
      <c r="A386" t="str">
        <v>Low Value</v>
      </c>
      <c r="C386" t="str">
        <v>Low</v>
      </c>
      <c r="E386" t="str">
        <v>Cheap</v>
      </c>
      <c r="G386" t="str">
        <f>IF(AND('Main Data(Cleaned)'!E385&gt;7,'Main Data(Cleaned)'!I385="Yes"),"High Qty &amp; Returned","No")</f>
        <v>High Qty &amp; Returned</v>
      </c>
      <c r="O386" s="1">
        <f>DATE(YEAR('Main Data(Cleaned)'!H386),MONTH('Main Data(Cleaned)'!H386),DAY('Main Data(Cleaned)'!H386))</f>
        <v>46014</v>
      </c>
      <c r="Q386">
        <f>O386-'Main Data(Cleaned)'!G386</f>
        <v>44</v>
      </c>
    </row>
    <row r="387" spans="1:17" x14ac:dyDescent="0.3">
      <c r="A387" t="str">
        <v>Low Value</v>
      </c>
      <c r="C387" t="str">
        <v>Medium</v>
      </c>
      <c r="E387" t="str">
        <v>Cheap</v>
      </c>
      <c r="G387" t="str">
        <f>IF(AND('Main Data(Cleaned)'!E386&gt;7,'Main Data(Cleaned)'!I386="Yes"),"High Qty &amp; Returned","No")</f>
        <v>No</v>
      </c>
      <c r="O387" s="1">
        <f>DATE(YEAR('Main Data(Cleaned)'!H387),MONTH('Main Data(Cleaned)'!H387),DAY('Main Data(Cleaned)'!H387))</f>
        <v>45709</v>
      </c>
      <c r="Q387">
        <f>O387-'Main Data(Cleaned)'!G387</f>
        <v>26</v>
      </c>
    </row>
    <row r="388" spans="1:17" x14ac:dyDescent="0.3">
      <c r="A388" t="str">
        <v>Low Value</v>
      </c>
      <c r="C388" t="str">
        <v>Medium</v>
      </c>
      <c r="E388" t="str">
        <v>Cheap</v>
      </c>
      <c r="G388" t="str">
        <f>IF(AND('Main Data(Cleaned)'!E387&gt;7,'Main Data(Cleaned)'!I387="Yes"),"High Qty &amp; Returned","No")</f>
        <v>No</v>
      </c>
      <c r="O388" s="1">
        <f>DATE(YEAR('Main Data(Cleaned)'!H388),MONTH('Main Data(Cleaned)'!H388),DAY('Main Data(Cleaned)'!H388))</f>
        <v>45361</v>
      </c>
      <c r="Q388">
        <f>O388-'Main Data(Cleaned)'!G388</f>
        <v>40</v>
      </c>
    </row>
    <row r="389" spans="1:17" x14ac:dyDescent="0.3">
      <c r="A389" t="str">
        <v>High Value</v>
      </c>
      <c r="C389" t="str">
        <v>Medium</v>
      </c>
      <c r="E389" t="str">
        <v>Moderate</v>
      </c>
      <c r="G389" t="str">
        <f>IF(AND('Main Data(Cleaned)'!E388&gt;7,'Main Data(Cleaned)'!I388="Yes"),"High Qty &amp; Returned","No")</f>
        <v>No</v>
      </c>
      <c r="O389" s="1">
        <f>DATE(YEAR('Main Data(Cleaned)'!H389),MONTH('Main Data(Cleaned)'!H389),DAY('Main Data(Cleaned)'!H389))</f>
        <v>45437</v>
      </c>
      <c r="Q389">
        <f>O389-'Main Data(Cleaned)'!G389</f>
        <v>32</v>
      </c>
    </row>
    <row r="390" spans="1:17" x14ac:dyDescent="0.3">
      <c r="A390" t="str">
        <v>Low Value</v>
      </c>
      <c r="C390" t="str">
        <v>Low</v>
      </c>
      <c r="E390" t="str">
        <v>Cheap</v>
      </c>
      <c r="G390" t="str">
        <f>IF(AND('Main Data(Cleaned)'!E389&gt;7,'Main Data(Cleaned)'!I389="Yes"),"High Qty &amp; Returned","No")</f>
        <v>No</v>
      </c>
      <c r="O390" s="1">
        <f>DATE(YEAR('Main Data(Cleaned)'!H390),MONTH('Main Data(Cleaned)'!H390),DAY('Main Data(Cleaned)'!H390))</f>
        <v>45271</v>
      </c>
      <c r="Q390">
        <f>O390-'Main Data(Cleaned)'!G390</f>
        <v>32</v>
      </c>
    </row>
    <row r="391" spans="1:17" x14ac:dyDescent="0.3">
      <c r="A391" t="str">
        <v>Low Value</v>
      </c>
      <c r="C391" t="str">
        <v>Medium</v>
      </c>
      <c r="E391" t="str">
        <v>Cheap</v>
      </c>
      <c r="G391" t="str">
        <f>IF(AND('Main Data(Cleaned)'!E390&gt;7,'Main Data(Cleaned)'!I390="Yes"),"High Qty &amp; Returned","No")</f>
        <v>No</v>
      </c>
      <c r="O391" s="1">
        <f>DATE(YEAR('Main Data(Cleaned)'!H391),MONTH('Main Data(Cleaned)'!H391),DAY('Main Data(Cleaned)'!H391))</f>
        <v>45598</v>
      </c>
      <c r="Q391">
        <f>O391-'Main Data(Cleaned)'!G391</f>
        <v>17</v>
      </c>
    </row>
    <row r="392" spans="1:17" x14ac:dyDescent="0.3">
      <c r="A392" t="str">
        <v>Low Value</v>
      </c>
      <c r="C392" t="str">
        <v>High</v>
      </c>
      <c r="E392" t="str">
        <v>Moderate</v>
      </c>
      <c r="G392" t="str">
        <f>IF(AND('Main Data(Cleaned)'!E391&gt;7,'Main Data(Cleaned)'!I391="Yes"),"High Qty &amp; Returned","No")</f>
        <v>No</v>
      </c>
      <c r="O392" s="1">
        <f>DATE(YEAR('Main Data(Cleaned)'!H392),MONTH('Main Data(Cleaned)'!H392),DAY('Main Data(Cleaned)'!H392))</f>
        <v>46022</v>
      </c>
      <c r="Q392">
        <f>O392-'Main Data(Cleaned)'!G392</f>
        <v>40</v>
      </c>
    </row>
    <row r="393" spans="1:17" x14ac:dyDescent="0.3">
      <c r="A393" t="str">
        <v>Low Value</v>
      </c>
      <c r="C393" t="str">
        <v>Low</v>
      </c>
      <c r="E393" t="str">
        <v>Cheap</v>
      </c>
      <c r="G393" t="str">
        <f>IF(AND('Main Data(Cleaned)'!E392&gt;7,'Main Data(Cleaned)'!I392="Yes"),"High Qty &amp; Returned","No")</f>
        <v>High Qty &amp; Returned</v>
      </c>
      <c r="O393" s="1">
        <f>DATE(YEAR('Main Data(Cleaned)'!H393),MONTH('Main Data(Cleaned)'!H393),DAY('Main Data(Cleaned)'!H393))</f>
        <v>45800</v>
      </c>
      <c r="Q393">
        <f>O393-'Main Data(Cleaned)'!G393</f>
        <v>44</v>
      </c>
    </row>
    <row r="394" spans="1:17" x14ac:dyDescent="0.3">
      <c r="A394" t="str">
        <v>Low Value</v>
      </c>
      <c r="C394" t="str">
        <v>Low</v>
      </c>
      <c r="E394" t="str">
        <v>Cheap</v>
      </c>
      <c r="G394" t="str">
        <f>IF(AND('Main Data(Cleaned)'!E393&gt;7,'Main Data(Cleaned)'!I393="Yes"),"High Qty &amp; Returned","No")</f>
        <v>High Qty &amp; Returned</v>
      </c>
      <c r="O394" s="1">
        <f>DATE(YEAR('Main Data(Cleaned)'!H394),MONTH('Main Data(Cleaned)'!H394),DAY('Main Data(Cleaned)'!H394))</f>
        <v>45627</v>
      </c>
      <c r="Q394">
        <f>O394-'Main Data(Cleaned)'!G394</f>
        <v>25</v>
      </c>
    </row>
    <row r="395" spans="1:17" x14ac:dyDescent="0.3">
      <c r="A395" t="str">
        <v>High Value</v>
      </c>
      <c r="C395" t="str">
        <v>Low</v>
      </c>
      <c r="E395" t="str">
        <v>Moderate</v>
      </c>
      <c r="G395" t="str">
        <f>IF(AND('Main Data(Cleaned)'!E394&gt;7,'Main Data(Cleaned)'!I394="Yes"),"High Qty &amp; Returned","No")</f>
        <v>No</v>
      </c>
      <c r="O395" s="1">
        <f>DATE(YEAR('Main Data(Cleaned)'!H395),MONTH('Main Data(Cleaned)'!H395),DAY('Main Data(Cleaned)'!H395))</f>
        <v>45829</v>
      </c>
      <c r="Q395">
        <f>O395-'Main Data(Cleaned)'!G395</f>
        <v>26</v>
      </c>
    </row>
    <row r="396" spans="1:17" x14ac:dyDescent="0.3">
      <c r="A396" t="str">
        <v>Low Value</v>
      </c>
      <c r="C396" t="str">
        <v>Medium</v>
      </c>
      <c r="E396" t="str">
        <v>Cheap</v>
      </c>
      <c r="G396" t="str">
        <f>IF(AND('Main Data(Cleaned)'!E395&gt;7,'Main Data(Cleaned)'!I395="Yes"),"High Qty &amp; Returned","No")</f>
        <v>No</v>
      </c>
      <c r="O396" s="1">
        <f>DATE(YEAR('Main Data(Cleaned)'!H396),MONTH('Main Data(Cleaned)'!H396),DAY('Main Data(Cleaned)'!H396))</f>
        <v>45990</v>
      </c>
      <c r="Q396">
        <f>O396-'Main Data(Cleaned)'!G396</f>
        <v>37</v>
      </c>
    </row>
    <row r="397" spans="1:17" x14ac:dyDescent="0.3">
      <c r="A397" t="str">
        <v>High Value</v>
      </c>
      <c r="C397" t="str">
        <v>Medium</v>
      </c>
      <c r="E397" t="str">
        <v>Moderate</v>
      </c>
      <c r="G397" t="str">
        <f>IF(AND('Main Data(Cleaned)'!E396&gt;7,'Main Data(Cleaned)'!I396="Yes"),"High Qty &amp; Returned","No")</f>
        <v>No</v>
      </c>
      <c r="O397" s="1">
        <f>DATE(YEAR('Main Data(Cleaned)'!H397),MONTH('Main Data(Cleaned)'!H397),DAY('Main Data(Cleaned)'!H397))</f>
        <v>45511</v>
      </c>
      <c r="Q397">
        <f>O397-'Main Data(Cleaned)'!G397</f>
        <v>40</v>
      </c>
    </row>
    <row r="398" spans="1:17" x14ac:dyDescent="0.3">
      <c r="A398" t="str">
        <v>Low Value</v>
      </c>
      <c r="C398" t="str">
        <v>Low</v>
      </c>
      <c r="E398" t="str">
        <v>Moderate</v>
      </c>
      <c r="G398" t="str">
        <f>IF(AND('Main Data(Cleaned)'!E397&gt;7,'Main Data(Cleaned)'!I397="Yes"),"High Qty &amp; Returned","No")</f>
        <v>High Qty &amp; Returned</v>
      </c>
      <c r="O398" s="1">
        <f>DATE(YEAR('Main Data(Cleaned)'!H398),MONTH('Main Data(Cleaned)'!H398),DAY('Main Data(Cleaned)'!H398))</f>
        <v>45718</v>
      </c>
      <c r="Q398">
        <f>O398-'Main Data(Cleaned)'!G398</f>
        <v>15</v>
      </c>
    </row>
    <row r="399" spans="1:17" x14ac:dyDescent="0.3">
      <c r="A399" t="str">
        <v>Low Value</v>
      </c>
      <c r="C399" t="str">
        <v>Medium</v>
      </c>
      <c r="E399" t="str">
        <v>Moderate</v>
      </c>
      <c r="G399" t="str">
        <f>IF(AND('Main Data(Cleaned)'!E398&gt;7,'Main Data(Cleaned)'!I398="Yes"),"High Qty &amp; Returned","No")</f>
        <v>No</v>
      </c>
      <c r="O399" s="1">
        <f>DATE(YEAR('Main Data(Cleaned)'!H399),MONTH('Main Data(Cleaned)'!H399),DAY('Main Data(Cleaned)'!H399))</f>
        <v>45951</v>
      </c>
      <c r="Q399">
        <f>O399-'Main Data(Cleaned)'!G399</f>
        <v>15</v>
      </c>
    </row>
    <row r="400" spans="1:17" x14ac:dyDescent="0.3">
      <c r="A400" t="str">
        <v>Low Value</v>
      </c>
      <c r="C400" t="str">
        <v>High</v>
      </c>
      <c r="E400" t="str">
        <v>Cheap</v>
      </c>
      <c r="G400" t="str">
        <f>IF(AND('Main Data(Cleaned)'!E399&gt;7,'Main Data(Cleaned)'!I399="Yes"),"High Qty &amp; Returned","No")</f>
        <v>No</v>
      </c>
      <c r="O400" s="1">
        <f>DATE(YEAR('Main Data(Cleaned)'!H400),MONTH('Main Data(Cleaned)'!H400),DAY('Main Data(Cleaned)'!H400))</f>
        <v>45023</v>
      </c>
      <c r="Q400">
        <f>O400-'Main Data(Cleaned)'!G400</f>
        <v>20</v>
      </c>
    </row>
    <row r="401" spans="1:17" x14ac:dyDescent="0.3">
      <c r="A401" t="str">
        <v>Low Value</v>
      </c>
      <c r="C401" t="str">
        <v>Low</v>
      </c>
      <c r="E401" t="str">
        <v>Cheap</v>
      </c>
      <c r="G401" t="str">
        <f>IF(AND('Main Data(Cleaned)'!E400&gt;7,'Main Data(Cleaned)'!I400="Yes"),"High Qty &amp; Returned","No")</f>
        <v>No</v>
      </c>
      <c r="O401" s="1">
        <f>DATE(YEAR('Main Data(Cleaned)'!H401),MONTH('Main Data(Cleaned)'!H401),DAY('Main Data(Cleaned)'!H401))</f>
        <v>45071</v>
      </c>
      <c r="Q401">
        <f>O401-'Main Data(Cleaned)'!G401</f>
        <v>21</v>
      </c>
    </row>
    <row r="402" spans="1:17" x14ac:dyDescent="0.3">
      <c r="A402" t="str">
        <v>Low Value</v>
      </c>
      <c r="C402" t="str">
        <v>Low</v>
      </c>
      <c r="E402" t="str">
        <v>Cheap</v>
      </c>
      <c r="G402" t="str">
        <f>IF(AND('Main Data(Cleaned)'!E401&gt;7,'Main Data(Cleaned)'!I401="Yes"),"High Qty &amp; Returned","No")</f>
        <v>No</v>
      </c>
      <c r="O402" s="1">
        <f>DATE(YEAR('Main Data(Cleaned)'!H402),MONTH('Main Data(Cleaned)'!H402),DAY('Main Data(Cleaned)'!H402))</f>
        <v>44982</v>
      </c>
      <c r="Q402">
        <f>O402-'Main Data(Cleaned)'!G402</f>
        <v>23</v>
      </c>
    </row>
    <row r="403" spans="1:17" x14ac:dyDescent="0.3">
      <c r="A403" t="str">
        <v>Low Value</v>
      </c>
      <c r="C403" t="str">
        <v>Medium</v>
      </c>
      <c r="E403" t="str">
        <v>Moderate</v>
      </c>
      <c r="G403" t="str">
        <f>IF(AND('Main Data(Cleaned)'!E402&gt;7,'Main Data(Cleaned)'!I402="Yes"),"High Qty &amp; Returned","No")</f>
        <v>No</v>
      </c>
      <c r="O403" s="1">
        <f>DATE(YEAR('Main Data(Cleaned)'!H403),MONTH('Main Data(Cleaned)'!H403),DAY('Main Data(Cleaned)'!H403))</f>
        <v>45313</v>
      </c>
      <c r="Q403">
        <f>O403-'Main Data(Cleaned)'!G403</f>
        <v>19</v>
      </c>
    </row>
    <row r="404" spans="1:17" x14ac:dyDescent="0.3">
      <c r="A404" t="str">
        <v>High Value</v>
      </c>
      <c r="C404" t="str">
        <v>Medium</v>
      </c>
      <c r="E404" t="str">
        <v>Moderate</v>
      </c>
      <c r="G404" t="str">
        <f>IF(AND('Main Data(Cleaned)'!E403&gt;7,'Main Data(Cleaned)'!I403="Yes"),"High Qty &amp; Returned","No")</f>
        <v>No</v>
      </c>
      <c r="O404" s="1">
        <f>DATE(YEAR('Main Data(Cleaned)'!H404),MONTH('Main Data(Cleaned)'!H404),DAY('Main Data(Cleaned)'!H404))</f>
        <v>45394</v>
      </c>
      <c r="Q404">
        <f>O404-'Main Data(Cleaned)'!G404</f>
        <v>28</v>
      </c>
    </row>
    <row r="405" spans="1:17" x14ac:dyDescent="0.3">
      <c r="A405" t="str">
        <v>High Value</v>
      </c>
      <c r="C405" t="str">
        <v>Low</v>
      </c>
      <c r="E405" t="str">
        <v>Moderate</v>
      </c>
      <c r="G405" t="str">
        <f>IF(AND('Main Data(Cleaned)'!E404&gt;7,'Main Data(Cleaned)'!I404="Yes"),"High Qty &amp; Returned","No")</f>
        <v>High Qty &amp; Returned</v>
      </c>
      <c r="O405" s="1">
        <f>DATE(YEAR('Main Data(Cleaned)'!H405),MONTH('Main Data(Cleaned)'!H405),DAY('Main Data(Cleaned)'!H405))</f>
        <v>45543</v>
      </c>
      <c r="Q405">
        <f>O405-'Main Data(Cleaned)'!G405</f>
        <v>29</v>
      </c>
    </row>
    <row r="406" spans="1:17" x14ac:dyDescent="0.3">
      <c r="A406" t="str">
        <v>Low Value</v>
      </c>
      <c r="C406" t="str">
        <v>Medium</v>
      </c>
      <c r="E406" t="str">
        <v>Moderate</v>
      </c>
      <c r="G406" t="str">
        <f>IF(AND('Main Data(Cleaned)'!E405&gt;7,'Main Data(Cleaned)'!I405="Yes"),"High Qty &amp; Returned","No")</f>
        <v>No</v>
      </c>
      <c r="O406" s="1">
        <f>DATE(YEAR('Main Data(Cleaned)'!H406),MONTH('Main Data(Cleaned)'!H406),DAY('Main Data(Cleaned)'!H406))</f>
        <v>45914</v>
      </c>
      <c r="Q406">
        <f>O406-'Main Data(Cleaned)'!G406</f>
        <v>29</v>
      </c>
    </row>
    <row r="407" spans="1:17" x14ac:dyDescent="0.3">
      <c r="A407" t="str">
        <v>Low Value</v>
      </c>
      <c r="C407" t="str">
        <v>Low</v>
      </c>
      <c r="E407" t="str">
        <v>Cheap</v>
      </c>
      <c r="G407" t="str">
        <f>IF(AND('Main Data(Cleaned)'!E406&gt;7,'Main Data(Cleaned)'!I406="Yes"),"High Qty &amp; Returned","No")</f>
        <v>No</v>
      </c>
      <c r="O407" s="1">
        <f>DATE(YEAR('Main Data(Cleaned)'!H407),MONTH('Main Data(Cleaned)'!H407),DAY('Main Data(Cleaned)'!H407))</f>
        <v>45767</v>
      </c>
      <c r="Q407">
        <f>O407-'Main Data(Cleaned)'!G407</f>
        <v>30</v>
      </c>
    </row>
    <row r="408" spans="1:17" x14ac:dyDescent="0.3">
      <c r="A408" t="str">
        <v>Low Value</v>
      </c>
      <c r="C408" t="str">
        <v>Medium</v>
      </c>
      <c r="E408" t="str">
        <v>Moderate</v>
      </c>
      <c r="G408" t="str">
        <f>IF(AND('Main Data(Cleaned)'!E407&gt;7,'Main Data(Cleaned)'!I407="Yes"),"High Qty &amp; Returned","No")</f>
        <v>No</v>
      </c>
      <c r="O408" s="1">
        <f>DATE(YEAR('Main Data(Cleaned)'!H408),MONTH('Main Data(Cleaned)'!H408),DAY('Main Data(Cleaned)'!H408))</f>
        <v>45014</v>
      </c>
      <c r="Q408">
        <f>O408-'Main Data(Cleaned)'!G408</f>
        <v>32</v>
      </c>
    </row>
    <row r="409" spans="1:17" x14ac:dyDescent="0.3">
      <c r="A409" t="str">
        <v>Low Value</v>
      </c>
      <c r="C409" t="str">
        <v>Medium</v>
      </c>
      <c r="E409" t="str">
        <v>Cheap</v>
      </c>
      <c r="G409" t="str">
        <f>IF(AND('Main Data(Cleaned)'!E408&gt;7,'Main Data(Cleaned)'!I408="Yes"),"High Qty &amp; Returned","No")</f>
        <v>No</v>
      </c>
      <c r="O409" s="1">
        <f>DATE(YEAR('Main Data(Cleaned)'!H409),MONTH('Main Data(Cleaned)'!H409),DAY('Main Data(Cleaned)'!H409))</f>
        <v>45660</v>
      </c>
      <c r="Q409">
        <f>O409-'Main Data(Cleaned)'!G409</f>
        <v>45</v>
      </c>
    </row>
    <row r="410" spans="1:17" x14ac:dyDescent="0.3">
      <c r="A410" t="str">
        <v>High Value</v>
      </c>
      <c r="C410" t="str">
        <v>High</v>
      </c>
      <c r="E410" t="str">
        <v>Moderate</v>
      </c>
      <c r="G410" t="str">
        <f>IF(AND('Main Data(Cleaned)'!E409&gt;7,'Main Data(Cleaned)'!I409="Yes"),"High Qty &amp; Returned","No")</f>
        <v>No</v>
      </c>
      <c r="O410" s="1">
        <f>DATE(YEAR('Main Data(Cleaned)'!H410),MONTH('Main Data(Cleaned)'!H410),DAY('Main Data(Cleaned)'!H410))</f>
        <v>45806</v>
      </c>
      <c r="Q410">
        <f>O410-'Main Data(Cleaned)'!G410</f>
        <v>23</v>
      </c>
    </row>
    <row r="411" spans="1:17" x14ac:dyDescent="0.3">
      <c r="A411" t="str">
        <v>Low Value</v>
      </c>
      <c r="C411" t="str">
        <v>Medium</v>
      </c>
      <c r="E411" t="str">
        <v>Cheap</v>
      </c>
      <c r="G411" t="str">
        <f>IF(AND('Main Data(Cleaned)'!E410&gt;7,'Main Data(Cleaned)'!I410="Yes"),"High Qty &amp; Returned","No")</f>
        <v>No</v>
      </c>
      <c r="O411" s="1">
        <f>DATE(YEAR('Main Data(Cleaned)'!H411),MONTH('Main Data(Cleaned)'!H411),DAY('Main Data(Cleaned)'!H411))</f>
        <v>45282</v>
      </c>
      <c r="Q411">
        <f>O411-'Main Data(Cleaned)'!G411</f>
        <v>26</v>
      </c>
    </row>
    <row r="412" spans="1:17" x14ac:dyDescent="0.3">
      <c r="A412" t="str">
        <v>High Value</v>
      </c>
      <c r="C412" t="str">
        <v>Low</v>
      </c>
      <c r="E412" t="str">
        <v>Moderate</v>
      </c>
      <c r="G412" t="str">
        <f>IF(AND('Main Data(Cleaned)'!E411&gt;7,'Main Data(Cleaned)'!I411="Yes"),"High Qty &amp; Returned","No")</f>
        <v>High Qty &amp; Returned</v>
      </c>
      <c r="O412" s="1">
        <f>DATE(YEAR('Main Data(Cleaned)'!H412),MONTH('Main Data(Cleaned)'!H412),DAY('Main Data(Cleaned)'!H412))</f>
        <v>45569</v>
      </c>
      <c r="Q412">
        <f>O412-'Main Data(Cleaned)'!G412</f>
        <v>29</v>
      </c>
    </row>
    <row r="413" spans="1:17" x14ac:dyDescent="0.3">
      <c r="A413" t="str">
        <v>Low Value</v>
      </c>
      <c r="C413" t="str">
        <v>Low</v>
      </c>
      <c r="E413" t="str">
        <v>Moderate</v>
      </c>
      <c r="G413" t="str">
        <f>IF(AND('Main Data(Cleaned)'!E412&gt;7,'Main Data(Cleaned)'!I412="Yes"),"High Qty &amp; Returned","No")</f>
        <v>No</v>
      </c>
      <c r="O413" s="1">
        <f>DATE(YEAR('Main Data(Cleaned)'!H413),MONTH('Main Data(Cleaned)'!H413),DAY('Main Data(Cleaned)'!H413))</f>
        <v>45615</v>
      </c>
      <c r="Q413">
        <f>O413-'Main Data(Cleaned)'!G413</f>
        <v>43</v>
      </c>
    </row>
    <row r="414" spans="1:17" x14ac:dyDescent="0.3">
      <c r="A414" t="str">
        <v>Low Value</v>
      </c>
      <c r="C414" t="str">
        <v>Medium</v>
      </c>
      <c r="E414" t="str">
        <v>Cheap</v>
      </c>
      <c r="G414" t="str">
        <f>IF(AND('Main Data(Cleaned)'!E413&gt;7,'Main Data(Cleaned)'!I413="Yes"),"High Qty &amp; Returned","No")</f>
        <v>No</v>
      </c>
      <c r="O414" s="1">
        <f>DATE(YEAR('Main Data(Cleaned)'!H414),MONTH('Main Data(Cleaned)'!H414),DAY('Main Data(Cleaned)'!H414))</f>
        <v>45789</v>
      </c>
      <c r="Q414">
        <f>O414-'Main Data(Cleaned)'!G414</f>
        <v>19</v>
      </c>
    </row>
    <row r="415" spans="1:17" x14ac:dyDescent="0.3">
      <c r="A415" t="str">
        <v>Low Value</v>
      </c>
      <c r="C415" t="str">
        <v>Medium</v>
      </c>
      <c r="E415" t="str">
        <v>Cheap</v>
      </c>
      <c r="G415" t="str">
        <f>IF(AND('Main Data(Cleaned)'!E414&gt;7,'Main Data(Cleaned)'!I414="Yes"),"High Qty &amp; Returned","No")</f>
        <v>No</v>
      </c>
      <c r="O415" s="1">
        <f>DATE(YEAR('Main Data(Cleaned)'!H415),MONTH('Main Data(Cleaned)'!H415),DAY('Main Data(Cleaned)'!H415))</f>
        <v>45490</v>
      </c>
      <c r="Q415">
        <f>O415-'Main Data(Cleaned)'!G415</f>
        <v>16</v>
      </c>
    </row>
    <row r="416" spans="1:17" x14ac:dyDescent="0.3">
      <c r="A416" t="str">
        <v>Low Value</v>
      </c>
      <c r="C416" t="str">
        <v>High</v>
      </c>
      <c r="E416" t="str">
        <v>Moderate</v>
      </c>
      <c r="G416" t="str">
        <f>IF(AND('Main Data(Cleaned)'!E415&gt;7,'Main Data(Cleaned)'!I415="Yes"),"High Qty &amp; Returned","No")</f>
        <v>No</v>
      </c>
      <c r="O416" s="1">
        <f>DATE(YEAR('Main Data(Cleaned)'!H416),MONTH('Main Data(Cleaned)'!H416),DAY('Main Data(Cleaned)'!H416))</f>
        <v>45011</v>
      </c>
      <c r="Q416">
        <f>O416-'Main Data(Cleaned)'!G416</f>
        <v>44</v>
      </c>
    </row>
    <row r="417" spans="1:17" x14ac:dyDescent="0.3">
      <c r="A417" t="str">
        <v>Low Value</v>
      </c>
      <c r="C417" t="str">
        <v>Low</v>
      </c>
      <c r="E417" t="str">
        <v>Cheap</v>
      </c>
      <c r="G417" t="str">
        <f>IF(AND('Main Data(Cleaned)'!E416&gt;7,'Main Data(Cleaned)'!I416="Yes"),"High Qty &amp; Returned","No")</f>
        <v>No</v>
      </c>
      <c r="O417" s="1">
        <f>DATE(YEAR('Main Data(Cleaned)'!H417),MONTH('Main Data(Cleaned)'!H417),DAY('Main Data(Cleaned)'!H417))</f>
        <v>45097</v>
      </c>
      <c r="Q417">
        <f>O417-'Main Data(Cleaned)'!G417</f>
        <v>38</v>
      </c>
    </row>
    <row r="418" spans="1:17" x14ac:dyDescent="0.3">
      <c r="A418" t="str">
        <v>Low Value</v>
      </c>
      <c r="C418" t="str">
        <v>Low</v>
      </c>
      <c r="E418" t="str">
        <v>Moderate</v>
      </c>
      <c r="G418" t="str">
        <f>IF(AND('Main Data(Cleaned)'!E417&gt;7,'Main Data(Cleaned)'!I417="Yes"),"High Qty &amp; Returned","No")</f>
        <v>High Qty &amp; Returned</v>
      </c>
      <c r="O418" s="1">
        <f>DATE(YEAR('Main Data(Cleaned)'!H418),MONTH('Main Data(Cleaned)'!H418),DAY('Main Data(Cleaned)'!H418))</f>
        <v>45777</v>
      </c>
      <c r="Q418">
        <f>O418-'Main Data(Cleaned)'!G418</f>
        <v>26</v>
      </c>
    </row>
    <row r="419" spans="1:17" x14ac:dyDescent="0.3">
      <c r="A419" t="str">
        <v>High Value</v>
      </c>
      <c r="C419" t="str">
        <v>Medium</v>
      </c>
      <c r="E419" t="str">
        <v>Moderate</v>
      </c>
      <c r="G419" t="str">
        <f>IF(AND('Main Data(Cleaned)'!E418&gt;7,'Main Data(Cleaned)'!I418="Yes"),"High Qty &amp; Returned","No")</f>
        <v>No</v>
      </c>
      <c r="O419" s="1">
        <f>DATE(YEAR('Main Data(Cleaned)'!H419),MONTH('Main Data(Cleaned)'!H419),DAY('Main Data(Cleaned)'!H419))</f>
        <v>45820</v>
      </c>
      <c r="Q419">
        <f>O419-'Main Data(Cleaned)'!G419</f>
        <v>27</v>
      </c>
    </row>
    <row r="420" spans="1:17" x14ac:dyDescent="0.3">
      <c r="A420" t="str">
        <v>Low Value</v>
      </c>
      <c r="C420" t="str">
        <v>Medium</v>
      </c>
      <c r="E420" t="str">
        <v>Cheap</v>
      </c>
      <c r="G420" t="str">
        <f>IF(AND('Main Data(Cleaned)'!E419&gt;7,'Main Data(Cleaned)'!I419="Yes"),"High Qty &amp; Returned","No")</f>
        <v>No</v>
      </c>
      <c r="O420" s="1">
        <f>DATE(YEAR('Main Data(Cleaned)'!H420),MONTH('Main Data(Cleaned)'!H420),DAY('Main Data(Cleaned)'!H420))</f>
        <v>45864</v>
      </c>
      <c r="Q420">
        <f>O420-'Main Data(Cleaned)'!G420</f>
        <v>44</v>
      </c>
    </row>
    <row r="421" spans="1:17" x14ac:dyDescent="0.3">
      <c r="A421" t="str">
        <v>Low Value</v>
      </c>
      <c r="C421" t="str">
        <v>Medium</v>
      </c>
      <c r="E421" t="str">
        <v>Cheap</v>
      </c>
      <c r="G421" t="str">
        <f>IF(AND('Main Data(Cleaned)'!E420&gt;7,'Main Data(Cleaned)'!I420="Yes"),"High Qty &amp; Returned","No")</f>
        <v>No</v>
      </c>
      <c r="O421" s="1">
        <f>DATE(YEAR('Main Data(Cleaned)'!H421),MONTH('Main Data(Cleaned)'!H421),DAY('Main Data(Cleaned)'!H421))</f>
        <v>45759</v>
      </c>
      <c r="Q421">
        <f>O421-'Main Data(Cleaned)'!G421</f>
        <v>34</v>
      </c>
    </row>
    <row r="422" spans="1:17" x14ac:dyDescent="0.3">
      <c r="A422" t="str">
        <v>Low Value</v>
      </c>
      <c r="C422" t="str">
        <v>Medium</v>
      </c>
      <c r="E422" t="str">
        <v>Moderate</v>
      </c>
      <c r="G422" t="str">
        <f>IF(AND('Main Data(Cleaned)'!E421&gt;7,'Main Data(Cleaned)'!I421="Yes"),"High Qty &amp; Returned","No")</f>
        <v>No</v>
      </c>
      <c r="O422" s="1">
        <f>DATE(YEAR('Main Data(Cleaned)'!H422),MONTH('Main Data(Cleaned)'!H422),DAY('Main Data(Cleaned)'!H422))</f>
        <v>45278</v>
      </c>
      <c r="Q422">
        <f>O422-'Main Data(Cleaned)'!G422</f>
        <v>19</v>
      </c>
    </row>
    <row r="423" spans="1:17" x14ac:dyDescent="0.3">
      <c r="A423" t="str">
        <v>Low Value</v>
      </c>
      <c r="C423" t="str">
        <v>Medium</v>
      </c>
      <c r="E423" t="str">
        <v>Cheap</v>
      </c>
      <c r="G423" t="str">
        <f>IF(AND('Main Data(Cleaned)'!E422&gt;7,'Main Data(Cleaned)'!I422="Yes"),"High Qty &amp; Returned","No")</f>
        <v>No</v>
      </c>
      <c r="O423" s="1">
        <f>DATE(YEAR('Main Data(Cleaned)'!H423),MONTH('Main Data(Cleaned)'!H423),DAY('Main Data(Cleaned)'!H423))</f>
        <v>45316</v>
      </c>
      <c r="Q423">
        <f>O423-'Main Data(Cleaned)'!G423</f>
        <v>20</v>
      </c>
    </row>
    <row r="424" spans="1:17" x14ac:dyDescent="0.3">
      <c r="A424" t="str">
        <v>Low Value</v>
      </c>
      <c r="C424" t="str">
        <v>Low</v>
      </c>
      <c r="E424" t="str">
        <v>Cheap</v>
      </c>
      <c r="G424" t="str">
        <f>IF(AND('Main Data(Cleaned)'!E423&gt;7,'Main Data(Cleaned)'!I423="Yes"),"High Qty &amp; Returned","No")</f>
        <v>No</v>
      </c>
      <c r="O424" s="1">
        <f>DATE(YEAR('Main Data(Cleaned)'!H424),MONTH('Main Data(Cleaned)'!H424),DAY('Main Data(Cleaned)'!H424))</f>
        <v>45487</v>
      </c>
      <c r="Q424">
        <f>O424-'Main Data(Cleaned)'!G424</f>
        <v>39</v>
      </c>
    </row>
    <row r="425" spans="1:17" x14ac:dyDescent="0.3">
      <c r="A425" t="str">
        <v>Low Value</v>
      </c>
      <c r="C425" t="str">
        <v>Medium</v>
      </c>
      <c r="E425" t="str">
        <v>Cheap</v>
      </c>
      <c r="G425" t="str">
        <f>IF(AND('Main Data(Cleaned)'!E424&gt;7,'Main Data(Cleaned)'!I424="Yes"),"High Qty &amp; Returned","No")</f>
        <v>High Qty &amp; Returned</v>
      </c>
      <c r="O425" s="1">
        <f>DATE(YEAR('Main Data(Cleaned)'!H425),MONTH('Main Data(Cleaned)'!H425),DAY('Main Data(Cleaned)'!H425))</f>
        <v>45221</v>
      </c>
      <c r="Q425">
        <f>O425-'Main Data(Cleaned)'!G425</f>
        <v>42</v>
      </c>
    </row>
    <row r="426" spans="1:17" x14ac:dyDescent="0.3">
      <c r="A426" t="str">
        <v>Low Value</v>
      </c>
      <c r="C426" t="str">
        <v>Medium</v>
      </c>
      <c r="E426" t="str">
        <v>Cheap</v>
      </c>
      <c r="G426" t="str">
        <f>IF(AND('Main Data(Cleaned)'!E425&gt;7,'Main Data(Cleaned)'!I425="Yes"),"High Qty &amp; Returned","No")</f>
        <v>No</v>
      </c>
      <c r="O426" s="1">
        <f>DATE(YEAR('Main Data(Cleaned)'!H426),MONTH('Main Data(Cleaned)'!H426),DAY('Main Data(Cleaned)'!H426))</f>
        <v>45600</v>
      </c>
      <c r="Q426">
        <f>O426-'Main Data(Cleaned)'!G426</f>
        <v>22</v>
      </c>
    </row>
    <row r="427" spans="1:17" x14ac:dyDescent="0.3">
      <c r="A427" t="str">
        <v>Low Value</v>
      </c>
      <c r="C427" t="str">
        <v>Medium</v>
      </c>
      <c r="E427" t="str">
        <v>Moderate</v>
      </c>
      <c r="G427" t="str">
        <f>IF(AND('Main Data(Cleaned)'!E426&gt;7,'Main Data(Cleaned)'!I426="Yes"),"High Qty &amp; Returned","No")</f>
        <v>No</v>
      </c>
      <c r="O427" s="1">
        <f>DATE(YEAR('Main Data(Cleaned)'!H427),MONTH('Main Data(Cleaned)'!H427),DAY('Main Data(Cleaned)'!H427))</f>
        <v>45550</v>
      </c>
      <c r="Q427">
        <f>O427-'Main Data(Cleaned)'!G427</f>
        <v>44</v>
      </c>
    </row>
    <row r="428" spans="1:17" x14ac:dyDescent="0.3">
      <c r="A428" t="str">
        <v>Low Value</v>
      </c>
      <c r="C428" t="str">
        <v>Medium</v>
      </c>
      <c r="E428" t="str">
        <v>Moderate</v>
      </c>
      <c r="G428" t="str">
        <f>IF(AND('Main Data(Cleaned)'!E427&gt;7,'Main Data(Cleaned)'!I427="Yes"),"High Qty &amp; Returned","No")</f>
        <v>No</v>
      </c>
      <c r="O428" s="1">
        <f>DATE(YEAR('Main Data(Cleaned)'!H428),MONTH('Main Data(Cleaned)'!H428),DAY('Main Data(Cleaned)'!H428))</f>
        <v>45030</v>
      </c>
      <c r="Q428">
        <f>O428-'Main Data(Cleaned)'!G428</f>
        <v>35</v>
      </c>
    </row>
    <row r="429" spans="1:17" x14ac:dyDescent="0.3">
      <c r="A429" t="str">
        <v>Low Value</v>
      </c>
      <c r="C429" t="str">
        <v>High</v>
      </c>
      <c r="E429" t="str">
        <v>Moderate</v>
      </c>
      <c r="G429" t="str">
        <f>IF(AND('Main Data(Cleaned)'!E428&gt;7,'Main Data(Cleaned)'!I428="Yes"),"High Qty &amp; Returned","No")</f>
        <v>No</v>
      </c>
      <c r="O429" s="1">
        <f>DATE(YEAR('Main Data(Cleaned)'!H429),MONTH('Main Data(Cleaned)'!H429),DAY('Main Data(Cleaned)'!H429))</f>
        <v>45701</v>
      </c>
      <c r="Q429">
        <f>O429-'Main Data(Cleaned)'!G429</f>
        <v>40</v>
      </c>
    </row>
    <row r="430" spans="1:17" x14ac:dyDescent="0.3">
      <c r="A430" t="str">
        <v>Low Value</v>
      </c>
      <c r="C430" t="str">
        <v>Medium</v>
      </c>
      <c r="E430" t="str">
        <v>Moderate</v>
      </c>
      <c r="G430" t="str">
        <f>IF(AND('Main Data(Cleaned)'!E429&gt;7,'Main Data(Cleaned)'!I429="Yes"),"High Qty &amp; Returned","No")</f>
        <v>No</v>
      </c>
      <c r="O430" s="1">
        <f>DATE(YEAR('Main Data(Cleaned)'!H430),MONTH('Main Data(Cleaned)'!H430),DAY('Main Data(Cleaned)'!H430))</f>
        <v>45182</v>
      </c>
      <c r="Q430">
        <f>O430-'Main Data(Cleaned)'!G430</f>
        <v>41</v>
      </c>
    </row>
    <row r="431" spans="1:17" x14ac:dyDescent="0.3">
      <c r="A431" t="str">
        <v>Low Value</v>
      </c>
      <c r="C431" t="str">
        <v>Medium</v>
      </c>
      <c r="E431" t="str">
        <v>Cheap</v>
      </c>
      <c r="G431" t="str">
        <f>IF(AND('Main Data(Cleaned)'!E430&gt;7,'Main Data(Cleaned)'!I430="Yes"),"High Qty &amp; Returned","No")</f>
        <v>No</v>
      </c>
      <c r="O431" s="1">
        <f>DATE(YEAR('Main Data(Cleaned)'!H431),MONTH('Main Data(Cleaned)'!H431),DAY('Main Data(Cleaned)'!H431))</f>
        <v>44999</v>
      </c>
      <c r="Q431">
        <f>O431-'Main Data(Cleaned)'!G431</f>
        <v>18</v>
      </c>
    </row>
    <row r="432" spans="1:17" x14ac:dyDescent="0.3">
      <c r="A432" t="str">
        <v>Low Value</v>
      </c>
      <c r="C432" t="str">
        <v>High</v>
      </c>
      <c r="E432" t="str">
        <v>Moderate</v>
      </c>
      <c r="G432" t="str">
        <f>IF(AND('Main Data(Cleaned)'!E431&gt;7,'Main Data(Cleaned)'!I431="Yes"),"High Qty &amp; Returned","No")</f>
        <v>No</v>
      </c>
      <c r="O432" s="1">
        <f>DATE(YEAR('Main Data(Cleaned)'!H432),MONTH('Main Data(Cleaned)'!H432),DAY('Main Data(Cleaned)'!H432))</f>
        <v>45223</v>
      </c>
      <c r="Q432">
        <f>O432-'Main Data(Cleaned)'!G432</f>
        <v>15</v>
      </c>
    </row>
    <row r="433" spans="1:17" x14ac:dyDescent="0.3">
      <c r="A433" t="str">
        <v>Low Value</v>
      </c>
      <c r="C433" t="str">
        <v>Medium</v>
      </c>
      <c r="E433" t="str">
        <v>Cheap</v>
      </c>
      <c r="G433" t="str">
        <f>IF(AND('Main Data(Cleaned)'!E432&gt;7,'Main Data(Cleaned)'!I432="Yes"),"High Qty &amp; Returned","No")</f>
        <v>No</v>
      </c>
      <c r="O433" s="1">
        <f>DATE(YEAR('Main Data(Cleaned)'!H433),MONTH('Main Data(Cleaned)'!H433),DAY('Main Data(Cleaned)'!H433))</f>
        <v>44959</v>
      </c>
      <c r="Q433">
        <f>O433-'Main Data(Cleaned)'!G433</f>
        <v>15</v>
      </c>
    </row>
    <row r="434" spans="1:17" x14ac:dyDescent="0.3">
      <c r="A434" t="str">
        <v>Low Value</v>
      </c>
      <c r="C434" t="str">
        <v>High</v>
      </c>
      <c r="E434" t="str">
        <v>Cheap</v>
      </c>
      <c r="G434" t="str">
        <f>IF(AND('Main Data(Cleaned)'!E433&gt;7,'Main Data(Cleaned)'!I433="Yes"),"High Qty &amp; Returned","No")</f>
        <v>No</v>
      </c>
      <c r="O434" s="1">
        <f>DATE(YEAR('Main Data(Cleaned)'!H434),MONTH('Main Data(Cleaned)'!H434),DAY('Main Data(Cleaned)'!H434))</f>
        <v>45291</v>
      </c>
      <c r="Q434">
        <f>O434-'Main Data(Cleaned)'!G434</f>
        <v>35</v>
      </c>
    </row>
    <row r="435" spans="1:17" x14ac:dyDescent="0.3">
      <c r="A435" t="str">
        <v>Low Value</v>
      </c>
      <c r="C435" t="str">
        <v>Medium</v>
      </c>
      <c r="E435" t="str">
        <v>Cheap</v>
      </c>
      <c r="G435" t="str">
        <f>IF(AND('Main Data(Cleaned)'!E434&gt;7,'Main Data(Cleaned)'!I434="Yes"),"High Qty &amp; Returned","No")</f>
        <v>No</v>
      </c>
      <c r="O435" s="1">
        <f>DATE(YEAR('Main Data(Cleaned)'!H435),MONTH('Main Data(Cleaned)'!H435),DAY('Main Data(Cleaned)'!H435))</f>
        <v>45389</v>
      </c>
      <c r="Q435">
        <f>O435-'Main Data(Cleaned)'!G435</f>
        <v>36</v>
      </c>
    </row>
    <row r="436" spans="1:17" x14ac:dyDescent="0.3">
      <c r="A436" t="str">
        <v>Low Value</v>
      </c>
      <c r="C436" t="str">
        <v>Low</v>
      </c>
      <c r="E436" t="str">
        <v>Cheap</v>
      </c>
      <c r="G436" t="str">
        <f>IF(AND('Main Data(Cleaned)'!E435&gt;7,'Main Data(Cleaned)'!I435="Yes"),"High Qty &amp; Returned","No")</f>
        <v>No</v>
      </c>
      <c r="O436" s="1">
        <f>DATE(YEAR('Main Data(Cleaned)'!H436),MONTH('Main Data(Cleaned)'!H436),DAY('Main Data(Cleaned)'!H436))</f>
        <v>45663</v>
      </c>
      <c r="Q436">
        <f>O436-'Main Data(Cleaned)'!G436</f>
        <v>38</v>
      </c>
    </row>
    <row r="437" spans="1:17" x14ac:dyDescent="0.3">
      <c r="A437" t="str">
        <v>Low Value</v>
      </c>
      <c r="C437" t="str">
        <v>Low</v>
      </c>
      <c r="E437" t="str">
        <v>Moderate</v>
      </c>
      <c r="G437" t="str">
        <f>IF(AND('Main Data(Cleaned)'!E436&gt;7,'Main Data(Cleaned)'!I436="Yes"),"High Qty &amp; Returned","No")</f>
        <v>No</v>
      </c>
      <c r="O437" s="1">
        <f>DATE(YEAR('Main Data(Cleaned)'!H437),MONTH('Main Data(Cleaned)'!H437),DAY('Main Data(Cleaned)'!H437))</f>
        <v>45267</v>
      </c>
      <c r="Q437">
        <f>O437-'Main Data(Cleaned)'!G437</f>
        <v>36</v>
      </c>
    </row>
    <row r="438" spans="1:17" x14ac:dyDescent="0.3">
      <c r="A438" t="str">
        <v>High Value</v>
      </c>
      <c r="C438" t="str">
        <v>Medium</v>
      </c>
      <c r="E438" t="str">
        <v>Moderate</v>
      </c>
      <c r="G438" t="str">
        <f>IF(AND('Main Data(Cleaned)'!E437&gt;7,'Main Data(Cleaned)'!I437="Yes"),"High Qty &amp; Returned","No")</f>
        <v>No</v>
      </c>
      <c r="O438" s="1">
        <f>DATE(YEAR('Main Data(Cleaned)'!H438),MONTH('Main Data(Cleaned)'!H438),DAY('Main Data(Cleaned)'!H438))</f>
        <v>45610</v>
      </c>
      <c r="Q438">
        <f>O438-'Main Data(Cleaned)'!G438</f>
        <v>23</v>
      </c>
    </row>
    <row r="439" spans="1:17" x14ac:dyDescent="0.3">
      <c r="A439" t="str">
        <v>Low Value</v>
      </c>
      <c r="C439" t="str">
        <v>Medium</v>
      </c>
      <c r="E439" t="str">
        <v>Cheap</v>
      </c>
      <c r="G439" t="str">
        <f>IF(AND('Main Data(Cleaned)'!E438&gt;7,'Main Data(Cleaned)'!I438="Yes"),"High Qty &amp; Returned","No")</f>
        <v>No</v>
      </c>
      <c r="O439" s="1">
        <f>DATE(YEAR('Main Data(Cleaned)'!H439),MONTH('Main Data(Cleaned)'!H439),DAY('Main Data(Cleaned)'!H439))</f>
        <v>44998</v>
      </c>
      <c r="Q439">
        <f>O439-'Main Data(Cleaned)'!G439</f>
        <v>34</v>
      </c>
    </row>
    <row r="440" spans="1:17" x14ac:dyDescent="0.3">
      <c r="A440" t="str">
        <v>High Value</v>
      </c>
      <c r="C440" t="str">
        <v>Medium</v>
      </c>
      <c r="E440" t="str">
        <v>Moderate</v>
      </c>
      <c r="G440" t="str">
        <f>IF(AND('Main Data(Cleaned)'!E439&gt;7,'Main Data(Cleaned)'!I439="Yes"),"High Qty &amp; Returned","No")</f>
        <v>No</v>
      </c>
      <c r="O440" s="1">
        <f>DATE(YEAR('Main Data(Cleaned)'!H440),MONTH('Main Data(Cleaned)'!H440),DAY('Main Data(Cleaned)'!H440))</f>
        <v>45980</v>
      </c>
      <c r="Q440">
        <f>O440-'Main Data(Cleaned)'!G440</f>
        <v>34</v>
      </c>
    </row>
    <row r="441" spans="1:17" x14ac:dyDescent="0.3">
      <c r="A441" t="str">
        <v>Low Value</v>
      </c>
      <c r="C441" t="str">
        <v>Low</v>
      </c>
      <c r="E441" t="str">
        <v>Cheap</v>
      </c>
      <c r="G441" t="str">
        <f>IF(AND('Main Data(Cleaned)'!E440&gt;7,'Main Data(Cleaned)'!I440="Yes"),"High Qty &amp; Returned","No")</f>
        <v>No</v>
      </c>
      <c r="O441" s="1">
        <f>DATE(YEAR('Main Data(Cleaned)'!H441),MONTH('Main Data(Cleaned)'!H441),DAY('Main Data(Cleaned)'!H441))</f>
        <v>45672</v>
      </c>
      <c r="Q441">
        <f>O441-'Main Data(Cleaned)'!G441</f>
        <v>17</v>
      </c>
    </row>
    <row r="442" spans="1:17" x14ac:dyDescent="0.3">
      <c r="A442" t="str">
        <v>Low Value</v>
      </c>
      <c r="C442" t="str">
        <v>Medium</v>
      </c>
      <c r="E442" t="str">
        <v>Cheap</v>
      </c>
      <c r="G442" t="str">
        <f>IF(AND('Main Data(Cleaned)'!E441&gt;7,'Main Data(Cleaned)'!I441="Yes"),"High Qty &amp; Returned","No")</f>
        <v>No</v>
      </c>
      <c r="O442" s="1">
        <f>DATE(YEAR('Main Data(Cleaned)'!H442),MONTH('Main Data(Cleaned)'!H442),DAY('Main Data(Cleaned)'!H442))</f>
        <v>45563</v>
      </c>
      <c r="Q442">
        <f>O442-'Main Data(Cleaned)'!G442</f>
        <v>17</v>
      </c>
    </row>
    <row r="443" spans="1:17" x14ac:dyDescent="0.3">
      <c r="A443" t="str">
        <v>High Value</v>
      </c>
      <c r="C443" t="str">
        <v>Medium</v>
      </c>
      <c r="E443" t="str">
        <v>Moderate</v>
      </c>
      <c r="G443" t="str">
        <f>IF(AND('Main Data(Cleaned)'!E442&gt;7,'Main Data(Cleaned)'!I442="Yes"),"High Qty &amp; Returned","No")</f>
        <v>No</v>
      </c>
      <c r="O443" s="1">
        <f>DATE(YEAR('Main Data(Cleaned)'!H443),MONTH('Main Data(Cleaned)'!H443),DAY('Main Data(Cleaned)'!H443))</f>
        <v>45333</v>
      </c>
      <c r="Q443">
        <f>O443-'Main Data(Cleaned)'!G443</f>
        <v>42</v>
      </c>
    </row>
    <row r="444" spans="1:17" x14ac:dyDescent="0.3">
      <c r="A444" t="str">
        <v>High Value</v>
      </c>
      <c r="C444" t="str">
        <v>Medium</v>
      </c>
      <c r="E444" t="str">
        <v>Moderate</v>
      </c>
      <c r="G444" t="str">
        <f>IF(AND('Main Data(Cleaned)'!E443&gt;7,'Main Data(Cleaned)'!I443="Yes"),"High Qty &amp; Returned","No")</f>
        <v>High Qty &amp; Returned</v>
      </c>
      <c r="O444" s="1">
        <f>DATE(YEAR('Main Data(Cleaned)'!H444),MONTH('Main Data(Cleaned)'!H444),DAY('Main Data(Cleaned)'!H444))</f>
        <v>45487</v>
      </c>
      <c r="Q444">
        <f>O444-'Main Data(Cleaned)'!G444</f>
        <v>39</v>
      </c>
    </row>
    <row r="445" spans="1:17" x14ac:dyDescent="0.3">
      <c r="A445" t="str">
        <v>Low Value</v>
      </c>
      <c r="C445" t="str">
        <v>Low</v>
      </c>
      <c r="E445" t="str">
        <v>Cheap</v>
      </c>
      <c r="G445" t="str">
        <f>IF(AND('Main Data(Cleaned)'!E444&gt;7,'Main Data(Cleaned)'!I444="Yes"),"High Qty &amp; Returned","No")</f>
        <v>No</v>
      </c>
      <c r="O445" s="1">
        <f>DATE(YEAR('Main Data(Cleaned)'!H445),MONTH('Main Data(Cleaned)'!H445),DAY('Main Data(Cleaned)'!H445))</f>
        <v>45618</v>
      </c>
      <c r="Q445">
        <f>O445-'Main Data(Cleaned)'!G445</f>
        <v>36</v>
      </c>
    </row>
    <row r="446" spans="1:17" x14ac:dyDescent="0.3">
      <c r="A446" t="str">
        <v>Low Value</v>
      </c>
      <c r="C446" t="str">
        <v>Medium</v>
      </c>
      <c r="E446" t="str">
        <v>Cheap</v>
      </c>
      <c r="G446" t="str">
        <f>IF(AND('Main Data(Cleaned)'!E445&gt;7,'Main Data(Cleaned)'!I445="Yes"),"High Qty &amp; Returned","No")</f>
        <v>No</v>
      </c>
      <c r="O446" s="1">
        <f>DATE(YEAR('Main Data(Cleaned)'!H446),MONTH('Main Data(Cleaned)'!H446),DAY('Main Data(Cleaned)'!H446))</f>
        <v>44972</v>
      </c>
      <c r="Q446">
        <f>O446-'Main Data(Cleaned)'!G446</f>
        <v>44</v>
      </c>
    </row>
    <row r="447" spans="1:17" x14ac:dyDescent="0.3">
      <c r="A447" t="str">
        <v>High Value</v>
      </c>
      <c r="C447" t="str">
        <v>Low</v>
      </c>
      <c r="E447" t="str">
        <v>Moderate</v>
      </c>
      <c r="G447" t="str">
        <f>IF(AND('Main Data(Cleaned)'!E446&gt;7,'Main Data(Cleaned)'!I446="Yes"),"High Qty &amp; Returned","No")</f>
        <v>No</v>
      </c>
      <c r="O447" s="1">
        <f>DATE(YEAR('Main Data(Cleaned)'!H447),MONTH('Main Data(Cleaned)'!H447),DAY('Main Data(Cleaned)'!H447))</f>
        <v>45384</v>
      </c>
      <c r="Q447">
        <f>O447-'Main Data(Cleaned)'!G447</f>
        <v>22</v>
      </c>
    </row>
    <row r="448" spans="1:17" x14ac:dyDescent="0.3">
      <c r="A448" t="str">
        <v>Low Value</v>
      </c>
      <c r="C448" t="str">
        <v>Medium</v>
      </c>
      <c r="E448" t="str">
        <v>Cheap</v>
      </c>
      <c r="G448" t="str">
        <f>IF(AND('Main Data(Cleaned)'!E447&gt;7,'Main Data(Cleaned)'!I447="Yes"),"High Qty &amp; Returned","No")</f>
        <v>No</v>
      </c>
      <c r="O448" s="1">
        <f>DATE(YEAR('Main Data(Cleaned)'!H448),MONTH('Main Data(Cleaned)'!H448),DAY('Main Data(Cleaned)'!H448))</f>
        <v>45206</v>
      </c>
      <c r="Q448">
        <f>O448-'Main Data(Cleaned)'!G448</f>
        <v>33</v>
      </c>
    </row>
    <row r="449" spans="1:17" x14ac:dyDescent="0.3">
      <c r="A449" t="str">
        <v>Low Value</v>
      </c>
      <c r="C449" t="str">
        <v>Low</v>
      </c>
      <c r="E449" t="str">
        <v>Cheap</v>
      </c>
      <c r="G449" t="str">
        <f>IF(AND('Main Data(Cleaned)'!E448&gt;7,'Main Data(Cleaned)'!I448="Yes"),"High Qty &amp; Returned","No")</f>
        <v>No</v>
      </c>
      <c r="O449" s="1">
        <f>DATE(YEAR('Main Data(Cleaned)'!H449),MONTH('Main Data(Cleaned)'!H449),DAY('Main Data(Cleaned)'!H449))</f>
        <v>45320</v>
      </c>
      <c r="Q449">
        <f>O449-'Main Data(Cleaned)'!G449</f>
        <v>39</v>
      </c>
    </row>
    <row r="450" spans="1:17" x14ac:dyDescent="0.3">
      <c r="A450" t="str">
        <v>Low Value</v>
      </c>
      <c r="C450" t="str">
        <v>Low</v>
      </c>
      <c r="E450" t="str">
        <v>Moderate</v>
      </c>
      <c r="G450" t="str">
        <f>IF(AND('Main Data(Cleaned)'!E449&gt;7,'Main Data(Cleaned)'!I449="Yes"),"High Qty &amp; Returned","No")</f>
        <v>No</v>
      </c>
      <c r="O450" s="1">
        <f>DATE(YEAR('Main Data(Cleaned)'!H450),MONTH('Main Data(Cleaned)'!H450),DAY('Main Data(Cleaned)'!H450))</f>
        <v>45137</v>
      </c>
      <c r="Q450">
        <f>O450-'Main Data(Cleaned)'!G450</f>
        <v>22</v>
      </c>
    </row>
    <row r="451" spans="1:17" x14ac:dyDescent="0.3">
      <c r="A451" t="str">
        <v>Low Value</v>
      </c>
      <c r="C451" t="str">
        <v>Medium</v>
      </c>
      <c r="E451" t="str">
        <v>Cheap</v>
      </c>
      <c r="G451" t="str">
        <f>IF(AND('Main Data(Cleaned)'!E450&gt;7,'Main Data(Cleaned)'!I450="Yes"),"High Qty &amp; Returned","No")</f>
        <v>No</v>
      </c>
      <c r="O451" s="1">
        <f>DATE(YEAR('Main Data(Cleaned)'!H451),MONTH('Main Data(Cleaned)'!H451),DAY('Main Data(Cleaned)'!H451))</f>
        <v>45973</v>
      </c>
      <c r="Q451">
        <f>O451-'Main Data(Cleaned)'!G451</f>
        <v>44</v>
      </c>
    </row>
    <row r="452" spans="1:17" x14ac:dyDescent="0.3">
      <c r="A452" t="str">
        <v>Low Value</v>
      </c>
      <c r="C452" t="str">
        <v>High</v>
      </c>
      <c r="E452" t="str">
        <v>Cheap</v>
      </c>
      <c r="G452" t="str">
        <f>IF(AND('Main Data(Cleaned)'!E451&gt;7,'Main Data(Cleaned)'!I451="Yes"),"High Qty &amp; Returned","No")</f>
        <v>No</v>
      </c>
      <c r="O452" s="1">
        <f>DATE(YEAR('Main Data(Cleaned)'!H452),MONTH('Main Data(Cleaned)'!H452),DAY('Main Data(Cleaned)'!H452))</f>
        <v>45405</v>
      </c>
      <c r="Q452">
        <f>O452-'Main Data(Cleaned)'!G452</f>
        <v>25</v>
      </c>
    </row>
    <row r="453" spans="1:17" x14ac:dyDescent="0.3">
      <c r="A453" t="str">
        <v>High Value</v>
      </c>
      <c r="C453" t="str">
        <v>Low</v>
      </c>
      <c r="E453" t="str">
        <v>Moderate</v>
      </c>
      <c r="G453" t="str">
        <f>IF(AND('Main Data(Cleaned)'!E452&gt;7,'Main Data(Cleaned)'!I452="Yes"),"High Qty &amp; Returned","No")</f>
        <v>High Qty &amp; Returned</v>
      </c>
      <c r="O453" s="1">
        <f>DATE(YEAR('Main Data(Cleaned)'!H453),MONTH('Main Data(Cleaned)'!H453),DAY('Main Data(Cleaned)'!H453))</f>
        <v>45998</v>
      </c>
      <c r="Q453">
        <f>O453-'Main Data(Cleaned)'!G453</f>
        <v>16</v>
      </c>
    </row>
    <row r="454" spans="1:17" x14ac:dyDescent="0.3">
      <c r="A454" t="str">
        <v>Low Value</v>
      </c>
      <c r="C454" t="str">
        <v>Medium</v>
      </c>
      <c r="E454" t="str">
        <v>Cheap</v>
      </c>
      <c r="G454" t="str">
        <f>IF(AND('Main Data(Cleaned)'!E453&gt;7,'Main Data(Cleaned)'!I453="Yes"),"High Qty &amp; Returned","No")</f>
        <v>High Qty &amp; Returned</v>
      </c>
      <c r="O454" s="1">
        <f>DATE(YEAR('Main Data(Cleaned)'!H454),MONTH('Main Data(Cleaned)'!H454),DAY('Main Data(Cleaned)'!H454))</f>
        <v>45267</v>
      </c>
      <c r="Q454">
        <f>O454-'Main Data(Cleaned)'!G454</f>
        <v>36</v>
      </c>
    </row>
    <row r="455" spans="1:17" x14ac:dyDescent="0.3">
      <c r="A455" t="str">
        <v>Low Value</v>
      </c>
      <c r="C455" t="str">
        <v>Medium</v>
      </c>
      <c r="E455" t="str">
        <v>Cheap</v>
      </c>
      <c r="G455" t="str">
        <f>IF(AND('Main Data(Cleaned)'!E454&gt;7,'Main Data(Cleaned)'!I454="Yes"),"High Qty &amp; Returned","No")</f>
        <v>No</v>
      </c>
      <c r="O455" s="1">
        <f>DATE(YEAR('Main Data(Cleaned)'!H455),MONTH('Main Data(Cleaned)'!H455),DAY('Main Data(Cleaned)'!H455))</f>
        <v>45114</v>
      </c>
      <c r="Q455">
        <f>O455-'Main Data(Cleaned)'!G455</f>
        <v>24</v>
      </c>
    </row>
    <row r="456" spans="1:17" x14ac:dyDescent="0.3">
      <c r="A456" t="str">
        <v>Low Value</v>
      </c>
      <c r="C456" t="str">
        <v>Low</v>
      </c>
      <c r="E456" t="str">
        <v>Cheap</v>
      </c>
      <c r="G456" t="str">
        <f>IF(AND('Main Data(Cleaned)'!E455&gt;7,'Main Data(Cleaned)'!I455="Yes"),"High Qty &amp; Returned","No")</f>
        <v>No</v>
      </c>
      <c r="O456" s="1">
        <f>DATE(YEAR('Main Data(Cleaned)'!H456),MONTH('Main Data(Cleaned)'!H456),DAY('Main Data(Cleaned)'!H456))</f>
        <v>45946</v>
      </c>
      <c r="Q456">
        <f>O456-'Main Data(Cleaned)'!G456</f>
        <v>32</v>
      </c>
    </row>
    <row r="457" spans="1:17" x14ac:dyDescent="0.3">
      <c r="A457" t="str">
        <v>Low Value</v>
      </c>
      <c r="C457" t="str">
        <v>Medium</v>
      </c>
      <c r="E457" t="str">
        <v>Cheap</v>
      </c>
      <c r="G457" t="str">
        <f>IF(AND('Main Data(Cleaned)'!E456&gt;7,'Main Data(Cleaned)'!I456="Yes"),"High Qty &amp; Returned","No")</f>
        <v>No</v>
      </c>
      <c r="O457" s="1">
        <f>DATE(YEAR('Main Data(Cleaned)'!H457),MONTH('Main Data(Cleaned)'!H457),DAY('Main Data(Cleaned)'!H457))</f>
        <v>45728</v>
      </c>
      <c r="Q457">
        <f>O457-'Main Data(Cleaned)'!G457</f>
        <v>44</v>
      </c>
    </row>
    <row r="458" spans="1:17" x14ac:dyDescent="0.3">
      <c r="A458" t="str">
        <v>Low Value</v>
      </c>
      <c r="C458" t="str">
        <v>Medium</v>
      </c>
      <c r="E458" t="str">
        <v>Cheap</v>
      </c>
      <c r="G458" t="str">
        <f>IF(AND('Main Data(Cleaned)'!E457&gt;7,'Main Data(Cleaned)'!I457="Yes"),"High Qty &amp; Returned","No")</f>
        <v>No</v>
      </c>
      <c r="O458" s="1">
        <f>DATE(YEAR('Main Data(Cleaned)'!H458),MONTH('Main Data(Cleaned)'!H458),DAY('Main Data(Cleaned)'!H458))</f>
        <v>45260</v>
      </c>
      <c r="Q458">
        <f>O458-'Main Data(Cleaned)'!G458</f>
        <v>28</v>
      </c>
    </row>
    <row r="459" spans="1:17" x14ac:dyDescent="0.3">
      <c r="A459" t="str">
        <v>Low Value</v>
      </c>
      <c r="C459" t="str">
        <v>Low</v>
      </c>
      <c r="E459" t="str">
        <v>Cheap</v>
      </c>
      <c r="G459" t="str">
        <f>IF(AND('Main Data(Cleaned)'!E458&gt;7,'Main Data(Cleaned)'!I458="Yes"),"High Qty &amp; Returned","No")</f>
        <v>No</v>
      </c>
      <c r="O459" s="1">
        <f>DATE(YEAR('Main Data(Cleaned)'!H459),MONTH('Main Data(Cleaned)'!H459),DAY('Main Data(Cleaned)'!H459))</f>
        <v>45872</v>
      </c>
      <c r="Q459">
        <f>O459-'Main Data(Cleaned)'!G459</f>
        <v>44</v>
      </c>
    </row>
    <row r="460" spans="1:17" x14ac:dyDescent="0.3">
      <c r="A460" t="str">
        <v>High Value</v>
      </c>
      <c r="C460" t="str">
        <v>Medium</v>
      </c>
      <c r="E460" t="str">
        <v>Moderate</v>
      </c>
      <c r="G460" t="str">
        <f>IF(AND('Main Data(Cleaned)'!E459&gt;7,'Main Data(Cleaned)'!I459="Yes"),"High Qty &amp; Returned","No")</f>
        <v>No</v>
      </c>
      <c r="O460" s="1">
        <f>DATE(YEAR('Main Data(Cleaned)'!H460),MONTH('Main Data(Cleaned)'!H460),DAY('Main Data(Cleaned)'!H460))</f>
        <v>45446</v>
      </c>
      <c r="Q460">
        <f>O460-'Main Data(Cleaned)'!G460</f>
        <v>43</v>
      </c>
    </row>
    <row r="461" spans="1:17" x14ac:dyDescent="0.3">
      <c r="A461" t="str">
        <v>Low Value</v>
      </c>
      <c r="C461" t="str">
        <v>High</v>
      </c>
      <c r="E461" t="str">
        <v>Moderate</v>
      </c>
      <c r="G461" t="str">
        <f>IF(AND('Main Data(Cleaned)'!E460&gt;7,'Main Data(Cleaned)'!I460="Yes"),"High Qty &amp; Returned","No")</f>
        <v>No</v>
      </c>
      <c r="O461" s="1">
        <f>DATE(YEAR('Main Data(Cleaned)'!H461),MONTH('Main Data(Cleaned)'!H461),DAY('Main Data(Cleaned)'!H461))</f>
        <v>45106</v>
      </c>
      <c r="Q461">
        <f>O461-'Main Data(Cleaned)'!G461</f>
        <v>18</v>
      </c>
    </row>
    <row r="462" spans="1:17" x14ac:dyDescent="0.3">
      <c r="A462" t="str">
        <v>High Value</v>
      </c>
      <c r="C462" t="str">
        <v>High</v>
      </c>
      <c r="E462" t="str">
        <v>Moderate</v>
      </c>
      <c r="G462" t="str">
        <f>IF(AND('Main Data(Cleaned)'!E461&gt;7,'Main Data(Cleaned)'!I461="Yes"),"High Qty &amp; Returned","No")</f>
        <v>No</v>
      </c>
      <c r="O462" s="1">
        <f>DATE(YEAR('Main Data(Cleaned)'!H462),MONTH('Main Data(Cleaned)'!H462),DAY('Main Data(Cleaned)'!H462))</f>
        <v>45923</v>
      </c>
      <c r="Q462">
        <f>O462-'Main Data(Cleaned)'!G462</f>
        <v>35</v>
      </c>
    </row>
    <row r="463" spans="1:17" x14ac:dyDescent="0.3">
      <c r="A463" t="str">
        <v>Low Value</v>
      </c>
      <c r="C463" t="str">
        <v>High</v>
      </c>
      <c r="E463" t="str">
        <v>Moderate</v>
      </c>
      <c r="G463" t="str">
        <f>IF(AND('Main Data(Cleaned)'!E462&gt;7,'Main Data(Cleaned)'!I462="Yes"),"High Qty &amp; Returned","No")</f>
        <v>High Qty &amp; Returned</v>
      </c>
      <c r="O463" s="1">
        <f>DATE(YEAR('Main Data(Cleaned)'!H463),MONTH('Main Data(Cleaned)'!H463),DAY('Main Data(Cleaned)'!H463))</f>
        <v>45318</v>
      </c>
      <c r="Q463">
        <f>O463-'Main Data(Cleaned)'!G463</f>
        <v>19</v>
      </c>
    </row>
    <row r="464" spans="1:17" x14ac:dyDescent="0.3">
      <c r="A464" t="str">
        <v>High Value</v>
      </c>
      <c r="C464" t="str">
        <v>Medium</v>
      </c>
      <c r="E464" t="str">
        <v>Moderate</v>
      </c>
      <c r="G464" t="str">
        <f>IF(AND('Main Data(Cleaned)'!E463&gt;7,'Main Data(Cleaned)'!I463="Yes"),"High Qty &amp; Returned","No")</f>
        <v>No</v>
      </c>
      <c r="O464" s="1">
        <f>DATE(YEAR('Main Data(Cleaned)'!H464),MONTH('Main Data(Cleaned)'!H464),DAY('Main Data(Cleaned)'!H464))</f>
        <v>45560</v>
      </c>
      <c r="Q464">
        <f>O464-'Main Data(Cleaned)'!G464</f>
        <v>24</v>
      </c>
    </row>
    <row r="465" spans="1:17" x14ac:dyDescent="0.3">
      <c r="A465" t="str">
        <v>High Value</v>
      </c>
      <c r="C465" t="str">
        <v>Low</v>
      </c>
      <c r="E465" t="str">
        <v>Moderate</v>
      </c>
      <c r="G465" t="str">
        <f>IF(AND('Main Data(Cleaned)'!E464&gt;7,'Main Data(Cleaned)'!I464="Yes"),"High Qty &amp; Returned","No")</f>
        <v>No</v>
      </c>
      <c r="O465" s="1">
        <f>DATE(YEAR('Main Data(Cleaned)'!H465),MONTH('Main Data(Cleaned)'!H465),DAY('Main Data(Cleaned)'!H465))</f>
        <v>45165</v>
      </c>
      <c r="Q465">
        <f>O465-'Main Data(Cleaned)'!G465</f>
        <v>42</v>
      </c>
    </row>
    <row r="466" spans="1:17" x14ac:dyDescent="0.3">
      <c r="A466" t="str">
        <v>Low Value</v>
      </c>
      <c r="C466" t="str">
        <v>Low</v>
      </c>
      <c r="E466" t="str">
        <v>Cheap</v>
      </c>
      <c r="G466" t="str">
        <f>IF(AND('Main Data(Cleaned)'!E465&gt;7,'Main Data(Cleaned)'!I465="Yes"),"High Qty &amp; Returned","No")</f>
        <v>No</v>
      </c>
      <c r="O466" s="1">
        <f>DATE(YEAR('Main Data(Cleaned)'!H466),MONTH('Main Data(Cleaned)'!H466),DAY('Main Data(Cleaned)'!H466))</f>
        <v>45474</v>
      </c>
      <c r="Q466">
        <f>O466-'Main Data(Cleaned)'!G466</f>
        <v>30</v>
      </c>
    </row>
    <row r="467" spans="1:17" x14ac:dyDescent="0.3">
      <c r="A467" t="str">
        <v>Low Value</v>
      </c>
      <c r="C467" t="str">
        <v>Medium</v>
      </c>
      <c r="E467" t="str">
        <v>Cheap</v>
      </c>
      <c r="G467" t="str">
        <f>IF(AND('Main Data(Cleaned)'!E466&gt;7,'Main Data(Cleaned)'!I466="Yes"),"High Qty &amp; Returned","No")</f>
        <v>High Qty &amp; Returned</v>
      </c>
      <c r="O467" s="1">
        <f>DATE(YEAR('Main Data(Cleaned)'!H467),MONTH('Main Data(Cleaned)'!H467),DAY('Main Data(Cleaned)'!H467))</f>
        <v>45076</v>
      </c>
      <c r="Q467">
        <f>O467-'Main Data(Cleaned)'!G467</f>
        <v>40</v>
      </c>
    </row>
    <row r="468" spans="1:17" x14ac:dyDescent="0.3">
      <c r="A468" t="str">
        <v>Low Value</v>
      </c>
      <c r="C468" t="str">
        <v>Medium</v>
      </c>
      <c r="E468" t="str">
        <v>Cheap</v>
      </c>
      <c r="G468" t="str">
        <f>IF(AND('Main Data(Cleaned)'!E467&gt;7,'Main Data(Cleaned)'!I467="Yes"),"High Qty &amp; Returned","No")</f>
        <v>No</v>
      </c>
      <c r="O468" s="1">
        <f>DATE(YEAR('Main Data(Cleaned)'!H468),MONTH('Main Data(Cleaned)'!H468),DAY('Main Data(Cleaned)'!H468))</f>
        <v>45163</v>
      </c>
      <c r="Q468">
        <f>O468-'Main Data(Cleaned)'!G468</f>
        <v>38</v>
      </c>
    </row>
    <row r="469" spans="1:17" x14ac:dyDescent="0.3">
      <c r="A469" t="str">
        <v>Low Value</v>
      </c>
      <c r="C469" t="str">
        <v>Medium</v>
      </c>
      <c r="E469" t="str">
        <v>Moderate</v>
      </c>
      <c r="G469" t="str">
        <f>IF(AND('Main Data(Cleaned)'!E468&gt;7,'Main Data(Cleaned)'!I468="Yes"),"High Qty &amp; Returned","No")</f>
        <v>No</v>
      </c>
      <c r="O469" s="1">
        <f>DATE(YEAR('Main Data(Cleaned)'!H469),MONTH('Main Data(Cleaned)'!H469),DAY('Main Data(Cleaned)'!H469))</f>
        <v>45738</v>
      </c>
      <c r="Q469">
        <f>O469-'Main Data(Cleaned)'!G469</f>
        <v>35</v>
      </c>
    </row>
    <row r="470" spans="1:17" x14ac:dyDescent="0.3">
      <c r="A470" t="str">
        <v>Low Value</v>
      </c>
      <c r="C470" t="str">
        <v>Medium</v>
      </c>
      <c r="E470" t="str">
        <v>Cheap</v>
      </c>
      <c r="G470" t="str">
        <f>IF(AND('Main Data(Cleaned)'!E469&gt;7,'Main Data(Cleaned)'!I469="Yes"),"High Qty &amp; Returned","No")</f>
        <v>No</v>
      </c>
      <c r="O470" s="1">
        <f>DATE(YEAR('Main Data(Cleaned)'!H470),MONTH('Main Data(Cleaned)'!H470),DAY('Main Data(Cleaned)'!H470))</f>
        <v>45757</v>
      </c>
      <c r="Q470">
        <f>O470-'Main Data(Cleaned)'!G470</f>
        <v>32</v>
      </c>
    </row>
    <row r="471" spans="1:17" x14ac:dyDescent="0.3">
      <c r="A471" t="str">
        <v>Low Value</v>
      </c>
      <c r="C471" t="str">
        <v>High</v>
      </c>
      <c r="E471" t="str">
        <v>Moderate</v>
      </c>
      <c r="G471" t="str">
        <f>IF(AND('Main Data(Cleaned)'!E470&gt;7,'Main Data(Cleaned)'!I470="Yes"),"High Qty &amp; Returned","No")</f>
        <v>High Qty &amp; Returned</v>
      </c>
      <c r="O471" s="1">
        <f>DATE(YEAR('Main Data(Cleaned)'!H471),MONTH('Main Data(Cleaned)'!H471),DAY('Main Data(Cleaned)'!H471))</f>
        <v>45620</v>
      </c>
      <c r="Q471">
        <f>O471-'Main Data(Cleaned)'!G471</f>
        <v>41</v>
      </c>
    </row>
    <row r="472" spans="1:17" x14ac:dyDescent="0.3">
      <c r="A472" t="str">
        <v>Low Value</v>
      </c>
      <c r="C472" t="str">
        <v>Medium</v>
      </c>
      <c r="E472" t="str">
        <v>Moderate</v>
      </c>
      <c r="G472" t="str">
        <f>IF(AND('Main Data(Cleaned)'!E471&gt;7,'Main Data(Cleaned)'!I471="Yes"),"High Qty &amp; Returned","No")</f>
        <v>No</v>
      </c>
      <c r="O472" s="1">
        <f>DATE(YEAR('Main Data(Cleaned)'!H472),MONTH('Main Data(Cleaned)'!H472),DAY('Main Data(Cleaned)'!H472))</f>
        <v>45090</v>
      </c>
      <c r="Q472">
        <f>O472-'Main Data(Cleaned)'!G472</f>
        <v>45</v>
      </c>
    </row>
    <row r="473" spans="1:17" x14ac:dyDescent="0.3">
      <c r="A473" t="str">
        <v>Low Value</v>
      </c>
      <c r="C473" t="str">
        <v>Medium</v>
      </c>
      <c r="E473" t="str">
        <v>Cheap</v>
      </c>
      <c r="G473" t="str">
        <f>IF(AND('Main Data(Cleaned)'!E472&gt;7,'Main Data(Cleaned)'!I472="Yes"),"High Qty &amp; Returned","No")</f>
        <v>No</v>
      </c>
      <c r="O473" s="1">
        <f>DATE(YEAR('Main Data(Cleaned)'!H473),MONTH('Main Data(Cleaned)'!H473),DAY('Main Data(Cleaned)'!H473))</f>
        <v>45695</v>
      </c>
      <c r="Q473">
        <f>O473-'Main Data(Cleaned)'!G473</f>
        <v>38</v>
      </c>
    </row>
    <row r="474" spans="1:17" x14ac:dyDescent="0.3">
      <c r="A474" t="str">
        <v>Low Value</v>
      </c>
      <c r="C474" t="str">
        <v>Low</v>
      </c>
      <c r="E474" t="str">
        <v>Cheap</v>
      </c>
      <c r="G474" t="str">
        <f>IF(AND('Main Data(Cleaned)'!E473&gt;7,'Main Data(Cleaned)'!I473="Yes"),"High Qty &amp; Returned","No")</f>
        <v>No</v>
      </c>
      <c r="O474" s="1">
        <f>DATE(YEAR('Main Data(Cleaned)'!H474),MONTH('Main Data(Cleaned)'!H474),DAY('Main Data(Cleaned)'!H474))</f>
        <v>45571</v>
      </c>
      <c r="Q474">
        <f>O474-'Main Data(Cleaned)'!G474</f>
        <v>31</v>
      </c>
    </row>
    <row r="475" spans="1:17" x14ac:dyDescent="0.3">
      <c r="A475" t="str">
        <v>Low Value</v>
      </c>
      <c r="C475" t="str">
        <v>Low</v>
      </c>
      <c r="E475" t="str">
        <v>Cheap</v>
      </c>
      <c r="G475" t="str">
        <f>IF(AND('Main Data(Cleaned)'!E474&gt;7,'Main Data(Cleaned)'!I474="Yes"),"High Qty &amp; Returned","No")</f>
        <v>No</v>
      </c>
      <c r="O475" s="1">
        <f>DATE(YEAR('Main Data(Cleaned)'!H475),MONTH('Main Data(Cleaned)'!H475),DAY('Main Data(Cleaned)'!H475))</f>
        <v>45454</v>
      </c>
      <c r="Q475">
        <f>O475-'Main Data(Cleaned)'!G475</f>
        <v>41</v>
      </c>
    </row>
    <row r="476" spans="1:17" x14ac:dyDescent="0.3">
      <c r="A476" t="str">
        <v>Low Value</v>
      </c>
      <c r="C476" t="str">
        <v>Medium</v>
      </c>
      <c r="E476" t="str">
        <v>Cheap</v>
      </c>
      <c r="G476" t="str">
        <f>IF(AND('Main Data(Cleaned)'!E475&gt;7,'Main Data(Cleaned)'!I475="Yes"),"High Qty &amp; Returned","No")</f>
        <v>No</v>
      </c>
      <c r="O476" s="1">
        <f>DATE(YEAR('Main Data(Cleaned)'!H476),MONTH('Main Data(Cleaned)'!H476),DAY('Main Data(Cleaned)'!H476))</f>
        <v>45455</v>
      </c>
      <c r="Q476">
        <f>O476-'Main Data(Cleaned)'!G476</f>
        <v>17</v>
      </c>
    </row>
    <row r="477" spans="1:17" x14ac:dyDescent="0.3">
      <c r="A477" t="str">
        <v>Low Value</v>
      </c>
      <c r="C477" t="str">
        <v>Medium</v>
      </c>
      <c r="E477" t="str">
        <v>Cheap</v>
      </c>
      <c r="G477" t="str">
        <f>IF(AND('Main Data(Cleaned)'!E476&gt;7,'Main Data(Cleaned)'!I476="Yes"),"High Qty &amp; Returned","No")</f>
        <v>No</v>
      </c>
      <c r="O477" s="1">
        <f>DATE(YEAR('Main Data(Cleaned)'!H477),MONTH('Main Data(Cleaned)'!H477),DAY('Main Data(Cleaned)'!H477))</f>
        <v>44969</v>
      </c>
      <c r="Q477">
        <f>O477-'Main Data(Cleaned)'!G477</f>
        <v>23</v>
      </c>
    </row>
    <row r="478" spans="1:17" x14ac:dyDescent="0.3">
      <c r="A478" t="str">
        <v>Low Value</v>
      </c>
      <c r="C478" t="str">
        <v>Low</v>
      </c>
      <c r="E478" t="str">
        <v>Cheap</v>
      </c>
      <c r="G478" t="str">
        <f>IF(AND('Main Data(Cleaned)'!E477&gt;7,'Main Data(Cleaned)'!I477="Yes"),"High Qty &amp; Returned","No")</f>
        <v>No</v>
      </c>
      <c r="O478" s="1">
        <f>DATE(YEAR('Main Data(Cleaned)'!H478),MONTH('Main Data(Cleaned)'!H478),DAY('Main Data(Cleaned)'!H478))</f>
        <v>45231</v>
      </c>
      <c r="Q478">
        <f>O478-'Main Data(Cleaned)'!G478</f>
        <v>26</v>
      </c>
    </row>
    <row r="479" spans="1:17" x14ac:dyDescent="0.3">
      <c r="A479" t="str">
        <v>Low Value</v>
      </c>
      <c r="C479" t="str">
        <v>Low</v>
      </c>
      <c r="E479" t="str">
        <v>Moderate</v>
      </c>
      <c r="G479" t="str">
        <f>IF(AND('Main Data(Cleaned)'!E478&gt;7,'Main Data(Cleaned)'!I478="Yes"),"High Qty &amp; Returned","No")</f>
        <v>No</v>
      </c>
      <c r="O479" s="1">
        <f>DATE(YEAR('Main Data(Cleaned)'!H479),MONTH('Main Data(Cleaned)'!H479),DAY('Main Data(Cleaned)'!H479))</f>
        <v>45430</v>
      </c>
      <c r="Q479">
        <f>O479-'Main Data(Cleaned)'!G479</f>
        <v>32</v>
      </c>
    </row>
    <row r="480" spans="1:17" x14ac:dyDescent="0.3">
      <c r="A480" t="str">
        <v>High Value</v>
      </c>
      <c r="C480" t="str">
        <v>High</v>
      </c>
      <c r="E480" t="str">
        <v>Moderate</v>
      </c>
      <c r="G480" t="str">
        <f>IF(AND('Main Data(Cleaned)'!E479&gt;7,'Main Data(Cleaned)'!I479="Yes"),"High Qty &amp; Returned","No")</f>
        <v>No</v>
      </c>
      <c r="O480" s="1">
        <f>DATE(YEAR('Main Data(Cleaned)'!H480),MONTH('Main Data(Cleaned)'!H480),DAY('Main Data(Cleaned)'!H480))</f>
        <v>45077</v>
      </c>
      <c r="Q480">
        <f>O480-'Main Data(Cleaned)'!G480</f>
        <v>21</v>
      </c>
    </row>
    <row r="481" spans="1:17" x14ac:dyDescent="0.3">
      <c r="A481" t="str">
        <v>Low Value</v>
      </c>
      <c r="C481" t="str">
        <v>Medium</v>
      </c>
      <c r="E481" t="str">
        <v>Cheap</v>
      </c>
      <c r="G481" t="str">
        <f>IF(AND('Main Data(Cleaned)'!E480&gt;7,'Main Data(Cleaned)'!I480="Yes"),"High Qty &amp; Returned","No")</f>
        <v>No</v>
      </c>
      <c r="O481" s="1">
        <f>DATE(YEAR('Main Data(Cleaned)'!H481),MONTH('Main Data(Cleaned)'!H481),DAY('Main Data(Cleaned)'!H481))</f>
        <v>45828</v>
      </c>
      <c r="Q481">
        <f>O481-'Main Data(Cleaned)'!G481</f>
        <v>26</v>
      </c>
    </row>
    <row r="482" spans="1:17" x14ac:dyDescent="0.3">
      <c r="A482" t="str">
        <v>Low Value</v>
      </c>
      <c r="C482" t="str">
        <v>Medium</v>
      </c>
      <c r="E482" t="str">
        <v>Moderate</v>
      </c>
      <c r="G482" t="str">
        <f>IF(AND('Main Data(Cleaned)'!E481&gt;7,'Main Data(Cleaned)'!I481="Yes"),"High Qty &amp; Returned","No")</f>
        <v>High Qty &amp; Returned</v>
      </c>
      <c r="O482" s="1">
        <f>DATE(YEAR('Main Data(Cleaned)'!H482),MONTH('Main Data(Cleaned)'!H482),DAY('Main Data(Cleaned)'!H482))</f>
        <v>45741</v>
      </c>
      <c r="Q482">
        <f>O482-'Main Data(Cleaned)'!G482</f>
        <v>21</v>
      </c>
    </row>
    <row r="483" spans="1:17" x14ac:dyDescent="0.3">
      <c r="A483" t="str">
        <v>Low Value</v>
      </c>
      <c r="C483" t="str">
        <v>High</v>
      </c>
      <c r="E483" t="str">
        <v>Moderate</v>
      </c>
      <c r="G483" t="str">
        <f>IF(AND('Main Data(Cleaned)'!E482&gt;7,'Main Data(Cleaned)'!I482="Yes"),"High Qty &amp; Returned","No")</f>
        <v>No</v>
      </c>
      <c r="O483" s="1">
        <f>DATE(YEAR('Main Data(Cleaned)'!H483),MONTH('Main Data(Cleaned)'!H483),DAY('Main Data(Cleaned)'!H483))</f>
        <v>45528</v>
      </c>
      <c r="Q483">
        <f>O483-'Main Data(Cleaned)'!G483</f>
        <v>45</v>
      </c>
    </row>
    <row r="484" spans="1:17" x14ac:dyDescent="0.3">
      <c r="A484" t="str">
        <v>Low Value</v>
      </c>
      <c r="C484" t="str">
        <v>Medium</v>
      </c>
      <c r="E484" t="str">
        <v>Cheap</v>
      </c>
      <c r="G484" t="str">
        <f>IF(AND('Main Data(Cleaned)'!E483&gt;7,'Main Data(Cleaned)'!I483="Yes"),"High Qty &amp; Returned","No")</f>
        <v>No</v>
      </c>
      <c r="O484" s="1">
        <f>DATE(YEAR('Main Data(Cleaned)'!H484),MONTH('Main Data(Cleaned)'!H484),DAY('Main Data(Cleaned)'!H484))</f>
        <v>45668</v>
      </c>
      <c r="Q484">
        <f>O484-'Main Data(Cleaned)'!G484</f>
        <v>15</v>
      </c>
    </row>
    <row r="485" spans="1:17" x14ac:dyDescent="0.3">
      <c r="A485" t="str">
        <v>Low Value</v>
      </c>
      <c r="C485" t="str">
        <v>Medium</v>
      </c>
      <c r="E485" t="str">
        <v>Moderate</v>
      </c>
      <c r="G485" t="str">
        <f>IF(AND('Main Data(Cleaned)'!E484&gt;7,'Main Data(Cleaned)'!I484="Yes"),"High Qty &amp; Returned","No")</f>
        <v>No</v>
      </c>
      <c r="O485" s="1">
        <f>DATE(YEAR('Main Data(Cleaned)'!H485),MONTH('Main Data(Cleaned)'!H485),DAY('Main Data(Cleaned)'!H485))</f>
        <v>45050</v>
      </c>
      <c r="Q485">
        <f>O485-'Main Data(Cleaned)'!G485</f>
        <v>21</v>
      </c>
    </row>
    <row r="486" spans="1:17" x14ac:dyDescent="0.3">
      <c r="A486" t="str">
        <v>Low Value</v>
      </c>
      <c r="C486" t="str">
        <v>High</v>
      </c>
      <c r="E486" t="str">
        <v>Cheap</v>
      </c>
      <c r="G486" t="str">
        <f>IF(AND('Main Data(Cleaned)'!E485&gt;7,'Main Data(Cleaned)'!I485="Yes"),"High Qty &amp; Returned","No")</f>
        <v>No</v>
      </c>
      <c r="O486" s="1">
        <f>DATE(YEAR('Main Data(Cleaned)'!H486),MONTH('Main Data(Cleaned)'!H486),DAY('Main Data(Cleaned)'!H486))</f>
        <v>45011</v>
      </c>
      <c r="Q486">
        <f>O486-'Main Data(Cleaned)'!G486</f>
        <v>17</v>
      </c>
    </row>
    <row r="487" spans="1:17" x14ac:dyDescent="0.3">
      <c r="A487" t="str">
        <v>Low Value</v>
      </c>
      <c r="C487" t="str">
        <v>Low</v>
      </c>
      <c r="E487" t="str">
        <v>Moderate</v>
      </c>
      <c r="G487" t="str">
        <f>IF(AND('Main Data(Cleaned)'!E486&gt;7,'Main Data(Cleaned)'!I486="Yes"),"High Qty &amp; Returned","No")</f>
        <v>No</v>
      </c>
      <c r="O487" s="1">
        <f>DATE(YEAR('Main Data(Cleaned)'!H487),MONTH('Main Data(Cleaned)'!H487),DAY('Main Data(Cleaned)'!H487))</f>
        <v>45793</v>
      </c>
      <c r="Q487">
        <f>O487-'Main Data(Cleaned)'!G487</f>
        <v>36</v>
      </c>
    </row>
    <row r="488" spans="1:17" x14ac:dyDescent="0.3">
      <c r="A488" t="str">
        <v>Low Value</v>
      </c>
      <c r="C488" t="str">
        <v>Medium</v>
      </c>
      <c r="E488" t="str">
        <v>Cheap</v>
      </c>
      <c r="G488" t="str">
        <f>IF(AND('Main Data(Cleaned)'!E487&gt;7,'Main Data(Cleaned)'!I487="Yes"),"High Qty &amp; Returned","No")</f>
        <v>No</v>
      </c>
      <c r="O488" s="1">
        <f>DATE(YEAR('Main Data(Cleaned)'!H488),MONTH('Main Data(Cleaned)'!H488),DAY('Main Data(Cleaned)'!H488))</f>
        <v>45235</v>
      </c>
      <c r="Q488">
        <f>O488-'Main Data(Cleaned)'!G488</f>
        <v>21</v>
      </c>
    </row>
    <row r="489" spans="1:17" x14ac:dyDescent="0.3">
      <c r="A489" t="str">
        <v>High Value</v>
      </c>
      <c r="C489" t="str">
        <v>Low</v>
      </c>
      <c r="E489" t="str">
        <v>Moderate</v>
      </c>
      <c r="G489" t="str">
        <f>IF(AND('Main Data(Cleaned)'!E488&gt;7,'Main Data(Cleaned)'!I488="Yes"),"High Qty &amp; Returned","No")</f>
        <v>High Qty &amp; Returned</v>
      </c>
      <c r="O489" s="1">
        <f>DATE(YEAR('Main Data(Cleaned)'!H489),MONTH('Main Data(Cleaned)'!H489),DAY('Main Data(Cleaned)'!H489))</f>
        <v>45784</v>
      </c>
      <c r="Q489">
        <f>O489-'Main Data(Cleaned)'!G489</f>
        <v>17</v>
      </c>
    </row>
    <row r="490" spans="1:17" x14ac:dyDescent="0.3">
      <c r="A490" t="str">
        <v>Low Value</v>
      </c>
      <c r="C490" t="str">
        <v>Medium</v>
      </c>
      <c r="E490" t="str">
        <v>Cheap</v>
      </c>
      <c r="G490" t="str">
        <f>IF(AND('Main Data(Cleaned)'!E489&gt;7,'Main Data(Cleaned)'!I489="Yes"),"High Qty &amp; Returned","No")</f>
        <v>No</v>
      </c>
      <c r="O490" s="1">
        <f>DATE(YEAR('Main Data(Cleaned)'!H490),MONTH('Main Data(Cleaned)'!H490),DAY('Main Data(Cleaned)'!H490))</f>
        <v>45543</v>
      </c>
      <c r="Q490">
        <f>O490-'Main Data(Cleaned)'!G490</f>
        <v>40</v>
      </c>
    </row>
    <row r="491" spans="1:17" x14ac:dyDescent="0.3">
      <c r="A491" t="str">
        <v>Low Value</v>
      </c>
      <c r="C491" t="str">
        <v>Medium</v>
      </c>
      <c r="E491" t="str">
        <v>Cheap</v>
      </c>
      <c r="G491" t="str">
        <f>IF(AND('Main Data(Cleaned)'!E490&gt;7,'Main Data(Cleaned)'!I490="Yes"),"High Qty &amp; Returned","No")</f>
        <v>High Qty &amp; Returned</v>
      </c>
      <c r="O491" s="1">
        <f>DATE(YEAR('Main Data(Cleaned)'!H491),MONTH('Main Data(Cleaned)'!H491),DAY('Main Data(Cleaned)'!H491))</f>
        <v>45881</v>
      </c>
      <c r="Q491">
        <f>O491-'Main Data(Cleaned)'!G491</f>
        <v>26</v>
      </c>
    </row>
    <row r="492" spans="1:17" x14ac:dyDescent="0.3">
      <c r="A492" t="str">
        <v>Low Value</v>
      </c>
      <c r="C492" t="str">
        <v>Low</v>
      </c>
      <c r="E492" t="str">
        <v>Moderate</v>
      </c>
      <c r="G492" t="str">
        <f>IF(AND('Main Data(Cleaned)'!E491&gt;7,'Main Data(Cleaned)'!I491="Yes"),"High Qty &amp; Returned","No")</f>
        <v>No</v>
      </c>
      <c r="O492" s="1">
        <f>DATE(YEAR('Main Data(Cleaned)'!H492),MONTH('Main Data(Cleaned)'!H492),DAY('Main Data(Cleaned)'!H492))</f>
        <v>45249</v>
      </c>
      <c r="Q492">
        <f>O492-'Main Data(Cleaned)'!G492</f>
        <v>21</v>
      </c>
    </row>
    <row r="493" spans="1:17" x14ac:dyDescent="0.3">
      <c r="A493" t="str">
        <v>Low Value</v>
      </c>
      <c r="C493" t="str">
        <v>Low</v>
      </c>
      <c r="E493" t="str">
        <v>Cheap</v>
      </c>
      <c r="G493" t="str">
        <f>IF(AND('Main Data(Cleaned)'!E492&gt;7,'Main Data(Cleaned)'!I492="Yes"),"High Qty &amp; Returned","No")</f>
        <v>No</v>
      </c>
      <c r="O493" s="1">
        <f>DATE(YEAR('Main Data(Cleaned)'!H493),MONTH('Main Data(Cleaned)'!H493),DAY('Main Data(Cleaned)'!H493))</f>
        <v>45080</v>
      </c>
      <c r="Q493">
        <f>O493-'Main Data(Cleaned)'!G493</f>
        <v>22</v>
      </c>
    </row>
    <row r="494" spans="1:17" x14ac:dyDescent="0.3">
      <c r="A494" t="str">
        <v>Low Value</v>
      </c>
      <c r="C494" t="str">
        <v>Medium</v>
      </c>
      <c r="E494" t="str">
        <v>Cheap</v>
      </c>
      <c r="G494" t="str">
        <f>IF(AND('Main Data(Cleaned)'!E493&gt;7,'Main Data(Cleaned)'!I493="Yes"),"High Qty &amp; Returned","No")</f>
        <v>No</v>
      </c>
      <c r="O494" s="1">
        <f>DATE(YEAR('Main Data(Cleaned)'!H494),MONTH('Main Data(Cleaned)'!H494),DAY('Main Data(Cleaned)'!H494))</f>
        <v>45426</v>
      </c>
      <c r="Q494">
        <f>O494-'Main Data(Cleaned)'!G494</f>
        <v>21</v>
      </c>
    </row>
    <row r="495" spans="1:17" x14ac:dyDescent="0.3">
      <c r="A495" t="str">
        <v>Low Value</v>
      </c>
      <c r="C495" t="str">
        <v>High</v>
      </c>
      <c r="E495" t="str">
        <v>Moderate</v>
      </c>
      <c r="G495" t="str">
        <f>IF(AND('Main Data(Cleaned)'!E494&gt;7,'Main Data(Cleaned)'!I494="Yes"),"High Qty &amp; Returned","No")</f>
        <v>No</v>
      </c>
      <c r="O495" s="1">
        <f>DATE(YEAR('Main Data(Cleaned)'!H495),MONTH('Main Data(Cleaned)'!H495),DAY('Main Data(Cleaned)'!H495))</f>
        <v>45955</v>
      </c>
      <c r="Q495">
        <f>O495-'Main Data(Cleaned)'!G495</f>
        <v>43</v>
      </c>
    </row>
    <row r="496" spans="1:17" x14ac:dyDescent="0.3">
      <c r="A496" t="str">
        <v>Low Value</v>
      </c>
      <c r="C496" t="str">
        <v>Medium</v>
      </c>
      <c r="E496" t="str">
        <v>Cheap</v>
      </c>
      <c r="G496" t="str">
        <f>IF(AND('Main Data(Cleaned)'!E495&gt;7,'Main Data(Cleaned)'!I495="Yes"),"High Qty &amp; Returned","No")</f>
        <v>No</v>
      </c>
      <c r="O496" s="1">
        <f>DATE(YEAR('Main Data(Cleaned)'!H496),MONTH('Main Data(Cleaned)'!H496),DAY('Main Data(Cleaned)'!H496))</f>
        <v>45103</v>
      </c>
      <c r="Q496">
        <f>O496-'Main Data(Cleaned)'!G496</f>
        <v>40</v>
      </c>
    </row>
    <row r="497" spans="1:17" x14ac:dyDescent="0.3">
      <c r="A497" t="str">
        <v>Low Value</v>
      </c>
      <c r="C497" t="str">
        <v>High</v>
      </c>
      <c r="E497" t="str">
        <v>Cheap</v>
      </c>
      <c r="G497" t="str">
        <f>IF(AND('Main Data(Cleaned)'!E496&gt;7,'Main Data(Cleaned)'!I496="Yes"),"High Qty &amp; Returned","No")</f>
        <v>No</v>
      </c>
      <c r="O497" s="1">
        <f>DATE(YEAR('Main Data(Cleaned)'!H497),MONTH('Main Data(Cleaned)'!H497),DAY('Main Data(Cleaned)'!H497))</f>
        <v>46029</v>
      </c>
      <c r="Q497">
        <f>O497-'Main Data(Cleaned)'!G497</f>
        <v>41</v>
      </c>
    </row>
    <row r="498" spans="1:17" x14ac:dyDescent="0.3">
      <c r="A498" t="str">
        <v>Low Value</v>
      </c>
      <c r="C498" t="str">
        <v>Medium</v>
      </c>
      <c r="E498" t="str">
        <v>Moderate</v>
      </c>
      <c r="G498" t="str">
        <f>IF(AND('Main Data(Cleaned)'!E497&gt;7,'Main Data(Cleaned)'!I497="Yes"),"High Qty &amp; Returned","No")</f>
        <v>No</v>
      </c>
      <c r="O498" s="1">
        <f>DATE(YEAR('Main Data(Cleaned)'!H498),MONTH('Main Data(Cleaned)'!H498),DAY('Main Data(Cleaned)'!H498))</f>
        <v>45457</v>
      </c>
      <c r="Q498">
        <f>O498-'Main Data(Cleaned)'!G498</f>
        <v>45</v>
      </c>
    </row>
    <row r="499" spans="1:17" x14ac:dyDescent="0.3">
      <c r="A499" t="str">
        <v>Low Value</v>
      </c>
      <c r="C499" t="str">
        <v>Medium</v>
      </c>
      <c r="E499" t="str">
        <v>Cheap</v>
      </c>
      <c r="G499" t="str">
        <f>IF(AND('Main Data(Cleaned)'!E498&gt;7,'Main Data(Cleaned)'!I498="Yes"),"High Qty &amp; Returned","No")</f>
        <v>No</v>
      </c>
      <c r="O499" s="1">
        <f>DATE(YEAR('Main Data(Cleaned)'!H499),MONTH('Main Data(Cleaned)'!H499),DAY('Main Data(Cleaned)'!H499))</f>
        <v>45590</v>
      </c>
      <c r="Q499">
        <f>O499-'Main Data(Cleaned)'!G499</f>
        <v>15</v>
      </c>
    </row>
    <row r="500" spans="1:17" x14ac:dyDescent="0.3">
      <c r="A500" t="str">
        <v>Low Value</v>
      </c>
      <c r="C500" t="str">
        <v>Medium</v>
      </c>
      <c r="E500" t="str">
        <v>Cheap</v>
      </c>
      <c r="G500" t="str">
        <f>IF(AND('Main Data(Cleaned)'!E499&gt;7,'Main Data(Cleaned)'!I499="Yes"),"High Qty &amp; Returned","No")</f>
        <v>No</v>
      </c>
      <c r="O500" s="1">
        <f>DATE(YEAR('Main Data(Cleaned)'!H500),MONTH('Main Data(Cleaned)'!H500),DAY('Main Data(Cleaned)'!H500))</f>
        <v>45798</v>
      </c>
      <c r="Q500">
        <f>O500-'Main Data(Cleaned)'!G500</f>
        <v>19</v>
      </c>
    </row>
    <row r="501" spans="1:17" x14ac:dyDescent="0.3">
      <c r="A501" t="str">
        <v>Low Value</v>
      </c>
      <c r="C501" t="str">
        <v>Medium</v>
      </c>
      <c r="E501" t="str">
        <v>Cheap</v>
      </c>
      <c r="G501" t="str">
        <f>IF(AND('Main Data(Cleaned)'!E500&gt;7,'Main Data(Cleaned)'!I500="Yes"),"High Qty &amp; Returned","No")</f>
        <v>No</v>
      </c>
      <c r="O501" s="1">
        <f>DATE(YEAR('Main Data(Cleaned)'!H501),MONTH('Main Data(Cleaned)'!H501),DAY('Main Data(Cleaned)'!H501))</f>
        <v>45513</v>
      </c>
      <c r="Q501">
        <f>O501-'Main Data(Cleaned)'!G501</f>
        <v>19</v>
      </c>
    </row>
    <row r="502" spans="1:17" x14ac:dyDescent="0.3">
      <c r="A502" t="str">
        <v>Low Value</v>
      </c>
      <c r="C502" t="str">
        <v>Medium</v>
      </c>
      <c r="E502" t="str">
        <v>Cheap</v>
      </c>
      <c r="G502" t="str">
        <f>IF(AND('Main Data(Cleaned)'!E501&gt;7,'Main Data(Cleaned)'!I501="Yes"),"High Qty &amp; Returned","No")</f>
        <v>No</v>
      </c>
      <c r="O502" s="1">
        <f>DATE(YEAR('Main Data(Cleaned)'!H502),MONTH('Main Data(Cleaned)'!H502),DAY('Main Data(Cleaned)'!H502))</f>
        <v>45804</v>
      </c>
      <c r="Q502">
        <f>O502-'Main Data(Cleaned)'!G502</f>
        <v>41</v>
      </c>
    </row>
    <row r="503" spans="1:17" x14ac:dyDescent="0.3">
      <c r="A503" t="str">
        <v>Low Value</v>
      </c>
      <c r="C503" t="str">
        <v>Medium</v>
      </c>
      <c r="E503" t="str">
        <v>Moderate</v>
      </c>
      <c r="G503" t="str">
        <f>IF(AND('Main Data(Cleaned)'!E502&gt;7,'Main Data(Cleaned)'!I502="Yes"),"High Qty &amp; Returned","No")</f>
        <v>No</v>
      </c>
      <c r="O503" s="1">
        <f>DATE(YEAR('Main Data(Cleaned)'!H503),MONTH('Main Data(Cleaned)'!H503),DAY('Main Data(Cleaned)'!H503))</f>
        <v>45524</v>
      </c>
      <c r="Q503">
        <f>O503-'Main Data(Cleaned)'!G503</f>
        <v>43</v>
      </c>
    </row>
    <row r="504" spans="1:17" x14ac:dyDescent="0.3">
      <c r="A504" t="str">
        <v>Low Value</v>
      </c>
      <c r="C504" t="str">
        <v>Low</v>
      </c>
      <c r="E504" t="str">
        <v>Moderate</v>
      </c>
      <c r="G504" t="str">
        <f>IF(AND('Main Data(Cleaned)'!E503&gt;7,'Main Data(Cleaned)'!I503="Yes"),"High Qty &amp; Returned","No")</f>
        <v>No</v>
      </c>
      <c r="O504" s="1">
        <f>DATE(YEAR('Main Data(Cleaned)'!H504),MONTH('Main Data(Cleaned)'!H504),DAY('Main Data(Cleaned)'!H504))</f>
        <v>45391</v>
      </c>
      <c r="Q504">
        <f>O504-'Main Data(Cleaned)'!G504</f>
        <v>22</v>
      </c>
    </row>
    <row r="505" spans="1:17" x14ac:dyDescent="0.3">
      <c r="A505" t="str">
        <v>Low Value</v>
      </c>
      <c r="C505" t="str">
        <v>Medium</v>
      </c>
      <c r="E505" t="str">
        <v>Cheap</v>
      </c>
      <c r="G505" t="str">
        <f>IF(AND('Main Data(Cleaned)'!E504&gt;7,'Main Data(Cleaned)'!I504="Yes"),"High Qty &amp; Returned","No")</f>
        <v>No</v>
      </c>
      <c r="O505" s="1">
        <f>DATE(YEAR('Main Data(Cleaned)'!H505),MONTH('Main Data(Cleaned)'!H505),DAY('Main Data(Cleaned)'!H505))</f>
        <v>45753</v>
      </c>
      <c r="Q505">
        <f>O505-'Main Data(Cleaned)'!G505</f>
        <v>16</v>
      </c>
    </row>
    <row r="506" spans="1:17" x14ac:dyDescent="0.3">
      <c r="A506" t="str">
        <v>Low Value</v>
      </c>
      <c r="C506" t="str">
        <v>Low</v>
      </c>
      <c r="E506" t="str">
        <v>Cheap</v>
      </c>
      <c r="G506" t="str">
        <f>IF(AND('Main Data(Cleaned)'!E505&gt;7,'Main Data(Cleaned)'!I505="Yes"),"High Qty &amp; Returned","No")</f>
        <v>No</v>
      </c>
      <c r="O506" s="1">
        <f>DATE(YEAR('Main Data(Cleaned)'!H506),MONTH('Main Data(Cleaned)'!H506),DAY('Main Data(Cleaned)'!H506))</f>
        <v>45375</v>
      </c>
      <c r="Q506">
        <f>O506-'Main Data(Cleaned)'!G506</f>
        <v>34</v>
      </c>
    </row>
    <row r="507" spans="1:17" x14ac:dyDescent="0.3">
      <c r="A507" t="str">
        <v>High Value</v>
      </c>
      <c r="C507" t="str">
        <v>Medium</v>
      </c>
      <c r="E507" t="str">
        <v>Moderate</v>
      </c>
      <c r="G507" t="str">
        <f>IF(AND('Main Data(Cleaned)'!E506&gt;7,'Main Data(Cleaned)'!I506="Yes"),"High Qty &amp; Returned","No")</f>
        <v>No</v>
      </c>
      <c r="O507" s="1">
        <f>DATE(YEAR('Main Data(Cleaned)'!H507),MONTH('Main Data(Cleaned)'!H507),DAY('Main Data(Cleaned)'!H507))</f>
        <v>45668</v>
      </c>
      <c r="Q507">
        <f>O507-'Main Data(Cleaned)'!G507</f>
        <v>38</v>
      </c>
    </row>
    <row r="508" spans="1:17" x14ac:dyDescent="0.3">
      <c r="A508" t="str">
        <v>Low Value</v>
      </c>
      <c r="C508" t="str">
        <v>Medium</v>
      </c>
      <c r="E508" t="str">
        <v>Cheap</v>
      </c>
      <c r="G508" t="str">
        <f>IF(AND('Main Data(Cleaned)'!E507&gt;7,'Main Data(Cleaned)'!I507="Yes"),"High Qty &amp; Returned","No")</f>
        <v>No</v>
      </c>
      <c r="O508" s="1">
        <f>DATE(YEAR('Main Data(Cleaned)'!H508),MONTH('Main Data(Cleaned)'!H508),DAY('Main Data(Cleaned)'!H508))</f>
        <v>45882</v>
      </c>
      <c r="Q508">
        <f>O508-'Main Data(Cleaned)'!G508</f>
        <v>36</v>
      </c>
    </row>
    <row r="509" spans="1:17" x14ac:dyDescent="0.3">
      <c r="A509" t="str">
        <v>Low Value</v>
      </c>
      <c r="C509" t="str">
        <v>Medium</v>
      </c>
      <c r="E509" t="str">
        <v>Cheap</v>
      </c>
      <c r="G509" t="str">
        <f>IF(AND('Main Data(Cleaned)'!E508&gt;7,'Main Data(Cleaned)'!I508="Yes"),"High Qty &amp; Returned","No")</f>
        <v>No</v>
      </c>
      <c r="O509" s="1">
        <f>DATE(YEAR('Main Data(Cleaned)'!H509),MONTH('Main Data(Cleaned)'!H509),DAY('Main Data(Cleaned)'!H509))</f>
        <v>45761</v>
      </c>
      <c r="Q509">
        <f>O509-'Main Data(Cleaned)'!G509</f>
        <v>43</v>
      </c>
    </row>
    <row r="510" spans="1:17" x14ac:dyDescent="0.3">
      <c r="A510" t="str">
        <v>Low Value</v>
      </c>
      <c r="C510" t="str">
        <v>Medium</v>
      </c>
      <c r="E510" t="str">
        <v>Moderate</v>
      </c>
      <c r="G510" t="str">
        <f>IF(AND('Main Data(Cleaned)'!E509&gt;7,'Main Data(Cleaned)'!I509="Yes"),"High Qty &amp; Returned","No")</f>
        <v>No</v>
      </c>
      <c r="O510" s="1">
        <f>DATE(YEAR('Main Data(Cleaned)'!H510),MONTH('Main Data(Cleaned)'!H510),DAY('Main Data(Cleaned)'!H510))</f>
        <v>45927</v>
      </c>
      <c r="Q510">
        <f>O510-'Main Data(Cleaned)'!G510</f>
        <v>26</v>
      </c>
    </row>
    <row r="511" spans="1:17" x14ac:dyDescent="0.3">
      <c r="A511" t="str">
        <v>Low Value</v>
      </c>
      <c r="C511" t="str">
        <v>Low</v>
      </c>
      <c r="E511" t="str">
        <v>Cheap</v>
      </c>
      <c r="G511" t="str">
        <f>IF(AND('Main Data(Cleaned)'!E510&gt;7,'Main Data(Cleaned)'!I510="Yes"),"High Qty &amp; Returned","No")</f>
        <v>No</v>
      </c>
      <c r="O511" s="1">
        <f>DATE(YEAR('Main Data(Cleaned)'!H511),MONTH('Main Data(Cleaned)'!H511),DAY('Main Data(Cleaned)'!H511))</f>
        <v>45078</v>
      </c>
      <c r="Q511">
        <f>O511-'Main Data(Cleaned)'!G511</f>
        <v>36</v>
      </c>
    </row>
    <row r="512" spans="1:17" x14ac:dyDescent="0.3">
      <c r="A512" t="str">
        <v>Low Value</v>
      </c>
      <c r="C512" t="str">
        <v>Medium</v>
      </c>
      <c r="E512" t="str">
        <v>Cheap</v>
      </c>
      <c r="G512" t="str">
        <f>IF(AND('Main Data(Cleaned)'!E511&gt;7,'Main Data(Cleaned)'!I511="Yes"),"High Qty &amp; Returned","No")</f>
        <v>High Qty &amp; Returned</v>
      </c>
      <c r="O512" s="1">
        <f>DATE(YEAR('Main Data(Cleaned)'!H512),MONTH('Main Data(Cleaned)'!H512),DAY('Main Data(Cleaned)'!H512))</f>
        <v>45287</v>
      </c>
      <c r="Q512">
        <f>O512-'Main Data(Cleaned)'!G512</f>
        <v>26</v>
      </c>
    </row>
    <row r="513" spans="1:17" x14ac:dyDescent="0.3">
      <c r="A513" t="str">
        <v>Low Value</v>
      </c>
      <c r="C513" t="str">
        <v>High</v>
      </c>
      <c r="E513" t="str">
        <v>Cheap</v>
      </c>
      <c r="G513" t="str">
        <f>IF(AND('Main Data(Cleaned)'!E512&gt;7,'Main Data(Cleaned)'!I512="Yes"),"High Qty &amp; Returned","No")</f>
        <v>No</v>
      </c>
      <c r="O513" s="1">
        <f>DATE(YEAR('Main Data(Cleaned)'!H513),MONTH('Main Data(Cleaned)'!H513),DAY('Main Data(Cleaned)'!H513))</f>
        <v>45582</v>
      </c>
      <c r="Q513">
        <f>O513-'Main Data(Cleaned)'!G513</f>
        <v>35</v>
      </c>
    </row>
    <row r="514" spans="1:17" x14ac:dyDescent="0.3">
      <c r="A514" t="str">
        <v>Low Value</v>
      </c>
      <c r="C514" t="str">
        <v>Medium</v>
      </c>
      <c r="E514" t="str">
        <v>Moderate</v>
      </c>
      <c r="G514" t="str">
        <f>IF(AND('Main Data(Cleaned)'!E513&gt;7,'Main Data(Cleaned)'!I513="Yes"),"High Qty &amp; Returned","No")</f>
        <v>No</v>
      </c>
      <c r="O514" s="1">
        <f>DATE(YEAR('Main Data(Cleaned)'!H514),MONTH('Main Data(Cleaned)'!H514),DAY('Main Data(Cleaned)'!H514))</f>
        <v>46015</v>
      </c>
      <c r="Q514">
        <f>O514-'Main Data(Cleaned)'!G514</f>
        <v>33</v>
      </c>
    </row>
    <row r="515" spans="1:17" x14ac:dyDescent="0.3">
      <c r="A515" t="str">
        <v>Low Value</v>
      </c>
      <c r="C515" t="str">
        <v>Medium</v>
      </c>
      <c r="E515" t="str">
        <v>Moderate</v>
      </c>
      <c r="G515" t="str">
        <f>IF(AND('Main Data(Cleaned)'!E514&gt;7,'Main Data(Cleaned)'!I514="Yes"),"High Qty &amp; Returned","No")</f>
        <v>High Qty &amp; Returned</v>
      </c>
      <c r="O515" s="1">
        <f>DATE(YEAR('Main Data(Cleaned)'!H515),MONTH('Main Data(Cleaned)'!H515),DAY('Main Data(Cleaned)'!H515))</f>
        <v>45610</v>
      </c>
      <c r="Q515">
        <f>O515-'Main Data(Cleaned)'!G515</f>
        <v>24</v>
      </c>
    </row>
    <row r="516" spans="1:17" x14ac:dyDescent="0.3">
      <c r="A516" t="str">
        <v>High Value</v>
      </c>
      <c r="C516" t="str">
        <v>Medium</v>
      </c>
      <c r="E516" t="str">
        <v>Moderate</v>
      </c>
      <c r="G516" t="str">
        <f>IF(AND('Main Data(Cleaned)'!E515&gt;7,'Main Data(Cleaned)'!I515="Yes"),"High Qty &amp; Returned","No")</f>
        <v>No</v>
      </c>
      <c r="O516" s="1">
        <f>DATE(YEAR('Main Data(Cleaned)'!H516),MONTH('Main Data(Cleaned)'!H516),DAY('Main Data(Cleaned)'!H516))</f>
        <v>45530</v>
      </c>
      <c r="Q516">
        <f>O516-'Main Data(Cleaned)'!G516</f>
        <v>20</v>
      </c>
    </row>
    <row r="517" spans="1:17" x14ac:dyDescent="0.3">
      <c r="A517" t="str">
        <v>High Value</v>
      </c>
      <c r="C517" t="str">
        <v>Medium</v>
      </c>
      <c r="E517" t="str">
        <v>Moderate</v>
      </c>
      <c r="G517" t="str">
        <f>IF(AND('Main Data(Cleaned)'!E516&gt;7,'Main Data(Cleaned)'!I516="Yes"),"High Qty &amp; Returned","No")</f>
        <v>No</v>
      </c>
      <c r="O517" s="1">
        <f>DATE(YEAR('Main Data(Cleaned)'!H517),MONTH('Main Data(Cleaned)'!H517),DAY('Main Data(Cleaned)'!H517))</f>
        <v>46024</v>
      </c>
      <c r="Q517">
        <f>O517-'Main Data(Cleaned)'!G517</f>
        <v>36</v>
      </c>
    </row>
    <row r="518" spans="1:17" x14ac:dyDescent="0.3">
      <c r="A518" t="str">
        <v>Low Value</v>
      </c>
      <c r="C518" t="str">
        <v>Medium</v>
      </c>
      <c r="E518" t="str">
        <v>Moderate</v>
      </c>
      <c r="G518" t="str">
        <f>IF(AND('Main Data(Cleaned)'!E517&gt;7,'Main Data(Cleaned)'!I517="Yes"),"High Qty &amp; Returned","No")</f>
        <v>No</v>
      </c>
      <c r="O518" s="1">
        <f>DATE(YEAR('Main Data(Cleaned)'!H518),MONTH('Main Data(Cleaned)'!H518),DAY('Main Data(Cleaned)'!H518))</f>
        <v>44972</v>
      </c>
      <c r="Q518">
        <f>O518-'Main Data(Cleaned)'!G518</f>
        <v>20</v>
      </c>
    </row>
    <row r="519" spans="1:17" x14ac:dyDescent="0.3">
      <c r="A519" t="str">
        <v>High Value</v>
      </c>
      <c r="C519" t="str">
        <v>Low</v>
      </c>
      <c r="E519" t="str">
        <v>Moderate</v>
      </c>
      <c r="G519" t="str">
        <f>IF(AND('Main Data(Cleaned)'!E518&gt;7,'Main Data(Cleaned)'!I518="Yes"),"High Qty &amp; Returned","No")</f>
        <v>No</v>
      </c>
      <c r="O519" s="1">
        <f>DATE(YEAR('Main Data(Cleaned)'!H519),MONTH('Main Data(Cleaned)'!H519),DAY('Main Data(Cleaned)'!H519))</f>
        <v>45661</v>
      </c>
      <c r="Q519">
        <f>O519-'Main Data(Cleaned)'!G519</f>
        <v>25</v>
      </c>
    </row>
    <row r="520" spans="1:17" x14ac:dyDescent="0.3">
      <c r="A520" t="str">
        <v>Low Value</v>
      </c>
      <c r="C520" t="str">
        <v>Medium</v>
      </c>
      <c r="E520" t="str">
        <v>Moderate</v>
      </c>
      <c r="G520" t="str">
        <f>IF(AND('Main Data(Cleaned)'!E519&gt;7,'Main Data(Cleaned)'!I519="Yes"),"High Qty &amp; Returned","No")</f>
        <v>No</v>
      </c>
      <c r="O520" s="1">
        <f>DATE(YEAR('Main Data(Cleaned)'!H520),MONTH('Main Data(Cleaned)'!H520),DAY('Main Data(Cleaned)'!H520))</f>
        <v>45787</v>
      </c>
      <c r="Q520">
        <f>O520-'Main Data(Cleaned)'!G520</f>
        <v>34</v>
      </c>
    </row>
    <row r="521" spans="1:17" x14ac:dyDescent="0.3">
      <c r="A521" t="str">
        <v>High Value</v>
      </c>
      <c r="C521" t="str">
        <v>Low</v>
      </c>
      <c r="E521" t="str">
        <v>Moderate</v>
      </c>
      <c r="G521" t="str">
        <f>IF(AND('Main Data(Cleaned)'!E520&gt;7,'Main Data(Cleaned)'!I520="Yes"),"High Qty &amp; Returned","No")</f>
        <v>No</v>
      </c>
      <c r="O521" s="1">
        <f>DATE(YEAR('Main Data(Cleaned)'!H521),MONTH('Main Data(Cleaned)'!H521),DAY('Main Data(Cleaned)'!H521))</f>
        <v>45659</v>
      </c>
      <c r="Q521">
        <f>O521-'Main Data(Cleaned)'!G521</f>
        <v>43</v>
      </c>
    </row>
    <row r="522" spans="1:17" x14ac:dyDescent="0.3">
      <c r="A522" t="str">
        <v>Low Value</v>
      </c>
      <c r="C522" t="str">
        <v>Medium</v>
      </c>
      <c r="E522" t="str">
        <v>Cheap</v>
      </c>
      <c r="G522" t="str">
        <f>IF(AND('Main Data(Cleaned)'!E521&gt;7,'Main Data(Cleaned)'!I521="Yes"),"High Qty &amp; Returned","No")</f>
        <v>No</v>
      </c>
      <c r="O522" s="1">
        <f>DATE(YEAR('Main Data(Cleaned)'!H522),MONTH('Main Data(Cleaned)'!H522),DAY('Main Data(Cleaned)'!H522))</f>
        <v>45913</v>
      </c>
      <c r="Q522">
        <f>O522-'Main Data(Cleaned)'!G522</f>
        <v>41</v>
      </c>
    </row>
    <row r="523" spans="1:17" x14ac:dyDescent="0.3">
      <c r="A523" t="str">
        <v>High Value</v>
      </c>
      <c r="C523" t="str">
        <v>Medium</v>
      </c>
      <c r="E523" t="str">
        <v>Moderate</v>
      </c>
      <c r="G523" t="str">
        <f>IF(AND('Main Data(Cleaned)'!E522&gt;7,'Main Data(Cleaned)'!I522="Yes"),"High Qty &amp; Returned","No")</f>
        <v>No</v>
      </c>
      <c r="O523" s="1">
        <f>DATE(YEAR('Main Data(Cleaned)'!H523),MONTH('Main Data(Cleaned)'!H523),DAY('Main Data(Cleaned)'!H523))</f>
        <v>45594</v>
      </c>
      <c r="Q523">
        <f>O523-'Main Data(Cleaned)'!G523</f>
        <v>31</v>
      </c>
    </row>
    <row r="524" spans="1:17" x14ac:dyDescent="0.3">
      <c r="A524" t="str">
        <v>Low Value</v>
      </c>
      <c r="C524" t="str">
        <v>Medium</v>
      </c>
      <c r="E524" t="str">
        <v>Cheap</v>
      </c>
      <c r="G524" t="str">
        <f>IF(AND('Main Data(Cleaned)'!E523&gt;7,'Main Data(Cleaned)'!I523="Yes"),"High Qty &amp; Returned","No")</f>
        <v>No</v>
      </c>
      <c r="O524" s="1">
        <f>DATE(YEAR('Main Data(Cleaned)'!H524),MONTH('Main Data(Cleaned)'!H524),DAY('Main Data(Cleaned)'!H524))</f>
        <v>45072</v>
      </c>
      <c r="Q524">
        <f>O524-'Main Data(Cleaned)'!G524</f>
        <v>33</v>
      </c>
    </row>
    <row r="525" spans="1:17" x14ac:dyDescent="0.3">
      <c r="A525" t="str">
        <v>Low Value</v>
      </c>
      <c r="C525" t="str">
        <v>Medium</v>
      </c>
      <c r="E525" t="str">
        <v>Cheap</v>
      </c>
      <c r="G525" t="str">
        <f>IF(AND('Main Data(Cleaned)'!E524&gt;7,'Main Data(Cleaned)'!I524="Yes"),"High Qty &amp; Returned","No")</f>
        <v>High Qty &amp; Returned</v>
      </c>
      <c r="O525" s="1">
        <f>DATE(YEAR('Main Data(Cleaned)'!H525),MONTH('Main Data(Cleaned)'!H525),DAY('Main Data(Cleaned)'!H525))</f>
        <v>45887</v>
      </c>
      <c r="Q525">
        <f>O525-'Main Data(Cleaned)'!G525</f>
        <v>22</v>
      </c>
    </row>
    <row r="526" spans="1:17" x14ac:dyDescent="0.3">
      <c r="A526" t="str">
        <v>Low Value</v>
      </c>
      <c r="C526" t="str">
        <v>High</v>
      </c>
      <c r="E526" t="str">
        <v>Cheap</v>
      </c>
      <c r="G526" t="str">
        <f>IF(AND('Main Data(Cleaned)'!E525&gt;7,'Main Data(Cleaned)'!I525="Yes"),"High Qty &amp; Returned","No")</f>
        <v>No</v>
      </c>
      <c r="O526" s="1">
        <f>DATE(YEAR('Main Data(Cleaned)'!H526),MONTH('Main Data(Cleaned)'!H526),DAY('Main Data(Cleaned)'!H526))</f>
        <v>45359</v>
      </c>
      <c r="Q526">
        <f>O526-'Main Data(Cleaned)'!G526</f>
        <v>18</v>
      </c>
    </row>
    <row r="527" spans="1:17" x14ac:dyDescent="0.3">
      <c r="A527" t="str">
        <v>High Value</v>
      </c>
      <c r="C527" t="str">
        <v>Medium</v>
      </c>
      <c r="E527" t="str">
        <v>Moderate</v>
      </c>
      <c r="G527" t="str">
        <f>IF(AND('Main Data(Cleaned)'!E526&gt;7,'Main Data(Cleaned)'!I526="Yes"),"High Qty &amp; Returned","No")</f>
        <v>No</v>
      </c>
      <c r="O527" s="1">
        <f>DATE(YEAR('Main Data(Cleaned)'!H527),MONTH('Main Data(Cleaned)'!H527),DAY('Main Data(Cleaned)'!H527))</f>
        <v>45392</v>
      </c>
      <c r="Q527">
        <f>O527-'Main Data(Cleaned)'!G527</f>
        <v>45</v>
      </c>
    </row>
    <row r="528" spans="1:17" x14ac:dyDescent="0.3">
      <c r="A528" t="str">
        <v>Low Value</v>
      </c>
      <c r="C528" t="str">
        <v>High</v>
      </c>
      <c r="E528" t="str">
        <v>Cheap</v>
      </c>
      <c r="G528" t="str">
        <f>IF(AND('Main Data(Cleaned)'!E527&gt;7,'Main Data(Cleaned)'!I527="Yes"),"High Qty &amp; Returned","No")</f>
        <v>High Qty &amp; Returned</v>
      </c>
      <c r="O528" s="1">
        <f>DATE(YEAR('Main Data(Cleaned)'!H528),MONTH('Main Data(Cleaned)'!H528),DAY('Main Data(Cleaned)'!H528))</f>
        <v>45973</v>
      </c>
      <c r="Q528">
        <f>O528-'Main Data(Cleaned)'!G528</f>
        <v>18</v>
      </c>
    </row>
    <row r="529" spans="1:17" x14ac:dyDescent="0.3">
      <c r="A529" t="str">
        <v>Low Value</v>
      </c>
      <c r="C529" t="str">
        <v>High</v>
      </c>
      <c r="E529" t="str">
        <v>Cheap</v>
      </c>
      <c r="G529" t="str">
        <f>IF(AND('Main Data(Cleaned)'!E528&gt;7,'Main Data(Cleaned)'!I528="Yes"),"High Qty &amp; Returned","No")</f>
        <v>No</v>
      </c>
      <c r="O529" s="1">
        <f>DATE(YEAR('Main Data(Cleaned)'!H529),MONTH('Main Data(Cleaned)'!H529),DAY('Main Data(Cleaned)'!H529))</f>
        <v>46044</v>
      </c>
      <c r="Q529">
        <f>O529-'Main Data(Cleaned)'!G529</f>
        <v>39</v>
      </c>
    </row>
    <row r="530" spans="1:17" x14ac:dyDescent="0.3">
      <c r="A530" t="str">
        <v>Low Value</v>
      </c>
      <c r="C530" t="str">
        <v>Medium</v>
      </c>
      <c r="E530" t="str">
        <v>Moderate</v>
      </c>
      <c r="G530" t="str">
        <f>IF(AND('Main Data(Cleaned)'!E529&gt;7,'Main Data(Cleaned)'!I529="Yes"),"High Qty &amp; Returned","No")</f>
        <v>No</v>
      </c>
      <c r="O530" s="1">
        <f>DATE(YEAR('Main Data(Cleaned)'!H530),MONTH('Main Data(Cleaned)'!H530),DAY('Main Data(Cleaned)'!H530))</f>
        <v>45976</v>
      </c>
      <c r="Q530">
        <f>O530-'Main Data(Cleaned)'!G530</f>
        <v>33</v>
      </c>
    </row>
    <row r="531" spans="1:17" x14ac:dyDescent="0.3">
      <c r="A531" t="str">
        <v>Low Value</v>
      </c>
      <c r="C531" t="str">
        <v>Low</v>
      </c>
      <c r="E531" t="str">
        <v>Moderate</v>
      </c>
      <c r="G531" t="str">
        <f>IF(AND('Main Data(Cleaned)'!E530&gt;7,'Main Data(Cleaned)'!I530="Yes"),"High Qty &amp; Returned","No")</f>
        <v>No</v>
      </c>
      <c r="O531" s="1">
        <f>DATE(YEAR('Main Data(Cleaned)'!H531),MONTH('Main Data(Cleaned)'!H531),DAY('Main Data(Cleaned)'!H531))</f>
        <v>45280</v>
      </c>
      <c r="Q531">
        <f>O531-'Main Data(Cleaned)'!G531</f>
        <v>16</v>
      </c>
    </row>
    <row r="532" spans="1:17" x14ac:dyDescent="0.3">
      <c r="A532" t="str">
        <v>Low Value</v>
      </c>
      <c r="C532" t="str">
        <v>Medium</v>
      </c>
      <c r="E532" t="str">
        <v>Cheap</v>
      </c>
      <c r="G532" t="str">
        <f>IF(AND('Main Data(Cleaned)'!E531&gt;7,'Main Data(Cleaned)'!I531="Yes"),"High Qty &amp; Returned","No")</f>
        <v>No</v>
      </c>
      <c r="O532" s="1">
        <f>DATE(YEAR('Main Data(Cleaned)'!H532),MONTH('Main Data(Cleaned)'!H532),DAY('Main Data(Cleaned)'!H532))</f>
        <v>45872</v>
      </c>
      <c r="Q532">
        <f>O532-'Main Data(Cleaned)'!G532</f>
        <v>30</v>
      </c>
    </row>
    <row r="533" spans="1:17" x14ac:dyDescent="0.3">
      <c r="A533" t="str">
        <v>Low Value</v>
      </c>
      <c r="C533" t="str">
        <v>Medium</v>
      </c>
      <c r="E533" t="str">
        <v>Cheap</v>
      </c>
      <c r="G533" t="str">
        <f>IF(AND('Main Data(Cleaned)'!E532&gt;7,'Main Data(Cleaned)'!I532="Yes"),"High Qty &amp; Returned","No")</f>
        <v>High Qty &amp; Returned</v>
      </c>
      <c r="O533" s="1">
        <f>DATE(YEAR('Main Data(Cleaned)'!H533),MONTH('Main Data(Cleaned)'!H533),DAY('Main Data(Cleaned)'!H533))</f>
        <v>45223</v>
      </c>
      <c r="Q533">
        <f>O533-'Main Data(Cleaned)'!G533</f>
        <v>43</v>
      </c>
    </row>
    <row r="534" spans="1:17" x14ac:dyDescent="0.3">
      <c r="A534" t="str">
        <v>Low Value</v>
      </c>
      <c r="C534" t="str">
        <v>Medium</v>
      </c>
      <c r="E534" t="str">
        <v>Cheap</v>
      </c>
      <c r="G534" t="str">
        <f>IF(AND('Main Data(Cleaned)'!E533&gt;7,'Main Data(Cleaned)'!I533="Yes"),"High Qty &amp; Returned","No")</f>
        <v>No</v>
      </c>
      <c r="O534" s="1">
        <f>DATE(YEAR('Main Data(Cleaned)'!H534),MONTH('Main Data(Cleaned)'!H534),DAY('Main Data(Cleaned)'!H534))</f>
        <v>45114</v>
      </c>
      <c r="Q534">
        <f>O534-'Main Data(Cleaned)'!G534</f>
        <v>36</v>
      </c>
    </row>
    <row r="535" spans="1:17" x14ac:dyDescent="0.3">
      <c r="A535" t="str">
        <v>High Value</v>
      </c>
      <c r="C535" t="str">
        <v>Medium</v>
      </c>
      <c r="E535" t="str">
        <v>Moderate</v>
      </c>
      <c r="G535" t="str">
        <f>IF(AND('Main Data(Cleaned)'!E534&gt;7,'Main Data(Cleaned)'!I534="Yes"),"High Qty &amp; Returned","No")</f>
        <v>High Qty &amp; Returned</v>
      </c>
      <c r="O535" s="1">
        <f>DATE(YEAR('Main Data(Cleaned)'!H535),MONTH('Main Data(Cleaned)'!H535),DAY('Main Data(Cleaned)'!H535))</f>
        <v>45513</v>
      </c>
      <c r="Q535">
        <f>O535-'Main Data(Cleaned)'!G535</f>
        <v>40</v>
      </c>
    </row>
    <row r="536" spans="1:17" x14ac:dyDescent="0.3">
      <c r="A536" t="str">
        <v>Low Value</v>
      </c>
      <c r="C536" t="str">
        <v>Medium</v>
      </c>
      <c r="E536" t="str">
        <v>Moderate</v>
      </c>
      <c r="G536" t="str">
        <f>IF(AND('Main Data(Cleaned)'!E535&gt;7,'Main Data(Cleaned)'!I535="Yes"),"High Qty &amp; Returned","No")</f>
        <v>High Qty &amp; Returned</v>
      </c>
      <c r="O536" s="1">
        <f>DATE(YEAR('Main Data(Cleaned)'!H536),MONTH('Main Data(Cleaned)'!H536),DAY('Main Data(Cleaned)'!H536))</f>
        <v>45687</v>
      </c>
      <c r="Q536">
        <f>O536-'Main Data(Cleaned)'!G536</f>
        <v>41</v>
      </c>
    </row>
    <row r="537" spans="1:17" x14ac:dyDescent="0.3">
      <c r="A537" t="str">
        <v>Low Value</v>
      </c>
      <c r="C537" t="str">
        <v>Low</v>
      </c>
      <c r="E537" t="str">
        <v>Cheap</v>
      </c>
      <c r="G537" t="str">
        <f>IF(AND('Main Data(Cleaned)'!E536&gt;7,'Main Data(Cleaned)'!I536="Yes"),"High Qty &amp; Returned","No")</f>
        <v>No</v>
      </c>
      <c r="O537" s="1">
        <f>DATE(YEAR('Main Data(Cleaned)'!H537),MONTH('Main Data(Cleaned)'!H537),DAY('Main Data(Cleaned)'!H537))</f>
        <v>45355</v>
      </c>
      <c r="Q537">
        <f>O537-'Main Data(Cleaned)'!G537</f>
        <v>24</v>
      </c>
    </row>
    <row r="538" spans="1:17" x14ac:dyDescent="0.3">
      <c r="A538" t="str">
        <v>Low Value</v>
      </c>
      <c r="C538" t="str">
        <v>Medium</v>
      </c>
      <c r="E538" t="str">
        <v>Moderate</v>
      </c>
      <c r="G538" t="str">
        <f>IF(AND('Main Data(Cleaned)'!E537&gt;7,'Main Data(Cleaned)'!I537="Yes"),"High Qty &amp; Returned","No")</f>
        <v>No</v>
      </c>
      <c r="O538" s="1">
        <f>DATE(YEAR('Main Data(Cleaned)'!H538),MONTH('Main Data(Cleaned)'!H538),DAY('Main Data(Cleaned)'!H538))</f>
        <v>45712</v>
      </c>
      <c r="Q538">
        <f>O538-'Main Data(Cleaned)'!G538</f>
        <v>31</v>
      </c>
    </row>
    <row r="539" spans="1:17" x14ac:dyDescent="0.3">
      <c r="A539" t="str">
        <v>Low Value</v>
      </c>
      <c r="C539" t="str">
        <v>Medium</v>
      </c>
      <c r="E539" t="str">
        <v>Moderate</v>
      </c>
      <c r="G539" t="str">
        <f>IF(AND('Main Data(Cleaned)'!E538&gt;7,'Main Data(Cleaned)'!I538="Yes"),"High Qty &amp; Returned","No")</f>
        <v>No</v>
      </c>
      <c r="O539" s="1">
        <f>DATE(YEAR('Main Data(Cleaned)'!H539),MONTH('Main Data(Cleaned)'!H539),DAY('Main Data(Cleaned)'!H539))</f>
        <v>45550</v>
      </c>
      <c r="Q539">
        <f>O539-'Main Data(Cleaned)'!G539</f>
        <v>40</v>
      </c>
    </row>
    <row r="540" spans="1:17" x14ac:dyDescent="0.3">
      <c r="A540" t="str">
        <v>Low Value</v>
      </c>
      <c r="C540" t="str">
        <v>Medium</v>
      </c>
      <c r="E540" t="str">
        <v>Cheap</v>
      </c>
      <c r="G540" t="str">
        <f>IF(AND('Main Data(Cleaned)'!E539&gt;7,'Main Data(Cleaned)'!I539="Yes"),"High Qty &amp; Returned","No")</f>
        <v>No</v>
      </c>
      <c r="O540" s="1">
        <f>DATE(YEAR('Main Data(Cleaned)'!H540),MONTH('Main Data(Cleaned)'!H540),DAY('Main Data(Cleaned)'!H540))</f>
        <v>45292</v>
      </c>
      <c r="Q540">
        <f>O540-'Main Data(Cleaned)'!G540</f>
        <v>15</v>
      </c>
    </row>
    <row r="541" spans="1:17" x14ac:dyDescent="0.3">
      <c r="A541" t="str">
        <v>High Value</v>
      </c>
      <c r="C541" t="str">
        <v>Medium</v>
      </c>
      <c r="E541" t="str">
        <v>Moderate</v>
      </c>
      <c r="G541" t="str">
        <f>IF(AND('Main Data(Cleaned)'!E540&gt;7,'Main Data(Cleaned)'!I540="Yes"),"High Qty &amp; Returned","No")</f>
        <v>High Qty &amp; Returned</v>
      </c>
      <c r="O541" s="1">
        <f>DATE(YEAR('Main Data(Cleaned)'!H541),MONTH('Main Data(Cleaned)'!H541),DAY('Main Data(Cleaned)'!H541))</f>
        <v>45654</v>
      </c>
      <c r="Q541">
        <f>O541-'Main Data(Cleaned)'!G541</f>
        <v>22</v>
      </c>
    </row>
    <row r="542" spans="1:17" x14ac:dyDescent="0.3">
      <c r="A542" t="str">
        <v>Low Value</v>
      </c>
      <c r="C542" t="str">
        <v>Low</v>
      </c>
      <c r="E542" t="str">
        <v>Cheap</v>
      </c>
      <c r="G542" t="str">
        <f>IF(AND('Main Data(Cleaned)'!E541&gt;7,'Main Data(Cleaned)'!I541="Yes"),"High Qty &amp; Returned","No")</f>
        <v>No</v>
      </c>
      <c r="O542" s="1">
        <f>DATE(YEAR('Main Data(Cleaned)'!H542),MONTH('Main Data(Cleaned)'!H542),DAY('Main Data(Cleaned)'!H542))</f>
        <v>45409</v>
      </c>
      <c r="Q542">
        <f>O542-'Main Data(Cleaned)'!G542</f>
        <v>32</v>
      </c>
    </row>
    <row r="543" spans="1:17" x14ac:dyDescent="0.3">
      <c r="A543" t="str">
        <v>Low Value</v>
      </c>
      <c r="C543" t="str">
        <v>Medium</v>
      </c>
      <c r="E543" t="str">
        <v>Cheap</v>
      </c>
      <c r="G543" t="str">
        <f>IF(AND('Main Data(Cleaned)'!E542&gt;7,'Main Data(Cleaned)'!I542="Yes"),"High Qty &amp; Returned","No")</f>
        <v>No</v>
      </c>
      <c r="O543" s="1">
        <f>DATE(YEAR('Main Data(Cleaned)'!H543),MONTH('Main Data(Cleaned)'!H543),DAY('Main Data(Cleaned)'!H543))</f>
        <v>45973</v>
      </c>
      <c r="Q543">
        <f>O543-'Main Data(Cleaned)'!G543</f>
        <v>29</v>
      </c>
    </row>
    <row r="544" spans="1:17" x14ac:dyDescent="0.3">
      <c r="A544" t="str">
        <v>Low Value</v>
      </c>
      <c r="C544" t="str">
        <v>Low</v>
      </c>
      <c r="E544" t="str">
        <v>Moderate</v>
      </c>
      <c r="G544" t="str">
        <f>IF(AND('Main Data(Cleaned)'!E543&gt;7,'Main Data(Cleaned)'!I543="Yes"),"High Qty &amp; Returned","No")</f>
        <v>No</v>
      </c>
      <c r="O544" s="1">
        <f>DATE(YEAR('Main Data(Cleaned)'!H544),MONTH('Main Data(Cleaned)'!H544),DAY('Main Data(Cleaned)'!H544))</f>
        <v>45213</v>
      </c>
      <c r="Q544">
        <f>O544-'Main Data(Cleaned)'!G544</f>
        <v>29</v>
      </c>
    </row>
    <row r="545" spans="1:17" x14ac:dyDescent="0.3">
      <c r="A545" t="str">
        <v>High Value</v>
      </c>
      <c r="C545" t="str">
        <v>Medium</v>
      </c>
      <c r="E545" t="str">
        <v>Moderate</v>
      </c>
      <c r="G545" t="str">
        <f>IF(AND('Main Data(Cleaned)'!E544&gt;7,'Main Data(Cleaned)'!I544="Yes"),"High Qty &amp; Returned","No")</f>
        <v>No</v>
      </c>
      <c r="O545" s="1">
        <f>DATE(YEAR('Main Data(Cleaned)'!H545),MONTH('Main Data(Cleaned)'!H545),DAY('Main Data(Cleaned)'!H545))</f>
        <v>46039</v>
      </c>
      <c r="Q545">
        <f>O545-'Main Data(Cleaned)'!G545</f>
        <v>40</v>
      </c>
    </row>
    <row r="546" spans="1:17" x14ac:dyDescent="0.3">
      <c r="A546" t="str">
        <v>Low Value</v>
      </c>
      <c r="C546" t="str">
        <v>High</v>
      </c>
      <c r="E546" t="str">
        <v>Cheap</v>
      </c>
      <c r="G546" t="str">
        <f>IF(AND('Main Data(Cleaned)'!E545&gt;7,'Main Data(Cleaned)'!I545="Yes"),"High Qty &amp; Returned","No")</f>
        <v>High Qty &amp; Returned</v>
      </c>
      <c r="O546" s="1">
        <f>DATE(YEAR('Main Data(Cleaned)'!H546),MONTH('Main Data(Cleaned)'!H546),DAY('Main Data(Cleaned)'!H546))</f>
        <v>45689</v>
      </c>
      <c r="Q546">
        <f>O546-'Main Data(Cleaned)'!G546</f>
        <v>23</v>
      </c>
    </row>
    <row r="547" spans="1:17" x14ac:dyDescent="0.3">
      <c r="A547" t="str">
        <v>Low Value</v>
      </c>
      <c r="C547" t="str">
        <v>Low</v>
      </c>
      <c r="E547" t="str">
        <v>Cheap</v>
      </c>
      <c r="G547" t="str">
        <f>IF(AND('Main Data(Cleaned)'!E546&gt;7,'Main Data(Cleaned)'!I546="Yes"),"High Qty &amp; Returned","No")</f>
        <v>No</v>
      </c>
      <c r="O547" s="1">
        <f>DATE(YEAR('Main Data(Cleaned)'!H547),MONTH('Main Data(Cleaned)'!H547),DAY('Main Data(Cleaned)'!H547))</f>
        <v>45489</v>
      </c>
      <c r="Q547">
        <f>O547-'Main Data(Cleaned)'!G547</f>
        <v>31</v>
      </c>
    </row>
    <row r="548" spans="1:17" x14ac:dyDescent="0.3">
      <c r="A548" t="str">
        <v>Low Value</v>
      </c>
      <c r="C548" t="str">
        <v>Medium</v>
      </c>
      <c r="E548" t="str">
        <v>Moderate</v>
      </c>
      <c r="G548" t="str">
        <f>IF(AND('Main Data(Cleaned)'!E547&gt;7,'Main Data(Cleaned)'!I547="Yes"),"High Qty &amp; Returned","No")</f>
        <v>No</v>
      </c>
      <c r="O548" s="1">
        <f>DATE(YEAR('Main Data(Cleaned)'!H548),MONTH('Main Data(Cleaned)'!H548),DAY('Main Data(Cleaned)'!H548))</f>
        <v>45296</v>
      </c>
      <c r="Q548">
        <f>O548-'Main Data(Cleaned)'!G548</f>
        <v>24</v>
      </c>
    </row>
    <row r="549" spans="1:17" x14ac:dyDescent="0.3">
      <c r="A549" t="str">
        <v>Low Value</v>
      </c>
      <c r="C549" t="str">
        <v>Medium</v>
      </c>
      <c r="E549" t="str">
        <v>Moderate</v>
      </c>
      <c r="G549" t="str">
        <f>IF(AND('Main Data(Cleaned)'!E548&gt;7,'Main Data(Cleaned)'!I548="Yes"),"High Qty &amp; Returned","No")</f>
        <v>No</v>
      </c>
      <c r="O549" s="1">
        <f>DATE(YEAR('Main Data(Cleaned)'!H549),MONTH('Main Data(Cleaned)'!H549),DAY('Main Data(Cleaned)'!H549))</f>
        <v>45707</v>
      </c>
      <c r="Q549">
        <f>O549-'Main Data(Cleaned)'!G549</f>
        <v>36</v>
      </c>
    </row>
    <row r="550" spans="1:17" x14ac:dyDescent="0.3">
      <c r="A550" t="str">
        <v>Low Value</v>
      </c>
      <c r="C550" t="str">
        <v>Medium</v>
      </c>
      <c r="E550" t="str">
        <v>Cheap</v>
      </c>
      <c r="G550" t="str">
        <f>IF(AND('Main Data(Cleaned)'!E549&gt;7,'Main Data(Cleaned)'!I549="Yes"),"High Qty &amp; Returned","No")</f>
        <v>No</v>
      </c>
      <c r="O550" s="1">
        <f>DATE(YEAR('Main Data(Cleaned)'!H550),MONTH('Main Data(Cleaned)'!H550),DAY('Main Data(Cleaned)'!H550))</f>
        <v>45176</v>
      </c>
      <c r="Q550">
        <f>O550-'Main Data(Cleaned)'!G550</f>
        <v>18</v>
      </c>
    </row>
    <row r="551" spans="1:17" x14ac:dyDescent="0.3">
      <c r="A551" t="str">
        <v>Low Value</v>
      </c>
      <c r="C551" t="str">
        <v>Medium</v>
      </c>
      <c r="E551" t="str">
        <v>Moderate</v>
      </c>
      <c r="G551" t="str">
        <f>IF(AND('Main Data(Cleaned)'!E550&gt;7,'Main Data(Cleaned)'!I550="Yes"),"High Qty &amp; Returned","No")</f>
        <v>No</v>
      </c>
      <c r="O551" s="1">
        <f>DATE(YEAR('Main Data(Cleaned)'!H551),MONTH('Main Data(Cleaned)'!H551),DAY('Main Data(Cleaned)'!H551))</f>
        <v>45771</v>
      </c>
      <c r="Q551">
        <f>O551-'Main Data(Cleaned)'!G551</f>
        <v>41</v>
      </c>
    </row>
    <row r="552" spans="1:17" x14ac:dyDescent="0.3">
      <c r="A552" t="str">
        <v>High Value</v>
      </c>
      <c r="C552" t="str">
        <v>High</v>
      </c>
      <c r="E552" t="str">
        <v>Moderate</v>
      </c>
      <c r="G552" t="str">
        <f>IF(AND('Main Data(Cleaned)'!E551&gt;7,'Main Data(Cleaned)'!I551="Yes"),"High Qty &amp; Returned","No")</f>
        <v>High Qty &amp; Returned</v>
      </c>
      <c r="O552" s="1">
        <f>DATE(YEAR('Main Data(Cleaned)'!H552),MONTH('Main Data(Cleaned)'!H552),DAY('Main Data(Cleaned)'!H552))</f>
        <v>45548</v>
      </c>
      <c r="Q552">
        <f>O552-'Main Data(Cleaned)'!G552</f>
        <v>41</v>
      </c>
    </row>
    <row r="553" spans="1:17" x14ac:dyDescent="0.3">
      <c r="A553" t="str">
        <v>Low Value</v>
      </c>
      <c r="C553" t="str">
        <v>Medium</v>
      </c>
      <c r="E553" t="str">
        <v>Cheap</v>
      </c>
      <c r="G553" t="str">
        <f>IF(AND('Main Data(Cleaned)'!E552&gt;7,'Main Data(Cleaned)'!I552="Yes"),"High Qty &amp; Returned","No")</f>
        <v>No</v>
      </c>
      <c r="O553" s="1">
        <f>DATE(YEAR('Main Data(Cleaned)'!H553),MONTH('Main Data(Cleaned)'!H553),DAY('Main Data(Cleaned)'!H553))</f>
        <v>45034</v>
      </c>
      <c r="Q553">
        <f>O553-'Main Data(Cleaned)'!G553</f>
        <v>40</v>
      </c>
    </row>
    <row r="554" spans="1:17" x14ac:dyDescent="0.3">
      <c r="A554" t="str">
        <v>Low Value</v>
      </c>
      <c r="C554" t="str">
        <v>Medium</v>
      </c>
      <c r="E554" t="str">
        <v>Cheap</v>
      </c>
      <c r="G554" t="str">
        <f>IF(AND('Main Data(Cleaned)'!E553&gt;7,'Main Data(Cleaned)'!I553="Yes"),"High Qty &amp; Returned","No")</f>
        <v>High Qty &amp; Returned</v>
      </c>
      <c r="O554" s="1">
        <f>DATE(YEAR('Main Data(Cleaned)'!H554),MONTH('Main Data(Cleaned)'!H554),DAY('Main Data(Cleaned)'!H554))</f>
        <v>45801</v>
      </c>
      <c r="Q554">
        <f>O554-'Main Data(Cleaned)'!G554</f>
        <v>26</v>
      </c>
    </row>
    <row r="555" spans="1:17" x14ac:dyDescent="0.3">
      <c r="A555" t="str">
        <v>Low Value</v>
      </c>
      <c r="C555" t="str">
        <v>Low</v>
      </c>
      <c r="E555" t="str">
        <v>Moderate</v>
      </c>
      <c r="G555" t="str">
        <f>IF(AND('Main Data(Cleaned)'!E554&gt;7,'Main Data(Cleaned)'!I554="Yes"),"High Qty &amp; Returned","No")</f>
        <v>No</v>
      </c>
      <c r="O555" s="1">
        <f>DATE(YEAR('Main Data(Cleaned)'!H555),MONTH('Main Data(Cleaned)'!H555),DAY('Main Data(Cleaned)'!H555))</f>
        <v>45491</v>
      </c>
      <c r="Q555">
        <f>O555-'Main Data(Cleaned)'!G555</f>
        <v>24</v>
      </c>
    </row>
    <row r="556" spans="1:17" x14ac:dyDescent="0.3">
      <c r="A556" t="str">
        <v>Low Value</v>
      </c>
      <c r="C556" t="str">
        <v>Medium</v>
      </c>
      <c r="E556" t="str">
        <v>Moderate</v>
      </c>
      <c r="G556" t="str">
        <f>IF(AND('Main Data(Cleaned)'!E555&gt;7,'Main Data(Cleaned)'!I555="Yes"),"High Qty &amp; Returned","No")</f>
        <v>No</v>
      </c>
      <c r="O556" s="1">
        <f>DATE(YEAR('Main Data(Cleaned)'!H556),MONTH('Main Data(Cleaned)'!H556),DAY('Main Data(Cleaned)'!H556))</f>
        <v>45994</v>
      </c>
      <c r="Q556">
        <f>O556-'Main Data(Cleaned)'!G556</f>
        <v>44</v>
      </c>
    </row>
    <row r="557" spans="1:17" x14ac:dyDescent="0.3">
      <c r="A557" t="str">
        <v>Low Value</v>
      </c>
      <c r="C557" t="str">
        <v>High</v>
      </c>
      <c r="E557" t="str">
        <v>Moderate</v>
      </c>
      <c r="G557" t="str">
        <f>IF(AND('Main Data(Cleaned)'!E556&gt;7,'Main Data(Cleaned)'!I556="Yes"),"High Qty &amp; Returned","No")</f>
        <v>No</v>
      </c>
      <c r="O557" s="1">
        <f>DATE(YEAR('Main Data(Cleaned)'!H557),MONTH('Main Data(Cleaned)'!H557),DAY('Main Data(Cleaned)'!H557))</f>
        <v>45605</v>
      </c>
      <c r="Q557">
        <f>O557-'Main Data(Cleaned)'!G557</f>
        <v>21</v>
      </c>
    </row>
    <row r="558" spans="1:17" x14ac:dyDescent="0.3">
      <c r="A558" t="str">
        <v>High Value</v>
      </c>
      <c r="C558" t="str">
        <v>Medium</v>
      </c>
      <c r="E558" t="str">
        <v>Moderate</v>
      </c>
      <c r="G558" t="str">
        <f>IF(AND('Main Data(Cleaned)'!E557&gt;7,'Main Data(Cleaned)'!I557="Yes"),"High Qty &amp; Returned","No")</f>
        <v>No</v>
      </c>
      <c r="O558" s="1">
        <f>DATE(YEAR('Main Data(Cleaned)'!H558),MONTH('Main Data(Cleaned)'!H558),DAY('Main Data(Cleaned)'!H558))</f>
        <v>45321</v>
      </c>
      <c r="Q558">
        <f>O558-'Main Data(Cleaned)'!G558</f>
        <v>16</v>
      </c>
    </row>
    <row r="559" spans="1:17" x14ac:dyDescent="0.3">
      <c r="A559" t="str">
        <v>Low Value</v>
      </c>
      <c r="C559" t="str">
        <v>Medium</v>
      </c>
      <c r="E559" t="str">
        <v>Moderate</v>
      </c>
      <c r="G559" t="str">
        <f>IF(AND('Main Data(Cleaned)'!E558&gt;7,'Main Data(Cleaned)'!I558="Yes"),"High Qty &amp; Returned","No")</f>
        <v>No</v>
      </c>
      <c r="O559" s="1">
        <f>DATE(YEAR('Main Data(Cleaned)'!H559),MONTH('Main Data(Cleaned)'!H559),DAY('Main Data(Cleaned)'!H559))</f>
        <v>45568</v>
      </c>
      <c r="Q559">
        <f>O559-'Main Data(Cleaned)'!G559</f>
        <v>26</v>
      </c>
    </row>
    <row r="560" spans="1:17" x14ac:dyDescent="0.3">
      <c r="A560" t="str">
        <v>Low Value</v>
      </c>
      <c r="C560" t="str">
        <v>Medium</v>
      </c>
      <c r="E560" t="str">
        <v>Moderate</v>
      </c>
      <c r="G560" t="str">
        <f>IF(AND('Main Data(Cleaned)'!E559&gt;7,'Main Data(Cleaned)'!I559="Yes"),"High Qty &amp; Returned","No")</f>
        <v>No</v>
      </c>
      <c r="O560" s="1">
        <f>DATE(YEAR('Main Data(Cleaned)'!H560),MONTH('Main Data(Cleaned)'!H560),DAY('Main Data(Cleaned)'!H560))</f>
        <v>45834</v>
      </c>
      <c r="Q560">
        <f>O560-'Main Data(Cleaned)'!G560</f>
        <v>19</v>
      </c>
    </row>
    <row r="561" spans="1:17" x14ac:dyDescent="0.3">
      <c r="A561" t="str">
        <v>Low Value</v>
      </c>
      <c r="C561" t="str">
        <v>High</v>
      </c>
      <c r="E561" t="str">
        <v>Moderate</v>
      </c>
      <c r="G561" t="str">
        <f>IF(AND('Main Data(Cleaned)'!E560&gt;7,'Main Data(Cleaned)'!I560="Yes"),"High Qty &amp; Returned","No")</f>
        <v>No</v>
      </c>
      <c r="O561" s="1">
        <f>DATE(YEAR('Main Data(Cleaned)'!H561),MONTH('Main Data(Cleaned)'!H561),DAY('Main Data(Cleaned)'!H561))</f>
        <v>45847</v>
      </c>
      <c r="Q561">
        <f>O561-'Main Data(Cleaned)'!G561</f>
        <v>24</v>
      </c>
    </row>
    <row r="562" spans="1:17" x14ac:dyDescent="0.3">
      <c r="A562" t="str">
        <v>Low Value</v>
      </c>
      <c r="C562" t="str">
        <v>Medium</v>
      </c>
      <c r="E562" t="str">
        <v>Cheap</v>
      </c>
      <c r="G562" t="str">
        <f>IF(AND('Main Data(Cleaned)'!E561&gt;7,'Main Data(Cleaned)'!I561="Yes"),"High Qty &amp; Returned","No")</f>
        <v>High Qty &amp; Returned</v>
      </c>
      <c r="O562" s="1">
        <f>DATE(YEAR('Main Data(Cleaned)'!H562),MONTH('Main Data(Cleaned)'!H562),DAY('Main Data(Cleaned)'!H562))</f>
        <v>45782</v>
      </c>
      <c r="Q562">
        <f>O562-'Main Data(Cleaned)'!G562</f>
        <v>38</v>
      </c>
    </row>
    <row r="563" spans="1:17" x14ac:dyDescent="0.3">
      <c r="A563" t="str">
        <v>Low Value</v>
      </c>
      <c r="C563" t="str">
        <v>Medium</v>
      </c>
      <c r="E563" t="str">
        <v>Moderate</v>
      </c>
      <c r="G563" t="str">
        <f>IF(AND('Main Data(Cleaned)'!E562&gt;7,'Main Data(Cleaned)'!I562="Yes"),"High Qty &amp; Returned","No")</f>
        <v>No</v>
      </c>
      <c r="O563" s="1">
        <f>DATE(YEAR('Main Data(Cleaned)'!H563),MONTH('Main Data(Cleaned)'!H563),DAY('Main Data(Cleaned)'!H563))</f>
        <v>45385</v>
      </c>
      <c r="Q563">
        <f>O563-'Main Data(Cleaned)'!G563</f>
        <v>35</v>
      </c>
    </row>
    <row r="564" spans="1:17" x14ac:dyDescent="0.3">
      <c r="A564" t="str">
        <v>Low Value</v>
      </c>
      <c r="C564" t="str">
        <v>High</v>
      </c>
      <c r="E564" t="str">
        <v>Cheap</v>
      </c>
      <c r="G564" t="str">
        <f>IF(AND('Main Data(Cleaned)'!E563&gt;7,'Main Data(Cleaned)'!I563="Yes"),"High Qty &amp; Returned","No")</f>
        <v>No</v>
      </c>
      <c r="O564" s="1">
        <f>DATE(YEAR('Main Data(Cleaned)'!H564),MONTH('Main Data(Cleaned)'!H564),DAY('Main Data(Cleaned)'!H564))</f>
        <v>45073</v>
      </c>
      <c r="Q564">
        <f>O564-'Main Data(Cleaned)'!G564</f>
        <v>35</v>
      </c>
    </row>
    <row r="565" spans="1:17" x14ac:dyDescent="0.3">
      <c r="A565" t="str">
        <v>Low Value</v>
      </c>
      <c r="C565" t="str">
        <v>Medium</v>
      </c>
      <c r="E565" t="str">
        <v>Cheap</v>
      </c>
      <c r="G565" t="str">
        <f>IF(AND('Main Data(Cleaned)'!E564&gt;7,'Main Data(Cleaned)'!I564="Yes"),"High Qty &amp; Returned","No")</f>
        <v>No</v>
      </c>
      <c r="O565" s="1">
        <f>DATE(YEAR('Main Data(Cleaned)'!H565),MONTH('Main Data(Cleaned)'!H565),DAY('Main Data(Cleaned)'!H565))</f>
        <v>45659</v>
      </c>
      <c r="Q565">
        <f>O565-'Main Data(Cleaned)'!G565</f>
        <v>42</v>
      </c>
    </row>
    <row r="566" spans="1:17" x14ac:dyDescent="0.3">
      <c r="A566" t="str">
        <v>Low Value</v>
      </c>
      <c r="C566" t="str">
        <v>Medium</v>
      </c>
      <c r="E566" t="str">
        <v>Cheap</v>
      </c>
      <c r="G566" t="str">
        <f>IF(AND('Main Data(Cleaned)'!E565&gt;7,'Main Data(Cleaned)'!I565="Yes"),"High Qty &amp; Returned","No")</f>
        <v>No</v>
      </c>
      <c r="O566" s="1">
        <f>DATE(YEAR('Main Data(Cleaned)'!H566),MONTH('Main Data(Cleaned)'!H566),DAY('Main Data(Cleaned)'!H566))</f>
        <v>45509</v>
      </c>
      <c r="Q566">
        <f>O566-'Main Data(Cleaned)'!G566</f>
        <v>25</v>
      </c>
    </row>
    <row r="567" spans="1:17" x14ac:dyDescent="0.3">
      <c r="A567" t="str">
        <v>Low Value</v>
      </c>
      <c r="C567" t="str">
        <v>Low</v>
      </c>
      <c r="E567" t="str">
        <v>Cheap</v>
      </c>
      <c r="G567" t="str">
        <f>IF(AND('Main Data(Cleaned)'!E566&gt;7,'Main Data(Cleaned)'!I566="Yes"),"High Qty &amp; Returned","No")</f>
        <v>High Qty &amp; Returned</v>
      </c>
      <c r="O567" s="1">
        <f>DATE(YEAR('Main Data(Cleaned)'!H567),MONTH('Main Data(Cleaned)'!H567),DAY('Main Data(Cleaned)'!H567))</f>
        <v>45298</v>
      </c>
      <c r="Q567">
        <f>O567-'Main Data(Cleaned)'!G567</f>
        <v>38</v>
      </c>
    </row>
    <row r="568" spans="1:17" x14ac:dyDescent="0.3">
      <c r="A568" t="str">
        <v>Low Value</v>
      </c>
      <c r="C568" t="str">
        <v>Medium</v>
      </c>
      <c r="E568" t="str">
        <v>Cheap</v>
      </c>
      <c r="G568" t="str">
        <f>IF(AND('Main Data(Cleaned)'!E567&gt;7,'Main Data(Cleaned)'!I567="Yes"),"High Qty &amp; Returned","No")</f>
        <v>No</v>
      </c>
      <c r="O568" s="1">
        <f>DATE(YEAR('Main Data(Cleaned)'!H568),MONTH('Main Data(Cleaned)'!H568),DAY('Main Data(Cleaned)'!H568))</f>
        <v>45264</v>
      </c>
      <c r="Q568">
        <f>O568-'Main Data(Cleaned)'!G568</f>
        <v>43</v>
      </c>
    </row>
    <row r="569" spans="1:17" x14ac:dyDescent="0.3">
      <c r="A569" t="str">
        <v>High Value</v>
      </c>
      <c r="C569" t="str">
        <v>Medium</v>
      </c>
      <c r="E569" t="str">
        <v>Moderate</v>
      </c>
      <c r="G569" t="str">
        <f>IF(AND('Main Data(Cleaned)'!E568&gt;7,'Main Data(Cleaned)'!I568="Yes"),"High Qty &amp; Returned","No")</f>
        <v>No</v>
      </c>
      <c r="O569" s="1">
        <f>DATE(YEAR('Main Data(Cleaned)'!H569),MONTH('Main Data(Cleaned)'!H569),DAY('Main Data(Cleaned)'!H569))</f>
        <v>45144</v>
      </c>
      <c r="Q569">
        <f>O569-'Main Data(Cleaned)'!G569</f>
        <v>42</v>
      </c>
    </row>
    <row r="570" spans="1:17" x14ac:dyDescent="0.3">
      <c r="A570" t="str">
        <v>High Value</v>
      </c>
      <c r="C570" t="str">
        <v>Medium</v>
      </c>
      <c r="E570" t="str">
        <v>Moderate</v>
      </c>
      <c r="G570" t="str">
        <f>IF(AND('Main Data(Cleaned)'!E569&gt;7,'Main Data(Cleaned)'!I569="Yes"),"High Qty &amp; Returned","No")</f>
        <v>No</v>
      </c>
      <c r="O570" s="1">
        <f>DATE(YEAR('Main Data(Cleaned)'!H570),MONTH('Main Data(Cleaned)'!H570),DAY('Main Data(Cleaned)'!H570))</f>
        <v>45804</v>
      </c>
      <c r="Q570">
        <f>O570-'Main Data(Cleaned)'!G570</f>
        <v>37</v>
      </c>
    </row>
    <row r="571" spans="1:17" x14ac:dyDescent="0.3">
      <c r="A571" t="str">
        <v>Low Value</v>
      </c>
      <c r="C571" t="str">
        <v>Medium</v>
      </c>
      <c r="E571" t="str">
        <v>Cheap</v>
      </c>
      <c r="G571" t="str">
        <f>IF(AND('Main Data(Cleaned)'!E570&gt;7,'Main Data(Cleaned)'!I570="Yes"),"High Qty &amp; Returned","No")</f>
        <v>No</v>
      </c>
      <c r="O571" s="1">
        <f>DATE(YEAR('Main Data(Cleaned)'!H571),MONTH('Main Data(Cleaned)'!H571),DAY('Main Data(Cleaned)'!H571))</f>
        <v>45614</v>
      </c>
      <c r="Q571">
        <f>O571-'Main Data(Cleaned)'!G571</f>
        <v>26</v>
      </c>
    </row>
    <row r="572" spans="1:17" x14ac:dyDescent="0.3">
      <c r="A572" t="str">
        <v>Low Value</v>
      </c>
      <c r="C572" t="str">
        <v>Low</v>
      </c>
      <c r="E572" t="str">
        <v>Cheap</v>
      </c>
      <c r="G572" t="str">
        <f>IF(AND('Main Data(Cleaned)'!E571&gt;7,'Main Data(Cleaned)'!I571="Yes"),"High Qty &amp; Returned","No")</f>
        <v>No</v>
      </c>
      <c r="O572" s="1">
        <f>DATE(YEAR('Main Data(Cleaned)'!H572),MONTH('Main Data(Cleaned)'!H572),DAY('Main Data(Cleaned)'!H572))</f>
        <v>45475</v>
      </c>
      <c r="Q572">
        <f>O572-'Main Data(Cleaned)'!G572</f>
        <v>27</v>
      </c>
    </row>
    <row r="573" spans="1:17" x14ac:dyDescent="0.3">
      <c r="A573" t="str">
        <v>Low Value</v>
      </c>
      <c r="C573" t="str">
        <v>Low</v>
      </c>
      <c r="E573" t="str">
        <v>Moderate</v>
      </c>
      <c r="G573" t="str">
        <f>IF(AND('Main Data(Cleaned)'!E572&gt;7,'Main Data(Cleaned)'!I572="Yes"),"High Qty &amp; Returned","No")</f>
        <v>No</v>
      </c>
      <c r="O573" s="1">
        <f>DATE(YEAR('Main Data(Cleaned)'!H573),MONTH('Main Data(Cleaned)'!H573),DAY('Main Data(Cleaned)'!H573))</f>
        <v>45397</v>
      </c>
      <c r="Q573">
        <f>O573-'Main Data(Cleaned)'!G573</f>
        <v>33</v>
      </c>
    </row>
    <row r="574" spans="1:17" x14ac:dyDescent="0.3">
      <c r="A574" t="str">
        <v>Low Value</v>
      </c>
      <c r="C574" t="str">
        <v>Medium</v>
      </c>
      <c r="E574" t="str">
        <v>Moderate</v>
      </c>
      <c r="G574" t="str">
        <f>IF(AND('Main Data(Cleaned)'!E573&gt;7,'Main Data(Cleaned)'!I573="Yes"),"High Qty &amp; Returned","No")</f>
        <v>No</v>
      </c>
      <c r="O574" s="1">
        <f>DATE(YEAR('Main Data(Cleaned)'!H574),MONTH('Main Data(Cleaned)'!H574),DAY('Main Data(Cleaned)'!H574))</f>
        <v>45511</v>
      </c>
      <c r="Q574">
        <f>O574-'Main Data(Cleaned)'!G574</f>
        <v>40</v>
      </c>
    </row>
    <row r="575" spans="1:17" x14ac:dyDescent="0.3">
      <c r="A575" t="str">
        <v>Low Value</v>
      </c>
      <c r="C575" t="str">
        <v>High</v>
      </c>
      <c r="E575" t="str">
        <v>Cheap</v>
      </c>
      <c r="G575" t="str">
        <f>IF(AND('Main Data(Cleaned)'!E574&gt;7,'Main Data(Cleaned)'!I574="Yes"),"High Qty &amp; Returned","No")</f>
        <v>No</v>
      </c>
      <c r="O575" s="1">
        <f>DATE(YEAR('Main Data(Cleaned)'!H575),MONTH('Main Data(Cleaned)'!H575),DAY('Main Data(Cleaned)'!H575))</f>
        <v>45007</v>
      </c>
      <c r="Q575">
        <f>O575-'Main Data(Cleaned)'!G575</f>
        <v>21</v>
      </c>
    </row>
    <row r="576" spans="1:17" x14ac:dyDescent="0.3">
      <c r="A576" t="str">
        <v>Low Value</v>
      </c>
      <c r="C576" t="str">
        <v>Medium</v>
      </c>
      <c r="E576" t="str">
        <v>Cheap</v>
      </c>
      <c r="G576" t="str">
        <f>IF(AND('Main Data(Cleaned)'!E575&gt;7,'Main Data(Cleaned)'!I575="Yes"),"High Qty &amp; Returned","No")</f>
        <v>No</v>
      </c>
      <c r="O576" s="1">
        <f>DATE(YEAR('Main Data(Cleaned)'!H576),MONTH('Main Data(Cleaned)'!H576),DAY('Main Data(Cleaned)'!H576))</f>
        <v>45757</v>
      </c>
      <c r="Q576">
        <f>O576-'Main Data(Cleaned)'!G576</f>
        <v>24</v>
      </c>
    </row>
    <row r="577" spans="1:17" x14ac:dyDescent="0.3">
      <c r="A577" t="str">
        <v>Low Value</v>
      </c>
      <c r="C577" t="str">
        <v>Low</v>
      </c>
      <c r="E577" t="str">
        <v>Moderate</v>
      </c>
      <c r="G577" t="str">
        <f>IF(AND('Main Data(Cleaned)'!E576&gt;7,'Main Data(Cleaned)'!I576="Yes"),"High Qty &amp; Returned","No")</f>
        <v>No</v>
      </c>
      <c r="O577" s="1">
        <f>DATE(YEAR('Main Data(Cleaned)'!H577),MONTH('Main Data(Cleaned)'!H577),DAY('Main Data(Cleaned)'!H577))</f>
        <v>45516</v>
      </c>
      <c r="Q577">
        <f>O577-'Main Data(Cleaned)'!G577</f>
        <v>42</v>
      </c>
    </row>
    <row r="578" spans="1:17" x14ac:dyDescent="0.3">
      <c r="A578" t="str">
        <v>Low Value</v>
      </c>
      <c r="C578" t="str">
        <v>Medium</v>
      </c>
      <c r="E578" t="str">
        <v>Cheap</v>
      </c>
      <c r="G578" t="str">
        <f>IF(AND('Main Data(Cleaned)'!E577&gt;7,'Main Data(Cleaned)'!I577="Yes"),"High Qty &amp; Returned","No")</f>
        <v>No</v>
      </c>
      <c r="O578" s="1">
        <f>DATE(YEAR('Main Data(Cleaned)'!H578),MONTH('Main Data(Cleaned)'!H578),DAY('Main Data(Cleaned)'!H578))</f>
        <v>45641</v>
      </c>
      <c r="Q578">
        <f>O578-'Main Data(Cleaned)'!G578</f>
        <v>16</v>
      </c>
    </row>
    <row r="579" spans="1:17" x14ac:dyDescent="0.3">
      <c r="A579" t="str">
        <v>Low Value</v>
      </c>
      <c r="C579" t="str">
        <v>Medium</v>
      </c>
      <c r="E579" t="str">
        <v>Cheap</v>
      </c>
      <c r="G579" t="str">
        <f>IF(AND('Main Data(Cleaned)'!E578&gt;7,'Main Data(Cleaned)'!I578="Yes"),"High Qty &amp; Returned","No")</f>
        <v>No</v>
      </c>
      <c r="O579" s="1">
        <f>DATE(YEAR('Main Data(Cleaned)'!H579),MONTH('Main Data(Cleaned)'!H579),DAY('Main Data(Cleaned)'!H579))</f>
        <v>45728</v>
      </c>
      <c r="Q579">
        <f>O579-'Main Data(Cleaned)'!G579</f>
        <v>44</v>
      </c>
    </row>
    <row r="580" spans="1:17" x14ac:dyDescent="0.3">
      <c r="A580" t="str">
        <v>Low Value</v>
      </c>
      <c r="C580" t="str">
        <v>Low</v>
      </c>
      <c r="E580" t="str">
        <v>Moderate</v>
      </c>
      <c r="G580" t="str">
        <f>IF(AND('Main Data(Cleaned)'!E579&gt;7,'Main Data(Cleaned)'!I579="Yes"),"High Qty &amp; Returned","No")</f>
        <v>No</v>
      </c>
      <c r="O580" s="1">
        <f>DATE(YEAR('Main Data(Cleaned)'!H580),MONTH('Main Data(Cleaned)'!H580),DAY('Main Data(Cleaned)'!H580))</f>
        <v>45726</v>
      </c>
      <c r="Q580">
        <f>O580-'Main Data(Cleaned)'!G580</f>
        <v>44</v>
      </c>
    </row>
    <row r="581" spans="1:17" x14ac:dyDescent="0.3">
      <c r="A581" t="str">
        <v>Low Value</v>
      </c>
      <c r="C581" t="str">
        <v>Low</v>
      </c>
      <c r="E581" t="str">
        <v>Moderate</v>
      </c>
      <c r="G581" t="str">
        <f>IF(AND('Main Data(Cleaned)'!E580&gt;7,'Main Data(Cleaned)'!I580="Yes"),"High Qty &amp; Returned","No")</f>
        <v>No</v>
      </c>
      <c r="O581" s="1">
        <f>DATE(YEAR('Main Data(Cleaned)'!H581),MONTH('Main Data(Cleaned)'!H581),DAY('Main Data(Cleaned)'!H581))</f>
        <v>45053</v>
      </c>
      <c r="Q581">
        <f>O581-'Main Data(Cleaned)'!G581</f>
        <v>26</v>
      </c>
    </row>
    <row r="582" spans="1:17" x14ac:dyDescent="0.3">
      <c r="A582" t="str">
        <v>Low Value</v>
      </c>
      <c r="C582" t="str">
        <v>Medium</v>
      </c>
      <c r="E582" t="str">
        <v>Cheap</v>
      </c>
      <c r="G582" t="str">
        <f>IF(AND('Main Data(Cleaned)'!E581&gt;7,'Main Data(Cleaned)'!I581="Yes"),"High Qty &amp; Returned","No")</f>
        <v>High Qty &amp; Returned</v>
      </c>
      <c r="O582" s="1">
        <f>DATE(YEAR('Main Data(Cleaned)'!H582),MONTH('Main Data(Cleaned)'!H582),DAY('Main Data(Cleaned)'!H582))</f>
        <v>45457</v>
      </c>
      <c r="Q582">
        <f>O582-'Main Data(Cleaned)'!G582</f>
        <v>32</v>
      </c>
    </row>
    <row r="583" spans="1:17" x14ac:dyDescent="0.3">
      <c r="A583" t="str">
        <v>Low Value</v>
      </c>
      <c r="C583" t="str">
        <v>High</v>
      </c>
      <c r="E583" t="str">
        <v>Cheap</v>
      </c>
      <c r="G583" t="str">
        <f>IF(AND('Main Data(Cleaned)'!E582&gt;7,'Main Data(Cleaned)'!I582="Yes"),"High Qty &amp; Returned","No")</f>
        <v>No</v>
      </c>
      <c r="O583" s="1">
        <f>DATE(YEAR('Main Data(Cleaned)'!H583),MONTH('Main Data(Cleaned)'!H583),DAY('Main Data(Cleaned)'!H583))</f>
        <v>45210</v>
      </c>
      <c r="Q583">
        <f>O583-'Main Data(Cleaned)'!G583</f>
        <v>21</v>
      </c>
    </row>
    <row r="584" spans="1:17" x14ac:dyDescent="0.3">
      <c r="A584" t="str">
        <v>Low Value</v>
      </c>
      <c r="C584" t="str">
        <v>Low</v>
      </c>
      <c r="E584" t="str">
        <v>Cheap</v>
      </c>
      <c r="G584" t="str">
        <f>IF(AND('Main Data(Cleaned)'!E583&gt;7,'Main Data(Cleaned)'!I583="Yes"),"High Qty &amp; Returned","No")</f>
        <v>No</v>
      </c>
      <c r="O584" s="1">
        <f>DATE(YEAR('Main Data(Cleaned)'!H584),MONTH('Main Data(Cleaned)'!H584),DAY('Main Data(Cleaned)'!H584))</f>
        <v>45377</v>
      </c>
      <c r="Q584">
        <f>O584-'Main Data(Cleaned)'!G584</f>
        <v>31</v>
      </c>
    </row>
    <row r="585" spans="1:17" x14ac:dyDescent="0.3">
      <c r="A585" t="str">
        <v>Low Value</v>
      </c>
      <c r="C585" t="str">
        <v>Medium</v>
      </c>
      <c r="E585" t="str">
        <v>Cheap</v>
      </c>
      <c r="G585" t="str">
        <f>IF(AND('Main Data(Cleaned)'!E584&gt;7,'Main Data(Cleaned)'!I584="Yes"),"High Qty &amp; Returned","No")</f>
        <v>No</v>
      </c>
      <c r="O585" s="1">
        <f>DATE(YEAR('Main Data(Cleaned)'!H585),MONTH('Main Data(Cleaned)'!H585),DAY('Main Data(Cleaned)'!H585))</f>
        <v>45697</v>
      </c>
      <c r="Q585">
        <f>O585-'Main Data(Cleaned)'!G585</f>
        <v>31</v>
      </c>
    </row>
    <row r="586" spans="1:17" x14ac:dyDescent="0.3">
      <c r="A586" t="str">
        <v>Low Value</v>
      </c>
      <c r="C586" t="str">
        <v>Medium</v>
      </c>
      <c r="E586" t="str">
        <v>Moderate</v>
      </c>
      <c r="G586" t="str">
        <f>IF(AND('Main Data(Cleaned)'!E585&gt;7,'Main Data(Cleaned)'!I585="Yes"),"High Qty &amp; Returned","No")</f>
        <v>High Qty &amp; Returned</v>
      </c>
      <c r="O586" s="1">
        <f>DATE(YEAR('Main Data(Cleaned)'!H586),MONTH('Main Data(Cleaned)'!H586),DAY('Main Data(Cleaned)'!H586))</f>
        <v>46000</v>
      </c>
      <c r="Q586">
        <f>O586-'Main Data(Cleaned)'!G586</f>
        <v>15</v>
      </c>
    </row>
    <row r="587" spans="1:17" x14ac:dyDescent="0.3">
      <c r="A587" t="str">
        <v>Low Value</v>
      </c>
      <c r="C587" t="str">
        <v>Low</v>
      </c>
      <c r="E587" t="str">
        <v>Moderate</v>
      </c>
      <c r="G587" t="str">
        <f>IF(AND('Main Data(Cleaned)'!E586&gt;7,'Main Data(Cleaned)'!I586="Yes"),"High Qty &amp; Returned","No")</f>
        <v>No</v>
      </c>
      <c r="O587" s="1">
        <f>DATE(YEAR('Main Data(Cleaned)'!H587),MONTH('Main Data(Cleaned)'!H587),DAY('Main Data(Cleaned)'!H587))</f>
        <v>45141</v>
      </c>
      <c r="Q587">
        <f>O587-'Main Data(Cleaned)'!G587</f>
        <v>30</v>
      </c>
    </row>
    <row r="588" spans="1:17" x14ac:dyDescent="0.3">
      <c r="A588" t="str">
        <v>Low Value</v>
      </c>
      <c r="C588" t="str">
        <v>Medium</v>
      </c>
      <c r="E588" t="str">
        <v>Cheap</v>
      </c>
      <c r="G588" t="str">
        <f>IF(AND('Main Data(Cleaned)'!E587&gt;7,'Main Data(Cleaned)'!I587="Yes"),"High Qty &amp; Returned","No")</f>
        <v>No</v>
      </c>
      <c r="O588" s="1">
        <f>DATE(YEAR('Main Data(Cleaned)'!H588),MONTH('Main Data(Cleaned)'!H588),DAY('Main Data(Cleaned)'!H588))</f>
        <v>45196</v>
      </c>
      <c r="Q588">
        <f>O588-'Main Data(Cleaned)'!G588</f>
        <v>25</v>
      </c>
    </row>
    <row r="589" spans="1:17" x14ac:dyDescent="0.3">
      <c r="A589" t="str">
        <v>Low Value</v>
      </c>
      <c r="C589" t="str">
        <v>Low</v>
      </c>
      <c r="E589" t="str">
        <v>Cheap</v>
      </c>
      <c r="G589" t="str">
        <f>IF(AND('Main Data(Cleaned)'!E588&gt;7,'Main Data(Cleaned)'!I588="Yes"),"High Qty &amp; Returned","No")</f>
        <v>No</v>
      </c>
      <c r="O589" s="1">
        <f>DATE(YEAR('Main Data(Cleaned)'!H589),MONTH('Main Data(Cleaned)'!H589),DAY('Main Data(Cleaned)'!H589))</f>
        <v>46018</v>
      </c>
      <c r="Q589">
        <f>O589-'Main Data(Cleaned)'!G589</f>
        <v>41</v>
      </c>
    </row>
    <row r="590" spans="1:17" x14ac:dyDescent="0.3">
      <c r="A590" t="str">
        <v>Low Value</v>
      </c>
      <c r="C590" t="str">
        <v>Medium</v>
      </c>
      <c r="E590" t="str">
        <v>Cheap</v>
      </c>
      <c r="G590" t="str">
        <f>IF(AND('Main Data(Cleaned)'!E589&gt;7,'Main Data(Cleaned)'!I589="Yes"),"High Qty &amp; Returned","No")</f>
        <v>No</v>
      </c>
      <c r="O590" s="1">
        <f>DATE(YEAR('Main Data(Cleaned)'!H590),MONTH('Main Data(Cleaned)'!H590),DAY('Main Data(Cleaned)'!H590))</f>
        <v>45815</v>
      </c>
      <c r="Q590">
        <f>O590-'Main Data(Cleaned)'!G590</f>
        <v>28</v>
      </c>
    </row>
    <row r="591" spans="1:17" x14ac:dyDescent="0.3">
      <c r="A591" t="str">
        <v>Low Value</v>
      </c>
      <c r="C591" t="str">
        <v>Medium</v>
      </c>
      <c r="E591" t="str">
        <v>Moderate</v>
      </c>
      <c r="G591" t="str">
        <f>IF(AND('Main Data(Cleaned)'!E590&gt;7,'Main Data(Cleaned)'!I590="Yes"),"High Qty &amp; Returned","No")</f>
        <v>No</v>
      </c>
      <c r="O591" s="1">
        <f>DATE(YEAR('Main Data(Cleaned)'!H591),MONTH('Main Data(Cleaned)'!H591),DAY('Main Data(Cleaned)'!H591))</f>
        <v>45874</v>
      </c>
      <c r="Q591">
        <f>O591-'Main Data(Cleaned)'!G591</f>
        <v>43</v>
      </c>
    </row>
    <row r="592" spans="1:17" x14ac:dyDescent="0.3">
      <c r="A592" t="str">
        <v>Low Value</v>
      </c>
      <c r="C592" t="str">
        <v>Medium</v>
      </c>
      <c r="E592" t="str">
        <v>Cheap</v>
      </c>
      <c r="G592" t="str">
        <f>IF(AND('Main Data(Cleaned)'!E591&gt;7,'Main Data(Cleaned)'!I591="Yes"),"High Qty &amp; Returned","No")</f>
        <v>No</v>
      </c>
      <c r="O592" s="1">
        <f>DATE(YEAR('Main Data(Cleaned)'!H592),MONTH('Main Data(Cleaned)'!H592),DAY('Main Data(Cleaned)'!H592))</f>
        <v>45904</v>
      </c>
      <c r="Q592">
        <f>O592-'Main Data(Cleaned)'!G592</f>
        <v>27</v>
      </c>
    </row>
    <row r="593" spans="1:17" x14ac:dyDescent="0.3">
      <c r="A593" t="str">
        <v>Low Value</v>
      </c>
      <c r="C593" t="str">
        <v>Medium</v>
      </c>
      <c r="E593" t="str">
        <v>Moderate</v>
      </c>
      <c r="G593" t="str">
        <f>IF(AND('Main Data(Cleaned)'!E592&gt;7,'Main Data(Cleaned)'!I592="Yes"),"High Qty &amp; Returned","No")</f>
        <v>No</v>
      </c>
      <c r="O593" s="1">
        <f>DATE(YEAR('Main Data(Cleaned)'!H593),MONTH('Main Data(Cleaned)'!H593),DAY('Main Data(Cleaned)'!H593))</f>
        <v>45654</v>
      </c>
      <c r="Q593">
        <f>O593-'Main Data(Cleaned)'!G593</f>
        <v>19</v>
      </c>
    </row>
    <row r="594" spans="1:17" x14ac:dyDescent="0.3">
      <c r="A594" t="str">
        <v>Low Value</v>
      </c>
      <c r="C594" t="str">
        <v>Medium</v>
      </c>
      <c r="E594" t="str">
        <v>Cheap</v>
      </c>
      <c r="G594" t="str">
        <f>IF(AND('Main Data(Cleaned)'!E593&gt;7,'Main Data(Cleaned)'!I593="Yes"),"High Qty &amp; Returned","No")</f>
        <v>No</v>
      </c>
      <c r="O594" s="1">
        <f>DATE(YEAR('Main Data(Cleaned)'!H594),MONTH('Main Data(Cleaned)'!H594),DAY('Main Data(Cleaned)'!H594))</f>
        <v>45510</v>
      </c>
      <c r="Q594">
        <f>O594-'Main Data(Cleaned)'!G594</f>
        <v>27</v>
      </c>
    </row>
    <row r="595" spans="1:17" x14ac:dyDescent="0.3">
      <c r="A595" t="str">
        <v>Low Value</v>
      </c>
      <c r="C595" t="str">
        <v>Medium</v>
      </c>
      <c r="E595" t="str">
        <v>Cheap</v>
      </c>
      <c r="G595" t="str">
        <f>IF(AND('Main Data(Cleaned)'!E594&gt;7,'Main Data(Cleaned)'!I594="Yes"),"High Qty &amp; Returned","No")</f>
        <v>No</v>
      </c>
      <c r="O595" s="1">
        <f>DATE(YEAR('Main Data(Cleaned)'!H595),MONTH('Main Data(Cleaned)'!H595),DAY('Main Data(Cleaned)'!H595))</f>
        <v>45553</v>
      </c>
      <c r="Q595">
        <f>O595-'Main Data(Cleaned)'!G595</f>
        <v>24</v>
      </c>
    </row>
    <row r="596" spans="1:17" x14ac:dyDescent="0.3">
      <c r="A596" t="str">
        <v>Low Value</v>
      </c>
      <c r="C596" t="str">
        <v>Medium</v>
      </c>
      <c r="E596" t="str">
        <v>Cheap</v>
      </c>
      <c r="G596" t="str">
        <f>IF(AND('Main Data(Cleaned)'!E595&gt;7,'Main Data(Cleaned)'!I595="Yes"),"High Qty &amp; Returned","No")</f>
        <v>No</v>
      </c>
      <c r="O596" s="1">
        <f>DATE(YEAR('Main Data(Cleaned)'!H596),MONTH('Main Data(Cleaned)'!H596),DAY('Main Data(Cleaned)'!H596))</f>
        <v>45304</v>
      </c>
      <c r="Q596">
        <f>O596-'Main Data(Cleaned)'!G596</f>
        <v>18</v>
      </c>
    </row>
    <row r="597" spans="1:17" x14ac:dyDescent="0.3">
      <c r="A597" t="str">
        <v>High Value</v>
      </c>
      <c r="C597" t="str">
        <v>Medium</v>
      </c>
      <c r="E597" t="str">
        <v>Moderate</v>
      </c>
      <c r="G597" t="str">
        <f>IF(AND('Main Data(Cleaned)'!E596&gt;7,'Main Data(Cleaned)'!I596="Yes"),"High Qty &amp; Returned","No")</f>
        <v>No</v>
      </c>
      <c r="O597" s="1">
        <f>DATE(YEAR('Main Data(Cleaned)'!H597),MONTH('Main Data(Cleaned)'!H597),DAY('Main Data(Cleaned)'!H597))</f>
        <v>45518</v>
      </c>
      <c r="Q597">
        <f>O597-'Main Data(Cleaned)'!G597</f>
        <v>29</v>
      </c>
    </row>
    <row r="598" spans="1:17" x14ac:dyDescent="0.3">
      <c r="A598" t="str">
        <v>Low Value</v>
      </c>
      <c r="C598" t="str">
        <v>Medium</v>
      </c>
      <c r="E598" t="str">
        <v>Cheap</v>
      </c>
      <c r="G598" t="str">
        <f>IF(AND('Main Data(Cleaned)'!E597&gt;7,'Main Data(Cleaned)'!I597="Yes"),"High Qty &amp; Returned","No")</f>
        <v>No</v>
      </c>
      <c r="O598" s="1">
        <f>DATE(YEAR('Main Data(Cleaned)'!H598),MONTH('Main Data(Cleaned)'!H598),DAY('Main Data(Cleaned)'!H598))</f>
        <v>45056</v>
      </c>
      <c r="Q598">
        <f>O598-'Main Data(Cleaned)'!G598</f>
        <v>28</v>
      </c>
    </row>
    <row r="599" spans="1:17" x14ac:dyDescent="0.3">
      <c r="A599" t="str">
        <v>Low Value</v>
      </c>
      <c r="C599" t="str">
        <v>High</v>
      </c>
      <c r="E599" t="str">
        <v>Cheap</v>
      </c>
      <c r="G599" t="str">
        <f>IF(AND('Main Data(Cleaned)'!E598&gt;7,'Main Data(Cleaned)'!I598="Yes"),"High Qty &amp; Returned","No")</f>
        <v>No</v>
      </c>
      <c r="O599" s="1">
        <f>DATE(YEAR('Main Data(Cleaned)'!H599),MONTH('Main Data(Cleaned)'!H599),DAY('Main Data(Cleaned)'!H599))</f>
        <v>45738</v>
      </c>
      <c r="Q599">
        <f>O599-'Main Data(Cleaned)'!G599</f>
        <v>41</v>
      </c>
    </row>
    <row r="600" spans="1:17" x14ac:dyDescent="0.3">
      <c r="A600" t="str">
        <v>Low Value</v>
      </c>
      <c r="C600" t="str">
        <v>Medium</v>
      </c>
      <c r="E600" t="str">
        <v>Cheap</v>
      </c>
      <c r="G600" t="str">
        <f>IF(AND('Main Data(Cleaned)'!E599&gt;7,'Main Data(Cleaned)'!I599="Yes"),"High Qty &amp; Returned","No")</f>
        <v>No</v>
      </c>
      <c r="O600" s="1">
        <f>DATE(YEAR('Main Data(Cleaned)'!H600),MONTH('Main Data(Cleaned)'!H600),DAY('Main Data(Cleaned)'!H600))</f>
        <v>45761</v>
      </c>
      <c r="Q600">
        <f>O600-'Main Data(Cleaned)'!G600</f>
        <v>40</v>
      </c>
    </row>
    <row r="601" spans="1:17" x14ac:dyDescent="0.3">
      <c r="A601" t="str">
        <v>Low Value</v>
      </c>
      <c r="C601" t="str">
        <v>Medium</v>
      </c>
      <c r="E601" t="str">
        <v>Cheap</v>
      </c>
      <c r="G601" t="str">
        <f>IF(AND('Main Data(Cleaned)'!E600&gt;7,'Main Data(Cleaned)'!I600="Yes"),"High Qty &amp; Returned","No")</f>
        <v>High Qty &amp; Returned</v>
      </c>
      <c r="O601" s="1">
        <f>DATE(YEAR('Main Data(Cleaned)'!H601),MONTH('Main Data(Cleaned)'!H601),DAY('Main Data(Cleaned)'!H601))</f>
        <v>45176</v>
      </c>
      <c r="Q601">
        <f>O601-'Main Data(Cleaned)'!G601</f>
        <v>39</v>
      </c>
    </row>
    <row r="602" spans="1:17" x14ac:dyDescent="0.3">
      <c r="A602" t="str">
        <v>Low Value</v>
      </c>
      <c r="C602" t="str">
        <v>Low</v>
      </c>
      <c r="E602" t="str">
        <v>Cheap</v>
      </c>
      <c r="G602" t="str">
        <f>IF(AND('Main Data(Cleaned)'!E601&gt;7,'Main Data(Cleaned)'!I601="Yes"),"High Qty &amp; Returned","No")</f>
        <v>No</v>
      </c>
      <c r="O602" s="1">
        <f>DATE(YEAR('Main Data(Cleaned)'!H602),MONTH('Main Data(Cleaned)'!H602),DAY('Main Data(Cleaned)'!H602))</f>
        <v>45069</v>
      </c>
      <c r="Q602">
        <f>O602-'Main Data(Cleaned)'!G602</f>
        <v>26</v>
      </c>
    </row>
    <row r="603" spans="1:17" x14ac:dyDescent="0.3">
      <c r="A603" t="str">
        <v>Low Value</v>
      </c>
      <c r="C603" t="str">
        <v>Medium</v>
      </c>
      <c r="E603" t="str">
        <v>Moderate</v>
      </c>
      <c r="G603" t="str">
        <f>IF(AND('Main Data(Cleaned)'!E602&gt;7,'Main Data(Cleaned)'!I602="Yes"),"High Qty &amp; Returned","No")</f>
        <v>No</v>
      </c>
      <c r="O603" s="1">
        <f>DATE(YEAR('Main Data(Cleaned)'!H603),MONTH('Main Data(Cleaned)'!H603),DAY('Main Data(Cleaned)'!H603))</f>
        <v>45300</v>
      </c>
      <c r="Q603">
        <f>O603-'Main Data(Cleaned)'!G603</f>
        <v>42</v>
      </c>
    </row>
    <row r="604" spans="1:17" x14ac:dyDescent="0.3">
      <c r="A604" t="str">
        <v>Low Value</v>
      </c>
      <c r="C604" t="str">
        <v>Medium</v>
      </c>
      <c r="E604" t="str">
        <v>Moderate</v>
      </c>
      <c r="G604" t="str">
        <f>IF(AND('Main Data(Cleaned)'!E603&gt;7,'Main Data(Cleaned)'!I603="Yes"),"High Qty &amp; Returned","No")</f>
        <v>No</v>
      </c>
      <c r="O604" s="1">
        <f>DATE(YEAR('Main Data(Cleaned)'!H604),MONTH('Main Data(Cleaned)'!H604),DAY('Main Data(Cleaned)'!H604))</f>
        <v>45834</v>
      </c>
      <c r="Q604">
        <f>O604-'Main Data(Cleaned)'!G604</f>
        <v>31</v>
      </c>
    </row>
    <row r="605" spans="1:17" x14ac:dyDescent="0.3">
      <c r="A605" t="str">
        <v>Low Value</v>
      </c>
      <c r="C605" t="str">
        <v>Medium</v>
      </c>
      <c r="E605" t="str">
        <v>Moderate</v>
      </c>
      <c r="G605" t="str">
        <f>IF(AND('Main Data(Cleaned)'!E604&gt;7,'Main Data(Cleaned)'!I604="Yes"),"High Qty &amp; Returned","No")</f>
        <v>No</v>
      </c>
      <c r="O605" s="1">
        <f>DATE(YEAR('Main Data(Cleaned)'!H605),MONTH('Main Data(Cleaned)'!H605),DAY('Main Data(Cleaned)'!H605))</f>
        <v>45128</v>
      </c>
      <c r="Q605">
        <f>O605-'Main Data(Cleaned)'!G605</f>
        <v>18</v>
      </c>
    </row>
    <row r="606" spans="1:17" x14ac:dyDescent="0.3">
      <c r="A606" t="str">
        <v>Low Value</v>
      </c>
      <c r="C606" t="str">
        <v>Medium</v>
      </c>
      <c r="E606" t="str">
        <v>Cheap</v>
      </c>
      <c r="G606" t="str">
        <f>IF(AND('Main Data(Cleaned)'!E605&gt;7,'Main Data(Cleaned)'!I605="Yes"),"High Qty &amp; Returned","No")</f>
        <v>No</v>
      </c>
      <c r="O606" s="1">
        <f>DATE(YEAR('Main Data(Cleaned)'!H606),MONTH('Main Data(Cleaned)'!H606),DAY('Main Data(Cleaned)'!H606))</f>
        <v>45970</v>
      </c>
      <c r="Q606">
        <f>O606-'Main Data(Cleaned)'!G606</f>
        <v>17</v>
      </c>
    </row>
    <row r="607" spans="1:17" x14ac:dyDescent="0.3">
      <c r="A607" t="str">
        <v>Low Value</v>
      </c>
      <c r="C607" t="str">
        <v>Medium</v>
      </c>
      <c r="E607" t="str">
        <v>Moderate</v>
      </c>
      <c r="G607" t="str">
        <f>IF(AND('Main Data(Cleaned)'!E606&gt;7,'Main Data(Cleaned)'!I606="Yes"),"High Qty &amp; Returned","No")</f>
        <v>No</v>
      </c>
      <c r="O607" s="1">
        <f>DATE(YEAR('Main Data(Cleaned)'!H607),MONTH('Main Data(Cleaned)'!H607),DAY('Main Data(Cleaned)'!H607))</f>
        <v>45355</v>
      </c>
      <c r="Q607">
        <f>O607-'Main Data(Cleaned)'!G607</f>
        <v>43</v>
      </c>
    </row>
    <row r="608" spans="1:17" x14ac:dyDescent="0.3">
      <c r="A608" t="str">
        <v>High Value</v>
      </c>
      <c r="C608" t="str">
        <v>Low</v>
      </c>
      <c r="E608" t="str">
        <v>Moderate</v>
      </c>
      <c r="G608" t="str">
        <f>IF(AND('Main Data(Cleaned)'!E607&gt;7,'Main Data(Cleaned)'!I607="Yes"),"High Qty &amp; Returned","No")</f>
        <v>No</v>
      </c>
      <c r="O608" s="1">
        <f>DATE(YEAR('Main Data(Cleaned)'!H608),MONTH('Main Data(Cleaned)'!H608),DAY('Main Data(Cleaned)'!H608))</f>
        <v>45839</v>
      </c>
      <c r="Q608">
        <f>O608-'Main Data(Cleaned)'!G608</f>
        <v>37</v>
      </c>
    </row>
    <row r="609" spans="1:17" x14ac:dyDescent="0.3">
      <c r="A609" t="str">
        <v>High Value</v>
      </c>
      <c r="C609" t="str">
        <v>Low</v>
      </c>
      <c r="E609" t="str">
        <v>Moderate</v>
      </c>
      <c r="G609" t="str">
        <f>IF(AND('Main Data(Cleaned)'!E608&gt;7,'Main Data(Cleaned)'!I608="Yes"),"High Qty &amp; Returned","No")</f>
        <v>High Qty &amp; Returned</v>
      </c>
      <c r="O609" s="1">
        <f>DATE(YEAR('Main Data(Cleaned)'!H609),MONTH('Main Data(Cleaned)'!H609),DAY('Main Data(Cleaned)'!H609))</f>
        <v>45291</v>
      </c>
      <c r="Q609">
        <f>O609-'Main Data(Cleaned)'!G609</f>
        <v>28</v>
      </c>
    </row>
    <row r="610" spans="1:17" x14ac:dyDescent="0.3">
      <c r="A610" t="str">
        <v>Low Value</v>
      </c>
      <c r="C610" t="str">
        <v>Medium</v>
      </c>
      <c r="E610" t="str">
        <v>Cheap</v>
      </c>
      <c r="G610" t="str">
        <f>IF(AND('Main Data(Cleaned)'!E609&gt;7,'Main Data(Cleaned)'!I609="Yes"),"High Qty &amp; Returned","No")</f>
        <v>High Qty &amp; Returned</v>
      </c>
      <c r="O610" s="1">
        <f>DATE(YEAR('Main Data(Cleaned)'!H610),MONTH('Main Data(Cleaned)'!H610),DAY('Main Data(Cleaned)'!H610))</f>
        <v>45170</v>
      </c>
      <c r="Q610">
        <f>O610-'Main Data(Cleaned)'!G610</f>
        <v>37</v>
      </c>
    </row>
    <row r="611" spans="1:17" x14ac:dyDescent="0.3">
      <c r="A611" t="str">
        <v>Low Value</v>
      </c>
      <c r="C611" t="str">
        <v>Medium</v>
      </c>
      <c r="E611" t="str">
        <v>Cheap</v>
      </c>
      <c r="G611" t="str">
        <f>IF(AND('Main Data(Cleaned)'!E610&gt;7,'Main Data(Cleaned)'!I610="Yes"),"High Qty &amp; Returned","No")</f>
        <v>No</v>
      </c>
      <c r="O611" s="1">
        <f>DATE(YEAR('Main Data(Cleaned)'!H611),MONTH('Main Data(Cleaned)'!H611),DAY('Main Data(Cleaned)'!H611))</f>
        <v>45528</v>
      </c>
      <c r="Q611">
        <f>O611-'Main Data(Cleaned)'!G611</f>
        <v>18</v>
      </c>
    </row>
    <row r="612" spans="1:17" x14ac:dyDescent="0.3">
      <c r="A612" t="str">
        <v>Low Value</v>
      </c>
      <c r="C612" t="str">
        <v>Medium</v>
      </c>
      <c r="E612" t="str">
        <v>Cheap</v>
      </c>
      <c r="G612" t="str">
        <f>IF(AND('Main Data(Cleaned)'!E611&gt;7,'Main Data(Cleaned)'!I611="Yes"),"High Qty &amp; Returned","No")</f>
        <v>No</v>
      </c>
      <c r="O612" s="1">
        <f>DATE(YEAR('Main Data(Cleaned)'!H612),MONTH('Main Data(Cleaned)'!H612),DAY('Main Data(Cleaned)'!H612))</f>
        <v>45948</v>
      </c>
      <c r="Q612">
        <f>O612-'Main Data(Cleaned)'!G612</f>
        <v>20</v>
      </c>
    </row>
    <row r="613" spans="1:17" x14ac:dyDescent="0.3">
      <c r="A613" t="str">
        <v>High Value</v>
      </c>
      <c r="C613" t="str">
        <v>Medium</v>
      </c>
      <c r="E613" t="str">
        <v>Moderate</v>
      </c>
      <c r="G613" t="str">
        <f>IF(AND('Main Data(Cleaned)'!E612&gt;7,'Main Data(Cleaned)'!I612="Yes"),"High Qty &amp; Returned","No")</f>
        <v>No</v>
      </c>
      <c r="O613" s="1">
        <f>DATE(YEAR('Main Data(Cleaned)'!H613),MONTH('Main Data(Cleaned)'!H613),DAY('Main Data(Cleaned)'!H613))</f>
        <v>45612</v>
      </c>
      <c r="Q613">
        <f>O613-'Main Data(Cleaned)'!G613</f>
        <v>23</v>
      </c>
    </row>
    <row r="614" spans="1:17" x14ac:dyDescent="0.3">
      <c r="A614" t="str">
        <v>Low Value</v>
      </c>
      <c r="C614" t="str">
        <v>Medium</v>
      </c>
      <c r="E614" t="str">
        <v>Moderate</v>
      </c>
      <c r="G614" t="str">
        <f>IF(AND('Main Data(Cleaned)'!E613&gt;7,'Main Data(Cleaned)'!I613="Yes"),"High Qty &amp; Returned","No")</f>
        <v>No</v>
      </c>
      <c r="O614" s="1">
        <f>DATE(YEAR('Main Data(Cleaned)'!H614),MONTH('Main Data(Cleaned)'!H614),DAY('Main Data(Cleaned)'!H614))</f>
        <v>45785</v>
      </c>
      <c r="Q614">
        <f>O614-'Main Data(Cleaned)'!G614</f>
        <v>25</v>
      </c>
    </row>
    <row r="615" spans="1:17" x14ac:dyDescent="0.3">
      <c r="A615" t="str">
        <v>Low Value</v>
      </c>
      <c r="C615" t="str">
        <v>Low</v>
      </c>
      <c r="E615" t="str">
        <v>Cheap</v>
      </c>
      <c r="G615" t="str">
        <f>IF(AND('Main Data(Cleaned)'!E614&gt;7,'Main Data(Cleaned)'!I614="Yes"),"High Qty &amp; Returned","No")</f>
        <v>No</v>
      </c>
      <c r="O615" s="1">
        <f>DATE(YEAR('Main Data(Cleaned)'!H615),MONTH('Main Data(Cleaned)'!H615),DAY('Main Data(Cleaned)'!H615))</f>
        <v>45661</v>
      </c>
      <c r="Q615">
        <f>O615-'Main Data(Cleaned)'!G615</f>
        <v>36</v>
      </c>
    </row>
    <row r="616" spans="1:17" x14ac:dyDescent="0.3">
      <c r="A616" t="str">
        <v>Low Value</v>
      </c>
      <c r="C616" t="str">
        <v>Medium</v>
      </c>
      <c r="E616" t="str">
        <v>Cheap</v>
      </c>
      <c r="G616" t="str">
        <f>IF(AND('Main Data(Cleaned)'!E615&gt;7,'Main Data(Cleaned)'!I615="Yes"),"High Qty &amp; Returned","No")</f>
        <v>No</v>
      </c>
      <c r="O616" s="1">
        <f>DATE(YEAR('Main Data(Cleaned)'!H616),MONTH('Main Data(Cleaned)'!H616),DAY('Main Data(Cleaned)'!H616))</f>
        <v>45213</v>
      </c>
      <c r="Q616">
        <f>O616-'Main Data(Cleaned)'!G616</f>
        <v>39</v>
      </c>
    </row>
    <row r="617" spans="1:17" x14ac:dyDescent="0.3">
      <c r="A617" t="str">
        <v>Low Value</v>
      </c>
      <c r="C617" t="str">
        <v>Medium</v>
      </c>
      <c r="E617" t="str">
        <v>Cheap</v>
      </c>
      <c r="G617" t="str">
        <f>IF(AND('Main Data(Cleaned)'!E616&gt;7,'Main Data(Cleaned)'!I616="Yes"),"High Qty &amp; Returned","No")</f>
        <v>No</v>
      </c>
      <c r="O617" s="1">
        <f>DATE(YEAR('Main Data(Cleaned)'!H617),MONTH('Main Data(Cleaned)'!H617),DAY('Main Data(Cleaned)'!H617))</f>
        <v>45371</v>
      </c>
      <c r="Q617">
        <f>O617-'Main Data(Cleaned)'!G617</f>
        <v>41</v>
      </c>
    </row>
    <row r="618" spans="1:17" x14ac:dyDescent="0.3">
      <c r="A618" t="str">
        <v>Low Value</v>
      </c>
      <c r="C618" t="str">
        <v>Medium</v>
      </c>
      <c r="E618" t="str">
        <v>Cheap</v>
      </c>
      <c r="G618" t="str">
        <f>IF(AND('Main Data(Cleaned)'!E617&gt;7,'Main Data(Cleaned)'!I617="Yes"),"High Qty &amp; Returned","No")</f>
        <v>No</v>
      </c>
      <c r="O618" s="1">
        <f>DATE(YEAR('Main Data(Cleaned)'!H618),MONTH('Main Data(Cleaned)'!H618),DAY('Main Data(Cleaned)'!H618))</f>
        <v>45476</v>
      </c>
      <c r="Q618">
        <f>O618-'Main Data(Cleaned)'!G618</f>
        <v>15</v>
      </c>
    </row>
    <row r="619" spans="1:17" x14ac:dyDescent="0.3">
      <c r="A619" t="str">
        <v>Low Value</v>
      </c>
      <c r="C619" t="str">
        <v>High</v>
      </c>
      <c r="E619" t="str">
        <v>Cheap</v>
      </c>
      <c r="G619" t="str">
        <f>IF(AND('Main Data(Cleaned)'!E618&gt;7,'Main Data(Cleaned)'!I618="Yes"),"High Qty &amp; Returned","No")</f>
        <v>No</v>
      </c>
      <c r="O619" s="1">
        <f>DATE(YEAR('Main Data(Cleaned)'!H619),MONTH('Main Data(Cleaned)'!H619),DAY('Main Data(Cleaned)'!H619))</f>
        <v>45185</v>
      </c>
      <c r="Q619">
        <f>O619-'Main Data(Cleaned)'!G619</f>
        <v>29</v>
      </c>
    </row>
    <row r="620" spans="1:17" x14ac:dyDescent="0.3">
      <c r="A620" t="str">
        <v>Low Value</v>
      </c>
      <c r="C620" t="str">
        <v>Medium</v>
      </c>
      <c r="E620" t="str">
        <v>Moderate</v>
      </c>
      <c r="G620" t="str">
        <f>IF(AND('Main Data(Cleaned)'!E619&gt;7,'Main Data(Cleaned)'!I619="Yes"),"High Qty &amp; Returned","No")</f>
        <v>No</v>
      </c>
      <c r="O620" s="1">
        <f>DATE(YEAR('Main Data(Cleaned)'!H620),MONTH('Main Data(Cleaned)'!H620),DAY('Main Data(Cleaned)'!H620))</f>
        <v>45138</v>
      </c>
      <c r="Q620">
        <f>O620-'Main Data(Cleaned)'!G620</f>
        <v>24</v>
      </c>
    </row>
    <row r="621" spans="1:17" x14ac:dyDescent="0.3">
      <c r="A621" t="str">
        <v>Low Value</v>
      </c>
      <c r="C621" t="str">
        <v>High</v>
      </c>
      <c r="E621" t="str">
        <v>Moderate</v>
      </c>
      <c r="G621" t="str">
        <f>IF(AND('Main Data(Cleaned)'!E620&gt;7,'Main Data(Cleaned)'!I620="Yes"),"High Qty &amp; Returned","No")</f>
        <v>No</v>
      </c>
      <c r="O621" s="1">
        <f>DATE(YEAR('Main Data(Cleaned)'!H621),MONTH('Main Data(Cleaned)'!H621),DAY('Main Data(Cleaned)'!H621))</f>
        <v>45485</v>
      </c>
      <c r="Q621">
        <f>O621-'Main Data(Cleaned)'!G621</f>
        <v>15</v>
      </c>
    </row>
    <row r="622" spans="1:17" x14ac:dyDescent="0.3">
      <c r="A622" t="str">
        <v>Low Value</v>
      </c>
      <c r="C622" t="str">
        <v>Medium</v>
      </c>
      <c r="E622" t="str">
        <v>Cheap</v>
      </c>
      <c r="G622" t="str">
        <f>IF(AND('Main Data(Cleaned)'!E621&gt;7,'Main Data(Cleaned)'!I621="Yes"),"High Qty &amp; Returned","No")</f>
        <v>No</v>
      </c>
      <c r="O622" s="1">
        <f>DATE(YEAR('Main Data(Cleaned)'!H622),MONTH('Main Data(Cleaned)'!H622),DAY('Main Data(Cleaned)'!H622))</f>
        <v>46043</v>
      </c>
      <c r="Q622">
        <f>O622-'Main Data(Cleaned)'!G622</f>
        <v>45</v>
      </c>
    </row>
    <row r="623" spans="1:17" x14ac:dyDescent="0.3">
      <c r="A623" t="str">
        <v>Low Value</v>
      </c>
      <c r="C623" t="str">
        <v>High</v>
      </c>
      <c r="E623" t="str">
        <v>Cheap</v>
      </c>
      <c r="G623" t="str">
        <f>IF(AND('Main Data(Cleaned)'!E622&gt;7,'Main Data(Cleaned)'!I622="Yes"),"High Qty &amp; Returned","No")</f>
        <v>High Qty &amp; Returned</v>
      </c>
      <c r="O623" s="1">
        <f>DATE(YEAR('Main Data(Cleaned)'!H623),MONTH('Main Data(Cleaned)'!H623),DAY('Main Data(Cleaned)'!H623))</f>
        <v>45584</v>
      </c>
      <c r="Q623">
        <f>O623-'Main Data(Cleaned)'!G623</f>
        <v>33</v>
      </c>
    </row>
    <row r="624" spans="1:17" x14ac:dyDescent="0.3">
      <c r="A624" t="str">
        <v>Low Value</v>
      </c>
      <c r="C624" t="str">
        <v>Medium</v>
      </c>
      <c r="E624" t="str">
        <v>Cheap</v>
      </c>
      <c r="G624" t="str">
        <f>IF(AND('Main Data(Cleaned)'!E623&gt;7,'Main Data(Cleaned)'!I623="Yes"),"High Qty &amp; Returned","No")</f>
        <v>No</v>
      </c>
      <c r="O624" s="1">
        <f>DATE(YEAR('Main Data(Cleaned)'!H624),MONTH('Main Data(Cleaned)'!H624),DAY('Main Data(Cleaned)'!H624))</f>
        <v>45334</v>
      </c>
      <c r="Q624">
        <f>O624-'Main Data(Cleaned)'!G624</f>
        <v>25</v>
      </c>
    </row>
    <row r="625" spans="1:17" x14ac:dyDescent="0.3">
      <c r="A625" t="str">
        <v>Low Value</v>
      </c>
      <c r="C625" t="str">
        <v>Medium</v>
      </c>
      <c r="E625" t="str">
        <v>Cheap</v>
      </c>
      <c r="G625" t="str">
        <f>IF(AND('Main Data(Cleaned)'!E624&gt;7,'Main Data(Cleaned)'!I624="Yes"),"High Qty &amp; Returned","No")</f>
        <v>No</v>
      </c>
      <c r="O625" s="1">
        <f>DATE(YEAR('Main Data(Cleaned)'!H625),MONTH('Main Data(Cleaned)'!H625),DAY('Main Data(Cleaned)'!H625))</f>
        <v>45322</v>
      </c>
      <c r="Q625">
        <f>O625-'Main Data(Cleaned)'!G625</f>
        <v>15</v>
      </c>
    </row>
    <row r="626" spans="1:17" x14ac:dyDescent="0.3">
      <c r="A626" t="str">
        <v>Low Value</v>
      </c>
      <c r="C626" t="str">
        <v>Medium</v>
      </c>
      <c r="E626" t="str">
        <v>Cheap</v>
      </c>
      <c r="G626" t="str">
        <f>IF(AND('Main Data(Cleaned)'!E625&gt;7,'Main Data(Cleaned)'!I625="Yes"),"High Qty &amp; Returned","No")</f>
        <v>No</v>
      </c>
      <c r="O626" s="1">
        <f>DATE(YEAR('Main Data(Cleaned)'!H626),MONTH('Main Data(Cleaned)'!H626),DAY('Main Data(Cleaned)'!H626))</f>
        <v>45769</v>
      </c>
      <c r="Q626">
        <f>O626-'Main Data(Cleaned)'!G626</f>
        <v>21</v>
      </c>
    </row>
    <row r="627" spans="1:17" x14ac:dyDescent="0.3">
      <c r="A627" t="str">
        <v>Low Value</v>
      </c>
      <c r="C627" t="str">
        <v>Medium</v>
      </c>
      <c r="E627" t="str">
        <v>Moderate</v>
      </c>
      <c r="G627" t="str">
        <f>IF(AND('Main Data(Cleaned)'!E626&gt;7,'Main Data(Cleaned)'!I626="Yes"),"High Qty &amp; Returned","No")</f>
        <v>No</v>
      </c>
      <c r="O627" s="1">
        <f>DATE(YEAR('Main Data(Cleaned)'!H627),MONTH('Main Data(Cleaned)'!H627),DAY('Main Data(Cleaned)'!H627))</f>
        <v>45412</v>
      </c>
      <c r="Q627">
        <f>O627-'Main Data(Cleaned)'!G627</f>
        <v>45</v>
      </c>
    </row>
    <row r="628" spans="1:17" x14ac:dyDescent="0.3">
      <c r="A628" t="str">
        <v>Low Value</v>
      </c>
      <c r="C628" t="str">
        <v>Low</v>
      </c>
      <c r="E628" t="str">
        <v>Cheap</v>
      </c>
      <c r="G628" t="str">
        <f>IF(AND('Main Data(Cleaned)'!E627&gt;7,'Main Data(Cleaned)'!I627="Yes"),"High Qty &amp; Returned","No")</f>
        <v>No</v>
      </c>
      <c r="O628" s="1">
        <f>DATE(YEAR('Main Data(Cleaned)'!H628),MONTH('Main Data(Cleaned)'!H628),DAY('Main Data(Cleaned)'!H628))</f>
        <v>45910</v>
      </c>
      <c r="Q628">
        <f>O628-'Main Data(Cleaned)'!G628</f>
        <v>22</v>
      </c>
    </row>
    <row r="629" spans="1:17" x14ac:dyDescent="0.3">
      <c r="A629" t="str">
        <v>High Value</v>
      </c>
      <c r="C629" t="str">
        <v>High</v>
      </c>
      <c r="E629" t="str">
        <v>Moderate</v>
      </c>
      <c r="G629" t="str">
        <f>IF(AND('Main Data(Cleaned)'!E628&gt;7,'Main Data(Cleaned)'!I628="Yes"),"High Qty &amp; Returned","No")</f>
        <v>No</v>
      </c>
      <c r="O629" s="1">
        <f>DATE(YEAR('Main Data(Cleaned)'!H629),MONTH('Main Data(Cleaned)'!H629),DAY('Main Data(Cleaned)'!H629))</f>
        <v>45993</v>
      </c>
      <c r="Q629">
        <f>O629-'Main Data(Cleaned)'!G629</f>
        <v>32</v>
      </c>
    </row>
    <row r="630" spans="1:17" x14ac:dyDescent="0.3">
      <c r="A630" t="str">
        <v>Low Value</v>
      </c>
      <c r="C630" t="str">
        <v>Medium</v>
      </c>
      <c r="E630" t="str">
        <v>Cheap</v>
      </c>
      <c r="G630" t="str">
        <f>IF(AND('Main Data(Cleaned)'!E629&gt;7,'Main Data(Cleaned)'!I629="Yes"),"High Qty &amp; Returned","No")</f>
        <v>No</v>
      </c>
      <c r="O630" s="1">
        <f>DATE(YEAR('Main Data(Cleaned)'!H630),MONTH('Main Data(Cleaned)'!H630),DAY('Main Data(Cleaned)'!H630))</f>
        <v>45339</v>
      </c>
      <c r="Q630">
        <f>O630-'Main Data(Cleaned)'!G630</f>
        <v>20</v>
      </c>
    </row>
    <row r="631" spans="1:17" x14ac:dyDescent="0.3">
      <c r="A631" t="str">
        <v>Low Value</v>
      </c>
      <c r="C631" t="str">
        <v>Medium</v>
      </c>
      <c r="E631" t="str">
        <v>Moderate</v>
      </c>
      <c r="G631" t="str">
        <f>IF(AND('Main Data(Cleaned)'!E630&gt;7,'Main Data(Cleaned)'!I630="Yes"),"High Qty &amp; Returned","No")</f>
        <v>No</v>
      </c>
      <c r="O631" s="1">
        <f>DATE(YEAR('Main Data(Cleaned)'!H631),MONTH('Main Data(Cleaned)'!H631),DAY('Main Data(Cleaned)'!H631))</f>
        <v>45713</v>
      </c>
      <c r="Q631">
        <f>O631-'Main Data(Cleaned)'!G631</f>
        <v>30</v>
      </c>
    </row>
    <row r="632" spans="1:17" x14ac:dyDescent="0.3">
      <c r="A632" t="str">
        <v>Low Value</v>
      </c>
      <c r="C632" t="str">
        <v>Medium</v>
      </c>
      <c r="E632" t="str">
        <v>Moderate</v>
      </c>
      <c r="G632" t="str">
        <f>IF(AND('Main Data(Cleaned)'!E631&gt;7,'Main Data(Cleaned)'!I631="Yes"),"High Qty &amp; Returned","No")</f>
        <v>No</v>
      </c>
      <c r="O632" s="1">
        <f>DATE(YEAR('Main Data(Cleaned)'!H632),MONTH('Main Data(Cleaned)'!H632),DAY('Main Data(Cleaned)'!H632))</f>
        <v>44986</v>
      </c>
      <c r="Q632">
        <f>O632-'Main Data(Cleaned)'!G632</f>
        <v>29</v>
      </c>
    </row>
    <row r="633" spans="1:17" x14ac:dyDescent="0.3">
      <c r="A633" t="str">
        <v>Low Value</v>
      </c>
      <c r="C633" t="str">
        <v>Medium</v>
      </c>
      <c r="E633" t="str">
        <v>Cheap</v>
      </c>
      <c r="G633" t="str">
        <f>IF(AND('Main Data(Cleaned)'!E632&gt;7,'Main Data(Cleaned)'!I632="Yes"),"High Qty &amp; Returned","No")</f>
        <v>No</v>
      </c>
      <c r="O633" s="1">
        <f>DATE(YEAR('Main Data(Cleaned)'!H633),MONTH('Main Data(Cleaned)'!H633),DAY('Main Data(Cleaned)'!H633))</f>
        <v>45962</v>
      </c>
      <c r="Q633">
        <f>O633-'Main Data(Cleaned)'!G633</f>
        <v>38</v>
      </c>
    </row>
    <row r="634" spans="1:17" x14ac:dyDescent="0.3">
      <c r="A634" t="str">
        <v>Low Value</v>
      </c>
      <c r="C634" t="str">
        <v>Low</v>
      </c>
      <c r="E634" t="str">
        <v>Cheap</v>
      </c>
      <c r="G634" t="str">
        <f>IF(AND('Main Data(Cleaned)'!E633&gt;7,'Main Data(Cleaned)'!I633="Yes"),"High Qty &amp; Returned","No")</f>
        <v>No</v>
      </c>
      <c r="O634" s="1">
        <f>DATE(YEAR('Main Data(Cleaned)'!H634),MONTH('Main Data(Cleaned)'!H634),DAY('Main Data(Cleaned)'!H634))</f>
        <v>45845</v>
      </c>
      <c r="Q634">
        <f>O634-'Main Data(Cleaned)'!G634</f>
        <v>39</v>
      </c>
    </row>
    <row r="635" spans="1:17" x14ac:dyDescent="0.3">
      <c r="A635" t="str">
        <v>Low Value</v>
      </c>
      <c r="C635" t="str">
        <v>High</v>
      </c>
      <c r="E635" t="str">
        <v>Cheap</v>
      </c>
      <c r="G635" t="str">
        <f>IF(AND('Main Data(Cleaned)'!E634&gt;7,'Main Data(Cleaned)'!I634="Yes"),"High Qty &amp; Returned","No")</f>
        <v>High Qty &amp; Returned</v>
      </c>
      <c r="O635" s="1">
        <f>DATE(YEAR('Main Data(Cleaned)'!H635),MONTH('Main Data(Cleaned)'!H635),DAY('Main Data(Cleaned)'!H635))</f>
        <v>45182</v>
      </c>
      <c r="Q635">
        <f>O635-'Main Data(Cleaned)'!G635</f>
        <v>31</v>
      </c>
    </row>
    <row r="636" spans="1:17" x14ac:dyDescent="0.3">
      <c r="A636" t="str">
        <v>Low Value</v>
      </c>
      <c r="C636" t="str">
        <v>Medium</v>
      </c>
      <c r="E636" t="str">
        <v>Moderate</v>
      </c>
      <c r="G636" t="str">
        <f>IF(AND('Main Data(Cleaned)'!E635&gt;7,'Main Data(Cleaned)'!I635="Yes"),"High Qty &amp; Returned","No")</f>
        <v>No</v>
      </c>
      <c r="O636" s="1">
        <f>DATE(YEAR('Main Data(Cleaned)'!H636),MONTH('Main Data(Cleaned)'!H636),DAY('Main Data(Cleaned)'!H636))</f>
        <v>45541</v>
      </c>
      <c r="Q636">
        <f>O636-'Main Data(Cleaned)'!G636</f>
        <v>40</v>
      </c>
    </row>
    <row r="637" spans="1:17" x14ac:dyDescent="0.3">
      <c r="A637" t="str">
        <v>High Value</v>
      </c>
      <c r="C637" t="str">
        <v>High</v>
      </c>
      <c r="E637" t="str">
        <v>Moderate</v>
      </c>
      <c r="G637" t="str">
        <f>IF(AND('Main Data(Cleaned)'!E636&gt;7,'Main Data(Cleaned)'!I636="Yes"),"High Qty &amp; Returned","No")</f>
        <v>No</v>
      </c>
      <c r="O637" s="1">
        <f>DATE(YEAR('Main Data(Cleaned)'!H637),MONTH('Main Data(Cleaned)'!H637),DAY('Main Data(Cleaned)'!H637))</f>
        <v>45709</v>
      </c>
      <c r="Q637">
        <f>O637-'Main Data(Cleaned)'!G637</f>
        <v>18</v>
      </c>
    </row>
    <row r="638" spans="1:17" x14ac:dyDescent="0.3">
      <c r="A638" t="str">
        <v>Low Value</v>
      </c>
      <c r="C638" t="str">
        <v>Medium</v>
      </c>
      <c r="E638" t="str">
        <v>Cheap</v>
      </c>
      <c r="G638" t="str">
        <f>IF(AND('Main Data(Cleaned)'!E637&gt;7,'Main Data(Cleaned)'!I637="Yes"),"High Qty &amp; Returned","No")</f>
        <v>No</v>
      </c>
      <c r="O638" s="1">
        <f>DATE(YEAR('Main Data(Cleaned)'!H638),MONTH('Main Data(Cleaned)'!H638),DAY('Main Data(Cleaned)'!H638))</f>
        <v>45371</v>
      </c>
      <c r="Q638">
        <f>O638-'Main Data(Cleaned)'!G638</f>
        <v>18</v>
      </c>
    </row>
    <row r="639" spans="1:17" x14ac:dyDescent="0.3">
      <c r="A639" t="str">
        <v>Low Value</v>
      </c>
      <c r="C639" t="str">
        <v>Medium</v>
      </c>
      <c r="E639" t="str">
        <v>Cheap</v>
      </c>
      <c r="G639" t="str">
        <f>IF(AND('Main Data(Cleaned)'!E638&gt;7,'Main Data(Cleaned)'!I638="Yes"),"High Qty &amp; Returned","No")</f>
        <v>No</v>
      </c>
      <c r="O639" s="1">
        <f>DATE(YEAR('Main Data(Cleaned)'!H639),MONTH('Main Data(Cleaned)'!H639),DAY('Main Data(Cleaned)'!H639))</f>
        <v>45928</v>
      </c>
      <c r="Q639">
        <f>O639-'Main Data(Cleaned)'!G639</f>
        <v>43</v>
      </c>
    </row>
    <row r="640" spans="1:17" x14ac:dyDescent="0.3">
      <c r="A640" t="str">
        <v>High Value</v>
      </c>
      <c r="C640" t="str">
        <v>Low</v>
      </c>
      <c r="E640" t="str">
        <v>Moderate</v>
      </c>
      <c r="G640" t="str">
        <f>IF(AND('Main Data(Cleaned)'!E639&gt;7,'Main Data(Cleaned)'!I639="Yes"),"High Qty &amp; Returned","No")</f>
        <v>No</v>
      </c>
      <c r="O640" s="1">
        <f>DATE(YEAR('Main Data(Cleaned)'!H640),MONTH('Main Data(Cleaned)'!H640),DAY('Main Data(Cleaned)'!H640))</f>
        <v>45262</v>
      </c>
      <c r="Q640">
        <f>O640-'Main Data(Cleaned)'!G640</f>
        <v>40</v>
      </c>
    </row>
    <row r="641" spans="1:17" x14ac:dyDescent="0.3">
      <c r="A641" t="str">
        <v>Low Value</v>
      </c>
      <c r="C641" t="str">
        <v>Low</v>
      </c>
      <c r="E641" t="str">
        <v>Cheap</v>
      </c>
      <c r="G641" t="str">
        <f>IF(AND('Main Data(Cleaned)'!E640&gt;7,'Main Data(Cleaned)'!I640="Yes"),"High Qty &amp; Returned","No")</f>
        <v>No</v>
      </c>
      <c r="O641" s="1">
        <f>DATE(YEAR('Main Data(Cleaned)'!H641),MONTH('Main Data(Cleaned)'!H641),DAY('Main Data(Cleaned)'!H641))</f>
        <v>45766</v>
      </c>
      <c r="Q641">
        <f>O641-'Main Data(Cleaned)'!G641</f>
        <v>42</v>
      </c>
    </row>
    <row r="642" spans="1:17" x14ac:dyDescent="0.3">
      <c r="A642" t="str">
        <v>Low Value</v>
      </c>
      <c r="C642" t="str">
        <v>Medium</v>
      </c>
      <c r="E642" t="str">
        <v>Cheap</v>
      </c>
      <c r="G642" t="str">
        <f>IF(AND('Main Data(Cleaned)'!E641&gt;7,'Main Data(Cleaned)'!I641="Yes"),"High Qty &amp; Returned","No")</f>
        <v>No</v>
      </c>
      <c r="O642" s="1">
        <f>DATE(YEAR('Main Data(Cleaned)'!H642),MONTH('Main Data(Cleaned)'!H642),DAY('Main Data(Cleaned)'!H642))</f>
        <v>45112</v>
      </c>
      <c r="Q642">
        <f>O642-'Main Data(Cleaned)'!G642</f>
        <v>29</v>
      </c>
    </row>
    <row r="643" spans="1:17" x14ac:dyDescent="0.3">
      <c r="A643" t="str">
        <v>High Value</v>
      </c>
      <c r="C643" t="str">
        <v>High</v>
      </c>
      <c r="E643" t="str">
        <v>Moderate</v>
      </c>
      <c r="G643" t="str">
        <f>IF(AND('Main Data(Cleaned)'!E642&gt;7,'Main Data(Cleaned)'!I642="Yes"),"High Qty &amp; Returned","No")</f>
        <v>No</v>
      </c>
      <c r="O643" s="1">
        <f>DATE(YEAR('Main Data(Cleaned)'!H643),MONTH('Main Data(Cleaned)'!H643),DAY('Main Data(Cleaned)'!H643))</f>
        <v>45859</v>
      </c>
      <c r="Q643">
        <f>O643-'Main Data(Cleaned)'!G643</f>
        <v>26</v>
      </c>
    </row>
    <row r="644" spans="1:17" x14ac:dyDescent="0.3">
      <c r="A644" t="str">
        <v>Low Value</v>
      </c>
      <c r="C644" t="str">
        <v>High</v>
      </c>
      <c r="E644" t="str">
        <v>Moderate</v>
      </c>
      <c r="G644" t="str">
        <f>IF(AND('Main Data(Cleaned)'!E643&gt;7,'Main Data(Cleaned)'!I643="Yes"),"High Qty &amp; Returned","No")</f>
        <v>High Qty &amp; Returned</v>
      </c>
      <c r="O644" s="1">
        <f>DATE(YEAR('Main Data(Cleaned)'!H644),MONTH('Main Data(Cleaned)'!H644),DAY('Main Data(Cleaned)'!H644))</f>
        <v>45338</v>
      </c>
      <c r="Q644">
        <f>O644-'Main Data(Cleaned)'!G644</f>
        <v>25</v>
      </c>
    </row>
    <row r="645" spans="1:17" x14ac:dyDescent="0.3">
      <c r="A645" t="str">
        <v>Low Value</v>
      </c>
      <c r="C645" t="str">
        <v>Low</v>
      </c>
      <c r="E645" t="str">
        <v>Cheap</v>
      </c>
      <c r="G645" t="str">
        <f>IF(AND('Main Data(Cleaned)'!E644&gt;7,'Main Data(Cleaned)'!I644="Yes"),"High Qty &amp; Returned","No")</f>
        <v>No</v>
      </c>
      <c r="O645" s="1">
        <f>DATE(YEAR('Main Data(Cleaned)'!H645),MONTH('Main Data(Cleaned)'!H645),DAY('Main Data(Cleaned)'!H645))</f>
        <v>45140</v>
      </c>
      <c r="Q645">
        <f>O645-'Main Data(Cleaned)'!G645</f>
        <v>34</v>
      </c>
    </row>
    <row r="646" spans="1:17" x14ac:dyDescent="0.3">
      <c r="A646" t="str">
        <v>Low Value</v>
      </c>
      <c r="C646" t="str">
        <v>Medium</v>
      </c>
      <c r="E646" t="str">
        <v>Cheap</v>
      </c>
      <c r="G646" t="str">
        <f>IF(AND('Main Data(Cleaned)'!E645&gt;7,'Main Data(Cleaned)'!I645="Yes"),"High Qty &amp; Returned","No")</f>
        <v>No</v>
      </c>
      <c r="O646" s="1">
        <f>DATE(YEAR('Main Data(Cleaned)'!H646),MONTH('Main Data(Cleaned)'!H646),DAY('Main Data(Cleaned)'!H646))</f>
        <v>45267</v>
      </c>
      <c r="Q646">
        <f>O646-'Main Data(Cleaned)'!G646</f>
        <v>37</v>
      </c>
    </row>
    <row r="647" spans="1:17" x14ac:dyDescent="0.3">
      <c r="A647" t="str">
        <v>Low Value</v>
      </c>
      <c r="C647" t="str">
        <v>Medium</v>
      </c>
      <c r="E647" t="str">
        <v>Cheap</v>
      </c>
      <c r="G647" t="str">
        <f>IF(AND('Main Data(Cleaned)'!E646&gt;7,'Main Data(Cleaned)'!I646="Yes"),"High Qty &amp; Returned","No")</f>
        <v>No</v>
      </c>
      <c r="O647" s="1">
        <f>DATE(YEAR('Main Data(Cleaned)'!H647),MONTH('Main Data(Cleaned)'!H647),DAY('Main Data(Cleaned)'!H647))</f>
        <v>44958</v>
      </c>
      <c r="Q647">
        <f>O647-'Main Data(Cleaned)'!G647</f>
        <v>27</v>
      </c>
    </row>
    <row r="648" spans="1:17" x14ac:dyDescent="0.3">
      <c r="A648" t="str">
        <v>Low Value</v>
      </c>
      <c r="C648" t="str">
        <v>High</v>
      </c>
      <c r="E648" t="str">
        <v>Cheap</v>
      </c>
      <c r="G648" t="str">
        <f>IF(AND('Main Data(Cleaned)'!E647&gt;7,'Main Data(Cleaned)'!I647="Yes"),"High Qty &amp; Returned","No")</f>
        <v>No</v>
      </c>
      <c r="O648" s="1">
        <f>DATE(YEAR('Main Data(Cleaned)'!H648),MONTH('Main Data(Cleaned)'!H648),DAY('Main Data(Cleaned)'!H648))</f>
        <v>45845</v>
      </c>
      <c r="Q648">
        <f>O648-'Main Data(Cleaned)'!G648</f>
        <v>32</v>
      </c>
    </row>
    <row r="649" spans="1:17" x14ac:dyDescent="0.3">
      <c r="A649" t="str">
        <v>Low Value</v>
      </c>
      <c r="C649" t="str">
        <v>Medium</v>
      </c>
      <c r="E649" t="str">
        <v>Cheap</v>
      </c>
      <c r="G649" t="str">
        <f>IF(AND('Main Data(Cleaned)'!E648&gt;7,'Main Data(Cleaned)'!I648="Yes"),"High Qty &amp; Returned","No")</f>
        <v>No</v>
      </c>
      <c r="O649" s="1">
        <f>DATE(YEAR('Main Data(Cleaned)'!H649),MONTH('Main Data(Cleaned)'!H649),DAY('Main Data(Cleaned)'!H649))</f>
        <v>45888</v>
      </c>
      <c r="Q649">
        <f>O649-'Main Data(Cleaned)'!G649</f>
        <v>32</v>
      </c>
    </row>
    <row r="650" spans="1:17" x14ac:dyDescent="0.3">
      <c r="A650" t="str">
        <v>Low Value</v>
      </c>
      <c r="C650" t="str">
        <v>Medium</v>
      </c>
      <c r="E650" t="str">
        <v>Cheap</v>
      </c>
      <c r="G650" t="str">
        <f>IF(AND('Main Data(Cleaned)'!E649&gt;7,'Main Data(Cleaned)'!I649="Yes"),"High Qty &amp; Returned","No")</f>
        <v>No</v>
      </c>
      <c r="O650" s="1">
        <f>DATE(YEAR('Main Data(Cleaned)'!H650),MONTH('Main Data(Cleaned)'!H650),DAY('Main Data(Cleaned)'!H650))</f>
        <v>45444</v>
      </c>
      <c r="Q650">
        <f>O650-'Main Data(Cleaned)'!G650</f>
        <v>36</v>
      </c>
    </row>
    <row r="651" spans="1:17" x14ac:dyDescent="0.3">
      <c r="A651" t="str">
        <v>High Value</v>
      </c>
      <c r="C651" t="str">
        <v>Medium</v>
      </c>
      <c r="E651" t="str">
        <v>Moderate</v>
      </c>
      <c r="G651" t="str">
        <f>IF(AND('Main Data(Cleaned)'!E650&gt;7,'Main Data(Cleaned)'!I650="Yes"),"High Qty &amp; Returned","No")</f>
        <v>No</v>
      </c>
      <c r="O651" s="1">
        <f>DATE(YEAR('Main Data(Cleaned)'!H651),MONTH('Main Data(Cleaned)'!H651),DAY('Main Data(Cleaned)'!H651))</f>
        <v>45358</v>
      </c>
      <c r="Q651">
        <f>O651-'Main Data(Cleaned)'!G651</f>
        <v>19</v>
      </c>
    </row>
    <row r="652" spans="1:17" x14ac:dyDescent="0.3">
      <c r="A652" t="str">
        <v>Low Value</v>
      </c>
      <c r="C652" t="str">
        <v>Medium</v>
      </c>
      <c r="E652" t="str">
        <v>Cheap</v>
      </c>
      <c r="G652" t="str">
        <f>IF(AND('Main Data(Cleaned)'!E651&gt;7,'Main Data(Cleaned)'!I651="Yes"),"High Qty &amp; Returned","No")</f>
        <v>No</v>
      </c>
      <c r="O652" s="1">
        <f>DATE(YEAR('Main Data(Cleaned)'!H652),MONTH('Main Data(Cleaned)'!H652),DAY('Main Data(Cleaned)'!H652))</f>
        <v>45359</v>
      </c>
      <c r="Q652">
        <f>O652-'Main Data(Cleaned)'!G652</f>
        <v>26</v>
      </c>
    </row>
    <row r="653" spans="1:17" x14ac:dyDescent="0.3">
      <c r="A653" t="str">
        <v>Low Value</v>
      </c>
      <c r="C653" t="str">
        <v>High</v>
      </c>
      <c r="E653" t="str">
        <v>Cheap</v>
      </c>
      <c r="G653" t="str">
        <f>IF(AND('Main Data(Cleaned)'!E652&gt;7,'Main Data(Cleaned)'!I652="Yes"),"High Qty &amp; Returned","No")</f>
        <v>No</v>
      </c>
      <c r="O653" s="1">
        <f>DATE(YEAR('Main Data(Cleaned)'!H653),MONTH('Main Data(Cleaned)'!H653),DAY('Main Data(Cleaned)'!H653))</f>
        <v>45488</v>
      </c>
      <c r="Q653">
        <f>O653-'Main Data(Cleaned)'!G653</f>
        <v>16</v>
      </c>
    </row>
    <row r="654" spans="1:17" x14ac:dyDescent="0.3">
      <c r="A654" t="str">
        <v>Low Value</v>
      </c>
      <c r="C654" t="str">
        <v>Medium</v>
      </c>
      <c r="E654" t="str">
        <v>Moderate</v>
      </c>
      <c r="G654" t="str">
        <f>IF(AND('Main Data(Cleaned)'!E653&gt;7,'Main Data(Cleaned)'!I653="Yes"),"High Qty &amp; Returned","No")</f>
        <v>High Qty &amp; Returned</v>
      </c>
      <c r="O654" s="1">
        <f>DATE(YEAR('Main Data(Cleaned)'!H654),MONTH('Main Data(Cleaned)'!H654),DAY('Main Data(Cleaned)'!H654))</f>
        <v>45459</v>
      </c>
      <c r="Q654">
        <f>O654-'Main Data(Cleaned)'!G654</f>
        <v>18</v>
      </c>
    </row>
    <row r="655" spans="1:17" x14ac:dyDescent="0.3">
      <c r="A655" t="str">
        <v>Low Value</v>
      </c>
      <c r="C655" t="str">
        <v>Medium</v>
      </c>
      <c r="E655" t="str">
        <v>Cheap</v>
      </c>
      <c r="G655" t="str">
        <f>IF(AND('Main Data(Cleaned)'!E654&gt;7,'Main Data(Cleaned)'!I654="Yes"),"High Qty &amp; Returned","No")</f>
        <v>No</v>
      </c>
      <c r="O655" s="1">
        <f>DATE(YEAR('Main Data(Cleaned)'!H655),MONTH('Main Data(Cleaned)'!H655),DAY('Main Data(Cleaned)'!H655))</f>
        <v>45427</v>
      </c>
      <c r="Q655">
        <f>O655-'Main Data(Cleaned)'!G655</f>
        <v>15</v>
      </c>
    </row>
    <row r="656" spans="1:17" x14ac:dyDescent="0.3">
      <c r="A656" t="str">
        <v>Low Value</v>
      </c>
      <c r="C656" t="str">
        <v>High</v>
      </c>
      <c r="E656" t="str">
        <v>Moderate</v>
      </c>
      <c r="G656" t="str">
        <f>IF(AND('Main Data(Cleaned)'!E655&gt;7,'Main Data(Cleaned)'!I655="Yes"),"High Qty &amp; Returned","No")</f>
        <v>No</v>
      </c>
      <c r="O656" s="1">
        <f>DATE(YEAR('Main Data(Cleaned)'!H656),MONTH('Main Data(Cleaned)'!H656),DAY('Main Data(Cleaned)'!H656))</f>
        <v>45765</v>
      </c>
      <c r="Q656">
        <f>O656-'Main Data(Cleaned)'!G656</f>
        <v>23</v>
      </c>
    </row>
    <row r="657" spans="1:17" x14ac:dyDescent="0.3">
      <c r="A657" t="str">
        <v>Low Value</v>
      </c>
      <c r="C657" t="str">
        <v>High</v>
      </c>
      <c r="E657" t="str">
        <v>Moderate</v>
      </c>
      <c r="G657" t="str">
        <f>IF(AND('Main Data(Cleaned)'!E656&gt;7,'Main Data(Cleaned)'!I656="Yes"),"High Qty &amp; Returned","No")</f>
        <v>High Qty &amp; Returned</v>
      </c>
      <c r="O657" s="1">
        <f>DATE(YEAR('Main Data(Cleaned)'!H657),MONTH('Main Data(Cleaned)'!H657),DAY('Main Data(Cleaned)'!H657))</f>
        <v>45177</v>
      </c>
      <c r="Q657">
        <f>O657-'Main Data(Cleaned)'!G657</f>
        <v>26</v>
      </c>
    </row>
    <row r="658" spans="1:17" x14ac:dyDescent="0.3">
      <c r="A658" t="str">
        <v>Low Value</v>
      </c>
      <c r="C658" t="str">
        <v>Low</v>
      </c>
      <c r="E658" t="str">
        <v>Moderate</v>
      </c>
      <c r="G658" t="str">
        <f>IF(AND('Main Data(Cleaned)'!E657&gt;7,'Main Data(Cleaned)'!I657="Yes"),"High Qty &amp; Returned","No")</f>
        <v>No</v>
      </c>
      <c r="O658" s="1">
        <f>DATE(YEAR('Main Data(Cleaned)'!H658),MONTH('Main Data(Cleaned)'!H658),DAY('Main Data(Cleaned)'!H658))</f>
        <v>45606</v>
      </c>
      <c r="Q658">
        <f>O658-'Main Data(Cleaned)'!G658</f>
        <v>28</v>
      </c>
    </row>
    <row r="659" spans="1:17" x14ac:dyDescent="0.3">
      <c r="A659" t="str">
        <v>Low Value</v>
      </c>
      <c r="C659" t="str">
        <v>High</v>
      </c>
      <c r="E659" t="str">
        <v>Cheap</v>
      </c>
      <c r="G659" t="str">
        <f>IF(AND('Main Data(Cleaned)'!E658&gt;7,'Main Data(Cleaned)'!I658="Yes"),"High Qty &amp; Returned","No")</f>
        <v>No</v>
      </c>
      <c r="O659" s="1">
        <f>DATE(YEAR('Main Data(Cleaned)'!H659),MONTH('Main Data(Cleaned)'!H659),DAY('Main Data(Cleaned)'!H659))</f>
        <v>45097</v>
      </c>
      <c r="Q659">
        <f>O659-'Main Data(Cleaned)'!G659</f>
        <v>33</v>
      </c>
    </row>
    <row r="660" spans="1:17" x14ac:dyDescent="0.3">
      <c r="A660" t="str">
        <v>Low Value</v>
      </c>
      <c r="C660" t="str">
        <v>Medium</v>
      </c>
      <c r="E660" t="str">
        <v>Cheap</v>
      </c>
      <c r="G660" t="str">
        <f>IF(AND('Main Data(Cleaned)'!E659&gt;7,'Main Data(Cleaned)'!I659="Yes"),"High Qty &amp; Returned","No")</f>
        <v>No</v>
      </c>
      <c r="O660" s="1">
        <f>DATE(YEAR('Main Data(Cleaned)'!H660),MONTH('Main Data(Cleaned)'!H660),DAY('Main Data(Cleaned)'!H660))</f>
        <v>45462</v>
      </c>
      <c r="Q660">
        <f>O660-'Main Data(Cleaned)'!G660</f>
        <v>21</v>
      </c>
    </row>
    <row r="661" spans="1:17" x14ac:dyDescent="0.3">
      <c r="A661" t="str">
        <v>High Value</v>
      </c>
      <c r="C661" t="str">
        <v>Medium</v>
      </c>
      <c r="E661" t="str">
        <v>Moderate</v>
      </c>
      <c r="G661" t="str">
        <f>IF(AND('Main Data(Cleaned)'!E660&gt;7,'Main Data(Cleaned)'!I660="Yes"),"High Qty &amp; Returned","No")</f>
        <v>No</v>
      </c>
      <c r="O661" s="1">
        <f>DATE(YEAR('Main Data(Cleaned)'!H661),MONTH('Main Data(Cleaned)'!H661),DAY('Main Data(Cleaned)'!H661))</f>
        <v>45090</v>
      </c>
      <c r="Q661">
        <f>O661-'Main Data(Cleaned)'!G661</f>
        <v>38</v>
      </c>
    </row>
    <row r="662" spans="1:17" x14ac:dyDescent="0.3">
      <c r="A662" t="str">
        <v>High Value</v>
      </c>
      <c r="C662" t="str">
        <v>Low</v>
      </c>
      <c r="E662" t="str">
        <v>Moderate</v>
      </c>
      <c r="G662" t="str">
        <f>IF(AND('Main Data(Cleaned)'!E661&gt;7,'Main Data(Cleaned)'!I661="Yes"),"High Qty &amp; Returned","No")</f>
        <v>No</v>
      </c>
      <c r="O662" s="1">
        <f>DATE(YEAR('Main Data(Cleaned)'!H662),MONTH('Main Data(Cleaned)'!H662),DAY('Main Data(Cleaned)'!H662))</f>
        <v>45948</v>
      </c>
      <c r="Q662">
        <f>O662-'Main Data(Cleaned)'!G662</f>
        <v>44</v>
      </c>
    </row>
    <row r="663" spans="1:17" x14ac:dyDescent="0.3">
      <c r="A663" t="str">
        <v>Low Value</v>
      </c>
      <c r="C663" t="str">
        <v>Medium</v>
      </c>
      <c r="E663" t="str">
        <v>Cheap</v>
      </c>
      <c r="G663" t="str">
        <f>IF(AND('Main Data(Cleaned)'!E662&gt;7,'Main Data(Cleaned)'!I662="Yes"),"High Qty &amp; Returned","No")</f>
        <v>High Qty &amp; Returned</v>
      </c>
      <c r="O663" s="1">
        <f>DATE(YEAR('Main Data(Cleaned)'!H663),MONTH('Main Data(Cleaned)'!H663),DAY('Main Data(Cleaned)'!H663))</f>
        <v>45455</v>
      </c>
      <c r="Q663">
        <f>O663-'Main Data(Cleaned)'!G663</f>
        <v>45</v>
      </c>
    </row>
    <row r="664" spans="1:17" x14ac:dyDescent="0.3">
      <c r="A664" t="str">
        <v>Low Value</v>
      </c>
      <c r="C664" t="str">
        <v>Medium</v>
      </c>
      <c r="E664" t="str">
        <v>Cheap</v>
      </c>
      <c r="G664" t="str">
        <f>IF(AND('Main Data(Cleaned)'!E663&gt;7,'Main Data(Cleaned)'!I663="Yes"),"High Qty &amp; Returned","No")</f>
        <v>No</v>
      </c>
      <c r="O664" s="1">
        <f>DATE(YEAR('Main Data(Cleaned)'!H664),MONTH('Main Data(Cleaned)'!H664),DAY('Main Data(Cleaned)'!H664))</f>
        <v>45409</v>
      </c>
      <c r="Q664">
        <f>O664-'Main Data(Cleaned)'!G664</f>
        <v>21</v>
      </c>
    </row>
    <row r="665" spans="1:17" x14ac:dyDescent="0.3">
      <c r="A665" t="str">
        <v>Low Value</v>
      </c>
      <c r="C665" t="str">
        <v>Medium</v>
      </c>
      <c r="E665" t="str">
        <v>Moderate</v>
      </c>
      <c r="G665" t="str">
        <f>IF(AND('Main Data(Cleaned)'!E664&gt;7,'Main Data(Cleaned)'!I664="Yes"),"High Qty &amp; Returned","No")</f>
        <v>No</v>
      </c>
      <c r="O665" s="1">
        <f>DATE(YEAR('Main Data(Cleaned)'!H665),MONTH('Main Data(Cleaned)'!H665),DAY('Main Data(Cleaned)'!H665))</f>
        <v>45434</v>
      </c>
      <c r="Q665">
        <f>O665-'Main Data(Cleaned)'!G665</f>
        <v>19</v>
      </c>
    </row>
    <row r="666" spans="1:17" x14ac:dyDescent="0.3">
      <c r="A666" t="str">
        <v>Low Value</v>
      </c>
      <c r="C666" t="str">
        <v>Low</v>
      </c>
      <c r="E666" t="str">
        <v>Cheap</v>
      </c>
      <c r="G666" t="str">
        <f>IF(AND('Main Data(Cleaned)'!E665&gt;7,'Main Data(Cleaned)'!I665="Yes"),"High Qty &amp; Returned","No")</f>
        <v>No</v>
      </c>
      <c r="O666" s="1">
        <f>DATE(YEAR('Main Data(Cleaned)'!H666),MONTH('Main Data(Cleaned)'!H666),DAY('Main Data(Cleaned)'!H666))</f>
        <v>45047</v>
      </c>
      <c r="Q666">
        <f>O666-'Main Data(Cleaned)'!G666</f>
        <v>38</v>
      </c>
    </row>
    <row r="667" spans="1:17" x14ac:dyDescent="0.3">
      <c r="A667" t="str">
        <v>Low Value</v>
      </c>
      <c r="C667" t="str">
        <v>High</v>
      </c>
      <c r="E667" t="str">
        <v>Moderate</v>
      </c>
      <c r="G667" t="str">
        <f>IF(AND('Main Data(Cleaned)'!E666&gt;7,'Main Data(Cleaned)'!I666="Yes"),"High Qty &amp; Returned","No")</f>
        <v>No</v>
      </c>
      <c r="O667" s="1">
        <f>DATE(YEAR('Main Data(Cleaned)'!H667),MONTH('Main Data(Cleaned)'!H667),DAY('Main Data(Cleaned)'!H667))</f>
        <v>45525</v>
      </c>
      <c r="Q667">
        <f>O667-'Main Data(Cleaned)'!G667</f>
        <v>21</v>
      </c>
    </row>
    <row r="668" spans="1:17" x14ac:dyDescent="0.3">
      <c r="A668" t="str">
        <v>Low Value</v>
      </c>
      <c r="C668" t="str">
        <v>High</v>
      </c>
      <c r="E668" t="str">
        <v>Cheap</v>
      </c>
      <c r="G668" t="str">
        <f>IF(AND('Main Data(Cleaned)'!E667&gt;7,'Main Data(Cleaned)'!I667="Yes"),"High Qty &amp; Returned","No")</f>
        <v>High Qty &amp; Returned</v>
      </c>
      <c r="O668" s="1">
        <f>DATE(YEAR('Main Data(Cleaned)'!H668),MONTH('Main Data(Cleaned)'!H668),DAY('Main Data(Cleaned)'!H668))</f>
        <v>45771</v>
      </c>
      <c r="Q668">
        <f>O668-'Main Data(Cleaned)'!G668</f>
        <v>41</v>
      </c>
    </row>
    <row r="669" spans="1:17" x14ac:dyDescent="0.3">
      <c r="A669" t="str">
        <v>Low Value</v>
      </c>
      <c r="C669" t="str">
        <v>High</v>
      </c>
      <c r="E669" t="str">
        <v>Cheap</v>
      </c>
      <c r="G669" t="str">
        <f>IF(AND('Main Data(Cleaned)'!E668&gt;7,'Main Data(Cleaned)'!I668="Yes"),"High Qty &amp; Returned","No")</f>
        <v>No</v>
      </c>
      <c r="O669" s="1">
        <f>DATE(YEAR('Main Data(Cleaned)'!H669),MONTH('Main Data(Cleaned)'!H669),DAY('Main Data(Cleaned)'!H669))</f>
        <v>45721</v>
      </c>
      <c r="Q669">
        <f>O669-'Main Data(Cleaned)'!G669</f>
        <v>42</v>
      </c>
    </row>
    <row r="670" spans="1:17" x14ac:dyDescent="0.3">
      <c r="A670" t="str">
        <v>Low Value</v>
      </c>
      <c r="C670" t="str">
        <v>Low</v>
      </c>
      <c r="E670" t="str">
        <v>Moderate</v>
      </c>
      <c r="G670" t="str">
        <f>IF(AND('Main Data(Cleaned)'!E669&gt;7,'Main Data(Cleaned)'!I669="Yes"),"High Qty &amp; Returned","No")</f>
        <v>No</v>
      </c>
      <c r="O670" s="1">
        <f>DATE(YEAR('Main Data(Cleaned)'!H670),MONTH('Main Data(Cleaned)'!H670),DAY('Main Data(Cleaned)'!H670))</f>
        <v>45167</v>
      </c>
      <c r="Q670">
        <f>O670-'Main Data(Cleaned)'!G670</f>
        <v>19</v>
      </c>
    </row>
    <row r="671" spans="1:17" x14ac:dyDescent="0.3">
      <c r="A671" t="str">
        <v>Low Value</v>
      </c>
      <c r="C671" t="str">
        <v>Low</v>
      </c>
      <c r="E671" t="str">
        <v>Moderate</v>
      </c>
      <c r="G671" t="str">
        <f>IF(AND('Main Data(Cleaned)'!E670&gt;7,'Main Data(Cleaned)'!I670="Yes"),"High Qty &amp; Returned","No")</f>
        <v>No</v>
      </c>
      <c r="O671" s="1">
        <f>DATE(YEAR('Main Data(Cleaned)'!H671),MONTH('Main Data(Cleaned)'!H671),DAY('Main Data(Cleaned)'!H671))</f>
        <v>45243</v>
      </c>
      <c r="Q671">
        <f>O671-'Main Data(Cleaned)'!G671</f>
        <v>39</v>
      </c>
    </row>
    <row r="672" spans="1:17" x14ac:dyDescent="0.3">
      <c r="A672" t="str">
        <v>High Value</v>
      </c>
      <c r="C672" t="str">
        <v>Medium</v>
      </c>
      <c r="E672" t="str">
        <v>Moderate</v>
      </c>
      <c r="G672" t="str">
        <f>IF(AND('Main Data(Cleaned)'!E671&gt;7,'Main Data(Cleaned)'!I671="Yes"),"High Qty &amp; Returned","No")</f>
        <v>No</v>
      </c>
      <c r="O672" s="1">
        <f>DATE(YEAR('Main Data(Cleaned)'!H672),MONTH('Main Data(Cleaned)'!H672),DAY('Main Data(Cleaned)'!H672))</f>
        <v>45699</v>
      </c>
      <c r="Q672">
        <f>O672-'Main Data(Cleaned)'!G672</f>
        <v>29</v>
      </c>
    </row>
    <row r="673" spans="1:17" x14ac:dyDescent="0.3">
      <c r="A673" t="str">
        <v>Low Value</v>
      </c>
      <c r="C673" t="str">
        <v>High</v>
      </c>
      <c r="E673" t="str">
        <v>Cheap</v>
      </c>
      <c r="G673" t="str">
        <f>IF(AND('Main Data(Cleaned)'!E672&gt;7,'Main Data(Cleaned)'!I672="Yes"),"High Qty &amp; Returned","No")</f>
        <v>High Qty &amp; Returned</v>
      </c>
      <c r="O673" s="1">
        <f>DATE(YEAR('Main Data(Cleaned)'!H673),MONTH('Main Data(Cleaned)'!H673),DAY('Main Data(Cleaned)'!H673))</f>
        <v>45845</v>
      </c>
      <c r="Q673">
        <f>O673-'Main Data(Cleaned)'!G673</f>
        <v>36</v>
      </c>
    </row>
    <row r="674" spans="1:17" x14ac:dyDescent="0.3">
      <c r="A674" t="str">
        <v>Low Value</v>
      </c>
      <c r="C674" t="str">
        <v>Medium</v>
      </c>
      <c r="E674" t="str">
        <v>Moderate</v>
      </c>
      <c r="G674" t="str">
        <f>IF(AND('Main Data(Cleaned)'!E673&gt;7,'Main Data(Cleaned)'!I673="Yes"),"High Qty &amp; Returned","No")</f>
        <v>No</v>
      </c>
      <c r="O674" s="1">
        <f>DATE(YEAR('Main Data(Cleaned)'!H674),MONTH('Main Data(Cleaned)'!H674),DAY('Main Data(Cleaned)'!H674))</f>
        <v>44971</v>
      </c>
      <c r="Q674">
        <f>O674-'Main Data(Cleaned)'!G674</f>
        <v>16</v>
      </c>
    </row>
    <row r="675" spans="1:17" x14ac:dyDescent="0.3">
      <c r="A675" t="str">
        <v>High Value</v>
      </c>
      <c r="C675" t="str">
        <v>Medium</v>
      </c>
      <c r="E675" t="str">
        <v>Moderate</v>
      </c>
      <c r="G675" t="str">
        <f>IF(AND('Main Data(Cleaned)'!E674&gt;7,'Main Data(Cleaned)'!I674="Yes"),"High Qty &amp; Returned","No")</f>
        <v>No</v>
      </c>
      <c r="O675" s="1">
        <f>DATE(YEAR('Main Data(Cleaned)'!H675),MONTH('Main Data(Cleaned)'!H675),DAY('Main Data(Cleaned)'!H675))</f>
        <v>45697</v>
      </c>
      <c r="Q675">
        <f>O675-'Main Data(Cleaned)'!G675</f>
        <v>26</v>
      </c>
    </row>
    <row r="676" spans="1:17" x14ac:dyDescent="0.3">
      <c r="A676" t="str">
        <v>High Value</v>
      </c>
      <c r="C676" t="str">
        <v>Low</v>
      </c>
      <c r="E676" t="str">
        <v>Moderate</v>
      </c>
      <c r="G676" t="str">
        <f>IF(AND('Main Data(Cleaned)'!E675&gt;7,'Main Data(Cleaned)'!I675="Yes"),"High Qty &amp; Returned","No")</f>
        <v>High Qty &amp; Returned</v>
      </c>
      <c r="O676" s="1">
        <f>DATE(YEAR('Main Data(Cleaned)'!H676),MONTH('Main Data(Cleaned)'!H676),DAY('Main Data(Cleaned)'!H676))</f>
        <v>45525</v>
      </c>
      <c r="Q676">
        <f>O676-'Main Data(Cleaned)'!G676</f>
        <v>42</v>
      </c>
    </row>
    <row r="677" spans="1:17" x14ac:dyDescent="0.3">
      <c r="A677" t="str">
        <v>Low Value</v>
      </c>
      <c r="C677" t="str">
        <v>High</v>
      </c>
      <c r="E677" t="str">
        <v>Cheap</v>
      </c>
      <c r="G677" t="str">
        <f>IF(AND('Main Data(Cleaned)'!E676&gt;7,'Main Data(Cleaned)'!I676="Yes"),"High Qty &amp; Returned","No")</f>
        <v>High Qty &amp; Returned</v>
      </c>
      <c r="O677" s="1">
        <f>DATE(YEAR('Main Data(Cleaned)'!H677),MONTH('Main Data(Cleaned)'!H677),DAY('Main Data(Cleaned)'!H677))</f>
        <v>45896</v>
      </c>
      <c r="Q677">
        <f>O677-'Main Data(Cleaned)'!G677</f>
        <v>37</v>
      </c>
    </row>
    <row r="678" spans="1:17" x14ac:dyDescent="0.3">
      <c r="A678" t="str">
        <v>Low Value</v>
      </c>
      <c r="C678" t="str">
        <v>Medium</v>
      </c>
      <c r="E678" t="str">
        <v>Cheap</v>
      </c>
      <c r="G678" t="str">
        <f>IF(AND('Main Data(Cleaned)'!E677&gt;7,'Main Data(Cleaned)'!I677="Yes"),"High Qty &amp; Returned","No")</f>
        <v>No</v>
      </c>
      <c r="O678" s="1">
        <f>DATE(YEAR('Main Data(Cleaned)'!H678),MONTH('Main Data(Cleaned)'!H678),DAY('Main Data(Cleaned)'!H678))</f>
        <v>46040</v>
      </c>
      <c r="Q678">
        <f>O678-'Main Data(Cleaned)'!G678</f>
        <v>41</v>
      </c>
    </row>
    <row r="679" spans="1:17" x14ac:dyDescent="0.3">
      <c r="A679" t="str">
        <v>Low Value</v>
      </c>
      <c r="C679" t="str">
        <v>Medium</v>
      </c>
      <c r="E679" t="str">
        <v>Moderate</v>
      </c>
      <c r="G679" t="str">
        <f>IF(AND('Main Data(Cleaned)'!E678&gt;7,'Main Data(Cleaned)'!I678="Yes"),"High Qty &amp; Returned","No")</f>
        <v>No</v>
      </c>
      <c r="O679" s="1">
        <f>DATE(YEAR('Main Data(Cleaned)'!H679),MONTH('Main Data(Cleaned)'!H679),DAY('Main Data(Cleaned)'!H679))</f>
        <v>45204</v>
      </c>
      <c r="Q679">
        <f>O679-'Main Data(Cleaned)'!G679</f>
        <v>17</v>
      </c>
    </row>
    <row r="680" spans="1:17" x14ac:dyDescent="0.3">
      <c r="A680" t="str">
        <v>High Value</v>
      </c>
      <c r="C680" t="str">
        <v>Medium</v>
      </c>
      <c r="E680" t="str">
        <v>Moderate</v>
      </c>
      <c r="G680" t="str">
        <f>IF(AND('Main Data(Cleaned)'!E679&gt;7,'Main Data(Cleaned)'!I679="Yes"),"High Qty &amp; Returned","No")</f>
        <v>No</v>
      </c>
      <c r="O680" s="1">
        <f>DATE(YEAR('Main Data(Cleaned)'!H680),MONTH('Main Data(Cleaned)'!H680),DAY('Main Data(Cleaned)'!H680))</f>
        <v>45398</v>
      </c>
      <c r="Q680">
        <f>O680-'Main Data(Cleaned)'!G680</f>
        <v>15</v>
      </c>
    </row>
    <row r="681" spans="1:17" x14ac:dyDescent="0.3">
      <c r="A681" t="str">
        <v>Low Value</v>
      </c>
      <c r="C681" t="str">
        <v>Medium</v>
      </c>
      <c r="E681" t="str">
        <v>Moderate</v>
      </c>
      <c r="G681" t="str">
        <f>IF(AND('Main Data(Cleaned)'!E680&gt;7,'Main Data(Cleaned)'!I680="Yes"),"High Qty &amp; Returned","No")</f>
        <v>No</v>
      </c>
      <c r="O681" s="1">
        <f>DATE(YEAR('Main Data(Cleaned)'!H681),MONTH('Main Data(Cleaned)'!H681),DAY('Main Data(Cleaned)'!H681))</f>
        <v>45910</v>
      </c>
      <c r="Q681">
        <f>O681-'Main Data(Cleaned)'!G681</f>
        <v>40</v>
      </c>
    </row>
    <row r="682" spans="1:17" x14ac:dyDescent="0.3">
      <c r="A682" t="str">
        <v>Low Value</v>
      </c>
      <c r="C682" t="str">
        <v>Low</v>
      </c>
      <c r="E682" t="str">
        <v>Moderate</v>
      </c>
      <c r="G682" t="str">
        <f>IF(AND('Main Data(Cleaned)'!E681&gt;7,'Main Data(Cleaned)'!I681="Yes"),"High Qty &amp; Returned","No")</f>
        <v>No</v>
      </c>
      <c r="O682" s="1">
        <f>DATE(YEAR('Main Data(Cleaned)'!H682),MONTH('Main Data(Cleaned)'!H682),DAY('Main Data(Cleaned)'!H682))</f>
        <v>45133</v>
      </c>
      <c r="Q682">
        <f>O682-'Main Data(Cleaned)'!G682</f>
        <v>41</v>
      </c>
    </row>
    <row r="683" spans="1:17" x14ac:dyDescent="0.3">
      <c r="A683" t="str">
        <v>Low Value</v>
      </c>
      <c r="C683" t="str">
        <v>Medium</v>
      </c>
      <c r="E683" t="str">
        <v>Moderate</v>
      </c>
      <c r="G683" t="str">
        <f>IF(AND('Main Data(Cleaned)'!E682&gt;7,'Main Data(Cleaned)'!I682="Yes"),"High Qty &amp; Returned","No")</f>
        <v>No</v>
      </c>
      <c r="O683" s="1">
        <f>DATE(YEAR('Main Data(Cleaned)'!H683),MONTH('Main Data(Cleaned)'!H683),DAY('Main Data(Cleaned)'!H683))</f>
        <v>45207</v>
      </c>
      <c r="Q683">
        <f>O683-'Main Data(Cleaned)'!G683</f>
        <v>39</v>
      </c>
    </row>
    <row r="684" spans="1:17" x14ac:dyDescent="0.3">
      <c r="A684" t="str">
        <v>High Value</v>
      </c>
      <c r="C684" t="str">
        <v>Low</v>
      </c>
      <c r="E684" t="str">
        <v>Moderate</v>
      </c>
      <c r="G684" t="str">
        <f>IF(AND('Main Data(Cleaned)'!E683&gt;7,'Main Data(Cleaned)'!I683="Yes"),"High Qty &amp; Returned","No")</f>
        <v>No</v>
      </c>
      <c r="O684" s="1">
        <f>DATE(YEAR('Main Data(Cleaned)'!H684),MONTH('Main Data(Cleaned)'!H684),DAY('Main Data(Cleaned)'!H684))</f>
        <v>45200</v>
      </c>
      <c r="Q684">
        <f>O684-'Main Data(Cleaned)'!G684</f>
        <v>37</v>
      </c>
    </row>
    <row r="685" spans="1:17" x14ac:dyDescent="0.3">
      <c r="A685" t="str">
        <v>Low Value</v>
      </c>
      <c r="C685" t="str">
        <v>Medium</v>
      </c>
      <c r="E685" t="str">
        <v>Cheap</v>
      </c>
      <c r="G685" t="str">
        <f>IF(AND('Main Data(Cleaned)'!E684&gt;7,'Main Data(Cleaned)'!I684="Yes"),"High Qty &amp; Returned","No")</f>
        <v>No</v>
      </c>
      <c r="O685" s="1">
        <f>DATE(YEAR('Main Data(Cleaned)'!H685),MONTH('Main Data(Cleaned)'!H685),DAY('Main Data(Cleaned)'!H685))</f>
        <v>45932</v>
      </c>
      <c r="Q685">
        <f>O685-'Main Data(Cleaned)'!G685</f>
        <v>39</v>
      </c>
    </row>
    <row r="686" spans="1:17" x14ac:dyDescent="0.3">
      <c r="A686" t="str">
        <v>Low Value</v>
      </c>
      <c r="C686" t="str">
        <v>Medium</v>
      </c>
      <c r="E686" t="str">
        <v>Cheap</v>
      </c>
      <c r="G686" t="str">
        <f>IF(AND('Main Data(Cleaned)'!E685&gt;7,'Main Data(Cleaned)'!I685="Yes"),"High Qty &amp; Returned","No")</f>
        <v>No</v>
      </c>
      <c r="O686" s="1">
        <f>DATE(YEAR('Main Data(Cleaned)'!H686),MONTH('Main Data(Cleaned)'!H686),DAY('Main Data(Cleaned)'!H686))</f>
        <v>45885</v>
      </c>
      <c r="Q686">
        <f>O686-'Main Data(Cleaned)'!G686</f>
        <v>27</v>
      </c>
    </row>
    <row r="687" spans="1:17" x14ac:dyDescent="0.3">
      <c r="A687" t="str">
        <v>Low Value</v>
      </c>
      <c r="C687" t="str">
        <v>Medium</v>
      </c>
      <c r="E687" t="str">
        <v>Moderate</v>
      </c>
      <c r="G687" t="str">
        <f>IF(AND('Main Data(Cleaned)'!E686&gt;7,'Main Data(Cleaned)'!I686="Yes"),"High Qty &amp; Returned","No")</f>
        <v>No</v>
      </c>
      <c r="O687" s="1">
        <f>DATE(YEAR('Main Data(Cleaned)'!H687),MONTH('Main Data(Cleaned)'!H687),DAY('Main Data(Cleaned)'!H687))</f>
        <v>45288</v>
      </c>
      <c r="Q687">
        <f>O687-'Main Data(Cleaned)'!G687</f>
        <v>34</v>
      </c>
    </row>
    <row r="688" spans="1:17" x14ac:dyDescent="0.3">
      <c r="A688" t="str">
        <v>Low Value</v>
      </c>
      <c r="C688" t="str">
        <v>Medium</v>
      </c>
      <c r="E688" t="str">
        <v>Cheap</v>
      </c>
      <c r="G688" t="str">
        <f>IF(AND('Main Data(Cleaned)'!E687&gt;7,'Main Data(Cleaned)'!I687="Yes"),"High Qty &amp; Returned","No")</f>
        <v>No</v>
      </c>
      <c r="O688" s="1">
        <f>DATE(YEAR('Main Data(Cleaned)'!H688),MONTH('Main Data(Cleaned)'!H688),DAY('Main Data(Cleaned)'!H688))</f>
        <v>45874</v>
      </c>
      <c r="Q688">
        <f>O688-'Main Data(Cleaned)'!G688</f>
        <v>23</v>
      </c>
    </row>
    <row r="689" spans="1:17" x14ac:dyDescent="0.3">
      <c r="A689" t="str">
        <v>Low Value</v>
      </c>
      <c r="C689" t="str">
        <v>Low</v>
      </c>
      <c r="E689" t="str">
        <v>Moderate</v>
      </c>
      <c r="G689" t="str">
        <f>IF(AND('Main Data(Cleaned)'!E688&gt;7,'Main Data(Cleaned)'!I688="Yes"),"High Qty &amp; Returned","No")</f>
        <v>High Qty &amp; Returned</v>
      </c>
      <c r="O689" s="1">
        <f>DATE(YEAR('Main Data(Cleaned)'!H689),MONTH('Main Data(Cleaned)'!H689),DAY('Main Data(Cleaned)'!H689))</f>
        <v>45143</v>
      </c>
      <c r="Q689">
        <f>O689-'Main Data(Cleaned)'!G689</f>
        <v>22</v>
      </c>
    </row>
    <row r="690" spans="1:17" x14ac:dyDescent="0.3">
      <c r="A690" t="str">
        <v>High Value</v>
      </c>
      <c r="C690" t="str">
        <v>High</v>
      </c>
      <c r="E690" t="str">
        <v>Moderate</v>
      </c>
      <c r="G690" t="str">
        <f>IF(AND('Main Data(Cleaned)'!E689&gt;7,'Main Data(Cleaned)'!I689="Yes"),"High Qty &amp; Returned","No")</f>
        <v>No</v>
      </c>
      <c r="O690" s="1">
        <f>DATE(YEAR('Main Data(Cleaned)'!H690),MONTH('Main Data(Cleaned)'!H690),DAY('Main Data(Cleaned)'!H690))</f>
        <v>45612</v>
      </c>
      <c r="Q690">
        <f>O690-'Main Data(Cleaned)'!G690</f>
        <v>44</v>
      </c>
    </row>
    <row r="691" spans="1:17" x14ac:dyDescent="0.3">
      <c r="A691" t="str">
        <v>Low Value</v>
      </c>
      <c r="C691" t="str">
        <v>Medium</v>
      </c>
      <c r="E691" t="str">
        <v>Cheap</v>
      </c>
      <c r="G691" t="str">
        <f>IF(AND('Main Data(Cleaned)'!E690&gt;7,'Main Data(Cleaned)'!I690="Yes"),"High Qty &amp; Returned","No")</f>
        <v>No</v>
      </c>
      <c r="O691" s="1">
        <f>DATE(YEAR('Main Data(Cleaned)'!H691),MONTH('Main Data(Cleaned)'!H691),DAY('Main Data(Cleaned)'!H691))</f>
        <v>45291</v>
      </c>
      <c r="Q691">
        <f>O691-'Main Data(Cleaned)'!G691</f>
        <v>16</v>
      </c>
    </row>
    <row r="692" spans="1:17" x14ac:dyDescent="0.3">
      <c r="A692" t="str">
        <v>High Value</v>
      </c>
      <c r="C692" t="str">
        <v>Medium</v>
      </c>
      <c r="E692" t="str">
        <v>Moderate</v>
      </c>
      <c r="G692" t="str">
        <f>IF(AND('Main Data(Cleaned)'!E691&gt;7,'Main Data(Cleaned)'!I691="Yes"),"High Qty &amp; Returned","No")</f>
        <v>High Qty &amp; Returned</v>
      </c>
      <c r="O692" s="1">
        <f>DATE(YEAR('Main Data(Cleaned)'!H692),MONTH('Main Data(Cleaned)'!H692),DAY('Main Data(Cleaned)'!H692))</f>
        <v>45116</v>
      </c>
      <c r="Q692">
        <f>O692-'Main Data(Cleaned)'!G692</f>
        <v>32</v>
      </c>
    </row>
    <row r="693" spans="1:17" x14ac:dyDescent="0.3">
      <c r="A693" t="str">
        <v>Low Value</v>
      </c>
      <c r="C693" t="str">
        <v>High</v>
      </c>
      <c r="E693" t="str">
        <v>Cheap</v>
      </c>
      <c r="G693" t="str">
        <f>IF(AND('Main Data(Cleaned)'!E692&gt;7,'Main Data(Cleaned)'!I692="Yes"),"High Qty &amp; Returned","No")</f>
        <v>High Qty &amp; Returned</v>
      </c>
      <c r="O693" s="1">
        <f>DATE(YEAR('Main Data(Cleaned)'!H693),MONTH('Main Data(Cleaned)'!H693),DAY('Main Data(Cleaned)'!H693))</f>
        <v>45959</v>
      </c>
      <c r="Q693">
        <f>O693-'Main Data(Cleaned)'!G693</f>
        <v>41</v>
      </c>
    </row>
    <row r="694" spans="1:17" x14ac:dyDescent="0.3">
      <c r="A694" t="str">
        <v>Low Value</v>
      </c>
      <c r="C694" t="str">
        <v>Medium</v>
      </c>
      <c r="E694" t="str">
        <v>Moderate</v>
      </c>
      <c r="G694" t="str">
        <f>IF(AND('Main Data(Cleaned)'!E693&gt;7,'Main Data(Cleaned)'!I693="Yes"),"High Qty &amp; Returned","No")</f>
        <v>No</v>
      </c>
      <c r="O694" s="1">
        <f>DATE(YEAR('Main Data(Cleaned)'!H694),MONTH('Main Data(Cleaned)'!H694),DAY('Main Data(Cleaned)'!H694))</f>
        <v>45831</v>
      </c>
      <c r="Q694">
        <f>O694-'Main Data(Cleaned)'!G694</f>
        <v>30</v>
      </c>
    </row>
    <row r="695" spans="1:17" x14ac:dyDescent="0.3">
      <c r="A695" t="str">
        <v>Low Value</v>
      </c>
      <c r="C695" t="str">
        <v>High</v>
      </c>
      <c r="E695" t="str">
        <v>Cheap</v>
      </c>
      <c r="G695" t="str">
        <f>IF(AND('Main Data(Cleaned)'!E694&gt;7,'Main Data(Cleaned)'!I694="Yes"),"High Qty &amp; Returned","No")</f>
        <v>No</v>
      </c>
      <c r="O695" s="1">
        <f>DATE(YEAR('Main Data(Cleaned)'!H695),MONTH('Main Data(Cleaned)'!H695),DAY('Main Data(Cleaned)'!H695))</f>
        <v>45449</v>
      </c>
      <c r="Q695">
        <f>O695-'Main Data(Cleaned)'!G695</f>
        <v>22</v>
      </c>
    </row>
    <row r="696" spans="1:17" x14ac:dyDescent="0.3">
      <c r="A696" t="str">
        <v>Low Value</v>
      </c>
      <c r="C696" t="str">
        <v>High</v>
      </c>
      <c r="E696" t="str">
        <v>Cheap</v>
      </c>
      <c r="G696" t="str">
        <f>IF(AND('Main Data(Cleaned)'!E695&gt;7,'Main Data(Cleaned)'!I695="Yes"),"High Qty &amp; Returned","No")</f>
        <v>No</v>
      </c>
      <c r="O696" s="1">
        <f>DATE(YEAR('Main Data(Cleaned)'!H696),MONTH('Main Data(Cleaned)'!H696),DAY('Main Data(Cleaned)'!H696))</f>
        <v>45019</v>
      </c>
      <c r="Q696">
        <f>O696-'Main Data(Cleaned)'!G696</f>
        <v>20</v>
      </c>
    </row>
    <row r="697" spans="1:17" x14ac:dyDescent="0.3">
      <c r="A697" t="str">
        <v>Low Value</v>
      </c>
      <c r="C697" t="str">
        <v>Low</v>
      </c>
      <c r="E697" t="str">
        <v>Cheap</v>
      </c>
      <c r="G697" t="str">
        <f>IF(AND('Main Data(Cleaned)'!E696&gt;7,'Main Data(Cleaned)'!I696="Yes"),"High Qty &amp; Returned","No")</f>
        <v>No</v>
      </c>
      <c r="O697" s="1">
        <f>DATE(YEAR('Main Data(Cleaned)'!H697),MONTH('Main Data(Cleaned)'!H697),DAY('Main Data(Cleaned)'!H697))</f>
        <v>45231</v>
      </c>
      <c r="Q697">
        <f>O697-'Main Data(Cleaned)'!G697</f>
        <v>26</v>
      </c>
    </row>
    <row r="698" spans="1:17" x14ac:dyDescent="0.3">
      <c r="A698" t="str">
        <v>High Value</v>
      </c>
      <c r="C698" t="str">
        <v>Medium</v>
      </c>
      <c r="E698" t="str">
        <v>Moderate</v>
      </c>
      <c r="G698" t="str">
        <f>IF(AND('Main Data(Cleaned)'!E697&gt;7,'Main Data(Cleaned)'!I697="Yes"),"High Qty &amp; Returned","No")</f>
        <v>No</v>
      </c>
      <c r="O698" s="1">
        <f>DATE(YEAR('Main Data(Cleaned)'!H698),MONTH('Main Data(Cleaned)'!H698),DAY('Main Data(Cleaned)'!H698))</f>
        <v>45528</v>
      </c>
      <c r="Q698">
        <f>O698-'Main Data(Cleaned)'!G698</f>
        <v>38</v>
      </c>
    </row>
    <row r="699" spans="1:17" x14ac:dyDescent="0.3">
      <c r="A699" t="str">
        <v>Low Value</v>
      </c>
      <c r="C699" t="str">
        <v>Medium</v>
      </c>
      <c r="E699" t="str">
        <v>Moderate</v>
      </c>
      <c r="G699" t="str">
        <f>IF(AND('Main Data(Cleaned)'!E698&gt;7,'Main Data(Cleaned)'!I698="Yes"),"High Qty &amp; Returned","No")</f>
        <v>No</v>
      </c>
      <c r="O699" s="1">
        <f>DATE(YEAR('Main Data(Cleaned)'!H699),MONTH('Main Data(Cleaned)'!H699),DAY('Main Data(Cleaned)'!H699))</f>
        <v>45882</v>
      </c>
      <c r="Q699">
        <f>O699-'Main Data(Cleaned)'!G699</f>
        <v>39</v>
      </c>
    </row>
    <row r="700" spans="1:17" x14ac:dyDescent="0.3">
      <c r="A700" t="str">
        <v>High Value</v>
      </c>
      <c r="C700" t="str">
        <v>High</v>
      </c>
      <c r="E700" t="str">
        <v>Moderate</v>
      </c>
      <c r="G700" t="str">
        <f>IF(AND('Main Data(Cleaned)'!E699&gt;7,'Main Data(Cleaned)'!I699="Yes"),"High Qty &amp; Returned","No")</f>
        <v>No</v>
      </c>
      <c r="O700" s="1">
        <f>DATE(YEAR('Main Data(Cleaned)'!H700),MONTH('Main Data(Cleaned)'!H700),DAY('Main Data(Cleaned)'!H700))</f>
        <v>45170</v>
      </c>
      <c r="Q700">
        <f>O700-'Main Data(Cleaned)'!G700</f>
        <v>29</v>
      </c>
    </row>
    <row r="701" spans="1:17" x14ac:dyDescent="0.3">
      <c r="A701" t="str">
        <v>Low Value</v>
      </c>
      <c r="C701" t="str">
        <v>Medium</v>
      </c>
      <c r="E701" t="str">
        <v>Cheap</v>
      </c>
      <c r="G701" t="str">
        <f>IF(AND('Main Data(Cleaned)'!E700&gt;7,'Main Data(Cleaned)'!I700="Yes"),"High Qty &amp; Returned","No")</f>
        <v>No</v>
      </c>
      <c r="O701" s="1">
        <f>DATE(YEAR('Main Data(Cleaned)'!H701),MONTH('Main Data(Cleaned)'!H701),DAY('Main Data(Cleaned)'!H701))</f>
        <v>45425</v>
      </c>
      <c r="Q701">
        <f>O701-'Main Data(Cleaned)'!G701</f>
        <v>35</v>
      </c>
    </row>
    <row r="702" spans="1:17" x14ac:dyDescent="0.3">
      <c r="A702" t="str">
        <v>High Value</v>
      </c>
      <c r="C702" t="str">
        <v>Medium</v>
      </c>
      <c r="E702" t="str">
        <v>Moderate</v>
      </c>
      <c r="G702" t="str">
        <f>IF(AND('Main Data(Cleaned)'!E701&gt;7,'Main Data(Cleaned)'!I701="Yes"),"High Qty &amp; Returned","No")</f>
        <v>No</v>
      </c>
      <c r="O702" s="1">
        <f>DATE(YEAR('Main Data(Cleaned)'!H702),MONTH('Main Data(Cleaned)'!H702),DAY('Main Data(Cleaned)'!H702))</f>
        <v>45352</v>
      </c>
      <c r="Q702">
        <f>O702-'Main Data(Cleaned)'!G702</f>
        <v>39</v>
      </c>
    </row>
    <row r="703" spans="1:17" x14ac:dyDescent="0.3">
      <c r="A703" t="str">
        <v>Low Value</v>
      </c>
      <c r="C703" t="str">
        <v>Medium</v>
      </c>
      <c r="E703" t="str">
        <v>Cheap</v>
      </c>
      <c r="G703" t="str">
        <f>IF(AND('Main Data(Cleaned)'!E702&gt;7,'Main Data(Cleaned)'!I702="Yes"),"High Qty &amp; Returned","No")</f>
        <v>No</v>
      </c>
      <c r="O703" s="1">
        <f>DATE(YEAR('Main Data(Cleaned)'!H703),MONTH('Main Data(Cleaned)'!H703),DAY('Main Data(Cleaned)'!H703))</f>
        <v>45646</v>
      </c>
      <c r="Q703">
        <f>O703-'Main Data(Cleaned)'!G703</f>
        <v>41</v>
      </c>
    </row>
    <row r="704" spans="1:17" x14ac:dyDescent="0.3">
      <c r="A704" t="str">
        <v>Low Value</v>
      </c>
      <c r="C704" t="str">
        <v>Medium</v>
      </c>
      <c r="E704" t="str">
        <v>Cheap</v>
      </c>
      <c r="G704" t="str">
        <f>IF(AND('Main Data(Cleaned)'!E703&gt;7,'Main Data(Cleaned)'!I703="Yes"),"High Qty &amp; Returned","No")</f>
        <v>No</v>
      </c>
      <c r="O704" s="1">
        <f>DATE(YEAR('Main Data(Cleaned)'!H704),MONTH('Main Data(Cleaned)'!H704),DAY('Main Data(Cleaned)'!H704))</f>
        <v>45864</v>
      </c>
      <c r="Q704">
        <f>O704-'Main Data(Cleaned)'!G704</f>
        <v>37</v>
      </c>
    </row>
    <row r="705" spans="1:17" x14ac:dyDescent="0.3">
      <c r="A705" t="str">
        <v>High Value</v>
      </c>
      <c r="C705" t="str">
        <v>Medium</v>
      </c>
      <c r="E705" t="str">
        <v>Moderate</v>
      </c>
      <c r="G705" t="str">
        <f>IF(AND('Main Data(Cleaned)'!E704&gt;7,'Main Data(Cleaned)'!I704="Yes"),"High Qty &amp; Returned","No")</f>
        <v>No</v>
      </c>
      <c r="O705" s="1">
        <f>DATE(YEAR('Main Data(Cleaned)'!H705),MONTH('Main Data(Cleaned)'!H705),DAY('Main Data(Cleaned)'!H705))</f>
        <v>45348</v>
      </c>
      <c r="Q705">
        <f>O705-'Main Data(Cleaned)'!G705</f>
        <v>26</v>
      </c>
    </row>
    <row r="706" spans="1:17" x14ac:dyDescent="0.3">
      <c r="A706" t="str">
        <v>High Value</v>
      </c>
      <c r="C706" t="str">
        <v>High</v>
      </c>
      <c r="E706" t="str">
        <v>Moderate</v>
      </c>
      <c r="G706" t="str">
        <f>IF(AND('Main Data(Cleaned)'!E705&gt;7,'Main Data(Cleaned)'!I705="Yes"),"High Qty &amp; Returned","No")</f>
        <v>High Qty &amp; Returned</v>
      </c>
      <c r="O706" s="1">
        <f>DATE(YEAR('Main Data(Cleaned)'!H706),MONTH('Main Data(Cleaned)'!H706),DAY('Main Data(Cleaned)'!H706))</f>
        <v>45848</v>
      </c>
      <c r="Q706">
        <f>O706-'Main Data(Cleaned)'!G706</f>
        <v>39</v>
      </c>
    </row>
    <row r="707" spans="1:17" x14ac:dyDescent="0.3">
      <c r="A707" t="str">
        <v>Low Value</v>
      </c>
      <c r="C707" t="str">
        <v>Medium</v>
      </c>
      <c r="E707" t="str">
        <v>Moderate</v>
      </c>
      <c r="G707" t="str">
        <f>IF(AND('Main Data(Cleaned)'!E706&gt;7,'Main Data(Cleaned)'!I706="Yes"),"High Qty &amp; Returned","No")</f>
        <v>No</v>
      </c>
      <c r="O707" s="1">
        <f>DATE(YEAR('Main Data(Cleaned)'!H707),MONTH('Main Data(Cleaned)'!H707),DAY('Main Data(Cleaned)'!H707))</f>
        <v>45954</v>
      </c>
      <c r="Q707">
        <f>O707-'Main Data(Cleaned)'!G707</f>
        <v>42</v>
      </c>
    </row>
    <row r="708" spans="1:17" x14ac:dyDescent="0.3">
      <c r="A708" t="str">
        <v>Low Value</v>
      </c>
      <c r="C708" t="str">
        <v>Medium</v>
      </c>
      <c r="E708" t="str">
        <v>Cheap</v>
      </c>
      <c r="G708" t="str">
        <f>IF(AND('Main Data(Cleaned)'!E707&gt;7,'Main Data(Cleaned)'!I707="Yes"),"High Qty &amp; Returned","No")</f>
        <v>No</v>
      </c>
      <c r="O708" s="1">
        <f>DATE(YEAR('Main Data(Cleaned)'!H708),MONTH('Main Data(Cleaned)'!H708),DAY('Main Data(Cleaned)'!H708))</f>
        <v>45820</v>
      </c>
      <c r="Q708">
        <f>O708-'Main Data(Cleaned)'!G708</f>
        <v>37</v>
      </c>
    </row>
    <row r="709" spans="1:17" x14ac:dyDescent="0.3">
      <c r="A709" t="str">
        <v>High Value</v>
      </c>
      <c r="C709" t="str">
        <v>Medium</v>
      </c>
      <c r="E709" t="str">
        <v>Moderate</v>
      </c>
      <c r="G709" t="str">
        <f>IF(AND('Main Data(Cleaned)'!E708&gt;7,'Main Data(Cleaned)'!I708="Yes"),"High Qty &amp; Returned","No")</f>
        <v>High Qty &amp; Returned</v>
      </c>
      <c r="O709" s="1">
        <f>DATE(YEAR('Main Data(Cleaned)'!H709),MONTH('Main Data(Cleaned)'!H709),DAY('Main Data(Cleaned)'!H709))</f>
        <v>45077</v>
      </c>
      <c r="Q709">
        <f>O709-'Main Data(Cleaned)'!G709</f>
        <v>19</v>
      </c>
    </row>
    <row r="710" spans="1:17" x14ac:dyDescent="0.3">
      <c r="A710" t="str">
        <v>Low Value</v>
      </c>
      <c r="C710" t="str">
        <v>Medium</v>
      </c>
      <c r="E710" t="str">
        <v>Moderate</v>
      </c>
      <c r="G710" t="str">
        <f>IF(AND('Main Data(Cleaned)'!E709&gt;7,'Main Data(Cleaned)'!I709="Yes"),"High Qty &amp; Returned","No")</f>
        <v>High Qty &amp; Returned</v>
      </c>
      <c r="O710" s="1">
        <f>DATE(YEAR('Main Data(Cleaned)'!H710),MONTH('Main Data(Cleaned)'!H710),DAY('Main Data(Cleaned)'!H710))</f>
        <v>46025</v>
      </c>
      <c r="Q710">
        <f>O710-'Main Data(Cleaned)'!G710</f>
        <v>39</v>
      </c>
    </row>
    <row r="711" spans="1:17" x14ac:dyDescent="0.3">
      <c r="A711" t="str">
        <v>Low Value</v>
      </c>
      <c r="C711" t="str">
        <v>Medium</v>
      </c>
      <c r="E711" t="str">
        <v>Cheap</v>
      </c>
      <c r="G711" t="str">
        <f>IF(AND('Main Data(Cleaned)'!E710&gt;7,'Main Data(Cleaned)'!I710="Yes"),"High Qty &amp; Returned","No")</f>
        <v>No</v>
      </c>
      <c r="O711" s="1">
        <f>DATE(YEAR('Main Data(Cleaned)'!H711),MONTH('Main Data(Cleaned)'!H711),DAY('Main Data(Cleaned)'!H711))</f>
        <v>45534</v>
      </c>
      <c r="Q711">
        <f>O711-'Main Data(Cleaned)'!G711</f>
        <v>41</v>
      </c>
    </row>
    <row r="712" spans="1:17" x14ac:dyDescent="0.3">
      <c r="A712" t="str">
        <v>Low Value</v>
      </c>
      <c r="C712" t="str">
        <v>Medium</v>
      </c>
      <c r="E712" t="str">
        <v>Cheap</v>
      </c>
      <c r="G712" t="str">
        <f>IF(AND('Main Data(Cleaned)'!E711&gt;7,'Main Data(Cleaned)'!I711="Yes"),"High Qty &amp; Returned","No")</f>
        <v>No</v>
      </c>
      <c r="O712" s="1">
        <f>DATE(YEAR('Main Data(Cleaned)'!H712),MONTH('Main Data(Cleaned)'!H712),DAY('Main Data(Cleaned)'!H712))</f>
        <v>45960</v>
      </c>
      <c r="Q712">
        <f>O712-'Main Data(Cleaned)'!G712</f>
        <v>29</v>
      </c>
    </row>
    <row r="713" spans="1:17" x14ac:dyDescent="0.3">
      <c r="A713" t="str">
        <v>High Value</v>
      </c>
      <c r="C713" t="str">
        <v>Medium</v>
      </c>
      <c r="E713" t="str">
        <v>Moderate</v>
      </c>
      <c r="G713" t="str">
        <f>IF(AND('Main Data(Cleaned)'!E712&gt;7,'Main Data(Cleaned)'!I712="Yes"),"High Qty &amp; Returned","No")</f>
        <v>No</v>
      </c>
      <c r="O713" s="1">
        <f>DATE(YEAR('Main Data(Cleaned)'!H713),MONTH('Main Data(Cleaned)'!H713),DAY('Main Data(Cleaned)'!H713))</f>
        <v>45554</v>
      </c>
      <c r="Q713">
        <f>O713-'Main Data(Cleaned)'!G713</f>
        <v>23</v>
      </c>
    </row>
    <row r="714" spans="1:17" x14ac:dyDescent="0.3">
      <c r="A714" t="str">
        <v>High Value</v>
      </c>
      <c r="C714" t="str">
        <v>Medium</v>
      </c>
      <c r="E714" t="str">
        <v>Moderate</v>
      </c>
      <c r="G714" t="str">
        <f>IF(AND('Main Data(Cleaned)'!E713&gt;7,'Main Data(Cleaned)'!I713="Yes"),"High Qty &amp; Returned","No")</f>
        <v>No</v>
      </c>
      <c r="O714" s="1">
        <f>DATE(YEAR('Main Data(Cleaned)'!H714),MONTH('Main Data(Cleaned)'!H714),DAY('Main Data(Cleaned)'!H714))</f>
        <v>45574</v>
      </c>
      <c r="Q714">
        <f>O714-'Main Data(Cleaned)'!G714</f>
        <v>39</v>
      </c>
    </row>
    <row r="715" spans="1:17" x14ac:dyDescent="0.3">
      <c r="A715" t="str">
        <v>High Value</v>
      </c>
      <c r="C715" t="str">
        <v>Medium</v>
      </c>
      <c r="E715" t="str">
        <v>Moderate</v>
      </c>
      <c r="G715" t="str">
        <f>IF(AND('Main Data(Cleaned)'!E714&gt;7,'Main Data(Cleaned)'!I714="Yes"),"High Qty &amp; Returned","No")</f>
        <v>High Qty &amp; Returned</v>
      </c>
      <c r="O715" s="1">
        <f>DATE(YEAR('Main Data(Cleaned)'!H715),MONTH('Main Data(Cleaned)'!H715),DAY('Main Data(Cleaned)'!H715))</f>
        <v>46031</v>
      </c>
      <c r="Q715">
        <f>O715-'Main Data(Cleaned)'!G715</f>
        <v>45</v>
      </c>
    </row>
    <row r="716" spans="1:17" x14ac:dyDescent="0.3">
      <c r="A716" t="str">
        <v>Low Value</v>
      </c>
      <c r="C716" t="str">
        <v>High</v>
      </c>
      <c r="E716" t="str">
        <v>Cheap</v>
      </c>
      <c r="G716" t="str">
        <f>IF(AND('Main Data(Cleaned)'!E715&gt;7,'Main Data(Cleaned)'!I715="Yes"),"High Qty &amp; Returned","No")</f>
        <v>High Qty &amp; Returned</v>
      </c>
      <c r="O716" s="1">
        <f>DATE(YEAR('Main Data(Cleaned)'!H716),MONTH('Main Data(Cleaned)'!H716),DAY('Main Data(Cleaned)'!H716))</f>
        <v>45586</v>
      </c>
      <c r="Q716">
        <f>O716-'Main Data(Cleaned)'!G716</f>
        <v>38</v>
      </c>
    </row>
    <row r="717" spans="1:17" x14ac:dyDescent="0.3">
      <c r="A717" t="str">
        <v>Low Value</v>
      </c>
      <c r="C717" t="str">
        <v>Medium</v>
      </c>
      <c r="E717" t="str">
        <v>Moderate</v>
      </c>
      <c r="G717" t="str">
        <f>IF(AND('Main Data(Cleaned)'!E716&gt;7,'Main Data(Cleaned)'!I716="Yes"),"High Qty &amp; Returned","No")</f>
        <v>No</v>
      </c>
      <c r="O717" s="1">
        <f>DATE(YEAR('Main Data(Cleaned)'!H717),MONTH('Main Data(Cleaned)'!H717),DAY('Main Data(Cleaned)'!H717))</f>
        <v>45797</v>
      </c>
      <c r="Q717">
        <f>O717-'Main Data(Cleaned)'!G717</f>
        <v>24</v>
      </c>
    </row>
    <row r="718" spans="1:17" x14ac:dyDescent="0.3">
      <c r="A718" t="str">
        <v>High Value</v>
      </c>
      <c r="C718" t="str">
        <v>Medium</v>
      </c>
      <c r="E718" t="str">
        <v>Moderate</v>
      </c>
      <c r="G718" t="str">
        <f>IF(AND('Main Data(Cleaned)'!E717&gt;7,'Main Data(Cleaned)'!I717="Yes"),"High Qty &amp; Returned","No")</f>
        <v>No</v>
      </c>
      <c r="O718" s="1">
        <f>DATE(YEAR('Main Data(Cleaned)'!H718),MONTH('Main Data(Cleaned)'!H718),DAY('Main Data(Cleaned)'!H718))</f>
        <v>45896</v>
      </c>
      <c r="Q718">
        <f>O718-'Main Data(Cleaned)'!G718</f>
        <v>38</v>
      </c>
    </row>
    <row r="719" spans="1:17" x14ac:dyDescent="0.3">
      <c r="A719" t="str">
        <v>Low Value</v>
      </c>
      <c r="C719" t="str">
        <v>Low</v>
      </c>
      <c r="E719" t="str">
        <v>Moderate</v>
      </c>
      <c r="G719" t="str">
        <f>IF(AND('Main Data(Cleaned)'!E718&gt;7,'Main Data(Cleaned)'!I718="Yes"),"High Qty &amp; Returned","No")</f>
        <v>High Qty &amp; Returned</v>
      </c>
      <c r="O719" s="1">
        <f>DATE(YEAR('Main Data(Cleaned)'!H719),MONTH('Main Data(Cleaned)'!H719),DAY('Main Data(Cleaned)'!H719))</f>
        <v>45281</v>
      </c>
      <c r="Q719">
        <f>O719-'Main Data(Cleaned)'!G719</f>
        <v>38</v>
      </c>
    </row>
    <row r="720" spans="1:17" x14ac:dyDescent="0.3">
      <c r="A720" t="str">
        <v>Low Value</v>
      </c>
      <c r="C720" t="str">
        <v>Medium</v>
      </c>
      <c r="E720" t="str">
        <v>Moderate</v>
      </c>
      <c r="G720" t="str">
        <f>IF(AND('Main Data(Cleaned)'!E719&gt;7,'Main Data(Cleaned)'!I719="Yes"),"High Qty &amp; Returned","No")</f>
        <v>No</v>
      </c>
      <c r="O720" s="1">
        <f>DATE(YEAR('Main Data(Cleaned)'!H720),MONTH('Main Data(Cleaned)'!H720),DAY('Main Data(Cleaned)'!H720))</f>
        <v>45259</v>
      </c>
      <c r="Q720">
        <f>O720-'Main Data(Cleaned)'!G720</f>
        <v>42</v>
      </c>
    </row>
    <row r="721" spans="1:17" x14ac:dyDescent="0.3">
      <c r="A721" t="str">
        <v>High Value</v>
      </c>
      <c r="C721" t="str">
        <v>High</v>
      </c>
      <c r="E721" t="str">
        <v>Moderate</v>
      </c>
      <c r="G721" t="str">
        <f>IF(AND('Main Data(Cleaned)'!E720&gt;7,'Main Data(Cleaned)'!I720="Yes"),"High Qty &amp; Returned","No")</f>
        <v>No</v>
      </c>
      <c r="O721" s="1">
        <f>DATE(YEAR('Main Data(Cleaned)'!H721),MONTH('Main Data(Cleaned)'!H721),DAY('Main Data(Cleaned)'!H721))</f>
        <v>45752</v>
      </c>
      <c r="Q721">
        <f>O721-'Main Data(Cleaned)'!G721</f>
        <v>28</v>
      </c>
    </row>
    <row r="722" spans="1:17" x14ac:dyDescent="0.3">
      <c r="A722" t="str">
        <v>Low Value</v>
      </c>
      <c r="C722" t="str">
        <v>High</v>
      </c>
      <c r="E722" t="str">
        <v>Cheap</v>
      </c>
      <c r="G722" t="str">
        <f>IF(AND('Main Data(Cleaned)'!E721&gt;7,'Main Data(Cleaned)'!I721="Yes"),"High Qty &amp; Returned","No")</f>
        <v>No</v>
      </c>
      <c r="O722" s="1">
        <f>DATE(YEAR('Main Data(Cleaned)'!H722),MONTH('Main Data(Cleaned)'!H722),DAY('Main Data(Cleaned)'!H722))</f>
        <v>45638</v>
      </c>
      <c r="Q722">
        <f>O722-'Main Data(Cleaned)'!G722</f>
        <v>35</v>
      </c>
    </row>
    <row r="723" spans="1:17" x14ac:dyDescent="0.3">
      <c r="A723" t="str">
        <v>Low Value</v>
      </c>
      <c r="C723" t="str">
        <v>Low</v>
      </c>
      <c r="E723" t="str">
        <v>Moderate</v>
      </c>
      <c r="G723" t="str">
        <f>IF(AND('Main Data(Cleaned)'!E722&gt;7,'Main Data(Cleaned)'!I722="Yes"),"High Qty &amp; Returned","No")</f>
        <v>No</v>
      </c>
      <c r="O723" s="1">
        <f>DATE(YEAR('Main Data(Cleaned)'!H723),MONTH('Main Data(Cleaned)'!H723),DAY('Main Data(Cleaned)'!H723))</f>
        <v>45337</v>
      </c>
      <c r="Q723">
        <f>O723-'Main Data(Cleaned)'!G723</f>
        <v>42</v>
      </c>
    </row>
    <row r="724" spans="1:17" x14ac:dyDescent="0.3">
      <c r="A724" t="str">
        <v>High Value</v>
      </c>
      <c r="C724" t="str">
        <v>Medium</v>
      </c>
      <c r="E724" t="str">
        <v>Moderate</v>
      </c>
      <c r="G724" t="str">
        <f>IF(AND('Main Data(Cleaned)'!E723&gt;7,'Main Data(Cleaned)'!I723="Yes"),"High Qty &amp; Returned","No")</f>
        <v>No</v>
      </c>
      <c r="O724" s="1">
        <f>DATE(YEAR('Main Data(Cleaned)'!H724),MONTH('Main Data(Cleaned)'!H724),DAY('Main Data(Cleaned)'!H724))</f>
        <v>45423</v>
      </c>
      <c r="Q724">
        <f>O724-'Main Data(Cleaned)'!G724</f>
        <v>24</v>
      </c>
    </row>
    <row r="725" spans="1:17" x14ac:dyDescent="0.3">
      <c r="A725" t="str">
        <v>Low Value</v>
      </c>
      <c r="C725" t="str">
        <v>Medium</v>
      </c>
      <c r="E725" t="str">
        <v>Cheap</v>
      </c>
      <c r="G725" t="str">
        <f>IF(AND('Main Data(Cleaned)'!E724&gt;7,'Main Data(Cleaned)'!I724="Yes"),"High Qty &amp; Returned","No")</f>
        <v>No</v>
      </c>
      <c r="O725" s="1">
        <f>DATE(YEAR('Main Data(Cleaned)'!H725),MONTH('Main Data(Cleaned)'!H725),DAY('Main Data(Cleaned)'!H725))</f>
        <v>45515</v>
      </c>
      <c r="Q725">
        <f>O725-'Main Data(Cleaned)'!G725</f>
        <v>22</v>
      </c>
    </row>
    <row r="726" spans="1:17" x14ac:dyDescent="0.3">
      <c r="A726" t="str">
        <v>Low Value</v>
      </c>
      <c r="C726" t="str">
        <v>Medium</v>
      </c>
      <c r="E726" t="str">
        <v>Cheap</v>
      </c>
      <c r="G726" t="str">
        <f>IF(AND('Main Data(Cleaned)'!E725&gt;7,'Main Data(Cleaned)'!I725="Yes"),"High Qty &amp; Returned","No")</f>
        <v>No</v>
      </c>
      <c r="O726" s="1">
        <f>DATE(YEAR('Main Data(Cleaned)'!H726),MONTH('Main Data(Cleaned)'!H726),DAY('Main Data(Cleaned)'!H726))</f>
        <v>45743</v>
      </c>
      <c r="Q726">
        <f>O726-'Main Data(Cleaned)'!G726</f>
        <v>45</v>
      </c>
    </row>
    <row r="727" spans="1:17" x14ac:dyDescent="0.3">
      <c r="A727" t="str">
        <v>Low Value</v>
      </c>
      <c r="C727" t="str">
        <v>Medium</v>
      </c>
      <c r="E727" t="str">
        <v>Moderate</v>
      </c>
      <c r="G727" t="str">
        <f>IF(AND('Main Data(Cleaned)'!E726&gt;7,'Main Data(Cleaned)'!I726="Yes"),"High Qty &amp; Returned","No")</f>
        <v>No</v>
      </c>
      <c r="O727" s="1">
        <f>DATE(YEAR('Main Data(Cleaned)'!H727),MONTH('Main Data(Cleaned)'!H727),DAY('Main Data(Cleaned)'!H727))</f>
        <v>45279</v>
      </c>
      <c r="Q727">
        <f>O727-'Main Data(Cleaned)'!G727</f>
        <v>16</v>
      </c>
    </row>
    <row r="728" spans="1:17" x14ac:dyDescent="0.3">
      <c r="A728" t="str">
        <v>Low Value</v>
      </c>
      <c r="C728" t="str">
        <v>High</v>
      </c>
      <c r="E728" t="str">
        <v>Moderate</v>
      </c>
      <c r="G728" t="str">
        <f>IF(AND('Main Data(Cleaned)'!E727&gt;7,'Main Data(Cleaned)'!I727="Yes"),"High Qty &amp; Returned","No")</f>
        <v>High Qty &amp; Returned</v>
      </c>
      <c r="O728" s="1">
        <f>DATE(YEAR('Main Data(Cleaned)'!H728),MONTH('Main Data(Cleaned)'!H728),DAY('Main Data(Cleaned)'!H728))</f>
        <v>45480</v>
      </c>
      <c r="Q728">
        <f>O728-'Main Data(Cleaned)'!G728</f>
        <v>27</v>
      </c>
    </row>
    <row r="729" spans="1:17" x14ac:dyDescent="0.3">
      <c r="A729" t="str">
        <v>Low Value</v>
      </c>
      <c r="C729" t="str">
        <v>Medium</v>
      </c>
      <c r="E729" t="str">
        <v>Moderate</v>
      </c>
      <c r="G729" t="str">
        <f>IF(AND('Main Data(Cleaned)'!E728&gt;7,'Main Data(Cleaned)'!I728="Yes"),"High Qty &amp; Returned","No")</f>
        <v>No</v>
      </c>
      <c r="O729" s="1">
        <f>DATE(YEAR('Main Data(Cleaned)'!H729),MONTH('Main Data(Cleaned)'!H729),DAY('Main Data(Cleaned)'!H729))</f>
        <v>45587</v>
      </c>
      <c r="Q729">
        <f>O729-'Main Data(Cleaned)'!G729</f>
        <v>19</v>
      </c>
    </row>
    <row r="730" spans="1:17" x14ac:dyDescent="0.3">
      <c r="A730" t="str">
        <v>Low Value</v>
      </c>
      <c r="C730" t="str">
        <v>Low</v>
      </c>
      <c r="E730" t="str">
        <v>Moderate</v>
      </c>
      <c r="G730" t="str">
        <f>IF(AND('Main Data(Cleaned)'!E729&gt;7,'Main Data(Cleaned)'!I729="Yes"),"High Qty &amp; Returned","No")</f>
        <v>No</v>
      </c>
      <c r="O730" s="1">
        <f>DATE(YEAR('Main Data(Cleaned)'!H730),MONTH('Main Data(Cleaned)'!H730),DAY('Main Data(Cleaned)'!H730))</f>
        <v>45584</v>
      </c>
      <c r="Q730">
        <f>O730-'Main Data(Cleaned)'!G730</f>
        <v>29</v>
      </c>
    </row>
    <row r="731" spans="1:17" x14ac:dyDescent="0.3">
      <c r="A731" t="str">
        <v>Low Value</v>
      </c>
      <c r="C731" t="str">
        <v>Low</v>
      </c>
      <c r="E731" t="str">
        <v>Cheap</v>
      </c>
      <c r="G731" t="str">
        <f>IF(AND('Main Data(Cleaned)'!E730&gt;7,'Main Data(Cleaned)'!I730="Yes"),"High Qty &amp; Returned","No")</f>
        <v>High Qty &amp; Returned</v>
      </c>
      <c r="O731" s="1">
        <f>DATE(YEAR('Main Data(Cleaned)'!H731),MONTH('Main Data(Cleaned)'!H731),DAY('Main Data(Cleaned)'!H731))</f>
        <v>45363</v>
      </c>
      <c r="Q731">
        <f>O731-'Main Data(Cleaned)'!G731</f>
        <v>28</v>
      </c>
    </row>
    <row r="732" spans="1:17" x14ac:dyDescent="0.3">
      <c r="A732" t="str">
        <v>Low Value</v>
      </c>
      <c r="C732" t="str">
        <v>Low</v>
      </c>
      <c r="E732" t="str">
        <v>Cheap</v>
      </c>
      <c r="G732" t="str">
        <f>IF(AND('Main Data(Cleaned)'!E731&gt;7,'Main Data(Cleaned)'!I731="Yes"),"High Qty &amp; Returned","No")</f>
        <v>No</v>
      </c>
      <c r="O732" s="1">
        <f>DATE(YEAR('Main Data(Cleaned)'!H732),MONTH('Main Data(Cleaned)'!H732),DAY('Main Data(Cleaned)'!H732))</f>
        <v>45338</v>
      </c>
      <c r="Q732">
        <f>O732-'Main Data(Cleaned)'!G732</f>
        <v>36</v>
      </c>
    </row>
    <row r="733" spans="1:17" x14ac:dyDescent="0.3">
      <c r="A733" t="str">
        <v>High Value</v>
      </c>
      <c r="C733" t="str">
        <v>Low</v>
      </c>
      <c r="E733" t="str">
        <v>Moderate</v>
      </c>
      <c r="G733" t="str">
        <f>IF(AND('Main Data(Cleaned)'!E732&gt;7,'Main Data(Cleaned)'!I732="Yes"),"High Qty &amp; Returned","No")</f>
        <v>High Qty &amp; Returned</v>
      </c>
      <c r="O733" s="1">
        <f>DATE(YEAR('Main Data(Cleaned)'!H733),MONTH('Main Data(Cleaned)'!H733),DAY('Main Data(Cleaned)'!H733))</f>
        <v>45671</v>
      </c>
      <c r="Q733">
        <f>O733-'Main Data(Cleaned)'!G733</f>
        <v>32</v>
      </c>
    </row>
    <row r="734" spans="1:17" x14ac:dyDescent="0.3">
      <c r="A734" t="str">
        <v>Low Value</v>
      </c>
      <c r="C734" t="str">
        <v>Low</v>
      </c>
      <c r="E734" t="str">
        <v>Cheap</v>
      </c>
      <c r="G734" t="str">
        <f>IF(AND('Main Data(Cleaned)'!E733&gt;7,'Main Data(Cleaned)'!I733="Yes"),"High Qty &amp; Returned","No")</f>
        <v>No</v>
      </c>
      <c r="O734" s="1">
        <f>DATE(YEAR('Main Data(Cleaned)'!H734),MONTH('Main Data(Cleaned)'!H734),DAY('Main Data(Cleaned)'!H734))</f>
        <v>45322</v>
      </c>
      <c r="Q734">
        <f>O734-'Main Data(Cleaned)'!G734</f>
        <v>22</v>
      </c>
    </row>
    <row r="735" spans="1:17" x14ac:dyDescent="0.3">
      <c r="A735" t="str">
        <v>Low Value</v>
      </c>
      <c r="C735" t="str">
        <v>Medium</v>
      </c>
      <c r="E735" t="str">
        <v>Cheap</v>
      </c>
      <c r="G735" t="str">
        <f>IF(AND('Main Data(Cleaned)'!E734&gt;7,'Main Data(Cleaned)'!I734="Yes"),"High Qty &amp; Returned","No")</f>
        <v>No</v>
      </c>
      <c r="O735" s="1">
        <f>DATE(YEAR('Main Data(Cleaned)'!H735),MONTH('Main Data(Cleaned)'!H735),DAY('Main Data(Cleaned)'!H735))</f>
        <v>45337</v>
      </c>
      <c r="Q735">
        <f>O735-'Main Data(Cleaned)'!G735</f>
        <v>29</v>
      </c>
    </row>
    <row r="736" spans="1:17" x14ac:dyDescent="0.3">
      <c r="A736" t="str">
        <v>Low Value</v>
      </c>
      <c r="C736" t="str">
        <v>Medium</v>
      </c>
      <c r="E736" t="str">
        <v>Cheap</v>
      </c>
      <c r="G736" t="str">
        <f>IF(AND('Main Data(Cleaned)'!E735&gt;7,'Main Data(Cleaned)'!I735="Yes"),"High Qty &amp; Returned","No")</f>
        <v>No</v>
      </c>
      <c r="O736" s="1">
        <f>DATE(YEAR('Main Data(Cleaned)'!H736),MONTH('Main Data(Cleaned)'!H736),DAY('Main Data(Cleaned)'!H736))</f>
        <v>45799</v>
      </c>
      <c r="Q736">
        <f>O736-'Main Data(Cleaned)'!G736</f>
        <v>21</v>
      </c>
    </row>
    <row r="737" spans="1:17" x14ac:dyDescent="0.3">
      <c r="A737" t="str">
        <v>Low Value</v>
      </c>
      <c r="C737" t="str">
        <v>Medium</v>
      </c>
      <c r="E737" t="str">
        <v>Moderate</v>
      </c>
      <c r="G737" t="str">
        <f>IF(AND('Main Data(Cleaned)'!E736&gt;7,'Main Data(Cleaned)'!I736="Yes"),"High Qty &amp; Returned","No")</f>
        <v>No</v>
      </c>
      <c r="O737" s="1">
        <f>DATE(YEAR('Main Data(Cleaned)'!H737),MONTH('Main Data(Cleaned)'!H737),DAY('Main Data(Cleaned)'!H737))</f>
        <v>45529</v>
      </c>
      <c r="Q737">
        <f>O737-'Main Data(Cleaned)'!G737</f>
        <v>17</v>
      </c>
    </row>
    <row r="738" spans="1:17" x14ac:dyDescent="0.3">
      <c r="A738" t="str">
        <v>Low Value</v>
      </c>
      <c r="C738" t="str">
        <v>Medium</v>
      </c>
      <c r="E738" t="str">
        <v>Cheap</v>
      </c>
      <c r="G738" t="str">
        <f>IF(AND('Main Data(Cleaned)'!E737&gt;7,'Main Data(Cleaned)'!I737="Yes"),"High Qty &amp; Returned","No")</f>
        <v>No</v>
      </c>
      <c r="O738" s="1">
        <f>DATE(YEAR('Main Data(Cleaned)'!H738),MONTH('Main Data(Cleaned)'!H738),DAY('Main Data(Cleaned)'!H738))</f>
        <v>45270</v>
      </c>
      <c r="Q738">
        <f>O738-'Main Data(Cleaned)'!G738</f>
        <v>20</v>
      </c>
    </row>
    <row r="739" spans="1:17" x14ac:dyDescent="0.3">
      <c r="A739" t="str">
        <v>High Value</v>
      </c>
      <c r="C739" t="str">
        <v>Low</v>
      </c>
      <c r="E739" t="str">
        <v>Moderate</v>
      </c>
      <c r="G739" t="str">
        <f>IF(AND('Main Data(Cleaned)'!E738&gt;7,'Main Data(Cleaned)'!I738="Yes"),"High Qty &amp; Returned","No")</f>
        <v>No</v>
      </c>
      <c r="O739" s="1">
        <f>DATE(YEAR('Main Data(Cleaned)'!H739),MONTH('Main Data(Cleaned)'!H739),DAY('Main Data(Cleaned)'!H739))</f>
        <v>45460</v>
      </c>
      <c r="Q739">
        <f>O739-'Main Data(Cleaned)'!G739</f>
        <v>34</v>
      </c>
    </row>
    <row r="740" spans="1:17" x14ac:dyDescent="0.3">
      <c r="A740" t="str">
        <v>Low Value</v>
      </c>
      <c r="C740" t="str">
        <v>Medium</v>
      </c>
      <c r="E740" t="str">
        <v>Cheap</v>
      </c>
      <c r="G740" t="str">
        <f>IF(AND('Main Data(Cleaned)'!E739&gt;7,'Main Data(Cleaned)'!I739="Yes"),"High Qty &amp; Returned","No")</f>
        <v>No</v>
      </c>
      <c r="O740" s="1">
        <f>DATE(YEAR('Main Data(Cleaned)'!H740),MONTH('Main Data(Cleaned)'!H740),DAY('Main Data(Cleaned)'!H740))</f>
        <v>45142</v>
      </c>
      <c r="Q740">
        <f>O740-'Main Data(Cleaned)'!G740</f>
        <v>15</v>
      </c>
    </row>
    <row r="741" spans="1:17" x14ac:dyDescent="0.3">
      <c r="A741" t="str">
        <v>Low Value</v>
      </c>
      <c r="C741" t="str">
        <v>High</v>
      </c>
      <c r="E741" t="str">
        <v>Moderate</v>
      </c>
      <c r="G741" t="str">
        <f>IF(AND('Main Data(Cleaned)'!E740&gt;7,'Main Data(Cleaned)'!I740="Yes"),"High Qty &amp; Returned","No")</f>
        <v>No</v>
      </c>
      <c r="O741" s="1">
        <f>DATE(YEAR('Main Data(Cleaned)'!H741),MONTH('Main Data(Cleaned)'!H741),DAY('Main Data(Cleaned)'!H741))</f>
        <v>45079</v>
      </c>
      <c r="Q741">
        <f>O741-'Main Data(Cleaned)'!G741</f>
        <v>41</v>
      </c>
    </row>
    <row r="742" spans="1:17" x14ac:dyDescent="0.3">
      <c r="A742" t="str">
        <v>High Value</v>
      </c>
      <c r="C742" t="str">
        <v>Low</v>
      </c>
      <c r="E742" t="str">
        <v>Moderate</v>
      </c>
      <c r="G742" t="str">
        <f>IF(AND('Main Data(Cleaned)'!E741&gt;7,'Main Data(Cleaned)'!I741="Yes"),"High Qty &amp; Returned","No")</f>
        <v>No</v>
      </c>
      <c r="O742" s="1">
        <f>DATE(YEAR('Main Data(Cleaned)'!H742),MONTH('Main Data(Cleaned)'!H742),DAY('Main Data(Cleaned)'!H742))</f>
        <v>45935</v>
      </c>
      <c r="Q742">
        <f>O742-'Main Data(Cleaned)'!G742</f>
        <v>22</v>
      </c>
    </row>
    <row r="743" spans="1:17" x14ac:dyDescent="0.3">
      <c r="A743" t="str">
        <v>Low Value</v>
      </c>
      <c r="C743" t="str">
        <v>Low</v>
      </c>
      <c r="E743" t="str">
        <v>Moderate</v>
      </c>
      <c r="G743" t="str">
        <f>IF(AND('Main Data(Cleaned)'!E742&gt;7,'Main Data(Cleaned)'!I742="Yes"),"High Qty &amp; Returned","No")</f>
        <v>High Qty &amp; Returned</v>
      </c>
      <c r="O743" s="1">
        <f>DATE(YEAR('Main Data(Cleaned)'!H743),MONTH('Main Data(Cleaned)'!H743),DAY('Main Data(Cleaned)'!H743))</f>
        <v>45460</v>
      </c>
      <c r="Q743">
        <f>O743-'Main Data(Cleaned)'!G743</f>
        <v>22</v>
      </c>
    </row>
    <row r="744" spans="1:17" x14ac:dyDescent="0.3">
      <c r="A744" t="str">
        <v>Low Value</v>
      </c>
      <c r="C744" t="str">
        <v>Medium</v>
      </c>
      <c r="E744" t="str">
        <v>Moderate</v>
      </c>
      <c r="G744" t="str">
        <f>IF(AND('Main Data(Cleaned)'!E743&gt;7,'Main Data(Cleaned)'!I743="Yes"),"High Qty &amp; Returned","No")</f>
        <v>No</v>
      </c>
      <c r="O744" s="1">
        <f>DATE(YEAR('Main Data(Cleaned)'!H744),MONTH('Main Data(Cleaned)'!H744),DAY('Main Data(Cleaned)'!H744))</f>
        <v>45444</v>
      </c>
      <c r="Q744">
        <f>O744-'Main Data(Cleaned)'!G744</f>
        <v>24</v>
      </c>
    </row>
    <row r="745" spans="1:17" x14ac:dyDescent="0.3">
      <c r="A745" t="str">
        <v>High Value</v>
      </c>
      <c r="C745" t="str">
        <v>Medium</v>
      </c>
      <c r="E745" t="str">
        <v>Moderate</v>
      </c>
      <c r="G745" t="str">
        <f>IF(AND('Main Data(Cleaned)'!E744&gt;7,'Main Data(Cleaned)'!I744="Yes"),"High Qty &amp; Returned","No")</f>
        <v>No</v>
      </c>
      <c r="O745" s="1">
        <f>DATE(YEAR('Main Data(Cleaned)'!H745),MONTH('Main Data(Cleaned)'!H745),DAY('Main Data(Cleaned)'!H745))</f>
        <v>45761</v>
      </c>
      <c r="Q745">
        <f>O745-'Main Data(Cleaned)'!G745</f>
        <v>29</v>
      </c>
    </row>
    <row r="746" spans="1:17" x14ac:dyDescent="0.3">
      <c r="A746" t="str">
        <v>Low Value</v>
      </c>
      <c r="C746" t="str">
        <v>Low</v>
      </c>
      <c r="E746" t="str">
        <v>Moderate</v>
      </c>
      <c r="G746" t="str">
        <f>IF(AND('Main Data(Cleaned)'!E745&gt;7,'Main Data(Cleaned)'!I745="Yes"),"High Qty &amp; Returned","No")</f>
        <v>No</v>
      </c>
      <c r="O746" s="1">
        <f>DATE(YEAR('Main Data(Cleaned)'!H746),MONTH('Main Data(Cleaned)'!H746),DAY('Main Data(Cleaned)'!H746))</f>
        <v>45364</v>
      </c>
      <c r="Q746">
        <f>O746-'Main Data(Cleaned)'!G746</f>
        <v>27</v>
      </c>
    </row>
    <row r="747" spans="1:17" x14ac:dyDescent="0.3">
      <c r="A747" t="str">
        <v>Low Value</v>
      </c>
      <c r="C747" t="str">
        <v>Low</v>
      </c>
      <c r="E747" t="str">
        <v>Cheap</v>
      </c>
      <c r="G747" t="str">
        <f>IF(AND('Main Data(Cleaned)'!E746&gt;7,'Main Data(Cleaned)'!I746="Yes"),"High Qty &amp; Returned","No")</f>
        <v>No</v>
      </c>
      <c r="O747" s="1">
        <f>DATE(YEAR('Main Data(Cleaned)'!H747),MONTH('Main Data(Cleaned)'!H747),DAY('Main Data(Cleaned)'!H747))</f>
        <v>45187</v>
      </c>
      <c r="Q747">
        <f>O747-'Main Data(Cleaned)'!G747</f>
        <v>36</v>
      </c>
    </row>
    <row r="748" spans="1:17" x14ac:dyDescent="0.3">
      <c r="A748" t="str">
        <v>Low Value</v>
      </c>
      <c r="C748" t="str">
        <v>Low</v>
      </c>
      <c r="E748" t="str">
        <v>Moderate</v>
      </c>
      <c r="G748" t="str">
        <f>IF(AND('Main Data(Cleaned)'!E747&gt;7,'Main Data(Cleaned)'!I747="Yes"),"High Qty &amp; Returned","No")</f>
        <v>No</v>
      </c>
      <c r="O748" s="1">
        <f>DATE(YEAR('Main Data(Cleaned)'!H748),MONTH('Main Data(Cleaned)'!H748),DAY('Main Data(Cleaned)'!H748))</f>
        <v>45624</v>
      </c>
      <c r="Q748">
        <f>O748-'Main Data(Cleaned)'!G748</f>
        <v>21</v>
      </c>
    </row>
    <row r="749" spans="1:17" x14ac:dyDescent="0.3">
      <c r="A749" t="str">
        <v>Low Value</v>
      </c>
      <c r="C749" t="str">
        <v>Medium</v>
      </c>
      <c r="E749" t="str">
        <v>Cheap</v>
      </c>
      <c r="G749" t="str">
        <f>IF(AND('Main Data(Cleaned)'!E748&gt;7,'Main Data(Cleaned)'!I748="Yes"),"High Qty &amp; Returned","No")</f>
        <v>No</v>
      </c>
      <c r="O749" s="1">
        <f>DATE(YEAR('Main Data(Cleaned)'!H749),MONTH('Main Data(Cleaned)'!H749),DAY('Main Data(Cleaned)'!H749))</f>
        <v>45345</v>
      </c>
      <c r="Q749">
        <f>O749-'Main Data(Cleaned)'!G749</f>
        <v>15</v>
      </c>
    </row>
    <row r="750" spans="1:17" x14ac:dyDescent="0.3">
      <c r="A750" t="str">
        <v>Low Value</v>
      </c>
      <c r="C750" t="str">
        <v>High</v>
      </c>
      <c r="E750" t="str">
        <v>Cheap</v>
      </c>
      <c r="G750" t="str">
        <f>IF(AND('Main Data(Cleaned)'!E749&gt;7,'Main Data(Cleaned)'!I749="Yes"),"High Qty &amp; Returned","No")</f>
        <v>No</v>
      </c>
      <c r="O750" s="1">
        <f>DATE(YEAR('Main Data(Cleaned)'!H750),MONTH('Main Data(Cleaned)'!H750),DAY('Main Data(Cleaned)'!H750))</f>
        <v>45925</v>
      </c>
      <c r="Q750">
        <f>O750-'Main Data(Cleaned)'!G750</f>
        <v>43</v>
      </c>
    </row>
    <row r="751" spans="1:17" x14ac:dyDescent="0.3">
      <c r="A751" t="str">
        <v>Low Value</v>
      </c>
      <c r="C751" t="str">
        <v>Low</v>
      </c>
      <c r="E751" t="str">
        <v>Moderate</v>
      </c>
      <c r="G751" t="str">
        <f>IF(AND('Main Data(Cleaned)'!E750&gt;7,'Main Data(Cleaned)'!I750="Yes"),"High Qty &amp; Returned","No")</f>
        <v>No</v>
      </c>
      <c r="O751" s="1">
        <f>DATE(YEAR('Main Data(Cleaned)'!H751),MONTH('Main Data(Cleaned)'!H751),DAY('Main Data(Cleaned)'!H751))</f>
        <v>45213</v>
      </c>
      <c r="Q751">
        <f>O751-'Main Data(Cleaned)'!G751</f>
        <v>43</v>
      </c>
    </row>
    <row r="752" spans="1:17" x14ac:dyDescent="0.3">
      <c r="A752" t="str">
        <v>Low Value</v>
      </c>
      <c r="C752" t="str">
        <v>Low</v>
      </c>
      <c r="E752" t="str">
        <v>Cheap</v>
      </c>
      <c r="G752" t="str">
        <f>IF(AND('Main Data(Cleaned)'!E751&gt;7,'Main Data(Cleaned)'!I751="Yes"),"High Qty &amp; Returned","No")</f>
        <v>No</v>
      </c>
      <c r="O752" s="1">
        <f>DATE(YEAR('Main Data(Cleaned)'!H752),MONTH('Main Data(Cleaned)'!H752),DAY('Main Data(Cleaned)'!H752))</f>
        <v>45122</v>
      </c>
      <c r="Q752">
        <f>O752-'Main Data(Cleaned)'!G752</f>
        <v>19</v>
      </c>
    </row>
    <row r="753" spans="1:17" x14ac:dyDescent="0.3">
      <c r="A753" t="str">
        <v>Low Value</v>
      </c>
      <c r="C753" t="str">
        <v>High</v>
      </c>
      <c r="E753" t="str">
        <v>Moderate</v>
      </c>
      <c r="G753" t="str">
        <f>IF(AND('Main Data(Cleaned)'!E752&gt;7,'Main Data(Cleaned)'!I752="Yes"),"High Qty &amp; Returned","No")</f>
        <v>No</v>
      </c>
      <c r="O753" s="1">
        <f>DATE(YEAR('Main Data(Cleaned)'!H753),MONTH('Main Data(Cleaned)'!H753),DAY('Main Data(Cleaned)'!H753))</f>
        <v>45632</v>
      </c>
      <c r="Q753">
        <f>O753-'Main Data(Cleaned)'!G753</f>
        <v>37</v>
      </c>
    </row>
    <row r="754" spans="1:17" x14ac:dyDescent="0.3">
      <c r="A754" t="str">
        <v>Low Value</v>
      </c>
      <c r="C754" t="str">
        <v>Medium</v>
      </c>
      <c r="E754" t="str">
        <v>Cheap</v>
      </c>
      <c r="G754" t="str">
        <f>IF(AND('Main Data(Cleaned)'!E753&gt;7,'Main Data(Cleaned)'!I753="Yes"),"High Qty &amp; Returned","No")</f>
        <v>No</v>
      </c>
      <c r="O754" s="1">
        <f>DATE(YEAR('Main Data(Cleaned)'!H754),MONTH('Main Data(Cleaned)'!H754),DAY('Main Data(Cleaned)'!H754))</f>
        <v>45514</v>
      </c>
      <c r="Q754">
        <f>O754-'Main Data(Cleaned)'!G754</f>
        <v>32</v>
      </c>
    </row>
    <row r="755" spans="1:17" x14ac:dyDescent="0.3">
      <c r="A755" t="str">
        <v>Low Value</v>
      </c>
      <c r="C755" t="str">
        <v>Medium</v>
      </c>
      <c r="E755" t="str">
        <v>Moderate</v>
      </c>
      <c r="G755" t="str">
        <f>IF(AND('Main Data(Cleaned)'!E754&gt;7,'Main Data(Cleaned)'!I754="Yes"),"High Qty &amp; Returned","No")</f>
        <v>No</v>
      </c>
      <c r="O755" s="1">
        <f>DATE(YEAR('Main Data(Cleaned)'!H755),MONTH('Main Data(Cleaned)'!H755),DAY('Main Data(Cleaned)'!H755))</f>
        <v>45425</v>
      </c>
      <c r="Q755">
        <f>O755-'Main Data(Cleaned)'!G755</f>
        <v>20</v>
      </c>
    </row>
    <row r="756" spans="1:17" x14ac:dyDescent="0.3">
      <c r="A756" t="str">
        <v>Low Value</v>
      </c>
      <c r="C756" t="str">
        <v>High</v>
      </c>
      <c r="E756" t="str">
        <v>Cheap</v>
      </c>
      <c r="G756" t="str">
        <f>IF(AND('Main Data(Cleaned)'!E755&gt;7,'Main Data(Cleaned)'!I755="Yes"),"High Qty &amp; Returned","No")</f>
        <v>No</v>
      </c>
      <c r="O756" s="1">
        <f>DATE(YEAR('Main Data(Cleaned)'!H756),MONTH('Main Data(Cleaned)'!H756),DAY('Main Data(Cleaned)'!H756))</f>
        <v>45381</v>
      </c>
      <c r="Q756">
        <f>O756-'Main Data(Cleaned)'!G756</f>
        <v>32</v>
      </c>
    </row>
    <row r="757" spans="1:17" x14ac:dyDescent="0.3">
      <c r="A757" t="str">
        <v>Low Value</v>
      </c>
      <c r="C757" t="str">
        <v>Low</v>
      </c>
      <c r="E757" t="str">
        <v>Moderate</v>
      </c>
      <c r="G757" t="str">
        <f>IF(AND('Main Data(Cleaned)'!E756&gt;7,'Main Data(Cleaned)'!I756="Yes"),"High Qty &amp; Returned","No")</f>
        <v>No</v>
      </c>
      <c r="O757" s="1">
        <f>DATE(YEAR('Main Data(Cleaned)'!H757),MONTH('Main Data(Cleaned)'!H757),DAY('Main Data(Cleaned)'!H757))</f>
        <v>45127</v>
      </c>
      <c r="Q757">
        <f>O757-'Main Data(Cleaned)'!G757</f>
        <v>43</v>
      </c>
    </row>
    <row r="758" spans="1:17" x14ac:dyDescent="0.3">
      <c r="A758" t="str">
        <v>Low Value</v>
      </c>
      <c r="C758" t="str">
        <v>Low</v>
      </c>
      <c r="E758" t="str">
        <v>Moderate</v>
      </c>
      <c r="G758" t="str">
        <f>IF(AND('Main Data(Cleaned)'!E757&gt;7,'Main Data(Cleaned)'!I757="Yes"),"High Qty &amp; Returned","No")</f>
        <v>No</v>
      </c>
      <c r="O758" s="1">
        <f>DATE(YEAR('Main Data(Cleaned)'!H758),MONTH('Main Data(Cleaned)'!H758),DAY('Main Data(Cleaned)'!H758))</f>
        <v>45970</v>
      </c>
      <c r="Q758">
        <f>O758-'Main Data(Cleaned)'!G758</f>
        <v>39</v>
      </c>
    </row>
    <row r="759" spans="1:17" x14ac:dyDescent="0.3">
      <c r="A759" t="str">
        <v>High Value</v>
      </c>
      <c r="C759" t="str">
        <v>Low</v>
      </c>
      <c r="E759" t="str">
        <v>Moderate</v>
      </c>
      <c r="G759" t="str">
        <f>IF(AND('Main Data(Cleaned)'!E758&gt;7,'Main Data(Cleaned)'!I758="Yes"),"High Qty &amp; Returned","No")</f>
        <v>High Qty &amp; Returned</v>
      </c>
      <c r="O759" s="1">
        <f>DATE(YEAR('Main Data(Cleaned)'!H759),MONTH('Main Data(Cleaned)'!H759),DAY('Main Data(Cleaned)'!H759))</f>
        <v>45805</v>
      </c>
      <c r="Q759">
        <f>O759-'Main Data(Cleaned)'!G759</f>
        <v>26</v>
      </c>
    </row>
    <row r="760" spans="1:17" x14ac:dyDescent="0.3">
      <c r="A760" t="str">
        <v>Low Value</v>
      </c>
      <c r="C760" t="str">
        <v>Medium</v>
      </c>
      <c r="E760" t="str">
        <v>Cheap</v>
      </c>
      <c r="G760" t="str">
        <f>IF(AND('Main Data(Cleaned)'!E759&gt;7,'Main Data(Cleaned)'!I759="Yes"),"High Qty &amp; Returned","No")</f>
        <v>No</v>
      </c>
      <c r="O760" s="1">
        <f>DATE(YEAR('Main Data(Cleaned)'!H760),MONTH('Main Data(Cleaned)'!H760),DAY('Main Data(Cleaned)'!H760))</f>
        <v>45008</v>
      </c>
      <c r="Q760">
        <f>O760-'Main Data(Cleaned)'!G760</f>
        <v>37</v>
      </c>
    </row>
    <row r="761" spans="1:17" x14ac:dyDescent="0.3">
      <c r="A761" t="str">
        <v>Low Value</v>
      </c>
      <c r="C761" t="str">
        <v>Low</v>
      </c>
      <c r="E761" t="str">
        <v>Cheap</v>
      </c>
      <c r="G761" t="str">
        <f>IF(AND('Main Data(Cleaned)'!E760&gt;7,'Main Data(Cleaned)'!I760="Yes"),"High Qty &amp; Returned","No")</f>
        <v>No</v>
      </c>
      <c r="O761" s="1">
        <f>DATE(YEAR('Main Data(Cleaned)'!H761),MONTH('Main Data(Cleaned)'!H761),DAY('Main Data(Cleaned)'!H761))</f>
        <v>45674</v>
      </c>
      <c r="Q761">
        <f>O761-'Main Data(Cleaned)'!G761</f>
        <v>41</v>
      </c>
    </row>
    <row r="762" spans="1:17" x14ac:dyDescent="0.3">
      <c r="A762" t="str">
        <v>Low Value</v>
      </c>
      <c r="C762" t="str">
        <v>Low</v>
      </c>
      <c r="E762" t="str">
        <v>Moderate</v>
      </c>
      <c r="G762" t="str">
        <f>IF(AND('Main Data(Cleaned)'!E761&gt;7,'Main Data(Cleaned)'!I761="Yes"),"High Qty &amp; Returned","No")</f>
        <v>No</v>
      </c>
      <c r="O762" s="1">
        <f>DATE(YEAR('Main Data(Cleaned)'!H762),MONTH('Main Data(Cleaned)'!H762),DAY('Main Data(Cleaned)'!H762))</f>
        <v>45485</v>
      </c>
      <c r="Q762">
        <f>O762-'Main Data(Cleaned)'!G762</f>
        <v>25</v>
      </c>
    </row>
    <row r="763" spans="1:17" x14ac:dyDescent="0.3">
      <c r="A763" t="str">
        <v>Low Value</v>
      </c>
      <c r="C763" t="str">
        <v>Low</v>
      </c>
      <c r="E763" t="str">
        <v>Cheap</v>
      </c>
      <c r="G763" t="str">
        <f>IF(AND('Main Data(Cleaned)'!E762&gt;7,'Main Data(Cleaned)'!I762="Yes"),"High Qty &amp; Returned","No")</f>
        <v>No</v>
      </c>
      <c r="O763" s="1">
        <f>DATE(YEAR('Main Data(Cleaned)'!H763),MONTH('Main Data(Cleaned)'!H763),DAY('Main Data(Cleaned)'!H763))</f>
        <v>45808</v>
      </c>
      <c r="Q763">
        <f>O763-'Main Data(Cleaned)'!G763</f>
        <v>45</v>
      </c>
    </row>
    <row r="764" spans="1:17" x14ac:dyDescent="0.3">
      <c r="A764" t="str">
        <v>Low Value</v>
      </c>
      <c r="C764" t="str">
        <v>Low</v>
      </c>
      <c r="E764" t="str">
        <v>Cheap</v>
      </c>
      <c r="G764" t="str">
        <f>IF(AND('Main Data(Cleaned)'!E763&gt;7,'Main Data(Cleaned)'!I763="Yes"),"High Qty &amp; Returned","No")</f>
        <v>No</v>
      </c>
      <c r="O764" s="1">
        <f>DATE(YEAR('Main Data(Cleaned)'!H764),MONTH('Main Data(Cleaned)'!H764),DAY('Main Data(Cleaned)'!H764))</f>
        <v>45633</v>
      </c>
      <c r="Q764">
        <f>O764-'Main Data(Cleaned)'!G764</f>
        <v>38</v>
      </c>
    </row>
    <row r="765" spans="1:17" x14ac:dyDescent="0.3">
      <c r="A765" t="str">
        <v>High Value</v>
      </c>
      <c r="C765" t="str">
        <v>Low</v>
      </c>
      <c r="E765" t="str">
        <v>Moderate</v>
      </c>
      <c r="G765" t="str">
        <f>IF(AND('Main Data(Cleaned)'!E764&gt;7,'Main Data(Cleaned)'!I764="Yes"),"High Qty &amp; Returned","No")</f>
        <v>No</v>
      </c>
      <c r="O765" s="1">
        <f>DATE(YEAR('Main Data(Cleaned)'!H765),MONTH('Main Data(Cleaned)'!H765),DAY('Main Data(Cleaned)'!H765))</f>
        <v>45751</v>
      </c>
      <c r="Q765">
        <f>O765-'Main Data(Cleaned)'!G765</f>
        <v>38</v>
      </c>
    </row>
    <row r="766" spans="1:17" x14ac:dyDescent="0.3">
      <c r="A766" t="str">
        <v>Low Value</v>
      </c>
      <c r="C766" t="str">
        <v>Low</v>
      </c>
      <c r="E766" t="str">
        <v>Moderate</v>
      </c>
      <c r="G766" t="str">
        <f>IF(AND('Main Data(Cleaned)'!E765&gt;7,'Main Data(Cleaned)'!I765="Yes"),"High Qty &amp; Returned","No")</f>
        <v>No</v>
      </c>
      <c r="O766" s="1">
        <f>DATE(YEAR('Main Data(Cleaned)'!H766),MONTH('Main Data(Cleaned)'!H766),DAY('Main Data(Cleaned)'!H766))</f>
        <v>45669</v>
      </c>
      <c r="Q766">
        <f>O766-'Main Data(Cleaned)'!G766</f>
        <v>41</v>
      </c>
    </row>
    <row r="767" spans="1:17" x14ac:dyDescent="0.3">
      <c r="A767" t="str">
        <v>Low Value</v>
      </c>
      <c r="C767" t="str">
        <v>Medium</v>
      </c>
      <c r="E767" t="str">
        <v>Moderate</v>
      </c>
      <c r="G767" t="str">
        <f>IF(AND('Main Data(Cleaned)'!E766&gt;7,'Main Data(Cleaned)'!I766="Yes"),"High Qty &amp; Returned","No")</f>
        <v>No</v>
      </c>
      <c r="O767" s="1">
        <f>DATE(YEAR('Main Data(Cleaned)'!H767),MONTH('Main Data(Cleaned)'!H767),DAY('Main Data(Cleaned)'!H767))</f>
        <v>45005</v>
      </c>
      <c r="Q767">
        <f>O767-'Main Data(Cleaned)'!G767</f>
        <v>43</v>
      </c>
    </row>
    <row r="768" spans="1:17" x14ac:dyDescent="0.3">
      <c r="A768" t="str">
        <v>Low Value</v>
      </c>
      <c r="C768" t="str">
        <v>Low</v>
      </c>
      <c r="E768" t="str">
        <v>Moderate</v>
      </c>
      <c r="G768" t="str">
        <f>IF(AND('Main Data(Cleaned)'!E767&gt;7,'Main Data(Cleaned)'!I767="Yes"),"High Qty &amp; Returned","No")</f>
        <v>No</v>
      </c>
      <c r="O768" s="1">
        <f>DATE(YEAR('Main Data(Cleaned)'!H768),MONTH('Main Data(Cleaned)'!H768),DAY('Main Data(Cleaned)'!H768))</f>
        <v>45203</v>
      </c>
      <c r="Q768">
        <f>O768-'Main Data(Cleaned)'!G768</f>
        <v>36</v>
      </c>
    </row>
    <row r="769" spans="1:17" x14ac:dyDescent="0.3">
      <c r="A769" t="str">
        <v>Low Value</v>
      </c>
      <c r="C769" t="str">
        <v>Medium</v>
      </c>
      <c r="E769" t="str">
        <v>Moderate</v>
      </c>
      <c r="G769" t="str">
        <f>IF(AND('Main Data(Cleaned)'!E768&gt;7,'Main Data(Cleaned)'!I768="Yes"),"High Qty &amp; Returned","No")</f>
        <v>No</v>
      </c>
      <c r="O769" s="1">
        <f>DATE(YEAR('Main Data(Cleaned)'!H769),MONTH('Main Data(Cleaned)'!H769),DAY('Main Data(Cleaned)'!H769))</f>
        <v>45293</v>
      </c>
      <c r="Q769">
        <f>O769-'Main Data(Cleaned)'!G769</f>
        <v>16</v>
      </c>
    </row>
    <row r="770" spans="1:17" x14ac:dyDescent="0.3">
      <c r="A770" t="str">
        <v>Low Value</v>
      </c>
      <c r="C770" t="str">
        <v>Medium</v>
      </c>
      <c r="E770" t="str">
        <v>Cheap</v>
      </c>
      <c r="G770" t="str">
        <f>IF(AND('Main Data(Cleaned)'!E769&gt;7,'Main Data(Cleaned)'!I769="Yes"),"High Qty &amp; Returned","No")</f>
        <v>No</v>
      </c>
      <c r="O770" s="1">
        <f>DATE(YEAR('Main Data(Cleaned)'!H770),MONTH('Main Data(Cleaned)'!H770),DAY('Main Data(Cleaned)'!H770))</f>
        <v>45498</v>
      </c>
      <c r="Q770">
        <f>O770-'Main Data(Cleaned)'!G770</f>
        <v>16</v>
      </c>
    </row>
    <row r="771" spans="1:17" x14ac:dyDescent="0.3">
      <c r="A771" t="str">
        <v>Low Value</v>
      </c>
      <c r="C771" t="str">
        <v>Low</v>
      </c>
      <c r="E771" t="str">
        <v>Moderate</v>
      </c>
      <c r="G771" t="str">
        <f>IF(AND('Main Data(Cleaned)'!E770&gt;7,'Main Data(Cleaned)'!I770="Yes"),"High Qty &amp; Returned","No")</f>
        <v>No</v>
      </c>
      <c r="O771" s="1">
        <f>DATE(YEAR('Main Data(Cleaned)'!H771),MONTH('Main Data(Cleaned)'!H771),DAY('Main Data(Cleaned)'!H771))</f>
        <v>45760</v>
      </c>
      <c r="Q771">
        <f>O771-'Main Data(Cleaned)'!G771</f>
        <v>28</v>
      </c>
    </row>
    <row r="772" spans="1:17" x14ac:dyDescent="0.3">
      <c r="A772" t="str">
        <v>Low Value</v>
      </c>
      <c r="C772" t="str">
        <v>Medium</v>
      </c>
      <c r="E772" t="str">
        <v>Moderate</v>
      </c>
      <c r="G772" t="str">
        <f>IF(AND('Main Data(Cleaned)'!E771&gt;7,'Main Data(Cleaned)'!I771="Yes"),"High Qty &amp; Returned","No")</f>
        <v>No</v>
      </c>
      <c r="O772" s="1">
        <f>DATE(YEAR('Main Data(Cleaned)'!H772),MONTH('Main Data(Cleaned)'!H772),DAY('Main Data(Cleaned)'!H772))</f>
        <v>45730</v>
      </c>
      <c r="Q772">
        <f>O772-'Main Data(Cleaned)'!G772</f>
        <v>29</v>
      </c>
    </row>
    <row r="773" spans="1:17" x14ac:dyDescent="0.3">
      <c r="A773" t="str">
        <v>Low Value</v>
      </c>
      <c r="C773" t="str">
        <v>Medium</v>
      </c>
      <c r="E773" t="str">
        <v>Moderate</v>
      </c>
      <c r="G773" t="str">
        <f>IF(AND('Main Data(Cleaned)'!E772&gt;7,'Main Data(Cleaned)'!I772="Yes"),"High Qty &amp; Returned","No")</f>
        <v>No</v>
      </c>
      <c r="O773" s="1">
        <f>DATE(YEAR('Main Data(Cleaned)'!H773),MONTH('Main Data(Cleaned)'!H773),DAY('Main Data(Cleaned)'!H773))</f>
        <v>44994</v>
      </c>
      <c r="Q773">
        <f>O773-'Main Data(Cleaned)'!G773</f>
        <v>26</v>
      </c>
    </row>
    <row r="774" spans="1:17" x14ac:dyDescent="0.3">
      <c r="A774" t="str">
        <v>Low Value</v>
      </c>
      <c r="C774" t="str">
        <v>Medium</v>
      </c>
      <c r="E774" t="str">
        <v>Cheap</v>
      </c>
      <c r="G774" t="str">
        <f>IF(AND('Main Data(Cleaned)'!E773&gt;7,'Main Data(Cleaned)'!I773="Yes"),"High Qty &amp; Returned","No")</f>
        <v>No</v>
      </c>
      <c r="O774" s="1">
        <f>DATE(YEAR('Main Data(Cleaned)'!H774),MONTH('Main Data(Cleaned)'!H774),DAY('Main Data(Cleaned)'!H774))</f>
        <v>45278</v>
      </c>
      <c r="Q774">
        <f>O774-'Main Data(Cleaned)'!G774</f>
        <v>30</v>
      </c>
    </row>
    <row r="775" spans="1:17" x14ac:dyDescent="0.3">
      <c r="A775" t="str">
        <v>High Value</v>
      </c>
      <c r="C775" t="str">
        <v>Medium</v>
      </c>
      <c r="E775" t="str">
        <v>Moderate</v>
      </c>
      <c r="G775" t="str">
        <f>IF(AND('Main Data(Cleaned)'!E774&gt;7,'Main Data(Cleaned)'!I774="Yes"),"High Qty &amp; Returned","No")</f>
        <v>No</v>
      </c>
      <c r="O775" s="1">
        <f>DATE(YEAR('Main Data(Cleaned)'!H775),MONTH('Main Data(Cleaned)'!H775),DAY('Main Data(Cleaned)'!H775))</f>
        <v>45735</v>
      </c>
      <c r="Q775">
        <f>O775-'Main Data(Cleaned)'!G775</f>
        <v>23</v>
      </c>
    </row>
    <row r="776" spans="1:17" x14ac:dyDescent="0.3">
      <c r="A776" t="str">
        <v>Low Value</v>
      </c>
      <c r="C776" t="str">
        <v>Medium</v>
      </c>
      <c r="E776" t="str">
        <v>Cheap</v>
      </c>
      <c r="G776" t="str">
        <f>IF(AND('Main Data(Cleaned)'!E775&gt;7,'Main Data(Cleaned)'!I775="Yes"),"High Qty &amp; Returned","No")</f>
        <v>No</v>
      </c>
      <c r="O776" s="1">
        <f>DATE(YEAR('Main Data(Cleaned)'!H776),MONTH('Main Data(Cleaned)'!H776),DAY('Main Data(Cleaned)'!H776))</f>
        <v>45622</v>
      </c>
      <c r="Q776">
        <f>O776-'Main Data(Cleaned)'!G776</f>
        <v>41</v>
      </c>
    </row>
    <row r="777" spans="1:17" x14ac:dyDescent="0.3">
      <c r="A777" t="str">
        <v>Low Value</v>
      </c>
      <c r="C777" t="str">
        <v>Medium</v>
      </c>
      <c r="E777" t="str">
        <v>Cheap</v>
      </c>
      <c r="G777" t="str">
        <f>IF(AND('Main Data(Cleaned)'!E776&gt;7,'Main Data(Cleaned)'!I776="Yes"),"High Qty &amp; Returned","No")</f>
        <v>No</v>
      </c>
      <c r="O777" s="1">
        <f>DATE(YEAR('Main Data(Cleaned)'!H777),MONTH('Main Data(Cleaned)'!H777),DAY('Main Data(Cleaned)'!H777))</f>
        <v>45798</v>
      </c>
      <c r="Q777">
        <f>O777-'Main Data(Cleaned)'!G777</f>
        <v>22</v>
      </c>
    </row>
    <row r="778" spans="1:17" x14ac:dyDescent="0.3">
      <c r="A778" t="str">
        <v>Low Value</v>
      </c>
      <c r="C778" t="str">
        <v>Medium</v>
      </c>
      <c r="E778" t="str">
        <v>Cheap</v>
      </c>
      <c r="G778" t="str">
        <f>IF(AND('Main Data(Cleaned)'!E777&gt;7,'Main Data(Cleaned)'!I777="Yes"),"High Qty &amp; Returned","No")</f>
        <v>No</v>
      </c>
      <c r="O778" s="1">
        <f>DATE(YEAR('Main Data(Cleaned)'!H778),MONTH('Main Data(Cleaned)'!H778),DAY('Main Data(Cleaned)'!H778))</f>
        <v>45577</v>
      </c>
      <c r="Q778">
        <f>O778-'Main Data(Cleaned)'!G778</f>
        <v>42</v>
      </c>
    </row>
    <row r="779" spans="1:17" x14ac:dyDescent="0.3">
      <c r="A779" t="str">
        <v>Low Value</v>
      </c>
      <c r="C779" t="str">
        <v>Low</v>
      </c>
      <c r="E779" t="str">
        <v>Moderate</v>
      </c>
      <c r="G779" t="str">
        <f>IF(AND('Main Data(Cleaned)'!E778&gt;7,'Main Data(Cleaned)'!I778="Yes"),"High Qty &amp; Returned","No")</f>
        <v>No</v>
      </c>
      <c r="O779" s="1">
        <f>DATE(YEAR('Main Data(Cleaned)'!H779),MONTH('Main Data(Cleaned)'!H779),DAY('Main Data(Cleaned)'!H779))</f>
        <v>45301</v>
      </c>
      <c r="Q779">
        <f>O779-'Main Data(Cleaned)'!G779</f>
        <v>26</v>
      </c>
    </row>
    <row r="780" spans="1:17" x14ac:dyDescent="0.3">
      <c r="A780" t="str">
        <v>Low Value</v>
      </c>
      <c r="C780" t="str">
        <v>Low</v>
      </c>
      <c r="E780" t="str">
        <v>Moderate</v>
      </c>
      <c r="G780" t="str">
        <f>IF(AND('Main Data(Cleaned)'!E779&gt;7,'Main Data(Cleaned)'!I779="Yes"),"High Qty &amp; Returned","No")</f>
        <v>No</v>
      </c>
      <c r="O780" s="1">
        <f>DATE(YEAR('Main Data(Cleaned)'!H780),MONTH('Main Data(Cleaned)'!H780),DAY('Main Data(Cleaned)'!H780))</f>
        <v>45156</v>
      </c>
      <c r="Q780">
        <f>O780-'Main Data(Cleaned)'!G780</f>
        <v>33</v>
      </c>
    </row>
    <row r="781" spans="1:17" x14ac:dyDescent="0.3">
      <c r="A781" t="str">
        <v>Low Value</v>
      </c>
      <c r="C781" t="str">
        <v>Low</v>
      </c>
      <c r="E781" t="str">
        <v>Cheap</v>
      </c>
      <c r="G781" t="str">
        <f>IF(AND('Main Data(Cleaned)'!E780&gt;7,'Main Data(Cleaned)'!I780="Yes"),"High Qty &amp; Returned","No")</f>
        <v>No</v>
      </c>
      <c r="O781" s="1">
        <f>DATE(YEAR('Main Data(Cleaned)'!H781),MONTH('Main Data(Cleaned)'!H781),DAY('Main Data(Cleaned)'!H781))</f>
        <v>45902</v>
      </c>
      <c r="Q781">
        <f>O781-'Main Data(Cleaned)'!G781</f>
        <v>18</v>
      </c>
    </row>
    <row r="782" spans="1:17" x14ac:dyDescent="0.3">
      <c r="A782" t="str">
        <v>High Value</v>
      </c>
      <c r="C782" t="str">
        <v>Medium</v>
      </c>
      <c r="E782" t="str">
        <v>Moderate</v>
      </c>
      <c r="G782" t="str">
        <f>IF(AND('Main Data(Cleaned)'!E781&gt;7,'Main Data(Cleaned)'!I781="Yes"),"High Qty &amp; Returned","No")</f>
        <v>No</v>
      </c>
      <c r="O782" s="1">
        <f>DATE(YEAR('Main Data(Cleaned)'!H782),MONTH('Main Data(Cleaned)'!H782),DAY('Main Data(Cleaned)'!H782))</f>
        <v>45904</v>
      </c>
      <c r="Q782">
        <f>O782-'Main Data(Cleaned)'!G782</f>
        <v>29</v>
      </c>
    </row>
    <row r="783" spans="1:17" x14ac:dyDescent="0.3">
      <c r="A783" t="str">
        <v>Low Value</v>
      </c>
      <c r="C783" t="str">
        <v>Low</v>
      </c>
      <c r="E783" t="str">
        <v>Cheap</v>
      </c>
      <c r="G783" t="str">
        <f>IF(AND('Main Data(Cleaned)'!E782&gt;7,'Main Data(Cleaned)'!I782="Yes"),"High Qty &amp; Returned","No")</f>
        <v>High Qty &amp; Returned</v>
      </c>
      <c r="O783" s="1">
        <f>DATE(YEAR('Main Data(Cleaned)'!H783),MONTH('Main Data(Cleaned)'!H783),DAY('Main Data(Cleaned)'!H783))</f>
        <v>45413</v>
      </c>
      <c r="Q783">
        <f>O783-'Main Data(Cleaned)'!G783</f>
        <v>30</v>
      </c>
    </row>
    <row r="784" spans="1:17" x14ac:dyDescent="0.3">
      <c r="A784" t="str">
        <v>Low Value</v>
      </c>
      <c r="C784" t="str">
        <v>Medium</v>
      </c>
      <c r="E784" t="str">
        <v>Cheap</v>
      </c>
      <c r="G784" t="str">
        <f>IF(AND('Main Data(Cleaned)'!E783&gt;7,'Main Data(Cleaned)'!I783="Yes"),"High Qty &amp; Returned","No")</f>
        <v>No</v>
      </c>
      <c r="O784" s="1">
        <f>DATE(YEAR('Main Data(Cleaned)'!H784),MONTH('Main Data(Cleaned)'!H784),DAY('Main Data(Cleaned)'!H784))</f>
        <v>45976</v>
      </c>
      <c r="Q784">
        <f>O784-'Main Data(Cleaned)'!G784</f>
        <v>17</v>
      </c>
    </row>
    <row r="785" spans="1:17" x14ac:dyDescent="0.3">
      <c r="A785" t="str">
        <v>Low Value</v>
      </c>
      <c r="C785" t="str">
        <v>Medium</v>
      </c>
      <c r="E785" t="str">
        <v>Cheap</v>
      </c>
      <c r="G785" t="str">
        <f>IF(AND('Main Data(Cleaned)'!E784&gt;7,'Main Data(Cleaned)'!I784="Yes"),"High Qty &amp; Returned","No")</f>
        <v>No</v>
      </c>
      <c r="O785" s="1">
        <f>DATE(YEAR('Main Data(Cleaned)'!H785),MONTH('Main Data(Cleaned)'!H785),DAY('Main Data(Cleaned)'!H785))</f>
        <v>45234</v>
      </c>
      <c r="Q785">
        <f>O785-'Main Data(Cleaned)'!G785</f>
        <v>31</v>
      </c>
    </row>
    <row r="786" spans="1:17" x14ac:dyDescent="0.3">
      <c r="A786" t="str">
        <v>Low Value</v>
      </c>
      <c r="C786" t="str">
        <v>Low</v>
      </c>
      <c r="E786" t="str">
        <v>Cheap</v>
      </c>
      <c r="G786" t="str">
        <f>IF(AND('Main Data(Cleaned)'!E785&gt;7,'Main Data(Cleaned)'!I785="Yes"),"High Qty &amp; Returned","No")</f>
        <v>High Qty &amp; Returned</v>
      </c>
      <c r="O786" s="1">
        <f>DATE(YEAR('Main Data(Cleaned)'!H786),MONTH('Main Data(Cleaned)'!H786),DAY('Main Data(Cleaned)'!H786))</f>
        <v>45223</v>
      </c>
      <c r="Q786">
        <f>O786-'Main Data(Cleaned)'!G786</f>
        <v>40</v>
      </c>
    </row>
    <row r="787" spans="1:17" x14ac:dyDescent="0.3">
      <c r="A787" t="str">
        <v>Low Value</v>
      </c>
      <c r="C787" t="str">
        <v>Medium</v>
      </c>
      <c r="E787" t="str">
        <v>Cheap</v>
      </c>
      <c r="G787" t="str">
        <f>IF(AND('Main Data(Cleaned)'!E786&gt;7,'Main Data(Cleaned)'!I786="Yes"),"High Qty &amp; Returned","No")</f>
        <v>No</v>
      </c>
      <c r="O787" s="1">
        <f>DATE(YEAR('Main Data(Cleaned)'!H787),MONTH('Main Data(Cleaned)'!H787),DAY('Main Data(Cleaned)'!H787))</f>
        <v>45591</v>
      </c>
      <c r="Q787">
        <f>O787-'Main Data(Cleaned)'!G787</f>
        <v>34</v>
      </c>
    </row>
    <row r="788" spans="1:17" x14ac:dyDescent="0.3">
      <c r="A788" t="str">
        <v>Low Value</v>
      </c>
      <c r="C788" t="str">
        <v>Low</v>
      </c>
      <c r="E788" t="str">
        <v>Moderate</v>
      </c>
      <c r="G788" t="str">
        <f>IF(AND('Main Data(Cleaned)'!E787&gt;7,'Main Data(Cleaned)'!I787="Yes"),"High Qty &amp; Returned","No")</f>
        <v>No</v>
      </c>
      <c r="O788" s="1">
        <f>DATE(YEAR('Main Data(Cleaned)'!H788),MONTH('Main Data(Cleaned)'!H788),DAY('Main Data(Cleaned)'!H788))</f>
        <v>45410</v>
      </c>
      <c r="Q788">
        <f>O788-'Main Data(Cleaned)'!G788</f>
        <v>28</v>
      </c>
    </row>
    <row r="789" spans="1:17" x14ac:dyDescent="0.3">
      <c r="A789" t="str">
        <v>Low Value</v>
      </c>
      <c r="C789" t="str">
        <v>High</v>
      </c>
      <c r="E789" t="str">
        <v>Moderate</v>
      </c>
      <c r="G789" t="str">
        <f>IF(AND('Main Data(Cleaned)'!E788&gt;7,'Main Data(Cleaned)'!I788="Yes"),"High Qty &amp; Returned","No")</f>
        <v>No</v>
      </c>
      <c r="O789" s="1">
        <f>DATE(YEAR('Main Data(Cleaned)'!H789),MONTH('Main Data(Cleaned)'!H789),DAY('Main Data(Cleaned)'!H789))</f>
        <v>45219</v>
      </c>
      <c r="Q789">
        <f>O789-'Main Data(Cleaned)'!G789</f>
        <v>20</v>
      </c>
    </row>
    <row r="790" spans="1:17" x14ac:dyDescent="0.3">
      <c r="A790" t="str">
        <v>High Value</v>
      </c>
      <c r="C790" t="str">
        <v>Low</v>
      </c>
      <c r="E790" t="str">
        <v>Moderate</v>
      </c>
      <c r="G790" t="str">
        <f>IF(AND('Main Data(Cleaned)'!E789&gt;7,'Main Data(Cleaned)'!I789="Yes"),"High Qty &amp; Returned","No")</f>
        <v>No</v>
      </c>
      <c r="O790" s="1">
        <f>DATE(YEAR('Main Data(Cleaned)'!H790),MONTH('Main Data(Cleaned)'!H790),DAY('Main Data(Cleaned)'!H790))</f>
        <v>45539</v>
      </c>
      <c r="Q790">
        <f>O790-'Main Data(Cleaned)'!G790</f>
        <v>18</v>
      </c>
    </row>
    <row r="791" spans="1:17" x14ac:dyDescent="0.3">
      <c r="A791" t="str">
        <v>Low Value</v>
      </c>
      <c r="C791" t="str">
        <v>Medium</v>
      </c>
      <c r="E791" t="str">
        <v>Moderate</v>
      </c>
      <c r="G791" t="str">
        <f>IF(AND('Main Data(Cleaned)'!E790&gt;7,'Main Data(Cleaned)'!I790="Yes"),"High Qty &amp; Returned","No")</f>
        <v>High Qty &amp; Returned</v>
      </c>
      <c r="O791" s="1">
        <f>DATE(YEAR('Main Data(Cleaned)'!H791),MONTH('Main Data(Cleaned)'!H791),DAY('Main Data(Cleaned)'!H791))</f>
        <v>45526</v>
      </c>
      <c r="Q791">
        <f>O791-'Main Data(Cleaned)'!G791</f>
        <v>34</v>
      </c>
    </row>
    <row r="792" spans="1:17" x14ac:dyDescent="0.3">
      <c r="A792" t="str">
        <v>High Value</v>
      </c>
      <c r="C792" t="str">
        <v>High</v>
      </c>
      <c r="E792" t="str">
        <v>Moderate</v>
      </c>
      <c r="G792" t="str">
        <f>IF(AND('Main Data(Cleaned)'!E791&gt;7,'Main Data(Cleaned)'!I791="Yes"),"High Qty &amp; Returned","No")</f>
        <v>No</v>
      </c>
      <c r="O792" s="1">
        <f>DATE(YEAR('Main Data(Cleaned)'!H792),MONTH('Main Data(Cleaned)'!H792),DAY('Main Data(Cleaned)'!H792))</f>
        <v>45865</v>
      </c>
      <c r="Q792">
        <f>O792-'Main Data(Cleaned)'!G792</f>
        <v>27</v>
      </c>
    </row>
    <row r="793" spans="1:17" x14ac:dyDescent="0.3">
      <c r="A793" t="str">
        <v>Low Value</v>
      </c>
      <c r="C793" t="str">
        <v>Low</v>
      </c>
      <c r="E793" t="str">
        <v>Cheap</v>
      </c>
      <c r="G793" t="str">
        <f>IF(AND('Main Data(Cleaned)'!E792&gt;7,'Main Data(Cleaned)'!I792="Yes"),"High Qty &amp; Returned","No")</f>
        <v>No</v>
      </c>
      <c r="O793" s="1">
        <f>DATE(YEAR('Main Data(Cleaned)'!H793),MONTH('Main Data(Cleaned)'!H793),DAY('Main Data(Cleaned)'!H793))</f>
        <v>45104</v>
      </c>
      <c r="Q793">
        <f>O793-'Main Data(Cleaned)'!G793</f>
        <v>31</v>
      </c>
    </row>
    <row r="794" spans="1:17" x14ac:dyDescent="0.3">
      <c r="A794" t="str">
        <v>Low Value</v>
      </c>
      <c r="C794" t="str">
        <v>Medium</v>
      </c>
      <c r="E794" t="str">
        <v>Cheap</v>
      </c>
      <c r="G794" t="str">
        <f>IF(AND('Main Data(Cleaned)'!E793&gt;7,'Main Data(Cleaned)'!I793="Yes"),"High Qty &amp; Returned","No")</f>
        <v>No</v>
      </c>
      <c r="O794" s="1">
        <f>DATE(YEAR('Main Data(Cleaned)'!H794),MONTH('Main Data(Cleaned)'!H794),DAY('Main Data(Cleaned)'!H794))</f>
        <v>45476</v>
      </c>
      <c r="Q794">
        <f>O794-'Main Data(Cleaned)'!G794</f>
        <v>28</v>
      </c>
    </row>
    <row r="795" spans="1:17" x14ac:dyDescent="0.3">
      <c r="A795" t="str">
        <v>Low Value</v>
      </c>
      <c r="C795" t="str">
        <v>Medium</v>
      </c>
      <c r="E795" t="str">
        <v>Cheap</v>
      </c>
      <c r="G795" t="str">
        <f>IF(AND('Main Data(Cleaned)'!E794&gt;7,'Main Data(Cleaned)'!I794="Yes"),"High Qty &amp; Returned","No")</f>
        <v>No</v>
      </c>
      <c r="O795" s="1">
        <f>DATE(YEAR('Main Data(Cleaned)'!H795),MONTH('Main Data(Cleaned)'!H795),DAY('Main Data(Cleaned)'!H795))</f>
        <v>45574</v>
      </c>
      <c r="Q795">
        <f>O795-'Main Data(Cleaned)'!G795</f>
        <v>38</v>
      </c>
    </row>
    <row r="796" spans="1:17" x14ac:dyDescent="0.3">
      <c r="A796" t="str">
        <v>High Value</v>
      </c>
      <c r="C796" t="str">
        <v>Low</v>
      </c>
      <c r="E796" t="str">
        <v>Moderate</v>
      </c>
      <c r="G796" t="str">
        <f>IF(AND('Main Data(Cleaned)'!E795&gt;7,'Main Data(Cleaned)'!I795="Yes"),"High Qty &amp; Returned","No")</f>
        <v>No</v>
      </c>
      <c r="O796" s="1">
        <f>DATE(YEAR('Main Data(Cleaned)'!H796),MONTH('Main Data(Cleaned)'!H796),DAY('Main Data(Cleaned)'!H796))</f>
        <v>45561</v>
      </c>
      <c r="Q796">
        <f>O796-'Main Data(Cleaned)'!G796</f>
        <v>32</v>
      </c>
    </row>
    <row r="797" spans="1:17" x14ac:dyDescent="0.3">
      <c r="A797" t="str">
        <v>High Value</v>
      </c>
      <c r="C797" t="str">
        <v>Low</v>
      </c>
      <c r="E797" t="str">
        <v>Moderate</v>
      </c>
      <c r="G797" t="str">
        <f>IF(AND('Main Data(Cleaned)'!E796&gt;7,'Main Data(Cleaned)'!I796="Yes"),"High Qty &amp; Returned","No")</f>
        <v>High Qty &amp; Returned</v>
      </c>
      <c r="O797" s="1">
        <f>DATE(YEAR('Main Data(Cleaned)'!H797),MONTH('Main Data(Cleaned)'!H797),DAY('Main Data(Cleaned)'!H797))</f>
        <v>45816</v>
      </c>
      <c r="Q797">
        <f>O797-'Main Data(Cleaned)'!G797</f>
        <v>32</v>
      </c>
    </row>
    <row r="798" spans="1:17" x14ac:dyDescent="0.3">
      <c r="A798" t="str">
        <v>Low Value</v>
      </c>
      <c r="C798" t="str">
        <v>High</v>
      </c>
      <c r="E798" t="str">
        <v>Moderate</v>
      </c>
      <c r="G798" t="str">
        <f>IF(AND('Main Data(Cleaned)'!E797&gt;7,'Main Data(Cleaned)'!I797="Yes"),"High Qty &amp; Returned","No")</f>
        <v>No</v>
      </c>
      <c r="O798" s="1">
        <f>DATE(YEAR('Main Data(Cleaned)'!H798),MONTH('Main Data(Cleaned)'!H798),DAY('Main Data(Cleaned)'!H798))</f>
        <v>45688</v>
      </c>
      <c r="Q798">
        <f>O798-'Main Data(Cleaned)'!G798</f>
        <v>15</v>
      </c>
    </row>
    <row r="799" spans="1:17" x14ac:dyDescent="0.3">
      <c r="A799" t="str">
        <v>High Value</v>
      </c>
      <c r="C799" t="str">
        <v>Medium</v>
      </c>
      <c r="E799" t="str">
        <v>Moderate</v>
      </c>
      <c r="G799" t="str">
        <f>IF(AND('Main Data(Cleaned)'!E798&gt;7,'Main Data(Cleaned)'!I798="Yes"),"High Qty &amp; Returned","No")</f>
        <v>No</v>
      </c>
      <c r="O799" s="1">
        <f>DATE(YEAR('Main Data(Cleaned)'!H799),MONTH('Main Data(Cleaned)'!H799),DAY('Main Data(Cleaned)'!H799))</f>
        <v>45116</v>
      </c>
      <c r="Q799">
        <f>O799-'Main Data(Cleaned)'!G799</f>
        <v>37</v>
      </c>
    </row>
    <row r="800" spans="1:17" x14ac:dyDescent="0.3">
      <c r="A800" t="str">
        <v>Low Value</v>
      </c>
      <c r="C800" t="str">
        <v>High</v>
      </c>
      <c r="E800" t="str">
        <v>Cheap</v>
      </c>
      <c r="G800" t="str">
        <f>IF(AND('Main Data(Cleaned)'!E799&gt;7,'Main Data(Cleaned)'!I799="Yes"),"High Qty &amp; Returned","No")</f>
        <v>No</v>
      </c>
      <c r="O800" s="1">
        <f>DATE(YEAR('Main Data(Cleaned)'!H800),MONTH('Main Data(Cleaned)'!H800),DAY('Main Data(Cleaned)'!H800))</f>
        <v>45823</v>
      </c>
      <c r="Q800">
        <f>O800-'Main Data(Cleaned)'!G800</f>
        <v>35</v>
      </c>
    </row>
    <row r="801" spans="1:17" x14ac:dyDescent="0.3">
      <c r="A801" t="str">
        <v>High Value</v>
      </c>
      <c r="C801" t="str">
        <v>Medium</v>
      </c>
      <c r="E801" t="str">
        <v>Moderate</v>
      </c>
      <c r="G801" t="str">
        <f>IF(AND('Main Data(Cleaned)'!E800&gt;7,'Main Data(Cleaned)'!I800="Yes"),"High Qty &amp; Returned","No")</f>
        <v>No</v>
      </c>
      <c r="O801" s="1">
        <f>DATE(YEAR('Main Data(Cleaned)'!H801),MONTH('Main Data(Cleaned)'!H801),DAY('Main Data(Cleaned)'!H801))</f>
        <v>45984</v>
      </c>
      <c r="Q801">
        <f>O801-'Main Data(Cleaned)'!G801</f>
        <v>42</v>
      </c>
    </row>
    <row r="802" spans="1:17" x14ac:dyDescent="0.3">
      <c r="A802" t="str">
        <v>Low Value</v>
      </c>
      <c r="C802" t="str">
        <v>Low</v>
      </c>
      <c r="E802" t="str">
        <v>Cheap</v>
      </c>
      <c r="G802" t="str">
        <f>IF(AND('Main Data(Cleaned)'!E801&gt;7,'Main Data(Cleaned)'!I801="Yes"),"High Qty &amp; Returned","No")</f>
        <v>High Qty &amp; Returned</v>
      </c>
      <c r="O802" s="1">
        <f>DATE(YEAR('Main Data(Cleaned)'!H802),MONTH('Main Data(Cleaned)'!H802),DAY('Main Data(Cleaned)'!H802))</f>
        <v>45851</v>
      </c>
      <c r="Q802">
        <f>O802-'Main Data(Cleaned)'!G802</f>
        <v>41</v>
      </c>
    </row>
    <row r="803" spans="1:17" x14ac:dyDescent="0.3">
      <c r="A803" t="str">
        <v>High Value</v>
      </c>
      <c r="C803" t="str">
        <v>Medium</v>
      </c>
      <c r="E803" t="str">
        <v>Moderate</v>
      </c>
      <c r="G803" t="str">
        <f>IF(AND('Main Data(Cleaned)'!E802&gt;7,'Main Data(Cleaned)'!I802="Yes"),"High Qty &amp; Returned","No")</f>
        <v>No</v>
      </c>
      <c r="O803" s="1">
        <f>DATE(YEAR('Main Data(Cleaned)'!H803),MONTH('Main Data(Cleaned)'!H803),DAY('Main Data(Cleaned)'!H803))</f>
        <v>45157</v>
      </c>
      <c r="Q803">
        <f>O803-'Main Data(Cleaned)'!G803</f>
        <v>32</v>
      </c>
    </row>
    <row r="804" spans="1:17" x14ac:dyDescent="0.3">
      <c r="A804" t="str">
        <v>Low Value</v>
      </c>
      <c r="C804" t="str">
        <v>Medium</v>
      </c>
      <c r="E804" t="str">
        <v>Cheap</v>
      </c>
      <c r="G804" t="str">
        <f>IF(AND('Main Data(Cleaned)'!E803&gt;7,'Main Data(Cleaned)'!I803="Yes"),"High Qty &amp; Returned","No")</f>
        <v>No</v>
      </c>
      <c r="O804" s="1">
        <f>DATE(YEAR('Main Data(Cleaned)'!H804),MONTH('Main Data(Cleaned)'!H804),DAY('Main Data(Cleaned)'!H804))</f>
        <v>45808</v>
      </c>
      <c r="Q804">
        <f>O804-'Main Data(Cleaned)'!G804</f>
        <v>36</v>
      </c>
    </row>
    <row r="805" spans="1:17" x14ac:dyDescent="0.3">
      <c r="A805" t="str">
        <v>Low Value</v>
      </c>
      <c r="C805" t="str">
        <v>Low</v>
      </c>
      <c r="E805" t="str">
        <v>Cheap</v>
      </c>
      <c r="G805" t="str">
        <f>IF(AND('Main Data(Cleaned)'!E804&gt;7,'Main Data(Cleaned)'!I804="Yes"),"High Qty &amp; Returned","No")</f>
        <v>No</v>
      </c>
      <c r="O805" s="1">
        <f>DATE(YEAR('Main Data(Cleaned)'!H805),MONTH('Main Data(Cleaned)'!H805),DAY('Main Data(Cleaned)'!H805))</f>
        <v>45194</v>
      </c>
      <c r="Q805">
        <f>O805-'Main Data(Cleaned)'!G805</f>
        <v>44</v>
      </c>
    </row>
    <row r="806" spans="1:17" x14ac:dyDescent="0.3">
      <c r="A806" t="str">
        <v>High Value</v>
      </c>
      <c r="C806" t="str">
        <v>Low</v>
      </c>
      <c r="E806" t="str">
        <v>Moderate</v>
      </c>
      <c r="G806" t="str">
        <f>IF(AND('Main Data(Cleaned)'!E805&gt;7,'Main Data(Cleaned)'!I805="Yes"),"High Qty &amp; Returned","No")</f>
        <v>High Qty &amp; Returned</v>
      </c>
      <c r="O806" s="1">
        <f>DATE(YEAR('Main Data(Cleaned)'!H806),MONTH('Main Data(Cleaned)'!H806),DAY('Main Data(Cleaned)'!H806))</f>
        <v>45609</v>
      </c>
      <c r="Q806">
        <f>O806-'Main Data(Cleaned)'!G806</f>
        <v>32</v>
      </c>
    </row>
    <row r="807" spans="1:17" x14ac:dyDescent="0.3">
      <c r="A807" t="str">
        <v>High Value</v>
      </c>
      <c r="C807" t="str">
        <v>High</v>
      </c>
      <c r="E807" t="str">
        <v>Moderate</v>
      </c>
      <c r="G807" t="str">
        <f>IF(AND('Main Data(Cleaned)'!E806&gt;7,'Main Data(Cleaned)'!I806="Yes"),"High Qty &amp; Returned","No")</f>
        <v>No</v>
      </c>
      <c r="O807" s="1">
        <f>DATE(YEAR('Main Data(Cleaned)'!H807),MONTH('Main Data(Cleaned)'!H807),DAY('Main Data(Cleaned)'!H807))</f>
        <v>45784</v>
      </c>
      <c r="Q807">
        <f>O807-'Main Data(Cleaned)'!G807</f>
        <v>42</v>
      </c>
    </row>
    <row r="808" spans="1:17" x14ac:dyDescent="0.3">
      <c r="A808" t="str">
        <v>High Value</v>
      </c>
      <c r="C808" t="str">
        <v>Medium</v>
      </c>
      <c r="E808" t="str">
        <v>Moderate</v>
      </c>
      <c r="G808" t="str">
        <f>IF(AND('Main Data(Cleaned)'!E807&gt;7,'Main Data(Cleaned)'!I807="Yes"),"High Qty &amp; Returned","No")</f>
        <v>No</v>
      </c>
      <c r="O808" s="1">
        <f>DATE(YEAR('Main Data(Cleaned)'!H808),MONTH('Main Data(Cleaned)'!H808),DAY('Main Data(Cleaned)'!H808))</f>
        <v>45183</v>
      </c>
      <c r="Q808">
        <f>O808-'Main Data(Cleaned)'!G808</f>
        <v>33</v>
      </c>
    </row>
    <row r="809" spans="1:17" x14ac:dyDescent="0.3">
      <c r="A809" t="str">
        <v>Low Value</v>
      </c>
      <c r="C809" t="str">
        <v>Medium</v>
      </c>
      <c r="E809" t="str">
        <v>Cheap</v>
      </c>
      <c r="G809" t="str">
        <f>IF(AND('Main Data(Cleaned)'!E808&gt;7,'Main Data(Cleaned)'!I808="Yes"),"High Qty &amp; Returned","No")</f>
        <v>High Qty &amp; Returned</v>
      </c>
      <c r="O809" s="1">
        <f>DATE(YEAR('Main Data(Cleaned)'!H809),MONTH('Main Data(Cleaned)'!H809),DAY('Main Data(Cleaned)'!H809))</f>
        <v>45438</v>
      </c>
      <c r="Q809">
        <f>O809-'Main Data(Cleaned)'!G809</f>
        <v>23</v>
      </c>
    </row>
    <row r="810" spans="1:17" x14ac:dyDescent="0.3">
      <c r="A810" t="str">
        <v>Low Value</v>
      </c>
      <c r="C810" t="str">
        <v>Medium</v>
      </c>
      <c r="E810" t="str">
        <v>Moderate</v>
      </c>
      <c r="G810" t="str">
        <f>IF(AND('Main Data(Cleaned)'!E809&gt;7,'Main Data(Cleaned)'!I809="Yes"),"High Qty &amp; Returned","No")</f>
        <v>No</v>
      </c>
      <c r="O810" s="1">
        <f>DATE(YEAR('Main Data(Cleaned)'!H810),MONTH('Main Data(Cleaned)'!H810),DAY('Main Data(Cleaned)'!H810))</f>
        <v>45320</v>
      </c>
      <c r="Q810">
        <f>O810-'Main Data(Cleaned)'!G810</f>
        <v>19</v>
      </c>
    </row>
    <row r="811" spans="1:17" x14ac:dyDescent="0.3">
      <c r="A811" t="str">
        <v>High Value</v>
      </c>
      <c r="C811" t="str">
        <v>High</v>
      </c>
      <c r="E811" t="str">
        <v>Moderate</v>
      </c>
      <c r="G811" t="str">
        <f>IF(AND('Main Data(Cleaned)'!E810&gt;7,'Main Data(Cleaned)'!I810="Yes"),"High Qty &amp; Returned","No")</f>
        <v>No</v>
      </c>
      <c r="O811" s="1">
        <f>DATE(YEAR('Main Data(Cleaned)'!H811),MONTH('Main Data(Cleaned)'!H811),DAY('Main Data(Cleaned)'!H811))</f>
        <v>45319</v>
      </c>
      <c r="Q811">
        <f>O811-'Main Data(Cleaned)'!G811</f>
        <v>34</v>
      </c>
    </row>
    <row r="812" spans="1:17" x14ac:dyDescent="0.3">
      <c r="A812" t="str">
        <v>Low Value</v>
      </c>
      <c r="C812" t="str">
        <v>Medium</v>
      </c>
      <c r="E812" t="str">
        <v>Cheap</v>
      </c>
      <c r="G812" t="str">
        <f>IF(AND('Main Data(Cleaned)'!E811&gt;7,'Main Data(Cleaned)'!I811="Yes"),"High Qty &amp; Returned","No")</f>
        <v>No</v>
      </c>
      <c r="O812" s="1">
        <f>DATE(YEAR('Main Data(Cleaned)'!H812),MONTH('Main Data(Cleaned)'!H812),DAY('Main Data(Cleaned)'!H812))</f>
        <v>45411</v>
      </c>
      <c r="Q812">
        <f>O812-'Main Data(Cleaned)'!G812</f>
        <v>26</v>
      </c>
    </row>
    <row r="813" spans="1:17" x14ac:dyDescent="0.3">
      <c r="A813" t="str">
        <v>Low Value</v>
      </c>
      <c r="C813" t="str">
        <v>Low</v>
      </c>
      <c r="E813" t="str">
        <v>Cheap</v>
      </c>
      <c r="G813" t="str">
        <f>IF(AND('Main Data(Cleaned)'!E812&gt;7,'Main Data(Cleaned)'!I812="Yes"),"High Qty &amp; Returned","No")</f>
        <v>No</v>
      </c>
      <c r="O813" s="1">
        <f>DATE(YEAR('Main Data(Cleaned)'!H813),MONTH('Main Data(Cleaned)'!H813),DAY('Main Data(Cleaned)'!H813))</f>
        <v>45778</v>
      </c>
      <c r="Q813">
        <f>O813-'Main Data(Cleaned)'!G813</f>
        <v>40</v>
      </c>
    </row>
    <row r="814" spans="1:17" x14ac:dyDescent="0.3">
      <c r="A814" t="str">
        <v>High Value</v>
      </c>
      <c r="C814" t="str">
        <v>Medium</v>
      </c>
      <c r="E814" t="str">
        <v>Moderate</v>
      </c>
      <c r="G814" t="str">
        <f>IF(AND('Main Data(Cleaned)'!E813&gt;7,'Main Data(Cleaned)'!I813="Yes"),"High Qty &amp; Returned","No")</f>
        <v>No</v>
      </c>
      <c r="O814" s="1">
        <f>DATE(YEAR('Main Data(Cleaned)'!H814),MONTH('Main Data(Cleaned)'!H814),DAY('Main Data(Cleaned)'!H814))</f>
        <v>45277</v>
      </c>
      <c r="Q814">
        <f>O814-'Main Data(Cleaned)'!G814</f>
        <v>22</v>
      </c>
    </row>
    <row r="815" spans="1:17" x14ac:dyDescent="0.3">
      <c r="A815" t="str">
        <v>Low Value</v>
      </c>
      <c r="C815" t="str">
        <v>Medium</v>
      </c>
      <c r="E815" t="str">
        <v>Moderate</v>
      </c>
      <c r="G815" t="str">
        <f>IF(AND('Main Data(Cleaned)'!E814&gt;7,'Main Data(Cleaned)'!I814="Yes"),"High Qty &amp; Returned","No")</f>
        <v>No</v>
      </c>
      <c r="O815" s="1">
        <f>DATE(YEAR('Main Data(Cleaned)'!H815),MONTH('Main Data(Cleaned)'!H815),DAY('Main Data(Cleaned)'!H815))</f>
        <v>45011</v>
      </c>
      <c r="Q815">
        <f>O815-'Main Data(Cleaned)'!G815</f>
        <v>36</v>
      </c>
    </row>
    <row r="816" spans="1:17" x14ac:dyDescent="0.3">
      <c r="A816" t="str">
        <v>High Value</v>
      </c>
      <c r="C816" t="str">
        <v>Medium</v>
      </c>
      <c r="E816" t="str">
        <v>Moderate</v>
      </c>
      <c r="G816" t="str">
        <f>IF(AND('Main Data(Cleaned)'!E815&gt;7,'Main Data(Cleaned)'!I815="Yes"),"High Qty &amp; Returned","No")</f>
        <v>No</v>
      </c>
      <c r="O816" s="1">
        <f>DATE(YEAR('Main Data(Cleaned)'!H816),MONTH('Main Data(Cleaned)'!H816),DAY('Main Data(Cleaned)'!H816))</f>
        <v>45358</v>
      </c>
      <c r="Q816">
        <f>O816-'Main Data(Cleaned)'!G816</f>
        <v>33</v>
      </c>
    </row>
    <row r="817" spans="1:17" x14ac:dyDescent="0.3">
      <c r="A817" t="str">
        <v>Low Value</v>
      </c>
      <c r="C817" t="str">
        <v>Medium</v>
      </c>
      <c r="E817" t="str">
        <v>Cheap</v>
      </c>
      <c r="G817" t="str">
        <f>IF(AND('Main Data(Cleaned)'!E816&gt;7,'Main Data(Cleaned)'!I816="Yes"),"High Qty &amp; Returned","No")</f>
        <v>No</v>
      </c>
      <c r="O817" s="1">
        <f>DATE(YEAR('Main Data(Cleaned)'!H817),MONTH('Main Data(Cleaned)'!H817),DAY('Main Data(Cleaned)'!H817))</f>
        <v>45875</v>
      </c>
      <c r="Q817">
        <f>O817-'Main Data(Cleaned)'!G817</f>
        <v>18</v>
      </c>
    </row>
    <row r="818" spans="1:17" x14ac:dyDescent="0.3">
      <c r="A818" t="str">
        <v>High Value</v>
      </c>
      <c r="C818" t="str">
        <v>Medium</v>
      </c>
      <c r="E818" t="str">
        <v>Moderate</v>
      </c>
      <c r="G818" t="str">
        <f>IF(AND('Main Data(Cleaned)'!E817&gt;7,'Main Data(Cleaned)'!I817="Yes"),"High Qty &amp; Returned","No")</f>
        <v>No</v>
      </c>
      <c r="O818" s="1">
        <f>DATE(YEAR('Main Data(Cleaned)'!H818),MONTH('Main Data(Cleaned)'!H818),DAY('Main Data(Cleaned)'!H818))</f>
        <v>45596</v>
      </c>
      <c r="Q818">
        <f>O818-'Main Data(Cleaned)'!G818</f>
        <v>43</v>
      </c>
    </row>
    <row r="819" spans="1:17" x14ac:dyDescent="0.3">
      <c r="A819" t="str">
        <v>Low Value</v>
      </c>
      <c r="C819" t="str">
        <v>Medium</v>
      </c>
      <c r="E819" t="str">
        <v>Cheap</v>
      </c>
      <c r="G819" t="str">
        <f>IF(AND('Main Data(Cleaned)'!E818&gt;7,'Main Data(Cleaned)'!I818="Yes"),"High Qty &amp; Returned","No")</f>
        <v>High Qty &amp; Returned</v>
      </c>
      <c r="O819" s="1">
        <f>DATE(YEAR('Main Data(Cleaned)'!H819),MONTH('Main Data(Cleaned)'!H819),DAY('Main Data(Cleaned)'!H819))</f>
        <v>45440</v>
      </c>
      <c r="Q819">
        <f>O819-'Main Data(Cleaned)'!G819</f>
        <v>37</v>
      </c>
    </row>
    <row r="820" spans="1:17" x14ac:dyDescent="0.3">
      <c r="A820" t="str">
        <v>Low Value</v>
      </c>
      <c r="C820" t="str">
        <v>Medium</v>
      </c>
      <c r="E820" t="str">
        <v>Moderate</v>
      </c>
      <c r="G820" t="str">
        <f>IF(AND('Main Data(Cleaned)'!E819&gt;7,'Main Data(Cleaned)'!I819="Yes"),"High Qty &amp; Returned","No")</f>
        <v>No</v>
      </c>
      <c r="O820" s="1">
        <f>DATE(YEAR('Main Data(Cleaned)'!H820),MONTH('Main Data(Cleaned)'!H820),DAY('Main Data(Cleaned)'!H820))</f>
        <v>45788</v>
      </c>
      <c r="Q820">
        <f>O820-'Main Data(Cleaned)'!G820</f>
        <v>42</v>
      </c>
    </row>
    <row r="821" spans="1:17" x14ac:dyDescent="0.3">
      <c r="A821" t="str">
        <v>Low Value</v>
      </c>
      <c r="C821" t="str">
        <v>Low</v>
      </c>
      <c r="E821" t="str">
        <v>Cheap</v>
      </c>
      <c r="G821" t="str">
        <f>IF(AND('Main Data(Cleaned)'!E820&gt;7,'Main Data(Cleaned)'!I820="Yes"),"High Qty &amp; Returned","No")</f>
        <v>No</v>
      </c>
      <c r="O821" s="1">
        <f>DATE(YEAR('Main Data(Cleaned)'!H821),MONTH('Main Data(Cleaned)'!H821),DAY('Main Data(Cleaned)'!H821))</f>
        <v>45652</v>
      </c>
      <c r="Q821">
        <f>O821-'Main Data(Cleaned)'!G821</f>
        <v>42</v>
      </c>
    </row>
    <row r="822" spans="1:17" x14ac:dyDescent="0.3">
      <c r="A822" t="str">
        <v>Low Value</v>
      </c>
      <c r="C822" t="str">
        <v>Medium</v>
      </c>
      <c r="E822" t="str">
        <v>Cheap</v>
      </c>
      <c r="G822" t="str">
        <f>IF(AND('Main Data(Cleaned)'!E821&gt;7,'Main Data(Cleaned)'!I821="Yes"),"High Qty &amp; Returned","No")</f>
        <v>No</v>
      </c>
      <c r="O822" s="1">
        <f>DATE(YEAR('Main Data(Cleaned)'!H822),MONTH('Main Data(Cleaned)'!H822),DAY('Main Data(Cleaned)'!H822))</f>
        <v>45816</v>
      </c>
      <c r="Q822">
        <f>O822-'Main Data(Cleaned)'!G822</f>
        <v>21</v>
      </c>
    </row>
    <row r="823" spans="1:17" x14ac:dyDescent="0.3">
      <c r="A823" t="str">
        <v>Low Value</v>
      </c>
      <c r="C823" t="str">
        <v>Medium</v>
      </c>
      <c r="E823" t="str">
        <v>Moderate</v>
      </c>
      <c r="G823" t="str">
        <f>IF(AND('Main Data(Cleaned)'!E822&gt;7,'Main Data(Cleaned)'!I822="Yes"),"High Qty &amp; Returned","No")</f>
        <v>No</v>
      </c>
      <c r="O823" s="1">
        <f>DATE(YEAR('Main Data(Cleaned)'!H823),MONTH('Main Data(Cleaned)'!H823),DAY('Main Data(Cleaned)'!H823))</f>
        <v>45896</v>
      </c>
      <c r="Q823">
        <f>O823-'Main Data(Cleaned)'!G823</f>
        <v>26</v>
      </c>
    </row>
    <row r="824" spans="1:17" x14ac:dyDescent="0.3">
      <c r="A824" t="str">
        <v>Low Value</v>
      </c>
      <c r="C824" t="str">
        <v>Low</v>
      </c>
      <c r="E824" t="str">
        <v>Cheap</v>
      </c>
      <c r="G824" t="str">
        <f>IF(AND('Main Data(Cleaned)'!E823&gt;7,'Main Data(Cleaned)'!I823="Yes"),"High Qty &amp; Returned","No")</f>
        <v>No</v>
      </c>
      <c r="O824" s="1">
        <f>DATE(YEAR('Main Data(Cleaned)'!H824),MONTH('Main Data(Cleaned)'!H824),DAY('Main Data(Cleaned)'!H824))</f>
        <v>45073</v>
      </c>
      <c r="Q824">
        <f>O824-'Main Data(Cleaned)'!G824</f>
        <v>37</v>
      </c>
    </row>
    <row r="825" spans="1:17" x14ac:dyDescent="0.3">
      <c r="A825" t="str">
        <v>High Value</v>
      </c>
      <c r="C825" t="str">
        <v>Medium</v>
      </c>
      <c r="E825" t="str">
        <v>Moderate</v>
      </c>
      <c r="G825" t="str">
        <f>IF(AND('Main Data(Cleaned)'!E824&gt;7,'Main Data(Cleaned)'!I824="Yes"),"High Qty &amp; Returned","No")</f>
        <v>High Qty &amp; Returned</v>
      </c>
      <c r="O825" s="1">
        <f>DATE(YEAR('Main Data(Cleaned)'!H825),MONTH('Main Data(Cleaned)'!H825),DAY('Main Data(Cleaned)'!H825))</f>
        <v>45689</v>
      </c>
      <c r="Q825">
        <f>O825-'Main Data(Cleaned)'!G825</f>
        <v>34</v>
      </c>
    </row>
    <row r="826" spans="1:17" x14ac:dyDescent="0.3">
      <c r="A826" t="str">
        <v>Low Value</v>
      </c>
      <c r="C826" t="str">
        <v>Medium</v>
      </c>
      <c r="E826" t="str">
        <v>Moderate</v>
      </c>
      <c r="G826" t="str">
        <f>IF(AND('Main Data(Cleaned)'!E825&gt;7,'Main Data(Cleaned)'!I825="Yes"),"High Qty &amp; Returned","No")</f>
        <v>High Qty &amp; Returned</v>
      </c>
      <c r="O826" s="1">
        <f>DATE(YEAR('Main Data(Cleaned)'!H826),MONTH('Main Data(Cleaned)'!H826),DAY('Main Data(Cleaned)'!H826))</f>
        <v>45923</v>
      </c>
      <c r="Q826">
        <f>O826-'Main Data(Cleaned)'!G826</f>
        <v>34</v>
      </c>
    </row>
    <row r="827" spans="1:17" x14ac:dyDescent="0.3">
      <c r="A827" t="str">
        <v>High Value</v>
      </c>
      <c r="C827" t="str">
        <v>Low</v>
      </c>
      <c r="E827" t="str">
        <v>Moderate</v>
      </c>
      <c r="G827" t="str">
        <f>IF(AND('Main Data(Cleaned)'!E826&gt;7,'Main Data(Cleaned)'!I826="Yes"),"High Qty &amp; Returned","No")</f>
        <v>No</v>
      </c>
      <c r="O827" s="1">
        <f>DATE(YEAR('Main Data(Cleaned)'!H827),MONTH('Main Data(Cleaned)'!H827),DAY('Main Data(Cleaned)'!H827))</f>
        <v>45711</v>
      </c>
      <c r="Q827">
        <f>O827-'Main Data(Cleaned)'!G827</f>
        <v>41</v>
      </c>
    </row>
    <row r="828" spans="1:17" x14ac:dyDescent="0.3">
      <c r="A828" t="str">
        <v>Low Value</v>
      </c>
      <c r="C828" t="str">
        <v>Medium</v>
      </c>
      <c r="E828" t="str">
        <v>Moderate</v>
      </c>
      <c r="G828" t="str">
        <f>IF(AND('Main Data(Cleaned)'!E827&gt;7,'Main Data(Cleaned)'!I827="Yes"),"High Qty &amp; Returned","No")</f>
        <v>No</v>
      </c>
      <c r="O828" s="1">
        <f>DATE(YEAR('Main Data(Cleaned)'!H828),MONTH('Main Data(Cleaned)'!H828),DAY('Main Data(Cleaned)'!H828))</f>
        <v>45468</v>
      </c>
      <c r="Q828">
        <f>O828-'Main Data(Cleaned)'!G828</f>
        <v>18</v>
      </c>
    </row>
    <row r="829" spans="1:17" x14ac:dyDescent="0.3">
      <c r="A829" t="str">
        <v>High Value</v>
      </c>
      <c r="C829" t="str">
        <v>Low</v>
      </c>
      <c r="E829" t="str">
        <v>Moderate</v>
      </c>
      <c r="G829" t="str">
        <f>IF(AND('Main Data(Cleaned)'!E828&gt;7,'Main Data(Cleaned)'!I828="Yes"),"High Qty &amp; Returned","No")</f>
        <v>No</v>
      </c>
      <c r="O829" s="1">
        <f>DATE(YEAR('Main Data(Cleaned)'!H829),MONTH('Main Data(Cleaned)'!H829),DAY('Main Data(Cleaned)'!H829))</f>
        <v>45078</v>
      </c>
      <c r="Q829">
        <f>O829-'Main Data(Cleaned)'!G829</f>
        <v>45</v>
      </c>
    </row>
    <row r="830" spans="1:17" x14ac:dyDescent="0.3">
      <c r="A830" t="str">
        <v>Low Value</v>
      </c>
      <c r="C830" t="str">
        <v>Low</v>
      </c>
      <c r="E830" t="str">
        <v>Cheap</v>
      </c>
      <c r="G830" t="str">
        <f>IF(AND('Main Data(Cleaned)'!E829&gt;7,'Main Data(Cleaned)'!I829="Yes"),"High Qty &amp; Returned","No")</f>
        <v>No</v>
      </c>
      <c r="O830" s="1">
        <f>DATE(YEAR('Main Data(Cleaned)'!H830),MONTH('Main Data(Cleaned)'!H830),DAY('Main Data(Cleaned)'!H830))</f>
        <v>45632</v>
      </c>
      <c r="Q830">
        <f>O830-'Main Data(Cleaned)'!G830</f>
        <v>25</v>
      </c>
    </row>
    <row r="831" spans="1:17" x14ac:dyDescent="0.3">
      <c r="A831" t="str">
        <v>High Value</v>
      </c>
      <c r="C831" t="str">
        <v>Low</v>
      </c>
      <c r="E831" t="str">
        <v>Moderate</v>
      </c>
      <c r="G831" t="str">
        <f>IF(AND('Main Data(Cleaned)'!E830&gt;7,'Main Data(Cleaned)'!I830="Yes"),"High Qty &amp; Returned","No")</f>
        <v>No</v>
      </c>
      <c r="O831" s="1">
        <f>DATE(YEAR('Main Data(Cleaned)'!H831),MONTH('Main Data(Cleaned)'!H831),DAY('Main Data(Cleaned)'!H831))</f>
        <v>45641</v>
      </c>
      <c r="Q831">
        <f>O831-'Main Data(Cleaned)'!G831</f>
        <v>35</v>
      </c>
    </row>
    <row r="832" spans="1:17" x14ac:dyDescent="0.3">
      <c r="A832" t="str">
        <v>Low Value</v>
      </c>
      <c r="C832" t="str">
        <v>Low</v>
      </c>
      <c r="E832" t="str">
        <v>Moderate</v>
      </c>
      <c r="G832" t="str">
        <f>IF(AND('Main Data(Cleaned)'!E831&gt;7,'Main Data(Cleaned)'!I831="Yes"),"High Qty &amp; Returned","No")</f>
        <v>No</v>
      </c>
      <c r="O832" s="1">
        <f>DATE(YEAR('Main Data(Cleaned)'!H832),MONTH('Main Data(Cleaned)'!H832),DAY('Main Data(Cleaned)'!H832))</f>
        <v>45471</v>
      </c>
      <c r="Q832">
        <f>O832-'Main Data(Cleaned)'!G832</f>
        <v>22</v>
      </c>
    </row>
    <row r="833" spans="1:17" x14ac:dyDescent="0.3">
      <c r="A833" t="str">
        <v>Low Value</v>
      </c>
      <c r="C833" t="str">
        <v>Medium</v>
      </c>
      <c r="E833" t="str">
        <v>Cheap</v>
      </c>
      <c r="G833" t="str">
        <f>IF(AND('Main Data(Cleaned)'!E832&gt;7,'Main Data(Cleaned)'!I832="Yes"),"High Qty &amp; Returned","No")</f>
        <v>No</v>
      </c>
      <c r="O833" s="1">
        <f>DATE(YEAR('Main Data(Cleaned)'!H833),MONTH('Main Data(Cleaned)'!H833),DAY('Main Data(Cleaned)'!H833))</f>
        <v>45400</v>
      </c>
      <c r="Q833">
        <f>O833-'Main Data(Cleaned)'!G833</f>
        <v>33</v>
      </c>
    </row>
    <row r="834" spans="1:17" x14ac:dyDescent="0.3">
      <c r="A834" t="str">
        <v>Low Value</v>
      </c>
      <c r="C834" t="str">
        <v>Medium</v>
      </c>
      <c r="E834" t="str">
        <v>Cheap</v>
      </c>
      <c r="G834" t="str">
        <f>IF(AND('Main Data(Cleaned)'!E833&gt;7,'Main Data(Cleaned)'!I833="Yes"),"High Qty &amp; Returned","No")</f>
        <v>No</v>
      </c>
      <c r="O834" s="1">
        <f>DATE(YEAR('Main Data(Cleaned)'!H834),MONTH('Main Data(Cleaned)'!H834),DAY('Main Data(Cleaned)'!H834))</f>
        <v>45026</v>
      </c>
      <c r="Q834">
        <f>O834-'Main Data(Cleaned)'!G834</f>
        <v>17</v>
      </c>
    </row>
    <row r="835" spans="1:17" x14ac:dyDescent="0.3">
      <c r="A835" t="str">
        <v>High Value</v>
      </c>
      <c r="C835" t="str">
        <v>Medium</v>
      </c>
      <c r="E835" t="str">
        <v>Moderate</v>
      </c>
      <c r="G835" t="str">
        <f>IF(AND('Main Data(Cleaned)'!E834&gt;7,'Main Data(Cleaned)'!I834="Yes"),"High Qty &amp; Returned","No")</f>
        <v>High Qty &amp; Returned</v>
      </c>
      <c r="O835" s="1">
        <f>DATE(YEAR('Main Data(Cleaned)'!H835),MONTH('Main Data(Cleaned)'!H835),DAY('Main Data(Cleaned)'!H835))</f>
        <v>45010</v>
      </c>
      <c r="Q835">
        <f>O835-'Main Data(Cleaned)'!G835</f>
        <v>35</v>
      </c>
    </row>
    <row r="836" spans="1:17" x14ac:dyDescent="0.3">
      <c r="A836" t="str">
        <v>High Value</v>
      </c>
      <c r="C836" t="str">
        <v>Medium</v>
      </c>
      <c r="E836" t="str">
        <v>Moderate</v>
      </c>
      <c r="G836" t="str">
        <f>IF(AND('Main Data(Cleaned)'!E835&gt;7,'Main Data(Cleaned)'!I835="Yes"),"High Qty &amp; Returned","No")</f>
        <v>No</v>
      </c>
      <c r="O836" s="1">
        <f>DATE(YEAR('Main Data(Cleaned)'!H836),MONTH('Main Data(Cleaned)'!H836),DAY('Main Data(Cleaned)'!H836))</f>
        <v>45712</v>
      </c>
      <c r="Q836">
        <f>O836-'Main Data(Cleaned)'!G836</f>
        <v>45</v>
      </c>
    </row>
    <row r="837" spans="1:17" x14ac:dyDescent="0.3">
      <c r="A837" t="str">
        <v>Low Value</v>
      </c>
      <c r="C837" t="str">
        <v>Medium</v>
      </c>
      <c r="E837" t="str">
        <v>Moderate</v>
      </c>
      <c r="G837" t="str">
        <f>IF(AND('Main Data(Cleaned)'!E836&gt;7,'Main Data(Cleaned)'!I836="Yes"),"High Qty &amp; Returned","No")</f>
        <v>No</v>
      </c>
      <c r="O837" s="1">
        <f>DATE(YEAR('Main Data(Cleaned)'!H837),MONTH('Main Data(Cleaned)'!H837),DAY('Main Data(Cleaned)'!H837))</f>
        <v>45447</v>
      </c>
      <c r="Q837">
        <f>O837-'Main Data(Cleaned)'!G837</f>
        <v>29</v>
      </c>
    </row>
    <row r="838" spans="1:17" x14ac:dyDescent="0.3">
      <c r="A838" t="str">
        <v>High Value</v>
      </c>
      <c r="C838" t="str">
        <v>Medium</v>
      </c>
      <c r="E838" t="str">
        <v>Moderate</v>
      </c>
      <c r="G838" t="str">
        <f>IF(AND('Main Data(Cleaned)'!E837&gt;7,'Main Data(Cleaned)'!I837="Yes"),"High Qty &amp; Returned","No")</f>
        <v>No</v>
      </c>
      <c r="O838" s="1">
        <f>DATE(YEAR('Main Data(Cleaned)'!H838),MONTH('Main Data(Cleaned)'!H838),DAY('Main Data(Cleaned)'!H838))</f>
        <v>45289</v>
      </c>
      <c r="Q838">
        <f>O838-'Main Data(Cleaned)'!G838</f>
        <v>35</v>
      </c>
    </row>
    <row r="839" spans="1:17" x14ac:dyDescent="0.3">
      <c r="A839" t="str">
        <v>Low Value</v>
      </c>
      <c r="C839" t="str">
        <v>Low</v>
      </c>
      <c r="E839" t="str">
        <v>Cheap</v>
      </c>
      <c r="G839" t="str">
        <f>IF(AND('Main Data(Cleaned)'!E838&gt;7,'Main Data(Cleaned)'!I838="Yes"),"High Qty &amp; Returned","No")</f>
        <v>No</v>
      </c>
      <c r="O839" s="1">
        <f>DATE(YEAR('Main Data(Cleaned)'!H839),MONTH('Main Data(Cleaned)'!H839),DAY('Main Data(Cleaned)'!H839))</f>
        <v>45656</v>
      </c>
      <c r="Q839">
        <f>O839-'Main Data(Cleaned)'!G839</f>
        <v>39</v>
      </c>
    </row>
    <row r="840" spans="1:17" x14ac:dyDescent="0.3">
      <c r="A840" t="str">
        <v>Low Value</v>
      </c>
      <c r="C840" t="str">
        <v>Medium</v>
      </c>
      <c r="E840" t="str">
        <v>Cheap</v>
      </c>
      <c r="G840" t="str">
        <f>IF(AND('Main Data(Cleaned)'!E839&gt;7,'Main Data(Cleaned)'!I839="Yes"),"High Qty &amp; Returned","No")</f>
        <v>No</v>
      </c>
      <c r="O840" s="1">
        <f>DATE(YEAR('Main Data(Cleaned)'!H840),MONTH('Main Data(Cleaned)'!H840),DAY('Main Data(Cleaned)'!H840))</f>
        <v>45286</v>
      </c>
      <c r="Q840">
        <f>O840-'Main Data(Cleaned)'!G840</f>
        <v>24</v>
      </c>
    </row>
    <row r="841" spans="1:17" x14ac:dyDescent="0.3">
      <c r="A841" t="str">
        <v>High Value</v>
      </c>
      <c r="C841" t="str">
        <v>Low</v>
      </c>
      <c r="E841" t="str">
        <v>Moderate</v>
      </c>
      <c r="G841" t="str">
        <f>IF(AND('Main Data(Cleaned)'!E840&gt;7,'Main Data(Cleaned)'!I840="Yes"),"High Qty &amp; Returned","No")</f>
        <v>No</v>
      </c>
      <c r="O841" s="1">
        <f>DATE(YEAR('Main Data(Cleaned)'!H841),MONTH('Main Data(Cleaned)'!H841),DAY('Main Data(Cleaned)'!H841))</f>
        <v>45163</v>
      </c>
      <c r="Q841">
        <f>O841-'Main Data(Cleaned)'!G841</f>
        <v>22</v>
      </c>
    </row>
    <row r="842" spans="1:17" x14ac:dyDescent="0.3">
      <c r="A842" t="str">
        <v>Low Value</v>
      </c>
      <c r="C842" t="str">
        <v>High</v>
      </c>
      <c r="E842" t="str">
        <v>Cheap</v>
      </c>
      <c r="G842" t="str">
        <f>IF(AND('Main Data(Cleaned)'!E841&gt;7,'Main Data(Cleaned)'!I841="Yes"),"High Qty &amp; Returned","No")</f>
        <v>No</v>
      </c>
      <c r="O842" s="1">
        <f>DATE(YEAR('Main Data(Cleaned)'!H842),MONTH('Main Data(Cleaned)'!H842),DAY('Main Data(Cleaned)'!H842))</f>
        <v>45721</v>
      </c>
      <c r="Q842">
        <f>O842-'Main Data(Cleaned)'!G842</f>
        <v>31</v>
      </c>
    </row>
    <row r="843" spans="1:17" x14ac:dyDescent="0.3">
      <c r="A843" t="str">
        <v>High Value</v>
      </c>
      <c r="C843" t="str">
        <v>Low</v>
      </c>
      <c r="E843" t="str">
        <v>Moderate</v>
      </c>
      <c r="G843" t="str">
        <f>IF(AND('Main Data(Cleaned)'!E842&gt;7,'Main Data(Cleaned)'!I842="Yes"),"High Qty &amp; Returned","No")</f>
        <v>High Qty &amp; Returned</v>
      </c>
      <c r="O843" s="1">
        <f>DATE(YEAR('Main Data(Cleaned)'!H843),MONTH('Main Data(Cleaned)'!H843),DAY('Main Data(Cleaned)'!H843))</f>
        <v>45302</v>
      </c>
      <c r="Q843">
        <f>O843-'Main Data(Cleaned)'!G843</f>
        <v>27</v>
      </c>
    </row>
    <row r="844" spans="1:17" x14ac:dyDescent="0.3">
      <c r="A844" t="str">
        <v>Low Value</v>
      </c>
      <c r="C844" t="str">
        <v>Medium</v>
      </c>
      <c r="E844" t="str">
        <v>Moderate</v>
      </c>
      <c r="G844" t="str">
        <f>IF(AND('Main Data(Cleaned)'!E843&gt;7,'Main Data(Cleaned)'!I843="Yes"),"High Qty &amp; Returned","No")</f>
        <v>No</v>
      </c>
      <c r="O844" s="1">
        <f>DATE(YEAR('Main Data(Cleaned)'!H844),MONTH('Main Data(Cleaned)'!H844),DAY('Main Data(Cleaned)'!H844))</f>
        <v>45538</v>
      </c>
      <c r="Q844">
        <f>O844-'Main Data(Cleaned)'!G844</f>
        <v>28</v>
      </c>
    </row>
    <row r="845" spans="1:17" x14ac:dyDescent="0.3">
      <c r="A845" t="str">
        <v>Low Value</v>
      </c>
      <c r="C845" t="str">
        <v>Medium</v>
      </c>
      <c r="E845" t="str">
        <v>Cheap</v>
      </c>
      <c r="G845" t="str">
        <f>IF(AND('Main Data(Cleaned)'!E844&gt;7,'Main Data(Cleaned)'!I844="Yes"),"High Qty &amp; Returned","No")</f>
        <v>No</v>
      </c>
      <c r="O845" s="1">
        <f>DATE(YEAR('Main Data(Cleaned)'!H845),MONTH('Main Data(Cleaned)'!H845),DAY('Main Data(Cleaned)'!H845))</f>
        <v>45166</v>
      </c>
      <c r="Q845">
        <f>O845-'Main Data(Cleaned)'!G845</f>
        <v>22</v>
      </c>
    </row>
    <row r="846" spans="1:17" x14ac:dyDescent="0.3">
      <c r="A846" t="str">
        <v>Low Value</v>
      </c>
      <c r="C846" t="str">
        <v>Medium</v>
      </c>
      <c r="E846" t="str">
        <v>Cheap</v>
      </c>
      <c r="G846" t="str">
        <f>IF(AND('Main Data(Cleaned)'!E845&gt;7,'Main Data(Cleaned)'!I845="Yes"),"High Qty &amp; Returned","No")</f>
        <v>No</v>
      </c>
      <c r="O846" s="1">
        <f>DATE(YEAR('Main Data(Cleaned)'!H846),MONTH('Main Data(Cleaned)'!H846),DAY('Main Data(Cleaned)'!H846))</f>
        <v>45845</v>
      </c>
      <c r="Q846">
        <f>O846-'Main Data(Cleaned)'!G846</f>
        <v>43</v>
      </c>
    </row>
    <row r="847" spans="1:17" x14ac:dyDescent="0.3">
      <c r="A847" t="str">
        <v>Low Value</v>
      </c>
      <c r="C847" t="str">
        <v>Medium</v>
      </c>
      <c r="E847" t="str">
        <v>Cheap</v>
      </c>
      <c r="G847" t="str">
        <f>IF(AND('Main Data(Cleaned)'!E846&gt;7,'Main Data(Cleaned)'!I846="Yes"),"High Qty &amp; Returned","No")</f>
        <v>No</v>
      </c>
      <c r="O847" s="1">
        <f>DATE(YEAR('Main Data(Cleaned)'!H847),MONTH('Main Data(Cleaned)'!H847),DAY('Main Data(Cleaned)'!H847))</f>
        <v>45883</v>
      </c>
      <c r="Q847">
        <f>O847-'Main Data(Cleaned)'!G847</f>
        <v>41</v>
      </c>
    </row>
    <row r="848" spans="1:17" x14ac:dyDescent="0.3">
      <c r="A848" t="str">
        <v>Low Value</v>
      </c>
      <c r="C848" t="str">
        <v>Medium</v>
      </c>
      <c r="E848" t="str">
        <v>Cheap</v>
      </c>
      <c r="G848" t="str">
        <f>IF(AND('Main Data(Cleaned)'!E847&gt;7,'Main Data(Cleaned)'!I847="Yes"),"High Qty &amp; Returned","No")</f>
        <v>No</v>
      </c>
      <c r="O848" s="1">
        <f>DATE(YEAR('Main Data(Cleaned)'!H848),MONTH('Main Data(Cleaned)'!H848),DAY('Main Data(Cleaned)'!H848))</f>
        <v>45514</v>
      </c>
      <c r="Q848">
        <f>O848-'Main Data(Cleaned)'!G848</f>
        <v>37</v>
      </c>
    </row>
    <row r="849" spans="1:17" x14ac:dyDescent="0.3">
      <c r="A849" t="str">
        <v>Low Value</v>
      </c>
      <c r="C849" t="str">
        <v>Medium</v>
      </c>
      <c r="E849" t="str">
        <v>Cheap</v>
      </c>
      <c r="G849" t="str">
        <f>IF(AND('Main Data(Cleaned)'!E848&gt;7,'Main Data(Cleaned)'!I848="Yes"),"High Qty &amp; Returned","No")</f>
        <v>No</v>
      </c>
      <c r="O849" s="1">
        <f>DATE(YEAR('Main Data(Cleaned)'!H849),MONTH('Main Data(Cleaned)'!H849),DAY('Main Data(Cleaned)'!H849))</f>
        <v>45318</v>
      </c>
      <c r="Q849">
        <f>O849-'Main Data(Cleaned)'!G849</f>
        <v>37</v>
      </c>
    </row>
    <row r="850" spans="1:17" x14ac:dyDescent="0.3">
      <c r="A850" t="str">
        <v>Low Value</v>
      </c>
      <c r="C850" t="str">
        <v>High</v>
      </c>
      <c r="E850" t="str">
        <v>Cheap</v>
      </c>
      <c r="G850" t="str">
        <f>IF(AND('Main Data(Cleaned)'!E849&gt;7,'Main Data(Cleaned)'!I849="Yes"),"High Qty &amp; Returned","No")</f>
        <v>No</v>
      </c>
      <c r="O850" s="1">
        <f>DATE(YEAR('Main Data(Cleaned)'!H850),MONTH('Main Data(Cleaned)'!H850),DAY('Main Data(Cleaned)'!H850))</f>
        <v>45474</v>
      </c>
      <c r="Q850">
        <f>O850-'Main Data(Cleaned)'!G850</f>
        <v>31</v>
      </c>
    </row>
    <row r="851" spans="1:17" x14ac:dyDescent="0.3">
      <c r="A851" t="str">
        <v>Low Value</v>
      </c>
      <c r="C851" t="str">
        <v>Medium</v>
      </c>
      <c r="E851" t="str">
        <v>Cheap</v>
      </c>
      <c r="G851" t="str">
        <f>IF(AND('Main Data(Cleaned)'!E850&gt;7,'Main Data(Cleaned)'!I850="Yes"),"High Qty &amp; Returned","No")</f>
        <v>No</v>
      </c>
      <c r="O851" s="1">
        <f>DATE(YEAR('Main Data(Cleaned)'!H851),MONTH('Main Data(Cleaned)'!H851),DAY('Main Data(Cleaned)'!H851))</f>
        <v>45585</v>
      </c>
      <c r="Q851">
        <f>O851-'Main Data(Cleaned)'!G851</f>
        <v>20</v>
      </c>
    </row>
    <row r="852" spans="1:17" x14ac:dyDescent="0.3">
      <c r="A852" t="str">
        <v>Low Value</v>
      </c>
      <c r="C852" t="str">
        <v>Low</v>
      </c>
      <c r="E852" t="str">
        <v>Cheap</v>
      </c>
      <c r="G852" t="str">
        <f>IF(AND('Main Data(Cleaned)'!E851&gt;7,'Main Data(Cleaned)'!I851="Yes"),"High Qty &amp; Returned","No")</f>
        <v>No</v>
      </c>
      <c r="O852" s="1">
        <f>DATE(YEAR('Main Data(Cleaned)'!H852),MONTH('Main Data(Cleaned)'!H852),DAY('Main Data(Cleaned)'!H852))</f>
        <v>46025</v>
      </c>
      <c r="Q852">
        <f>O852-'Main Data(Cleaned)'!G852</f>
        <v>35</v>
      </c>
    </row>
    <row r="853" spans="1:17" x14ac:dyDescent="0.3">
      <c r="A853" t="str">
        <v>Low Value</v>
      </c>
      <c r="C853" t="str">
        <v>Medium</v>
      </c>
      <c r="E853" t="str">
        <v>Cheap</v>
      </c>
      <c r="G853" t="str">
        <f>IF(AND('Main Data(Cleaned)'!E852&gt;7,'Main Data(Cleaned)'!I852="Yes"),"High Qty &amp; Returned","No")</f>
        <v>High Qty &amp; Returned</v>
      </c>
      <c r="O853" s="1">
        <f>DATE(YEAR('Main Data(Cleaned)'!H853),MONTH('Main Data(Cleaned)'!H853),DAY('Main Data(Cleaned)'!H853))</f>
        <v>45105</v>
      </c>
      <c r="Q853">
        <f>O853-'Main Data(Cleaned)'!G853</f>
        <v>28</v>
      </c>
    </row>
    <row r="854" spans="1:17" x14ac:dyDescent="0.3">
      <c r="A854" t="str">
        <v>High Value</v>
      </c>
      <c r="C854" t="str">
        <v>Low</v>
      </c>
      <c r="E854" t="str">
        <v>Moderate</v>
      </c>
      <c r="G854" t="str">
        <f>IF(AND('Main Data(Cleaned)'!E853&gt;7,'Main Data(Cleaned)'!I853="Yes"),"High Qty &amp; Returned","No")</f>
        <v>No</v>
      </c>
      <c r="O854" s="1">
        <f>DATE(YEAR('Main Data(Cleaned)'!H854),MONTH('Main Data(Cleaned)'!H854),DAY('Main Data(Cleaned)'!H854))</f>
        <v>45721</v>
      </c>
      <c r="Q854">
        <f>O854-'Main Data(Cleaned)'!G854</f>
        <v>25</v>
      </c>
    </row>
    <row r="855" spans="1:17" x14ac:dyDescent="0.3">
      <c r="A855" t="str">
        <v>Low Value</v>
      </c>
      <c r="C855" t="str">
        <v>Medium</v>
      </c>
      <c r="E855" t="str">
        <v>Moderate</v>
      </c>
      <c r="G855" t="str">
        <f>IF(AND('Main Data(Cleaned)'!E854&gt;7,'Main Data(Cleaned)'!I854="Yes"),"High Qty &amp; Returned","No")</f>
        <v>No</v>
      </c>
      <c r="O855" s="1">
        <f>DATE(YEAR('Main Data(Cleaned)'!H855),MONTH('Main Data(Cleaned)'!H855),DAY('Main Data(Cleaned)'!H855))</f>
        <v>45060</v>
      </c>
      <c r="Q855">
        <f>O855-'Main Data(Cleaned)'!G855</f>
        <v>38</v>
      </c>
    </row>
    <row r="856" spans="1:17" x14ac:dyDescent="0.3">
      <c r="A856" t="str">
        <v>High Value</v>
      </c>
      <c r="C856" t="str">
        <v>Medium</v>
      </c>
      <c r="E856" t="str">
        <v>Moderate</v>
      </c>
      <c r="G856" t="str">
        <f>IF(AND('Main Data(Cleaned)'!E855&gt;7,'Main Data(Cleaned)'!I855="Yes"),"High Qty &amp; Returned","No")</f>
        <v>No</v>
      </c>
      <c r="O856" s="1">
        <f>DATE(YEAR('Main Data(Cleaned)'!H856),MONTH('Main Data(Cleaned)'!H856),DAY('Main Data(Cleaned)'!H856))</f>
        <v>45547</v>
      </c>
      <c r="Q856">
        <f>O856-'Main Data(Cleaned)'!G856</f>
        <v>18</v>
      </c>
    </row>
    <row r="857" spans="1:17" x14ac:dyDescent="0.3">
      <c r="A857" t="str">
        <v>High Value</v>
      </c>
      <c r="C857" t="str">
        <v>Medium</v>
      </c>
      <c r="E857" t="str">
        <v>Moderate</v>
      </c>
      <c r="G857" t="str">
        <f>IF(AND('Main Data(Cleaned)'!E856&gt;7,'Main Data(Cleaned)'!I856="Yes"),"High Qty &amp; Returned","No")</f>
        <v>High Qty &amp; Returned</v>
      </c>
      <c r="O857" s="1">
        <f>DATE(YEAR('Main Data(Cleaned)'!H857),MONTH('Main Data(Cleaned)'!H857),DAY('Main Data(Cleaned)'!H857))</f>
        <v>45935</v>
      </c>
      <c r="Q857">
        <f>O857-'Main Data(Cleaned)'!G857</f>
        <v>23</v>
      </c>
    </row>
    <row r="858" spans="1:17" x14ac:dyDescent="0.3">
      <c r="A858" t="str">
        <v>High Value</v>
      </c>
      <c r="C858" t="str">
        <v>Low</v>
      </c>
      <c r="E858" t="str">
        <v>Moderate</v>
      </c>
      <c r="G858" t="str">
        <f>IF(AND('Main Data(Cleaned)'!E857&gt;7,'Main Data(Cleaned)'!I857="Yes"),"High Qty &amp; Returned","No")</f>
        <v>No</v>
      </c>
      <c r="O858" s="1">
        <f>DATE(YEAR('Main Data(Cleaned)'!H858),MONTH('Main Data(Cleaned)'!H858),DAY('Main Data(Cleaned)'!H858))</f>
        <v>45427</v>
      </c>
      <c r="Q858">
        <f>O858-'Main Data(Cleaned)'!G858</f>
        <v>40</v>
      </c>
    </row>
    <row r="859" spans="1:17" x14ac:dyDescent="0.3">
      <c r="A859" t="str">
        <v>Low Value</v>
      </c>
      <c r="C859" t="str">
        <v>Medium</v>
      </c>
      <c r="E859" t="str">
        <v>Moderate</v>
      </c>
      <c r="G859" t="str">
        <f>IF(AND('Main Data(Cleaned)'!E858&gt;7,'Main Data(Cleaned)'!I858="Yes"),"High Qty &amp; Returned","No")</f>
        <v>No</v>
      </c>
      <c r="O859" s="1">
        <f>DATE(YEAR('Main Data(Cleaned)'!H859),MONTH('Main Data(Cleaned)'!H859),DAY('Main Data(Cleaned)'!H859))</f>
        <v>45353</v>
      </c>
      <c r="Q859">
        <f>O859-'Main Data(Cleaned)'!G859</f>
        <v>27</v>
      </c>
    </row>
    <row r="860" spans="1:17" x14ac:dyDescent="0.3">
      <c r="A860" t="str">
        <v>Low Value</v>
      </c>
      <c r="C860" t="str">
        <v>Medium</v>
      </c>
      <c r="E860" t="str">
        <v>Cheap</v>
      </c>
      <c r="G860" t="str">
        <f>IF(AND('Main Data(Cleaned)'!E859&gt;7,'Main Data(Cleaned)'!I859="Yes"),"High Qty &amp; Returned","No")</f>
        <v>No</v>
      </c>
      <c r="O860" s="1">
        <f>DATE(YEAR('Main Data(Cleaned)'!H860),MONTH('Main Data(Cleaned)'!H860),DAY('Main Data(Cleaned)'!H860))</f>
        <v>45621</v>
      </c>
      <c r="Q860">
        <f>O860-'Main Data(Cleaned)'!G860</f>
        <v>40</v>
      </c>
    </row>
    <row r="861" spans="1:17" x14ac:dyDescent="0.3">
      <c r="A861" t="str">
        <v>Low Value</v>
      </c>
      <c r="C861" t="str">
        <v>Low</v>
      </c>
      <c r="E861" t="str">
        <v>Cheap</v>
      </c>
      <c r="G861" t="str">
        <f>IF(AND('Main Data(Cleaned)'!E860&gt;7,'Main Data(Cleaned)'!I860="Yes"),"High Qty &amp; Returned","No")</f>
        <v>No</v>
      </c>
      <c r="O861" s="1">
        <f>DATE(YEAR('Main Data(Cleaned)'!H861),MONTH('Main Data(Cleaned)'!H861),DAY('Main Data(Cleaned)'!H861))</f>
        <v>45872</v>
      </c>
      <c r="Q861">
        <f>O861-'Main Data(Cleaned)'!G861</f>
        <v>18</v>
      </c>
    </row>
    <row r="862" spans="1:17" x14ac:dyDescent="0.3">
      <c r="A862" t="str">
        <v>Low Value</v>
      </c>
      <c r="C862" t="str">
        <v>High</v>
      </c>
      <c r="E862" t="str">
        <v>Moderate</v>
      </c>
      <c r="G862" t="str">
        <f>IF(AND('Main Data(Cleaned)'!E861&gt;7,'Main Data(Cleaned)'!I861="Yes"),"High Qty &amp; Returned","No")</f>
        <v>No</v>
      </c>
      <c r="O862" s="1">
        <f>DATE(YEAR('Main Data(Cleaned)'!H862),MONTH('Main Data(Cleaned)'!H862),DAY('Main Data(Cleaned)'!H862))</f>
        <v>45098</v>
      </c>
      <c r="Q862">
        <f>O862-'Main Data(Cleaned)'!G862</f>
        <v>31</v>
      </c>
    </row>
    <row r="863" spans="1:17" x14ac:dyDescent="0.3">
      <c r="A863" t="str">
        <v>Low Value</v>
      </c>
      <c r="C863" t="str">
        <v>Medium</v>
      </c>
      <c r="E863" t="str">
        <v>Cheap</v>
      </c>
      <c r="G863" t="str">
        <f>IF(AND('Main Data(Cleaned)'!E862&gt;7,'Main Data(Cleaned)'!I862="Yes"),"High Qty &amp; Returned","No")</f>
        <v>No</v>
      </c>
      <c r="O863" s="1">
        <f>DATE(YEAR('Main Data(Cleaned)'!H863),MONTH('Main Data(Cleaned)'!H863),DAY('Main Data(Cleaned)'!H863))</f>
        <v>45932</v>
      </c>
      <c r="Q863">
        <f>O863-'Main Data(Cleaned)'!G863</f>
        <v>32</v>
      </c>
    </row>
    <row r="864" spans="1:17" x14ac:dyDescent="0.3">
      <c r="A864" t="str">
        <v>Low Value</v>
      </c>
      <c r="C864" t="str">
        <v>Medium</v>
      </c>
      <c r="E864" t="str">
        <v>Moderate</v>
      </c>
      <c r="G864" t="str">
        <f>IF(AND('Main Data(Cleaned)'!E863&gt;7,'Main Data(Cleaned)'!I863="Yes"),"High Qty &amp; Returned","No")</f>
        <v>No</v>
      </c>
      <c r="O864" s="1">
        <f>DATE(YEAR('Main Data(Cleaned)'!H864),MONTH('Main Data(Cleaned)'!H864),DAY('Main Data(Cleaned)'!H864))</f>
        <v>45549</v>
      </c>
      <c r="Q864">
        <f>O864-'Main Data(Cleaned)'!G864</f>
        <v>41</v>
      </c>
    </row>
    <row r="865" spans="1:17" x14ac:dyDescent="0.3">
      <c r="A865" t="str">
        <v>Low Value</v>
      </c>
      <c r="C865" t="str">
        <v>Low</v>
      </c>
      <c r="E865" t="str">
        <v>Moderate</v>
      </c>
      <c r="G865" t="str">
        <f>IF(AND('Main Data(Cleaned)'!E864&gt;7,'Main Data(Cleaned)'!I864="Yes"),"High Qty &amp; Returned","No")</f>
        <v>No</v>
      </c>
      <c r="O865" s="1">
        <f>DATE(YEAR('Main Data(Cleaned)'!H865),MONTH('Main Data(Cleaned)'!H865),DAY('Main Data(Cleaned)'!H865))</f>
        <v>45925</v>
      </c>
      <c r="Q865">
        <f>O865-'Main Data(Cleaned)'!G865</f>
        <v>30</v>
      </c>
    </row>
    <row r="866" spans="1:17" x14ac:dyDescent="0.3">
      <c r="A866" t="str">
        <v>Low Value</v>
      </c>
      <c r="C866" t="str">
        <v>Medium</v>
      </c>
      <c r="E866" t="str">
        <v>Cheap</v>
      </c>
      <c r="G866" t="str">
        <f>IF(AND('Main Data(Cleaned)'!E865&gt;7,'Main Data(Cleaned)'!I865="Yes"),"High Qty &amp; Returned","No")</f>
        <v>No</v>
      </c>
      <c r="O866" s="1">
        <f>DATE(YEAR('Main Data(Cleaned)'!H866),MONTH('Main Data(Cleaned)'!H866),DAY('Main Data(Cleaned)'!H866))</f>
        <v>45208</v>
      </c>
      <c r="Q866">
        <f>O866-'Main Data(Cleaned)'!G866</f>
        <v>43</v>
      </c>
    </row>
    <row r="867" spans="1:17" x14ac:dyDescent="0.3">
      <c r="A867" t="str">
        <v>Low Value</v>
      </c>
      <c r="C867" t="str">
        <v>Medium</v>
      </c>
      <c r="E867" t="str">
        <v>Cheap</v>
      </c>
      <c r="G867" t="str">
        <f>IF(AND('Main Data(Cleaned)'!E866&gt;7,'Main Data(Cleaned)'!I866="Yes"),"High Qty &amp; Returned","No")</f>
        <v>No</v>
      </c>
      <c r="O867" s="1">
        <f>DATE(YEAR('Main Data(Cleaned)'!H867),MONTH('Main Data(Cleaned)'!H867),DAY('Main Data(Cleaned)'!H867))</f>
        <v>45777</v>
      </c>
      <c r="Q867">
        <f>O867-'Main Data(Cleaned)'!G867</f>
        <v>38</v>
      </c>
    </row>
    <row r="868" spans="1:17" x14ac:dyDescent="0.3">
      <c r="A868" t="str">
        <v>Low Value</v>
      </c>
      <c r="C868" t="str">
        <v>Medium</v>
      </c>
      <c r="E868" t="str">
        <v>Cheap</v>
      </c>
      <c r="G868" t="str">
        <f>IF(AND('Main Data(Cleaned)'!E867&gt;7,'Main Data(Cleaned)'!I867="Yes"),"High Qty &amp; Returned","No")</f>
        <v>No</v>
      </c>
      <c r="O868" s="1">
        <f>DATE(YEAR('Main Data(Cleaned)'!H868),MONTH('Main Data(Cleaned)'!H868),DAY('Main Data(Cleaned)'!H868))</f>
        <v>45380</v>
      </c>
      <c r="Q868">
        <f>O868-'Main Data(Cleaned)'!G868</f>
        <v>43</v>
      </c>
    </row>
    <row r="869" spans="1:17" x14ac:dyDescent="0.3">
      <c r="A869" t="str">
        <v>High Value</v>
      </c>
      <c r="C869" t="str">
        <v>Low</v>
      </c>
      <c r="E869" t="str">
        <v>Moderate</v>
      </c>
      <c r="G869" t="str">
        <f>IF(AND('Main Data(Cleaned)'!E868&gt;7,'Main Data(Cleaned)'!I868="Yes"),"High Qty &amp; Returned","No")</f>
        <v>No</v>
      </c>
      <c r="O869" s="1">
        <f>DATE(YEAR('Main Data(Cleaned)'!H869),MONTH('Main Data(Cleaned)'!H869),DAY('Main Data(Cleaned)'!H869))</f>
        <v>45057</v>
      </c>
      <c r="Q869">
        <f>O869-'Main Data(Cleaned)'!G869</f>
        <v>24</v>
      </c>
    </row>
    <row r="870" spans="1:17" x14ac:dyDescent="0.3">
      <c r="A870" t="str">
        <v>Low Value</v>
      </c>
      <c r="C870" t="str">
        <v>Medium</v>
      </c>
      <c r="E870" t="str">
        <v>Moderate</v>
      </c>
      <c r="G870" t="str">
        <f>IF(AND('Main Data(Cleaned)'!E869&gt;7,'Main Data(Cleaned)'!I869="Yes"),"High Qty &amp; Returned","No")</f>
        <v>No</v>
      </c>
      <c r="O870" s="1">
        <f>DATE(YEAR('Main Data(Cleaned)'!H870),MONTH('Main Data(Cleaned)'!H870),DAY('Main Data(Cleaned)'!H870))</f>
        <v>45117</v>
      </c>
      <c r="Q870">
        <f>O870-'Main Data(Cleaned)'!G870</f>
        <v>45</v>
      </c>
    </row>
    <row r="871" spans="1:17" x14ac:dyDescent="0.3">
      <c r="A871" t="str">
        <v>Low Value</v>
      </c>
      <c r="C871" t="str">
        <v>Medium</v>
      </c>
      <c r="E871" t="str">
        <v>Cheap</v>
      </c>
      <c r="G871" t="str">
        <f>IF(AND('Main Data(Cleaned)'!E870&gt;7,'Main Data(Cleaned)'!I870="Yes"),"High Qty &amp; Returned","No")</f>
        <v>No</v>
      </c>
      <c r="O871" s="1">
        <f>DATE(YEAR('Main Data(Cleaned)'!H871),MONTH('Main Data(Cleaned)'!H871),DAY('Main Data(Cleaned)'!H871))</f>
        <v>45224</v>
      </c>
      <c r="Q871">
        <f>O871-'Main Data(Cleaned)'!G871</f>
        <v>15</v>
      </c>
    </row>
    <row r="872" spans="1:17" x14ac:dyDescent="0.3">
      <c r="A872" t="str">
        <v>Low Value</v>
      </c>
      <c r="C872" t="str">
        <v>Medium</v>
      </c>
      <c r="E872" t="str">
        <v>Cheap</v>
      </c>
      <c r="G872" t="str">
        <f>IF(AND('Main Data(Cleaned)'!E871&gt;7,'Main Data(Cleaned)'!I871="Yes"),"High Qty &amp; Returned","No")</f>
        <v>No</v>
      </c>
      <c r="O872" s="1">
        <f>DATE(YEAR('Main Data(Cleaned)'!H872),MONTH('Main Data(Cleaned)'!H872),DAY('Main Data(Cleaned)'!H872))</f>
        <v>45842</v>
      </c>
      <c r="Q872">
        <f>O872-'Main Data(Cleaned)'!G872</f>
        <v>18</v>
      </c>
    </row>
    <row r="873" spans="1:17" x14ac:dyDescent="0.3">
      <c r="A873" t="str">
        <v>Low Value</v>
      </c>
      <c r="C873" t="str">
        <v>High</v>
      </c>
      <c r="E873" t="str">
        <v>Moderate</v>
      </c>
      <c r="G873" t="str">
        <f>IF(AND('Main Data(Cleaned)'!E872&gt;7,'Main Data(Cleaned)'!I872="Yes"),"High Qty &amp; Returned","No")</f>
        <v>No</v>
      </c>
      <c r="O873" s="1">
        <f>DATE(YEAR('Main Data(Cleaned)'!H873),MONTH('Main Data(Cleaned)'!H873),DAY('Main Data(Cleaned)'!H873))</f>
        <v>45132</v>
      </c>
      <c r="Q873">
        <f>O873-'Main Data(Cleaned)'!G873</f>
        <v>43</v>
      </c>
    </row>
    <row r="874" spans="1:17" x14ac:dyDescent="0.3">
      <c r="A874" t="str">
        <v>Low Value</v>
      </c>
      <c r="C874" t="str">
        <v>Medium</v>
      </c>
      <c r="E874" t="str">
        <v>Cheap</v>
      </c>
      <c r="G874" t="str">
        <f>IF(AND('Main Data(Cleaned)'!E873&gt;7,'Main Data(Cleaned)'!I873="Yes"),"High Qty &amp; Returned","No")</f>
        <v>No</v>
      </c>
      <c r="O874" s="1">
        <f>DATE(YEAR('Main Data(Cleaned)'!H874),MONTH('Main Data(Cleaned)'!H874),DAY('Main Data(Cleaned)'!H874))</f>
        <v>45341</v>
      </c>
      <c r="Q874">
        <f>O874-'Main Data(Cleaned)'!G874</f>
        <v>35</v>
      </c>
    </row>
    <row r="875" spans="1:17" x14ac:dyDescent="0.3">
      <c r="A875" t="str">
        <v>Low Value</v>
      </c>
      <c r="C875" t="str">
        <v>Medium</v>
      </c>
      <c r="E875" t="str">
        <v>Moderate</v>
      </c>
      <c r="G875" t="str">
        <f>IF(AND('Main Data(Cleaned)'!E874&gt;7,'Main Data(Cleaned)'!I874="Yes"),"High Qty &amp; Returned","No")</f>
        <v>No</v>
      </c>
      <c r="O875" s="1">
        <f>DATE(YEAR('Main Data(Cleaned)'!H875),MONTH('Main Data(Cleaned)'!H875),DAY('Main Data(Cleaned)'!H875))</f>
        <v>45663</v>
      </c>
      <c r="Q875">
        <f>O875-'Main Data(Cleaned)'!G875</f>
        <v>45</v>
      </c>
    </row>
    <row r="876" spans="1:17" x14ac:dyDescent="0.3">
      <c r="A876" t="str">
        <v>Low Value</v>
      </c>
      <c r="C876" t="str">
        <v>Low</v>
      </c>
      <c r="E876" t="str">
        <v>Cheap</v>
      </c>
      <c r="G876" t="str">
        <f>IF(AND('Main Data(Cleaned)'!E875&gt;7,'Main Data(Cleaned)'!I875="Yes"),"High Qty &amp; Returned","No")</f>
        <v>No</v>
      </c>
      <c r="O876" s="1">
        <f>DATE(YEAR('Main Data(Cleaned)'!H876),MONTH('Main Data(Cleaned)'!H876),DAY('Main Data(Cleaned)'!H876))</f>
        <v>45789</v>
      </c>
      <c r="Q876">
        <f>O876-'Main Data(Cleaned)'!G876</f>
        <v>32</v>
      </c>
    </row>
    <row r="877" spans="1:17" x14ac:dyDescent="0.3">
      <c r="A877" t="str">
        <v>Low Value</v>
      </c>
      <c r="C877" t="str">
        <v>Medium</v>
      </c>
      <c r="E877" t="str">
        <v>Cheap</v>
      </c>
      <c r="G877" t="str">
        <f>IF(AND('Main Data(Cleaned)'!E876&gt;7,'Main Data(Cleaned)'!I876="Yes"),"High Qty &amp; Returned","No")</f>
        <v>No</v>
      </c>
      <c r="O877" s="1">
        <f>DATE(YEAR('Main Data(Cleaned)'!H877),MONTH('Main Data(Cleaned)'!H877),DAY('Main Data(Cleaned)'!H877))</f>
        <v>45440</v>
      </c>
      <c r="Q877">
        <f>O877-'Main Data(Cleaned)'!G877</f>
        <v>36</v>
      </c>
    </row>
    <row r="878" spans="1:17" x14ac:dyDescent="0.3">
      <c r="A878" t="str">
        <v>Low Value</v>
      </c>
      <c r="C878" t="str">
        <v>Low</v>
      </c>
      <c r="E878" t="str">
        <v>Cheap</v>
      </c>
      <c r="G878" t="str">
        <f>IF(AND('Main Data(Cleaned)'!E877&gt;7,'Main Data(Cleaned)'!I877="Yes"),"High Qty &amp; Returned","No")</f>
        <v>No</v>
      </c>
      <c r="O878" s="1">
        <f>DATE(YEAR('Main Data(Cleaned)'!H878),MONTH('Main Data(Cleaned)'!H878),DAY('Main Data(Cleaned)'!H878))</f>
        <v>45112</v>
      </c>
      <c r="Q878">
        <f>O878-'Main Data(Cleaned)'!G878</f>
        <v>45</v>
      </c>
    </row>
    <row r="879" spans="1:17" x14ac:dyDescent="0.3">
      <c r="A879" t="str">
        <v>Low Value</v>
      </c>
      <c r="C879" t="str">
        <v>Medium</v>
      </c>
      <c r="E879" t="str">
        <v>Moderate</v>
      </c>
      <c r="G879" t="str">
        <f>IF(AND('Main Data(Cleaned)'!E878&gt;7,'Main Data(Cleaned)'!I878="Yes"),"High Qty &amp; Returned","No")</f>
        <v>No</v>
      </c>
      <c r="O879" s="1">
        <f>DATE(YEAR('Main Data(Cleaned)'!H879),MONTH('Main Data(Cleaned)'!H879),DAY('Main Data(Cleaned)'!H879))</f>
        <v>45419</v>
      </c>
      <c r="Q879">
        <f>O879-'Main Data(Cleaned)'!G879</f>
        <v>30</v>
      </c>
    </row>
    <row r="880" spans="1:17" x14ac:dyDescent="0.3">
      <c r="A880" t="str">
        <v>Low Value</v>
      </c>
      <c r="C880" t="str">
        <v>High</v>
      </c>
      <c r="E880" t="str">
        <v>Moderate</v>
      </c>
      <c r="G880" t="str">
        <f>IF(AND('Main Data(Cleaned)'!E879&gt;7,'Main Data(Cleaned)'!I879="Yes"),"High Qty &amp; Returned","No")</f>
        <v>No</v>
      </c>
      <c r="O880" s="1">
        <f>DATE(YEAR('Main Data(Cleaned)'!H880),MONTH('Main Data(Cleaned)'!H880),DAY('Main Data(Cleaned)'!H880))</f>
        <v>45911</v>
      </c>
      <c r="Q880">
        <f>O880-'Main Data(Cleaned)'!G880</f>
        <v>30</v>
      </c>
    </row>
    <row r="881" spans="1:17" x14ac:dyDescent="0.3">
      <c r="A881" t="str">
        <v>Low Value</v>
      </c>
      <c r="C881" t="str">
        <v>High</v>
      </c>
      <c r="E881" t="str">
        <v>Moderate</v>
      </c>
      <c r="G881" t="str">
        <f>IF(AND('Main Data(Cleaned)'!E880&gt;7,'Main Data(Cleaned)'!I880="Yes"),"High Qty &amp; Returned","No")</f>
        <v>No</v>
      </c>
      <c r="O881" s="1">
        <f>DATE(YEAR('Main Data(Cleaned)'!H881),MONTH('Main Data(Cleaned)'!H881),DAY('Main Data(Cleaned)'!H881))</f>
        <v>45491</v>
      </c>
      <c r="Q881">
        <f>O881-'Main Data(Cleaned)'!G881</f>
        <v>43</v>
      </c>
    </row>
    <row r="882" spans="1:17" x14ac:dyDescent="0.3">
      <c r="A882" t="str">
        <v>Low Value</v>
      </c>
      <c r="C882" t="str">
        <v>Medium</v>
      </c>
      <c r="E882" t="str">
        <v>Cheap</v>
      </c>
      <c r="G882" t="str">
        <f>IF(AND('Main Data(Cleaned)'!E881&gt;7,'Main Data(Cleaned)'!I881="Yes"),"High Qty &amp; Returned","No")</f>
        <v>No</v>
      </c>
      <c r="O882" s="1">
        <f>DATE(YEAR('Main Data(Cleaned)'!H882),MONTH('Main Data(Cleaned)'!H882),DAY('Main Data(Cleaned)'!H882))</f>
        <v>45139</v>
      </c>
      <c r="Q882">
        <f>O882-'Main Data(Cleaned)'!G882</f>
        <v>41</v>
      </c>
    </row>
    <row r="883" spans="1:17" x14ac:dyDescent="0.3">
      <c r="A883" t="str">
        <v>Low Value</v>
      </c>
      <c r="C883" t="str">
        <v>High</v>
      </c>
      <c r="E883" t="str">
        <v>Moderate</v>
      </c>
      <c r="G883" t="str">
        <f>IF(AND('Main Data(Cleaned)'!E882&gt;7,'Main Data(Cleaned)'!I882="Yes"),"High Qty &amp; Returned","No")</f>
        <v>No</v>
      </c>
      <c r="O883" s="1">
        <f>DATE(YEAR('Main Data(Cleaned)'!H883),MONTH('Main Data(Cleaned)'!H883),DAY('Main Data(Cleaned)'!H883))</f>
        <v>45564</v>
      </c>
      <c r="Q883">
        <f>O883-'Main Data(Cleaned)'!G883</f>
        <v>17</v>
      </c>
    </row>
    <row r="884" spans="1:17" x14ac:dyDescent="0.3">
      <c r="A884" t="str">
        <v>Low Value</v>
      </c>
      <c r="C884" t="str">
        <v>Low</v>
      </c>
      <c r="E884" t="str">
        <v>Cheap</v>
      </c>
      <c r="G884" t="str">
        <f>IF(AND('Main Data(Cleaned)'!E883&gt;7,'Main Data(Cleaned)'!I883="Yes"),"High Qty &amp; Returned","No")</f>
        <v>No</v>
      </c>
      <c r="O884" s="1">
        <f>DATE(YEAR('Main Data(Cleaned)'!H884),MONTH('Main Data(Cleaned)'!H884),DAY('Main Data(Cleaned)'!H884))</f>
        <v>45427</v>
      </c>
      <c r="Q884">
        <f>O884-'Main Data(Cleaned)'!G884</f>
        <v>31</v>
      </c>
    </row>
    <row r="885" spans="1:17" x14ac:dyDescent="0.3">
      <c r="A885" t="str">
        <v>Low Value</v>
      </c>
      <c r="C885" t="str">
        <v>Medium</v>
      </c>
      <c r="E885" t="str">
        <v>Moderate</v>
      </c>
      <c r="G885" t="str">
        <f>IF(AND('Main Data(Cleaned)'!E884&gt;7,'Main Data(Cleaned)'!I884="Yes"),"High Qty &amp; Returned","No")</f>
        <v>No</v>
      </c>
      <c r="O885" s="1">
        <f>DATE(YEAR('Main Data(Cleaned)'!H885),MONTH('Main Data(Cleaned)'!H885),DAY('Main Data(Cleaned)'!H885))</f>
        <v>45822</v>
      </c>
      <c r="Q885">
        <f>O885-'Main Data(Cleaned)'!G885</f>
        <v>19</v>
      </c>
    </row>
    <row r="886" spans="1:17" x14ac:dyDescent="0.3">
      <c r="A886" t="str">
        <v>High Value</v>
      </c>
      <c r="C886" t="str">
        <v>Low</v>
      </c>
      <c r="E886" t="str">
        <v>Moderate</v>
      </c>
      <c r="G886" t="str">
        <f>IF(AND('Main Data(Cleaned)'!E885&gt;7,'Main Data(Cleaned)'!I885="Yes"),"High Qty &amp; Returned","No")</f>
        <v>No</v>
      </c>
      <c r="O886" s="1">
        <f>DATE(YEAR('Main Data(Cleaned)'!H886),MONTH('Main Data(Cleaned)'!H886),DAY('Main Data(Cleaned)'!H886))</f>
        <v>45617</v>
      </c>
      <c r="Q886">
        <f>O886-'Main Data(Cleaned)'!G886</f>
        <v>26</v>
      </c>
    </row>
    <row r="887" spans="1:17" x14ac:dyDescent="0.3">
      <c r="A887" t="str">
        <v>Low Value</v>
      </c>
      <c r="C887" t="str">
        <v>Medium</v>
      </c>
      <c r="E887" t="str">
        <v>Cheap</v>
      </c>
      <c r="G887" t="str">
        <f>IF(AND('Main Data(Cleaned)'!E886&gt;7,'Main Data(Cleaned)'!I886="Yes"),"High Qty &amp; Returned","No")</f>
        <v>High Qty &amp; Returned</v>
      </c>
      <c r="O887" s="1">
        <f>DATE(YEAR('Main Data(Cleaned)'!H887),MONTH('Main Data(Cleaned)'!H887),DAY('Main Data(Cleaned)'!H887))</f>
        <v>45722</v>
      </c>
      <c r="Q887">
        <f>O887-'Main Data(Cleaned)'!G887</f>
        <v>31</v>
      </c>
    </row>
    <row r="888" spans="1:17" x14ac:dyDescent="0.3">
      <c r="A888" t="str">
        <v>High Value</v>
      </c>
      <c r="C888" t="str">
        <v>Low</v>
      </c>
      <c r="E888" t="str">
        <v>Moderate</v>
      </c>
      <c r="G888" t="str">
        <f>IF(AND('Main Data(Cleaned)'!E887&gt;7,'Main Data(Cleaned)'!I887="Yes"),"High Qty &amp; Returned","No")</f>
        <v>No</v>
      </c>
      <c r="O888" s="1">
        <f>DATE(YEAR('Main Data(Cleaned)'!H888),MONTH('Main Data(Cleaned)'!H888),DAY('Main Data(Cleaned)'!H888))</f>
        <v>45527</v>
      </c>
      <c r="Q888">
        <f>O888-'Main Data(Cleaned)'!G888</f>
        <v>19</v>
      </c>
    </row>
    <row r="889" spans="1:17" x14ac:dyDescent="0.3">
      <c r="A889" t="str">
        <v>High Value</v>
      </c>
      <c r="C889" t="str">
        <v>Low</v>
      </c>
      <c r="E889" t="str">
        <v>Moderate</v>
      </c>
      <c r="G889" t="str">
        <f>IF(AND('Main Data(Cleaned)'!E888&gt;7,'Main Data(Cleaned)'!I888="Yes"),"High Qty &amp; Returned","No")</f>
        <v>No</v>
      </c>
      <c r="O889" s="1">
        <f>DATE(YEAR('Main Data(Cleaned)'!H889),MONTH('Main Data(Cleaned)'!H889),DAY('Main Data(Cleaned)'!H889))</f>
        <v>45240</v>
      </c>
      <c r="Q889">
        <f>O889-'Main Data(Cleaned)'!G889</f>
        <v>17</v>
      </c>
    </row>
    <row r="890" spans="1:17" x14ac:dyDescent="0.3">
      <c r="A890" t="str">
        <v>Low Value</v>
      </c>
      <c r="C890" t="str">
        <v>Medium</v>
      </c>
      <c r="E890" t="str">
        <v>Moderate</v>
      </c>
      <c r="G890" t="str">
        <f>IF(AND('Main Data(Cleaned)'!E889&gt;7,'Main Data(Cleaned)'!I889="Yes"),"High Qty &amp; Returned","No")</f>
        <v>High Qty &amp; Returned</v>
      </c>
      <c r="O890" s="1">
        <f>DATE(YEAR('Main Data(Cleaned)'!H890),MONTH('Main Data(Cleaned)'!H890),DAY('Main Data(Cleaned)'!H890))</f>
        <v>45239</v>
      </c>
      <c r="Q890">
        <f>O890-'Main Data(Cleaned)'!G890</f>
        <v>32</v>
      </c>
    </row>
    <row r="891" spans="1:17" x14ac:dyDescent="0.3">
      <c r="A891" t="str">
        <v>Low Value</v>
      </c>
      <c r="C891" t="str">
        <v>Medium</v>
      </c>
      <c r="E891" t="str">
        <v>Cheap</v>
      </c>
      <c r="G891" t="str">
        <f>IF(AND('Main Data(Cleaned)'!E890&gt;7,'Main Data(Cleaned)'!I890="Yes"),"High Qty &amp; Returned","No")</f>
        <v>No</v>
      </c>
      <c r="O891" s="1">
        <f>DATE(YEAR('Main Data(Cleaned)'!H891),MONTH('Main Data(Cleaned)'!H891),DAY('Main Data(Cleaned)'!H891))</f>
        <v>45084</v>
      </c>
      <c r="Q891">
        <f>O891-'Main Data(Cleaned)'!G891</f>
        <v>37</v>
      </c>
    </row>
    <row r="892" spans="1:17" x14ac:dyDescent="0.3">
      <c r="A892" t="str">
        <v>High Value</v>
      </c>
      <c r="C892" t="str">
        <v>High</v>
      </c>
      <c r="E892" t="str">
        <v>Moderate</v>
      </c>
      <c r="G892" t="str">
        <f>IF(AND('Main Data(Cleaned)'!E891&gt;7,'Main Data(Cleaned)'!I891="Yes"),"High Qty &amp; Returned","No")</f>
        <v>High Qty &amp; Returned</v>
      </c>
      <c r="O892" s="1">
        <f>DATE(YEAR('Main Data(Cleaned)'!H892),MONTH('Main Data(Cleaned)'!H892),DAY('Main Data(Cleaned)'!H892))</f>
        <v>45073</v>
      </c>
      <c r="Q892">
        <f>O892-'Main Data(Cleaned)'!G892</f>
        <v>41</v>
      </c>
    </row>
    <row r="893" spans="1:17" x14ac:dyDescent="0.3">
      <c r="A893" t="str">
        <v>Low Value</v>
      </c>
      <c r="C893" t="str">
        <v>Medium</v>
      </c>
      <c r="E893" t="str">
        <v>Moderate</v>
      </c>
      <c r="G893" t="str">
        <f>IF(AND('Main Data(Cleaned)'!E892&gt;7,'Main Data(Cleaned)'!I892="Yes"),"High Qty &amp; Returned","No")</f>
        <v>No</v>
      </c>
      <c r="O893" s="1">
        <f>DATE(YEAR('Main Data(Cleaned)'!H893),MONTH('Main Data(Cleaned)'!H893),DAY('Main Data(Cleaned)'!H893))</f>
        <v>45942</v>
      </c>
      <c r="Q893">
        <f>O893-'Main Data(Cleaned)'!G893</f>
        <v>17</v>
      </c>
    </row>
    <row r="894" spans="1:17" x14ac:dyDescent="0.3">
      <c r="A894" t="str">
        <v>Low Value</v>
      </c>
      <c r="C894" t="str">
        <v>Medium</v>
      </c>
      <c r="E894" t="str">
        <v>Moderate</v>
      </c>
      <c r="G894" t="str">
        <f>IF(AND('Main Data(Cleaned)'!E893&gt;7,'Main Data(Cleaned)'!I893="Yes"),"High Qty &amp; Returned","No")</f>
        <v>No</v>
      </c>
      <c r="O894" s="1">
        <f>DATE(YEAR('Main Data(Cleaned)'!H894),MONTH('Main Data(Cleaned)'!H894),DAY('Main Data(Cleaned)'!H894))</f>
        <v>45670</v>
      </c>
      <c r="Q894">
        <f>O894-'Main Data(Cleaned)'!G894</f>
        <v>29</v>
      </c>
    </row>
    <row r="895" spans="1:17" x14ac:dyDescent="0.3">
      <c r="A895" t="str">
        <v>Low Value</v>
      </c>
      <c r="C895" t="str">
        <v>Low</v>
      </c>
      <c r="E895" t="str">
        <v>Cheap</v>
      </c>
      <c r="G895" t="str">
        <f>IF(AND('Main Data(Cleaned)'!E894&gt;7,'Main Data(Cleaned)'!I894="Yes"),"High Qty &amp; Returned","No")</f>
        <v>No</v>
      </c>
      <c r="O895" s="1">
        <f>DATE(YEAR('Main Data(Cleaned)'!H895),MONTH('Main Data(Cleaned)'!H895),DAY('Main Data(Cleaned)'!H895))</f>
        <v>45292</v>
      </c>
      <c r="Q895">
        <f>O895-'Main Data(Cleaned)'!G895</f>
        <v>38</v>
      </c>
    </row>
    <row r="896" spans="1:17" x14ac:dyDescent="0.3">
      <c r="A896" t="str">
        <v>Low Value</v>
      </c>
      <c r="C896" t="str">
        <v>Low</v>
      </c>
      <c r="E896" t="str">
        <v>Cheap</v>
      </c>
      <c r="G896" t="str">
        <f>IF(AND('Main Data(Cleaned)'!E895&gt;7,'Main Data(Cleaned)'!I895="Yes"),"High Qty &amp; Returned","No")</f>
        <v>No</v>
      </c>
      <c r="O896" s="1">
        <f>DATE(YEAR('Main Data(Cleaned)'!H896),MONTH('Main Data(Cleaned)'!H896),DAY('Main Data(Cleaned)'!H896))</f>
        <v>45602</v>
      </c>
      <c r="Q896">
        <f>O896-'Main Data(Cleaned)'!G896</f>
        <v>18</v>
      </c>
    </row>
    <row r="897" spans="1:17" x14ac:dyDescent="0.3">
      <c r="A897" t="str">
        <v>Low Value</v>
      </c>
      <c r="C897" t="str">
        <v>High</v>
      </c>
      <c r="E897" t="str">
        <v>Moderate</v>
      </c>
      <c r="G897" t="str">
        <f>IF(AND('Main Data(Cleaned)'!E896&gt;7,'Main Data(Cleaned)'!I896="Yes"),"High Qty &amp; Returned","No")</f>
        <v>No</v>
      </c>
      <c r="O897" s="1">
        <f>DATE(YEAR('Main Data(Cleaned)'!H897),MONTH('Main Data(Cleaned)'!H897),DAY('Main Data(Cleaned)'!H897))</f>
        <v>45308</v>
      </c>
      <c r="Q897">
        <f>O897-'Main Data(Cleaned)'!G897</f>
        <v>28</v>
      </c>
    </row>
    <row r="898" spans="1:17" x14ac:dyDescent="0.3">
      <c r="A898" t="str">
        <v>Low Value</v>
      </c>
      <c r="C898" t="str">
        <v>Medium</v>
      </c>
      <c r="E898" t="str">
        <v>Cheap</v>
      </c>
      <c r="G898" t="str">
        <f>IF(AND('Main Data(Cleaned)'!E897&gt;7,'Main Data(Cleaned)'!I897="Yes"),"High Qty &amp; Returned","No")</f>
        <v>No</v>
      </c>
      <c r="O898" s="1">
        <f>DATE(YEAR('Main Data(Cleaned)'!H898),MONTH('Main Data(Cleaned)'!H898),DAY('Main Data(Cleaned)'!H898))</f>
        <v>45328</v>
      </c>
      <c r="Q898">
        <f>O898-'Main Data(Cleaned)'!G898</f>
        <v>34</v>
      </c>
    </row>
    <row r="899" spans="1:17" x14ac:dyDescent="0.3">
      <c r="A899" t="str">
        <v>Low Value</v>
      </c>
      <c r="C899" t="str">
        <v>High</v>
      </c>
      <c r="E899" t="str">
        <v>Moderate</v>
      </c>
      <c r="G899" t="str">
        <f>IF(AND('Main Data(Cleaned)'!E898&gt;7,'Main Data(Cleaned)'!I898="Yes"),"High Qty &amp; Returned","No")</f>
        <v>No</v>
      </c>
      <c r="O899" s="1">
        <f>DATE(YEAR('Main Data(Cleaned)'!H899),MONTH('Main Data(Cleaned)'!H899),DAY('Main Data(Cleaned)'!H899))</f>
        <v>44996</v>
      </c>
      <c r="Q899">
        <f>O899-'Main Data(Cleaned)'!G899</f>
        <v>37</v>
      </c>
    </row>
    <row r="900" spans="1:17" x14ac:dyDescent="0.3">
      <c r="A900" t="str">
        <v>Low Value</v>
      </c>
      <c r="C900" t="str">
        <v>Medium</v>
      </c>
      <c r="E900" t="str">
        <v>Cheap</v>
      </c>
      <c r="G900" t="str">
        <f>IF(AND('Main Data(Cleaned)'!E899&gt;7,'Main Data(Cleaned)'!I899="Yes"),"High Qty &amp; Returned","No")</f>
        <v>No</v>
      </c>
      <c r="O900" s="1">
        <f>DATE(YEAR('Main Data(Cleaned)'!H900),MONTH('Main Data(Cleaned)'!H900),DAY('Main Data(Cleaned)'!H900))</f>
        <v>45522</v>
      </c>
      <c r="Q900">
        <f>O900-'Main Data(Cleaned)'!G900</f>
        <v>39</v>
      </c>
    </row>
    <row r="901" spans="1:17" x14ac:dyDescent="0.3">
      <c r="A901" t="str">
        <v>Low Value</v>
      </c>
      <c r="C901" t="str">
        <v>Medium</v>
      </c>
      <c r="E901" t="str">
        <v>Cheap</v>
      </c>
      <c r="G901" t="str">
        <f>IF(AND('Main Data(Cleaned)'!E900&gt;7,'Main Data(Cleaned)'!I900="Yes"),"High Qty &amp; Returned","No")</f>
        <v>No</v>
      </c>
      <c r="O901" s="1">
        <f>DATE(YEAR('Main Data(Cleaned)'!H901),MONTH('Main Data(Cleaned)'!H901),DAY('Main Data(Cleaned)'!H901))</f>
        <v>45386</v>
      </c>
      <c r="Q901">
        <f>O901-'Main Data(Cleaned)'!G901</f>
        <v>33</v>
      </c>
    </row>
    <row r="902" spans="1:17" x14ac:dyDescent="0.3">
      <c r="A902" t="str">
        <v>Low Value</v>
      </c>
      <c r="C902" t="str">
        <v>Medium</v>
      </c>
      <c r="E902" t="str">
        <v>Cheap</v>
      </c>
      <c r="G902" t="str">
        <f>IF(AND('Main Data(Cleaned)'!E901&gt;7,'Main Data(Cleaned)'!I901="Yes"),"High Qty &amp; Returned","No")</f>
        <v>No</v>
      </c>
      <c r="O902" s="1">
        <f>DATE(YEAR('Main Data(Cleaned)'!H902),MONTH('Main Data(Cleaned)'!H902),DAY('Main Data(Cleaned)'!H902))</f>
        <v>45683</v>
      </c>
      <c r="Q902">
        <f>O902-'Main Data(Cleaned)'!G902</f>
        <v>20</v>
      </c>
    </row>
    <row r="903" spans="1:17" x14ac:dyDescent="0.3">
      <c r="A903" t="str">
        <v>Low Value</v>
      </c>
      <c r="C903" t="str">
        <v>Medium</v>
      </c>
      <c r="E903" t="str">
        <v>Moderate</v>
      </c>
      <c r="G903" t="str">
        <f>IF(AND('Main Data(Cleaned)'!E902&gt;7,'Main Data(Cleaned)'!I902="Yes"),"High Qty &amp; Returned","No")</f>
        <v>No</v>
      </c>
      <c r="O903" s="1">
        <f>DATE(YEAR('Main Data(Cleaned)'!H903),MONTH('Main Data(Cleaned)'!H903),DAY('Main Data(Cleaned)'!H903))</f>
        <v>45469</v>
      </c>
      <c r="Q903">
        <f>O903-'Main Data(Cleaned)'!G903</f>
        <v>16</v>
      </c>
    </row>
    <row r="904" spans="1:17" x14ac:dyDescent="0.3">
      <c r="A904" t="str">
        <v>Low Value</v>
      </c>
      <c r="C904" t="str">
        <v>Medium</v>
      </c>
      <c r="E904" t="str">
        <v>Cheap</v>
      </c>
      <c r="G904" t="str">
        <f>IF(AND('Main Data(Cleaned)'!E903&gt;7,'Main Data(Cleaned)'!I903="Yes"),"High Qty &amp; Returned","No")</f>
        <v>No</v>
      </c>
      <c r="O904" s="1">
        <f>DATE(YEAR('Main Data(Cleaned)'!H904),MONTH('Main Data(Cleaned)'!H904),DAY('Main Data(Cleaned)'!H904))</f>
        <v>45468</v>
      </c>
      <c r="Q904">
        <f>O904-'Main Data(Cleaned)'!G904</f>
        <v>36</v>
      </c>
    </row>
    <row r="905" spans="1:17" x14ac:dyDescent="0.3">
      <c r="A905" t="str">
        <v>Low Value</v>
      </c>
      <c r="C905" t="str">
        <v>Medium</v>
      </c>
      <c r="E905" t="str">
        <v>Moderate</v>
      </c>
      <c r="G905" t="str">
        <f>IF(AND('Main Data(Cleaned)'!E904&gt;7,'Main Data(Cleaned)'!I904="Yes"),"High Qty &amp; Returned","No")</f>
        <v>No</v>
      </c>
      <c r="O905" s="1">
        <f>DATE(YEAR('Main Data(Cleaned)'!H905),MONTH('Main Data(Cleaned)'!H905),DAY('Main Data(Cleaned)'!H905))</f>
        <v>45804</v>
      </c>
      <c r="Q905">
        <f>O905-'Main Data(Cleaned)'!G905</f>
        <v>42</v>
      </c>
    </row>
    <row r="906" spans="1:17" x14ac:dyDescent="0.3">
      <c r="A906" t="str">
        <v>Low Value</v>
      </c>
      <c r="C906" t="str">
        <v>Medium</v>
      </c>
      <c r="E906" t="str">
        <v>Cheap</v>
      </c>
      <c r="G906" t="str">
        <f>IF(AND('Main Data(Cleaned)'!E905&gt;7,'Main Data(Cleaned)'!I905="Yes"),"High Qty &amp; Returned","No")</f>
        <v>No</v>
      </c>
      <c r="O906" s="1">
        <f>DATE(YEAR('Main Data(Cleaned)'!H906),MONTH('Main Data(Cleaned)'!H906),DAY('Main Data(Cleaned)'!H906))</f>
        <v>45973</v>
      </c>
      <c r="Q906">
        <f>O906-'Main Data(Cleaned)'!G906</f>
        <v>38</v>
      </c>
    </row>
    <row r="907" spans="1:17" x14ac:dyDescent="0.3">
      <c r="A907" t="str">
        <v>Low Value</v>
      </c>
      <c r="C907" t="str">
        <v>Medium</v>
      </c>
      <c r="E907" t="str">
        <v>Cheap</v>
      </c>
      <c r="G907" t="str">
        <f>IF(AND('Main Data(Cleaned)'!E906&gt;7,'Main Data(Cleaned)'!I906="Yes"),"High Qty &amp; Returned","No")</f>
        <v>No</v>
      </c>
      <c r="O907" s="1">
        <f>DATE(YEAR('Main Data(Cleaned)'!H907),MONTH('Main Data(Cleaned)'!H907),DAY('Main Data(Cleaned)'!H907))</f>
        <v>45127</v>
      </c>
      <c r="Q907">
        <f>O907-'Main Data(Cleaned)'!G907</f>
        <v>26</v>
      </c>
    </row>
    <row r="908" spans="1:17" x14ac:dyDescent="0.3">
      <c r="A908" t="str">
        <v>Low Value</v>
      </c>
      <c r="C908" t="str">
        <v>Medium</v>
      </c>
      <c r="E908" t="str">
        <v>Moderate</v>
      </c>
      <c r="G908" t="str">
        <f>IF(AND('Main Data(Cleaned)'!E907&gt;7,'Main Data(Cleaned)'!I907="Yes"),"High Qty &amp; Returned","No")</f>
        <v>High Qty &amp; Returned</v>
      </c>
      <c r="O908" s="1">
        <f>DATE(YEAR('Main Data(Cleaned)'!H908),MONTH('Main Data(Cleaned)'!H908),DAY('Main Data(Cleaned)'!H908))</f>
        <v>45635</v>
      </c>
      <c r="Q908">
        <f>O908-'Main Data(Cleaned)'!G908</f>
        <v>28</v>
      </c>
    </row>
    <row r="909" spans="1:17" x14ac:dyDescent="0.3">
      <c r="A909" t="str">
        <v>Low Value</v>
      </c>
      <c r="C909" t="str">
        <v>Medium</v>
      </c>
      <c r="E909" t="str">
        <v>Cheap</v>
      </c>
      <c r="G909" t="str">
        <f>IF(AND('Main Data(Cleaned)'!E908&gt;7,'Main Data(Cleaned)'!I908="Yes"),"High Qty &amp; Returned","No")</f>
        <v>High Qty &amp; Returned</v>
      </c>
      <c r="O909" s="1">
        <f>DATE(YEAR('Main Data(Cleaned)'!H909),MONTH('Main Data(Cleaned)'!H909),DAY('Main Data(Cleaned)'!H909))</f>
        <v>45037</v>
      </c>
      <c r="Q909">
        <f>O909-'Main Data(Cleaned)'!G909</f>
        <v>42</v>
      </c>
    </row>
    <row r="910" spans="1:17" x14ac:dyDescent="0.3">
      <c r="A910" t="str">
        <v>Low Value</v>
      </c>
      <c r="C910" t="str">
        <v>High</v>
      </c>
      <c r="E910" t="str">
        <v>Moderate</v>
      </c>
      <c r="G910" t="str">
        <f>IF(AND('Main Data(Cleaned)'!E909&gt;7,'Main Data(Cleaned)'!I909="Yes"),"High Qty &amp; Returned","No")</f>
        <v>No</v>
      </c>
      <c r="O910" s="1">
        <f>DATE(YEAR('Main Data(Cleaned)'!H910),MONTH('Main Data(Cleaned)'!H910),DAY('Main Data(Cleaned)'!H910))</f>
        <v>45505</v>
      </c>
      <c r="Q910">
        <f>O910-'Main Data(Cleaned)'!G910</f>
        <v>15</v>
      </c>
    </row>
    <row r="911" spans="1:17" x14ac:dyDescent="0.3">
      <c r="A911" t="str">
        <v>Low Value</v>
      </c>
      <c r="C911" t="str">
        <v>Medium</v>
      </c>
      <c r="E911" t="str">
        <v>Moderate</v>
      </c>
      <c r="G911" t="str">
        <f>IF(AND('Main Data(Cleaned)'!E910&gt;7,'Main Data(Cleaned)'!I910="Yes"),"High Qty &amp; Returned","No")</f>
        <v>No</v>
      </c>
      <c r="O911" s="1">
        <f>DATE(YEAR('Main Data(Cleaned)'!H911),MONTH('Main Data(Cleaned)'!H911),DAY('Main Data(Cleaned)'!H911))</f>
        <v>45407</v>
      </c>
      <c r="Q911">
        <f>O911-'Main Data(Cleaned)'!G911</f>
        <v>19</v>
      </c>
    </row>
    <row r="912" spans="1:17" x14ac:dyDescent="0.3">
      <c r="A912" t="str">
        <v>High Value</v>
      </c>
      <c r="C912" t="str">
        <v>Low</v>
      </c>
      <c r="E912" t="str">
        <v>Moderate</v>
      </c>
      <c r="G912" t="str">
        <f>IF(AND('Main Data(Cleaned)'!E911&gt;7,'Main Data(Cleaned)'!I911="Yes"),"High Qty &amp; Returned","No")</f>
        <v>No</v>
      </c>
      <c r="O912" s="1">
        <f>DATE(YEAR('Main Data(Cleaned)'!H912),MONTH('Main Data(Cleaned)'!H912),DAY('Main Data(Cleaned)'!H912))</f>
        <v>46003</v>
      </c>
      <c r="Q912">
        <f>O912-'Main Data(Cleaned)'!G912</f>
        <v>15</v>
      </c>
    </row>
    <row r="913" spans="1:17" x14ac:dyDescent="0.3">
      <c r="A913" t="str">
        <v>High Value</v>
      </c>
      <c r="C913" t="str">
        <v>Low</v>
      </c>
      <c r="E913" t="str">
        <v>Moderate</v>
      </c>
      <c r="G913" t="str">
        <f>IF(AND('Main Data(Cleaned)'!E912&gt;7,'Main Data(Cleaned)'!I912="Yes"),"High Qty &amp; Returned","No")</f>
        <v>No</v>
      </c>
      <c r="O913" s="1">
        <f>DATE(YEAR('Main Data(Cleaned)'!H913),MONTH('Main Data(Cleaned)'!H913),DAY('Main Data(Cleaned)'!H913))</f>
        <v>45233</v>
      </c>
      <c r="Q913">
        <f>O913-'Main Data(Cleaned)'!G913</f>
        <v>38</v>
      </c>
    </row>
    <row r="914" spans="1:17" x14ac:dyDescent="0.3">
      <c r="A914" t="str">
        <v>High Value</v>
      </c>
      <c r="C914" t="str">
        <v>Low</v>
      </c>
      <c r="E914" t="str">
        <v>Moderate</v>
      </c>
      <c r="G914" t="str">
        <f>IF(AND('Main Data(Cleaned)'!E913&gt;7,'Main Data(Cleaned)'!I913="Yes"),"High Qty &amp; Returned","No")</f>
        <v>No</v>
      </c>
      <c r="O914" s="1">
        <f>DATE(YEAR('Main Data(Cleaned)'!H914),MONTH('Main Data(Cleaned)'!H914),DAY('Main Data(Cleaned)'!H914))</f>
        <v>45732</v>
      </c>
      <c r="Q914">
        <f>O914-'Main Data(Cleaned)'!G914</f>
        <v>36</v>
      </c>
    </row>
    <row r="915" spans="1:17" x14ac:dyDescent="0.3">
      <c r="A915" t="str">
        <v>Low Value</v>
      </c>
      <c r="C915" t="str">
        <v>Medium</v>
      </c>
      <c r="E915" t="str">
        <v>Moderate</v>
      </c>
      <c r="G915" t="str">
        <f>IF(AND('Main Data(Cleaned)'!E914&gt;7,'Main Data(Cleaned)'!I914="Yes"),"High Qty &amp; Returned","No")</f>
        <v>No</v>
      </c>
      <c r="O915" s="1">
        <f>DATE(YEAR('Main Data(Cleaned)'!H915),MONTH('Main Data(Cleaned)'!H915),DAY('Main Data(Cleaned)'!H915))</f>
        <v>45102</v>
      </c>
      <c r="Q915">
        <f>O915-'Main Data(Cleaned)'!G915</f>
        <v>16</v>
      </c>
    </row>
    <row r="916" spans="1:17" x14ac:dyDescent="0.3">
      <c r="A916" t="str">
        <v>Low Value</v>
      </c>
      <c r="C916" t="str">
        <v>Medium</v>
      </c>
      <c r="E916" t="str">
        <v>Moderate</v>
      </c>
      <c r="G916" t="str">
        <f>IF(AND('Main Data(Cleaned)'!E915&gt;7,'Main Data(Cleaned)'!I915="Yes"),"High Qty &amp; Returned","No")</f>
        <v>No</v>
      </c>
      <c r="O916" s="1">
        <f>DATE(YEAR('Main Data(Cleaned)'!H916),MONTH('Main Data(Cleaned)'!H916),DAY('Main Data(Cleaned)'!H916))</f>
        <v>45045</v>
      </c>
      <c r="Q916">
        <f>O916-'Main Data(Cleaned)'!G916</f>
        <v>33</v>
      </c>
    </row>
    <row r="917" spans="1:17" x14ac:dyDescent="0.3">
      <c r="A917" t="str">
        <v>High Value</v>
      </c>
      <c r="C917" t="str">
        <v>Medium</v>
      </c>
      <c r="E917" t="str">
        <v>Moderate</v>
      </c>
      <c r="G917" t="str">
        <f>IF(AND('Main Data(Cleaned)'!E916&gt;7,'Main Data(Cleaned)'!I916="Yes"),"High Qty &amp; Returned","No")</f>
        <v>No</v>
      </c>
      <c r="O917" s="1">
        <f>DATE(YEAR('Main Data(Cleaned)'!H917),MONTH('Main Data(Cleaned)'!H917),DAY('Main Data(Cleaned)'!H917))</f>
        <v>45475</v>
      </c>
      <c r="Q917">
        <f>O917-'Main Data(Cleaned)'!G917</f>
        <v>45</v>
      </c>
    </row>
    <row r="918" spans="1:17" x14ac:dyDescent="0.3">
      <c r="A918" t="str">
        <v>Low Value</v>
      </c>
      <c r="C918" t="str">
        <v>Medium</v>
      </c>
      <c r="E918" t="str">
        <v>Moderate</v>
      </c>
      <c r="G918" t="str">
        <f>IF(AND('Main Data(Cleaned)'!E917&gt;7,'Main Data(Cleaned)'!I917="Yes"),"High Qty &amp; Returned","No")</f>
        <v>High Qty &amp; Returned</v>
      </c>
      <c r="O918" s="1">
        <f>DATE(YEAR('Main Data(Cleaned)'!H918),MONTH('Main Data(Cleaned)'!H918),DAY('Main Data(Cleaned)'!H918))</f>
        <v>45016</v>
      </c>
      <c r="Q918">
        <f>O918-'Main Data(Cleaned)'!G918</f>
        <v>38</v>
      </c>
    </row>
    <row r="919" spans="1:17" x14ac:dyDescent="0.3">
      <c r="A919" t="str">
        <v>Low Value</v>
      </c>
      <c r="C919" t="str">
        <v>Medium</v>
      </c>
      <c r="E919" t="str">
        <v>Cheap</v>
      </c>
      <c r="G919" t="str">
        <f>IF(AND('Main Data(Cleaned)'!E918&gt;7,'Main Data(Cleaned)'!I918="Yes"),"High Qty &amp; Returned","No")</f>
        <v>No</v>
      </c>
      <c r="O919" s="1">
        <f>DATE(YEAR('Main Data(Cleaned)'!H919),MONTH('Main Data(Cleaned)'!H919),DAY('Main Data(Cleaned)'!H919))</f>
        <v>45725</v>
      </c>
      <c r="Q919">
        <f>O919-'Main Data(Cleaned)'!G919</f>
        <v>27</v>
      </c>
    </row>
    <row r="920" spans="1:17" x14ac:dyDescent="0.3">
      <c r="A920" t="str">
        <v>Low Value</v>
      </c>
      <c r="C920" t="str">
        <v>Low</v>
      </c>
      <c r="E920" t="str">
        <v>Cheap</v>
      </c>
      <c r="G920" t="str">
        <f>IF(AND('Main Data(Cleaned)'!E919&gt;7,'Main Data(Cleaned)'!I919="Yes"),"High Qty &amp; Returned","No")</f>
        <v>No</v>
      </c>
      <c r="O920" s="1">
        <f>DATE(YEAR('Main Data(Cleaned)'!H920),MONTH('Main Data(Cleaned)'!H920),DAY('Main Data(Cleaned)'!H920))</f>
        <v>45868</v>
      </c>
      <c r="Q920">
        <f>O920-'Main Data(Cleaned)'!G920</f>
        <v>34</v>
      </c>
    </row>
    <row r="921" spans="1:17" x14ac:dyDescent="0.3">
      <c r="A921" t="str">
        <v>Low Value</v>
      </c>
      <c r="C921" t="str">
        <v>Low</v>
      </c>
      <c r="E921" t="str">
        <v>Moderate</v>
      </c>
      <c r="G921" t="str">
        <f>IF(AND('Main Data(Cleaned)'!E920&gt;7,'Main Data(Cleaned)'!I920="Yes"),"High Qty &amp; Returned","No")</f>
        <v>No</v>
      </c>
      <c r="O921" s="1">
        <f>DATE(YEAR('Main Data(Cleaned)'!H921),MONTH('Main Data(Cleaned)'!H921),DAY('Main Data(Cleaned)'!H921))</f>
        <v>45746</v>
      </c>
      <c r="Q921">
        <f>O921-'Main Data(Cleaned)'!G921</f>
        <v>29</v>
      </c>
    </row>
    <row r="922" spans="1:17" x14ac:dyDescent="0.3">
      <c r="A922" t="str">
        <v>Low Value</v>
      </c>
      <c r="C922" t="str">
        <v>Medium</v>
      </c>
      <c r="E922" t="str">
        <v>Moderate</v>
      </c>
      <c r="G922" t="str">
        <f>IF(AND('Main Data(Cleaned)'!E921&gt;7,'Main Data(Cleaned)'!I921="Yes"),"High Qty &amp; Returned","No")</f>
        <v>High Qty &amp; Returned</v>
      </c>
      <c r="O922" s="1">
        <f>DATE(YEAR('Main Data(Cleaned)'!H922),MONTH('Main Data(Cleaned)'!H922),DAY('Main Data(Cleaned)'!H922))</f>
        <v>45352</v>
      </c>
      <c r="Q922">
        <f>O922-'Main Data(Cleaned)'!G922</f>
        <v>38</v>
      </c>
    </row>
    <row r="923" spans="1:17" x14ac:dyDescent="0.3">
      <c r="A923" t="str">
        <v>Low Value</v>
      </c>
      <c r="C923" t="str">
        <v>Low</v>
      </c>
      <c r="E923" t="str">
        <v>Cheap</v>
      </c>
      <c r="G923" t="str">
        <f>IF(AND('Main Data(Cleaned)'!E922&gt;7,'Main Data(Cleaned)'!I922="Yes"),"High Qty &amp; Returned","No")</f>
        <v>No</v>
      </c>
      <c r="O923" s="1">
        <f>DATE(YEAR('Main Data(Cleaned)'!H923),MONTH('Main Data(Cleaned)'!H923),DAY('Main Data(Cleaned)'!H923))</f>
        <v>45733</v>
      </c>
      <c r="Q923">
        <f>O923-'Main Data(Cleaned)'!G923</f>
        <v>17</v>
      </c>
    </row>
    <row r="924" spans="1:17" x14ac:dyDescent="0.3">
      <c r="A924" t="str">
        <v>Low Value</v>
      </c>
      <c r="C924" t="str">
        <v>Medium</v>
      </c>
      <c r="E924" t="str">
        <v>Cheap</v>
      </c>
      <c r="G924" t="str">
        <f>IF(AND('Main Data(Cleaned)'!E923&gt;7,'Main Data(Cleaned)'!I923="Yes"),"High Qty &amp; Returned","No")</f>
        <v>No</v>
      </c>
      <c r="O924" s="1">
        <f>DATE(YEAR('Main Data(Cleaned)'!H924),MONTH('Main Data(Cleaned)'!H924),DAY('Main Data(Cleaned)'!H924))</f>
        <v>45508</v>
      </c>
      <c r="Q924">
        <f>O924-'Main Data(Cleaned)'!G924</f>
        <v>24</v>
      </c>
    </row>
    <row r="925" spans="1:17" x14ac:dyDescent="0.3">
      <c r="A925" t="str">
        <v>Low Value</v>
      </c>
      <c r="C925" t="str">
        <v>Low</v>
      </c>
      <c r="E925" t="str">
        <v>Cheap</v>
      </c>
      <c r="G925" t="str">
        <f>IF(AND('Main Data(Cleaned)'!E924&gt;7,'Main Data(Cleaned)'!I924="Yes"),"High Qty &amp; Returned","No")</f>
        <v>High Qty &amp; Returned</v>
      </c>
      <c r="O925" s="1">
        <f>DATE(YEAR('Main Data(Cleaned)'!H925),MONTH('Main Data(Cleaned)'!H925),DAY('Main Data(Cleaned)'!H925))</f>
        <v>45199</v>
      </c>
      <c r="Q925">
        <f>O925-'Main Data(Cleaned)'!G925</f>
        <v>36</v>
      </c>
    </row>
    <row r="926" spans="1:17" x14ac:dyDescent="0.3">
      <c r="A926" t="str">
        <v>Low Value</v>
      </c>
      <c r="C926" t="str">
        <v>Low</v>
      </c>
      <c r="E926" t="str">
        <v>Cheap</v>
      </c>
      <c r="G926" t="str">
        <f>IF(AND('Main Data(Cleaned)'!E925&gt;7,'Main Data(Cleaned)'!I925="Yes"),"High Qty &amp; Returned","No")</f>
        <v>No</v>
      </c>
      <c r="O926" s="1">
        <f>DATE(YEAR('Main Data(Cleaned)'!H926),MONTH('Main Data(Cleaned)'!H926),DAY('Main Data(Cleaned)'!H926))</f>
        <v>45103</v>
      </c>
      <c r="Q926">
        <f>O926-'Main Data(Cleaned)'!G926</f>
        <v>33</v>
      </c>
    </row>
    <row r="927" spans="1:17" x14ac:dyDescent="0.3">
      <c r="A927" t="str">
        <v>Low Value</v>
      </c>
      <c r="C927" t="str">
        <v>Medium</v>
      </c>
      <c r="E927" t="str">
        <v>Cheap</v>
      </c>
      <c r="G927" t="str">
        <f>IF(AND('Main Data(Cleaned)'!E926&gt;7,'Main Data(Cleaned)'!I926="Yes"),"High Qty &amp; Returned","No")</f>
        <v>No</v>
      </c>
      <c r="O927" s="1">
        <f>DATE(YEAR('Main Data(Cleaned)'!H927),MONTH('Main Data(Cleaned)'!H927),DAY('Main Data(Cleaned)'!H927))</f>
        <v>45512</v>
      </c>
      <c r="Q927">
        <f>O927-'Main Data(Cleaned)'!G927</f>
        <v>22</v>
      </c>
    </row>
    <row r="928" spans="1:17" x14ac:dyDescent="0.3">
      <c r="A928" t="str">
        <v>Low Value</v>
      </c>
      <c r="C928" t="str">
        <v>High</v>
      </c>
      <c r="E928" t="str">
        <v>Moderate</v>
      </c>
      <c r="G928" t="str">
        <f>IF(AND('Main Data(Cleaned)'!E927&gt;7,'Main Data(Cleaned)'!I927="Yes"),"High Qty &amp; Returned","No")</f>
        <v>High Qty &amp; Returned</v>
      </c>
      <c r="O928" s="1">
        <f>DATE(YEAR('Main Data(Cleaned)'!H928),MONTH('Main Data(Cleaned)'!H928),DAY('Main Data(Cleaned)'!H928))</f>
        <v>45541</v>
      </c>
      <c r="Q928">
        <f>O928-'Main Data(Cleaned)'!G928</f>
        <v>31</v>
      </c>
    </row>
    <row r="929" spans="1:17" x14ac:dyDescent="0.3">
      <c r="A929" t="str">
        <v>Low Value</v>
      </c>
      <c r="C929" t="str">
        <v>Low</v>
      </c>
      <c r="E929" t="str">
        <v>Moderate</v>
      </c>
      <c r="G929" t="str">
        <f>IF(AND('Main Data(Cleaned)'!E928&gt;7,'Main Data(Cleaned)'!I928="Yes"),"High Qty &amp; Returned","No")</f>
        <v>No</v>
      </c>
      <c r="O929" s="1">
        <f>DATE(YEAR('Main Data(Cleaned)'!H929),MONTH('Main Data(Cleaned)'!H929),DAY('Main Data(Cleaned)'!H929))</f>
        <v>45317</v>
      </c>
      <c r="Q929">
        <f>O929-'Main Data(Cleaned)'!G929</f>
        <v>29</v>
      </c>
    </row>
    <row r="930" spans="1:17" x14ac:dyDescent="0.3">
      <c r="A930" t="str">
        <v>Low Value</v>
      </c>
      <c r="C930" t="str">
        <v>Medium</v>
      </c>
      <c r="E930" t="str">
        <v>Cheap</v>
      </c>
      <c r="G930" t="str">
        <f>IF(AND('Main Data(Cleaned)'!E929&gt;7,'Main Data(Cleaned)'!I929="Yes"),"High Qty &amp; Returned","No")</f>
        <v>No</v>
      </c>
      <c r="O930" s="1">
        <f>DATE(YEAR('Main Data(Cleaned)'!H930),MONTH('Main Data(Cleaned)'!H930),DAY('Main Data(Cleaned)'!H930))</f>
        <v>45424</v>
      </c>
      <c r="Q930">
        <f>O930-'Main Data(Cleaned)'!G930</f>
        <v>34</v>
      </c>
    </row>
    <row r="931" spans="1:17" x14ac:dyDescent="0.3">
      <c r="A931" t="str">
        <v>Low Value</v>
      </c>
      <c r="C931" t="str">
        <v>Medium</v>
      </c>
      <c r="E931" t="str">
        <v>Cheap</v>
      </c>
      <c r="G931" t="str">
        <f>IF(AND('Main Data(Cleaned)'!E930&gt;7,'Main Data(Cleaned)'!I930="Yes"),"High Qty &amp; Returned","No")</f>
        <v>No</v>
      </c>
      <c r="O931" s="1">
        <f>DATE(YEAR('Main Data(Cleaned)'!H931),MONTH('Main Data(Cleaned)'!H931),DAY('Main Data(Cleaned)'!H931))</f>
        <v>45224</v>
      </c>
      <c r="Q931">
        <f>O931-'Main Data(Cleaned)'!G931</f>
        <v>24</v>
      </c>
    </row>
    <row r="932" spans="1:17" x14ac:dyDescent="0.3">
      <c r="A932" t="str">
        <v>Low Value</v>
      </c>
      <c r="C932" t="str">
        <v>Low</v>
      </c>
      <c r="E932" t="str">
        <v>Cheap</v>
      </c>
      <c r="G932" t="str">
        <f>IF(AND('Main Data(Cleaned)'!E931&gt;7,'Main Data(Cleaned)'!I931="Yes"),"High Qty &amp; Returned","No")</f>
        <v>No</v>
      </c>
      <c r="O932" s="1">
        <f>DATE(YEAR('Main Data(Cleaned)'!H932),MONTH('Main Data(Cleaned)'!H932),DAY('Main Data(Cleaned)'!H932))</f>
        <v>45236</v>
      </c>
      <c r="Q932">
        <f>O932-'Main Data(Cleaned)'!G932</f>
        <v>44</v>
      </c>
    </row>
    <row r="933" spans="1:17" x14ac:dyDescent="0.3">
      <c r="A933" t="str">
        <v>Low Value</v>
      </c>
      <c r="C933" t="str">
        <v>High</v>
      </c>
      <c r="E933" t="str">
        <v>Cheap</v>
      </c>
      <c r="G933" t="str">
        <f>IF(AND('Main Data(Cleaned)'!E932&gt;7,'Main Data(Cleaned)'!I932="Yes"),"High Qty &amp; Returned","No")</f>
        <v>No</v>
      </c>
      <c r="O933" s="1">
        <f>DATE(YEAR('Main Data(Cleaned)'!H933),MONTH('Main Data(Cleaned)'!H933),DAY('Main Data(Cleaned)'!H933))</f>
        <v>45077</v>
      </c>
      <c r="Q933">
        <f>O933-'Main Data(Cleaned)'!G933</f>
        <v>17</v>
      </c>
    </row>
    <row r="934" spans="1:17" x14ac:dyDescent="0.3">
      <c r="A934" t="str">
        <v>Low Value</v>
      </c>
      <c r="C934" t="str">
        <v>Medium</v>
      </c>
      <c r="E934" t="str">
        <v>Moderate</v>
      </c>
      <c r="G934" t="str">
        <f>IF(AND('Main Data(Cleaned)'!E933&gt;7,'Main Data(Cleaned)'!I933="Yes"),"High Qty &amp; Returned","No")</f>
        <v>No</v>
      </c>
      <c r="O934" s="1">
        <f>DATE(YEAR('Main Data(Cleaned)'!H934),MONTH('Main Data(Cleaned)'!H934),DAY('Main Data(Cleaned)'!H934))</f>
        <v>45994</v>
      </c>
      <c r="Q934">
        <f>O934-'Main Data(Cleaned)'!G934</f>
        <v>42</v>
      </c>
    </row>
    <row r="935" spans="1:17" x14ac:dyDescent="0.3">
      <c r="A935" t="str">
        <v>Low Value</v>
      </c>
      <c r="C935" t="str">
        <v>Low</v>
      </c>
      <c r="E935" t="str">
        <v>Cheap</v>
      </c>
      <c r="G935" t="str">
        <f>IF(AND('Main Data(Cleaned)'!E934&gt;7,'Main Data(Cleaned)'!I934="Yes"),"High Qty &amp; Returned","No")</f>
        <v>No</v>
      </c>
      <c r="O935" s="1">
        <f>DATE(YEAR('Main Data(Cleaned)'!H935),MONTH('Main Data(Cleaned)'!H935),DAY('Main Data(Cleaned)'!H935))</f>
        <v>45861</v>
      </c>
      <c r="Q935">
        <f>O935-'Main Data(Cleaned)'!G935</f>
        <v>18</v>
      </c>
    </row>
    <row r="936" spans="1:17" x14ac:dyDescent="0.3">
      <c r="A936" t="str">
        <v>Low Value</v>
      </c>
      <c r="C936" t="str">
        <v>Low</v>
      </c>
      <c r="E936" t="str">
        <v>Cheap</v>
      </c>
      <c r="G936" t="str">
        <f>IF(AND('Main Data(Cleaned)'!E935&gt;7,'Main Data(Cleaned)'!I935="Yes"),"High Qty &amp; Returned","No")</f>
        <v>No</v>
      </c>
      <c r="O936" s="1">
        <f>DATE(YEAR('Main Data(Cleaned)'!H936),MONTH('Main Data(Cleaned)'!H936),DAY('Main Data(Cleaned)'!H936))</f>
        <v>45032</v>
      </c>
      <c r="Q936">
        <f>O936-'Main Data(Cleaned)'!G936</f>
        <v>40</v>
      </c>
    </row>
    <row r="937" spans="1:17" x14ac:dyDescent="0.3">
      <c r="A937" t="str">
        <v>Low Value</v>
      </c>
      <c r="C937" t="str">
        <v>Medium</v>
      </c>
      <c r="E937" t="str">
        <v>Moderate</v>
      </c>
      <c r="G937" t="str">
        <f>IF(AND('Main Data(Cleaned)'!E936&gt;7,'Main Data(Cleaned)'!I936="Yes"),"High Qty &amp; Returned","No")</f>
        <v>No</v>
      </c>
      <c r="O937" s="1">
        <f>DATE(YEAR('Main Data(Cleaned)'!H937),MONTH('Main Data(Cleaned)'!H937),DAY('Main Data(Cleaned)'!H937))</f>
        <v>45417</v>
      </c>
      <c r="Q937">
        <f>O937-'Main Data(Cleaned)'!G937</f>
        <v>37</v>
      </c>
    </row>
    <row r="938" spans="1:17" x14ac:dyDescent="0.3">
      <c r="A938" t="str">
        <v>Low Value</v>
      </c>
      <c r="C938" t="str">
        <v>Low</v>
      </c>
      <c r="E938" t="str">
        <v>Moderate</v>
      </c>
      <c r="G938" t="str">
        <f>IF(AND('Main Data(Cleaned)'!E937&gt;7,'Main Data(Cleaned)'!I937="Yes"),"High Qty &amp; Returned","No")</f>
        <v>No</v>
      </c>
      <c r="O938" s="1">
        <f>DATE(YEAR('Main Data(Cleaned)'!H938),MONTH('Main Data(Cleaned)'!H938),DAY('Main Data(Cleaned)'!H938))</f>
        <v>45021</v>
      </c>
      <c r="Q938">
        <f>O938-'Main Data(Cleaned)'!G938</f>
        <v>29</v>
      </c>
    </row>
    <row r="939" spans="1:17" x14ac:dyDescent="0.3">
      <c r="A939" t="str">
        <v>High Value</v>
      </c>
      <c r="C939" t="str">
        <v>Low</v>
      </c>
      <c r="E939" t="str">
        <v>Moderate</v>
      </c>
      <c r="G939" t="str">
        <f>IF(AND('Main Data(Cleaned)'!E938&gt;7,'Main Data(Cleaned)'!I938="Yes"),"High Qty &amp; Returned","No")</f>
        <v>No</v>
      </c>
      <c r="O939" s="1">
        <f>DATE(YEAR('Main Data(Cleaned)'!H939),MONTH('Main Data(Cleaned)'!H939),DAY('Main Data(Cleaned)'!H939))</f>
        <v>45167</v>
      </c>
      <c r="Q939">
        <f>O939-'Main Data(Cleaned)'!G939</f>
        <v>18</v>
      </c>
    </row>
    <row r="940" spans="1:17" x14ac:dyDescent="0.3">
      <c r="A940" t="str">
        <v>Low Value</v>
      </c>
      <c r="C940" t="str">
        <v>Medium</v>
      </c>
      <c r="E940" t="str">
        <v>Cheap</v>
      </c>
      <c r="G940" t="str">
        <f>IF(AND('Main Data(Cleaned)'!E939&gt;7,'Main Data(Cleaned)'!I939="Yes"),"High Qty &amp; Returned","No")</f>
        <v>High Qty &amp; Returned</v>
      </c>
      <c r="O940" s="1">
        <f>DATE(YEAR('Main Data(Cleaned)'!H940),MONTH('Main Data(Cleaned)'!H940),DAY('Main Data(Cleaned)'!H940))</f>
        <v>46033</v>
      </c>
      <c r="Q940">
        <f>O940-'Main Data(Cleaned)'!G940</f>
        <v>34</v>
      </c>
    </row>
    <row r="941" spans="1:17" x14ac:dyDescent="0.3">
      <c r="A941" t="str">
        <v>Low Value</v>
      </c>
      <c r="C941" t="str">
        <v>Medium</v>
      </c>
      <c r="E941" t="str">
        <v>Cheap</v>
      </c>
      <c r="G941" t="str">
        <f>IF(AND('Main Data(Cleaned)'!E940&gt;7,'Main Data(Cleaned)'!I940="Yes"),"High Qty &amp; Returned","No")</f>
        <v>No</v>
      </c>
      <c r="O941" s="1">
        <f>DATE(YEAR('Main Data(Cleaned)'!H941),MONTH('Main Data(Cleaned)'!H941),DAY('Main Data(Cleaned)'!H941))</f>
        <v>45271</v>
      </c>
      <c r="Q941">
        <f>O941-'Main Data(Cleaned)'!G941</f>
        <v>20</v>
      </c>
    </row>
    <row r="942" spans="1:17" x14ac:dyDescent="0.3">
      <c r="A942" t="str">
        <v>Low Value</v>
      </c>
      <c r="C942" t="str">
        <v>Low</v>
      </c>
      <c r="E942" t="str">
        <v>Cheap</v>
      </c>
      <c r="G942" t="str">
        <f>IF(AND('Main Data(Cleaned)'!E941&gt;7,'Main Data(Cleaned)'!I941="Yes"),"High Qty &amp; Returned","No")</f>
        <v>No</v>
      </c>
      <c r="O942" s="1">
        <f>DATE(YEAR('Main Data(Cleaned)'!H942),MONTH('Main Data(Cleaned)'!H942),DAY('Main Data(Cleaned)'!H942))</f>
        <v>45154</v>
      </c>
      <c r="Q942">
        <f>O942-'Main Data(Cleaned)'!G942</f>
        <v>25</v>
      </c>
    </row>
    <row r="943" spans="1:17" x14ac:dyDescent="0.3">
      <c r="A943" t="str">
        <v>Low Value</v>
      </c>
      <c r="C943" t="str">
        <v>Medium</v>
      </c>
      <c r="E943" t="str">
        <v>Cheap</v>
      </c>
      <c r="G943" t="str">
        <f>IF(AND('Main Data(Cleaned)'!E942&gt;7,'Main Data(Cleaned)'!I942="Yes"),"High Qty &amp; Returned","No")</f>
        <v>No</v>
      </c>
      <c r="O943" s="1">
        <f>DATE(YEAR('Main Data(Cleaned)'!H943),MONTH('Main Data(Cleaned)'!H943),DAY('Main Data(Cleaned)'!H943))</f>
        <v>45952</v>
      </c>
      <c r="Q943">
        <f>O943-'Main Data(Cleaned)'!G943</f>
        <v>17</v>
      </c>
    </row>
    <row r="944" spans="1:17" x14ac:dyDescent="0.3">
      <c r="A944" t="str">
        <v>Low Value</v>
      </c>
      <c r="C944" t="str">
        <v>Medium</v>
      </c>
      <c r="E944" t="str">
        <v>Cheap</v>
      </c>
      <c r="G944" t="str">
        <f>IF(AND('Main Data(Cleaned)'!E943&gt;7,'Main Data(Cleaned)'!I943="Yes"),"High Qty &amp; Returned","No")</f>
        <v>No</v>
      </c>
      <c r="O944" s="1">
        <f>DATE(YEAR('Main Data(Cleaned)'!H944),MONTH('Main Data(Cleaned)'!H944),DAY('Main Data(Cleaned)'!H944))</f>
        <v>45966</v>
      </c>
      <c r="Q944">
        <f>O944-'Main Data(Cleaned)'!G944</f>
        <v>41</v>
      </c>
    </row>
    <row r="945" spans="1:17" x14ac:dyDescent="0.3">
      <c r="A945" t="str">
        <v>Low Value</v>
      </c>
      <c r="C945" t="str">
        <v>Medium</v>
      </c>
      <c r="E945" t="str">
        <v>Cheap</v>
      </c>
      <c r="G945" t="str">
        <f>IF(AND('Main Data(Cleaned)'!E944&gt;7,'Main Data(Cleaned)'!I944="Yes"),"High Qty &amp; Returned","No")</f>
        <v>High Qty &amp; Returned</v>
      </c>
      <c r="O945" s="1">
        <f>DATE(YEAR('Main Data(Cleaned)'!H945),MONTH('Main Data(Cleaned)'!H945),DAY('Main Data(Cleaned)'!H945))</f>
        <v>45422</v>
      </c>
      <c r="Q945">
        <f>O945-'Main Data(Cleaned)'!G945</f>
        <v>40</v>
      </c>
    </row>
    <row r="946" spans="1:17" x14ac:dyDescent="0.3">
      <c r="A946" t="str">
        <v>Low Value</v>
      </c>
      <c r="C946" t="str">
        <v>Medium</v>
      </c>
      <c r="E946" t="str">
        <v>Moderate</v>
      </c>
      <c r="G946" t="str">
        <f>IF(AND('Main Data(Cleaned)'!E945&gt;7,'Main Data(Cleaned)'!I945="Yes"),"High Qty &amp; Returned","No")</f>
        <v>No</v>
      </c>
      <c r="O946" s="1">
        <f>DATE(YEAR('Main Data(Cleaned)'!H946),MONTH('Main Data(Cleaned)'!H946),DAY('Main Data(Cleaned)'!H946))</f>
        <v>45310</v>
      </c>
      <c r="Q946">
        <f>O946-'Main Data(Cleaned)'!G946</f>
        <v>28</v>
      </c>
    </row>
    <row r="947" spans="1:17" x14ac:dyDescent="0.3">
      <c r="A947" t="str">
        <v>Low Value</v>
      </c>
      <c r="C947" t="str">
        <v>Medium</v>
      </c>
      <c r="E947" t="str">
        <v>Cheap</v>
      </c>
      <c r="G947" t="str">
        <f>IF(AND('Main Data(Cleaned)'!E946&gt;7,'Main Data(Cleaned)'!I946="Yes"),"High Qty &amp; Returned","No")</f>
        <v>No</v>
      </c>
      <c r="O947" s="1">
        <f>DATE(YEAR('Main Data(Cleaned)'!H947),MONTH('Main Data(Cleaned)'!H947),DAY('Main Data(Cleaned)'!H947))</f>
        <v>45454</v>
      </c>
      <c r="Q947">
        <f>O947-'Main Data(Cleaned)'!G947</f>
        <v>43</v>
      </c>
    </row>
    <row r="948" spans="1:17" x14ac:dyDescent="0.3">
      <c r="A948" t="str">
        <v>Low Value</v>
      </c>
      <c r="C948" t="str">
        <v>High</v>
      </c>
      <c r="E948" t="str">
        <v>Cheap</v>
      </c>
      <c r="G948" t="str">
        <f>IF(AND('Main Data(Cleaned)'!E947&gt;7,'Main Data(Cleaned)'!I947="Yes"),"High Qty &amp; Returned","No")</f>
        <v>No</v>
      </c>
      <c r="O948" s="1">
        <f>DATE(YEAR('Main Data(Cleaned)'!H948),MONTH('Main Data(Cleaned)'!H948),DAY('Main Data(Cleaned)'!H948))</f>
        <v>45107</v>
      </c>
      <c r="Q948">
        <f>O948-'Main Data(Cleaned)'!G948</f>
        <v>30</v>
      </c>
    </row>
    <row r="949" spans="1:17" x14ac:dyDescent="0.3">
      <c r="A949" t="str">
        <v>Low Value</v>
      </c>
      <c r="C949" t="str">
        <v>Medium</v>
      </c>
      <c r="E949" t="str">
        <v>Moderate</v>
      </c>
      <c r="G949" t="str">
        <f>IF(AND('Main Data(Cleaned)'!E948&gt;7,'Main Data(Cleaned)'!I948="Yes"),"High Qty &amp; Returned","No")</f>
        <v>No</v>
      </c>
      <c r="O949" s="1">
        <f>DATE(YEAR('Main Data(Cleaned)'!H949),MONTH('Main Data(Cleaned)'!H949),DAY('Main Data(Cleaned)'!H949))</f>
        <v>45646</v>
      </c>
      <c r="Q949">
        <f>O949-'Main Data(Cleaned)'!G949</f>
        <v>42</v>
      </c>
    </row>
    <row r="950" spans="1:17" x14ac:dyDescent="0.3">
      <c r="A950" t="str">
        <v>Low Value</v>
      </c>
      <c r="C950" t="str">
        <v>Medium</v>
      </c>
      <c r="E950" t="str">
        <v>Moderate</v>
      </c>
      <c r="G950" t="str">
        <f>IF(AND('Main Data(Cleaned)'!E949&gt;7,'Main Data(Cleaned)'!I949="Yes"),"High Qty &amp; Returned","No")</f>
        <v>High Qty &amp; Returned</v>
      </c>
      <c r="O950" s="1">
        <f>DATE(YEAR('Main Data(Cleaned)'!H950),MONTH('Main Data(Cleaned)'!H950),DAY('Main Data(Cleaned)'!H950))</f>
        <v>45204</v>
      </c>
      <c r="Q950">
        <f>O950-'Main Data(Cleaned)'!G950</f>
        <v>24</v>
      </c>
    </row>
    <row r="951" spans="1:17" x14ac:dyDescent="0.3">
      <c r="A951" t="str">
        <v>Low Value</v>
      </c>
      <c r="C951" t="str">
        <v>High</v>
      </c>
      <c r="E951" t="str">
        <v>Moderate</v>
      </c>
      <c r="G951" t="str">
        <f>IF(AND('Main Data(Cleaned)'!E950&gt;7,'Main Data(Cleaned)'!I950="Yes"),"High Qty &amp; Returned","No")</f>
        <v>No</v>
      </c>
      <c r="O951" s="1">
        <f>DATE(YEAR('Main Data(Cleaned)'!H951),MONTH('Main Data(Cleaned)'!H951),DAY('Main Data(Cleaned)'!H951))</f>
        <v>45723</v>
      </c>
      <c r="Q951">
        <f>O951-'Main Data(Cleaned)'!G951</f>
        <v>15</v>
      </c>
    </row>
    <row r="952" spans="1:17" x14ac:dyDescent="0.3">
      <c r="A952" t="str">
        <v>Low Value</v>
      </c>
      <c r="C952" t="str">
        <v>Medium</v>
      </c>
      <c r="E952" t="str">
        <v>Moderate</v>
      </c>
      <c r="G952" t="str">
        <f>IF(AND('Main Data(Cleaned)'!E951&gt;7,'Main Data(Cleaned)'!I951="Yes"),"High Qty &amp; Returned","No")</f>
        <v>No</v>
      </c>
      <c r="O952" s="1">
        <f>DATE(YEAR('Main Data(Cleaned)'!H952),MONTH('Main Data(Cleaned)'!H952),DAY('Main Data(Cleaned)'!H952))</f>
        <v>45224</v>
      </c>
      <c r="Q952">
        <f>O952-'Main Data(Cleaned)'!G952</f>
        <v>26</v>
      </c>
    </row>
    <row r="953" spans="1:17" x14ac:dyDescent="0.3">
      <c r="A953" t="str">
        <v>Low Value</v>
      </c>
      <c r="C953" t="str">
        <v>Low</v>
      </c>
      <c r="E953" t="str">
        <v>Cheap</v>
      </c>
      <c r="G953" t="str">
        <f>IF(AND('Main Data(Cleaned)'!E952&gt;7,'Main Data(Cleaned)'!I952="Yes"),"High Qty &amp; Returned","No")</f>
        <v>No</v>
      </c>
      <c r="O953" s="1">
        <f>DATE(YEAR('Main Data(Cleaned)'!H953),MONTH('Main Data(Cleaned)'!H953),DAY('Main Data(Cleaned)'!H953))</f>
        <v>45687</v>
      </c>
      <c r="Q953">
        <f>O953-'Main Data(Cleaned)'!G953</f>
        <v>19</v>
      </c>
    </row>
    <row r="954" spans="1:17" x14ac:dyDescent="0.3">
      <c r="A954" t="str">
        <v>Low Value</v>
      </c>
      <c r="C954" t="str">
        <v>Low</v>
      </c>
      <c r="E954" t="str">
        <v>Cheap</v>
      </c>
      <c r="G954" t="str">
        <f>IF(AND('Main Data(Cleaned)'!E953&gt;7,'Main Data(Cleaned)'!I953="Yes"),"High Qty &amp; Returned","No")</f>
        <v>No</v>
      </c>
      <c r="O954" s="1">
        <f>DATE(YEAR('Main Data(Cleaned)'!H954),MONTH('Main Data(Cleaned)'!H954),DAY('Main Data(Cleaned)'!H954))</f>
        <v>45277</v>
      </c>
      <c r="Q954">
        <f>O954-'Main Data(Cleaned)'!G954</f>
        <v>23</v>
      </c>
    </row>
    <row r="955" spans="1:17" x14ac:dyDescent="0.3">
      <c r="A955" t="str">
        <v>High Value</v>
      </c>
      <c r="C955" t="str">
        <v>Medium</v>
      </c>
      <c r="E955" t="str">
        <v>Moderate</v>
      </c>
      <c r="G955" t="str">
        <f>IF(AND('Main Data(Cleaned)'!E954&gt;7,'Main Data(Cleaned)'!I954="Yes"),"High Qty &amp; Returned","No")</f>
        <v>No</v>
      </c>
      <c r="O955" s="1">
        <f>DATE(YEAR('Main Data(Cleaned)'!H955),MONTH('Main Data(Cleaned)'!H955),DAY('Main Data(Cleaned)'!H955))</f>
        <v>45415</v>
      </c>
      <c r="Q955">
        <f>O955-'Main Data(Cleaned)'!G955</f>
        <v>32</v>
      </c>
    </row>
    <row r="956" spans="1:17" x14ac:dyDescent="0.3">
      <c r="A956" t="str">
        <v>Low Value</v>
      </c>
      <c r="C956" t="str">
        <v>Low</v>
      </c>
      <c r="E956" t="str">
        <v>Moderate</v>
      </c>
      <c r="G956" t="str">
        <f>IF(AND('Main Data(Cleaned)'!E955&gt;7,'Main Data(Cleaned)'!I955="Yes"),"High Qty &amp; Returned","No")</f>
        <v>High Qty &amp; Returned</v>
      </c>
      <c r="O956" s="1">
        <f>DATE(YEAR('Main Data(Cleaned)'!H956),MONTH('Main Data(Cleaned)'!H956),DAY('Main Data(Cleaned)'!H956))</f>
        <v>45473</v>
      </c>
      <c r="Q956">
        <f>O956-'Main Data(Cleaned)'!G956</f>
        <v>38</v>
      </c>
    </row>
    <row r="957" spans="1:17" x14ac:dyDescent="0.3">
      <c r="A957" t="str">
        <v>High Value</v>
      </c>
      <c r="C957" t="str">
        <v>Medium</v>
      </c>
      <c r="E957" t="str">
        <v>Moderate</v>
      </c>
      <c r="G957" t="str">
        <f>IF(AND('Main Data(Cleaned)'!E956&gt;7,'Main Data(Cleaned)'!I956="Yes"),"High Qty &amp; Returned","No")</f>
        <v>No</v>
      </c>
      <c r="O957" s="1">
        <f>DATE(YEAR('Main Data(Cleaned)'!H957),MONTH('Main Data(Cleaned)'!H957),DAY('Main Data(Cleaned)'!H957))</f>
        <v>45129</v>
      </c>
      <c r="Q957">
        <f>O957-'Main Data(Cleaned)'!G957</f>
        <v>43</v>
      </c>
    </row>
    <row r="958" spans="1:17" x14ac:dyDescent="0.3">
      <c r="A958" t="str">
        <v>Low Value</v>
      </c>
      <c r="C958" t="str">
        <v>Medium</v>
      </c>
      <c r="E958" t="str">
        <v>Moderate</v>
      </c>
      <c r="G958" t="str">
        <f>IF(AND('Main Data(Cleaned)'!E957&gt;7,'Main Data(Cleaned)'!I957="Yes"),"High Qty &amp; Returned","No")</f>
        <v>No</v>
      </c>
      <c r="O958" s="1">
        <f>DATE(YEAR('Main Data(Cleaned)'!H958),MONTH('Main Data(Cleaned)'!H958),DAY('Main Data(Cleaned)'!H958))</f>
        <v>45771</v>
      </c>
      <c r="Q958">
        <f>O958-'Main Data(Cleaned)'!G958</f>
        <v>40</v>
      </c>
    </row>
    <row r="959" spans="1:17" x14ac:dyDescent="0.3">
      <c r="A959" t="str">
        <v>Low Value</v>
      </c>
      <c r="C959" t="str">
        <v>Medium</v>
      </c>
      <c r="E959" t="str">
        <v>Moderate</v>
      </c>
      <c r="G959" t="str">
        <f>IF(AND('Main Data(Cleaned)'!E958&gt;7,'Main Data(Cleaned)'!I958="Yes"),"High Qty &amp; Returned","No")</f>
        <v>No</v>
      </c>
      <c r="O959" s="1">
        <f>DATE(YEAR('Main Data(Cleaned)'!H959),MONTH('Main Data(Cleaned)'!H959),DAY('Main Data(Cleaned)'!H959))</f>
        <v>45518</v>
      </c>
      <c r="Q959">
        <f>O959-'Main Data(Cleaned)'!G959</f>
        <v>18</v>
      </c>
    </row>
    <row r="960" spans="1:17" x14ac:dyDescent="0.3">
      <c r="A960" t="str">
        <v>Low Value</v>
      </c>
      <c r="C960" t="str">
        <v>High</v>
      </c>
      <c r="E960" t="str">
        <v>Moderate</v>
      </c>
      <c r="G960" t="str">
        <f>IF(AND('Main Data(Cleaned)'!E959&gt;7,'Main Data(Cleaned)'!I959="Yes"),"High Qty &amp; Returned","No")</f>
        <v>No</v>
      </c>
      <c r="O960" s="1">
        <f>DATE(YEAR('Main Data(Cleaned)'!H960),MONTH('Main Data(Cleaned)'!H960),DAY('Main Data(Cleaned)'!H960))</f>
        <v>45444</v>
      </c>
      <c r="Q960">
        <f>O960-'Main Data(Cleaned)'!G960</f>
        <v>27</v>
      </c>
    </row>
    <row r="961" spans="1:17" x14ac:dyDescent="0.3">
      <c r="A961" t="str">
        <v>Low Value</v>
      </c>
      <c r="C961" t="str">
        <v>High</v>
      </c>
      <c r="E961" t="str">
        <v>Cheap</v>
      </c>
      <c r="G961" t="str">
        <f>IF(AND('Main Data(Cleaned)'!E960&gt;7,'Main Data(Cleaned)'!I960="Yes"),"High Qty &amp; Returned","No")</f>
        <v>No</v>
      </c>
      <c r="O961" s="1">
        <f>DATE(YEAR('Main Data(Cleaned)'!H961),MONTH('Main Data(Cleaned)'!H961),DAY('Main Data(Cleaned)'!H961))</f>
        <v>45060</v>
      </c>
      <c r="Q961">
        <f>O961-'Main Data(Cleaned)'!G961</f>
        <v>45</v>
      </c>
    </row>
    <row r="962" spans="1:17" x14ac:dyDescent="0.3">
      <c r="A962" t="str">
        <v>Low Value</v>
      </c>
      <c r="C962" t="str">
        <v>Medium</v>
      </c>
      <c r="E962" t="str">
        <v>Cheap</v>
      </c>
      <c r="G962" t="str">
        <f>IF(AND('Main Data(Cleaned)'!E961&gt;7,'Main Data(Cleaned)'!I961="Yes"),"High Qty &amp; Returned","No")</f>
        <v>No</v>
      </c>
      <c r="O962" s="1">
        <f>DATE(YEAR('Main Data(Cleaned)'!H962),MONTH('Main Data(Cleaned)'!H962),DAY('Main Data(Cleaned)'!H962))</f>
        <v>45526</v>
      </c>
      <c r="Q962">
        <f>O962-'Main Data(Cleaned)'!G962</f>
        <v>33</v>
      </c>
    </row>
    <row r="963" spans="1:17" x14ac:dyDescent="0.3">
      <c r="A963" t="str">
        <v>Low Value</v>
      </c>
      <c r="C963" t="str">
        <v>Medium</v>
      </c>
      <c r="E963" t="str">
        <v>Moderate</v>
      </c>
      <c r="G963" t="str">
        <f>IF(AND('Main Data(Cleaned)'!E962&gt;7,'Main Data(Cleaned)'!I962="Yes"),"High Qty &amp; Returned","No")</f>
        <v>No</v>
      </c>
      <c r="O963" s="1">
        <f>DATE(YEAR('Main Data(Cleaned)'!H963),MONTH('Main Data(Cleaned)'!H963),DAY('Main Data(Cleaned)'!H963))</f>
        <v>45540</v>
      </c>
      <c r="Q963">
        <f>O963-'Main Data(Cleaned)'!G963</f>
        <v>16</v>
      </c>
    </row>
    <row r="964" spans="1:17" x14ac:dyDescent="0.3">
      <c r="A964" t="str">
        <v>Low Value</v>
      </c>
      <c r="C964" t="str">
        <v>Low</v>
      </c>
      <c r="E964" t="str">
        <v>Moderate</v>
      </c>
      <c r="G964" t="str">
        <f>IF(AND('Main Data(Cleaned)'!E963&gt;7,'Main Data(Cleaned)'!I963="Yes"),"High Qty &amp; Returned","No")</f>
        <v>No</v>
      </c>
      <c r="O964" s="1">
        <f>DATE(YEAR('Main Data(Cleaned)'!H964),MONTH('Main Data(Cleaned)'!H964),DAY('Main Data(Cleaned)'!H964))</f>
        <v>45439</v>
      </c>
      <c r="Q964">
        <f>O964-'Main Data(Cleaned)'!G964</f>
        <v>30</v>
      </c>
    </row>
    <row r="965" spans="1:17" x14ac:dyDescent="0.3">
      <c r="A965" t="str">
        <v>Low Value</v>
      </c>
      <c r="C965" t="str">
        <v>Low</v>
      </c>
      <c r="E965" t="str">
        <v>Moderate</v>
      </c>
      <c r="G965" t="str">
        <f>IF(AND('Main Data(Cleaned)'!E964&gt;7,'Main Data(Cleaned)'!I964="Yes"),"High Qty &amp; Returned","No")</f>
        <v>No</v>
      </c>
      <c r="O965" s="1">
        <f>DATE(YEAR('Main Data(Cleaned)'!H965),MONTH('Main Data(Cleaned)'!H965),DAY('Main Data(Cleaned)'!H965))</f>
        <v>45160</v>
      </c>
      <c r="Q965">
        <f>O965-'Main Data(Cleaned)'!G965</f>
        <v>23</v>
      </c>
    </row>
    <row r="966" spans="1:17" x14ac:dyDescent="0.3">
      <c r="A966" t="str">
        <v>Low Value</v>
      </c>
      <c r="C966" t="str">
        <v>Medium</v>
      </c>
      <c r="E966" t="str">
        <v>Moderate</v>
      </c>
      <c r="G966" t="str">
        <f>IF(AND('Main Data(Cleaned)'!E965&gt;7,'Main Data(Cleaned)'!I965="Yes"),"High Qty &amp; Returned","No")</f>
        <v>No</v>
      </c>
      <c r="O966" s="1">
        <f>DATE(YEAR('Main Data(Cleaned)'!H966),MONTH('Main Data(Cleaned)'!H966),DAY('Main Data(Cleaned)'!H966))</f>
        <v>45942</v>
      </c>
      <c r="Q966">
        <f>O966-'Main Data(Cleaned)'!G966</f>
        <v>36</v>
      </c>
    </row>
    <row r="967" spans="1:17" x14ac:dyDescent="0.3">
      <c r="A967" t="str">
        <v>Low Value</v>
      </c>
      <c r="C967" t="str">
        <v>Medium</v>
      </c>
      <c r="E967" t="str">
        <v>Moderate</v>
      </c>
      <c r="G967" t="str">
        <f>IF(AND('Main Data(Cleaned)'!E966&gt;7,'Main Data(Cleaned)'!I966="Yes"),"High Qty &amp; Returned","No")</f>
        <v>High Qty &amp; Returned</v>
      </c>
      <c r="O967" s="1">
        <f>DATE(YEAR('Main Data(Cleaned)'!H967),MONTH('Main Data(Cleaned)'!H967),DAY('Main Data(Cleaned)'!H967))</f>
        <v>45954</v>
      </c>
      <c r="Q967">
        <f>O967-'Main Data(Cleaned)'!G967</f>
        <v>42</v>
      </c>
    </row>
    <row r="968" spans="1:17" x14ac:dyDescent="0.3">
      <c r="A968" t="str">
        <v>High Value</v>
      </c>
      <c r="C968" t="str">
        <v>Low</v>
      </c>
      <c r="E968" t="str">
        <v>Moderate</v>
      </c>
      <c r="G968" t="str">
        <f>IF(AND('Main Data(Cleaned)'!E967&gt;7,'Main Data(Cleaned)'!I967="Yes"),"High Qty &amp; Returned","No")</f>
        <v>No</v>
      </c>
      <c r="O968" s="1">
        <f>DATE(YEAR('Main Data(Cleaned)'!H968),MONTH('Main Data(Cleaned)'!H968),DAY('Main Data(Cleaned)'!H968))</f>
        <v>45281</v>
      </c>
      <c r="Q968">
        <f>O968-'Main Data(Cleaned)'!G968</f>
        <v>27</v>
      </c>
    </row>
    <row r="969" spans="1:17" x14ac:dyDescent="0.3">
      <c r="A969" t="str">
        <v>Low Value</v>
      </c>
      <c r="C969" t="str">
        <v>Medium</v>
      </c>
      <c r="E969" t="str">
        <v>Moderate</v>
      </c>
      <c r="G969" t="str">
        <f>IF(AND('Main Data(Cleaned)'!E968&gt;7,'Main Data(Cleaned)'!I968="Yes"),"High Qty &amp; Returned","No")</f>
        <v>No</v>
      </c>
      <c r="O969" s="1">
        <f>DATE(YEAR('Main Data(Cleaned)'!H969),MONTH('Main Data(Cleaned)'!H969),DAY('Main Data(Cleaned)'!H969))</f>
        <v>45451</v>
      </c>
      <c r="Q969">
        <f>O969-'Main Data(Cleaned)'!G969</f>
        <v>44</v>
      </c>
    </row>
    <row r="970" spans="1:17" x14ac:dyDescent="0.3">
      <c r="A970" t="str">
        <v>High Value</v>
      </c>
      <c r="C970" t="str">
        <v>Low</v>
      </c>
      <c r="E970" t="str">
        <v>Moderate</v>
      </c>
      <c r="G970" t="str">
        <f>IF(AND('Main Data(Cleaned)'!E969&gt;7,'Main Data(Cleaned)'!I969="Yes"),"High Qty &amp; Returned","No")</f>
        <v>No</v>
      </c>
      <c r="O970" s="1">
        <f>DATE(YEAR('Main Data(Cleaned)'!H970),MONTH('Main Data(Cleaned)'!H970),DAY('Main Data(Cleaned)'!H970))</f>
        <v>45026</v>
      </c>
      <c r="Q970">
        <f>O970-'Main Data(Cleaned)'!G970</f>
        <v>28</v>
      </c>
    </row>
    <row r="971" spans="1:17" x14ac:dyDescent="0.3">
      <c r="A971" t="str">
        <v>Low Value</v>
      </c>
      <c r="C971" t="str">
        <v>Low</v>
      </c>
      <c r="E971" t="str">
        <v>Cheap</v>
      </c>
      <c r="G971" t="str">
        <f>IF(AND('Main Data(Cleaned)'!E970&gt;7,'Main Data(Cleaned)'!I970="Yes"),"High Qty &amp; Returned","No")</f>
        <v>No</v>
      </c>
      <c r="O971" s="1">
        <f>DATE(YEAR('Main Data(Cleaned)'!H971),MONTH('Main Data(Cleaned)'!H971),DAY('Main Data(Cleaned)'!H971))</f>
        <v>45551</v>
      </c>
      <c r="Q971">
        <f>O971-'Main Data(Cleaned)'!G971</f>
        <v>30</v>
      </c>
    </row>
    <row r="972" spans="1:17" x14ac:dyDescent="0.3">
      <c r="A972" t="str">
        <v>Low Value</v>
      </c>
      <c r="C972" t="str">
        <v>Medium</v>
      </c>
      <c r="E972" t="str">
        <v>Moderate</v>
      </c>
      <c r="G972" t="str">
        <f>IF(AND('Main Data(Cleaned)'!E971&gt;7,'Main Data(Cleaned)'!I971="Yes"),"High Qty &amp; Returned","No")</f>
        <v>No</v>
      </c>
      <c r="O972" s="1">
        <f>DATE(YEAR('Main Data(Cleaned)'!H972),MONTH('Main Data(Cleaned)'!H972),DAY('Main Data(Cleaned)'!H972))</f>
        <v>45696</v>
      </c>
      <c r="Q972">
        <f>O972-'Main Data(Cleaned)'!G972</f>
        <v>35</v>
      </c>
    </row>
    <row r="973" spans="1:17" x14ac:dyDescent="0.3">
      <c r="A973" t="str">
        <v>Low Value</v>
      </c>
      <c r="C973" t="str">
        <v>Low</v>
      </c>
      <c r="E973" t="str">
        <v>Cheap</v>
      </c>
      <c r="G973" t="str">
        <f>IF(AND('Main Data(Cleaned)'!E972&gt;7,'Main Data(Cleaned)'!I972="Yes"),"High Qty &amp; Returned","No")</f>
        <v>No</v>
      </c>
      <c r="O973" s="1">
        <f>DATE(YEAR('Main Data(Cleaned)'!H973),MONTH('Main Data(Cleaned)'!H973),DAY('Main Data(Cleaned)'!H973))</f>
        <v>45934</v>
      </c>
      <c r="Q973">
        <f>O973-'Main Data(Cleaned)'!G973</f>
        <v>35</v>
      </c>
    </row>
    <row r="974" spans="1:17" x14ac:dyDescent="0.3">
      <c r="A974" t="str">
        <v>Low Value</v>
      </c>
      <c r="C974" t="str">
        <v>Low</v>
      </c>
      <c r="E974" t="str">
        <v>Cheap</v>
      </c>
      <c r="G974" t="str">
        <f>IF(AND('Main Data(Cleaned)'!E973&gt;7,'Main Data(Cleaned)'!I973="Yes"),"High Qty &amp; Returned","No")</f>
        <v>No</v>
      </c>
      <c r="O974" s="1">
        <f>DATE(YEAR('Main Data(Cleaned)'!H974),MONTH('Main Data(Cleaned)'!H974),DAY('Main Data(Cleaned)'!H974))</f>
        <v>45683</v>
      </c>
      <c r="Q974">
        <f>O974-'Main Data(Cleaned)'!G974</f>
        <v>20</v>
      </c>
    </row>
    <row r="975" spans="1:17" x14ac:dyDescent="0.3">
      <c r="A975" t="str">
        <v>High Value</v>
      </c>
      <c r="C975" t="str">
        <v>Low</v>
      </c>
      <c r="E975" t="str">
        <v>Moderate</v>
      </c>
      <c r="G975" t="str">
        <f>IF(AND('Main Data(Cleaned)'!E974&gt;7,'Main Data(Cleaned)'!I974="Yes"),"High Qty &amp; Returned","No")</f>
        <v>No</v>
      </c>
      <c r="O975" s="1">
        <f>DATE(YEAR('Main Data(Cleaned)'!H975),MONTH('Main Data(Cleaned)'!H975),DAY('Main Data(Cleaned)'!H975))</f>
        <v>45645</v>
      </c>
      <c r="Q975">
        <f>O975-'Main Data(Cleaned)'!G975</f>
        <v>18</v>
      </c>
    </row>
    <row r="976" spans="1:17" x14ac:dyDescent="0.3">
      <c r="A976" t="str">
        <v>Low Value</v>
      </c>
      <c r="C976" t="str">
        <v>High</v>
      </c>
      <c r="E976" t="str">
        <v>Cheap</v>
      </c>
      <c r="G976" t="str">
        <f>IF(AND('Main Data(Cleaned)'!E975&gt;7,'Main Data(Cleaned)'!I975="Yes"),"High Qty &amp; Returned","No")</f>
        <v>High Qty &amp; Returned</v>
      </c>
      <c r="O976" s="1">
        <f>DATE(YEAR('Main Data(Cleaned)'!H976),MONTH('Main Data(Cleaned)'!H976),DAY('Main Data(Cleaned)'!H976))</f>
        <v>44966</v>
      </c>
      <c r="Q976">
        <f>O976-'Main Data(Cleaned)'!G976</f>
        <v>22</v>
      </c>
    </row>
    <row r="977" spans="1:17" x14ac:dyDescent="0.3">
      <c r="A977" t="str">
        <v>Low Value</v>
      </c>
      <c r="C977" t="str">
        <v>Medium</v>
      </c>
      <c r="E977" t="str">
        <v>Cheap</v>
      </c>
      <c r="G977" t="str">
        <f>IF(AND('Main Data(Cleaned)'!E976&gt;7,'Main Data(Cleaned)'!I976="Yes"),"High Qty &amp; Returned","No")</f>
        <v>No</v>
      </c>
      <c r="O977" s="1">
        <f>DATE(YEAR('Main Data(Cleaned)'!H977),MONTH('Main Data(Cleaned)'!H977),DAY('Main Data(Cleaned)'!H977))</f>
        <v>45846</v>
      </c>
      <c r="Q977">
        <f>O977-'Main Data(Cleaned)'!G977</f>
        <v>45</v>
      </c>
    </row>
    <row r="978" spans="1:17" x14ac:dyDescent="0.3">
      <c r="A978" t="str">
        <v>Low Value</v>
      </c>
      <c r="C978" t="str">
        <v>Medium</v>
      </c>
      <c r="E978" t="str">
        <v>Cheap</v>
      </c>
      <c r="G978" t="str">
        <f>IF(AND('Main Data(Cleaned)'!E977&gt;7,'Main Data(Cleaned)'!I977="Yes"),"High Qty &amp; Returned","No")</f>
        <v>High Qty &amp; Returned</v>
      </c>
      <c r="O978" s="1">
        <f>DATE(YEAR('Main Data(Cleaned)'!H978),MONTH('Main Data(Cleaned)'!H978),DAY('Main Data(Cleaned)'!H978))</f>
        <v>45259</v>
      </c>
      <c r="Q978">
        <f>O978-'Main Data(Cleaned)'!G978</f>
        <v>33</v>
      </c>
    </row>
    <row r="979" spans="1:17" x14ac:dyDescent="0.3">
      <c r="A979" t="str">
        <v>High Value</v>
      </c>
      <c r="C979" t="str">
        <v>Medium</v>
      </c>
      <c r="E979" t="str">
        <v>Moderate</v>
      </c>
      <c r="G979" t="str">
        <f>IF(AND('Main Data(Cleaned)'!E978&gt;7,'Main Data(Cleaned)'!I978="Yes"),"High Qty &amp; Returned","No")</f>
        <v>No</v>
      </c>
      <c r="O979" s="1">
        <f>DATE(YEAR('Main Data(Cleaned)'!H979),MONTH('Main Data(Cleaned)'!H979),DAY('Main Data(Cleaned)'!H979))</f>
        <v>45077</v>
      </c>
      <c r="Q979">
        <f>O979-'Main Data(Cleaned)'!G979</f>
        <v>18</v>
      </c>
    </row>
    <row r="980" spans="1:17" x14ac:dyDescent="0.3">
      <c r="A980" t="str">
        <v>Low Value</v>
      </c>
      <c r="C980" t="str">
        <v>Medium</v>
      </c>
      <c r="E980" t="str">
        <v>Moderate</v>
      </c>
      <c r="G980" t="str">
        <f>IF(AND('Main Data(Cleaned)'!E979&gt;7,'Main Data(Cleaned)'!I979="Yes"),"High Qty &amp; Returned","No")</f>
        <v>No</v>
      </c>
      <c r="O980" s="1">
        <f>DATE(YEAR('Main Data(Cleaned)'!H980),MONTH('Main Data(Cleaned)'!H980),DAY('Main Data(Cleaned)'!H980))</f>
        <v>46008</v>
      </c>
      <c r="Q980">
        <f>O980-'Main Data(Cleaned)'!G980</f>
        <v>29</v>
      </c>
    </row>
    <row r="981" spans="1:17" x14ac:dyDescent="0.3">
      <c r="A981" t="str">
        <v>Low Value</v>
      </c>
      <c r="C981" t="str">
        <v>High</v>
      </c>
      <c r="E981" t="str">
        <v>Cheap</v>
      </c>
      <c r="G981" t="str">
        <f>IF(AND('Main Data(Cleaned)'!E980&gt;7,'Main Data(Cleaned)'!I980="Yes"),"High Qty &amp; Returned","No")</f>
        <v>No</v>
      </c>
      <c r="O981" s="1">
        <f>DATE(YEAR('Main Data(Cleaned)'!H981),MONTH('Main Data(Cleaned)'!H981),DAY('Main Data(Cleaned)'!H981))</f>
        <v>45220</v>
      </c>
      <c r="Q981">
        <f>O981-'Main Data(Cleaned)'!G981</f>
        <v>24</v>
      </c>
    </row>
    <row r="982" spans="1:17" x14ac:dyDescent="0.3">
      <c r="A982" t="str">
        <v>Low Value</v>
      </c>
      <c r="C982" t="str">
        <v>Medium</v>
      </c>
      <c r="E982" t="str">
        <v>Cheap</v>
      </c>
      <c r="G982" t="str">
        <f>IF(AND('Main Data(Cleaned)'!E981&gt;7,'Main Data(Cleaned)'!I981="Yes"),"High Qty &amp; Returned","No")</f>
        <v>No</v>
      </c>
      <c r="O982" s="1">
        <f>DATE(YEAR('Main Data(Cleaned)'!H982),MONTH('Main Data(Cleaned)'!H982),DAY('Main Data(Cleaned)'!H982))</f>
        <v>45542</v>
      </c>
      <c r="Q982">
        <f>O982-'Main Data(Cleaned)'!G982</f>
        <v>24</v>
      </c>
    </row>
    <row r="983" spans="1:17" x14ac:dyDescent="0.3">
      <c r="A983" t="str">
        <v>Low Value</v>
      </c>
      <c r="C983" t="str">
        <v>High</v>
      </c>
      <c r="E983" t="str">
        <v>Cheap</v>
      </c>
      <c r="G983" t="str">
        <f>IF(AND('Main Data(Cleaned)'!E982&gt;7,'Main Data(Cleaned)'!I982="Yes"),"High Qty &amp; Returned","No")</f>
        <v>No</v>
      </c>
      <c r="O983" s="1">
        <f>DATE(YEAR('Main Data(Cleaned)'!H983),MONTH('Main Data(Cleaned)'!H983),DAY('Main Data(Cleaned)'!H983))</f>
        <v>45241</v>
      </c>
      <c r="Q983">
        <f>O983-'Main Data(Cleaned)'!G983</f>
        <v>19</v>
      </c>
    </row>
    <row r="984" spans="1:17" x14ac:dyDescent="0.3">
      <c r="A984" t="str">
        <v>Low Value</v>
      </c>
      <c r="C984" t="str">
        <v>Low</v>
      </c>
      <c r="E984" t="str">
        <v>Cheap</v>
      </c>
      <c r="G984" t="str">
        <f>IF(AND('Main Data(Cleaned)'!E983&gt;7,'Main Data(Cleaned)'!I983="Yes"),"High Qty &amp; Returned","No")</f>
        <v>No</v>
      </c>
      <c r="O984" s="1">
        <f>DATE(YEAR('Main Data(Cleaned)'!H984),MONTH('Main Data(Cleaned)'!H984),DAY('Main Data(Cleaned)'!H984))</f>
        <v>45758</v>
      </c>
      <c r="Q984">
        <f>O984-'Main Data(Cleaned)'!G984</f>
        <v>27</v>
      </c>
    </row>
    <row r="985" spans="1:17" x14ac:dyDescent="0.3">
      <c r="A985" t="str">
        <v>Low Value</v>
      </c>
      <c r="C985" t="str">
        <v>Medium</v>
      </c>
      <c r="E985" t="str">
        <v>Moderate</v>
      </c>
      <c r="G985" t="str">
        <f>IF(AND('Main Data(Cleaned)'!E984&gt;7,'Main Data(Cleaned)'!I984="Yes"),"High Qty &amp; Returned","No")</f>
        <v>No</v>
      </c>
      <c r="O985" s="1">
        <f>DATE(YEAR('Main Data(Cleaned)'!H985),MONTH('Main Data(Cleaned)'!H985),DAY('Main Data(Cleaned)'!H985))</f>
        <v>45930</v>
      </c>
      <c r="Q985">
        <f>O985-'Main Data(Cleaned)'!G985</f>
        <v>24</v>
      </c>
    </row>
    <row r="986" spans="1:17" x14ac:dyDescent="0.3">
      <c r="A986" t="str">
        <v>Low Value</v>
      </c>
      <c r="C986" t="str">
        <v>Medium</v>
      </c>
      <c r="E986" t="str">
        <v>Cheap</v>
      </c>
      <c r="G986" t="str">
        <f>IF(AND('Main Data(Cleaned)'!E985&gt;7,'Main Data(Cleaned)'!I985="Yes"),"High Qty &amp; Returned","No")</f>
        <v>No</v>
      </c>
      <c r="O986" s="1">
        <f>DATE(YEAR('Main Data(Cleaned)'!H986),MONTH('Main Data(Cleaned)'!H986),DAY('Main Data(Cleaned)'!H986))</f>
        <v>45535</v>
      </c>
      <c r="Q986">
        <f>O986-'Main Data(Cleaned)'!G986</f>
        <v>42</v>
      </c>
    </row>
    <row r="987" spans="1:17" x14ac:dyDescent="0.3">
      <c r="A987" t="str">
        <v>Low Value</v>
      </c>
      <c r="C987" t="str">
        <v>High</v>
      </c>
      <c r="E987" t="str">
        <v>Cheap</v>
      </c>
      <c r="G987" t="str">
        <f>IF(AND('Main Data(Cleaned)'!E986&gt;7,'Main Data(Cleaned)'!I986="Yes"),"High Qty &amp; Returned","No")</f>
        <v>No</v>
      </c>
      <c r="O987" s="1">
        <f>DATE(YEAR('Main Data(Cleaned)'!H987),MONTH('Main Data(Cleaned)'!H987),DAY('Main Data(Cleaned)'!H987))</f>
        <v>45437</v>
      </c>
      <c r="Q987">
        <f>O987-'Main Data(Cleaned)'!G987</f>
        <v>28</v>
      </c>
    </row>
    <row r="988" spans="1:17" x14ac:dyDescent="0.3">
      <c r="A988" t="str">
        <v>Low Value</v>
      </c>
      <c r="C988" t="str">
        <v>Medium</v>
      </c>
      <c r="E988" t="str">
        <v>Moderate</v>
      </c>
      <c r="G988" t="str">
        <f>IF(AND('Main Data(Cleaned)'!E987&gt;7,'Main Data(Cleaned)'!I987="Yes"),"High Qty &amp; Returned","No")</f>
        <v>No</v>
      </c>
      <c r="O988" s="1">
        <f>DATE(YEAR('Main Data(Cleaned)'!H988),MONTH('Main Data(Cleaned)'!H988),DAY('Main Data(Cleaned)'!H988))</f>
        <v>45648</v>
      </c>
      <c r="Q988">
        <f>O988-'Main Data(Cleaned)'!G988</f>
        <v>36</v>
      </c>
    </row>
    <row r="989" spans="1:17" x14ac:dyDescent="0.3">
      <c r="A989" t="str">
        <v>Low Value</v>
      </c>
      <c r="C989" t="str">
        <v>High</v>
      </c>
      <c r="E989" t="str">
        <v>Moderate</v>
      </c>
      <c r="G989" t="str">
        <f>IF(AND('Main Data(Cleaned)'!E988&gt;7,'Main Data(Cleaned)'!I988="Yes"),"High Qty &amp; Returned","No")</f>
        <v>No</v>
      </c>
      <c r="O989" s="1">
        <f>DATE(YEAR('Main Data(Cleaned)'!H989),MONTH('Main Data(Cleaned)'!H989),DAY('Main Data(Cleaned)'!H989))</f>
        <v>45953</v>
      </c>
      <c r="Q989">
        <f>O989-'Main Data(Cleaned)'!G989</f>
        <v>26</v>
      </c>
    </row>
    <row r="990" spans="1:17" x14ac:dyDescent="0.3">
      <c r="A990" t="str">
        <v>High Value</v>
      </c>
      <c r="C990" t="str">
        <v>Low</v>
      </c>
      <c r="E990" t="str">
        <v>Moderate</v>
      </c>
      <c r="G990" t="str">
        <f>IF(AND('Main Data(Cleaned)'!E989&gt;7,'Main Data(Cleaned)'!I989="Yes"),"High Qty &amp; Returned","No")</f>
        <v>No</v>
      </c>
      <c r="O990" s="1">
        <f>DATE(YEAR('Main Data(Cleaned)'!H990),MONTH('Main Data(Cleaned)'!H990),DAY('Main Data(Cleaned)'!H990))</f>
        <v>45460</v>
      </c>
      <c r="Q990">
        <f>O990-'Main Data(Cleaned)'!G990</f>
        <v>16</v>
      </c>
    </row>
    <row r="991" spans="1:17" x14ac:dyDescent="0.3">
      <c r="A991" t="str">
        <v>High Value</v>
      </c>
      <c r="C991" t="str">
        <v>Medium</v>
      </c>
      <c r="E991" t="str">
        <v>Moderate</v>
      </c>
      <c r="G991" t="str">
        <f>IF(AND('Main Data(Cleaned)'!E990&gt;7,'Main Data(Cleaned)'!I990="Yes"),"High Qty &amp; Returned","No")</f>
        <v>No</v>
      </c>
      <c r="O991" s="1">
        <f>DATE(YEAR('Main Data(Cleaned)'!H991),MONTH('Main Data(Cleaned)'!H991),DAY('Main Data(Cleaned)'!H991))</f>
        <v>45862</v>
      </c>
      <c r="Q991">
        <f>O991-'Main Data(Cleaned)'!G991</f>
        <v>44</v>
      </c>
    </row>
    <row r="992" spans="1:17" x14ac:dyDescent="0.3">
      <c r="A992" t="str">
        <v>Low Value</v>
      </c>
      <c r="C992" t="str">
        <v>Medium</v>
      </c>
      <c r="E992" t="str">
        <v>Cheap</v>
      </c>
      <c r="G992" t="str">
        <f>IF(AND('Main Data(Cleaned)'!E991&gt;7,'Main Data(Cleaned)'!I991="Yes"),"High Qty &amp; Returned","No")</f>
        <v>No</v>
      </c>
      <c r="O992" s="1">
        <f>DATE(YEAR('Main Data(Cleaned)'!H992),MONTH('Main Data(Cleaned)'!H992),DAY('Main Data(Cleaned)'!H992))</f>
        <v>45565</v>
      </c>
      <c r="Q992">
        <f>O992-'Main Data(Cleaned)'!G992</f>
        <v>37</v>
      </c>
    </row>
    <row r="993" spans="1:17" x14ac:dyDescent="0.3">
      <c r="A993" t="str">
        <v>Low Value</v>
      </c>
      <c r="C993" t="str">
        <v>Low</v>
      </c>
      <c r="E993" t="str">
        <v>Cheap</v>
      </c>
      <c r="G993" t="str">
        <f>IF(AND('Main Data(Cleaned)'!E992&gt;7,'Main Data(Cleaned)'!I992="Yes"),"High Qty &amp; Returned","No")</f>
        <v>No</v>
      </c>
      <c r="O993" s="1">
        <f>DATE(YEAR('Main Data(Cleaned)'!H993),MONTH('Main Data(Cleaned)'!H993),DAY('Main Data(Cleaned)'!H993))</f>
        <v>45755</v>
      </c>
      <c r="Q993">
        <f>O993-'Main Data(Cleaned)'!G993</f>
        <v>41</v>
      </c>
    </row>
    <row r="994" spans="1:17" x14ac:dyDescent="0.3">
      <c r="A994" t="str">
        <v>Low Value</v>
      </c>
      <c r="C994" t="str">
        <v>High</v>
      </c>
      <c r="E994" t="str">
        <v>Moderate</v>
      </c>
      <c r="G994" t="str">
        <f>IF(AND('Main Data(Cleaned)'!E993&gt;7,'Main Data(Cleaned)'!I993="Yes"),"High Qty &amp; Returned","No")</f>
        <v>No</v>
      </c>
      <c r="O994" s="1">
        <f>DATE(YEAR('Main Data(Cleaned)'!H994),MONTH('Main Data(Cleaned)'!H994),DAY('Main Data(Cleaned)'!H994))</f>
        <v>45176</v>
      </c>
      <c r="Q994">
        <f>O994-'Main Data(Cleaned)'!G994</f>
        <v>39</v>
      </c>
    </row>
    <row r="995" spans="1:17" x14ac:dyDescent="0.3">
      <c r="A995" t="str">
        <v>Low Value</v>
      </c>
      <c r="C995" t="str">
        <v>Medium</v>
      </c>
      <c r="E995" t="str">
        <v>Moderate</v>
      </c>
      <c r="G995" t="str">
        <f>IF(AND('Main Data(Cleaned)'!E994&gt;7,'Main Data(Cleaned)'!I994="Yes"),"High Qty &amp; Returned","No")</f>
        <v>No</v>
      </c>
      <c r="O995" s="1">
        <f>DATE(YEAR('Main Data(Cleaned)'!H995),MONTH('Main Data(Cleaned)'!H995),DAY('Main Data(Cleaned)'!H995))</f>
        <v>45215</v>
      </c>
      <c r="Q995">
        <f>O995-'Main Data(Cleaned)'!G995</f>
        <v>19</v>
      </c>
    </row>
    <row r="996" spans="1:17" x14ac:dyDescent="0.3">
      <c r="A996" t="str">
        <v>Low Value</v>
      </c>
      <c r="C996" t="str">
        <v>Medium</v>
      </c>
      <c r="E996" t="str">
        <v>Moderate</v>
      </c>
      <c r="G996" t="str">
        <f>IF(AND('Main Data(Cleaned)'!E995&gt;7,'Main Data(Cleaned)'!I995="Yes"),"High Qty &amp; Returned","No")</f>
        <v>No</v>
      </c>
      <c r="O996" s="1">
        <f>DATE(YEAR('Main Data(Cleaned)'!H996),MONTH('Main Data(Cleaned)'!H996),DAY('Main Data(Cleaned)'!H996))</f>
        <v>45910</v>
      </c>
      <c r="Q996">
        <f>O996-'Main Data(Cleaned)'!G996</f>
        <v>29</v>
      </c>
    </row>
    <row r="997" spans="1:17" x14ac:dyDescent="0.3">
      <c r="A997" t="str">
        <v>Low Value</v>
      </c>
      <c r="C997" t="str">
        <v>Low</v>
      </c>
      <c r="E997" t="str">
        <v>Cheap</v>
      </c>
      <c r="G997" t="str">
        <f>IF(AND('Main Data(Cleaned)'!E996&gt;7,'Main Data(Cleaned)'!I996="Yes"),"High Qty &amp; Returned","No")</f>
        <v>No</v>
      </c>
      <c r="O997" s="1">
        <f>DATE(YEAR('Main Data(Cleaned)'!H997),MONTH('Main Data(Cleaned)'!H997),DAY('Main Data(Cleaned)'!H997))</f>
        <v>45586</v>
      </c>
      <c r="Q997">
        <f>O997-'Main Data(Cleaned)'!G997</f>
        <v>22</v>
      </c>
    </row>
    <row r="998" spans="1:17" x14ac:dyDescent="0.3">
      <c r="A998" t="str">
        <v>Low Value</v>
      </c>
      <c r="C998" t="str">
        <v>Medium</v>
      </c>
      <c r="E998" t="str">
        <v>Cheap</v>
      </c>
      <c r="G998" t="str">
        <f>IF(AND('Main Data(Cleaned)'!E997&gt;7,'Main Data(Cleaned)'!I997="Yes"),"High Qty &amp; Returned","No")</f>
        <v>No</v>
      </c>
      <c r="O998" s="1">
        <f>DATE(YEAR('Main Data(Cleaned)'!H998),MONTH('Main Data(Cleaned)'!H998),DAY('Main Data(Cleaned)'!H998))</f>
        <v>45865</v>
      </c>
      <c r="Q998">
        <f>O998-'Main Data(Cleaned)'!G998</f>
        <v>24</v>
      </c>
    </row>
    <row r="999" spans="1:17" x14ac:dyDescent="0.3">
      <c r="A999" t="str">
        <v>Low Value</v>
      </c>
      <c r="C999" t="str">
        <v>Low</v>
      </c>
      <c r="E999" t="str">
        <v>Cheap</v>
      </c>
      <c r="G999" t="str">
        <f>IF(AND('Main Data(Cleaned)'!E998&gt;7,'Main Data(Cleaned)'!I998="Yes"),"High Qty &amp; Returned","No")</f>
        <v>No</v>
      </c>
      <c r="O999" s="1">
        <f>DATE(YEAR('Main Data(Cleaned)'!H999),MONTH('Main Data(Cleaned)'!H999),DAY('Main Data(Cleaned)'!H999))</f>
        <v>45533</v>
      </c>
      <c r="Q999">
        <f>O999-'Main Data(Cleaned)'!G999</f>
        <v>33</v>
      </c>
    </row>
    <row r="1000" spans="1:17" x14ac:dyDescent="0.3">
      <c r="A1000" t="str">
        <v>Low Value</v>
      </c>
      <c r="C1000" t="str">
        <v>High</v>
      </c>
      <c r="E1000" t="str">
        <v>Cheap</v>
      </c>
      <c r="G1000" t="str">
        <f>IF(AND('Main Data(Cleaned)'!E999&gt;7,'Main Data(Cleaned)'!I999="Yes"),"High Qty &amp; Returned","No")</f>
        <v>No</v>
      </c>
      <c r="O1000" s="1">
        <f>DATE(YEAR('Main Data(Cleaned)'!H1000),MONTH('Main Data(Cleaned)'!H1000),DAY('Main Data(Cleaned)'!H1000))</f>
        <v>45469</v>
      </c>
      <c r="Q1000">
        <f>O1000-'Main Data(Cleaned)'!G1000</f>
        <v>39</v>
      </c>
    </row>
    <row r="1001" spans="1:17" x14ac:dyDescent="0.3">
      <c r="A1001" t="str">
        <v>Low Value</v>
      </c>
      <c r="C1001" t="str">
        <v>Medium</v>
      </c>
      <c r="E1001" t="str">
        <v>Moderate</v>
      </c>
      <c r="G1001" t="str">
        <f>IF(AND('Main Data(Cleaned)'!E1000&gt;7,'Main Data(Cleaned)'!I1000="Yes"),"High Qty &amp; Returned","No")</f>
        <v>No</v>
      </c>
      <c r="O1001" s="1">
        <f>DATE(YEAR('Main Data(Cleaned)'!H1001),MONTH('Main Data(Cleaned)'!H1001),DAY('Main Data(Cleaned)'!H1001))</f>
        <v>45723</v>
      </c>
      <c r="Q1001">
        <f>O1001-'Main Data(Cleaned)'!G1001</f>
        <v>32</v>
      </c>
    </row>
    <row r="1002" spans="1:17" x14ac:dyDescent="0.3">
      <c r="C1002" t="str">
        <v>Medium</v>
      </c>
      <c r="G1002" t="str">
        <f>IF(AND('Main Data(Cleaned)'!E1001&gt;7,'Main Data(Cleaned)'!I1001="Yes"),"High Qty &amp; Returned","No")</f>
        <v>No</v>
      </c>
    </row>
    <row r="1003" spans="1:17" x14ac:dyDescent="0.3">
      <c r="G1003" t="str">
        <f>IF(AND('Main Data(Cleaned)'!E1002&gt;7,'Main Data(Cleaned)'!I1002="Yes"),"High Qty &amp; Returned","No")</f>
        <v>No</v>
      </c>
    </row>
    <row r="1004" spans="1:17" x14ac:dyDescent="0.3">
      <c r="G1004" t="str">
        <f>IF(AND('Main Data(Cleaned)'!E1003&gt;7,'Main Data(Cleaned)'!I1003="Yes"),"High Qty &amp; Returned","No")</f>
        <v>No</v>
      </c>
    </row>
    <row r="1005" spans="1:17" x14ac:dyDescent="0.3">
      <c r="G1005" t="str">
        <f>IF(AND('Main Data(Cleaned)'!E1004&gt;7,'Main Data(Cleaned)'!I1004="Yes"),"High Qty &amp; Returned","No")</f>
        <v>No</v>
      </c>
    </row>
    <row r="1006" spans="1:17" x14ac:dyDescent="0.3">
      <c r="G1006" t="str">
        <f>IF(AND('Main Data(Cleaned)'!E1005&gt;7,'Main Data(Cleaned)'!I1005="Yes"),"High Qty &amp; Returned","No")</f>
        <v>No</v>
      </c>
    </row>
    <row r="1007" spans="1:17" x14ac:dyDescent="0.3">
      <c r="G1007" t="str">
        <f>IF(AND('Main Data(Cleaned)'!E1006&gt;7,'Main Data(Cleaned)'!I1006="Yes"),"High Qty &amp; Returned","No")</f>
        <v>No</v>
      </c>
    </row>
    <row r="1008" spans="1:17" x14ac:dyDescent="0.3">
      <c r="G1008" t="str">
        <f>IF(AND('Main Data(Cleaned)'!E1007&gt;7,'Main Data(Cleaned)'!I1007="Yes"),"High Qty &amp; Returned","No")</f>
        <v>No</v>
      </c>
    </row>
    <row r="1009" spans="7:7" x14ac:dyDescent="0.3">
      <c r="G1009" t="str">
        <f>IF(AND('Main Data(Cleaned)'!E1008&gt;7,'Main Data(Cleaned)'!I1008="Yes"),"High Qty &amp; Returned","No")</f>
        <v>No</v>
      </c>
    </row>
    <row r="1010" spans="7:7" x14ac:dyDescent="0.3">
      <c r="G1010" t="str">
        <f>IF(AND('Main Data(Cleaned)'!E1009&gt;7,'Main Data(Cleaned)'!I1009="Yes"),"High Qty &amp; Returned","No")</f>
        <v>No</v>
      </c>
    </row>
    <row r="1011" spans="7:7" x14ac:dyDescent="0.3">
      <c r="G1011" t="str">
        <f>IF(AND('Main Data(Cleaned)'!E1010&gt;7,'Main Data(Cleaned)'!I1010="Yes"),"High Qty &amp; Returned","No")</f>
        <v>No</v>
      </c>
    </row>
    <row r="1012" spans="7:7" x14ac:dyDescent="0.3">
      <c r="G1012" t="str">
        <f>IF(AND('Main Data(Cleaned)'!E1011&gt;7,'Main Data(Cleaned)'!I1011="Yes"),"High Qty &amp; Returned","No")</f>
        <v>No</v>
      </c>
    </row>
    <row r="1013" spans="7:7" x14ac:dyDescent="0.3">
      <c r="G1013" t="str">
        <f>IF(AND('Main Data(Cleaned)'!E1012&gt;7,'Main Data(Cleaned)'!I1012="Yes"),"High Qty &amp; Returned","No")</f>
        <v>No</v>
      </c>
    </row>
    <row r="1014" spans="7:7" x14ac:dyDescent="0.3">
      <c r="G1014" t="str">
        <f>IF(AND('Main Data(Cleaned)'!E1013&gt;7,'Main Data(Cleaned)'!I1013="Yes"),"High Qty &amp; Returned","No")</f>
        <v>No</v>
      </c>
    </row>
    <row r="1015" spans="7:7" x14ac:dyDescent="0.3">
      <c r="G1015" t="str">
        <f>IF(AND('Main Data(Cleaned)'!E1014&gt;7,'Main Data(Cleaned)'!I1014="Yes"),"High Qty &amp; Returned","No")</f>
        <v>No</v>
      </c>
    </row>
    <row r="1016" spans="7:7" x14ac:dyDescent="0.3">
      <c r="G1016" t="str">
        <f>IF(AND('Main Data(Cleaned)'!E1015&gt;7,'Main Data(Cleaned)'!I1015="Yes"),"High Qty &amp; Returned","No")</f>
        <v>No</v>
      </c>
    </row>
    <row r="1017" spans="7:7" x14ac:dyDescent="0.3">
      <c r="G1017" t="str">
        <f>IF(AND('Main Data(Cleaned)'!E1016&gt;7,'Main Data(Cleaned)'!I1016="Yes"),"High Qty &amp; Returned","No")</f>
        <v>No</v>
      </c>
    </row>
    <row r="1018" spans="7:7" x14ac:dyDescent="0.3">
      <c r="G1018" t="str">
        <f>IF(AND('Main Data(Cleaned)'!E1017&gt;7,'Main Data(Cleaned)'!I1017="Yes"),"High Qty &amp; Returned","No")</f>
        <v>No</v>
      </c>
    </row>
    <row r="1019" spans="7:7" x14ac:dyDescent="0.3">
      <c r="G1019" t="str">
        <f>IF(AND('Main Data(Cleaned)'!E1018&gt;7,'Main Data(Cleaned)'!I1018="Yes"),"High Qty &amp; Returned","No")</f>
        <v>No</v>
      </c>
    </row>
    <row r="1020" spans="7:7" x14ac:dyDescent="0.3">
      <c r="G1020" t="str">
        <f>IF(AND('Main Data(Cleaned)'!E1019&gt;7,'Main Data(Cleaned)'!I1019="Yes"),"High Qty &amp; Returned","No")</f>
        <v>No</v>
      </c>
    </row>
    <row r="1021" spans="7:7" x14ac:dyDescent="0.3">
      <c r="G1021" t="str">
        <f>IF(AND('Main Data(Cleaned)'!E1020&gt;7,'Main Data(Cleaned)'!I1020="Yes"),"High Qty &amp; Returned","No")</f>
        <v>No</v>
      </c>
    </row>
    <row r="1022" spans="7:7" x14ac:dyDescent="0.3">
      <c r="G1022" t="str">
        <f>IF(AND('Main Data(Cleaned)'!E1021&gt;7,'Main Data(Cleaned)'!I1021="Yes"),"High Qty &amp; Returned","No")</f>
        <v>No</v>
      </c>
    </row>
    <row r="1023" spans="7:7" x14ac:dyDescent="0.3">
      <c r="G1023" t="str">
        <f>IF(AND('Main Data(Cleaned)'!E1022&gt;7,'Main Data(Cleaned)'!I1022="Yes"),"High Qty &amp; Returned","No")</f>
        <v>No</v>
      </c>
    </row>
    <row r="1024" spans="7:7" x14ac:dyDescent="0.3">
      <c r="G1024" t="str">
        <f>IF(AND('Main Data(Cleaned)'!E1023&gt;7,'Main Data(Cleaned)'!I1023="Yes"),"High Qty &amp; Returned","No")</f>
        <v>No</v>
      </c>
    </row>
    <row r="1025" spans="7:7" x14ac:dyDescent="0.3">
      <c r="G1025" t="str">
        <f>IF(AND('Main Data(Cleaned)'!E1024&gt;7,'Main Data(Cleaned)'!I1024="Yes"),"High Qty &amp; Returned","No")</f>
        <v>No</v>
      </c>
    </row>
    <row r="1026" spans="7:7" x14ac:dyDescent="0.3">
      <c r="G1026" t="str">
        <f>IF(AND('Main Data(Cleaned)'!E1025&gt;7,'Main Data(Cleaned)'!I1025="Yes"),"High Qty &amp; Returned","No")</f>
        <v>No</v>
      </c>
    </row>
    <row r="1027" spans="7:7" x14ac:dyDescent="0.3">
      <c r="G1027" t="str">
        <f>IF(AND('Main Data(Cleaned)'!E1026&gt;7,'Main Data(Cleaned)'!I1026="Yes"),"High Qty &amp; Returned","No")</f>
        <v>No</v>
      </c>
    </row>
    <row r="1028" spans="7:7" x14ac:dyDescent="0.3">
      <c r="G1028" t="str">
        <f>IF(AND('Main Data(Cleaned)'!E1027&gt;7,'Main Data(Cleaned)'!I1027="Yes"),"High Qty &amp; Returned","No")</f>
        <v>No</v>
      </c>
    </row>
    <row r="1029" spans="7:7" x14ac:dyDescent="0.3">
      <c r="G1029" t="str">
        <f>IF(AND('Main Data(Cleaned)'!E1028&gt;7,'Main Data(Cleaned)'!I1028="Yes"),"High Qty &amp; Returned","No")</f>
        <v>No</v>
      </c>
    </row>
    <row r="1030" spans="7:7" x14ac:dyDescent="0.3">
      <c r="G1030" t="str">
        <f>IF(AND('Main Data(Cleaned)'!E1029&gt;7,'Main Data(Cleaned)'!I1029="Yes"),"High Qty &amp; Returned","No")</f>
        <v>No</v>
      </c>
    </row>
    <row r="1031" spans="7:7" x14ac:dyDescent="0.3">
      <c r="G1031" t="str">
        <f>IF(AND('Main Data(Cleaned)'!E1030&gt;7,'Main Data(Cleaned)'!I1030="Yes"),"High Qty &amp; Returned","No")</f>
        <v>No</v>
      </c>
    </row>
    <row r="1032" spans="7:7" x14ac:dyDescent="0.3">
      <c r="G1032" t="str">
        <f>IF(AND('Main Data(Cleaned)'!E1031&gt;7,'Main Data(Cleaned)'!I1031="Yes"),"High Qty &amp; Returned","No")</f>
        <v>No</v>
      </c>
    </row>
    <row r="1033" spans="7:7" x14ac:dyDescent="0.3">
      <c r="G1033" t="str">
        <f>IF(AND('Main Data(Cleaned)'!E1032&gt;7,'Main Data(Cleaned)'!I1032="Yes"),"High Qty &amp; Returned","No")</f>
        <v>No</v>
      </c>
    </row>
    <row r="1034" spans="7:7" x14ac:dyDescent="0.3">
      <c r="G1034" t="str">
        <f>IF(AND('Main Data(Cleaned)'!E1033&gt;7,'Main Data(Cleaned)'!I1033="Yes"),"High Qty &amp; Returned","No")</f>
        <v>No</v>
      </c>
    </row>
    <row r="1035" spans="7:7" x14ac:dyDescent="0.3">
      <c r="G1035" t="str">
        <f>IF(AND('Main Data(Cleaned)'!E1034&gt;7,'Main Data(Cleaned)'!I1034="Yes"),"High Qty &amp; Returned","No")</f>
        <v>No</v>
      </c>
    </row>
    <row r="1036" spans="7:7" x14ac:dyDescent="0.3">
      <c r="G1036" t="str">
        <f>IF(AND('Main Data(Cleaned)'!E1035&gt;7,'Main Data(Cleaned)'!I1035="Yes"),"High Qty &amp; Returned","No")</f>
        <v>No</v>
      </c>
    </row>
    <row r="1037" spans="7:7" x14ac:dyDescent="0.3">
      <c r="G1037" t="str">
        <f>IF(AND('Main Data(Cleaned)'!E1036&gt;7,'Main Data(Cleaned)'!I1036="Yes"),"High Qty &amp; Returned","No")</f>
        <v>No</v>
      </c>
    </row>
    <row r="1038" spans="7:7" x14ac:dyDescent="0.3">
      <c r="G1038" t="str">
        <f>IF(AND('Main Data(Cleaned)'!E1037&gt;7,'Main Data(Cleaned)'!I1037="Yes"),"High Qty &amp; Returned","No")</f>
        <v>No</v>
      </c>
    </row>
    <row r="1039" spans="7:7" x14ac:dyDescent="0.3">
      <c r="G1039" t="str">
        <f>IF(AND('Main Data(Cleaned)'!E1038&gt;7,'Main Data(Cleaned)'!I1038="Yes"),"High Qty &amp; Returned","No")</f>
        <v>No</v>
      </c>
    </row>
    <row r="1040" spans="7:7" x14ac:dyDescent="0.3">
      <c r="G1040" t="str">
        <f>IF(AND('Main Data(Cleaned)'!E1039&gt;7,'Main Data(Cleaned)'!I1039="Yes"),"High Qty &amp; Returned","No")</f>
        <v>No</v>
      </c>
    </row>
    <row r="1041" spans="7:7" x14ac:dyDescent="0.3">
      <c r="G1041" t="str">
        <f>IF(AND('Main Data(Cleaned)'!E1040&gt;7,'Main Data(Cleaned)'!I1040="Yes"),"High Qty &amp; Returned","No")</f>
        <v>No</v>
      </c>
    </row>
    <row r="1042" spans="7:7" x14ac:dyDescent="0.3">
      <c r="G1042" t="str">
        <f>IF(AND('Main Data(Cleaned)'!E1041&gt;7,'Main Data(Cleaned)'!I1041="Yes"),"High Qty &amp; Returned","No")</f>
        <v>No</v>
      </c>
    </row>
    <row r="1043" spans="7:7" x14ac:dyDescent="0.3">
      <c r="G1043" t="str">
        <f>IF(AND('Main Data(Cleaned)'!E1042&gt;7,'Main Data(Cleaned)'!I1042="Yes"),"High Qty &amp; Returned","No")</f>
        <v>No</v>
      </c>
    </row>
    <row r="1044" spans="7:7" x14ac:dyDescent="0.3">
      <c r="G1044" t="str">
        <f>IF(AND('Main Data(Cleaned)'!E1043&gt;7,'Main Data(Cleaned)'!I1043="Yes"),"High Qty &amp; Returned","No")</f>
        <v>No</v>
      </c>
    </row>
    <row r="1045" spans="7:7" x14ac:dyDescent="0.3">
      <c r="G1045" t="str">
        <f>IF(AND('Main Data(Cleaned)'!E1044&gt;7,'Main Data(Cleaned)'!I1044="Yes"),"High Qty &amp; Returned","No")</f>
        <v>No</v>
      </c>
    </row>
    <row r="1046" spans="7:7" x14ac:dyDescent="0.3">
      <c r="G1046" t="str">
        <f>IF(AND('Main Data(Cleaned)'!E1045&gt;7,'Main Data(Cleaned)'!I1045="Yes"),"High Qty &amp; Returned","No")</f>
        <v>No</v>
      </c>
    </row>
    <row r="1047" spans="7:7" x14ac:dyDescent="0.3">
      <c r="G1047" t="str">
        <f>IF(AND('Main Data(Cleaned)'!E1046&gt;7,'Main Data(Cleaned)'!I1046="Yes"),"High Qty &amp; Returned","No")</f>
        <v>No</v>
      </c>
    </row>
    <row r="1048" spans="7:7" x14ac:dyDescent="0.3">
      <c r="G1048" t="str">
        <f>IF(AND('Main Data(Cleaned)'!E1047&gt;7,'Main Data(Cleaned)'!I1047="Yes"),"High Qty &amp; Returned","No")</f>
        <v>No</v>
      </c>
    </row>
    <row r="1049" spans="7:7" x14ac:dyDescent="0.3">
      <c r="G1049" t="str">
        <f>IF(AND('Main Data(Cleaned)'!E1048&gt;7,'Main Data(Cleaned)'!I1048="Yes"),"High Qty &amp; Returned","No")</f>
        <v>No</v>
      </c>
    </row>
    <row r="1050" spans="7:7" x14ac:dyDescent="0.3">
      <c r="G1050" t="str">
        <f>IF(AND('Main Data(Cleaned)'!E1049&gt;7,'Main Data(Cleaned)'!I1049="Yes"),"High Qty &amp; Returned","No")</f>
        <v>No</v>
      </c>
    </row>
    <row r="1051" spans="7:7" x14ac:dyDescent="0.3">
      <c r="G1051" t="str">
        <f>IF(AND('Main Data(Cleaned)'!E1050&gt;7,'Main Data(Cleaned)'!I1050="Yes"),"High Qty &amp; Returned","No")</f>
        <v>No</v>
      </c>
    </row>
    <row r="1052" spans="7:7" x14ac:dyDescent="0.3">
      <c r="G1052" t="str">
        <f>IF(AND('Main Data(Cleaned)'!E1051&gt;7,'Main Data(Cleaned)'!I1051="Yes"),"High Qty &amp; Returned","No")</f>
        <v>No</v>
      </c>
    </row>
    <row r="1053" spans="7:7" x14ac:dyDescent="0.3">
      <c r="G1053" t="str">
        <f>IF(AND('Main Data(Cleaned)'!E1052&gt;7,'Main Data(Cleaned)'!I1052="Yes"),"High Qty &amp; Returned","No")</f>
        <v>No</v>
      </c>
    </row>
    <row r="1054" spans="7:7" x14ac:dyDescent="0.3">
      <c r="G1054" t="str">
        <f>IF(AND('Main Data(Cleaned)'!E1053&gt;7,'Main Data(Cleaned)'!I1053="Yes"),"High Qty &amp; Returned","No")</f>
        <v>No</v>
      </c>
    </row>
    <row r="1055" spans="7:7" x14ac:dyDescent="0.3">
      <c r="G1055" t="str">
        <f>IF(AND('Main Data(Cleaned)'!E1054&gt;7,'Main Data(Cleaned)'!I1054="Yes"),"High Qty &amp; Returned","No")</f>
        <v>No</v>
      </c>
    </row>
    <row r="1056" spans="7:7" x14ac:dyDescent="0.3">
      <c r="G1056" t="str">
        <f>IF(AND('Main Data(Cleaned)'!E1055&gt;7,'Main Data(Cleaned)'!I1055="Yes"),"High Qty &amp; Returned","No")</f>
        <v>No</v>
      </c>
    </row>
    <row r="1057" spans="7:7" x14ac:dyDescent="0.3">
      <c r="G1057" t="str">
        <f>IF(AND('Main Data(Cleaned)'!E1056&gt;7,'Main Data(Cleaned)'!I1056="Yes"),"High Qty &amp; Returned","No")</f>
        <v>No</v>
      </c>
    </row>
    <row r="1058" spans="7:7" x14ac:dyDescent="0.3">
      <c r="G1058" t="str">
        <f>IF(AND('Main Data(Cleaned)'!E1057&gt;7,'Main Data(Cleaned)'!I1057="Yes"),"High Qty &amp; Returned","No")</f>
        <v>No</v>
      </c>
    </row>
    <row r="1059" spans="7:7" x14ac:dyDescent="0.3">
      <c r="G1059" t="str">
        <f>IF(AND('Main Data(Cleaned)'!E1058&gt;7,'Main Data(Cleaned)'!I1058="Yes"),"High Qty &amp; Returned","No")</f>
        <v>No</v>
      </c>
    </row>
    <row r="1060" spans="7:7" x14ac:dyDescent="0.3">
      <c r="G1060" t="str">
        <f>IF(AND('Main Data(Cleaned)'!E1059&gt;7,'Main Data(Cleaned)'!I1059="Yes"),"High Qty &amp; Returned","No")</f>
        <v>No</v>
      </c>
    </row>
    <row r="1061" spans="7:7" x14ac:dyDescent="0.3">
      <c r="G1061" t="str">
        <f>IF(AND('Main Data(Cleaned)'!E1060&gt;7,'Main Data(Cleaned)'!I1060="Yes"),"High Qty &amp; Returned","No")</f>
        <v>No</v>
      </c>
    </row>
    <row r="1062" spans="7:7" x14ac:dyDescent="0.3">
      <c r="G1062" t="str">
        <f>IF(AND('Main Data(Cleaned)'!E1061&gt;7,'Main Data(Cleaned)'!I1061="Yes"),"High Qty &amp; Returned","No")</f>
        <v>No</v>
      </c>
    </row>
    <row r="1063" spans="7:7" x14ac:dyDescent="0.3">
      <c r="G1063" t="str">
        <f>IF(AND('Main Data(Cleaned)'!E1062&gt;7,'Main Data(Cleaned)'!I1062="Yes"),"High Qty &amp; Returned","No")</f>
        <v>No</v>
      </c>
    </row>
    <row r="1064" spans="7:7" x14ac:dyDescent="0.3">
      <c r="G1064" t="str">
        <f>IF(AND('Main Data(Cleaned)'!E1063&gt;7,'Main Data(Cleaned)'!I1063="Yes"),"High Qty &amp; Returned","No")</f>
        <v>No</v>
      </c>
    </row>
    <row r="1065" spans="7:7" x14ac:dyDescent="0.3">
      <c r="G1065" t="str">
        <f>IF(AND('Main Data(Cleaned)'!E1064&gt;7,'Main Data(Cleaned)'!I1064="Yes"),"High Qty &amp; Returned","No")</f>
        <v>No</v>
      </c>
    </row>
    <row r="1066" spans="7:7" x14ac:dyDescent="0.3">
      <c r="G1066" t="str">
        <f>IF(AND('Main Data(Cleaned)'!E1065&gt;7,'Main Data(Cleaned)'!I1065="Yes"),"High Qty &amp; Returned","No")</f>
        <v>No</v>
      </c>
    </row>
    <row r="1067" spans="7:7" x14ac:dyDescent="0.3">
      <c r="G1067" t="str">
        <f>IF(AND('Main Data(Cleaned)'!E1066&gt;7,'Main Data(Cleaned)'!I1066="Yes"),"High Qty &amp; Returned","No")</f>
        <v>No</v>
      </c>
    </row>
    <row r="1068" spans="7:7" x14ac:dyDescent="0.3">
      <c r="G1068" t="str">
        <f>IF(AND('Main Data(Cleaned)'!E1067&gt;7,'Main Data(Cleaned)'!I1067="Yes"),"High Qty &amp; Returned","No")</f>
        <v>No</v>
      </c>
    </row>
    <row r="1069" spans="7:7" x14ac:dyDescent="0.3">
      <c r="G1069" t="str">
        <f>IF(AND('Main Data(Cleaned)'!E1068&gt;7,'Main Data(Cleaned)'!I1068="Yes"),"High Qty &amp; Returned","No")</f>
        <v>No</v>
      </c>
    </row>
    <row r="1070" spans="7:7" x14ac:dyDescent="0.3">
      <c r="G1070" t="str">
        <f>IF(AND('Main Data(Cleaned)'!E1069&gt;7,'Main Data(Cleaned)'!I1069="Yes"),"High Qty &amp; Returned","No")</f>
        <v>No</v>
      </c>
    </row>
    <row r="1071" spans="7:7" x14ac:dyDescent="0.3">
      <c r="G1071" t="str">
        <f>IF(AND('Main Data(Cleaned)'!E1070&gt;7,'Main Data(Cleaned)'!I1070="Yes"),"High Qty &amp; Returned","No")</f>
        <v>No</v>
      </c>
    </row>
    <row r="1072" spans="7:7" x14ac:dyDescent="0.3">
      <c r="G1072" t="str">
        <f>IF(AND('Main Data(Cleaned)'!E1071&gt;7,'Main Data(Cleaned)'!I1071="Yes"),"High Qty &amp; Returned","No")</f>
        <v>No</v>
      </c>
    </row>
    <row r="1073" spans="7:7" x14ac:dyDescent="0.3">
      <c r="G1073" t="str">
        <f>IF(AND('Main Data(Cleaned)'!E1072&gt;7,'Main Data(Cleaned)'!I1072="Yes"),"High Qty &amp; Returned","No")</f>
        <v>No</v>
      </c>
    </row>
    <row r="1074" spans="7:7" x14ac:dyDescent="0.3">
      <c r="G1074" t="str">
        <f>IF(AND('Main Data(Cleaned)'!E1073&gt;7,'Main Data(Cleaned)'!I1073="Yes"),"High Qty &amp; Returned","No")</f>
        <v>No</v>
      </c>
    </row>
    <row r="1075" spans="7:7" x14ac:dyDescent="0.3">
      <c r="G1075" t="str">
        <f>IF(AND('Main Data(Cleaned)'!E1074&gt;7,'Main Data(Cleaned)'!I1074="Yes"),"High Qty &amp; Returned","No")</f>
        <v>No</v>
      </c>
    </row>
    <row r="1076" spans="7:7" x14ac:dyDescent="0.3">
      <c r="G1076" t="str">
        <f>IF(AND('Main Data(Cleaned)'!E1075&gt;7,'Main Data(Cleaned)'!I1075="Yes"),"High Qty &amp; Returned","No")</f>
        <v>No</v>
      </c>
    </row>
    <row r="1077" spans="7:7" x14ac:dyDescent="0.3">
      <c r="G1077" t="str">
        <f>IF(AND('Main Data(Cleaned)'!E1076&gt;7,'Main Data(Cleaned)'!I1076="Yes"),"High Qty &amp; Returned","No")</f>
        <v>No</v>
      </c>
    </row>
    <row r="1078" spans="7:7" x14ac:dyDescent="0.3">
      <c r="G1078" t="str">
        <f>IF(AND('Main Data(Cleaned)'!E1077&gt;7,'Main Data(Cleaned)'!I1077="Yes"),"High Qty &amp; Returned","No")</f>
        <v>No</v>
      </c>
    </row>
    <row r="1079" spans="7:7" x14ac:dyDescent="0.3">
      <c r="G1079" t="str">
        <f>IF(AND('Main Data(Cleaned)'!E1078&gt;7,'Main Data(Cleaned)'!I1078="Yes"),"High Qty &amp; Returned","No")</f>
        <v>No</v>
      </c>
    </row>
    <row r="1080" spans="7:7" x14ac:dyDescent="0.3">
      <c r="G1080" t="str">
        <f>IF(AND('Main Data(Cleaned)'!E1079&gt;7,'Main Data(Cleaned)'!I1079="Yes"),"High Qty &amp; Returned","No")</f>
        <v>No</v>
      </c>
    </row>
    <row r="1081" spans="7:7" x14ac:dyDescent="0.3">
      <c r="G1081" t="str">
        <f>IF(AND('Main Data(Cleaned)'!E1080&gt;7,'Main Data(Cleaned)'!I1080="Yes"),"High Qty &amp; Returned","No")</f>
        <v>No</v>
      </c>
    </row>
    <row r="1082" spans="7:7" x14ac:dyDescent="0.3">
      <c r="G1082" t="str">
        <f>IF(AND('Main Data(Cleaned)'!E1081&gt;7,'Main Data(Cleaned)'!I1081="Yes"),"High Qty &amp; Returned","No")</f>
        <v>No</v>
      </c>
    </row>
    <row r="1083" spans="7:7" x14ac:dyDescent="0.3">
      <c r="G1083" t="str">
        <f>IF(AND('Main Data(Cleaned)'!E1082&gt;7,'Main Data(Cleaned)'!I1082="Yes"),"High Qty &amp; Returned","No")</f>
        <v>No</v>
      </c>
    </row>
    <row r="1084" spans="7:7" x14ac:dyDescent="0.3">
      <c r="G1084" t="str">
        <f>IF(AND('Main Data(Cleaned)'!E1083&gt;7,'Main Data(Cleaned)'!I1083="Yes"),"High Qty &amp; Returned","No")</f>
        <v>No</v>
      </c>
    </row>
    <row r="1085" spans="7:7" x14ac:dyDescent="0.3">
      <c r="G1085" t="str">
        <f>IF(AND('Main Data(Cleaned)'!E1084&gt;7,'Main Data(Cleaned)'!I1084="Yes"),"High Qty &amp; Returned","No")</f>
        <v>No</v>
      </c>
    </row>
    <row r="1086" spans="7:7" x14ac:dyDescent="0.3">
      <c r="G1086" t="str">
        <f>IF(AND('Main Data(Cleaned)'!E1085&gt;7,'Main Data(Cleaned)'!I1085="Yes"),"High Qty &amp; Returned","No")</f>
        <v>No</v>
      </c>
    </row>
    <row r="1087" spans="7:7" x14ac:dyDescent="0.3">
      <c r="G1087" t="str">
        <f>IF(AND('Main Data(Cleaned)'!E1086&gt;7,'Main Data(Cleaned)'!I1086="Yes"),"High Qty &amp; Returned","No")</f>
        <v>No</v>
      </c>
    </row>
    <row r="1088" spans="7:7" x14ac:dyDescent="0.3">
      <c r="G1088" t="str">
        <f>IF(AND('Main Data(Cleaned)'!E1087&gt;7,'Main Data(Cleaned)'!I1087="Yes"),"High Qty &amp; Returned","No")</f>
        <v>No</v>
      </c>
    </row>
    <row r="1089" spans="7:7" x14ac:dyDescent="0.3">
      <c r="G1089" t="str">
        <f>IF(AND('Main Data(Cleaned)'!E1088&gt;7,'Main Data(Cleaned)'!I1088="Yes"),"High Qty &amp; Returned","No")</f>
        <v>No</v>
      </c>
    </row>
    <row r="1090" spans="7:7" x14ac:dyDescent="0.3">
      <c r="G1090" t="str">
        <f>IF(AND('Main Data(Cleaned)'!E1089&gt;7,'Main Data(Cleaned)'!I1089="Yes"),"High Qty &amp; Returned","No")</f>
        <v>No</v>
      </c>
    </row>
    <row r="1091" spans="7:7" x14ac:dyDescent="0.3">
      <c r="G1091" t="str">
        <f>IF(AND('Main Data(Cleaned)'!E1090&gt;7,'Main Data(Cleaned)'!I1090="Yes"),"High Qty &amp; Returned","No")</f>
        <v>No</v>
      </c>
    </row>
    <row r="1092" spans="7:7" x14ac:dyDescent="0.3">
      <c r="G1092" t="str">
        <f>IF(AND('Main Data(Cleaned)'!E1091&gt;7,'Main Data(Cleaned)'!I1091="Yes"),"High Qty &amp; Returned","No")</f>
        <v>No</v>
      </c>
    </row>
    <row r="1093" spans="7:7" x14ac:dyDescent="0.3">
      <c r="G1093" t="str">
        <f>IF(AND('Main Data(Cleaned)'!E1092&gt;7,'Main Data(Cleaned)'!I1092="Yes"),"High Qty &amp; Returned","No")</f>
        <v>No</v>
      </c>
    </row>
    <row r="1094" spans="7:7" x14ac:dyDescent="0.3">
      <c r="G1094" t="str">
        <f>IF(AND('Main Data(Cleaned)'!E1093&gt;7,'Main Data(Cleaned)'!I1093="Yes"),"High Qty &amp; Returned","No")</f>
        <v>No</v>
      </c>
    </row>
    <row r="1095" spans="7:7" x14ac:dyDescent="0.3">
      <c r="G1095" t="str">
        <f>IF(AND('Main Data(Cleaned)'!E1094&gt;7,'Main Data(Cleaned)'!I1094="Yes"),"High Qty &amp; Returned","No")</f>
        <v>No</v>
      </c>
    </row>
    <row r="1096" spans="7:7" x14ac:dyDescent="0.3">
      <c r="G1096" t="str">
        <f>IF(AND('Main Data(Cleaned)'!E1095&gt;7,'Main Data(Cleaned)'!I1095="Yes"),"High Qty &amp; Returned","No")</f>
        <v>No</v>
      </c>
    </row>
    <row r="1097" spans="7:7" x14ac:dyDescent="0.3">
      <c r="G1097" t="str">
        <f>IF(AND('Main Data(Cleaned)'!E1096&gt;7,'Main Data(Cleaned)'!I1096="Yes"),"High Qty &amp; Returned","No")</f>
        <v>No</v>
      </c>
    </row>
    <row r="1098" spans="7:7" x14ac:dyDescent="0.3">
      <c r="G1098" t="str">
        <f>IF(AND('Main Data(Cleaned)'!E1097&gt;7,'Main Data(Cleaned)'!I1097="Yes"),"High Qty &amp; Returned","No")</f>
        <v>No</v>
      </c>
    </row>
    <row r="1099" spans="7:7" x14ac:dyDescent="0.3">
      <c r="G1099" t="str">
        <f>IF(AND('Main Data(Cleaned)'!E1098&gt;7,'Main Data(Cleaned)'!I1098="Yes"),"High Qty &amp; Returned","No")</f>
        <v>No</v>
      </c>
    </row>
    <row r="1100" spans="7:7" x14ac:dyDescent="0.3">
      <c r="G1100" t="str">
        <f>IF(AND('Main Data(Cleaned)'!E1099&gt;7,'Main Data(Cleaned)'!I1099="Yes"),"High Qty &amp; Returned","No")</f>
        <v>No</v>
      </c>
    </row>
    <row r="1101" spans="7:7" x14ac:dyDescent="0.3">
      <c r="G1101" t="str">
        <f>IF(AND('Main Data(Cleaned)'!E1100&gt;7,'Main Data(Cleaned)'!I1100="Yes"),"High Qty &amp; Returned","No")</f>
        <v>No</v>
      </c>
    </row>
    <row r="1102" spans="7:7" x14ac:dyDescent="0.3">
      <c r="G1102" t="str">
        <f>IF(AND('Main Data(Cleaned)'!E1101&gt;7,'Main Data(Cleaned)'!I1101="Yes"),"High Qty &amp; Returned","No")</f>
        <v>No</v>
      </c>
    </row>
    <row r="1103" spans="7:7" x14ac:dyDescent="0.3">
      <c r="G1103" t="str">
        <f>IF(AND('Main Data(Cleaned)'!E1102&gt;7,'Main Data(Cleaned)'!I1102="Yes"),"High Qty &amp; Returned","No")</f>
        <v>No</v>
      </c>
    </row>
    <row r="1104" spans="7:7" x14ac:dyDescent="0.3">
      <c r="G1104" t="str">
        <f>IF(AND('Main Data(Cleaned)'!E1103&gt;7,'Main Data(Cleaned)'!I1103="Yes"),"High Qty &amp; Returned","No")</f>
        <v>No</v>
      </c>
    </row>
    <row r="1105" spans="7:7" x14ac:dyDescent="0.3">
      <c r="G1105" t="str">
        <f>IF(AND('Main Data(Cleaned)'!E1104&gt;7,'Main Data(Cleaned)'!I1104="Yes"),"High Qty &amp; Returned","No")</f>
        <v>No</v>
      </c>
    </row>
    <row r="1106" spans="7:7" x14ac:dyDescent="0.3">
      <c r="G1106" t="str">
        <f>IF(AND('Main Data(Cleaned)'!E1105&gt;7,'Main Data(Cleaned)'!I1105="Yes"),"High Qty &amp; Returned","No")</f>
        <v>No</v>
      </c>
    </row>
    <row r="1107" spans="7:7" x14ac:dyDescent="0.3">
      <c r="G1107" t="str">
        <f>IF(AND('Main Data(Cleaned)'!E1106&gt;7,'Main Data(Cleaned)'!I1106="Yes"),"High Qty &amp; Returned","No")</f>
        <v>No</v>
      </c>
    </row>
    <row r="1108" spans="7:7" x14ac:dyDescent="0.3">
      <c r="G1108" t="str">
        <f>IF(AND('Main Data(Cleaned)'!E1107&gt;7,'Main Data(Cleaned)'!I1107="Yes"),"High Qty &amp; Returned","No")</f>
        <v>No</v>
      </c>
    </row>
    <row r="1109" spans="7:7" x14ac:dyDescent="0.3">
      <c r="G1109" t="str">
        <f>IF(AND('Main Data(Cleaned)'!E1108&gt;7,'Main Data(Cleaned)'!I1108="Yes"),"High Qty &amp; Returned","No")</f>
        <v>No</v>
      </c>
    </row>
    <row r="1110" spans="7:7" x14ac:dyDescent="0.3">
      <c r="G1110" t="str">
        <f>IF(AND('Main Data(Cleaned)'!E1109&gt;7,'Main Data(Cleaned)'!I1109="Yes"),"High Qty &amp; Returned","No")</f>
        <v>No</v>
      </c>
    </row>
    <row r="1111" spans="7:7" x14ac:dyDescent="0.3">
      <c r="G1111" t="str">
        <f>IF(AND('Main Data(Cleaned)'!E1110&gt;7,'Main Data(Cleaned)'!I1110="Yes"),"High Qty &amp; Returned","No")</f>
        <v>No</v>
      </c>
    </row>
    <row r="1112" spans="7:7" x14ac:dyDescent="0.3">
      <c r="G1112" t="str">
        <f>IF(AND('Main Data(Cleaned)'!E1111&gt;7,'Main Data(Cleaned)'!I1111="Yes"),"High Qty &amp; Returned","No")</f>
        <v>No</v>
      </c>
    </row>
    <row r="1113" spans="7:7" x14ac:dyDescent="0.3">
      <c r="G1113" t="str">
        <f>IF(AND('Main Data(Cleaned)'!E1112&gt;7,'Main Data(Cleaned)'!I1112="Yes"),"High Qty &amp; Returned","No")</f>
        <v>No</v>
      </c>
    </row>
    <row r="1114" spans="7:7" x14ac:dyDescent="0.3">
      <c r="G1114" t="str">
        <f>IF(AND('Main Data(Cleaned)'!E1113&gt;7,'Main Data(Cleaned)'!I1113="Yes"),"High Qty &amp; Returned","No")</f>
        <v>No</v>
      </c>
    </row>
    <row r="1115" spans="7:7" x14ac:dyDescent="0.3">
      <c r="G1115" t="str">
        <f>IF(AND('Main Data(Cleaned)'!E1114&gt;7,'Main Data(Cleaned)'!I1114="Yes"),"High Qty &amp; Returned","No")</f>
        <v>No</v>
      </c>
    </row>
    <row r="1116" spans="7:7" x14ac:dyDescent="0.3">
      <c r="G1116" t="str">
        <f>IF(AND('Main Data(Cleaned)'!E1115&gt;7,'Main Data(Cleaned)'!I1115="Yes"),"High Qty &amp; Returned","No")</f>
        <v>No</v>
      </c>
    </row>
    <row r="1117" spans="7:7" x14ac:dyDescent="0.3">
      <c r="G1117" t="str">
        <f>IF(AND('Main Data(Cleaned)'!E1116&gt;7,'Main Data(Cleaned)'!I1116="Yes"),"High Qty &amp; Returned","No")</f>
        <v>No</v>
      </c>
    </row>
    <row r="1118" spans="7:7" x14ac:dyDescent="0.3">
      <c r="G1118" t="str">
        <f>IF(AND('Main Data(Cleaned)'!E1117&gt;7,'Main Data(Cleaned)'!I1117="Yes"),"High Qty &amp; Returned","No")</f>
        <v>No</v>
      </c>
    </row>
    <row r="1119" spans="7:7" x14ac:dyDescent="0.3">
      <c r="G1119" t="str">
        <f>IF(AND('Main Data(Cleaned)'!E1118&gt;7,'Main Data(Cleaned)'!I1118="Yes"),"High Qty &amp; Returned","No")</f>
        <v>No</v>
      </c>
    </row>
    <row r="1120" spans="7:7" x14ac:dyDescent="0.3">
      <c r="G1120" t="str">
        <f>IF(AND('Main Data(Cleaned)'!E1119&gt;7,'Main Data(Cleaned)'!I1119="Yes"),"High Qty &amp; Returned","No")</f>
        <v>No</v>
      </c>
    </row>
    <row r="1121" spans="7:7" x14ac:dyDescent="0.3">
      <c r="G1121" t="str">
        <f>IF(AND('Main Data(Cleaned)'!E1120&gt;7,'Main Data(Cleaned)'!I1120="Yes"),"High Qty &amp; Returned","No")</f>
        <v>No</v>
      </c>
    </row>
    <row r="1122" spans="7:7" x14ac:dyDescent="0.3">
      <c r="G1122" t="str">
        <f>IF(AND('Main Data(Cleaned)'!E1121&gt;7,'Main Data(Cleaned)'!I1121="Yes"),"High Qty &amp; Returned","No")</f>
        <v>No</v>
      </c>
    </row>
    <row r="1123" spans="7:7" x14ac:dyDescent="0.3">
      <c r="G1123" t="str">
        <f>IF(AND('Main Data(Cleaned)'!E1122&gt;7,'Main Data(Cleaned)'!I1122="Yes"),"High Qty &amp; Returned","No")</f>
        <v>No</v>
      </c>
    </row>
    <row r="1124" spans="7:7" x14ac:dyDescent="0.3">
      <c r="G1124" t="str">
        <f>IF(AND('Main Data(Cleaned)'!E1123&gt;7,'Main Data(Cleaned)'!I1123="Yes"),"High Qty &amp; Returned","No")</f>
        <v>No</v>
      </c>
    </row>
    <row r="1125" spans="7:7" x14ac:dyDescent="0.3">
      <c r="G1125" t="str">
        <f>IF(AND('Main Data(Cleaned)'!E1124&gt;7,'Main Data(Cleaned)'!I1124="Yes"),"High Qty &amp; Returned","No")</f>
        <v>No</v>
      </c>
    </row>
    <row r="1126" spans="7:7" x14ac:dyDescent="0.3">
      <c r="G1126" t="str">
        <f>IF(AND('Main Data(Cleaned)'!E1125&gt;7,'Main Data(Cleaned)'!I1125="Yes"),"High Qty &amp; Returned","No")</f>
        <v>No</v>
      </c>
    </row>
    <row r="1127" spans="7:7" x14ac:dyDescent="0.3">
      <c r="G1127" t="str">
        <f>IF(AND('Main Data(Cleaned)'!E1126&gt;7,'Main Data(Cleaned)'!I1126="Yes"),"High Qty &amp; Returned","No")</f>
        <v>No</v>
      </c>
    </row>
    <row r="1128" spans="7:7" x14ac:dyDescent="0.3">
      <c r="G1128" t="str">
        <f>IF(AND('Main Data(Cleaned)'!E1127&gt;7,'Main Data(Cleaned)'!I1127="Yes"),"High Qty &amp; Returned","No")</f>
        <v>No</v>
      </c>
    </row>
    <row r="1129" spans="7:7" x14ac:dyDescent="0.3">
      <c r="G1129" t="str">
        <f>IF(AND('Main Data(Cleaned)'!E1128&gt;7,'Main Data(Cleaned)'!I1128="Yes"),"High Qty &amp; Returned","No")</f>
        <v>No</v>
      </c>
    </row>
    <row r="1130" spans="7:7" x14ac:dyDescent="0.3">
      <c r="G1130" t="str">
        <f>IF(AND('Main Data(Cleaned)'!E1129&gt;7,'Main Data(Cleaned)'!I1129="Yes"),"High Qty &amp; Returned","No")</f>
        <v>No</v>
      </c>
    </row>
    <row r="1131" spans="7:7" x14ac:dyDescent="0.3">
      <c r="G1131" t="str">
        <f>IF(AND('Main Data(Cleaned)'!E1130&gt;7,'Main Data(Cleaned)'!I1130="Yes"),"High Qty &amp; Returned","No")</f>
        <v>No</v>
      </c>
    </row>
    <row r="1132" spans="7:7" x14ac:dyDescent="0.3">
      <c r="G1132" t="str">
        <f>IF(AND('Main Data(Cleaned)'!E1131&gt;7,'Main Data(Cleaned)'!I1131="Yes"),"High Qty &amp; Returned","No")</f>
        <v>No</v>
      </c>
    </row>
    <row r="1133" spans="7:7" x14ac:dyDescent="0.3">
      <c r="G1133" t="str">
        <f>IF(AND('Main Data(Cleaned)'!E1132&gt;7,'Main Data(Cleaned)'!I1132="Yes"),"High Qty &amp; Returned","No")</f>
        <v>No</v>
      </c>
    </row>
    <row r="1134" spans="7:7" x14ac:dyDescent="0.3">
      <c r="G1134" t="str">
        <f>IF(AND('Main Data(Cleaned)'!E1133&gt;7,'Main Data(Cleaned)'!I1133="Yes"),"High Qty &amp; Returned","No")</f>
        <v>No</v>
      </c>
    </row>
    <row r="1135" spans="7:7" x14ac:dyDescent="0.3">
      <c r="G1135" t="str">
        <f>IF(AND('Main Data(Cleaned)'!E1134&gt;7,'Main Data(Cleaned)'!I1134="Yes"),"High Qty &amp; Returned","No")</f>
        <v>No</v>
      </c>
    </row>
    <row r="1136" spans="7:7" x14ac:dyDescent="0.3">
      <c r="G1136" t="str">
        <f>IF(AND('Main Data(Cleaned)'!E1135&gt;7,'Main Data(Cleaned)'!I1135="Yes"),"High Qty &amp; Returned","No")</f>
        <v>No</v>
      </c>
    </row>
    <row r="1137" spans="7:7" x14ac:dyDescent="0.3">
      <c r="G1137" t="str">
        <f>IF(AND('Main Data(Cleaned)'!E1136&gt;7,'Main Data(Cleaned)'!I1136="Yes"),"High Qty &amp; Returned","No")</f>
        <v>No</v>
      </c>
    </row>
    <row r="1138" spans="7:7" x14ac:dyDescent="0.3">
      <c r="G1138" t="str">
        <f>IF(AND('Main Data(Cleaned)'!E1137&gt;7,'Main Data(Cleaned)'!I1137="Yes"),"High Qty &amp; Returned","No")</f>
        <v>No</v>
      </c>
    </row>
    <row r="1139" spans="7:7" x14ac:dyDescent="0.3">
      <c r="G1139" t="str">
        <f>IF(AND('Main Data(Cleaned)'!E1138&gt;7,'Main Data(Cleaned)'!I1138="Yes"),"High Qty &amp; Returned","No")</f>
        <v>No</v>
      </c>
    </row>
    <row r="1140" spans="7:7" x14ac:dyDescent="0.3">
      <c r="G1140" t="str">
        <f>IF(AND('Main Data(Cleaned)'!E1139&gt;7,'Main Data(Cleaned)'!I1139="Yes"),"High Qty &amp; Returned","No")</f>
        <v>No</v>
      </c>
    </row>
    <row r="1141" spans="7:7" x14ac:dyDescent="0.3">
      <c r="G1141" t="str">
        <f>IF(AND('Main Data(Cleaned)'!E1140&gt;7,'Main Data(Cleaned)'!I1140="Yes"),"High Qty &amp; Returned","No")</f>
        <v>No</v>
      </c>
    </row>
    <row r="1142" spans="7:7" x14ac:dyDescent="0.3">
      <c r="G1142" t="str">
        <f>IF(AND('Main Data(Cleaned)'!E1141&gt;7,'Main Data(Cleaned)'!I1141="Yes"),"High Qty &amp; Returned","No")</f>
        <v>No</v>
      </c>
    </row>
    <row r="1143" spans="7:7" x14ac:dyDescent="0.3">
      <c r="G1143" t="str">
        <f>IF(AND('Main Data(Cleaned)'!E1142&gt;7,'Main Data(Cleaned)'!I1142="Yes"),"High Qty &amp; Returned","No")</f>
        <v>No</v>
      </c>
    </row>
    <row r="1144" spans="7:7" x14ac:dyDescent="0.3">
      <c r="G1144" t="str">
        <f>IF(AND('Main Data(Cleaned)'!E1143&gt;7,'Main Data(Cleaned)'!I1143="Yes"),"High Qty &amp; Returned","No")</f>
        <v>No</v>
      </c>
    </row>
    <row r="1145" spans="7:7" x14ac:dyDescent="0.3">
      <c r="G1145" t="str">
        <f>IF(AND('Main Data(Cleaned)'!E1144&gt;7,'Main Data(Cleaned)'!I1144="Yes"),"High Qty &amp; Returned","No")</f>
        <v>No</v>
      </c>
    </row>
    <row r="1146" spans="7:7" x14ac:dyDescent="0.3">
      <c r="G1146" t="str">
        <f>IF(AND('Main Data(Cleaned)'!E1145&gt;7,'Main Data(Cleaned)'!I1145="Yes"),"High Qty &amp; Returned","No")</f>
        <v>No</v>
      </c>
    </row>
    <row r="1147" spans="7:7" x14ac:dyDescent="0.3">
      <c r="G1147" t="str">
        <f>IF(AND('Main Data(Cleaned)'!E1146&gt;7,'Main Data(Cleaned)'!I1146="Yes"),"High Qty &amp; Returned","No")</f>
        <v>No</v>
      </c>
    </row>
    <row r="1148" spans="7:7" x14ac:dyDescent="0.3">
      <c r="G1148" t="str">
        <f>IF(AND('Main Data(Cleaned)'!E1147&gt;7,'Main Data(Cleaned)'!I1147="Yes"),"High Qty &amp; Returned","No")</f>
        <v>No</v>
      </c>
    </row>
    <row r="1149" spans="7:7" x14ac:dyDescent="0.3">
      <c r="G1149" t="str">
        <f>IF(AND('Main Data(Cleaned)'!E1148&gt;7,'Main Data(Cleaned)'!I1148="Yes"),"High Qty &amp; Returned","No")</f>
        <v>No</v>
      </c>
    </row>
    <row r="1150" spans="7:7" x14ac:dyDescent="0.3">
      <c r="G1150" t="str">
        <f>IF(AND('Main Data(Cleaned)'!E1149&gt;7,'Main Data(Cleaned)'!I1149="Yes"),"High Qty &amp; Returned","No")</f>
        <v>No</v>
      </c>
    </row>
    <row r="1151" spans="7:7" x14ac:dyDescent="0.3">
      <c r="G1151" t="str">
        <f>IF(AND('Main Data(Cleaned)'!E1150&gt;7,'Main Data(Cleaned)'!I1150="Yes"),"High Qty &amp; Returned","No")</f>
        <v>No</v>
      </c>
    </row>
    <row r="1152" spans="7:7" x14ac:dyDescent="0.3">
      <c r="G1152" t="str">
        <f>IF(AND('Main Data(Cleaned)'!E1151&gt;7,'Main Data(Cleaned)'!I1151="Yes"),"High Qty &amp; Returned","No")</f>
        <v>No</v>
      </c>
    </row>
    <row r="1153" spans="7:7" x14ac:dyDescent="0.3">
      <c r="G1153" t="str">
        <f>IF(AND('Main Data(Cleaned)'!E1152&gt;7,'Main Data(Cleaned)'!I1152="Yes"),"High Qty &amp; Returned","No")</f>
        <v>No</v>
      </c>
    </row>
    <row r="1154" spans="7:7" x14ac:dyDescent="0.3">
      <c r="G1154" t="str">
        <f>IF(AND('Main Data(Cleaned)'!E1153&gt;7,'Main Data(Cleaned)'!I1153="Yes"),"High Qty &amp; Returned","No")</f>
        <v>No</v>
      </c>
    </row>
    <row r="1155" spans="7:7" x14ac:dyDescent="0.3">
      <c r="G1155" t="str">
        <f>IF(AND('Main Data(Cleaned)'!E1154&gt;7,'Main Data(Cleaned)'!I1154="Yes"),"High Qty &amp; Returned","No")</f>
        <v>No</v>
      </c>
    </row>
    <row r="1156" spans="7:7" x14ac:dyDescent="0.3">
      <c r="G1156" t="str">
        <f>IF(AND('Main Data(Cleaned)'!E1155&gt;7,'Main Data(Cleaned)'!I1155="Yes"),"High Qty &amp; Returned","No")</f>
        <v>No</v>
      </c>
    </row>
    <row r="1157" spans="7:7" x14ac:dyDescent="0.3">
      <c r="G1157" t="str">
        <f>IF(AND('Main Data(Cleaned)'!E1156&gt;7,'Main Data(Cleaned)'!I1156="Yes"),"High Qty &amp; Returned","No")</f>
        <v>No</v>
      </c>
    </row>
    <row r="1158" spans="7:7" x14ac:dyDescent="0.3">
      <c r="G1158" t="str">
        <f>IF(AND('Main Data(Cleaned)'!E1157&gt;7,'Main Data(Cleaned)'!I1157="Yes"),"High Qty &amp; Returned","No")</f>
        <v>No</v>
      </c>
    </row>
    <row r="1159" spans="7:7" x14ac:dyDescent="0.3">
      <c r="G1159" t="str">
        <f>IF(AND('Main Data(Cleaned)'!E1158&gt;7,'Main Data(Cleaned)'!I1158="Yes"),"High Qty &amp; Returned","No")</f>
        <v>No</v>
      </c>
    </row>
    <row r="1160" spans="7:7" x14ac:dyDescent="0.3">
      <c r="G1160" t="str">
        <f>IF(AND('Main Data(Cleaned)'!E1159&gt;7,'Main Data(Cleaned)'!I1159="Yes"),"High Qty &amp; Returned","No")</f>
        <v>No</v>
      </c>
    </row>
    <row r="1161" spans="7:7" x14ac:dyDescent="0.3">
      <c r="G1161" t="str">
        <f>IF(AND('Main Data(Cleaned)'!E1160&gt;7,'Main Data(Cleaned)'!I1160="Yes"),"High Qty &amp; Returned","No")</f>
        <v>No</v>
      </c>
    </row>
    <row r="1162" spans="7:7" x14ac:dyDescent="0.3">
      <c r="G1162" t="str">
        <f>IF(AND('Main Data(Cleaned)'!E1161&gt;7,'Main Data(Cleaned)'!I1161="Yes"),"High Qty &amp; Returned","No")</f>
        <v>No</v>
      </c>
    </row>
    <row r="1163" spans="7:7" x14ac:dyDescent="0.3">
      <c r="G1163" t="str">
        <f>IF(AND('Main Data(Cleaned)'!E1162&gt;7,'Main Data(Cleaned)'!I1162="Yes"),"High Qty &amp; Returned","No")</f>
        <v>No</v>
      </c>
    </row>
    <row r="1164" spans="7:7" x14ac:dyDescent="0.3">
      <c r="G1164" t="str">
        <f>IF(AND('Main Data(Cleaned)'!E1163&gt;7,'Main Data(Cleaned)'!I1163="Yes"),"High Qty &amp; Returned","No")</f>
        <v>No</v>
      </c>
    </row>
    <row r="1165" spans="7:7" x14ac:dyDescent="0.3">
      <c r="G1165" t="str">
        <f>IF(AND('Main Data(Cleaned)'!E1164&gt;7,'Main Data(Cleaned)'!I1164="Yes"),"High Qty &amp; Returned","No")</f>
        <v>No</v>
      </c>
    </row>
    <row r="1166" spans="7:7" x14ac:dyDescent="0.3">
      <c r="G1166" t="str">
        <f>IF(AND('Main Data(Cleaned)'!E1165&gt;7,'Main Data(Cleaned)'!I1165="Yes"),"High Qty &amp; Returned","No")</f>
        <v>No</v>
      </c>
    </row>
    <row r="1167" spans="7:7" x14ac:dyDescent="0.3">
      <c r="G1167" t="str">
        <f>IF(AND('Main Data(Cleaned)'!E1166&gt;7,'Main Data(Cleaned)'!I1166="Yes"),"High Qty &amp; Returned","No")</f>
        <v>No</v>
      </c>
    </row>
    <row r="1168" spans="7:7" x14ac:dyDescent="0.3">
      <c r="G1168" t="str">
        <f>IF(AND('Main Data(Cleaned)'!E1167&gt;7,'Main Data(Cleaned)'!I1167="Yes"),"High Qty &amp; Returned","No")</f>
        <v>No</v>
      </c>
    </row>
    <row r="1169" spans="7:7" x14ac:dyDescent="0.3">
      <c r="G1169" t="str">
        <f>IF(AND('Main Data(Cleaned)'!E1168&gt;7,'Main Data(Cleaned)'!I1168="Yes"),"High Qty &amp; Returned","No")</f>
        <v>No</v>
      </c>
    </row>
    <row r="1170" spans="7:7" x14ac:dyDescent="0.3">
      <c r="G1170" t="str">
        <f>IF(AND('Main Data(Cleaned)'!E1169&gt;7,'Main Data(Cleaned)'!I1169="Yes"),"High Qty &amp; Returned","No")</f>
        <v>No</v>
      </c>
    </row>
    <row r="1171" spans="7:7" x14ac:dyDescent="0.3">
      <c r="G1171" t="str">
        <f>IF(AND('Main Data(Cleaned)'!E1170&gt;7,'Main Data(Cleaned)'!I1170="Yes"),"High Qty &amp; Returned","No")</f>
        <v>No</v>
      </c>
    </row>
    <row r="1172" spans="7:7" x14ac:dyDescent="0.3">
      <c r="G1172" t="str">
        <f>IF(AND('Main Data(Cleaned)'!E1171&gt;7,'Main Data(Cleaned)'!I1171="Yes"),"High Qty &amp; Returned","No")</f>
        <v>No</v>
      </c>
    </row>
    <row r="1173" spans="7:7" x14ac:dyDescent="0.3">
      <c r="G1173" t="str">
        <f>IF(AND('Main Data(Cleaned)'!E1172&gt;7,'Main Data(Cleaned)'!I1172="Yes"),"High Qty &amp; Returned","No")</f>
        <v>No</v>
      </c>
    </row>
    <row r="1174" spans="7:7" x14ac:dyDescent="0.3">
      <c r="G1174" t="str">
        <f>IF(AND('Main Data(Cleaned)'!E1173&gt;7,'Main Data(Cleaned)'!I1173="Yes"),"High Qty &amp; Returned","No")</f>
        <v>No</v>
      </c>
    </row>
    <row r="1175" spans="7:7" x14ac:dyDescent="0.3">
      <c r="G1175" t="str">
        <f>IF(AND('Main Data(Cleaned)'!E1174&gt;7,'Main Data(Cleaned)'!I1174="Yes"),"High Qty &amp; Returned","No")</f>
        <v>No</v>
      </c>
    </row>
    <row r="1176" spans="7:7" x14ac:dyDescent="0.3">
      <c r="G1176" t="str">
        <f>IF(AND('Main Data(Cleaned)'!E1175&gt;7,'Main Data(Cleaned)'!I1175="Yes"),"High Qty &amp; Returned","No")</f>
        <v>No</v>
      </c>
    </row>
    <row r="1177" spans="7:7" x14ac:dyDescent="0.3">
      <c r="G1177" t="str">
        <f>IF(AND('Main Data(Cleaned)'!E1176&gt;7,'Main Data(Cleaned)'!I1176="Yes"),"High Qty &amp; Returned","No")</f>
        <v>No</v>
      </c>
    </row>
    <row r="1178" spans="7:7" x14ac:dyDescent="0.3">
      <c r="G1178" t="str">
        <f>IF(AND('Main Data(Cleaned)'!E1177&gt;7,'Main Data(Cleaned)'!I1177="Yes"),"High Qty &amp; Returned","No")</f>
        <v>No</v>
      </c>
    </row>
    <row r="1179" spans="7:7" x14ac:dyDescent="0.3">
      <c r="G1179" t="str">
        <f>IF(AND('Main Data(Cleaned)'!E1178&gt;7,'Main Data(Cleaned)'!I1178="Yes"),"High Qty &amp; Returned","No")</f>
        <v>No</v>
      </c>
    </row>
    <row r="1180" spans="7:7" x14ac:dyDescent="0.3">
      <c r="G1180" t="str">
        <f>IF(AND('Main Data(Cleaned)'!E1179&gt;7,'Main Data(Cleaned)'!I1179="Yes"),"High Qty &amp; Returned","No")</f>
        <v>No</v>
      </c>
    </row>
    <row r="1181" spans="7:7" x14ac:dyDescent="0.3">
      <c r="G1181" t="str">
        <f>IF(AND('Main Data(Cleaned)'!E1180&gt;7,'Main Data(Cleaned)'!I1180="Yes"),"High Qty &amp; Returned","No")</f>
        <v>No</v>
      </c>
    </row>
    <row r="1182" spans="7:7" x14ac:dyDescent="0.3">
      <c r="G1182" t="str">
        <f>IF(AND('Main Data(Cleaned)'!E1181&gt;7,'Main Data(Cleaned)'!I1181="Yes"),"High Qty &amp; Returned","No")</f>
        <v>No</v>
      </c>
    </row>
    <row r="1183" spans="7:7" x14ac:dyDescent="0.3">
      <c r="G1183" t="str">
        <f>IF(AND('Main Data(Cleaned)'!E1182&gt;7,'Main Data(Cleaned)'!I1182="Yes"),"High Qty &amp; Returned","No")</f>
        <v>No</v>
      </c>
    </row>
    <row r="1184" spans="7:7" x14ac:dyDescent="0.3">
      <c r="G1184" t="str">
        <f>IF(AND('Main Data(Cleaned)'!E1183&gt;7,'Main Data(Cleaned)'!I1183="Yes"),"High Qty &amp; Returned","No")</f>
        <v>No</v>
      </c>
    </row>
    <row r="1185" spans="7:7" x14ac:dyDescent="0.3">
      <c r="G1185" t="str">
        <f>IF(AND('Main Data(Cleaned)'!E1184&gt;7,'Main Data(Cleaned)'!I1184="Yes"),"High Qty &amp; Returned","No")</f>
        <v>No</v>
      </c>
    </row>
    <row r="1186" spans="7:7" x14ac:dyDescent="0.3">
      <c r="G1186" t="str">
        <f>IF(AND('Main Data(Cleaned)'!E1185&gt;7,'Main Data(Cleaned)'!I1185="Yes"),"High Qty &amp; Returned","No")</f>
        <v>No</v>
      </c>
    </row>
    <row r="1187" spans="7:7" x14ac:dyDescent="0.3">
      <c r="G1187" t="str">
        <f>IF(AND('Main Data(Cleaned)'!E1186&gt;7,'Main Data(Cleaned)'!I1186="Yes"),"High Qty &amp; Returned","No")</f>
        <v>No</v>
      </c>
    </row>
    <row r="1188" spans="7:7" x14ac:dyDescent="0.3">
      <c r="G1188" t="str">
        <f>IF(AND('Main Data(Cleaned)'!E1187&gt;7,'Main Data(Cleaned)'!I1187="Yes"),"High Qty &amp; Returned","No")</f>
        <v>No</v>
      </c>
    </row>
    <row r="1189" spans="7:7" x14ac:dyDescent="0.3">
      <c r="G1189" t="str">
        <f>IF(AND('Main Data(Cleaned)'!E1188&gt;7,'Main Data(Cleaned)'!I1188="Yes"),"High Qty &amp; Returned","No")</f>
        <v>No</v>
      </c>
    </row>
    <row r="1190" spans="7:7" x14ac:dyDescent="0.3">
      <c r="G1190" t="str">
        <f>IF(AND('Main Data(Cleaned)'!E1189&gt;7,'Main Data(Cleaned)'!I1189="Yes"),"High Qty &amp; Returned","No")</f>
        <v>No</v>
      </c>
    </row>
    <row r="1191" spans="7:7" x14ac:dyDescent="0.3">
      <c r="G1191" t="str">
        <f>IF(AND('Main Data(Cleaned)'!E1190&gt;7,'Main Data(Cleaned)'!I1190="Yes"),"High Qty &amp; Returned","No")</f>
        <v>No</v>
      </c>
    </row>
    <row r="1192" spans="7:7" x14ac:dyDescent="0.3">
      <c r="G1192" t="str">
        <f>IF(AND('Main Data(Cleaned)'!E1191&gt;7,'Main Data(Cleaned)'!I1191="Yes"),"High Qty &amp; Returned","No")</f>
        <v>No</v>
      </c>
    </row>
    <row r="1193" spans="7:7" x14ac:dyDescent="0.3">
      <c r="G1193" t="str">
        <f>IF(AND('Main Data(Cleaned)'!E1192&gt;7,'Main Data(Cleaned)'!I1192="Yes"),"High Qty &amp; Returned","No")</f>
        <v>No</v>
      </c>
    </row>
    <row r="1194" spans="7:7" x14ac:dyDescent="0.3">
      <c r="G1194" t="str">
        <f>IF(AND('Main Data(Cleaned)'!E1193&gt;7,'Main Data(Cleaned)'!I1193="Yes"),"High Qty &amp; Returned","No")</f>
        <v>No</v>
      </c>
    </row>
    <row r="1195" spans="7:7" x14ac:dyDescent="0.3">
      <c r="G1195" t="str">
        <f>IF(AND('Main Data(Cleaned)'!E1194&gt;7,'Main Data(Cleaned)'!I1194="Yes"),"High Qty &amp; Returned","No")</f>
        <v>No</v>
      </c>
    </row>
    <row r="1196" spans="7:7" x14ac:dyDescent="0.3">
      <c r="G1196" t="str">
        <f>IF(AND('Main Data(Cleaned)'!E1195&gt;7,'Main Data(Cleaned)'!I1195="Yes"),"High Qty &amp; Returned","No")</f>
        <v>No</v>
      </c>
    </row>
    <row r="1197" spans="7:7" x14ac:dyDescent="0.3">
      <c r="G1197" t="str">
        <f>IF(AND('Main Data(Cleaned)'!E1196&gt;7,'Main Data(Cleaned)'!I1196="Yes"),"High Qty &amp; Returned","No")</f>
        <v>No</v>
      </c>
    </row>
    <row r="1198" spans="7:7" x14ac:dyDescent="0.3">
      <c r="G1198" t="str">
        <f>IF(AND('Main Data(Cleaned)'!E1197&gt;7,'Main Data(Cleaned)'!I1197="Yes"),"High Qty &amp; Returned","No")</f>
        <v>No</v>
      </c>
    </row>
    <row r="1199" spans="7:7" x14ac:dyDescent="0.3">
      <c r="G1199" t="str">
        <f>IF(AND('Main Data(Cleaned)'!E1198&gt;7,'Main Data(Cleaned)'!I1198="Yes"),"High Qty &amp; Returned","No")</f>
        <v>No</v>
      </c>
    </row>
    <row r="1200" spans="7:7" x14ac:dyDescent="0.3">
      <c r="G1200" t="str">
        <f>IF(AND('Main Data(Cleaned)'!E1199&gt;7,'Main Data(Cleaned)'!I1199="Yes"),"High Qty &amp; Returned","No")</f>
        <v>No</v>
      </c>
    </row>
    <row r="1201" spans="7:7" x14ac:dyDescent="0.3">
      <c r="G1201" t="str">
        <f>IF(AND('Main Data(Cleaned)'!E1200&gt;7,'Main Data(Cleaned)'!I1200="Yes"),"High Qty &amp; Returned","No")</f>
        <v>No</v>
      </c>
    </row>
    <row r="1202" spans="7:7" x14ac:dyDescent="0.3">
      <c r="G1202" t="str">
        <f>IF(AND('Main Data(Cleaned)'!E1201&gt;7,'Main Data(Cleaned)'!I1201="Yes"),"High Qty &amp; Returned","No")</f>
        <v>No</v>
      </c>
    </row>
    <row r="1203" spans="7:7" x14ac:dyDescent="0.3">
      <c r="G1203" t="str">
        <f>IF(AND('Main Data(Cleaned)'!E1202&gt;7,'Main Data(Cleaned)'!I1202="Yes"),"High Qty &amp; Returned","No")</f>
        <v>No</v>
      </c>
    </row>
    <row r="1204" spans="7:7" x14ac:dyDescent="0.3">
      <c r="G1204" t="str">
        <f>IF(AND('Main Data(Cleaned)'!E1203&gt;7,'Main Data(Cleaned)'!I1203="Yes"),"High Qty &amp; Returned","No")</f>
        <v>No</v>
      </c>
    </row>
    <row r="1205" spans="7:7" x14ac:dyDescent="0.3">
      <c r="G1205" t="str">
        <f>IF(AND('Main Data(Cleaned)'!E1204&gt;7,'Main Data(Cleaned)'!I1204="Yes"),"High Qty &amp; Returned","No")</f>
        <v>No</v>
      </c>
    </row>
    <row r="1206" spans="7:7" x14ac:dyDescent="0.3">
      <c r="G1206" t="str">
        <f>IF(AND('Main Data(Cleaned)'!E1205&gt;7,'Main Data(Cleaned)'!I1205="Yes"),"High Qty &amp; Returned","No")</f>
        <v>No</v>
      </c>
    </row>
    <row r="1207" spans="7:7" x14ac:dyDescent="0.3">
      <c r="G1207" t="str">
        <f>IF(AND('Main Data(Cleaned)'!E1206&gt;7,'Main Data(Cleaned)'!I1206="Yes"),"High Qty &amp; Returned","No")</f>
        <v>No</v>
      </c>
    </row>
    <row r="1208" spans="7:7" x14ac:dyDescent="0.3">
      <c r="G1208" t="str">
        <f>IF(AND('Main Data(Cleaned)'!E1207&gt;7,'Main Data(Cleaned)'!I1207="Yes"),"High Qty &amp; Returned","No")</f>
        <v>No</v>
      </c>
    </row>
    <row r="1209" spans="7:7" x14ac:dyDescent="0.3">
      <c r="G1209" t="str">
        <f>IF(AND('Main Data(Cleaned)'!E1208&gt;7,'Main Data(Cleaned)'!I1208="Yes"),"High Qty &amp; Returned","No")</f>
        <v>No</v>
      </c>
    </row>
    <row r="1210" spans="7:7" x14ac:dyDescent="0.3">
      <c r="G1210" t="str">
        <f>IF(AND('Main Data(Cleaned)'!E1209&gt;7,'Main Data(Cleaned)'!I1209="Yes"),"High Qty &amp; Returned","No")</f>
        <v>No</v>
      </c>
    </row>
    <row r="1211" spans="7:7" x14ac:dyDescent="0.3">
      <c r="G1211" t="str">
        <f>IF(AND('Main Data(Cleaned)'!E1210&gt;7,'Main Data(Cleaned)'!I1210="Yes"),"High Qty &amp; Returned","No")</f>
        <v>No</v>
      </c>
    </row>
    <row r="1212" spans="7:7" x14ac:dyDescent="0.3">
      <c r="G1212" t="str">
        <f>IF(AND('Main Data(Cleaned)'!E1211&gt;7,'Main Data(Cleaned)'!I1211="Yes"),"High Qty &amp; Returned","No")</f>
        <v>No</v>
      </c>
    </row>
    <row r="1213" spans="7:7" x14ac:dyDescent="0.3">
      <c r="G1213" t="str">
        <f>IF(AND('Main Data(Cleaned)'!E1212&gt;7,'Main Data(Cleaned)'!I1212="Yes"),"High Qty &amp; Returned","No")</f>
        <v>No</v>
      </c>
    </row>
    <row r="1214" spans="7:7" x14ac:dyDescent="0.3">
      <c r="G1214" t="str">
        <f>IF(AND('Main Data(Cleaned)'!E1213&gt;7,'Main Data(Cleaned)'!I1213="Yes"),"High Qty &amp; Returned","No")</f>
        <v>No</v>
      </c>
    </row>
    <row r="1215" spans="7:7" x14ac:dyDescent="0.3">
      <c r="G1215" t="str">
        <f>IF(AND('Main Data(Cleaned)'!E1214&gt;7,'Main Data(Cleaned)'!I1214="Yes"),"High Qty &amp; Returned","No")</f>
        <v>No</v>
      </c>
    </row>
    <row r="1216" spans="7:7" x14ac:dyDescent="0.3">
      <c r="G1216" t="str">
        <f>IF(AND('Main Data(Cleaned)'!E1215&gt;7,'Main Data(Cleaned)'!I1215="Yes"),"High Qty &amp; Returned","No")</f>
        <v>No</v>
      </c>
    </row>
    <row r="1217" spans="7:7" x14ac:dyDescent="0.3">
      <c r="G1217" t="str">
        <f>IF(AND('Main Data(Cleaned)'!E1216&gt;7,'Main Data(Cleaned)'!I1216="Yes"),"High Qty &amp; Returned","No")</f>
        <v>No</v>
      </c>
    </row>
    <row r="1218" spans="7:7" x14ac:dyDescent="0.3">
      <c r="G1218" t="str">
        <f>IF(AND('Main Data(Cleaned)'!E1217&gt;7,'Main Data(Cleaned)'!I1217="Yes"),"High Qty &amp; Returned","No")</f>
        <v>No</v>
      </c>
    </row>
    <row r="1219" spans="7:7" x14ac:dyDescent="0.3">
      <c r="G1219" t="str">
        <f>IF(AND('Main Data(Cleaned)'!E1218&gt;7,'Main Data(Cleaned)'!I1218="Yes"),"High Qty &amp; Returned","No")</f>
        <v>No</v>
      </c>
    </row>
    <row r="1220" spans="7:7" x14ac:dyDescent="0.3">
      <c r="G1220" t="str">
        <f>IF(AND('Main Data(Cleaned)'!E1219&gt;7,'Main Data(Cleaned)'!I1219="Yes"),"High Qty &amp; Returned","No")</f>
        <v>No</v>
      </c>
    </row>
    <row r="1221" spans="7:7" x14ac:dyDescent="0.3">
      <c r="G1221" t="str">
        <f>IF(AND('Main Data(Cleaned)'!E1220&gt;7,'Main Data(Cleaned)'!I1220="Yes"),"High Qty &amp; Returned","No")</f>
        <v>No</v>
      </c>
    </row>
    <row r="1222" spans="7:7" x14ac:dyDescent="0.3">
      <c r="G1222" t="str">
        <f>IF(AND('Main Data(Cleaned)'!E1221&gt;7,'Main Data(Cleaned)'!I1221="Yes"),"High Qty &amp; Returned","No")</f>
        <v>No</v>
      </c>
    </row>
    <row r="1223" spans="7:7" x14ac:dyDescent="0.3">
      <c r="G1223" t="str">
        <f>IF(AND('Main Data(Cleaned)'!E1222&gt;7,'Main Data(Cleaned)'!I1222="Yes"),"High Qty &amp; Returned","No")</f>
        <v>No</v>
      </c>
    </row>
    <row r="1224" spans="7:7" x14ac:dyDescent="0.3">
      <c r="G1224" t="str">
        <f>IF(AND('Main Data(Cleaned)'!E1223&gt;7,'Main Data(Cleaned)'!I1223="Yes"),"High Qty &amp; Returned","No")</f>
        <v>No</v>
      </c>
    </row>
    <row r="1225" spans="7:7" x14ac:dyDescent="0.3">
      <c r="G1225" t="str">
        <f>IF(AND('Main Data(Cleaned)'!E1224&gt;7,'Main Data(Cleaned)'!I1224="Yes"),"High Qty &amp; Returned","No")</f>
        <v>No</v>
      </c>
    </row>
    <row r="1226" spans="7:7" x14ac:dyDescent="0.3">
      <c r="G1226" t="str">
        <f>IF(AND('Main Data(Cleaned)'!E1225&gt;7,'Main Data(Cleaned)'!I1225="Yes"),"High Qty &amp; Returned","No")</f>
        <v>No</v>
      </c>
    </row>
    <row r="1227" spans="7:7" x14ac:dyDescent="0.3">
      <c r="G1227" t="str">
        <f>IF(AND('Main Data(Cleaned)'!E1226&gt;7,'Main Data(Cleaned)'!I1226="Yes"),"High Qty &amp; Returned","No")</f>
        <v>No</v>
      </c>
    </row>
    <row r="1228" spans="7:7" x14ac:dyDescent="0.3">
      <c r="G1228" t="str">
        <f>IF(AND('Main Data(Cleaned)'!E1227&gt;7,'Main Data(Cleaned)'!I1227="Yes"),"High Qty &amp; Returned","No")</f>
        <v>No</v>
      </c>
    </row>
    <row r="1229" spans="7:7" x14ac:dyDescent="0.3">
      <c r="G1229" t="str">
        <f>IF(AND('Main Data(Cleaned)'!E1228&gt;7,'Main Data(Cleaned)'!I1228="Yes"),"High Qty &amp; Returned","No")</f>
        <v>No</v>
      </c>
    </row>
    <row r="1230" spans="7:7" x14ac:dyDescent="0.3">
      <c r="G1230" t="str">
        <f>IF(AND('Main Data(Cleaned)'!E1229&gt;7,'Main Data(Cleaned)'!I1229="Yes"),"High Qty &amp; Returned","No")</f>
        <v>No</v>
      </c>
    </row>
    <row r="1231" spans="7:7" x14ac:dyDescent="0.3">
      <c r="G1231" t="str">
        <f>IF(AND('Main Data(Cleaned)'!E1230&gt;7,'Main Data(Cleaned)'!I1230="Yes"),"High Qty &amp; Returned","No")</f>
        <v>No</v>
      </c>
    </row>
    <row r="1232" spans="7:7" x14ac:dyDescent="0.3">
      <c r="G1232" t="str">
        <f>IF(AND('Main Data(Cleaned)'!E1231&gt;7,'Main Data(Cleaned)'!I1231="Yes"),"High Qty &amp; Returned","No")</f>
        <v>No</v>
      </c>
    </row>
    <row r="1233" spans="7:7" x14ac:dyDescent="0.3">
      <c r="G1233" t="str">
        <f>IF(AND('Main Data(Cleaned)'!E1232&gt;7,'Main Data(Cleaned)'!I1232="Yes"),"High Qty &amp; Returned","No")</f>
        <v>No</v>
      </c>
    </row>
    <row r="1234" spans="7:7" x14ac:dyDescent="0.3">
      <c r="G1234" t="str">
        <f>IF(AND('Main Data(Cleaned)'!E1233&gt;7,'Main Data(Cleaned)'!I1233="Yes"),"High Qty &amp; Returned","No")</f>
        <v>No</v>
      </c>
    </row>
    <row r="1235" spans="7:7" x14ac:dyDescent="0.3">
      <c r="G1235" t="str">
        <f>IF(AND('Main Data(Cleaned)'!E1234&gt;7,'Main Data(Cleaned)'!I1234="Yes"),"High Qty &amp; Returned","No")</f>
        <v>No</v>
      </c>
    </row>
    <row r="1236" spans="7:7" x14ac:dyDescent="0.3">
      <c r="G1236" t="str">
        <f>IF(AND('Main Data(Cleaned)'!E1235&gt;7,'Main Data(Cleaned)'!I1235="Yes"),"High Qty &amp; Returned","No")</f>
        <v>No</v>
      </c>
    </row>
    <row r="1237" spans="7:7" x14ac:dyDescent="0.3">
      <c r="G1237" t="str">
        <f>IF(AND('Main Data(Cleaned)'!E1236&gt;7,'Main Data(Cleaned)'!I1236="Yes"),"High Qty &amp; Returned","No")</f>
        <v>No</v>
      </c>
    </row>
    <row r="1238" spans="7:7" x14ac:dyDescent="0.3">
      <c r="G1238" t="str">
        <f>IF(AND('Main Data(Cleaned)'!E1237&gt;7,'Main Data(Cleaned)'!I1237="Yes"),"High Qty &amp; Returned","No")</f>
        <v>No</v>
      </c>
    </row>
    <row r="1239" spans="7:7" x14ac:dyDescent="0.3">
      <c r="G1239" t="str">
        <f>IF(AND('Main Data(Cleaned)'!E1238&gt;7,'Main Data(Cleaned)'!I1238="Yes"),"High Qty &amp; Returned","No")</f>
        <v>No</v>
      </c>
    </row>
    <row r="1240" spans="7:7" x14ac:dyDescent="0.3">
      <c r="G1240" t="str">
        <f>IF(AND('Main Data(Cleaned)'!E1239&gt;7,'Main Data(Cleaned)'!I1239="Yes"),"High Qty &amp; Returned","No")</f>
        <v>No</v>
      </c>
    </row>
    <row r="1241" spans="7:7" x14ac:dyDescent="0.3">
      <c r="G1241" t="str">
        <f>IF(AND('Main Data(Cleaned)'!E1240&gt;7,'Main Data(Cleaned)'!I1240="Yes"),"High Qty &amp; Returned","No")</f>
        <v>No</v>
      </c>
    </row>
    <row r="1242" spans="7:7" x14ac:dyDescent="0.3">
      <c r="G1242" t="str">
        <f>IF(AND('Main Data(Cleaned)'!E1241&gt;7,'Main Data(Cleaned)'!I1241="Yes"),"High Qty &amp; Returned","No")</f>
        <v>No</v>
      </c>
    </row>
    <row r="1243" spans="7:7" x14ac:dyDescent="0.3">
      <c r="G1243" t="str">
        <f>IF(AND('Main Data(Cleaned)'!E1242&gt;7,'Main Data(Cleaned)'!I1242="Yes"),"High Qty &amp; Returned","No")</f>
        <v>No</v>
      </c>
    </row>
    <row r="1244" spans="7:7" x14ac:dyDescent="0.3">
      <c r="G1244" t="str">
        <f>IF(AND('Main Data(Cleaned)'!E1243&gt;7,'Main Data(Cleaned)'!I1243="Yes"),"High Qty &amp; Returned","No")</f>
        <v>No</v>
      </c>
    </row>
    <row r="1245" spans="7:7" x14ac:dyDescent="0.3">
      <c r="G1245" t="str">
        <f>IF(AND('Main Data(Cleaned)'!E1244&gt;7,'Main Data(Cleaned)'!I1244="Yes"),"High Qty &amp; Returned","No")</f>
        <v>No</v>
      </c>
    </row>
    <row r="1246" spans="7:7" x14ac:dyDescent="0.3">
      <c r="G1246" t="str">
        <f>IF(AND('Main Data(Cleaned)'!E1245&gt;7,'Main Data(Cleaned)'!I1245="Yes"),"High Qty &amp; Returned","No")</f>
        <v>No</v>
      </c>
    </row>
    <row r="1247" spans="7:7" x14ac:dyDescent="0.3">
      <c r="G1247" t="str">
        <f>IF(AND('Main Data(Cleaned)'!E1246&gt;7,'Main Data(Cleaned)'!I1246="Yes"),"High Qty &amp; Returned","No")</f>
        <v>No</v>
      </c>
    </row>
    <row r="1248" spans="7:7" x14ac:dyDescent="0.3">
      <c r="G1248" t="str">
        <f>IF(AND('Main Data(Cleaned)'!E1247&gt;7,'Main Data(Cleaned)'!I1247="Yes"),"High Qty &amp; Returned","No")</f>
        <v>No</v>
      </c>
    </row>
    <row r="1249" spans="7:7" x14ac:dyDescent="0.3">
      <c r="G1249" t="str">
        <f>IF(AND('Main Data(Cleaned)'!E1248&gt;7,'Main Data(Cleaned)'!I1248="Yes"),"High Qty &amp; Returned","No")</f>
        <v>No</v>
      </c>
    </row>
    <row r="1250" spans="7:7" x14ac:dyDescent="0.3">
      <c r="G1250" t="str">
        <f>IF(AND('Main Data(Cleaned)'!E1249&gt;7,'Main Data(Cleaned)'!I1249="Yes"),"High Qty &amp; Returned","No")</f>
        <v>No</v>
      </c>
    </row>
    <row r="1251" spans="7:7" x14ac:dyDescent="0.3">
      <c r="G1251" t="str">
        <f>IF(AND('Main Data(Cleaned)'!E1250&gt;7,'Main Data(Cleaned)'!I1250="Yes"),"High Qty &amp; Returned","No")</f>
        <v>No</v>
      </c>
    </row>
    <row r="1252" spans="7:7" x14ac:dyDescent="0.3">
      <c r="G1252" t="str">
        <f>IF(AND('Main Data(Cleaned)'!E1251&gt;7,'Main Data(Cleaned)'!I1251="Yes"),"High Qty &amp; Returned","No")</f>
        <v>No</v>
      </c>
    </row>
    <row r="1253" spans="7:7" x14ac:dyDescent="0.3">
      <c r="G1253" t="str">
        <f>IF(AND('Main Data(Cleaned)'!E1252&gt;7,'Main Data(Cleaned)'!I1252="Yes"),"High Qty &amp; Returned","No")</f>
        <v>No</v>
      </c>
    </row>
    <row r="1254" spans="7:7" x14ac:dyDescent="0.3">
      <c r="G1254" t="str">
        <f>IF(AND('Main Data(Cleaned)'!E1253&gt;7,'Main Data(Cleaned)'!I1253="Yes"),"High Qty &amp; Returned","No")</f>
        <v>No</v>
      </c>
    </row>
    <row r="1255" spans="7:7" x14ac:dyDescent="0.3">
      <c r="G1255" t="str">
        <f>IF(AND('Main Data(Cleaned)'!E1254&gt;7,'Main Data(Cleaned)'!I1254="Yes"),"High Qty &amp; Returned","No")</f>
        <v>No</v>
      </c>
    </row>
    <row r="1256" spans="7:7" x14ac:dyDescent="0.3">
      <c r="G1256" t="str">
        <f>IF(AND('Main Data(Cleaned)'!E1255&gt;7,'Main Data(Cleaned)'!I1255="Yes"),"High Qty &amp; Returned","No")</f>
        <v>No</v>
      </c>
    </row>
    <row r="1257" spans="7:7" x14ac:dyDescent="0.3">
      <c r="G1257" t="str">
        <f>IF(AND('Main Data(Cleaned)'!E1256&gt;7,'Main Data(Cleaned)'!I1256="Yes"),"High Qty &amp; Returned","No")</f>
        <v>No</v>
      </c>
    </row>
    <row r="1258" spans="7:7" x14ac:dyDescent="0.3">
      <c r="G1258" t="str">
        <f>IF(AND('Main Data(Cleaned)'!E1257&gt;7,'Main Data(Cleaned)'!I1257="Yes"),"High Qty &amp; Returned","No")</f>
        <v>No</v>
      </c>
    </row>
    <row r="1259" spans="7:7" x14ac:dyDescent="0.3">
      <c r="G1259" t="str">
        <f>IF(AND('Main Data(Cleaned)'!E1258&gt;7,'Main Data(Cleaned)'!I1258="Yes"),"High Qty &amp; Returned","No")</f>
        <v>No</v>
      </c>
    </row>
    <row r="1260" spans="7:7" x14ac:dyDescent="0.3">
      <c r="G1260" t="str">
        <f>IF(AND('Main Data(Cleaned)'!E1259&gt;7,'Main Data(Cleaned)'!I1259="Yes"),"High Qty &amp; Returned","No")</f>
        <v>No</v>
      </c>
    </row>
    <row r="1261" spans="7:7" x14ac:dyDescent="0.3">
      <c r="G1261" t="str">
        <f>IF(AND('Main Data(Cleaned)'!E1260&gt;7,'Main Data(Cleaned)'!I1260="Yes"),"High Qty &amp; Returned","No")</f>
        <v>No</v>
      </c>
    </row>
    <row r="1262" spans="7:7" x14ac:dyDescent="0.3">
      <c r="G1262" t="str">
        <f>IF(AND('Main Data(Cleaned)'!E1261&gt;7,'Main Data(Cleaned)'!I1261="Yes"),"High Qty &amp; Returned","No")</f>
        <v>No</v>
      </c>
    </row>
    <row r="1263" spans="7:7" x14ac:dyDescent="0.3">
      <c r="G1263" t="str">
        <f>IF(AND('Main Data(Cleaned)'!E1262&gt;7,'Main Data(Cleaned)'!I1262="Yes"),"High Qty &amp; Returned","No")</f>
        <v>No</v>
      </c>
    </row>
    <row r="1264" spans="7:7" x14ac:dyDescent="0.3">
      <c r="G1264" t="str">
        <f>IF(AND('Main Data(Cleaned)'!E1263&gt;7,'Main Data(Cleaned)'!I1263="Yes"),"High Qty &amp; Returned","No")</f>
        <v>No</v>
      </c>
    </row>
    <row r="1265" spans="7:7" x14ac:dyDescent="0.3">
      <c r="G1265" t="str">
        <f>IF(AND('Main Data(Cleaned)'!E1264&gt;7,'Main Data(Cleaned)'!I1264="Yes"),"High Qty &amp; Returned","No")</f>
        <v>No</v>
      </c>
    </row>
    <row r="1266" spans="7:7" x14ac:dyDescent="0.3">
      <c r="G1266" t="str">
        <f>IF(AND('Main Data(Cleaned)'!E1265&gt;7,'Main Data(Cleaned)'!I1265="Yes"),"High Qty &amp; Returned","No")</f>
        <v>No</v>
      </c>
    </row>
    <row r="1267" spans="7:7" x14ac:dyDescent="0.3">
      <c r="G1267" t="str">
        <f>IF(AND('Main Data(Cleaned)'!E1266&gt;7,'Main Data(Cleaned)'!I1266="Yes"),"High Qty &amp; Returned","No")</f>
        <v>No</v>
      </c>
    </row>
    <row r="1268" spans="7:7" x14ac:dyDescent="0.3">
      <c r="G1268" t="str">
        <f>IF(AND('Main Data(Cleaned)'!E1267&gt;7,'Main Data(Cleaned)'!I1267="Yes"),"High Qty &amp; Returned","No")</f>
        <v>No</v>
      </c>
    </row>
    <row r="1269" spans="7:7" x14ac:dyDescent="0.3">
      <c r="G1269" t="str">
        <f>IF(AND('Main Data(Cleaned)'!E1268&gt;7,'Main Data(Cleaned)'!I1268="Yes"),"High Qty &amp; Returned","No")</f>
        <v>No</v>
      </c>
    </row>
    <row r="1270" spans="7:7" x14ac:dyDescent="0.3">
      <c r="G1270" t="str">
        <f>IF(AND('Main Data(Cleaned)'!E1269&gt;7,'Main Data(Cleaned)'!I1269="Yes"),"High Qty &amp; Returned","No")</f>
        <v>No</v>
      </c>
    </row>
    <row r="1271" spans="7:7" x14ac:dyDescent="0.3">
      <c r="G1271" t="str">
        <f>IF(AND('Main Data(Cleaned)'!E1270&gt;7,'Main Data(Cleaned)'!I1270="Yes"),"High Qty &amp; Returned","No")</f>
        <v>No</v>
      </c>
    </row>
    <row r="1272" spans="7:7" x14ac:dyDescent="0.3">
      <c r="G1272" t="str">
        <f>IF(AND('Main Data(Cleaned)'!E1271&gt;7,'Main Data(Cleaned)'!I1271="Yes"),"High Qty &amp; Returned","No")</f>
        <v>No</v>
      </c>
    </row>
    <row r="1273" spans="7:7" x14ac:dyDescent="0.3">
      <c r="G1273" t="str">
        <f>IF(AND('Main Data(Cleaned)'!E1272&gt;7,'Main Data(Cleaned)'!I1272="Yes"),"High Qty &amp; Returned","No")</f>
        <v>No</v>
      </c>
    </row>
    <row r="1274" spans="7:7" x14ac:dyDescent="0.3">
      <c r="G1274" t="str">
        <f>IF(AND('Main Data(Cleaned)'!E1273&gt;7,'Main Data(Cleaned)'!I1273="Yes"),"High Qty &amp; Returned","No")</f>
        <v>No</v>
      </c>
    </row>
    <row r="1275" spans="7:7" x14ac:dyDescent="0.3">
      <c r="G1275" t="str">
        <f>IF(AND('Main Data(Cleaned)'!E1274&gt;7,'Main Data(Cleaned)'!I1274="Yes"),"High Qty &amp; Returned","No")</f>
        <v>No</v>
      </c>
    </row>
    <row r="1276" spans="7:7" x14ac:dyDescent="0.3">
      <c r="G1276" t="str">
        <f>IF(AND('Main Data(Cleaned)'!E1275&gt;7,'Main Data(Cleaned)'!I1275="Yes"),"High Qty &amp; Returned","No")</f>
        <v>No</v>
      </c>
    </row>
    <row r="1277" spans="7:7" x14ac:dyDescent="0.3">
      <c r="G1277" t="str">
        <f>IF(AND('Main Data(Cleaned)'!E1276&gt;7,'Main Data(Cleaned)'!I1276="Yes"),"High Qty &amp; Returned","No")</f>
        <v>No</v>
      </c>
    </row>
    <row r="1278" spans="7:7" x14ac:dyDescent="0.3">
      <c r="G1278" t="str">
        <f>IF(AND('Main Data(Cleaned)'!E1277&gt;7,'Main Data(Cleaned)'!I1277="Yes"),"High Qty &amp; Returned","No")</f>
        <v>No</v>
      </c>
    </row>
    <row r="1279" spans="7:7" x14ac:dyDescent="0.3">
      <c r="G1279" t="str">
        <f>IF(AND('Main Data(Cleaned)'!E1278&gt;7,'Main Data(Cleaned)'!I1278="Yes"),"High Qty &amp; Returned","No")</f>
        <v>No</v>
      </c>
    </row>
    <row r="1280" spans="7:7" x14ac:dyDescent="0.3">
      <c r="G1280" t="str">
        <f>IF(AND('Main Data(Cleaned)'!E1279&gt;7,'Main Data(Cleaned)'!I1279="Yes"),"High Qty &amp; Returned","No")</f>
        <v>No</v>
      </c>
    </row>
    <row r="1281" spans="7:7" x14ac:dyDescent="0.3">
      <c r="G1281" t="str">
        <f>IF(AND('Main Data(Cleaned)'!E1280&gt;7,'Main Data(Cleaned)'!I1280="Yes"),"High Qty &amp; Returned","No")</f>
        <v>No</v>
      </c>
    </row>
    <row r="1282" spans="7:7" x14ac:dyDescent="0.3">
      <c r="G1282" t="str">
        <f>IF(AND('Main Data(Cleaned)'!E1281&gt;7,'Main Data(Cleaned)'!I1281="Yes"),"High Qty &amp; Returned","No")</f>
        <v>No</v>
      </c>
    </row>
    <row r="1283" spans="7:7" x14ac:dyDescent="0.3">
      <c r="G1283" t="str">
        <f>IF(AND('Main Data(Cleaned)'!E1282&gt;7,'Main Data(Cleaned)'!I1282="Yes"),"High Qty &amp; Returned","No")</f>
        <v>No</v>
      </c>
    </row>
    <row r="1284" spans="7:7" x14ac:dyDescent="0.3">
      <c r="G1284" t="str">
        <f>IF(AND('Main Data(Cleaned)'!E1283&gt;7,'Main Data(Cleaned)'!I1283="Yes"),"High Qty &amp; Returned","No")</f>
        <v>No</v>
      </c>
    </row>
    <row r="1285" spans="7:7" x14ac:dyDescent="0.3">
      <c r="G1285" t="str">
        <f>IF(AND('Main Data(Cleaned)'!E1284&gt;7,'Main Data(Cleaned)'!I1284="Yes"),"High Qty &amp; Returned","No")</f>
        <v>No</v>
      </c>
    </row>
    <row r="1286" spans="7:7" x14ac:dyDescent="0.3">
      <c r="G1286" t="str">
        <f>IF(AND('Main Data(Cleaned)'!E1285&gt;7,'Main Data(Cleaned)'!I1285="Yes"),"High Qty &amp; Returned","No")</f>
        <v>No</v>
      </c>
    </row>
    <row r="1287" spans="7:7" x14ac:dyDescent="0.3">
      <c r="G1287" t="str">
        <f>IF(AND('Main Data(Cleaned)'!E1286&gt;7,'Main Data(Cleaned)'!I1286="Yes"),"High Qty &amp; Returned","No")</f>
        <v>No</v>
      </c>
    </row>
    <row r="1288" spans="7:7" x14ac:dyDescent="0.3">
      <c r="G1288" t="str">
        <f>IF(AND('Main Data(Cleaned)'!E1287&gt;7,'Main Data(Cleaned)'!I1287="Yes"),"High Qty &amp; Returned","No")</f>
        <v>No</v>
      </c>
    </row>
    <row r="1289" spans="7:7" x14ac:dyDescent="0.3">
      <c r="G1289" t="str">
        <f>IF(AND('Main Data(Cleaned)'!E1288&gt;7,'Main Data(Cleaned)'!I1288="Yes"),"High Qty &amp; Returned","No")</f>
        <v>No</v>
      </c>
    </row>
    <row r="1290" spans="7:7" x14ac:dyDescent="0.3">
      <c r="G1290" t="str">
        <f>IF(AND('Main Data(Cleaned)'!E1289&gt;7,'Main Data(Cleaned)'!I1289="Yes"),"High Qty &amp; Returned","No")</f>
        <v>No</v>
      </c>
    </row>
    <row r="1291" spans="7:7" x14ac:dyDescent="0.3">
      <c r="G1291" t="str">
        <f>IF(AND('Main Data(Cleaned)'!E1290&gt;7,'Main Data(Cleaned)'!I1290="Yes"),"High Qty &amp; Returned","No")</f>
        <v>No</v>
      </c>
    </row>
    <row r="1292" spans="7:7" x14ac:dyDescent="0.3">
      <c r="G1292" t="str">
        <f>IF(AND('Main Data(Cleaned)'!E1291&gt;7,'Main Data(Cleaned)'!I1291="Yes"),"High Qty &amp; Returned","No")</f>
        <v>No</v>
      </c>
    </row>
    <row r="1293" spans="7:7" x14ac:dyDescent="0.3">
      <c r="G1293" t="str">
        <f>IF(AND('Main Data(Cleaned)'!E1292&gt;7,'Main Data(Cleaned)'!I1292="Yes"),"High Qty &amp; Returned","No")</f>
        <v>No</v>
      </c>
    </row>
    <row r="1294" spans="7:7" x14ac:dyDescent="0.3">
      <c r="G1294" t="str">
        <f>IF(AND('Main Data(Cleaned)'!E1293&gt;7,'Main Data(Cleaned)'!I1293="Yes"),"High Qty &amp; Returned","No")</f>
        <v>No</v>
      </c>
    </row>
    <row r="1295" spans="7:7" x14ac:dyDescent="0.3">
      <c r="G1295" t="str">
        <f>IF(AND('Main Data(Cleaned)'!E1294&gt;7,'Main Data(Cleaned)'!I1294="Yes"),"High Qty &amp; Returned","No")</f>
        <v>No</v>
      </c>
    </row>
    <row r="1296" spans="7:7" x14ac:dyDescent="0.3">
      <c r="G1296" t="str">
        <f>IF(AND('Main Data(Cleaned)'!E1295&gt;7,'Main Data(Cleaned)'!I1295="Yes"),"High Qty &amp; Returned","No")</f>
        <v>No</v>
      </c>
    </row>
    <row r="1297" spans="7:7" x14ac:dyDescent="0.3">
      <c r="G1297" t="str">
        <f>IF(AND('Main Data(Cleaned)'!E1296&gt;7,'Main Data(Cleaned)'!I1296="Yes"),"High Qty &amp; Returned","No")</f>
        <v>No</v>
      </c>
    </row>
    <row r="1298" spans="7:7" x14ac:dyDescent="0.3">
      <c r="G1298" t="str">
        <f>IF(AND('Main Data(Cleaned)'!E1297&gt;7,'Main Data(Cleaned)'!I1297="Yes"),"High Qty &amp; Returned","No")</f>
        <v>No</v>
      </c>
    </row>
    <row r="1299" spans="7:7" x14ac:dyDescent="0.3">
      <c r="G1299" t="str">
        <f>IF(AND('Main Data(Cleaned)'!E1298&gt;7,'Main Data(Cleaned)'!I1298="Yes"),"High Qty &amp; Returned","No")</f>
        <v>No</v>
      </c>
    </row>
    <row r="1300" spans="7:7" x14ac:dyDescent="0.3">
      <c r="G1300" t="str">
        <f>IF(AND('Main Data(Cleaned)'!E1299&gt;7,'Main Data(Cleaned)'!I1299="Yes"),"High Qty &amp; Returned","No")</f>
        <v>No</v>
      </c>
    </row>
    <row r="1301" spans="7:7" x14ac:dyDescent="0.3">
      <c r="G1301" t="str">
        <f>IF(AND('Main Data(Cleaned)'!E1300&gt;7,'Main Data(Cleaned)'!I1300="Yes"),"High Qty &amp; Returned","No")</f>
        <v>No</v>
      </c>
    </row>
    <row r="1302" spans="7:7" x14ac:dyDescent="0.3">
      <c r="G1302" t="str">
        <f>IF(AND('Main Data(Cleaned)'!E1301&gt;7,'Main Data(Cleaned)'!I1301="Yes"),"High Qty &amp; Returned","No")</f>
        <v>No</v>
      </c>
    </row>
    <row r="1303" spans="7:7" x14ac:dyDescent="0.3">
      <c r="G1303" t="str">
        <f>IF(AND('Main Data(Cleaned)'!E1302&gt;7,'Main Data(Cleaned)'!I1302="Yes"),"High Qty &amp; Returned","No")</f>
        <v>No</v>
      </c>
    </row>
    <row r="1304" spans="7:7" x14ac:dyDescent="0.3">
      <c r="G1304" t="str">
        <f>IF(AND('Main Data(Cleaned)'!E1303&gt;7,'Main Data(Cleaned)'!I1303="Yes"),"High Qty &amp; Returned","No")</f>
        <v>No</v>
      </c>
    </row>
    <row r="1305" spans="7:7" x14ac:dyDescent="0.3">
      <c r="G1305" t="str">
        <f>IF(AND('Main Data(Cleaned)'!E1304&gt;7,'Main Data(Cleaned)'!I1304="Yes"),"High Qty &amp; Returned","No")</f>
        <v>No</v>
      </c>
    </row>
    <row r="1306" spans="7:7" x14ac:dyDescent="0.3">
      <c r="G1306" t="str">
        <f>IF(AND('Main Data(Cleaned)'!E1305&gt;7,'Main Data(Cleaned)'!I1305="Yes"),"High Qty &amp; Returned","No")</f>
        <v>No</v>
      </c>
    </row>
    <row r="1307" spans="7:7" x14ac:dyDescent="0.3">
      <c r="G1307" t="str">
        <f>IF(AND('Main Data(Cleaned)'!E1306&gt;7,'Main Data(Cleaned)'!I1306="Yes"),"High Qty &amp; Returned","No")</f>
        <v>No</v>
      </c>
    </row>
    <row r="1308" spans="7:7" x14ac:dyDescent="0.3">
      <c r="G1308" t="str">
        <f>IF(AND('Main Data(Cleaned)'!E1307&gt;7,'Main Data(Cleaned)'!I1307="Yes"),"High Qty &amp; Returned","No")</f>
        <v>No</v>
      </c>
    </row>
    <row r="1309" spans="7:7" x14ac:dyDescent="0.3">
      <c r="G1309" t="str">
        <f>IF(AND('Main Data(Cleaned)'!E1308&gt;7,'Main Data(Cleaned)'!I1308="Yes"),"High Qty &amp; Returned","No")</f>
        <v>No</v>
      </c>
    </row>
    <row r="1310" spans="7:7" x14ac:dyDescent="0.3">
      <c r="G1310" t="str">
        <f>IF(AND('Main Data(Cleaned)'!E1309&gt;7,'Main Data(Cleaned)'!I1309="Yes"),"High Qty &amp; Returned","No")</f>
        <v>No</v>
      </c>
    </row>
    <row r="1311" spans="7:7" x14ac:dyDescent="0.3">
      <c r="G1311" t="str">
        <f>IF(AND('Main Data(Cleaned)'!E1310&gt;7,'Main Data(Cleaned)'!I1310="Yes"),"High Qty &amp; Returned","No")</f>
        <v>No</v>
      </c>
    </row>
    <row r="1312" spans="7:7" x14ac:dyDescent="0.3">
      <c r="G1312" t="str">
        <f>IF(AND('Main Data(Cleaned)'!E1311&gt;7,'Main Data(Cleaned)'!I1311="Yes"),"High Qty &amp; Returned","No")</f>
        <v>No</v>
      </c>
    </row>
    <row r="1313" spans="7:7" x14ac:dyDescent="0.3">
      <c r="G1313" t="str">
        <f>IF(AND('Main Data(Cleaned)'!E1312&gt;7,'Main Data(Cleaned)'!I1312="Yes"),"High Qty &amp; Returned","No")</f>
        <v>No</v>
      </c>
    </row>
    <row r="1314" spans="7:7" x14ac:dyDescent="0.3">
      <c r="G1314" t="str">
        <f>IF(AND('Main Data(Cleaned)'!E1313&gt;7,'Main Data(Cleaned)'!I1313="Yes"),"High Qty &amp; Returned","No")</f>
        <v>No</v>
      </c>
    </row>
    <row r="1315" spans="7:7" x14ac:dyDescent="0.3">
      <c r="G1315" t="str">
        <f>IF(AND('Main Data(Cleaned)'!E1314&gt;7,'Main Data(Cleaned)'!I1314="Yes"),"High Qty &amp; Returned","No")</f>
        <v>No</v>
      </c>
    </row>
    <row r="1316" spans="7:7" x14ac:dyDescent="0.3">
      <c r="G1316" t="str">
        <f>IF(AND('Main Data(Cleaned)'!E1315&gt;7,'Main Data(Cleaned)'!I1315="Yes"),"High Qty &amp; Returned","No")</f>
        <v>No</v>
      </c>
    </row>
    <row r="1317" spans="7:7" x14ac:dyDescent="0.3">
      <c r="G1317" t="str">
        <f>IF(AND('Main Data(Cleaned)'!E1316&gt;7,'Main Data(Cleaned)'!I1316="Yes"),"High Qty &amp; Returned","No")</f>
        <v>No</v>
      </c>
    </row>
    <row r="1318" spans="7:7" x14ac:dyDescent="0.3">
      <c r="G1318" t="str">
        <f>IF(AND('Main Data(Cleaned)'!E1317&gt;7,'Main Data(Cleaned)'!I1317="Yes"),"High Qty &amp; Returned","No")</f>
        <v>No</v>
      </c>
    </row>
    <row r="1319" spans="7:7" x14ac:dyDescent="0.3">
      <c r="G1319" t="str">
        <f>IF(AND('Main Data(Cleaned)'!E1318&gt;7,'Main Data(Cleaned)'!I1318="Yes"),"High Qty &amp; Returned","No")</f>
        <v>No</v>
      </c>
    </row>
    <row r="1320" spans="7:7" x14ac:dyDescent="0.3">
      <c r="G1320" t="str">
        <f>IF(AND('Main Data(Cleaned)'!E1319&gt;7,'Main Data(Cleaned)'!I1319="Yes"),"High Qty &amp; Returned","No")</f>
        <v>No</v>
      </c>
    </row>
    <row r="1321" spans="7:7" x14ac:dyDescent="0.3">
      <c r="G1321" t="str">
        <f>IF(AND('Main Data(Cleaned)'!E1320&gt;7,'Main Data(Cleaned)'!I1320="Yes"),"High Qty &amp; Returned","No")</f>
        <v>No</v>
      </c>
    </row>
    <row r="1322" spans="7:7" x14ac:dyDescent="0.3">
      <c r="G1322" t="str">
        <f>IF(AND('Main Data(Cleaned)'!E1321&gt;7,'Main Data(Cleaned)'!I1321="Yes"),"High Qty &amp; Returned","No")</f>
        <v>No</v>
      </c>
    </row>
    <row r="1323" spans="7:7" x14ac:dyDescent="0.3">
      <c r="G1323" t="str">
        <f>IF(AND('Main Data(Cleaned)'!E1322&gt;7,'Main Data(Cleaned)'!I1322="Yes"),"High Qty &amp; Returned","No")</f>
        <v>No</v>
      </c>
    </row>
    <row r="1324" spans="7:7" x14ac:dyDescent="0.3">
      <c r="G1324" t="str">
        <f>IF(AND('Main Data(Cleaned)'!E1323&gt;7,'Main Data(Cleaned)'!I1323="Yes"),"High Qty &amp; Returned","No")</f>
        <v>No</v>
      </c>
    </row>
    <row r="1325" spans="7:7" x14ac:dyDescent="0.3">
      <c r="G1325" t="str">
        <f>IF(AND('Main Data(Cleaned)'!E1324&gt;7,'Main Data(Cleaned)'!I1324="Yes"),"High Qty &amp; Returned","No")</f>
        <v>No</v>
      </c>
    </row>
    <row r="1326" spans="7:7" x14ac:dyDescent="0.3">
      <c r="G1326" t="str">
        <f>IF(AND('Main Data(Cleaned)'!E1325&gt;7,'Main Data(Cleaned)'!I1325="Yes"),"High Qty &amp; Returned","No")</f>
        <v>No</v>
      </c>
    </row>
    <row r="1327" spans="7:7" x14ac:dyDescent="0.3">
      <c r="G1327" t="str">
        <f>IF(AND('Main Data(Cleaned)'!E1326&gt;7,'Main Data(Cleaned)'!I1326="Yes"),"High Qty &amp; Returned","No")</f>
        <v>No</v>
      </c>
    </row>
    <row r="1328" spans="7:7" x14ac:dyDescent="0.3">
      <c r="G1328" t="str">
        <f>IF(AND('Main Data(Cleaned)'!E1327&gt;7,'Main Data(Cleaned)'!I1327="Yes"),"High Qty &amp; Returned","No")</f>
        <v>No</v>
      </c>
    </row>
    <row r="1329" spans="7:7" x14ac:dyDescent="0.3">
      <c r="G1329" t="str">
        <f>IF(AND('Main Data(Cleaned)'!E1328&gt;7,'Main Data(Cleaned)'!I1328="Yes"),"High Qty &amp; Returned","No")</f>
        <v>No</v>
      </c>
    </row>
    <row r="1330" spans="7:7" x14ac:dyDescent="0.3">
      <c r="G1330" t="str">
        <f>IF(AND('Main Data(Cleaned)'!E1329&gt;7,'Main Data(Cleaned)'!I1329="Yes"),"High Qty &amp; Returned","No")</f>
        <v>No</v>
      </c>
    </row>
    <row r="1331" spans="7:7" x14ac:dyDescent="0.3">
      <c r="G1331" t="str">
        <f>IF(AND('Main Data(Cleaned)'!E1330&gt;7,'Main Data(Cleaned)'!I1330="Yes"),"High Qty &amp; Returned","No")</f>
        <v>No</v>
      </c>
    </row>
    <row r="1332" spans="7:7" x14ac:dyDescent="0.3">
      <c r="G1332" t="str">
        <f>IF(AND('Main Data(Cleaned)'!E1331&gt;7,'Main Data(Cleaned)'!I1331="Yes"),"High Qty &amp; Returned","No")</f>
        <v>No</v>
      </c>
    </row>
    <row r="1333" spans="7:7" x14ac:dyDescent="0.3">
      <c r="G1333" t="str">
        <f>IF(AND('Main Data(Cleaned)'!E1332&gt;7,'Main Data(Cleaned)'!I1332="Yes"),"High Qty &amp; Returned","No")</f>
        <v>No</v>
      </c>
    </row>
    <row r="1334" spans="7:7" x14ac:dyDescent="0.3">
      <c r="G1334" t="str">
        <f>IF(AND('Main Data(Cleaned)'!E1333&gt;7,'Main Data(Cleaned)'!I1333="Yes"),"High Qty &amp; Returned","No")</f>
        <v>No</v>
      </c>
    </row>
    <row r="1335" spans="7:7" x14ac:dyDescent="0.3">
      <c r="G1335" t="str">
        <f>IF(AND('Main Data(Cleaned)'!E1334&gt;7,'Main Data(Cleaned)'!I1334="Yes"),"High Qty &amp; Returned","No")</f>
        <v>No</v>
      </c>
    </row>
    <row r="1336" spans="7:7" x14ac:dyDescent="0.3">
      <c r="G1336" t="str">
        <f>IF(AND('Main Data(Cleaned)'!E1335&gt;7,'Main Data(Cleaned)'!I1335="Yes"),"High Qty &amp; Returned","No")</f>
        <v>No</v>
      </c>
    </row>
    <row r="1337" spans="7:7" x14ac:dyDescent="0.3">
      <c r="G1337" t="str">
        <f>IF(AND('Main Data(Cleaned)'!E1336&gt;7,'Main Data(Cleaned)'!I1336="Yes"),"High Qty &amp; Returned","No")</f>
        <v>No</v>
      </c>
    </row>
    <row r="1338" spans="7:7" x14ac:dyDescent="0.3">
      <c r="G1338" t="str">
        <f>IF(AND('Main Data(Cleaned)'!E1337&gt;7,'Main Data(Cleaned)'!I1337="Yes"),"High Qty &amp; Returned","No")</f>
        <v>No</v>
      </c>
    </row>
    <row r="1339" spans="7:7" x14ac:dyDescent="0.3">
      <c r="G1339" t="str">
        <f>IF(AND('Main Data(Cleaned)'!E1338&gt;7,'Main Data(Cleaned)'!I1338="Yes"),"High Qty &amp; Returned","No")</f>
        <v>No</v>
      </c>
    </row>
    <row r="1340" spans="7:7" x14ac:dyDescent="0.3">
      <c r="G1340" t="str">
        <f>IF(AND('Main Data(Cleaned)'!E1339&gt;7,'Main Data(Cleaned)'!I1339="Yes"),"High Qty &amp; Returned","No")</f>
        <v>No</v>
      </c>
    </row>
    <row r="1341" spans="7:7" x14ac:dyDescent="0.3">
      <c r="G1341" t="str">
        <f>IF(AND('Main Data(Cleaned)'!E1340&gt;7,'Main Data(Cleaned)'!I1340="Yes"),"High Qty &amp; Returned","No")</f>
        <v>No</v>
      </c>
    </row>
    <row r="1342" spans="7:7" x14ac:dyDescent="0.3">
      <c r="G1342" t="str">
        <f>IF(AND('Main Data(Cleaned)'!E1341&gt;7,'Main Data(Cleaned)'!I1341="Yes"),"High Qty &amp; Returned","No")</f>
        <v>No</v>
      </c>
    </row>
    <row r="1343" spans="7:7" x14ac:dyDescent="0.3">
      <c r="G1343" t="str">
        <f>IF(AND('Main Data(Cleaned)'!E1342&gt;7,'Main Data(Cleaned)'!I1342="Yes"),"High Qty &amp; Returned","No")</f>
        <v>No</v>
      </c>
    </row>
    <row r="1344" spans="7:7" x14ac:dyDescent="0.3">
      <c r="G1344" t="str">
        <f>IF(AND('Main Data(Cleaned)'!E1343&gt;7,'Main Data(Cleaned)'!I1343="Yes"),"High Qty &amp; Returned","No")</f>
        <v>No</v>
      </c>
    </row>
    <row r="1345" spans="7:7" x14ac:dyDescent="0.3">
      <c r="G1345" t="str">
        <f>IF(AND('Main Data(Cleaned)'!E1344&gt;7,'Main Data(Cleaned)'!I1344="Yes"),"High Qty &amp; Returned","No")</f>
        <v>No</v>
      </c>
    </row>
    <row r="1346" spans="7:7" x14ac:dyDescent="0.3">
      <c r="G1346" t="str">
        <f>IF(AND('Main Data(Cleaned)'!E1345&gt;7,'Main Data(Cleaned)'!I1345="Yes"),"High Qty &amp; Returned","No")</f>
        <v>No</v>
      </c>
    </row>
    <row r="1347" spans="7:7" x14ac:dyDescent="0.3">
      <c r="G1347" t="str">
        <f>IF(AND('Main Data(Cleaned)'!E1346&gt;7,'Main Data(Cleaned)'!I1346="Yes"),"High Qty &amp; Returned","No")</f>
        <v>No</v>
      </c>
    </row>
    <row r="1348" spans="7:7" x14ac:dyDescent="0.3">
      <c r="G1348" t="str">
        <f>IF(AND('Main Data(Cleaned)'!E1347&gt;7,'Main Data(Cleaned)'!I1347="Yes"),"High Qty &amp; Returned","No")</f>
        <v>No</v>
      </c>
    </row>
    <row r="1349" spans="7:7" x14ac:dyDescent="0.3">
      <c r="G1349" t="str">
        <f>IF(AND('Main Data(Cleaned)'!E1348&gt;7,'Main Data(Cleaned)'!I1348="Yes"),"High Qty &amp; Returned","No")</f>
        <v>No</v>
      </c>
    </row>
    <row r="1350" spans="7:7" x14ac:dyDescent="0.3">
      <c r="G1350" t="str">
        <f>IF(AND('Main Data(Cleaned)'!E1349&gt;7,'Main Data(Cleaned)'!I1349="Yes"),"High Qty &amp; Returned","No")</f>
        <v>No</v>
      </c>
    </row>
    <row r="1351" spans="7:7" x14ac:dyDescent="0.3">
      <c r="G1351" t="str">
        <f>IF(AND('Main Data(Cleaned)'!E1350&gt;7,'Main Data(Cleaned)'!I1350="Yes"),"High Qty &amp; Returned","No")</f>
        <v>No</v>
      </c>
    </row>
    <row r="1352" spans="7:7" x14ac:dyDescent="0.3">
      <c r="G1352" t="str">
        <f>IF(AND('Main Data(Cleaned)'!E1351&gt;7,'Main Data(Cleaned)'!I1351="Yes"),"High Qty &amp; Returned","No")</f>
        <v>No</v>
      </c>
    </row>
    <row r="1353" spans="7:7" x14ac:dyDescent="0.3">
      <c r="G1353" t="str">
        <f>IF(AND('Main Data(Cleaned)'!E1352&gt;7,'Main Data(Cleaned)'!I1352="Yes"),"High Qty &amp; Returned","No")</f>
        <v>No</v>
      </c>
    </row>
    <row r="1354" spans="7:7" x14ac:dyDescent="0.3">
      <c r="G1354" t="str">
        <f>IF(AND('Main Data(Cleaned)'!E1353&gt;7,'Main Data(Cleaned)'!I1353="Yes"),"High Qty &amp; Returned","No")</f>
        <v>No</v>
      </c>
    </row>
    <row r="1355" spans="7:7" x14ac:dyDescent="0.3">
      <c r="G1355" t="str">
        <f>IF(AND('Main Data(Cleaned)'!E1354&gt;7,'Main Data(Cleaned)'!I1354="Yes"),"High Qty &amp; Returned","No")</f>
        <v>No</v>
      </c>
    </row>
    <row r="1356" spans="7:7" x14ac:dyDescent="0.3">
      <c r="G1356" t="str">
        <f>IF(AND('Main Data(Cleaned)'!E1355&gt;7,'Main Data(Cleaned)'!I1355="Yes"),"High Qty &amp; Returned","No")</f>
        <v>No</v>
      </c>
    </row>
    <row r="1357" spans="7:7" x14ac:dyDescent="0.3">
      <c r="G1357" t="str">
        <f>IF(AND('Main Data(Cleaned)'!E1356&gt;7,'Main Data(Cleaned)'!I1356="Yes"),"High Qty &amp; Returned","No")</f>
        <v>No</v>
      </c>
    </row>
    <row r="1358" spans="7:7" x14ac:dyDescent="0.3">
      <c r="G1358" t="str">
        <f>IF(AND('Main Data(Cleaned)'!E1357&gt;7,'Main Data(Cleaned)'!I1357="Yes"),"High Qty &amp; Returned","No")</f>
        <v>No</v>
      </c>
    </row>
    <row r="1359" spans="7:7" x14ac:dyDescent="0.3">
      <c r="G1359" t="str">
        <f>IF(AND('Main Data(Cleaned)'!E1358&gt;7,'Main Data(Cleaned)'!I1358="Yes"),"High Qty &amp; Returned","No")</f>
        <v>No</v>
      </c>
    </row>
    <row r="1360" spans="7:7" x14ac:dyDescent="0.3">
      <c r="G1360" t="str">
        <f>IF(AND('Main Data(Cleaned)'!E1359&gt;7,'Main Data(Cleaned)'!I1359="Yes"),"High Qty &amp; Returned","No")</f>
        <v>No</v>
      </c>
    </row>
    <row r="1361" spans="7:7" x14ac:dyDescent="0.3">
      <c r="G1361" t="str">
        <f>IF(AND('Main Data(Cleaned)'!E1360&gt;7,'Main Data(Cleaned)'!I1360="Yes"),"High Qty &amp; Returned","No")</f>
        <v>No</v>
      </c>
    </row>
    <row r="1362" spans="7:7" x14ac:dyDescent="0.3">
      <c r="G1362" t="str">
        <f>IF(AND('Main Data(Cleaned)'!E1361&gt;7,'Main Data(Cleaned)'!I1361="Yes"),"High Qty &amp; Returned","No")</f>
        <v>No</v>
      </c>
    </row>
    <row r="1363" spans="7:7" x14ac:dyDescent="0.3">
      <c r="G1363" t="str">
        <f>IF(AND('Main Data(Cleaned)'!E1362&gt;7,'Main Data(Cleaned)'!I1362="Yes"),"High Qty &amp; Returned","No")</f>
        <v>No</v>
      </c>
    </row>
    <row r="1364" spans="7:7" x14ac:dyDescent="0.3">
      <c r="G1364" t="str">
        <f>IF(AND('Main Data(Cleaned)'!E1363&gt;7,'Main Data(Cleaned)'!I1363="Yes"),"High Qty &amp; Returned","No")</f>
        <v>No</v>
      </c>
    </row>
    <row r="1365" spans="7:7" x14ac:dyDescent="0.3">
      <c r="G1365" t="str">
        <f>IF(AND('Main Data(Cleaned)'!E1364&gt;7,'Main Data(Cleaned)'!I1364="Yes"),"High Qty &amp; Returned","No")</f>
        <v>No</v>
      </c>
    </row>
    <row r="1366" spans="7:7" x14ac:dyDescent="0.3">
      <c r="G1366" t="str">
        <f>IF(AND('Main Data(Cleaned)'!E1365&gt;7,'Main Data(Cleaned)'!I1365="Yes"),"High Qty &amp; Returned","No")</f>
        <v>No</v>
      </c>
    </row>
    <row r="1367" spans="7:7" x14ac:dyDescent="0.3">
      <c r="G1367" t="str">
        <f>IF(AND('Main Data(Cleaned)'!E1366&gt;7,'Main Data(Cleaned)'!I1366="Yes"),"High Qty &amp; Returned","No")</f>
        <v>No</v>
      </c>
    </row>
    <row r="1368" spans="7:7" x14ac:dyDescent="0.3">
      <c r="G1368" t="str">
        <f>IF(AND('Main Data(Cleaned)'!E1367&gt;7,'Main Data(Cleaned)'!I1367="Yes"),"High Qty &amp; Returned","No")</f>
        <v>No</v>
      </c>
    </row>
    <row r="1369" spans="7:7" x14ac:dyDescent="0.3">
      <c r="G1369" t="str">
        <f>IF(AND('Main Data(Cleaned)'!E1368&gt;7,'Main Data(Cleaned)'!I1368="Yes"),"High Qty &amp; Returned","No")</f>
        <v>No</v>
      </c>
    </row>
    <row r="1370" spans="7:7" x14ac:dyDescent="0.3">
      <c r="G1370" t="str">
        <f>IF(AND('Main Data(Cleaned)'!E1369&gt;7,'Main Data(Cleaned)'!I1369="Yes"),"High Qty &amp; Returned","No")</f>
        <v>No</v>
      </c>
    </row>
    <row r="1371" spans="7:7" x14ac:dyDescent="0.3">
      <c r="G1371" t="str">
        <f>IF(AND('Main Data(Cleaned)'!E1370&gt;7,'Main Data(Cleaned)'!I1370="Yes"),"High Qty &amp; Returned","No")</f>
        <v>No</v>
      </c>
    </row>
    <row r="1372" spans="7:7" x14ac:dyDescent="0.3">
      <c r="G1372" t="str">
        <f>IF(AND('Main Data(Cleaned)'!E1371&gt;7,'Main Data(Cleaned)'!I1371="Yes"),"High Qty &amp; Returned","No")</f>
        <v>No</v>
      </c>
    </row>
    <row r="1373" spans="7:7" x14ac:dyDescent="0.3">
      <c r="G1373" t="str">
        <f>IF(AND('Main Data(Cleaned)'!E1372&gt;7,'Main Data(Cleaned)'!I1372="Yes"),"High Qty &amp; Returned","No")</f>
        <v>No</v>
      </c>
    </row>
    <row r="1374" spans="7:7" x14ac:dyDescent="0.3">
      <c r="G1374" t="str">
        <f>IF(AND('Main Data(Cleaned)'!E1373&gt;7,'Main Data(Cleaned)'!I1373="Yes"),"High Qty &amp; Returned","No")</f>
        <v>No</v>
      </c>
    </row>
    <row r="1375" spans="7:7" x14ac:dyDescent="0.3">
      <c r="G1375" t="str">
        <f>IF(AND('Main Data(Cleaned)'!E1374&gt;7,'Main Data(Cleaned)'!I1374="Yes"),"High Qty &amp; Returned","No")</f>
        <v>No</v>
      </c>
    </row>
    <row r="1376" spans="7:7" x14ac:dyDescent="0.3">
      <c r="G1376" t="str">
        <f>IF(AND('Main Data(Cleaned)'!E1375&gt;7,'Main Data(Cleaned)'!I1375="Yes"),"High Qty &amp; Returned","No")</f>
        <v>No</v>
      </c>
    </row>
    <row r="1377" spans="7:7" x14ac:dyDescent="0.3">
      <c r="G1377" t="str">
        <f>IF(AND('Main Data(Cleaned)'!E1376&gt;7,'Main Data(Cleaned)'!I1376="Yes"),"High Qty &amp; Returned","No")</f>
        <v>No</v>
      </c>
    </row>
    <row r="1378" spans="7:7" x14ac:dyDescent="0.3">
      <c r="G1378" t="str">
        <f>IF(AND('Main Data(Cleaned)'!E1377&gt;7,'Main Data(Cleaned)'!I1377="Yes"),"High Qty &amp; Returned","No")</f>
        <v>No</v>
      </c>
    </row>
    <row r="1379" spans="7:7" x14ac:dyDescent="0.3">
      <c r="G1379" t="str">
        <f>IF(AND('Main Data(Cleaned)'!E1378&gt;7,'Main Data(Cleaned)'!I1378="Yes"),"High Qty &amp; Returned","No")</f>
        <v>No</v>
      </c>
    </row>
    <row r="1380" spans="7:7" x14ac:dyDescent="0.3">
      <c r="G1380" t="str">
        <f>IF(AND('Main Data(Cleaned)'!E1379&gt;7,'Main Data(Cleaned)'!I1379="Yes"),"High Qty &amp; Returned","No")</f>
        <v>No</v>
      </c>
    </row>
    <row r="1381" spans="7:7" x14ac:dyDescent="0.3">
      <c r="G1381" t="str">
        <f>IF(AND('Main Data(Cleaned)'!E1380&gt;7,'Main Data(Cleaned)'!I1380="Yes"),"High Qty &amp; Returned","No")</f>
        <v>No</v>
      </c>
    </row>
    <row r="1382" spans="7:7" x14ac:dyDescent="0.3">
      <c r="G1382" t="str">
        <f>IF(AND('Main Data(Cleaned)'!E1381&gt;7,'Main Data(Cleaned)'!I1381="Yes"),"High Qty &amp; Returned","No")</f>
        <v>No</v>
      </c>
    </row>
    <row r="1383" spans="7:7" x14ac:dyDescent="0.3">
      <c r="G1383" t="str">
        <f>IF(AND('Main Data(Cleaned)'!E1382&gt;7,'Main Data(Cleaned)'!I1382="Yes"),"High Qty &amp; Returned","No")</f>
        <v>No</v>
      </c>
    </row>
    <row r="1384" spans="7:7" x14ac:dyDescent="0.3">
      <c r="G1384" t="str">
        <f>IF(AND('Main Data(Cleaned)'!E1383&gt;7,'Main Data(Cleaned)'!I1383="Yes"),"High Qty &amp; Returned","No")</f>
        <v>No</v>
      </c>
    </row>
    <row r="1385" spans="7:7" x14ac:dyDescent="0.3">
      <c r="G1385" t="str">
        <f>IF(AND('Main Data(Cleaned)'!E1384&gt;7,'Main Data(Cleaned)'!I1384="Yes"),"High Qty &amp; Returned","No")</f>
        <v>No</v>
      </c>
    </row>
    <row r="1386" spans="7:7" x14ac:dyDescent="0.3">
      <c r="G1386" t="str">
        <f>IF(AND('Main Data(Cleaned)'!E1385&gt;7,'Main Data(Cleaned)'!I1385="Yes"),"High Qty &amp; Returned","No")</f>
        <v>No</v>
      </c>
    </row>
    <row r="1387" spans="7:7" x14ac:dyDescent="0.3">
      <c r="G1387" t="str">
        <f>IF(AND('Main Data(Cleaned)'!E1386&gt;7,'Main Data(Cleaned)'!I1386="Yes"),"High Qty &amp; Returned","No")</f>
        <v>No</v>
      </c>
    </row>
    <row r="1388" spans="7:7" x14ac:dyDescent="0.3">
      <c r="G1388" t="str">
        <f>IF(AND('Main Data(Cleaned)'!E1387&gt;7,'Main Data(Cleaned)'!I1387="Yes"),"High Qty &amp; Returned","No")</f>
        <v>No</v>
      </c>
    </row>
    <row r="1389" spans="7:7" x14ac:dyDescent="0.3">
      <c r="G1389" t="str">
        <f>IF(AND('Main Data(Cleaned)'!E1388&gt;7,'Main Data(Cleaned)'!I1388="Yes"),"High Qty &amp; Returned","No")</f>
        <v>No</v>
      </c>
    </row>
    <row r="1390" spans="7:7" x14ac:dyDescent="0.3">
      <c r="G1390" t="str">
        <f>IF(AND('Main Data(Cleaned)'!E1389&gt;7,'Main Data(Cleaned)'!I1389="Yes"),"High Qty &amp; Returned","No")</f>
        <v>No</v>
      </c>
    </row>
    <row r="1391" spans="7:7" x14ac:dyDescent="0.3">
      <c r="G1391" t="str">
        <f>IF(AND('Main Data(Cleaned)'!E1390&gt;7,'Main Data(Cleaned)'!I1390="Yes"),"High Qty &amp; Returned","No")</f>
        <v>No</v>
      </c>
    </row>
    <row r="1392" spans="7:7" x14ac:dyDescent="0.3">
      <c r="G1392" t="str">
        <f>IF(AND('Main Data(Cleaned)'!E1391&gt;7,'Main Data(Cleaned)'!I1391="Yes"),"High Qty &amp; Returned","No")</f>
        <v>No</v>
      </c>
    </row>
    <row r="1393" spans="7:7" x14ac:dyDescent="0.3">
      <c r="G1393" t="str">
        <f>IF(AND('Main Data(Cleaned)'!E1392&gt;7,'Main Data(Cleaned)'!I1392="Yes"),"High Qty &amp; Returned","No")</f>
        <v>No</v>
      </c>
    </row>
    <row r="1394" spans="7:7" x14ac:dyDescent="0.3">
      <c r="G1394" t="str">
        <f>IF(AND('Main Data(Cleaned)'!E1393&gt;7,'Main Data(Cleaned)'!I1393="Yes"),"High Qty &amp; Returned","No")</f>
        <v>No</v>
      </c>
    </row>
    <row r="1395" spans="7:7" x14ac:dyDescent="0.3">
      <c r="G1395" t="str">
        <f>IF(AND('Main Data(Cleaned)'!E1394&gt;7,'Main Data(Cleaned)'!I1394="Yes"),"High Qty &amp; Returned","No")</f>
        <v>No</v>
      </c>
    </row>
    <row r="1396" spans="7:7" x14ac:dyDescent="0.3">
      <c r="G1396" t="str">
        <f>IF(AND('Main Data(Cleaned)'!E1395&gt;7,'Main Data(Cleaned)'!I1395="Yes"),"High Qty &amp; Returned","No")</f>
        <v>No</v>
      </c>
    </row>
    <row r="1397" spans="7:7" x14ac:dyDescent="0.3">
      <c r="G1397" t="str">
        <f>IF(AND('Main Data(Cleaned)'!E1396&gt;7,'Main Data(Cleaned)'!I1396="Yes"),"High Qty &amp; Returned","No")</f>
        <v>No</v>
      </c>
    </row>
    <row r="1398" spans="7:7" x14ac:dyDescent="0.3">
      <c r="G1398" t="str">
        <f>IF(AND('Main Data(Cleaned)'!E1397&gt;7,'Main Data(Cleaned)'!I1397="Yes"),"High Qty &amp; Returned","No")</f>
        <v>No</v>
      </c>
    </row>
    <row r="1399" spans="7:7" x14ac:dyDescent="0.3">
      <c r="G1399" t="str">
        <f>IF(AND('Main Data(Cleaned)'!E1398&gt;7,'Main Data(Cleaned)'!I1398="Yes"),"High Qty &amp; Returned","No")</f>
        <v>No</v>
      </c>
    </row>
    <row r="1400" spans="7:7" x14ac:dyDescent="0.3">
      <c r="G1400" t="str">
        <f>IF(AND('Main Data(Cleaned)'!E1399&gt;7,'Main Data(Cleaned)'!I1399="Yes"),"High Qty &amp; Returned","No")</f>
        <v>No</v>
      </c>
    </row>
    <row r="1401" spans="7:7" x14ac:dyDescent="0.3">
      <c r="G1401" t="str">
        <f>IF(AND('Main Data(Cleaned)'!E1400&gt;7,'Main Data(Cleaned)'!I1400="Yes"),"High Qty &amp; Returned","No")</f>
        <v>No</v>
      </c>
    </row>
    <row r="1402" spans="7:7" x14ac:dyDescent="0.3">
      <c r="G1402" t="str">
        <f>IF(AND('Main Data(Cleaned)'!E1401&gt;7,'Main Data(Cleaned)'!I1401="Yes"),"High Qty &amp; Returned","No")</f>
        <v>No</v>
      </c>
    </row>
    <row r="1403" spans="7:7" x14ac:dyDescent="0.3">
      <c r="G1403" t="str">
        <f>IF(AND('Main Data(Cleaned)'!E1402&gt;7,'Main Data(Cleaned)'!I1402="Yes"),"High Qty &amp; Returned","No")</f>
        <v>No</v>
      </c>
    </row>
    <row r="1404" spans="7:7" x14ac:dyDescent="0.3">
      <c r="G1404" t="str">
        <f>IF(AND('Main Data(Cleaned)'!E1403&gt;7,'Main Data(Cleaned)'!I1403="Yes"),"High Qty &amp; Returned","No")</f>
        <v>No</v>
      </c>
    </row>
    <row r="1405" spans="7:7" x14ac:dyDescent="0.3">
      <c r="G1405" t="str">
        <f>IF(AND('Main Data(Cleaned)'!E1404&gt;7,'Main Data(Cleaned)'!I1404="Yes"),"High Qty &amp; Returned","No")</f>
        <v>No</v>
      </c>
    </row>
    <row r="1406" spans="7:7" x14ac:dyDescent="0.3">
      <c r="G1406" t="str">
        <f>IF(AND('Main Data(Cleaned)'!E1405&gt;7,'Main Data(Cleaned)'!I1405="Yes"),"High Qty &amp; Returned","No")</f>
        <v>No</v>
      </c>
    </row>
    <row r="1407" spans="7:7" x14ac:dyDescent="0.3">
      <c r="G1407" t="str">
        <f>IF(AND('Main Data(Cleaned)'!E1406&gt;7,'Main Data(Cleaned)'!I1406="Yes"),"High Qty &amp; Returned","No")</f>
        <v>No</v>
      </c>
    </row>
    <row r="1408" spans="7:7" x14ac:dyDescent="0.3">
      <c r="G1408" t="str">
        <f>IF(AND('Main Data(Cleaned)'!E1407&gt;7,'Main Data(Cleaned)'!I1407="Yes"),"High Qty &amp; Returned","No")</f>
        <v>No</v>
      </c>
    </row>
    <row r="1409" spans="7:7" x14ac:dyDescent="0.3">
      <c r="G1409" t="str">
        <f>IF(AND('Main Data(Cleaned)'!E1408&gt;7,'Main Data(Cleaned)'!I1408="Yes"),"High Qty &amp; Returned","No")</f>
        <v>No</v>
      </c>
    </row>
    <row r="1410" spans="7:7" x14ac:dyDescent="0.3">
      <c r="G1410" t="str">
        <f>IF(AND('Main Data(Cleaned)'!E1409&gt;7,'Main Data(Cleaned)'!I1409="Yes"),"High Qty &amp; Returned","No")</f>
        <v>No</v>
      </c>
    </row>
    <row r="1411" spans="7:7" x14ac:dyDescent="0.3">
      <c r="G1411" t="str">
        <f>IF(AND('Main Data(Cleaned)'!E1410&gt;7,'Main Data(Cleaned)'!I1410="Yes"),"High Qty &amp; Returned","No")</f>
        <v>No</v>
      </c>
    </row>
    <row r="1412" spans="7:7" x14ac:dyDescent="0.3">
      <c r="G1412" t="str">
        <f>IF(AND('Main Data(Cleaned)'!E1411&gt;7,'Main Data(Cleaned)'!I1411="Yes"),"High Qty &amp; Returned","No")</f>
        <v>No</v>
      </c>
    </row>
    <row r="1413" spans="7:7" x14ac:dyDescent="0.3">
      <c r="G1413" t="str">
        <f>IF(AND('Main Data(Cleaned)'!E1412&gt;7,'Main Data(Cleaned)'!I1412="Yes"),"High Qty &amp; Returned","No")</f>
        <v>No</v>
      </c>
    </row>
    <row r="1414" spans="7:7" x14ac:dyDescent="0.3">
      <c r="G1414" t="str">
        <f>IF(AND('Main Data(Cleaned)'!E1413&gt;7,'Main Data(Cleaned)'!I1413="Yes"),"High Qty &amp; Returned","No")</f>
        <v>No</v>
      </c>
    </row>
    <row r="1415" spans="7:7" x14ac:dyDescent="0.3">
      <c r="G1415" t="str">
        <f>IF(AND('Main Data(Cleaned)'!E1414&gt;7,'Main Data(Cleaned)'!I1414="Yes"),"High Qty &amp; Returned","No")</f>
        <v>No</v>
      </c>
    </row>
    <row r="1416" spans="7:7" x14ac:dyDescent="0.3">
      <c r="G1416" t="str">
        <f>IF(AND('Main Data(Cleaned)'!E1415&gt;7,'Main Data(Cleaned)'!I1415="Yes"),"High Qty &amp; Returned","No")</f>
        <v>No</v>
      </c>
    </row>
    <row r="1417" spans="7:7" x14ac:dyDescent="0.3">
      <c r="G1417" t="str">
        <f>IF(AND('Main Data(Cleaned)'!E1416&gt;7,'Main Data(Cleaned)'!I1416="Yes"),"High Qty &amp; Returned","No")</f>
        <v>No</v>
      </c>
    </row>
    <row r="1418" spans="7:7" x14ac:dyDescent="0.3">
      <c r="G1418" t="str">
        <f>IF(AND('Main Data(Cleaned)'!E1417&gt;7,'Main Data(Cleaned)'!I1417="Yes"),"High Qty &amp; Returned","No")</f>
        <v>No</v>
      </c>
    </row>
    <row r="1419" spans="7:7" x14ac:dyDescent="0.3">
      <c r="G1419" t="str">
        <f>IF(AND('Main Data(Cleaned)'!E1418&gt;7,'Main Data(Cleaned)'!I1418="Yes"),"High Qty &amp; Returned","No")</f>
        <v>No</v>
      </c>
    </row>
    <row r="1420" spans="7:7" x14ac:dyDescent="0.3">
      <c r="G1420" t="str">
        <f>IF(AND('Main Data(Cleaned)'!E1419&gt;7,'Main Data(Cleaned)'!I1419="Yes"),"High Qty &amp; Returned","No")</f>
        <v>No</v>
      </c>
    </row>
    <row r="1421" spans="7:7" x14ac:dyDescent="0.3">
      <c r="G1421" t="str">
        <f>IF(AND('Main Data(Cleaned)'!E1420&gt;7,'Main Data(Cleaned)'!I1420="Yes"),"High Qty &amp; Returned","No")</f>
        <v>No</v>
      </c>
    </row>
    <row r="1422" spans="7:7" x14ac:dyDescent="0.3">
      <c r="G1422" t="str">
        <f>IF(AND('Main Data(Cleaned)'!E1421&gt;7,'Main Data(Cleaned)'!I1421="Yes"),"High Qty &amp; Returned","No")</f>
        <v>No</v>
      </c>
    </row>
    <row r="1423" spans="7:7" x14ac:dyDescent="0.3">
      <c r="G1423" t="str">
        <f>IF(AND('Main Data(Cleaned)'!E1422&gt;7,'Main Data(Cleaned)'!I1422="Yes"),"High Qty &amp; Returned","No")</f>
        <v>No</v>
      </c>
    </row>
    <row r="1424" spans="7:7" x14ac:dyDescent="0.3">
      <c r="G1424" t="str">
        <f>IF(AND('Main Data(Cleaned)'!E1423&gt;7,'Main Data(Cleaned)'!I1423="Yes"),"High Qty &amp; Returned","No")</f>
        <v>No</v>
      </c>
    </row>
    <row r="1425" spans="7:7" x14ac:dyDescent="0.3">
      <c r="G1425" t="str">
        <f>IF(AND('Main Data(Cleaned)'!E1424&gt;7,'Main Data(Cleaned)'!I1424="Yes"),"High Qty &amp; Returned","No")</f>
        <v>No</v>
      </c>
    </row>
    <row r="1426" spans="7:7" x14ac:dyDescent="0.3">
      <c r="G1426" t="str">
        <f>IF(AND('Main Data(Cleaned)'!E1425&gt;7,'Main Data(Cleaned)'!I1425="Yes"),"High Qty &amp; Returned","No")</f>
        <v>No</v>
      </c>
    </row>
    <row r="1427" spans="7:7" x14ac:dyDescent="0.3">
      <c r="G1427" t="str">
        <f>IF(AND('Main Data(Cleaned)'!E1426&gt;7,'Main Data(Cleaned)'!I1426="Yes"),"High Qty &amp; Returned","No")</f>
        <v>No</v>
      </c>
    </row>
    <row r="1428" spans="7:7" x14ac:dyDescent="0.3">
      <c r="G1428" t="str">
        <f>IF(AND('Main Data(Cleaned)'!E1427&gt;7,'Main Data(Cleaned)'!I1427="Yes"),"High Qty &amp; Returned","No")</f>
        <v>No</v>
      </c>
    </row>
    <row r="1429" spans="7:7" x14ac:dyDescent="0.3">
      <c r="G1429" t="str">
        <f>IF(AND('Main Data(Cleaned)'!E1428&gt;7,'Main Data(Cleaned)'!I1428="Yes"),"High Qty &amp; Returned","No")</f>
        <v>No</v>
      </c>
    </row>
    <row r="1430" spans="7:7" x14ac:dyDescent="0.3">
      <c r="G1430" t="str">
        <f>IF(AND('Main Data(Cleaned)'!E1429&gt;7,'Main Data(Cleaned)'!I1429="Yes"),"High Qty &amp; Returned","No")</f>
        <v>No</v>
      </c>
    </row>
    <row r="1431" spans="7:7" x14ac:dyDescent="0.3">
      <c r="G1431" t="str">
        <f>IF(AND('Main Data(Cleaned)'!E1430&gt;7,'Main Data(Cleaned)'!I1430="Yes"),"High Qty &amp; Returned","No")</f>
        <v>No</v>
      </c>
    </row>
    <row r="1432" spans="7:7" x14ac:dyDescent="0.3">
      <c r="G1432" t="str">
        <f>IF(AND('Main Data(Cleaned)'!E1431&gt;7,'Main Data(Cleaned)'!I1431="Yes"),"High Qty &amp; Returned","No")</f>
        <v>No</v>
      </c>
    </row>
    <row r="1433" spans="7:7" x14ac:dyDescent="0.3">
      <c r="G1433" t="str">
        <f>IF(AND('Main Data(Cleaned)'!E1432&gt;7,'Main Data(Cleaned)'!I1432="Yes"),"High Qty &amp; Returned","No")</f>
        <v>No</v>
      </c>
    </row>
    <row r="1434" spans="7:7" x14ac:dyDescent="0.3">
      <c r="G1434" t="str">
        <f>IF(AND('Main Data(Cleaned)'!E1433&gt;7,'Main Data(Cleaned)'!I1433="Yes"),"High Qty &amp; Returned","No")</f>
        <v>No</v>
      </c>
    </row>
    <row r="1435" spans="7:7" x14ac:dyDescent="0.3">
      <c r="G1435" t="str">
        <f>IF(AND('Main Data(Cleaned)'!E1434&gt;7,'Main Data(Cleaned)'!I1434="Yes"),"High Qty &amp; Returned","No")</f>
        <v>No</v>
      </c>
    </row>
    <row r="1436" spans="7:7" x14ac:dyDescent="0.3">
      <c r="G1436" t="str">
        <f>IF(AND('Main Data(Cleaned)'!E1435&gt;7,'Main Data(Cleaned)'!I1435="Yes"),"High Qty &amp; Returned","No")</f>
        <v>No</v>
      </c>
    </row>
    <row r="1437" spans="7:7" x14ac:dyDescent="0.3">
      <c r="G1437" t="str">
        <f>IF(AND('Main Data(Cleaned)'!E1436&gt;7,'Main Data(Cleaned)'!I1436="Yes"),"High Qty &amp; Returned","No")</f>
        <v>No</v>
      </c>
    </row>
    <row r="1438" spans="7:7" x14ac:dyDescent="0.3">
      <c r="G1438" t="str">
        <f>IF(AND('Main Data(Cleaned)'!E1437&gt;7,'Main Data(Cleaned)'!I1437="Yes"),"High Qty &amp; Returned","No")</f>
        <v>No</v>
      </c>
    </row>
    <row r="1439" spans="7:7" x14ac:dyDescent="0.3">
      <c r="G1439" t="str">
        <f>IF(AND('Main Data(Cleaned)'!E1438&gt;7,'Main Data(Cleaned)'!I1438="Yes"),"High Qty &amp; Returned","No")</f>
        <v>No</v>
      </c>
    </row>
    <row r="1440" spans="7:7" x14ac:dyDescent="0.3">
      <c r="G1440" t="str">
        <f>IF(AND('Main Data(Cleaned)'!E1439&gt;7,'Main Data(Cleaned)'!I1439="Yes"),"High Qty &amp; Returned","No")</f>
        <v>No</v>
      </c>
    </row>
    <row r="1441" spans="7:7" x14ac:dyDescent="0.3">
      <c r="G1441" t="str">
        <f>IF(AND('Main Data(Cleaned)'!E1440&gt;7,'Main Data(Cleaned)'!I1440="Yes"),"High Qty &amp; Returned","No")</f>
        <v>No</v>
      </c>
    </row>
    <row r="1442" spans="7:7" x14ac:dyDescent="0.3">
      <c r="G1442" t="str">
        <f>IF(AND('Main Data(Cleaned)'!E1441&gt;7,'Main Data(Cleaned)'!I1441="Yes"),"High Qty &amp; Returned","No")</f>
        <v>No</v>
      </c>
    </row>
    <row r="1443" spans="7:7" x14ac:dyDescent="0.3">
      <c r="G1443" t="str">
        <f>IF(AND('Main Data(Cleaned)'!E1442&gt;7,'Main Data(Cleaned)'!I1442="Yes"),"High Qty &amp; Returned","No")</f>
        <v>No</v>
      </c>
    </row>
    <row r="1444" spans="7:7" x14ac:dyDescent="0.3">
      <c r="G1444" t="str">
        <f>IF(AND('Main Data(Cleaned)'!E1443&gt;7,'Main Data(Cleaned)'!I1443="Yes"),"High Qty &amp; Returned","No")</f>
        <v>No</v>
      </c>
    </row>
    <row r="1445" spans="7:7" x14ac:dyDescent="0.3">
      <c r="G1445" t="str">
        <f>IF(AND('Main Data(Cleaned)'!E1444&gt;7,'Main Data(Cleaned)'!I1444="Yes"),"High Qty &amp; Returned","No")</f>
        <v>No</v>
      </c>
    </row>
    <row r="1446" spans="7:7" x14ac:dyDescent="0.3">
      <c r="G1446" t="str">
        <f>IF(AND('Main Data(Cleaned)'!E1445&gt;7,'Main Data(Cleaned)'!I1445="Yes"),"High Qty &amp; Returned","No")</f>
        <v>No</v>
      </c>
    </row>
    <row r="1447" spans="7:7" x14ac:dyDescent="0.3">
      <c r="G1447" t="str">
        <f>IF(AND('Main Data(Cleaned)'!E1446&gt;7,'Main Data(Cleaned)'!I1446="Yes"),"High Qty &amp; Returned","No")</f>
        <v>No</v>
      </c>
    </row>
    <row r="1448" spans="7:7" x14ac:dyDescent="0.3">
      <c r="G1448" t="str">
        <f>IF(AND('Main Data(Cleaned)'!E1447&gt;7,'Main Data(Cleaned)'!I1447="Yes"),"High Qty &amp; Returned","No")</f>
        <v>No</v>
      </c>
    </row>
    <row r="1449" spans="7:7" x14ac:dyDescent="0.3">
      <c r="G1449" t="str">
        <f>IF(AND('Main Data(Cleaned)'!E1448&gt;7,'Main Data(Cleaned)'!I1448="Yes"),"High Qty &amp; Returned","No")</f>
        <v>No</v>
      </c>
    </row>
    <row r="1450" spans="7:7" x14ac:dyDescent="0.3">
      <c r="G1450" t="str">
        <f>IF(AND('Main Data(Cleaned)'!E1449&gt;7,'Main Data(Cleaned)'!I1449="Yes"),"High Qty &amp; Returned","No")</f>
        <v>No</v>
      </c>
    </row>
    <row r="1451" spans="7:7" x14ac:dyDescent="0.3">
      <c r="G1451" t="str">
        <f>IF(AND('Main Data(Cleaned)'!E1450&gt;7,'Main Data(Cleaned)'!I1450="Yes"),"High Qty &amp; Returned","No")</f>
        <v>No</v>
      </c>
    </row>
    <row r="1452" spans="7:7" x14ac:dyDescent="0.3">
      <c r="G1452" t="str">
        <f>IF(AND('Main Data(Cleaned)'!E1451&gt;7,'Main Data(Cleaned)'!I1451="Yes"),"High Qty &amp; Returned","No")</f>
        <v>No</v>
      </c>
    </row>
    <row r="1453" spans="7:7" x14ac:dyDescent="0.3">
      <c r="G1453" t="str">
        <f>IF(AND('Main Data(Cleaned)'!E1452&gt;7,'Main Data(Cleaned)'!I1452="Yes"),"High Qty &amp; Returned","No")</f>
        <v>No</v>
      </c>
    </row>
    <row r="1454" spans="7:7" x14ac:dyDescent="0.3">
      <c r="G1454" t="str">
        <f>IF(AND('Main Data(Cleaned)'!E1453&gt;7,'Main Data(Cleaned)'!I1453="Yes"),"High Qty &amp; Returned","No")</f>
        <v>No</v>
      </c>
    </row>
    <row r="1455" spans="7:7" x14ac:dyDescent="0.3">
      <c r="G1455" t="str">
        <f>IF(AND('Main Data(Cleaned)'!E1454&gt;7,'Main Data(Cleaned)'!I1454="Yes"),"High Qty &amp; Returned","No")</f>
        <v>No</v>
      </c>
    </row>
    <row r="1456" spans="7:7" x14ac:dyDescent="0.3">
      <c r="G1456" t="str">
        <f>IF(AND('Main Data(Cleaned)'!E1455&gt;7,'Main Data(Cleaned)'!I1455="Yes"),"High Qty &amp; Returned","No")</f>
        <v>No</v>
      </c>
    </row>
    <row r="1457" spans="7:7" x14ac:dyDescent="0.3">
      <c r="G1457" t="str">
        <f>IF(AND('Main Data(Cleaned)'!E1456&gt;7,'Main Data(Cleaned)'!I1456="Yes"),"High Qty &amp; Returned","No")</f>
        <v>No</v>
      </c>
    </row>
    <row r="1458" spans="7:7" x14ac:dyDescent="0.3">
      <c r="G1458" t="str">
        <f>IF(AND('Main Data(Cleaned)'!E1457&gt;7,'Main Data(Cleaned)'!I1457="Yes"),"High Qty &amp; Returned","No")</f>
        <v>No</v>
      </c>
    </row>
    <row r="1459" spans="7:7" x14ac:dyDescent="0.3">
      <c r="G1459" t="str">
        <f>IF(AND('Main Data(Cleaned)'!E1458&gt;7,'Main Data(Cleaned)'!I1458="Yes"),"High Qty &amp; Returned","No")</f>
        <v>No</v>
      </c>
    </row>
    <row r="1460" spans="7:7" x14ac:dyDescent="0.3">
      <c r="G1460" t="str">
        <f>IF(AND('Main Data(Cleaned)'!E1459&gt;7,'Main Data(Cleaned)'!I1459="Yes"),"High Qty &amp; Returned","No")</f>
        <v>No</v>
      </c>
    </row>
    <row r="1461" spans="7:7" x14ac:dyDescent="0.3">
      <c r="G1461" t="str">
        <f>IF(AND('Main Data(Cleaned)'!E1460&gt;7,'Main Data(Cleaned)'!I1460="Yes"),"High Qty &amp; Returned","No")</f>
        <v>No</v>
      </c>
    </row>
    <row r="1462" spans="7:7" x14ac:dyDescent="0.3">
      <c r="G1462" t="str">
        <f>IF(AND('Main Data(Cleaned)'!E1461&gt;7,'Main Data(Cleaned)'!I1461="Yes"),"High Qty &amp; Returned","No")</f>
        <v>No</v>
      </c>
    </row>
    <row r="1463" spans="7:7" x14ac:dyDescent="0.3">
      <c r="G1463" t="str">
        <f>IF(AND('Main Data(Cleaned)'!E1462&gt;7,'Main Data(Cleaned)'!I1462="Yes"),"High Qty &amp; Returned","No")</f>
        <v>No</v>
      </c>
    </row>
    <row r="1464" spans="7:7" x14ac:dyDescent="0.3">
      <c r="G1464" t="str">
        <f>IF(AND('Main Data(Cleaned)'!E1463&gt;7,'Main Data(Cleaned)'!I1463="Yes"),"High Qty &amp; Returned","No")</f>
        <v>No</v>
      </c>
    </row>
    <row r="1465" spans="7:7" x14ac:dyDescent="0.3">
      <c r="G1465" t="str">
        <f>IF(AND('Main Data(Cleaned)'!E1464&gt;7,'Main Data(Cleaned)'!I1464="Yes"),"High Qty &amp; Returned","No")</f>
        <v>No</v>
      </c>
    </row>
    <row r="1466" spans="7:7" x14ac:dyDescent="0.3">
      <c r="G1466" t="str">
        <f>IF(AND('Main Data(Cleaned)'!E1465&gt;7,'Main Data(Cleaned)'!I1465="Yes"),"High Qty &amp; Returned","No")</f>
        <v>No</v>
      </c>
    </row>
    <row r="1467" spans="7:7" x14ac:dyDescent="0.3">
      <c r="G1467" t="str">
        <f>IF(AND('Main Data(Cleaned)'!E1466&gt;7,'Main Data(Cleaned)'!I1466="Yes"),"High Qty &amp; Returned","No")</f>
        <v>No</v>
      </c>
    </row>
    <row r="1468" spans="7:7" x14ac:dyDescent="0.3">
      <c r="G1468" t="str">
        <f>IF(AND('Main Data(Cleaned)'!E1467&gt;7,'Main Data(Cleaned)'!I1467="Yes"),"High Qty &amp; Returned","No")</f>
        <v>No</v>
      </c>
    </row>
    <row r="1469" spans="7:7" x14ac:dyDescent="0.3">
      <c r="G1469" t="str">
        <f>IF(AND('Main Data(Cleaned)'!E1468&gt;7,'Main Data(Cleaned)'!I1468="Yes"),"High Qty &amp; Returned","No")</f>
        <v>No</v>
      </c>
    </row>
    <row r="1470" spans="7:7" x14ac:dyDescent="0.3">
      <c r="G1470" t="str">
        <f>IF(AND('Main Data(Cleaned)'!E1469&gt;7,'Main Data(Cleaned)'!I1469="Yes"),"High Qty &amp; Returned","No")</f>
        <v>No</v>
      </c>
    </row>
    <row r="1471" spans="7:7" x14ac:dyDescent="0.3">
      <c r="G1471" t="str">
        <f>IF(AND('Main Data(Cleaned)'!E1470&gt;7,'Main Data(Cleaned)'!I1470="Yes"),"High Qty &amp; Returned","No")</f>
        <v>No</v>
      </c>
    </row>
    <row r="1472" spans="7:7" x14ac:dyDescent="0.3">
      <c r="G1472" t="str">
        <f>IF(AND('Main Data(Cleaned)'!E1471&gt;7,'Main Data(Cleaned)'!I1471="Yes"),"High Qty &amp; Returned","No")</f>
        <v>No</v>
      </c>
    </row>
    <row r="1473" spans="7:7" x14ac:dyDescent="0.3">
      <c r="G1473" t="str">
        <f>IF(AND('Main Data(Cleaned)'!E1472&gt;7,'Main Data(Cleaned)'!I1472="Yes"),"High Qty &amp; Returned","No")</f>
        <v>No</v>
      </c>
    </row>
    <row r="1474" spans="7:7" x14ac:dyDescent="0.3">
      <c r="G1474" t="str">
        <f>IF(AND('Main Data(Cleaned)'!E1473&gt;7,'Main Data(Cleaned)'!I1473="Yes"),"High Qty &amp; Returned","No")</f>
        <v>No</v>
      </c>
    </row>
    <row r="1475" spans="7:7" x14ac:dyDescent="0.3">
      <c r="G1475" t="str">
        <f>IF(AND('Main Data(Cleaned)'!E1474&gt;7,'Main Data(Cleaned)'!I1474="Yes"),"High Qty &amp; Returned","No")</f>
        <v>No</v>
      </c>
    </row>
    <row r="1476" spans="7:7" x14ac:dyDescent="0.3">
      <c r="G1476" t="str">
        <f>IF(AND('Main Data(Cleaned)'!E1475&gt;7,'Main Data(Cleaned)'!I1475="Yes"),"High Qty &amp; Returned","No")</f>
        <v>No</v>
      </c>
    </row>
    <row r="1477" spans="7:7" x14ac:dyDescent="0.3">
      <c r="G1477" t="str">
        <f>IF(AND('Main Data(Cleaned)'!E1476&gt;7,'Main Data(Cleaned)'!I1476="Yes"),"High Qty &amp; Returned","No")</f>
        <v>No</v>
      </c>
    </row>
    <row r="1478" spans="7:7" x14ac:dyDescent="0.3">
      <c r="G1478" t="str">
        <f>IF(AND('Main Data(Cleaned)'!E1477&gt;7,'Main Data(Cleaned)'!I1477="Yes"),"High Qty &amp; Returned","No")</f>
        <v>No</v>
      </c>
    </row>
    <row r="1479" spans="7:7" x14ac:dyDescent="0.3">
      <c r="G1479" t="str">
        <f>IF(AND('Main Data(Cleaned)'!E1478&gt;7,'Main Data(Cleaned)'!I1478="Yes"),"High Qty &amp; Returned","No")</f>
        <v>No</v>
      </c>
    </row>
    <row r="1480" spans="7:7" x14ac:dyDescent="0.3">
      <c r="G1480" t="str">
        <f>IF(AND('Main Data(Cleaned)'!E1479&gt;7,'Main Data(Cleaned)'!I1479="Yes"),"High Qty &amp; Returned","No")</f>
        <v>No</v>
      </c>
    </row>
    <row r="1481" spans="7:7" x14ac:dyDescent="0.3">
      <c r="G1481" t="str">
        <f>IF(AND('Main Data(Cleaned)'!E1480&gt;7,'Main Data(Cleaned)'!I1480="Yes"),"High Qty &amp; Returned","No")</f>
        <v>No</v>
      </c>
    </row>
    <row r="1482" spans="7:7" x14ac:dyDescent="0.3">
      <c r="G1482" t="str">
        <f>IF(AND('Main Data(Cleaned)'!E1481&gt;7,'Main Data(Cleaned)'!I1481="Yes"),"High Qty &amp; Returned","No")</f>
        <v>No</v>
      </c>
    </row>
    <row r="1483" spans="7:7" x14ac:dyDescent="0.3">
      <c r="G1483" t="str">
        <f>IF(AND('Main Data(Cleaned)'!E1482&gt;7,'Main Data(Cleaned)'!I1482="Yes"),"High Qty &amp; Returned","No")</f>
        <v>No</v>
      </c>
    </row>
    <row r="1484" spans="7:7" x14ac:dyDescent="0.3">
      <c r="G1484" t="str">
        <f>IF(AND('Main Data(Cleaned)'!E1483&gt;7,'Main Data(Cleaned)'!I1483="Yes"),"High Qty &amp; Returned","No")</f>
        <v>No</v>
      </c>
    </row>
    <row r="1485" spans="7:7" x14ac:dyDescent="0.3">
      <c r="G1485" t="str">
        <f>IF(AND('Main Data(Cleaned)'!E1484&gt;7,'Main Data(Cleaned)'!I1484="Yes"),"High Qty &amp; Returned","No")</f>
        <v>No</v>
      </c>
    </row>
    <row r="1486" spans="7:7" x14ac:dyDescent="0.3">
      <c r="G1486" t="str">
        <f>IF(AND('Main Data(Cleaned)'!E1485&gt;7,'Main Data(Cleaned)'!I1485="Yes"),"High Qty &amp; Returned","No")</f>
        <v>No</v>
      </c>
    </row>
    <row r="1487" spans="7:7" x14ac:dyDescent="0.3">
      <c r="G1487" t="str">
        <f>IF(AND('Main Data(Cleaned)'!E1486&gt;7,'Main Data(Cleaned)'!I1486="Yes"),"High Qty &amp; Returned","No")</f>
        <v>No</v>
      </c>
    </row>
    <row r="1488" spans="7:7" x14ac:dyDescent="0.3">
      <c r="G1488" t="str">
        <f>IF(AND('Main Data(Cleaned)'!E1487&gt;7,'Main Data(Cleaned)'!I1487="Yes"),"High Qty &amp; Returned","No")</f>
        <v>No</v>
      </c>
    </row>
    <row r="1489" spans="7:7" x14ac:dyDescent="0.3">
      <c r="G1489" t="str">
        <f>IF(AND('Main Data(Cleaned)'!E1488&gt;7,'Main Data(Cleaned)'!I1488="Yes"),"High Qty &amp; Returned","No")</f>
        <v>No</v>
      </c>
    </row>
    <row r="1490" spans="7:7" x14ac:dyDescent="0.3">
      <c r="G1490" t="str">
        <f>IF(AND('Main Data(Cleaned)'!E1489&gt;7,'Main Data(Cleaned)'!I1489="Yes"),"High Qty &amp; Returned","No")</f>
        <v>No</v>
      </c>
    </row>
    <row r="1491" spans="7:7" x14ac:dyDescent="0.3">
      <c r="G1491" t="str">
        <f>IF(AND('Main Data(Cleaned)'!E1490&gt;7,'Main Data(Cleaned)'!I1490="Yes"),"High Qty &amp; Returned","No")</f>
        <v>No</v>
      </c>
    </row>
    <row r="1492" spans="7:7" x14ac:dyDescent="0.3">
      <c r="G1492" t="str">
        <f>IF(AND('Main Data(Cleaned)'!E1491&gt;7,'Main Data(Cleaned)'!I1491="Yes"),"High Qty &amp; Returned","No")</f>
        <v>No</v>
      </c>
    </row>
    <row r="1493" spans="7:7" x14ac:dyDescent="0.3">
      <c r="G1493" t="str">
        <f>IF(AND('Main Data(Cleaned)'!E1492&gt;7,'Main Data(Cleaned)'!I1492="Yes"),"High Qty &amp; Returned","No")</f>
        <v>No</v>
      </c>
    </row>
    <row r="1494" spans="7:7" x14ac:dyDescent="0.3">
      <c r="G1494" t="str">
        <f>IF(AND('Main Data(Cleaned)'!E1493&gt;7,'Main Data(Cleaned)'!I1493="Yes"),"High Qty &amp; Returned","No")</f>
        <v>No</v>
      </c>
    </row>
    <row r="1495" spans="7:7" x14ac:dyDescent="0.3">
      <c r="G1495" t="str">
        <f>IF(AND('Main Data(Cleaned)'!E1494&gt;7,'Main Data(Cleaned)'!I1494="Yes"),"High Qty &amp; Returned","No")</f>
        <v>No</v>
      </c>
    </row>
    <row r="1496" spans="7:7" x14ac:dyDescent="0.3">
      <c r="G1496" t="str">
        <f>IF(AND('Main Data(Cleaned)'!E1495&gt;7,'Main Data(Cleaned)'!I1495="Yes"),"High Qty &amp; Returned","No")</f>
        <v>No</v>
      </c>
    </row>
    <row r="1497" spans="7:7" x14ac:dyDescent="0.3">
      <c r="G1497" t="str">
        <f>IF(AND('Main Data(Cleaned)'!E1496&gt;7,'Main Data(Cleaned)'!I1496="Yes"),"High Qty &amp; Returned","No")</f>
        <v>No</v>
      </c>
    </row>
    <row r="1498" spans="7:7" x14ac:dyDescent="0.3">
      <c r="G1498" t="str">
        <f>IF(AND('Main Data(Cleaned)'!E1497&gt;7,'Main Data(Cleaned)'!I1497="Yes"),"High Qty &amp; Returned","No")</f>
        <v>No</v>
      </c>
    </row>
    <row r="1499" spans="7:7" x14ac:dyDescent="0.3">
      <c r="G1499" t="str">
        <f>IF(AND('Main Data(Cleaned)'!E1498&gt;7,'Main Data(Cleaned)'!I1498="Yes"),"High Qty &amp; Returned","No")</f>
        <v>No</v>
      </c>
    </row>
    <row r="1500" spans="7:7" x14ac:dyDescent="0.3">
      <c r="G1500" t="str">
        <f>IF(AND('Main Data(Cleaned)'!E1499&gt;7,'Main Data(Cleaned)'!I1499="Yes"),"High Qty &amp; Returned","No")</f>
        <v>No</v>
      </c>
    </row>
    <row r="1501" spans="7:7" x14ac:dyDescent="0.3">
      <c r="G1501" t="str">
        <f>IF(AND('Main Data(Cleaned)'!E1500&gt;7,'Main Data(Cleaned)'!I1500="Yes"),"High Qty &amp; Returned","No")</f>
        <v>No</v>
      </c>
    </row>
    <row r="1502" spans="7:7" x14ac:dyDescent="0.3">
      <c r="G1502" t="str">
        <f>IF(AND('Main Data(Cleaned)'!E1501&gt;7,'Main Data(Cleaned)'!I1501="Yes"),"High Qty &amp; Returned","No")</f>
        <v>No</v>
      </c>
    </row>
    <row r="1503" spans="7:7" x14ac:dyDescent="0.3">
      <c r="G1503" t="str">
        <f>IF(AND('Main Data(Cleaned)'!E1502&gt;7,'Main Data(Cleaned)'!I1502="Yes"),"High Qty &amp; Returned","No")</f>
        <v>No</v>
      </c>
    </row>
    <row r="1504" spans="7:7" x14ac:dyDescent="0.3">
      <c r="G1504" t="str">
        <f>IF(AND('Main Data(Cleaned)'!E1503&gt;7,'Main Data(Cleaned)'!I1503="Yes"),"High Qty &amp; Returned","No")</f>
        <v>No</v>
      </c>
    </row>
    <row r="1505" spans="7:7" x14ac:dyDescent="0.3">
      <c r="G1505" t="str">
        <f>IF(AND('Main Data(Cleaned)'!E1504&gt;7,'Main Data(Cleaned)'!I1504="Yes"),"High Qty &amp; Returned","No")</f>
        <v>No</v>
      </c>
    </row>
    <row r="1506" spans="7:7" x14ac:dyDescent="0.3">
      <c r="G1506" t="str">
        <f>IF(AND('Main Data(Cleaned)'!E1505&gt;7,'Main Data(Cleaned)'!I1505="Yes"),"High Qty &amp; Returned","No")</f>
        <v>No</v>
      </c>
    </row>
    <row r="1507" spans="7:7" x14ac:dyDescent="0.3">
      <c r="G1507" t="str">
        <f>IF(AND('Main Data(Cleaned)'!E1506&gt;7,'Main Data(Cleaned)'!I1506="Yes"),"High Qty &amp; Returned","No")</f>
        <v>No</v>
      </c>
    </row>
    <row r="1508" spans="7:7" x14ac:dyDescent="0.3">
      <c r="G1508" t="str">
        <f>IF(AND('Main Data(Cleaned)'!E1507&gt;7,'Main Data(Cleaned)'!I1507="Yes"),"High Qty &amp; Returned","No")</f>
        <v>No</v>
      </c>
    </row>
    <row r="1509" spans="7:7" x14ac:dyDescent="0.3">
      <c r="G1509" t="str">
        <f>IF(AND('Main Data(Cleaned)'!E1508&gt;7,'Main Data(Cleaned)'!I1508="Yes"),"High Qty &amp; Returned","No")</f>
        <v>No</v>
      </c>
    </row>
    <row r="1510" spans="7:7" x14ac:dyDescent="0.3">
      <c r="G1510" t="str">
        <f>IF(AND('Main Data(Cleaned)'!E1509&gt;7,'Main Data(Cleaned)'!I1509="Yes"),"High Qty &amp; Returned","No")</f>
        <v>No</v>
      </c>
    </row>
    <row r="1511" spans="7:7" x14ac:dyDescent="0.3">
      <c r="G1511" t="str">
        <f>IF(AND('Main Data(Cleaned)'!E1510&gt;7,'Main Data(Cleaned)'!I1510="Yes"),"High Qty &amp; Returned","No")</f>
        <v>No</v>
      </c>
    </row>
    <row r="1512" spans="7:7" x14ac:dyDescent="0.3">
      <c r="G1512" t="str">
        <f>IF(AND('Main Data(Cleaned)'!E1511&gt;7,'Main Data(Cleaned)'!I1511="Yes"),"High Qty &amp; Returned","No")</f>
        <v>No</v>
      </c>
    </row>
    <row r="1513" spans="7:7" x14ac:dyDescent="0.3">
      <c r="G1513" t="str">
        <f>IF(AND('Main Data(Cleaned)'!E1512&gt;7,'Main Data(Cleaned)'!I1512="Yes"),"High Qty &amp; Returned","No")</f>
        <v>No</v>
      </c>
    </row>
    <row r="1514" spans="7:7" x14ac:dyDescent="0.3">
      <c r="G1514" t="str">
        <f>IF(AND('Main Data(Cleaned)'!E1513&gt;7,'Main Data(Cleaned)'!I1513="Yes"),"High Qty &amp; Returned","No")</f>
        <v>No</v>
      </c>
    </row>
    <row r="1515" spans="7:7" x14ac:dyDescent="0.3">
      <c r="G1515" t="str">
        <f>IF(AND('Main Data(Cleaned)'!E1514&gt;7,'Main Data(Cleaned)'!I1514="Yes"),"High Qty &amp; Returned","No")</f>
        <v>No</v>
      </c>
    </row>
    <row r="1516" spans="7:7" x14ac:dyDescent="0.3">
      <c r="G1516" t="str">
        <f>IF(AND('Main Data(Cleaned)'!E1515&gt;7,'Main Data(Cleaned)'!I1515="Yes"),"High Qty &amp; Returned","No")</f>
        <v>No</v>
      </c>
    </row>
    <row r="1517" spans="7:7" x14ac:dyDescent="0.3">
      <c r="G1517" t="str">
        <f>IF(AND('Main Data(Cleaned)'!E1516&gt;7,'Main Data(Cleaned)'!I1516="Yes"),"High Qty &amp; Returned","No")</f>
        <v>No</v>
      </c>
    </row>
    <row r="1518" spans="7:7" x14ac:dyDescent="0.3">
      <c r="G1518" t="str">
        <f>IF(AND('Main Data(Cleaned)'!E1517&gt;7,'Main Data(Cleaned)'!I1517="Yes"),"High Qty &amp; Returned","No")</f>
        <v>No</v>
      </c>
    </row>
    <row r="1519" spans="7:7" x14ac:dyDescent="0.3">
      <c r="G1519" t="str">
        <f>IF(AND('Main Data(Cleaned)'!E1518&gt;7,'Main Data(Cleaned)'!I1518="Yes"),"High Qty &amp; Returned","No")</f>
        <v>No</v>
      </c>
    </row>
    <row r="1520" spans="7:7" x14ac:dyDescent="0.3">
      <c r="G1520" t="str">
        <f>IF(AND('Main Data(Cleaned)'!E1519&gt;7,'Main Data(Cleaned)'!I1519="Yes"),"High Qty &amp; Returned","No")</f>
        <v>No</v>
      </c>
    </row>
    <row r="1521" spans="7:7" x14ac:dyDescent="0.3">
      <c r="G1521" t="str">
        <f>IF(AND('Main Data(Cleaned)'!E1520&gt;7,'Main Data(Cleaned)'!I1520="Yes"),"High Qty &amp; Returned","No")</f>
        <v>No</v>
      </c>
    </row>
    <row r="1522" spans="7:7" x14ac:dyDescent="0.3">
      <c r="G1522" t="str">
        <f>IF(AND('Main Data(Cleaned)'!E1521&gt;7,'Main Data(Cleaned)'!I1521="Yes"),"High Qty &amp; Returned","No")</f>
        <v>No</v>
      </c>
    </row>
    <row r="1523" spans="7:7" x14ac:dyDescent="0.3">
      <c r="G1523" t="str">
        <f>IF(AND('Main Data(Cleaned)'!E1522&gt;7,'Main Data(Cleaned)'!I1522="Yes"),"High Qty &amp; Returned","No")</f>
        <v>No</v>
      </c>
    </row>
    <row r="1524" spans="7:7" x14ac:dyDescent="0.3">
      <c r="G1524" t="str">
        <f>IF(AND('Main Data(Cleaned)'!E1523&gt;7,'Main Data(Cleaned)'!I1523="Yes"),"High Qty &amp; Returned","No")</f>
        <v>No</v>
      </c>
    </row>
    <row r="1525" spans="7:7" x14ac:dyDescent="0.3">
      <c r="G1525" t="str">
        <f>IF(AND('Main Data(Cleaned)'!E1524&gt;7,'Main Data(Cleaned)'!I1524="Yes"),"High Qty &amp; Returned","No")</f>
        <v>No</v>
      </c>
    </row>
    <row r="1526" spans="7:7" x14ac:dyDescent="0.3">
      <c r="G1526" t="str">
        <f>IF(AND('Main Data(Cleaned)'!E1525&gt;7,'Main Data(Cleaned)'!I1525="Yes"),"High Qty &amp; Returned","No")</f>
        <v>No</v>
      </c>
    </row>
    <row r="1527" spans="7:7" x14ac:dyDescent="0.3">
      <c r="G1527" t="str">
        <f>IF(AND('Main Data(Cleaned)'!E1526&gt;7,'Main Data(Cleaned)'!I1526="Yes"),"High Qty &amp; Returned","No")</f>
        <v>No</v>
      </c>
    </row>
    <row r="1528" spans="7:7" x14ac:dyDescent="0.3">
      <c r="G1528" t="str">
        <f>IF(AND('Main Data(Cleaned)'!E1527&gt;7,'Main Data(Cleaned)'!I1527="Yes"),"High Qty &amp; Returned","No")</f>
        <v>No</v>
      </c>
    </row>
    <row r="1529" spans="7:7" x14ac:dyDescent="0.3">
      <c r="G1529" t="str">
        <f>IF(AND('Main Data(Cleaned)'!E1528&gt;7,'Main Data(Cleaned)'!I1528="Yes"),"High Qty &amp; Returned","No")</f>
        <v>No</v>
      </c>
    </row>
    <row r="1530" spans="7:7" x14ac:dyDescent="0.3">
      <c r="G1530" t="str">
        <f>IF(AND('Main Data(Cleaned)'!E1529&gt;7,'Main Data(Cleaned)'!I1529="Yes"),"High Qty &amp; Returned","No")</f>
        <v>No</v>
      </c>
    </row>
    <row r="1531" spans="7:7" x14ac:dyDescent="0.3">
      <c r="G1531" t="str">
        <f>IF(AND('Main Data(Cleaned)'!E1530&gt;7,'Main Data(Cleaned)'!I1530="Yes"),"High Qty &amp; Returned","No")</f>
        <v>No</v>
      </c>
    </row>
    <row r="1532" spans="7:7" x14ac:dyDescent="0.3">
      <c r="G1532" t="str">
        <f>IF(AND('Main Data(Cleaned)'!E1531&gt;7,'Main Data(Cleaned)'!I1531="Yes"),"High Qty &amp; Returned","No")</f>
        <v>No</v>
      </c>
    </row>
    <row r="1533" spans="7:7" x14ac:dyDescent="0.3">
      <c r="G1533" t="str">
        <f>IF(AND('Main Data(Cleaned)'!E1532&gt;7,'Main Data(Cleaned)'!I1532="Yes"),"High Qty &amp; Returned","No")</f>
        <v>No</v>
      </c>
    </row>
    <row r="1534" spans="7:7" x14ac:dyDescent="0.3">
      <c r="G1534" t="str">
        <f>IF(AND('Main Data(Cleaned)'!E1533&gt;7,'Main Data(Cleaned)'!I1533="Yes"),"High Qty &amp; Returned","No")</f>
        <v>No</v>
      </c>
    </row>
    <row r="1535" spans="7:7" x14ac:dyDescent="0.3">
      <c r="G1535" t="str">
        <f>IF(AND('Main Data(Cleaned)'!E1534&gt;7,'Main Data(Cleaned)'!I1534="Yes"),"High Qty &amp; Returned","No")</f>
        <v>No</v>
      </c>
    </row>
    <row r="1536" spans="7:7" x14ac:dyDescent="0.3">
      <c r="G1536" t="str">
        <f>IF(AND('Main Data(Cleaned)'!E1535&gt;7,'Main Data(Cleaned)'!I1535="Yes"),"High Qty &amp; Returned","No")</f>
        <v>No</v>
      </c>
    </row>
    <row r="1537" spans="7:7" x14ac:dyDescent="0.3">
      <c r="G1537" t="str">
        <f>IF(AND('Main Data(Cleaned)'!E1536&gt;7,'Main Data(Cleaned)'!I1536="Yes"),"High Qty &amp; Returned","No")</f>
        <v>No</v>
      </c>
    </row>
    <row r="1538" spans="7:7" x14ac:dyDescent="0.3">
      <c r="G1538" t="str">
        <f>IF(AND('Main Data(Cleaned)'!E1537&gt;7,'Main Data(Cleaned)'!I1537="Yes"),"High Qty &amp; Returned","No")</f>
        <v>No</v>
      </c>
    </row>
    <row r="1539" spans="7:7" x14ac:dyDescent="0.3">
      <c r="G1539" t="str">
        <f>IF(AND('Main Data(Cleaned)'!E1538&gt;7,'Main Data(Cleaned)'!I1538="Yes"),"High Qty &amp; Returned","No")</f>
        <v>No</v>
      </c>
    </row>
    <row r="1540" spans="7:7" x14ac:dyDescent="0.3">
      <c r="G1540" t="str">
        <f>IF(AND('Main Data(Cleaned)'!E1539&gt;7,'Main Data(Cleaned)'!I1539="Yes"),"High Qty &amp; Returned","No")</f>
        <v>No</v>
      </c>
    </row>
    <row r="1541" spans="7:7" x14ac:dyDescent="0.3">
      <c r="G1541" t="str">
        <f>IF(AND('Main Data(Cleaned)'!E1540&gt;7,'Main Data(Cleaned)'!I1540="Yes"),"High Qty &amp; Returned","No")</f>
        <v>No</v>
      </c>
    </row>
    <row r="1542" spans="7:7" x14ac:dyDescent="0.3">
      <c r="G1542" t="str">
        <f>IF(AND('Main Data(Cleaned)'!E1541&gt;7,'Main Data(Cleaned)'!I1541="Yes"),"High Qty &amp; Returned","No")</f>
        <v>No</v>
      </c>
    </row>
    <row r="1543" spans="7:7" x14ac:dyDescent="0.3">
      <c r="G1543" t="str">
        <f>IF(AND('Main Data(Cleaned)'!E1542&gt;7,'Main Data(Cleaned)'!I1542="Yes"),"High Qty &amp; Returned","No")</f>
        <v>No</v>
      </c>
    </row>
    <row r="1544" spans="7:7" x14ac:dyDescent="0.3">
      <c r="G1544" t="str">
        <f>IF(AND('Main Data(Cleaned)'!E1543&gt;7,'Main Data(Cleaned)'!I1543="Yes"),"High Qty &amp; Returned","No")</f>
        <v>No</v>
      </c>
    </row>
    <row r="1545" spans="7:7" x14ac:dyDescent="0.3">
      <c r="G1545" t="str">
        <f>IF(AND('Main Data(Cleaned)'!E1544&gt;7,'Main Data(Cleaned)'!I1544="Yes"),"High Qty &amp; Returned","No")</f>
        <v>No</v>
      </c>
    </row>
    <row r="1546" spans="7:7" x14ac:dyDescent="0.3">
      <c r="G1546" t="str">
        <f>IF(AND('Main Data(Cleaned)'!E1545&gt;7,'Main Data(Cleaned)'!I1545="Yes"),"High Qty &amp; Returned","No")</f>
        <v>No</v>
      </c>
    </row>
    <row r="1547" spans="7:7" x14ac:dyDescent="0.3">
      <c r="G1547" t="str">
        <f>IF(AND('Main Data(Cleaned)'!E1546&gt;7,'Main Data(Cleaned)'!I1546="Yes"),"High Qty &amp; Returned","No")</f>
        <v>No</v>
      </c>
    </row>
    <row r="1548" spans="7:7" x14ac:dyDescent="0.3">
      <c r="G1548" t="str">
        <f>IF(AND('Main Data(Cleaned)'!E1547&gt;7,'Main Data(Cleaned)'!I1547="Yes"),"High Qty &amp; Returned","No")</f>
        <v>No</v>
      </c>
    </row>
    <row r="1549" spans="7:7" x14ac:dyDescent="0.3">
      <c r="G1549" t="str">
        <f>IF(AND('Main Data(Cleaned)'!E1548&gt;7,'Main Data(Cleaned)'!I1548="Yes"),"High Qty &amp; Returned","No")</f>
        <v>No</v>
      </c>
    </row>
    <row r="1550" spans="7:7" x14ac:dyDescent="0.3">
      <c r="G1550" t="str">
        <f>IF(AND('Main Data(Cleaned)'!E1549&gt;7,'Main Data(Cleaned)'!I1549="Yes"),"High Qty &amp; Returned","No")</f>
        <v>No</v>
      </c>
    </row>
    <row r="1551" spans="7:7" x14ac:dyDescent="0.3">
      <c r="G1551" t="str">
        <f>IF(AND('Main Data(Cleaned)'!E1550&gt;7,'Main Data(Cleaned)'!I1550="Yes"),"High Qty &amp; Returned","No")</f>
        <v>No</v>
      </c>
    </row>
    <row r="1552" spans="7:7" x14ac:dyDescent="0.3">
      <c r="G1552" t="str">
        <f>IF(AND('Main Data(Cleaned)'!E1551&gt;7,'Main Data(Cleaned)'!I1551="Yes"),"High Qty &amp; Returned","No")</f>
        <v>No</v>
      </c>
    </row>
    <row r="1553" spans="7:7" x14ac:dyDescent="0.3">
      <c r="G1553" t="str">
        <f>IF(AND('Main Data(Cleaned)'!E1552&gt;7,'Main Data(Cleaned)'!I1552="Yes"),"High Qty &amp; Returned","No")</f>
        <v>No</v>
      </c>
    </row>
    <row r="1554" spans="7:7" x14ac:dyDescent="0.3">
      <c r="G1554" t="str">
        <f>IF(AND('Main Data(Cleaned)'!E1553&gt;7,'Main Data(Cleaned)'!I1553="Yes"),"High Qty &amp; Returned","No")</f>
        <v>No</v>
      </c>
    </row>
    <row r="1555" spans="7:7" x14ac:dyDescent="0.3">
      <c r="G1555" t="str">
        <f>IF(AND('Main Data(Cleaned)'!E1554&gt;7,'Main Data(Cleaned)'!I1554="Yes"),"High Qty &amp; Returned","No")</f>
        <v>No</v>
      </c>
    </row>
    <row r="1556" spans="7:7" x14ac:dyDescent="0.3">
      <c r="G1556" t="str">
        <f>IF(AND('Main Data(Cleaned)'!E1555&gt;7,'Main Data(Cleaned)'!I1555="Yes"),"High Qty &amp; Returned","No")</f>
        <v>No</v>
      </c>
    </row>
    <row r="1557" spans="7:7" x14ac:dyDescent="0.3">
      <c r="G1557" t="str">
        <f>IF(AND('Main Data(Cleaned)'!E1556&gt;7,'Main Data(Cleaned)'!I1556="Yes"),"High Qty &amp; Returned","No")</f>
        <v>No</v>
      </c>
    </row>
    <row r="1558" spans="7:7" x14ac:dyDescent="0.3">
      <c r="G1558" t="str">
        <f>IF(AND('Main Data(Cleaned)'!E1557&gt;7,'Main Data(Cleaned)'!I1557="Yes"),"High Qty &amp; Returned","No")</f>
        <v>No</v>
      </c>
    </row>
    <row r="1559" spans="7:7" x14ac:dyDescent="0.3">
      <c r="G1559" t="str">
        <f>IF(AND('Main Data(Cleaned)'!E1558&gt;7,'Main Data(Cleaned)'!I1558="Yes"),"High Qty &amp; Returned","No")</f>
        <v>No</v>
      </c>
    </row>
    <row r="1560" spans="7:7" x14ac:dyDescent="0.3">
      <c r="G1560" t="str">
        <f>IF(AND('Main Data(Cleaned)'!E1559&gt;7,'Main Data(Cleaned)'!I1559="Yes"),"High Qty &amp; Returned","No")</f>
        <v>No</v>
      </c>
    </row>
    <row r="1561" spans="7:7" x14ac:dyDescent="0.3">
      <c r="G1561" t="str">
        <f>IF(AND('Main Data(Cleaned)'!E1560&gt;7,'Main Data(Cleaned)'!I1560="Yes"),"High Qty &amp; Returned","No")</f>
        <v>No</v>
      </c>
    </row>
    <row r="1562" spans="7:7" x14ac:dyDescent="0.3">
      <c r="G1562" t="str">
        <f>IF(AND('Main Data(Cleaned)'!E1561&gt;7,'Main Data(Cleaned)'!I1561="Yes"),"High Qty &amp; Returned","No")</f>
        <v>No</v>
      </c>
    </row>
    <row r="1563" spans="7:7" x14ac:dyDescent="0.3">
      <c r="G1563" t="str">
        <f>IF(AND('Main Data(Cleaned)'!E1562&gt;7,'Main Data(Cleaned)'!I1562="Yes"),"High Qty &amp; Returned","No")</f>
        <v>No</v>
      </c>
    </row>
    <row r="1564" spans="7:7" x14ac:dyDescent="0.3">
      <c r="G1564" t="str">
        <f>IF(AND('Main Data(Cleaned)'!E1563&gt;7,'Main Data(Cleaned)'!I1563="Yes"),"High Qty &amp; Returned","No")</f>
        <v>No</v>
      </c>
    </row>
    <row r="1565" spans="7:7" x14ac:dyDescent="0.3">
      <c r="G1565" t="str">
        <f>IF(AND('Main Data(Cleaned)'!E1564&gt;7,'Main Data(Cleaned)'!I1564="Yes"),"High Qty &amp; Returned","No")</f>
        <v>No</v>
      </c>
    </row>
    <row r="1566" spans="7:7" x14ac:dyDescent="0.3">
      <c r="G1566" t="str">
        <f>IF(AND('Main Data(Cleaned)'!E1565&gt;7,'Main Data(Cleaned)'!I1565="Yes"),"High Qty &amp; Returned","No")</f>
        <v>No</v>
      </c>
    </row>
    <row r="1567" spans="7:7" x14ac:dyDescent="0.3">
      <c r="G1567" t="str">
        <f>IF(AND('Main Data(Cleaned)'!E1566&gt;7,'Main Data(Cleaned)'!I1566="Yes"),"High Qty &amp; Returned","No")</f>
        <v>No</v>
      </c>
    </row>
    <row r="1568" spans="7:7" x14ac:dyDescent="0.3">
      <c r="G1568" t="str">
        <f>IF(AND('Main Data(Cleaned)'!E1567&gt;7,'Main Data(Cleaned)'!I1567="Yes"),"High Qty &amp; Returned","No")</f>
        <v>No</v>
      </c>
    </row>
    <row r="1569" spans="7:7" x14ac:dyDescent="0.3">
      <c r="G1569" t="str">
        <f>IF(AND('Main Data(Cleaned)'!E1568&gt;7,'Main Data(Cleaned)'!I1568="Yes"),"High Qty &amp; Returned","No")</f>
        <v>No</v>
      </c>
    </row>
    <row r="1570" spans="7:7" x14ac:dyDescent="0.3">
      <c r="G1570" t="str">
        <f>IF(AND('Main Data(Cleaned)'!E1569&gt;7,'Main Data(Cleaned)'!I1569="Yes"),"High Qty &amp; Returned","No")</f>
        <v>No</v>
      </c>
    </row>
    <row r="1571" spans="7:7" x14ac:dyDescent="0.3">
      <c r="G1571" t="str">
        <f>IF(AND('Main Data(Cleaned)'!E1570&gt;7,'Main Data(Cleaned)'!I1570="Yes"),"High Qty &amp; Returned","No")</f>
        <v>No</v>
      </c>
    </row>
    <row r="1572" spans="7:7" x14ac:dyDescent="0.3">
      <c r="G1572" t="str">
        <f>IF(AND('Main Data(Cleaned)'!E1571&gt;7,'Main Data(Cleaned)'!I1571="Yes"),"High Qty &amp; Returned","No")</f>
        <v>No</v>
      </c>
    </row>
    <row r="1573" spans="7:7" x14ac:dyDescent="0.3">
      <c r="G1573" t="str">
        <f>IF(AND('Main Data(Cleaned)'!E1572&gt;7,'Main Data(Cleaned)'!I1572="Yes"),"High Qty &amp; Returned","No")</f>
        <v>No</v>
      </c>
    </row>
    <row r="1574" spans="7:7" x14ac:dyDescent="0.3">
      <c r="G1574" t="str">
        <f>IF(AND('Main Data(Cleaned)'!E1573&gt;7,'Main Data(Cleaned)'!I1573="Yes"),"High Qty &amp; Returned","No")</f>
        <v>No</v>
      </c>
    </row>
    <row r="1575" spans="7:7" x14ac:dyDescent="0.3">
      <c r="G1575" t="str">
        <f>IF(AND('Main Data(Cleaned)'!E1574&gt;7,'Main Data(Cleaned)'!I1574="Yes"),"High Qty &amp; Returned","No")</f>
        <v>No</v>
      </c>
    </row>
    <row r="1576" spans="7:7" x14ac:dyDescent="0.3">
      <c r="G1576" t="str">
        <f>IF(AND('Main Data(Cleaned)'!E1575&gt;7,'Main Data(Cleaned)'!I1575="Yes"),"High Qty &amp; Returned","No")</f>
        <v>No</v>
      </c>
    </row>
    <row r="1577" spans="7:7" x14ac:dyDescent="0.3">
      <c r="G1577" t="str">
        <f>IF(AND('Main Data(Cleaned)'!E1576&gt;7,'Main Data(Cleaned)'!I1576="Yes"),"High Qty &amp; Returned","No")</f>
        <v>No</v>
      </c>
    </row>
    <row r="1578" spans="7:7" x14ac:dyDescent="0.3">
      <c r="G1578" t="str">
        <f>IF(AND('Main Data(Cleaned)'!E1577&gt;7,'Main Data(Cleaned)'!I1577="Yes"),"High Qty &amp; Returned","No")</f>
        <v>No</v>
      </c>
    </row>
    <row r="1579" spans="7:7" x14ac:dyDescent="0.3">
      <c r="G1579" t="str">
        <f>IF(AND('Main Data(Cleaned)'!E1578&gt;7,'Main Data(Cleaned)'!I1578="Yes"),"High Qty &amp; Returned","No")</f>
        <v>No</v>
      </c>
    </row>
    <row r="1580" spans="7:7" x14ac:dyDescent="0.3">
      <c r="G1580" t="str">
        <f>IF(AND('Main Data(Cleaned)'!E1579&gt;7,'Main Data(Cleaned)'!I1579="Yes"),"High Qty &amp; Returned","No")</f>
        <v>No</v>
      </c>
    </row>
    <row r="1581" spans="7:7" x14ac:dyDescent="0.3">
      <c r="G1581" t="str">
        <f>IF(AND('Main Data(Cleaned)'!E1580&gt;7,'Main Data(Cleaned)'!I1580="Yes"),"High Qty &amp; Returned","No")</f>
        <v>No</v>
      </c>
    </row>
    <row r="1582" spans="7:7" x14ac:dyDescent="0.3">
      <c r="G1582" t="str">
        <f>IF(AND('Main Data(Cleaned)'!E1581&gt;7,'Main Data(Cleaned)'!I1581="Yes"),"High Qty &amp; Returned","No")</f>
        <v>No</v>
      </c>
    </row>
    <row r="1583" spans="7:7" x14ac:dyDescent="0.3">
      <c r="G1583" t="str">
        <f>IF(AND('Main Data(Cleaned)'!E1582&gt;7,'Main Data(Cleaned)'!I1582="Yes"),"High Qty &amp; Returned","No")</f>
        <v>No</v>
      </c>
    </row>
    <row r="1584" spans="7:7" x14ac:dyDescent="0.3">
      <c r="G1584" t="str">
        <f>IF(AND('Main Data(Cleaned)'!E1583&gt;7,'Main Data(Cleaned)'!I1583="Yes"),"High Qty &amp; Returned","No")</f>
        <v>No</v>
      </c>
    </row>
    <row r="1585" spans="7:7" x14ac:dyDescent="0.3">
      <c r="G1585" t="str">
        <f>IF(AND('Main Data(Cleaned)'!E1584&gt;7,'Main Data(Cleaned)'!I1584="Yes"),"High Qty &amp; Returned","No")</f>
        <v>No</v>
      </c>
    </row>
    <row r="1586" spans="7:7" x14ac:dyDescent="0.3">
      <c r="G1586" t="str">
        <f>IF(AND('Main Data(Cleaned)'!E1585&gt;7,'Main Data(Cleaned)'!I1585="Yes"),"High Qty &amp; Returned","No")</f>
        <v>No</v>
      </c>
    </row>
    <row r="1587" spans="7:7" x14ac:dyDescent="0.3">
      <c r="G1587" t="str">
        <f>IF(AND('Main Data(Cleaned)'!E1586&gt;7,'Main Data(Cleaned)'!I1586="Yes"),"High Qty &amp; Returned","No")</f>
        <v>No</v>
      </c>
    </row>
    <row r="1588" spans="7:7" x14ac:dyDescent="0.3">
      <c r="G1588" t="str">
        <f>IF(AND('Main Data(Cleaned)'!E1587&gt;7,'Main Data(Cleaned)'!I1587="Yes"),"High Qty &amp; Returned","No")</f>
        <v>No</v>
      </c>
    </row>
    <row r="1589" spans="7:7" x14ac:dyDescent="0.3">
      <c r="G1589" t="str">
        <f>IF(AND('Main Data(Cleaned)'!E1588&gt;7,'Main Data(Cleaned)'!I1588="Yes"),"High Qty &amp; Returned","No")</f>
        <v>No</v>
      </c>
    </row>
    <row r="1590" spans="7:7" x14ac:dyDescent="0.3">
      <c r="G1590" t="str">
        <f>IF(AND('Main Data(Cleaned)'!E1589&gt;7,'Main Data(Cleaned)'!I1589="Yes"),"High Qty &amp; Returned","No")</f>
        <v>No</v>
      </c>
    </row>
    <row r="1591" spans="7:7" x14ac:dyDescent="0.3">
      <c r="G1591" t="str">
        <f>IF(AND('Main Data(Cleaned)'!E1590&gt;7,'Main Data(Cleaned)'!I1590="Yes"),"High Qty &amp; Returned","No")</f>
        <v>No</v>
      </c>
    </row>
    <row r="1592" spans="7:7" x14ac:dyDescent="0.3">
      <c r="G1592" t="str">
        <f>IF(AND('Main Data(Cleaned)'!E1591&gt;7,'Main Data(Cleaned)'!I1591="Yes"),"High Qty &amp; Returned","No")</f>
        <v>No</v>
      </c>
    </row>
    <row r="1593" spans="7:7" x14ac:dyDescent="0.3">
      <c r="G1593" t="str">
        <f>IF(AND('Main Data(Cleaned)'!E1592&gt;7,'Main Data(Cleaned)'!I1592="Yes"),"High Qty &amp; Returned","No")</f>
        <v>No</v>
      </c>
    </row>
    <row r="1594" spans="7:7" x14ac:dyDescent="0.3">
      <c r="G1594" t="str">
        <f>IF(AND('Main Data(Cleaned)'!E1593&gt;7,'Main Data(Cleaned)'!I1593="Yes"),"High Qty &amp; Returned","No")</f>
        <v>No</v>
      </c>
    </row>
    <row r="1595" spans="7:7" x14ac:dyDescent="0.3">
      <c r="G1595" t="str">
        <f>IF(AND('Main Data(Cleaned)'!E1594&gt;7,'Main Data(Cleaned)'!I1594="Yes"),"High Qty &amp; Returned","No")</f>
        <v>No</v>
      </c>
    </row>
    <row r="1596" spans="7:7" x14ac:dyDescent="0.3">
      <c r="G1596" t="str">
        <f>IF(AND('Main Data(Cleaned)'!E1595&gt;7,'Main Data(Cleaned)'!I1595="Yes"),"High Qty &amp; Returned","No")</f>
        <v>No</v>
      </c>
    </row>
    <row r="1597" spans="7:7" x14ac:dyDescent="0.3">
      <c r="G1597" t="str">
        <f>IF(AND('Main Data(Cleaned)'!E1596&gt;7,'Main Data(Cleaned)'!I1596="Yes"),"High Qty &amp; Returned","No")</f>
        <v>No</v>
      </c>
    </row>
    <row r="1598" spans="7:7" x14ac:dyDescent="0.3">
      <c r="G1598" t="str">
        <f>IF(AND('Main Data(Cleaned)'!E1597&gt;7,'Main Data(Cleaned)'!I1597="Yes"),"High Qty &amp; Returned","No")</f>
        <v>No</v>
      </c>
    </row>
    <row r="1599" spans="7:7" x14ac:dyDescent="0.3">
      <c r="G1599" t="str">
        <f>IF(AND('Main Data(Cleaned)'!E1598&gt;7,'Main Data(Cleaned)'!I1598="Yes"),"High Qty &amp; Returned","No")</f>
        <v>No</v>
      </c>
    </row>
    <row r="1600" spans="7:7" x14ac:dyDescent="0.3">
      <c r="G1600" t="str">
        <f>IF(AND('Main Data(Cleaned)'!E1599&gt;7,'Main Data(Cleaned)'!I1599="Yes"),"High Qty &amp; Returned","No")</f>
        <v>No</v>
      </c>
    </row>
    <row r="1601" spans="7:7" x14ac:dyDescent="0.3">
      <c r="G1601" t="str">
        <f>IF(AND('Main Data(Cleaned)'!E1600&gt;7,'Main Data(Cleaned)'!I1600="Yes"),"High Qty &amp; Returned","No")</f>
        <v>No</v>
      </c>
    </row>
    <row r="1602" spans="7:7" x14ac:dyDescent="0.3">
      <c r="G1602" t="str">
        <f>IF(AND('Main Data(Cleaned)'!E1601&gt;7,'Main Data(Cleaned)'!I1601="Yes"),"High Qty &amp; Returned","No")</f>
        <v>No</v>
      </c>
    </row>
    <row r="1603" spans="7:7" x14ac:dyDescent="0.3">
      <c r="G1603" t="str">
        <f>IF(AND('Main Data(Cleaned)'!E1602&gt;7,'Main Data(Cleaned)'!I1602="Yes"),"High Qty &amp; Returned","No")</f>
        <v>No</v>
      </c>
    </row>
    <row r="1604" spans="7:7" x14ac:dyDescent="0.3">
      <c r="G1604" t="str">
        <f>IF(AND('Main Data(Cleaned)'!E1603&gt;7,'Main Data(Cleaned)'!I1603="Yes"),"High Qty &amp; Returned","No")</f>
        <v>No</v>
      </c>
    </row>
    <row r="1605" spans="7:7" x14ac:dyDescent="0.3">
      <c r="G1605" t="str">
        <f>IF(AND('Main Data(Cleaned)'!E1604&gt;7,'Main Data(Cleaned)'!I1604="Yes"),"High Qty &amp; Returned","No")</f>
        <v>No</v>
      </c>
    </row>
    <row r="1606" spans="7:7" x14ac:dyDescent="0.3">
      <c r="G1606" t="str">
        <f>IF(AND('Main Data(Cleaned)'!E1605&gt;7,'Main Data(Cleaned)'!I1605="Yes"),"High Qty &amp; Returned","No")</f>
        <v>No</v>
      </c>
    </row>
    <row r="1607" spans="7:7" x14ac:dyDescent="0.3">
      <c r="G1607" t="str">
        <f>IF(AND('Main Data(Cleaned)'!E1606&gt;7,'Main Data(Cleaned)'!I1606="Yes"),"High Qty &amp; Returned","No")</f>
        <v>No</v>
      </c>
    </row>
    <row r="1608" spans="7:7" x14ac:dyDescent="0.3">
      <c r="G1608" t="str">
        <f>IF(AND('Main Data(Cleaned)'!E1607&gt;7,'Main Data(Cleaned)'!I1607="Yes"),"High Qty &amp; Returned","No")</f>
        <v>No</v>
      </c>
    </row>
    <row r="1609" spans="7:7" x14ac:dyDescent="0.3">
      <c r="G1609" t="str">
        <f>IF(AND('Main Data(Cleaned)'!E1608&gt;7,'Main Data(Cleaned)'!I1608="Yes"),"High Qty &amp; Returned","No")</f>
        <v>No</v>
      </c>
    </row>
    <row r="1610" spans="7:7" x14ac:dyDescent="0.3">
      <c r="G1610" t="str">
        <f>IF(AND('Main Data(Cleaned)'!E1609&gt;7,'Main Data(Cleaned)'!I1609="Yes"),"High Qty &amp; Returned","No")</f>
        <v>No</v>
      </c>
    </row>
    <row r="1611" spans="7:7" x14ac:dyDescent="0.3">
      <c r="G1611" t="str">
        <f>IF(AND('Main Data(Cleaned)'!E1610&gt;7,'Main Data(Cleaned)'!I1610="Yes"),"High Qty &amp; Returned","No")</f>
        <v>No</v>
      </c>
    </row>
    <row r="1612" spans="7:7" x14ac:dyDescent="0.3">
      <c r="G1612" t="str">
        <f>IF(AND('Main Data(Cleaned)'!E1611&gt;7,'Main Data(Cleaned)'!I1611="Yes"),"High Qty &amp; Returned","No")</f>
        <v>No</v>
      </c>
    </row>
    <row r="1613" spans="7:7" x14ac:dyDescent="0.3">
      <c r="G1613" t="str">
        <f>IF(AND('Main Data(Cleaned)'!E1612&gt;7,'Main Data(Cleaned)'!I1612="Yes"),"High Qty &amp; Returned","No")</f>
        <v>No</v>
      </c>
    </row>
    <row r="1614" spans="7:7" x14ac:dyDescent="0.3">
      <c r="G1614" t="str">
        <f>IF(AND('Main Data(Cleaned)'!E1613&gt;7,'Main Data(Cleaned)'!I1613="Yes"),"High Qty &amp; Returned","No")</f>
        <v>No</v>
      </c>
    </row>
    <row r="1615" spans="7:7" x14ac:dyDescent="0.3">
      <c r="G1615" t="str">
        <f>IF(AND('Main Data(Cleaned)'!E1614&gt;7,'Main Data(Cleaned)'!I1614="Yes"),"High Qty &amp; Returned","No")</f>
        <v>No</v>
      </c>
    </row>
    <row r="1616" spans="7:7" x14ac:dyDescent="0.3">
      <c r="G1616" t="str">
        <f>IF(AND('Main Data(Cleaned)'!E1615&gt;7,'Main Data(Cleaned)'!I1615="Yes"),"High Qty &amp; Returned","No")</f>
        <v>No</v>
      </c>
    </row>
    <row r="1617" spans="7:7" x14ac:dyDescent="0.3">
      <c r="G1617" t="str">
        <f>IF(AND('Main Data(Cleaned)'!E1616&gt;7,'Main Data(Cleaned)'!I1616="Yes"),"High Qty &amp; Returned","No")</f>
        <v>No</v>
      </c>
    </row>
    <row r="1618" spans="7:7" x14ac:dyDescent="0.3">
      <c r="G1618" t="str">
        <f>IF(AND('Main Data(Cleaned)'!E1617&gt;7,'Main Data(Cleaned)'!I1617="Yes"),"High Qty &amp; Returned","No")</f>
        <v>No</v>
      </c>
    </row>
    <row r="1619" spans="7:7" x14ac:dyDescent="0.3">
      <c r="G1619" t="str">
        <f>IF(AND('Main Data(Cleaned)'!E1618&gt;7,'Main Data(Cleaned)'!I1618="Yes"),"High Qty &amp; Returned","No")</f>
        <v>No</v>
      </c>
    </row>
    <row r="1620" spans="7:7" x14ac:dyDescent="0.3">
      <c r="G1620" t="str">
        <f>IF(AND('Main Data(Cleaned)'!E1619&gt;7,'Main Data(Cleaned)'!I1619="Yes"),"High Qty &amp; Returned","No")</f>
        <v>No</v>
      </c>
    </row>
    <row r="1621" spans="7:7" x14ac:dyDescent="0.3">
      <c r="G1621" t="str">
        <f>IF(AND('Main Data(Cleaned)'!E1620&gt;7,'Main Data(Cleaned)'!I1620="Yes"),"High Qty &amp; Returned","No")</f>
        <v>No</v>
      </c>
    </row>
    <row r="1622" spans="7:7" x14ac:dyDescent="0.3">
      <c r="G1622" t="str">
        <f>IF(AND('Main Data(Cleaned)'!E1621&gt;7,'Main Data(Cleaned)'!I1621="Yes"),"High Qty &amp; Returned","No")</f>
        <v>No</v>
      </c>
    </row>
    <row r="1623" spans="7:7" x14ac:dyDescent="0.3">
      <c r="G1623" t="str">
        <f>IF(AND('Main Data(Cleaned)'!E1622&gt;7,'Main Data(Cleaned)'!I1622="Yes"),"High Qty &amp; Returned","No")</f>
        <v>No</v>
      </c>
    </row>
    <row r="1624" spans="7:7" x14ac:dyDescent="0.3">
      <c r="G1624" t="str">
        <f>IF(AND('Main Data(Cleaned)'!E1623&gt;7,'Main Data(Cleaned)'!I1623="Yes"),"High Qty &amp; Returned","No")</f>
        <v>No</v>
      </c>
    </row>
    <row r="1625" spans="7:7" x14ac:dyDescent="0.3">
      <c r="G1625" t="str">
        <f>IF(AND('Main Data(Cleaned)'!E1624&gt;7,'Main Data(Cleaned)'!I1624="Yes"),"High Qty &amp; Returned","No")</f>
        <v>No</v>
      </c>
    </row>
    <row r="1626" spans="7:7" x14ac:dyDescent="0.3">
      <c r="G1626" t="str">
        <f>IF(AND('Main Data(Cleaned)'!E1625&gt;7,'Main Data(Cleaned)'!I1625="Yes"),"High Qty &amp; Returned","No")</f>
        <v>No</v>
      </c>
    </row>
    <row r="1627" spans="7:7" x14ac:dyDescent="0.3">
      <c r="G1627" t="str">
        <f>IF(AND('Main Data(Cleaned)'!E1626&gt;7,'Main Data(Cleaned)'!I1626="Yes"),"High Qty &amp; Returned","No")</f>
        <v>No</v>
      </c>
    </row>
    <row r="1628" spans="7:7" x14ac:dyDescent="0.3">
      <c r="G1628" t="str">
        <f>IF(AND('Main Data(Cleaned)'!E1627&gt;7,'Main Data(Cleaned)'!I1627="Yes"),"High Qty &amp; Returned","No")</f>
        <v>No</v>
      </c>
    </row>
    <row r="1629" spans="7:7" x14ac:dyDescent="0.3">
      <c r="G1629" t="str">
        <f>IF(AND('Main Data(Cleaned)'!E1628&gt;7,'Main Data(Cleaned)'!I1628="Yes"),"High Qty &amp; Returned","No")</f>
        <v>No</v>
      </c>
    </row>
    <row r="1630" spans="7:7" x14ac:dyDescent="0.3">
      <c r="G1630" t="str">
        <f>IF(AND('Main Data(Cleaned)'!E1629&gt;7,'Main Data(Cleaned)'!I1629="Yes"),"High Qty &amp; Returned","No")</f>
        <v>No</v>
      </c>
    </row>
    <row r="1631" spans="7:7" x14ac:dyDescent="0.3">
      <c r="G1631" t="str">
        <f>IF(AND('Main Data(Cleaned)'!E1630&gt;7,'Main Data(Cleaned)'!I1630="Yes"),"High Qty &amp; Returned","No")</f>
        <v>No</v>
      </c>
    </row>
    <row r="1632" spans="7:7" x14ac:dyDescent="0.3">
      <c r="G1632" t="str">
        <f>IF(AND('Main Data(Cleaned)'!E1631&gt;7,'Main Data(Cleaned)'!I1631="Yes"),"High Qty &amp; Returned","No")</f>
        <v>No</v>
      </c>
    </row>
    <row r="1633" spans="7:7" x14ac:dyDescent="0.3">
      <c r="G1633" t="str">
        <f>IF(AND('Main Data(Cleaned)'!E1632&gt;7,'Main Data(Cleaned)'!I1632="Yes"),"High Qty &amp; Returned","No")</f>
        <v>No</v>
      </c>
    </row>
    <row r="1634" spans="7:7" x14ac:dyDescent="0.3">
      <c r="G1634" t="str">
        <f>IF(AND('Main Data(Cleaned)'!E1633&gt;7,'Main Data(Cleaned)'!I1633="Yes"),"High Qty &amp; Returned","No")</f>
        <v>No</v>
      </c>
    </row>
    <row r="1635" spans="7:7" x14ac:dyDescent="0.3">
      <c r="G1635" t="str">
        <f>IF(AND('Main Data(Cleaned)'!E1634&gt;7,'Main Data(Cleaned)'!I1634="Yes"),"High Qty &amp; Returned","No")</f>
        <v>No</v>
      </c>
    </row>
    <row r="1636" spans="7:7" x14ac:dyDescent="0.3">
      <c r="G1636" t="str">
        <f>IF(AND('Main Data(Cleaned)'!E1635&gt;7,'Main Data(Cleaned)'!I1635="Yes"),"High Qty &amp; Returned","No")</f>
        <v>No</v>
      </c>
    </row>
    <row r="1637" spans="7:7" x14ac:dyDescent="0.3">
      <c r="G1637" t="str">
        <f>IF(AND('Main Data(Cleaned)'!E1636&gt;7,'Main Data(Cleaned)'!I1636="Yes"),"High Qty &amp; Returned","No")</f>
        <v>No</v>
      </c>
    </row>
    <row r="1638" spans="7:7" x14ac:dyDescent="0.3">
      <c r="G1638" t="str">
        <f>IF(AND('Main Data(Cleaned)'!E1637&gt;7,'Main Data(Cleaned)'!I1637="Yes"),"High Qty &amp; Returned","No")</f>
        <v>No</v>
      </c>
    </row>
    <row r="1639" spans="7:7" x14ac:dyDescent="0.3">
      <c r="G1639" t="str">
        <f>IF(AND('Main Data(Cleaned)'!E1638&gt;7,'Main Data(Cleaned)'!I1638="Yes"),"High Qty &amp; Returned","No")</f>
        <v>No</v>
      </c>
    </row>
    <row r="1640" spans="7:7" x14ac:dyDescent="0.3">
      <c r="G1640" t="str">
        <f>IF(AND('Main Data(Cleaned)'!E1639&gt;7,'Main Data(Cleaned)'!I1639="Yes"),"High Qty &amp; Returned","No")</f>
        <v>No</v>
      </c>
    </row>
    <row r="1641" spans="7:7" x14ac:dyDescent="0.3">
      <c r="G1641" t="str">
        <f>IF(AND('Main Data(Cleaned)'!E1640&gt;7,'Main Data(Cleaned)'!I1640="Yes"),"High Qty &amp; Returned","No")</f>
        <v>No</v>
      </c>
    </row>
    <row r="1642" spans="7:7" x14ac:dyDescent="0.3">
      <c r="G1642" t="str">
        <f>IF(AND('Main Data(Cleaned)'!E1641&gt;7,'Main Data(Cleaned)'!I1641="Yes"),"High Qty &amp; Returned","No")</f>
        <v>No</v>
      </c>
    </row>
    <row r="1643" spans="7:7" x14ac:dyDescent="0.3">
      <c r="G1643" t="str">
        <f>IF(AND('Main Data(Cleaned)'!E1642&gt;7,'Main Data(Cleaned)'!I1642="Yes"),"High Qty &amp; Returned","No")</f>
        <v>No</v>
      </c>
    </row>
    <row r="1644" spans="7:7" x14ac:dyDescent="0.3">
      <c r="G1644" t="str">
        <f>IF(AND('Main Data(Cleaned)'!E1643&gt;7,'Main Data(Cleaned)'!I1643="Yes"),"High Qty &amp; Returned","No")</f>
        <v>No</v>
      </c>
    </row>
    <row r="1645" spans="7:7" x14ac:dyDescent="0.3">
      <c r="G1645" t="str">
        <f>IF(AND('Main Data(Cleaned)'!E1644&gt;7,'Main Data(Cleaned)'!I1644="Yes"),"High Qty &amp; Returned","No")</f>
        <v>No</v>
      </c>
    </row>
    <row r="1646" spans="7:7" x14ac:dyDescent="0.3">
      <c r="G1646" t="str">
        <f>IF(AND('Main Data(Cleaned)'!E1645&gt;7,'Main Data(Cleaned)'!I1645="Yes"),"High Qty &amp; Returned","No")</f>
        <v>No</v>
      </c>
    </row>
    <row r="1647" spans="7:7" x14ac:dyDescent="0.3">
      <c r="G1647" t="str">
        <f>IF(AND('Main Data(Cleaned)'!E1646&gt;7,'Main Data(Cleaned)'!I1646="Yes"),"High Qty &amp; Returned","No")</f>
        <v>No</v>
      </c>
    </row>
    <row r="1648" spans="7:7" x14ac:dyDescent="0.3">
      <c r="G1648" t="str">
        <f>IF(AND('Main Data(Cleaned)'!E1647&gt;7,'Main Data(Cleaned)'!I1647="Yes"),"High Qty &amp; Returned","No")</f>
        <v>No</v>
      </c>
    </row>
    <row r="1649" spans="7:7" x14ac:dyDescent="0.3">
      <c r="G1649" t="str">
        <f>IF(AND('Main Data(Cleaned)'!E1648&gt;7,'Main Data(Cleaned)'!I1648="Yes"),"High Qty &amp; Returned","No")</f>
        <v>No</v>
      </c>
    </row>
    <row r="1650" spans="7:7" x14ac:dyDescent="0.3">
      <c r="G1650" t="str">
        <f>IF(AND('Main Data(Cleaned)'!E1649&gt;7,'Main Data(Cleaned)'!I1649="Yes"),"High Qty &amp; Returned","No")</f>
        <v>No</v>
      </c>
    </row>
    <row r="1651" spans="7:7" x14ac:dyDescent="0.3">
      <c r="G1651" t="str">
        <f>IF(AND('Main Data(Cleaned)'!E1650&gt;7,'Main Data(Cleaned)'!I1650="Yes"),"High Qty &amp; Returned","No")</f>
        <v>No</v>
      </c>
    </row>
    <row r="1652" spans="7:7" x14ac:dyDescent="0.3">
      <c r="G1652" t="str">
        <f>IF(AND('Main Data(Cleaned)'!E1651&gt;7,'Main Data(Cleaned)'!I1651="Yes"),"High Qty &amp; Returned","No")</f>
        <v>No</v>
      </c>
    </row>
    <row r="1653" spans="7:7" x14ac:dyDescent="0.3">
      <c r="G1653" t="str">
        <f>IF(AND('Main Data(Cleaned)'!E1652&gt;7,'Main Data(Cleaned)'!I1652="Yes"),"High Qty &amp; Returned","No")</f>
        <v>No</v>
      </c>
    </row>
    <row r="1654" spans="7:7" x14ac:dyDescent="0.3">
      <c r="G1654" t="str">
        <f>IF(AND('Main Data(Cleaned)'!E1653&gt;7,'Main Data(Cleaned)'!I1653="Yes"),"High Qty &amp; Returned","No")</f>
        <v>No</v>
      </c>
    </row>
    <row r="1655" spans="7:7" x14ac:dyDescent="0.3">
      <c r="G1655" t="str">
        <f>IF(AND('Main Data(Cleaned)'!E1654&gt;7,'Main Data(Cleaned)'!I1654="Yes"),"High Qty &amp; Returned","No")</f>
        <v>No</v>
      </c>
    </row>
    <row r="1656" spans="7:7" x14ac:dyDescent="0.3">
      <c r="G1656" t="str">
        <f>IF(AND('Main Data(Cleaned)'!E1655&gt;7,'Main Data(Cleaned)'!I1655="Yes"),"High Qty &amp; Returned","No")</f>
        <v>No</v>
      </c>
    </row>
    <row r="1657" spans="7:7" x14ac:dyDescent="0.3">
      <c r="G1657" t="str">
        <f>IF(AND('Main Data(Cleaned)'!E1656&gt;7,'Main Data(Cleaned)'!I1656="Yes"),"High Qty &amp; Returned","No")</f>
        <v>No</v>
      </c>
    </row>
    <row r="1658" spans="7:7" x14ac:dyDescent="0.3">
      <c r="G1658" t="str">
        <f>IF(AND('Main Data(Cleaned)'!E1657&gt;7,'Main Data(Cleaned)'!I1657="Yes"),"High Qty &amp; Returned","No")</f>
        <v>No</v>
      </c>
    </row>
    <row r="1659" spans="7:7" x14ac:dyDescent="0.3">
      <c r="G1659" t="str">
        <f>IF(AND('Main Data(Cleaned)'!E1658&gt;7,'Main Data(Cleaned)'!I1658="Yes"),"High Qty &amp; Returned","No")</f>
        <v>No</v>
      </c>
    </row>
    <row r="1660" spans="7:7" x14ac:dyDescent="0.3">
      <c r="G1660" t="str">
        <f>IF(AND('Main Data(Cleaned)'!E1659&gt;7,'Main Data(Cleaned)'!I1659="Yes"),"High Qty &amp; Returned","No")</f>
        <v>No</v>
      </c>
    </row>
    <row r="1661" spans="7:7" x14ac:dyDescent="0.3">
      <c r="G1661" t="str">
        <f>IF(AND('Main Data(Cleaned)'!E1660&gt;7,'Main Data(Cleaned)'!I1660="Yes"),"High Qty &amp; Returned","No")</f>
        <v>No</v>
      </c>
    </row>
    <row r="1662" spans="7:7" x14ac:dyDescent="0.3">
      <c r="G1662" t="str">
        <f>IF(AND('Main Data(Cleaned)'!E1661&gt;7,'Main Data(Cleaned)'!I1661="Yes"),"High Qty &amp; Returned","No")</f>
        <v>No</v>
      </c>
    </row>
    <row r="1663" spans="7:7" x14ac:dyDescent="0.3">
      <c r="G1663" t="str">
        <f>IF(AND('Main Data(Cleaned)'!E1662&gt;7,'Main Data(Cleaned)'!I1662="Yes"),"High Qty &amp; Returned","No")</f>
        <v>No</v>
      </c>
    </row>
    <row r="1664" spans="7:7" x14ac:dyDescent="0.3">
      <c r="G1664" t="str">
        <f>IF(AND('Main Data(Cleaned)'!E1663&gt;7,'Main Data(Cleaned)'!I1663="Yes"),"High Qty &amp; Returned","No")</f>
        <v>No</v>
      </c>
    </row>
    <row r="1665" spans="7:7" x14ac:dyDescent="0.3">
      <c r="G1665" t="str">
        <f>IF(AND('Main Data(Cleaned)'!E1664&gt;7,'Main Data(Cleaned)'!I1664="Yes"),"High Qty &amp; Returned","No")</f>
        <v>No</v>
      </c>
    </row>
    <row r="1666" spans="7:7" x14ac:dyDescent="0.3">
      <c r="G1666" t="str">
        <f>IF(AND('Main Data(Cleaned)'!E1665&gt;7,'Main Data(Cleaned)'!I1665="Yes"),"High Qty &amp; Returned","No")</f>
        <v>No</v>
      </c>
    </row>
    <row r="1667" spans="7:7" x14ac:dyDescent="0.3">
      <c r="G1667" t="str">
        <f>IF(AND('Main Data(Cleaned)'!E1666&gt;7,'Main Data(Cleaned)'!I1666="Yes"),"High Qty &amp; Returned","No")</f>
        <v>No</v>
      </c>
    </row>
    <row r="1668" spans="7:7" x14ac:dyDescent="0.3">
      <c r="G1668" t="str">
        <f>IF(AND('Main Data(Cleaned)'!E1667&gt;7,'Main Data(Cleaned)'!I1667="Yes"),"High Qty &amp; Returned","No")</f>
        <v>No</v>
      </c>
    </row>
    <row r="1669" spans="7:7" x14ac:dyDescent="0.3">
      <c r="G1669" t="str">
        <f>IF(AND('Main Data(Cleaned)'!E1668&gt;7,'Main Data(Cleaned)'!I1668="Yes"),"High Qty &amp; Returned","No")</f>
        <v>No</v>
      </c>
    </row>
    <row r="1670" spans="7:7" x14ac:dyDescent="0.3">
      <c r="G1670" t="str">
        <f>IF(AND('Main Data(Cleaned)'!E1669&gt;7,'Main Data(Cleaned)'!I1669="Yes"),"High Qty &amp; Returned","No")</f>
        <v>No</v>
      </c>
    </row>
    <row r="1671" spans="7:7" x14ac:dyDescent="0.3">
      <c r="G1671" t="str">
        <f>IF(AND('Main Data(Cleaned)'!E1670&gt;7,'Main Data(Cleaned)'!I1670="Yes"),"High Qty &amp; Returned","No")</f>
        <v>No</v>
      </c>
    </row>
    <row r="1672" spans="7:7" x14ac:dyDescent="0.3">
      <c r="G1672" t="str">
        <f>IF(AND('Main Data(Cleaned)'!E1671&gt;7,'Main Data(Cleaned)'!I1671="Yes"),"High Qty &amp; Returned","No")</f>
        <v>No</v>
      </c>
    </row>
    <row r="1673" spans="7:7" x14ac:dyDescent="0.3">
      <c r="G1673" t="str">
        <f>IF(AND('Main Data(Cleaned)'!E1672&gt;7,'Main Data(Cleaned)'!I1672="Yes"),"High Qty &amp; Returned","No")</f>
        <v>No</v>
      </c>
    </row>
    <row r="1674" spans="7:7" x14ac:dyDescent="0.3">
      <c r="G1674" t="str">
        <f>IF(AND('Main Data(Cleaned)'!E1673&gt;7,'Main Data(Cleaned)'!I1673="Yes"),"High Qty &amp; Returned","No")</f>
        <v>No</v>
      </c>
    </row>
    <row r="1675" spans="7:7" x14ac:dyDescent="0.3">
      <c r="G1675" t="str">
        <f>IF(AND('Main Data(Cleaned)'!E1674&gt;7,'Main Data(Cleaned)'!I1674="Yes"),"High Qty &amp; Returned","No")</f>
        <v>No</v>
      </c>
    </row>
    <row r="1676" spans="7:7" x14ac:dyDescent="0.3">
      <c r="G1676" t="str">
        <f>IF(AND('Main Data(Cleaned)'!E1675&gt;7,'Main Data(Cleaned)'!I1675="Yes"),"High Qty &amp; Returned","No")</f>
        <v>No</v>
      </c>
    </row>
    <row r="1677" spans="7:7" x14ac:dyDescent="0.3">
      <c r="G1677" t="str">
        <f>IF(AND('Main Data(Cleaned)'!E1676&gt;7,'Main Data(Cleaned)'!I1676="Yes"),"High Qty &amp; Returned","No")</f>
        <v>No</v>
      </c>
    </row>
    <row r="1678" spans="7:7" x14ac:dyDescent="0.3">
      <c r="G1678" t="str">
        <f>IF(AND('Main Data(Cleaned)'!E1677&gt;7,'Main Data(Cleaned)'!I1677="Yes"),"High Qty &amp; Returned","No")</f>
        <v>No</v>
      </c>
    </row>
    <row r="1679" spans="7:7" x14ac:dyDescent="0.3">
      <c r="G1679" t="str">
        <f>IF(AND('Main Data(Cleaned)'!E1678&gt;7,'Main Data(Cleaned)'!I1678="Yes"),"High Qty &amp; Returned","No")</f>
        <v>No</v>
      </c>
    </row>
    <row r="1680" spans="7:7" x14ac:dyDescent="0.3">
      <c r="G1680" t="str">
        <f>IF(AND('Main Data(Cleaned)'!E1679&gt;7,'Main Data(Cleaned)'!I1679="Yes"),"High Qty &amp; Returned","No")</f>
        <v>No</v>
      </c>
    </row>
    <row r="1681" spans="7:7" x14ac:dyDescent="0.3">
      <c r="G1681" t="str">
        <f>IF(AND('Main Data(Cleaned)'!E1680&gt;7,'Main Data(Cleaned)'!I1680="Yes"),"High Qty &amp; Returned","No")</f>
        <v>No</v>
      </c>
    </row>
    <row r="1682" spans="7:7" x14ac:dyDescent="0.3">
      <c r="G1682" t="str">
        <f>IF(AND('Main Data(Cleaned)'!E1681&gt;7,'Main Data(Cleaned)'!I1681="Yes"),"High Qty &amp; Returned","No")</f>
        <v>No</v>
      </c>
    </row>
    <row r="1683" spans="7:7" x14ac:dyDescent="0.3">
      <c r="G1683" t="str">
        <f>IF(AND('Main Data(Cleaned)'!E1682&gt;7,'Main Data(Cleaned)'!I1682="Yes"),"High Qty &amp; Returned","No")</f>
        <v>No</v>
      </c>
    </row>
    <row r="1684" spans="7:7" x14ac:dyDescent="0.3">
      <c r="G1684" t="str">
        <f>IF(AND('Main Data(Cleaned)'!E1683&gt;7,'Main Data(Cleaned)'!I1683="Yes"),"High Qty &amp; Returned","No")</f>
        <v>No</v>
      </c>
    </row>
    <row r="1685" spans="7:7" x14ac:dyDescent="0.3">
      <c r="G1685" t="str">
        <f>IF(AND('Main Data(Cleaned)'!E1684&gt;7,'Main Data(Cleaned)'!I1684="Yes"),"High Qty &amp; Returned","No")</f>
        <v>No</v>
      </c>
    </row>
    <row r="1686" spans="7:7" x14ac:dyDescent="0.3">
      <c r="G1686" t="str">
        <f>IF(AND('Main Data(Cleaned)'!E1685&gt;7,'Main Data(Cleaned)'!I1685="Yes"),"High Qty &amp; Returned","No")</f>
        <v>No</v>
      </c>
    </row>
    <row r="1687" spans="7:7" x14ac:dyDescent="0.3">
      <c r="G1687" t="str">
        <f>IF(AND('Main Data(Cleaned)'!E1686&gt;7,'Main Data(Cleaned)'!I1686="Yes"),"High Qty &amp; Returned","No")</f>
        <v>No</v>
      </c>
    </row>
    <row r="1688" spans="7:7" x14ac:dyDescent="0.3">
      <c r="G1688" t="str">
        <f>IF(AND('Main Data(Cleaned)'!E1687&gt;7,'Main Data(Cleaned)'!I1687="Yes"),"High Qty &amp; Returned","No")</f>
        <v>No</v>
      </c>
    </row>
    <row r="1689" spans="7:7" x14ac:dyDescent="0.3">
      <c r="G1689" t="str">
        <f>IF(AND('Main Data(Cleaned)'!E1688&gt;7,'Main Data(Cleaned)'!I1688="Yes"),"High Qty &amp; Returned","No")</f>
        <v>No</v>
      </c>
    </row>
    <row r="1690" spans="7:7" x14ac:dyDescent="0.3">
      <c r="G1690" t="str">
        <f>IF(AND('Main Data(Cleaned)'!E1689&gt;7,'Main Data(Cleaned)'!I1689="Yes"),"High Qty &amp; Returned","No")</f>
        <v>No</v>
      </c>
    </row>
    <row r="1691" spans="7:7" x14ac:dyDescent="0.3">
      <c r="G1691" t="str">
        <f>IF(AND('Main Data(Cleaned)'!E1690&gt;7,'Main Data(Cleaned)'!I1690="Yes"),"High Qty &amp; Returned","No")</f>
        <v>No</v>
      </c>
    </row>
    <row r="1692" spans="7:7" x14ac:dyDescent="0.3">
      <c r="G1692" t="str">
        <f>IF(AND('Main Data(Cleaned)'!E1691&gt;7,'Main Data(Cleaned)'!I1691="Yes"),"High Qty &amp; Returned","No")</f>
        <v>No</v>
      </c>
    </row>
    <row r="1693" spans="7:7" x14ac:dyDescent="0.3">
      <c r="G1693" t="str">
        <f>IF(AND('Main Data(Cleaned)'!E1692&gt;7,'Main Data(Cleaned)'!I1692="Yes"),"High Qty &amp; Returned","No")</f>
        <v>No</v>
      </c>
    </row>
    <row r="1694" spans="7:7" x14ac:dyDescent="0.3">
      <c r="G1694" t="str">
        <f>IF(AND('Main Data(Cleaned)'!E1693&gt;7,'Main Data(Cleaned)'!I1693="Yes"),"High Qty &amp; Returned","No")</f>
        <v>No</v>
      </c>
    </row>
    <row r="1695" spans="7:7" x14ac:dyDescent="0.3">
      <c r="G1695" t="str">
        <f>IF(AND('Main Data(Cleaned)'!E1694&gt;7,'Main Data(Cleaned)'!I1694="Yes"),"High Qty &amp; Returned","No")</f>
        <v>No</v>
      </c>
    </row>
    <row r="1696" spans="7:7" x14ac:dyDescent="0.3">
      <c r="G1696" t="str">
        <f>IF(AND('Main Data(Cleaned)'!E1695&gt;7,'Main Data(Cleaned)'!I1695="Yes"),"High Qty &amp; Returned","No")</f>
        <v>No</v>
      </c>
    </row>
    <row r="1697" spans="7:7" x14ac:dyDescent="0.3">
      <c r="G1697" t="str">
        <f>IF(AND('Main Data(Cleaned)'!E1696&gt;7,'Main Data(Cleaned)'!I1696="Yes"),"High Qty &amp; Returned","No")</f>
        <v>No</v>
      </c>
    </row>
    <row r="1698" spans="7:7" x14ac:dyDescent="0.3">
      <c r="G1698" t="str">
        <f>IF(AND('Main Data(Cleaned)'!E1697&gt;7,'Main Data(Cleaned)'!I1697="Yes"),"High Qty &amp; Returned","No")</f>
        <v>No</v>
      </c>
    </row>
    <row r="1699" spans="7:7" x14ac:dyDescent="0.3">
      <c r="G1699" t="str">
        <f>IF(AND('Main Data(Cleaned)'!E1698&gt;7,'Main Data(Cleaned)'!I1698="Yes"),"High Qty &amp; Returned","No")</f>
        <v>No</v>
      </c>
    </row>
    <row r="1700" spans="7:7" x14ac:dyDescent="0.3">
      <c r="G1700" t="str">
        <f>IF(AND('Main Data(Cleaned)'!E1699&gt;7,'Main Data(Cleaned)'!I1699="Yes"),"High Qty &amp; Returned","No")</f>
        <v>No</v>
      </c>
    </row>
    <row r="1701" spans="7:7" x14ac:dyDescent="0.3">
      <c r="G1701" t="str">
        <f>IF(AND('Main Data(Cleaned)'!E1700&gt;7,'Main Data(Cleaned)'!I1700="Yes"),"High Qty &amp; Returned","No")</f>
        <v>No</v>
      </c>
    </row>
    <row r="1702" spans="7:7" x14ac:dyDescent="0.3">
      <c r="G1702" t="str">
        <f>IF(AND('Main Data(Cleaned)'!E1701&gt;7,'Main Data(Cleaned)'!I1701="Yes"),"High Qty &amp; Returned","No")</f>
        <v>No</v>
      </c>
    </row>
    <row r="1703" spans="7:7" x14ac:dyDescent="0.3">
      <c r="G1703" t="str">
        <f>IF(AND('Main Data(Cleaned)'!E1702&gt;7,'Main Data(Cleaned)'!I1702="Yes"),"High Qty &amp; Returned","No")</f>
        <v>No</v>
      </c>
    </row>
    <row r="1704" spans="7:7" x14ac:dyDescent="0.3">
      <c r="G1704" t="str">
        <f>IF(AND('Main Data(Cleaned)'!E1703&gt;7,'Main Data(Cleaned)'!I1703="Yes"),"High Qty &amp; Returned","No")</f>
        <v>No</v>
      </c>
    </row>
    <row r="1705" spans="7:7" x14ac:dyDescent="0.3">
      <c r="G1705" t="str">
        <f>IF(AND('Main Data(Cleaned)'!E1704&gt;7,'Main Data(Cleaned)'!I1704="Yes"),"High Qty &amp; Returned","No")</f>
        <v>No</v>
      </c>
    </row>
    <row r="1706" spans="7:7" x14ac:dyDescent="0.3">
      <c r="G1706" t="str">
        <f>IF(AND('Main Data(Cleaned)'!E1705&gt;7,'Main Data(Cleaned)'!I1705="Yes"),"High Qty &amp; Returned","No")</f>
        <v>No</v>
      </c>
    </row>
    <row r="1707" spans="7:7" x14ac:dyDescent="0.3">
      <c r="G1707" t="str">
        <f>IF(AND('Main Data(Cleaned)'!E1706&gt;7,'Main Data(Cleaned)'!I1706="Yes"),"High Qty &amp; Returned","No")</f>
        <v>No</v>
      </c>
    </row>
    <row r="1708" spans="7:7" x14ac:dyDescent="0.3">
      <c r="G1708" t="str">
        <f>IF(AND('Main Data(Cleaned)'!E1707&gt;7,'Main Data(Cleaned)'!I1707="Yes"),"High Qty &amp; Returned","No")</f>
        <v>No</v>
      </c>
    </row>
    <row r="1709" spans="7:7" x14ac:dyDescent="0.3">
      <c r="G1709" t="str">
        <f>IF(AND('Main Data(Cleaned)'!E1708&gt;7,'Main Data(Cleaned)'!I1708="Yes"),"High Qty &amp; Returned","No")</f>
        <v>No</v>
      </c>
    </row>
    <row r="1710" spans="7:7" x14ac:dyDescent="0.3">
      <c r="G1710" t="str">
        <f>IF(AND('Main Data(Cleaned)'!E1709&gt;7,'Main Data(Cleaned)'!I1709="Yes"),"High Qty &amp; Returned","No")</f>
        <v>No</v>
      </c>
    </row>
    <row r="1711" spans="7:7" x14ac:dyDescent="0.3">
      <c r="G1711" t="str">
        <f>IF(AND('Main Data(Cleaned)'!E1710&gt;7,'Main Data(Cleaned)'!I1710="Yes"),"High Qty &amp; Returned","No")</f>
        <v>No</v>
      </c>
    </row>
    <row r="1712" spans="7:7" x14ac:dyDescent="0.3">
      <c r="G1712" t="str">
        <f>IF(AND('Main Data(Cleaned)'!E1711&gt;7,'Main Data(Cleaned)'!I1711="Yes"),"High Qty &amp; Returned","No")</f>
        <v>No</v>
      </c>
    </row>
    <row r="1713" spans="7:7" x14ac:dyDescent="0.3">
      <c r="G1713" t="str">
        <f>IF(AND('Main Data(Cleaned)'!E1712&gt;7,'Main Data(Cleaned)'!I1712="Yes"),"High Qty &amp; Returned","No")</f>
        <v>No</v>
      </c>
    </row>
    <row r="1714" spans="7:7" x14ac:dyDescent="0.3">
      <c r="G1714" t="str">
        <f>IF(AND('Main Data(Cleaned)'!E1713&gt;7,'Main Data(Cleaned)'!I1713="Yes"),"High Qty &amp; Returned","No")</f>
        <v>No</v>
      </c>
    </row>
    <row r="1715" spans="7:7" x14ac:dyDescent="0.3">
      <c r="G1715" t="str">
        <f>IF(AND('Main Data(Cleaned)'!E1714&gt;7,'Main Data(Cleaned)'!I1714="Yes"),"High Qty &amp; Returned","No")</f>
        <v>No</v>
      </c>
    </row>
    <row r="1716" spans="7:7" x14ac:dyDescent="0.3">
      <c r="G1716" t="str">
        <f>IF(AND('Main Data(Cleaned)'!E1715&gt;7,'Main Data(Cleaned)'!I1715="Yes"),"High Qty &amp; Returned","No")</f>
        <v>No</v>
      </c>
    </row>
    <row r="1717" spans="7:7" x14ac:dyDescent="0.3">
      <c r="G1717" t="str">
        <f>IF(AND('Main Data(Cleaned)'!E1716&gt;7,'Main Data(Cleaned)'!I1716="Yes"),"High Qty &amp; Returned","No")</f>
        <v>No</v>
      </c>
    </row>
    <row r="1718" spans="7:7" x14ac:dyDescent="0.3">
      <c r="G1718" t="str">
        <f>IF(AND('Main Data(Cleaned)'!E1717&gt;7,'Main Data(Cleaned)'!I1717="Yes"),"High Qty &amp; Returned","No")</f>
        <v>No</v>
      </c>
    </row>
    <row r="1719" spans="7:7" x14ac:dyDescent="0.3">
      <c r="G1719" t="str">
        <f>IF(AND('Main Data(Cleaned)'!E1718&gt;7,'Main Data(Cleaned)'!I1718="Yes"),"High Qty &amp; Returned","No")</f>
        <v>No</v>
      </c>
    </row>
    <row r="1720" spans="7:7" x14ac:dyDescent="0.3">
      <c r="G1720" t="str">
        <f>IF(AND('Main Data(Cleaned)'!E1719&gt;7,'Main Data(Cleaned)'!I1719="Yes"),"High Qty &amp; Returned","No")</f>
        <v>No</v>
      </c>
    </row>
    <row r="1721" spans="7:7" x14ac:dyDescent="0.3">
      <c r="G1721" t="str">
        <f>IF(AND('Main Data(Cleaned)'!E1720&gt;7,'Main Data(Cleaned)'!I1720="Yes"),"High Qty &amp; Returned","No")</f>
        <v>No</v>
      </c>
    </row>
    <row r="1722" spans="7:7" x14ac:dyDescent="0.3">
      <c r="G1722" t="str">
        <f>IF(AND('Main Data(Cleaned)'!E1721&gt;7,'Main Data(Cleaned)'!I1721="Yes"),"High Qty &amp; Returned","No")</f>
        <v>No</v>
      </c>
    </row>
    <row r="1723" spans="7:7" x14ac:dyDescent="0.3">
      <c r="G1723" t="str">
        <f>IF(AND('Main Data(Cleaned)'!E1722&gt;7,'Main Data(Cleaned)'!I1722="Yes"),"High Qty &amp; Returned","No")</f>
        <v>No</v>
      </c>
    </row>
    <row r="1724" spans="7:7" x14ac:dyDescent="0.3">
      <c r="G1724" t="str">
        <f>IF(AND('Main Data(Cleaned)'!E1723&gt;7,'Main Data(Cleaned)'!I1723="Yes"),"High Qty &amp; Returned","No")</f>
        <v>No</v>
      </c>
    </row>
    <row r="1725" spans="7:7" x14ac:dyDescent="0.3">
      <c r="G1725" t="str">
        <f>IF(AND('Main Data(Cleaned)'!E1724&gt;7,'Main Data(Cleaned)'!I1724="Yes"),"High Qty &amp; Returned","No")</f>
        <v>No</v>
      </c>
    </row>
    <row r="1726" spans="7:7" x14ac:dyDescent="0.3">
      <c r="G1726" t="str">
        <f>IF(AND('Main Data(Cleaned)'!E1725&gt;7,'Main Data(Cleaned)'!I1725="Yes"),"High Qty &amp; Returned","No")</f>
        <v>No</v>
      </c>
    </row>
    <row r="1727" spans="7:7" x14ac:dyDescent="0.3">
      <c r="G1727" t="str">
        <f>IF(AND('Main Data(Cleaned)'!E1726&gt;7,'Main Data(Cleaned)'!I1726="Yes"),"High Qty &amp; Returned","No")</f>
        <v>No</v>
      </c>
    </row>
    <row r="1728" spans="7:7" x14ac:dyDescent="0.3">
      <c r="G1728" t="str">
        <f>IF(AND('Main Data(Cleaned)'!E1727&gt;7,'Main Data(Cleaned)'!I1727="Yes"),"High Qty &amp; Returned","No")</f>
        <v>No</v>
      </c>
    </row>
    <row r="1729" spans="7:7" x14ac:dyDescent="0.3">
      <c r="G1729" t="str">
        <f>IF(AND('Main Data(Cleaned)'!E1728&gt;7,'Main Data(Cleaned)'!I1728="Yes"),"High Qty &amp; Returned","No")</f>
        <v>No</v>
      </c>
    </row>
    <row r="1730" spans="7:7" x14ac:dyDescent="0.3">
      <c r="G1730" t="str">
        <f>IF(AND('Main Data(Cleaned)'!E1729&gt;7,'Main Data(Cleaned)'!I1729="Yes"),"High Qty &amp; Returned","No")</f>
        <v>No</v>
      </c>
    </row>
    <row r="1731" spans="7:7" x14ac:dyDescent="0.3">
      <c r="G1731" t="str">
        <f>IF(AND('Main Data(Cleaned)'!E1730&gt;7,'Main Data(Cleaned)'!I1730="Yes"),"High Qty &amp; Returned","No")</f>
        <v>No</v>
      </c>
    </row>
    <row r="1732" spans="7:7" x14ac:dyDescent="0.3">
      <c r="G1732" t="str">
        <f>IF(AND('Main Data(Cleaned)'!E1731&gt;7,'Main Data(Cleaned)'!I1731="Yes"),"High Qty &amp; Returned","No")</f>
        <v>No</v>
      </c>
    </row>
    <row r="1733" spans="7:7" x14ac:dyDescent="0.3">
      <c r="G1733" t="str">
        <f>IF(AND('Main Data(Cleaned)'!E1732&gt;7,'Main Data(Cleaned)'!I1732="Yes"),"High Qty &amp; Returned","No")</f>
        <v>No</v>
      </c>
    </row>
    <row r="1734" spans="7:7" x14ac:dyDescent="0.3">
      <c r="G1734" t="str">
        <f>IF(AND('Main Data(Cleaned)'!E1733&gt;7,'Main Data(Cleaned)'!I1733="Yes"),"High Qty &amp; Returned","No")</f>
        <v>No</v>
      </c>
    </row>
    <row r="1735" spans="7:7" x14ac:dyDescent="0.3">
      <c r="G1735" t="str">
        <f>IF(AND('Main Data(Cleaned)'!E1734&gt;7,'Main Data(Cleaned)'!I1734="Yes"),"High Qty &amp; Returned","No")</f>
        <v>No</v>
      </c>
    </row>
    <row r="1736" spans="7:7" x14ac:dyDescent="0.3">
      <c r="G1736" t="str">
        <f>IF(AND('Main Data(Cleaned)'!E1735&gt;7,'Main Data(Cleaned)'!I1735="Yes"),"High Qty &amp; Returned","No")</f>
        <v>No</v>
      </c>
    </row>
    <row r="1737" spans="7:7" x14ac:dyDescent="0.3">
      <c r="G1737" t="str">
        <f>IF(AND('Main Data(Cleaned)'!E1736&gt;7,'Main Data(Cleaned)'!I1736="Yes"),"High Qty &amp; Returned","No")</f>
        <v>No</v>
      </c>
    </row>
    <row r="1738" spans="7:7" x14ac:dyDescent="0.3">
      <c r="G1738" t="str">
        <f>IF(AND('Main Data(Cleaned)'!E1737&gt;7,'Main Data(Cleaned)'!I1737="Yes"),"High Qty &amp; Returned","No")</f>
        <v>No</v>
      </c>
    </row>
    <row r="1739" spans="7:7" x14ac:dyDescent="0.3">
      <c r="G1739" t="str">
        <f>IF(AND('Main Data(Cleaned)'!E1738&gt;7,'Main Data(Cleaned)'!I1738="Yes"),"High Qty &amp; Returned","No")</f>
        <v>No</v>
      </c>
    </row>
    <row r="1740" spans="7:7" x14ac:dyDescent="0.3">
      <c r="G1740" t="str">
        <f>IF(AND('Main Data(Cleaned)'!E1739&gt;7,'Main Data(Cleaned)'!I1739="Yes"),"High Qty &amp; Returned","No")</f>
        <v>No</v>
      </c>
    </row>
    <row r="1741" spans="7:7" x14ac:dyDescent="0.3">
      <c r="G1741" t="str">
        <f>IF(AND('Main Data(Cleaned)'!E1740&gt;7,'Main Data(Cleaned)'!I1740="Yes"),"High Qty &amp; Returned","No")</f>
        <v>No</v>
      </c>
    </row>
    <row r="1742" spans="7:7" x14ac:dyDescent="0.3">
      <c r="G1742" t="str">
        <f>IF(AND('Main Data(Cleaned)'!E1741&gt;7,'Main Data(Cleaned)'!I1741="Yes"),"High Qty &amp; Returned","No")</f>
        <v>No</v>
      </c>
    </row>
    <row r="1743" spans="7:7" x14ac:dyDescent="0.3">
      <c r="G1743" t="str">
        <f>IF(AND('Main Data(Cleaned)'!E1742&gt;7,'Main Data(Cleaned)'!I1742="Yes"),"High Qty &amp; Returned","No")</f>
        <v>No</v>
      </c>
    </row>
    <row r="1744" spans="7:7" x14ac:dyDescent="0.3">
      <c r="G1744" t="str">
        <f>IF(AND('Main Data(Cleaned)'!E1743&gt;7,'Main Data(Cleaned)'!I1743="Yes"),"High Qty &amp; Returned","No")</f>
        <v>No</v>
      </c>
    </row>
    <row r="1745" spans="7:7" x14ac:dyDescent="0.3">
      <c r="G1745" t="str">
        <f>IF(AND('Main Data(Cleaned)'!E1744&gt;7,'Main Data(Cleaned)'!I1744="Yes"),"High Qty &amp; Returned","No")</f>
        <v>No</v>
      </c>
    </row>
    <row r="1746" spans="7:7" x14ac:dyDescent="0.3">
      <c r="G1746" t="str">
        <f>IF(AND('Main Data(Cleaned)'!E1745&gt;7,'Main Data(Cleaned)'!I1745="Yes"),"High Qty &amp; Returned","No")</f>
        <v>No</v>
      </c>
    </row>
    <row r="1747" spans="7:7" x14ac:dyDescent="0.3">
      <c r="G1747" t="str">
        <f>IF(AND('Main Data(Cleaned)'!E1746&gt;7,'Main Data(Cleaned)'!I1746="Yes"),"High Qty &amp; Returned","No")</f>
        <v>No</v>
      </c>
    </row>
    <row r="1748" spans="7:7" x14ac:dyDescent="0.3">
      <c r="G1748" t="str">
        <f>IF(AND('Main Data(Cleaned)'!E1747&gt;7,'Main Data(Cleaned)'!I1747="Yes"),"High Qty &amp; Returned","No")</f>
        <v>No</v>
      </c>
    </row>
    <row r="1749" spans="7:7" x14ac:dyDescent="0.3">
      <c r="G1749" t="str">
        <f>IF(AND('Main Data(Cleaned)'!E1748&gt;7,'Main Data(Cleaned)'!I1748="Yes"),"High Qty &amp; Returned","No")</f>
        <v>No</v>
      </c>
    </row>
    <row r="1750" spans="7:7" x14ac:dyDescent="0.3">
      <c r="G1750" t="str">
        <f>IF(AND('Main Data(Cleaned)'!E1749&gt;7,'Main Data(Cleaned)'!I1749="Yes"),"High Qty &amp; Returned","No")</f>
        <v>No</v>
      </c>
    </row>
    <row r="1751" spans="7:7" x14ac:dyDescent="0.3">
      <c r="G1751" t="str">
        <f>IF(AND('Main Data(Cleaned)'!E1750&gt;7,'Main Data(Cleaned)'!I1750="Yes"),"High Qty &amp; Returned","No")</f>
        <v>No</v>
      </c>
    </row>
    <row r="1752" spans="7:7" x14ac:dyDescent="0.3">
      <c r="G1752" t="str">
        <f>IF(AND('Main Data(Cleaned)'!E1751&gt;7,'Main Data(Cleaned)'!I1751="Yes"),"High Qty &amp; Returned","No")</f>
        <v>No</v>
      </c>
    </row>
    <row r="1753" spans="7:7" x14ac:dyDescent="0.3">
      <c r="G1753" t="str">
        <f>IF(AND('Main Data(Cleaned)'!E1752&gt;7,'Main Data(Cleaned)'!I1752="Yes"),"High Qty &amp; Returned","No")</f>
        <v>No</v>
      </c>
    </row>
    <row r="1754" spans="7:7" x14ac:dyDescent="0.3">
      <c r="G1754" t="str">
        <f>IF(AND('Main Data(Cleaned)'!E1753&gt;7,'Main Data(Cleaned)'!I1753="Yes"),"High Qty &amp; Returned","No")</f>
        <v>No</v>
      </c>
    </row>
    <row r="1755" spans="7:7" x14ac:dyDescent="0.3">
      <c r="G1755" t="str">
        <f>IF(AND('Main Data(Cleaned)'!E1754&gt;7,'Main Data(Cleaned)'!I1754="Yes"),"High Qty &amp; Returned","No")</f>
        <v>No</v>
      </c>
    </row>
    <row r="1756" spans="7:7" x14ac:dyDescent="0.3">
      <c r="G1756" t="str">
        <f>IF(AND('Main Data(Cleaned)'!E1755&gt;7,'Main Data(Cleaned)'!I1755="Yes"),"High Qty &amp; Returned","No")</f>
        <v>No</v>
      </c>
    </row>
    <row r="1757" spans="7:7" x14ac:dyDescent="0.3">
      <c r="G1757" t="str">
        <f>IF(AND('Main Data(Cleaned)'!E1756&gt;7,'Main Data(Cleaned)'!I1756="Yes"),"High Qty &amp; Returned","No")</f>
        <v>No</v>
      </c>
    </row>
    <row r="1758" spans="7:7" x14ac:dyDescent="0.3">
      <c r="G1758" t="str">
        <f>IF(AND('Main Data(Cleaned)'!E1757&gt;7,'Main Data(Cleaned)'!I1757="Yes"),"High Qty &amp; Returned","No")</f>
        <v>No</v>
      </c>
    </row>
    <row r="1759" spans="7:7" x14ac:dyDescent="0.3">
      <c r="G1759" t="str">
        <f>IF(AND('Main Data(Cleaned)'!E1758&gt;7,'Main Data(Cleaned)'!I1758="Yes"),"High Qty &amp; Returned","No")</f>
        <v>No</v>
      </c>
    </row>
    <row r="1760" spans="7:7" x14ac:dyDescent="0.3">
      <c r="G1760" t="str">
        <f>IF(AND('Main Data(Cleaned)'!E1759&gt;7,'Main Data(Cleaned)'!I1759="Yes"),"High Qty &amp; Returned","No")</f>
        <v>No</v>
      </c>
    </row>
    <row r="1761" spans="7:7" x14ac:dyDescent="0.3">
      <c r="G1761" t="str">
        <f>IF(AND('Main Data(Cleaned)'!E1760&gt;7,'Main Data(Cleaned)'!I1760="Yes"),"High Qty &amp; Returned","No")</f>
        <v>No</v>
      </c>
    </row>
    <row r="1762" spans="7:7" x14ac:dyDescent="0.3">
      <c r="G1762" t="str">
        <f>IF(AND('Main Data(Cleaned)'!E1761&gt;7,'Main Data(Cleaned)'!I1761="Yes"),"High Qty &amp; Returned","No")</f>
        <v>No</v>
      </c>
    </row>
    <row r="1763" spans="7:7" x14ac:dyDescent="0.3">
      <c r="G1763" t="str">
        <f>IF(AND('Main Data(Cleaned)'!E1762&gt;7,'Main Data(Cleaned)'!I1762="Yes"),"High Qty &amp; Returned","No")</f>
        <v>No</v>
      </c>
    </row>
    <row r="1764" spans="7:7" x14ac:dyDescent="0.3">
      <c r="G1764" t="str">
        <f>IF(AND('Main Data(Cleaned)'!E1763&gt;7,'Main Data(Cleaned)'!I1763="Yes"),"High Qty &amp; Returned","No")</f>
        <v>No</v>
      </c>
    </row>
    <row r="1765" spans="7:7" x14ac:dyDescent="0.3">
      <c r="G1765" t="str">
        <f>IF(AND('Main Data(Cleaned)'!E1764&gt;7,'Main Data(Cleaned)'!I1764="Yes"),"High Qty &amp; Returned","No")</f>
        <v>No</v>
      </c>
    </row>
    <row r="1766" spans="7:7" x14ac:dyDescent="0.3">
      <c r="G1766" t="str">
        <f>IF(AND('Main Data(Cleaned)'!E1765&gt;7,'Main Data(Cleaned)'!I1765="Yes"),"High Qty &amp; Returned","No")</f>
        <v>No</v>
      </c>
    </row>
    <row r="1767" spans="7:7" x14ac:dyDescent="0.3">
      <c r="G1767" t="str">
        <f>IF(AND('Main Data(Cleaned)'!E1766&gt;7,'Main Data(Cleaned)'!I1766="Yes"),"High Qty &amp; Returned","No")</f>
        <v>No</v>
      </c>
    </row>
    <row r="1768" spans="7:7" x14ac:dyDescent="0.3">
      <c r="G1768" t="str">
        <f>IF(AND('Main Data(Cleaned)'!E1767&gt;7,'Main Data(Cleaned)'!I1767="Yes"),"High Qty &amp; Returned","No")</f>
        <v>No</v>
      </c>
    </row>
    <row r="1769" spans="7:7" x14ac:dyDescent="0.3">
      <c r="G1769" t="str">
        <f>IF(AND('Main Data(Cleaned)'!E1768&gt;7,'Main Data(Cleaned)'!I1768="Yes"),"High Qty &amp; Returned","No")</f>
        <v>No</v>
      </c>
    </row>
    <row r="1770" spans="7:7" x14ac:dyDescent="0.3">
      <c r="G1770" t="str">
        <f>IF(AND('Main Data(Cleaned)'!E1769&gt;7,'Main Data(Cleaned)'!I1769="Yes"),"High Qty &amp; Returned","No")</f>
        <v>No</v>
      </c>
    </row>
    <row r="1771" spans="7:7" x14ac:dyDescent="0.3">
      <c r="G1771" t="str">
        <f>IF(AND('Main Data(Cleaned)'!E1770&gt;7,'Main Data(Cleaned)'!I1770="Yes"),"High Qty &amp; Returned","No")</f>
        <v>No</v>
      </c>
    </row>
    <row r="1772" spans="7:7" x14ac:dyDescent="0.3">
      <c r="G1772" t="str">
        <f>IF(AND('Main Data(Cleaned)'!E1771&gt;7,'Main Data(Cleaned)'!I1771="Yes"),"High Qty &amp; Returned","No")</f>
        <v>No</v>
      </c>
    </row>
    <row r="1773" spans="7:7" x14ac:dyDescent="0.3">
      <c r="G1773" t="str">
        <f>IF(AND('Main Data(Cleaned)'!E1772&gt;7,'Main Data(Cleaned)'!I1772="Yes"),"High Qty &amp; Returned","No")</f>
        <v>No</v>
      </c>
    </row>
    <row r="1774" spans="7:7" x14ac:dyDescent="0.3">
      <c r="G1774" t="str">
        <f>IF(AND('Main Data(Cleaned)'!E1773&gt;7,'Main Data(Cleaned)'!I1773="Yes"),"High Qty &amp; Returned","No")</f>
        <v>No</v>
      </c>
    </row>
    <row r="1775" spans="7:7" x14ac:dyDescent="0.3">
      <c r="G1775" t="str">
        <f>IF(AND('Main Data(Cleaned)'!E1774&gt;7,'Main Data(Cleaned)'!I1774="Yes"),"High Qty &amp; Returned","No")</f>
        <v>No</v>
      </c>
    </row>
    <row r="1776" spans="7:7" x14ac:dyDescent="0.3">
      <c r="G1776" t="str">
        <f>IF(AND('Main Data(Cleaned)'!E1775&gt;7,'Main Data(Cleaned)'!I1775="Yes"),"High Qty &amp; Returned","No")</f>
        <v>No</v>
      </c>
    </row>
    <row r="1777" spans="7:7" x14ac:dyDescent="0.3">
      <c r="G1777" t="str">
        <f>IF(AND('Main Data(Cleaned)'!E1776&gt;7,'Main Data(Cleaned)'!I1776="Yes"),"High Qty &amp; Returned","No")</f>
        <v>No</v>
      </c>
    </row>
    <row r="1778" spans="7:7" x14ac:dyDescent="0.3">
      <c r="G1778" t="str">
        <f>IF(AND('Main Data(Cleaned)'!E1777&gt;7,'Main Data(Cleaned)'!I1777="Yes"),"High Qty &amp; Returned","No")</f>
        <v>No</v>
      </c>
    </row>
    <row r="1779" spans="7:7" x14ac:dyDescent="0.3">
      <c r="G1779" t="str">
        <f>IF(AND('Main Data(Cleaned)'!E1778&gt;7,'Main Data(Cleaned)'!I1778="Yes"),"High Qty &amp; Returned","No")</f>
        <v>No</v>
      </c>
    </row>
    <row r="1780" spans="7:7" x14ac:dyDescent="0.3">
      <c r="G1780" t="str">
        <f>IF(AND('Main Data(Cleaned)'!E1779&gt;7,'Main Data(Cleaned)'!I1779="Yes"),"High Qty &amp; Returned","No")</f>
        <v>No</v>
      </c>
    </row>
    <row r="1781" spans="7:7" x14ac:dyDescent="0.3">
      <c r="G1781" t="str">
        <f>IF(AND('Main Data(Cleaned)'!E1780&gt;7,'Main Data(Cleaned)'!I1780="Yes"),"High Qty &amp; Returned","No")</f>
        <v>No</v>
      </c>
    </row>
    <row r="1782" spans="7:7" x14ac:dyDescent="0.3">
      <c r="G1782" t="str">
        <f>IF(AND('Main Data(Cleaned)'!E1781&gt;7,'Main Data(Cleaned)'!I1781="Yes"),"High Qty &amp; Returned","No")</f>
        <v>No</v>
      </c>
    </row>
    <row r="1783" spans="7:7" x14ac:dyDescent="0.3">
      <c r="G1783" t="str">
        <f>IF(AND('Main Data(Cleaned)'!E1782&gt;7,'Main Data(Cleaned)'!I1782="Yes"),"High Qty &amp; Returned","No")</f>
        <v>No</v>
      </c>
    </row>
    <row r="1784" spans="7:7" x14ac:dyDescent="0.3">
      <c r="G1784" t="str">
        <f>IF(AND('Main Data(Cleaned)'!E1783&gt;7,'Main Data(Cleaned)'!I1783="Yes"),"High Qty &amp; Returned","No")</f>
        <v>No</v>
      </c>
    </row>
    <row r="1785" spans="7:7" x14ac:dyDescent="0.3">
      <c r="G1785" t="str">
        <f>IF(AND('Main Data(Cleaned)'!E1784&gt;7,'Main Data(Cleaned)'!I1784="Yes"),"High Qty &amp; Returned","No")</f>
        <v>No</v>
      </c>
    </row>
    <row r="1786" spans="7:7" x14ac:dyDescent="0.3">
      <c r="G1786" t="str">
        <f>IF(AND('Main Data(Cleaned)'!E1785&gt;7,'Main Data(Cleaned)'!I1785="Yes"),"High Qty &amp; Returned","No")</f>
        <v>No</v>
      </c>
    </row>
    <row r="1787" spans="7:7" x14ac:dyDescent="0.3">
      <c r="G1787" t="str">
        <f>IF(AND('Main Data(Cleaned)'!E1786&gt;7,'Main Data(Cleaned)'!I1786="Yes"),"High Qty &amp; Returned","No")</f>
        <v>No</v>
      </c>
    </row>
    <row r="1788" spans="7:7" x14ac:dyDescent="0.3">
      <c r="G1788" t="str">
        <f>IF(AND('Main Data(Cleaned)'!E1787&gt;7,'Main Data(Cleaned)'!I1787="Yes"),"High Qty &amp; Returned","No")</f>
        <v>No</v>
      </c>
    </row>
    <row r="1789" spans="7:7" x14ac:dyDescent="0.3">
      <c r="G1789" t="str">
        <f>IF(AND('Main Data(Cleaned)'!E1788&gt;7,'Main Data(Cleaned)'!I1788="Yes"),"High Qty &amp; Returned","No")</f>
        <v>No</v>
      </c>
    </row>
    <row r="1790" spans="7:7" x14ac:dyDescent="0.3">
      <c r="G1790" t="str">
        <f>IF(AND('Main Data(Cleaned)'!E1789&gt;7,'Main Data(Cleaned)'!I1789="Yes"),"High Qty &amp; Returned","No")</f>
        <v>No</v>
      </c>
    </row>
    <row r="1791" spans="7:7" x14ac:dyDescent="0.3">
      <c r="G1791" t="str">
        <f>IF(AND('Main Data(Cleaned)'!E1790&gt;7,'Main Data(Cleaned)'!I1790="Yes"),"High Qty &amp; Returned","No")</f>
        <v>No</v>
      </c>
    </row>
    <row r="1792" spans="7:7" x14ac:dyDescent="0.3">
      <c r="G1792" t="str">
        <f>IF(AND('Main Data(Cleaned)'!E1791&gt;7,'Main Data(Cleaned)'!I1791="Yes"),"High Qty &amp; Returned","No")</f>
        <v>No</v>
      </c>
    </row>
    <row r="1793" spans="7:7" x14ac:dyDescent="0.3">
      <c r="G1793" t="str">
        <f>IF(AND('Main Data(Cleaned)'!E1792&gt;7,'Main Data(Cleaned)'!I1792="Yes"),"High Qty &amp; Returned","No")</f>
        <v>No</v>
      </c>
    </row>
    <row r="1794" spans="7:7" x14ac:dyDescent="0.3">
      <c r="G1794" t="str">
        <f>IF(AND('Main Data(Cleaned)'!E1793&gt;7,'Main Data(Cleaned)'!I1793="Yes"),"High Qty &amp; Returned","No")</f>
        <v>No</v>
      </c>
    </row>
    <row r="1795" spans="7:7" x14ac:dyDescent="0.3">
      <c r="G1795" t="str">
        <f>IF(AND('Main Data(Cleaned)'!E1794&gt;7,'Main Data(Cleaned)'!I1794="Yes"),"High Qty &amp; Returned","No")</f>
        <v>No</v>
      </c>
    </row>
    <row r="1796" spans="7:7" x14ac:dyDescent="0.3">
      <c r="G1796" t="str">
        <f>IF(AND('Main Data(Cleaned)'!E1795&gt;7,'Main Data(Cleaned)'!I1795="Yes"),"High Qty &amp; Returned","No")</f>
        <v>No</v>
      </c>
    </row>
    <row r="1797" spans="7:7" x14ac:dyDescent="0.3">
      <c r="G1797" t="str">
        <f>IF(AND('Main Data(Cleaned)'!E1796&gt;7,'Main Data(Cleaned)'!I1796="Yes"),"High Qty &amp; Returned","No")</f>
        <v>No</v>
      </c>
    </row>
    <row r="1798" spans="7:7" x14ac:dyDescent="0.3">
      <c r="G1798" t="str">
        <f>IF(AND('Main Data(Cleaned)'!E1797&gt;7,'Main Data(Cleaned)'!I1797="Yes"),"High Qty &amp; Returned","No")</f>
        <v>No</v>
      </c>
    </row>
    <row r="1799" spans="7:7" x14ac:dyDescent="0.3">
      <c r="G1799" t="str">
        <f>IF(AND('Main Data(Cleaned)'!E1798&gt;7,'Main Data(Cleaned)'!I1798="Yes"),"High Qty &amp; Returned","No")</f>
        <v>No</v>
      </c>
    </row>
    <row r="1800" spans="7:7" x14ac:dyDescent="0.3">
      <c r="G1800" t="str">
        <f>IF(AND('Main Data(Cleaned)'!E1799&gt;7,'Main Data(Cleaned)'!I1799="Yes"),"High Qty &amp; Returned","No")</f>
        <v>No</v>
      </c>
    </row>
    <row r="1801" spans="7:7" x14ac:dyDescent="0.3">
      <c r="G1801" t="str">
        <f>IF(AND('Main Data(Cleaned)'!E1800&gt;7,'Main Data(Cleaned)'!I1800="Yes"),"High Qty &amp; Returned","No")</f>
        <v>No</v>
      </c>
    </row>
    <row r="1802" spans="7:7" x14ac:dyDescent="0.3">
      <c r="G1802" t="str">
        <f>IF(AND('Main Data(Cleaned)'!E1801&gt;7,'Main Data(Cleaned)'!I1801="Yes"),"High Qty &amp; Returned","No")</f>
        <v>No</v>
      </c>
    </row>
    <row r="1803" spans="7:7" x14ac:dyDescent="0.3">
      <c r="G1803" t="str">
        <f>IF(AND('Main Data(Cleaned)'!E1802&gt;7,'Main Data(Cleaned)'!I1802="Yes"),"High Qty &amp; Returned","No")</f>
        <v>No</v>
      </c>
    </row>
    <row r="1804" spans="7:7" x14ac:dyDescent="0.3">
      <c r="G1804" t="str">
        <f>IF(AND('Main Data(Cleaned)'!E1803&gt;7,'Main Data(Cleaned)'!I1803="Yes"),"High Qty &amp; Returned","No")</f>
        <v>No</v>
      </c>
    </row>
    <row r="1805" spans="7:7" x14ac:dyDescent="0.3">
      <c r="G1805" t="str">
        <f>IF(AND('Main Data(Cleaned)'!E1804&gt;7,'Main Data(Cleaned)'!I1804="Yes"),"High Qty &amp; Returned","No")</f>
        <v>No</v>
      </c>
    </row>
    <row r="1806" spans="7:7" x14ac:dyDescent="0.3">
      <c r="G1806" t="str">
        <f>IF(AND('Main Data(Cleaned)'!E1805&gt;7,'Main Data(Cleaned)'!I1805="Yes"),"High Qty &amp; Returned","No")</f>
        <v>No</v>
      </c>
    </row>
    <row r="1807" spans="7:7" x14ac:dyDescent="0.3">
      <c r="G1807" t="str">
        <f>IF(AND('Main Data(Cleaned)'!E1806&gt;7,'Main Data(Cleaned)'!I1806="Yes"),"High Qty &amp; Returned","No")</f>
        <v>No</v>
      </c>
    </row>
    <row r="1808" spans="7:7" x14ac:dyDescent="0.3">
      <c r="G1808" t="str">
        <f>IF(AND('Main Data(Cleaned)'!E1807&gt;7,'Main Data(Cleaned)'!I1807="Yes"),"High Qty &amp; Returned","No")</f>
        <v>No</v>
      </c>
    </row>
    <row r="1809" spans="7:7" x14ac:dyDescent="0.3">
      <c r="G1809" t="str">
        <f>IF(AND('Main Data(Cleaned)'!E1808&gt;7,'Main Data(Cleaned)'!I1808="Yes"),"High Qty &amp; Returned","No")</f>
        <v>No</v>
      </c>
    </row>
    <row r="1810" spans="7:7" x14ac:dyDescent="0.3">
      <c r="G1810" t="str">
        <f>IF(AND('Main Data(Cleaned)'!E1809&gt;7,'Main Data(Cleaned)'!I1809="Yes"),"High Qty &amp; Returned","No")</f>
        <v>No</v>
      </c>
    </row>
    <row r="1811" spans="7:7" x14ac:dyDescent="0.3">
      <c r="G1811" t="str">
        <f>IF(AND('Main Data(Cleaned)'!E1810&gt;7,'Main Data(Cleaned)'!I1810="Yes"),"High Qty &amp; Returned","No")</f>
        <v>No</v>
      </c>
    </row>
    <row r="1812" spans="7:7" x14ac:dyDescent="0.3">
      <c r="G1812" t="str">
        <f>IF(AND('Main Data(Cleaned)'!E1811&gt;7,'Main Data(Cleaned)'!I1811="Yes"),"High Qty &amp; Returned","No")</f>
        <v>No</v>
      </c>
    </row>
    <row r="1813" spans="7:7" x14ac:dyDescent="0.3">
      <c r="G1813" t="str">
        <f>IF(AND('Main Data(Cleaned)'!E1812&gt;7,'Main Data(Cleaned)'!I1812="Yes"),"High Qty &amp; Returned","No")</f>
        <v>No</v>
      </c>
    </row>
    <row r="1814" spans="7:7" x14ac:dyDescent="0.3">
      <c r="G1814" t="str">
        <f>IF(AND('Main Data(Cleaned)'!E1813&gt;7,'Main Data(Cleaned)'!I1813="Yes"),"High Qty &amp; Returned","No")</f>
        <v>No</v>
      </c>
    </row>
    <row r="1815" spans="7:7" x14ac:dyDescent="0.3">
      <c r="G1815" t="str">
        <f>IF(AND('Main Data(Cleaned)'!E1814&gt;7,'Main Data(Cleaned)'!I1814="Yes"),"High Qty &amp; Returned","No")</f>
        <v>No</v>
      </c>
    </row>
    <row r="1816" spans="7:7" x14ac:dyDescent="0.3">
      <c r="G1816" t="str">
        <f>IF(AND('Main Data(Cleaned)'!E1815&gt;7,'Main Data(Cleaned)'!I1815="Yes"),"High Qty &amp; Returned","No")</f>
        <v>No</v>
      </c>
    </row>
    <row r="1817" spans="7:7" x14ac:dyDescent="0.3">
      <c r="G1817" t="str">
        <f>IF(AND('Main Data(Cleaned)'!E1816&gt;7,'Main Data(Cleaned)'!I1816="Yes"),"High Qty &amp; Returned","No")</f>
        <v>No</v>
      </c>
    </row>
    <row r="1818" spans="7:7" x14ac:dyDescent="0.3">
      <c r="G1818" t="str">
        <f>IF(AND('Main Data(Cleaned)'!E1817&gt;7,'Main Data(Cleaned)'!I1817="Yes"),"High Qty &amp; Returned","No")</f>
        <v>No</v>
      </c>
    </row>
    <row r="1819" spans="7:7" x14ac:dyDescent="0.3">
      <c r="G1819" t="str">
        <f>IF(AND('Main Data(Cleaned)'!E1818&gt;7,'Main Data(Cleaned)'!I1818="Yes"),"High Qty &amp; Returned","No")</f>
        <v>No</v>
      </c>
    </row>
    <row r="1820" spans="7:7" x14ac:dyDescent="0.3">
      <c r="G1820" t="str">
        <f>IF(AND('Main Data(Cleaned)'!E1819&gt;7,'Main Data(Cleaned)'!I1819="Yes"),"High Qty &amp; Returned","No")</f>
        <v>No</v>
      </c>
    </row>
    <row r="1821" spans="7:7" x14ac:dyDescent="0.3">
      <c r="G1821" t="str">
        <f>IF(AND('Main Data(Cleaned)'!E1820&gt;7,'Main Data(Cleaned)'!I1820="Yes"),"High Qty &amp; Returned","No")</f>
        <v>No</v>
      </c>
    </row>
    <row r="1822" spans="7:7" x14ac:dyDescent="0.3">
      <c r="G1822" t="str">
        <f>IF(AND('Main Data(Cleaned)'!E1821&gt;7,'Main Data(Cleaned)'!I1821="Yes"),"High Qty &amp; Returned","No")</f>
        <v>No</v>
      </c>
    </row>
    <row r="1823" spans="7:7" x14ac:dyDescent="0.3">
      <c r="G1823" t="str">
        <f>IF(AND('Main Data(Cleaned)'!E1822&gt;7,'Main Data(Cleaned)'!I1822="Yes"),"High Qty &amp; Returned","No")</f>
        <v>No</v>
      </c>
    </row>
    <row r="1824" spans="7:7" x14ac:dyDescent="0.3">
      <c r="G1824" t="str">
        <f>IF(AND('Main Data(Cleaned)'!E1823&gt;7,'Main Data(Cleaned)'!I1823="Yes"),"High Qty &amp; Returned","No")</f>
        <v>No</v>
      </c>
    </row>
    <row r="1825" spans="7:7" x14ac:dyDescent="0.3">
      <c r="G1825" t="str">
        <f>IF(AND('Main Data(Cleaned)'!E1824&gt;7,'Main Data(Cleaned)'!I1824="Yes"),"High Qty &amp; Returned","No")</f>
        <v>No</v>
      </c>
    </row>
    <row r="1826" spans="7:7" x14ac:dyDescent="0.3">
      <c r="G1826" t="str">
        <f>IF(AND('Main Data(Cleaned)'!E1825&gt;7,'Main Data(Cleaned)'!I1825="Yes"),"High Qty &amp; Returned","No")</f>
        <v>No</v>
      </c>
    </row>
    <row r="1827" spans="7:7" x14ac:dyDescent="0.3">
      <c r="G1827" t="str">
        <f>IF(AND('Main Data(Cleaned)'!E1826&gt;7,'Main Data(Cleaned)'!I1826="Yes"),"High Qty &amp; Returned","No")</f>
        <v>No</v>
      </c>
    </row>
    <row r="1828" spans="7:7" x14ac:dyDescent="0.3">
      <c r="G1828" t="str">
        <f>IF(AND('Main Data(Cleaned)'!E1827&gt;7,'Main Data(Cleaned)'!I1827="Yes"),"High Qty &amp; Returned","No")</f>
        <v>No</v>
      </c>
    </row>
    <row r="1829" spans="7:7" x14ac:dyDescent="0.3">
      <c r="G1829" t="str">
        <f>IF(AND('Main Data(Cleaned)'!E1828&gt;7,'Main Data(Cleaned)'!I1828="Yes"),"High Qty &amp; Returned","No")</f>
        <v>No</v>
      </c>
    </row>
    <row r="1830" spans="7:7" x14ac:dyDescent="0.3">
      <c r="G1830" t="str">
        <f>IF(AND('Main Data(Cleaned)'!E1829&gt;7,'Main Data(Cleaned)'!I1829="Yes"),"High Qty &amp; Returned","No")</f>
        <v>No</v>
      </c>
    </row>
    <row r="1831" spans="7:7" x14ac:dyDescent="0.3">
      <c r="G1831" t="str">
        <f>IF(AND('Main Data(Cleaned)'!E1830&gt;7,'Main Data(Cleaned)'!I1830="Yes"),"High Qty &amp; Returned","No")</f>
        <v>No</v>
      </c>
    </row>
    <row r="1832" spans="7:7" x14ac:dyDescent="0.3">
      <c r="G1832" t="str">
        <f>IF(AND('Main Data(Cleaned)'!E1831&gt;7,'Main Data(Cleaned)'!I1831="Yes"),"High Qty &amp; Returned","No")</f>
        <v>No</v>
      </c>
    </row>
    <row r="1833" spans="7:7" x14ac:dyDescent="0.3">
      <c r="G1833" t="str">
        <f>IF(AND('Main Data(Cleaned)'!E1832&gt;7,'Main Data(Cleaned)'!I1832="Yes"),"High Qty &amp; Returned","No")</f>
        <v>No</v>
      </c>
    </row>
    <row r="1834" spans="7:7" x14ac:dyDescent="0.3">
      <c r="G1834" t="str">
        <f>IF(AND('Main Data(Cleaned)'!E1833&gt;7,'Main Data(Cleaned)'!I1833="Yes"),"High Qty &amp; Returned","No")</f>
        <v>No</v>
      </c>
    </row>
    <row r="1835" spans="7:7" x14ac:dyDescent="0.3">
      <c r="G1835" t="str">
        <f>IF(AND('Main Data(Cleaned)'!E1834&gt;7,'Main Data(Cleaned)'!I1834="Yes"),"High Qty &amp; Returned","No")</f>
        <v>No</v>
      </c>
    </row>
    <row r="1836" spans="7:7" x14ac:dyDescent="0.3">
      <c r="G1836" t="str">
        <f>IF(AND('Main Data(Cleaned)'!E1835&gt;7,'Main Data(Cleaned)'!I1835="Yes"),"High Qty &amp; Returned","No")</f>
        <v>No</v>
      </c>
    </row>
    <row r="1837" spans="7:7" x14ac:dyDescent="0.3">
      <c r="G1837" t="str">
        <f>IF(AND('Main Data(Cleaned)'!E1836&gt;7,'Main Data(Cleaned)'!I1836="Yes"),"High Qty &amp; Returned","No")</f>
        <v>No</v>
      </c>
    </row>
    <row r="1838" spans="7:7" x14ac:dyDescent="0.3">
      <c r="G1838" t="str">
        <f>IF(AND('Main Data(Cleaned)'!E1837&gt;7,'Main Data(Cleaned)'!I1837="Yes"),"High Qty &amp; Returned","No")</f>
        <v>No</v>
      </c>
    </row>
    <row r="1839" spans="7:7" x14ac:dyDescent="0.3">
      <c r="G1839" t="str">
        <f>IF(AND('Main Data(Cleaned)'!E1838&gt;7,'Main Data(Cleaned)'!I1838="Yes"),"High Qty &amp; Returned","No")</f>
        <v>No</v>
      </c>
    </row>
    <row r="1840" spans="7:7" x14ac:dyDescent="0.3">
      <c r="G1840" t="str">
        <f>IF(AND('Main Data(Cleaned)'!E1839&gt;7,'Main Data(Cleaned)'!I1839="Yes"),"High Qty &amp; Returned","No")</f>
        <v>No</v>
      </c>
    </row>
    <row r="1841" spans="7:7" x14ac:dyDescent="0.3">
      <c r="G1841" t="str">
        <f>IF(AND('Main Data(Cleaned)'!E1840&gt;7,'Main Data(Cleaned)'!I1840="Yes"),"High Qty &amp; Returned","No")</f>
        <v>No</v>
      </c>
    </row>
    <row r="1842" spans="7:7" x14ac:dyDescent="0.3">
      <c r="G1842" t="str">
        <f>IF(AND('Main Data(Cleaned)'!E1841&gt;7,'Main Data(Cleaned)'!I1841="Yes"),"High Qty &amp; Returned","No")</f>
        <v>No</v>
      </c>
    </row>
    <row r="1843" spans="7:7" x14ac:dyDescent="0.3">
      <c r="G1843" t="str">
        <f>IF(AND('Main Data(Cleaned)'!E1842&gt;7,'Main Data(Cleaned)'!I1842="Yes"),"High Qty &amp; Returned","No")</f>
        <v>No</v>
      </c>
    </row>
    <row r="1844" spans="7:7" x14ac:dyDescent="0.3">
      <c r="G1844" t="str">
        <f>IF(AND('Main Data(Cleaned)'!E1843&gt;7,'Main Data(Cleaned)'!I1843="Yes"),"High Qty &amp; Returned","No")</f>
        <v>No</v>
      </c>
    </row>
    <row r="1845" spans="7:7" x14ac:dyDescent="0.3">
      <c r="G1845" t="str">
        <f>IF(AND('Main Data(Cleaned)'!E1844&gt;7,'Main Data(Cleaned)'!I1844="Yes"),"High Qty &amp; Returned","No")</f>
        <v>No</v>
      </c>
    </row>
    <row r="1846" spans="7:7" x14ac:dyDescent="0.3">
      <c r="G1846" t="str">
        <f>IF(AND('Main Data(Cleaned)'!E1845&gt;7,'Main Data(Cleaned)'!I1845="Yes"),"High Qty &amp; Returned","No")</f>
        <v>No</v>
      </c>
    </row>
    <row r="1847" spans="7:7" x14ac:dyDescent="0.3">
      <c r="G1847" t="str">
        <f>IF(AND('Main Data(Cleaned)'!E1846&gt;7,'Main Data(Cleaned)'!I1846="Yes"),"High Qty &amp; Returned","No")</f>
        <v>No</v>
      </c>
    </row>
    <row r="1848" spans="7:7" x14ac:dyDescent="0.3">
      <c r="G1848" t="str">
        <f>IF(AND('Main Data(Cleaned)'!E1847&gt;7,'Main Data(Cleaned)'!I1847="Yes"),"High Qty &amp; Returned","No")</f>
        <v>No</v>
      </c>
    </row>
    <row r="1849" spans="7:7" x14ac:dyDescent="0.3">
      <c r="G1849" t="str">
        <f>IF(AND('Main Data(Cleaned)'!E1848&gt;7,'Main Data(Cleaned)'!I1848="Yes"),"High Qty &amp; Returned","No")</f>
        <v>No</v>
      </c>
    </row>
    <row r="1850" spans="7:7" x14ac:dyDescent="0.3">
      <c r="G1850" t="str">
        <f>IF(AND('Main Data(Cleaned)'!E1849&gt;7,'Main Data(Cleaned)'!I1849="Yes"),"High Qty &amp; Returned","No")</f>
        <v>No</v>
      </c>
    </row>
    <row r="1851" spans="7:7" x14ac:dyDescent="0.3">
      <c r="G1851" t="str">
        <f>IF(AND('Main Data(Cleaned)'!E1850&gt;7,'Main Data(Cleaned)'!I1850="Yes"),"High Qty &amp; Returned","No")</f>
        <v>No</v>
      </c>
    </row>
    <row r="1852" spans="7:7" x14ac:dyDescent="0.3">
      <c r="G1852" t="str">
        <f>IF(AND('Main Data(Cleaned)'!E1851&gt;7,'Main Data(Cleaned)'!I1851="Yes"),"High Qty &amp; Returned","No")</f>
        <v>No</v>
      </c>
    </row>
    <row r="1853" spans="7:7" x14ac:dyDescent="0.3">
      <c r="G1853" t="str">
        <f>IF(AND('Main Data(Cleaned)'!E1852&gt;7,'Main Data(Cleaned)'!I1852="Yes"),"High Qty &amp; Returned","No")</f>
        <v>No</v>
      </c>
    </row>
    <row r="1854" spans="7:7" x14ac:dyDescent="0.3">
      <c r="G1854" t="str">
        <f>IF(AND('Main Data(Cleaned)'!E1853&gt;7,'Main Data(Cleaned)'!I1853="Yes"),"High Qty &amp; Returned","No")</f>
        <v>No</v>
      </c>
    </row>
    <row r="1855" spans="7:7" x14ac:dyDescent="0.3">
      <c r="G1855" t="str">
        <f>IF(AND('Main Data(Cleaned)'!E1854&gt;7,'Main Data(Cleaned)'!I1854="Yes"),"High Qty &amp; Returned","No")</f>
        <v>No</v>
      </c>
    </row>
    <row r="1856" spans="7:7" x14ac:dyDescent="0.3">
      <c r="G1856" t="str">
        <f>IF(AND('Main Data(Cleaned)'!E1855&gt;7,'Main Data(Cleaned)'!I1855="Yes"),"High Qty &amp; Returned","No")</f>
        <v>No</v>
      </c>
    </row>
    <row r="1857" spans="7:7" x14ac:dyDescent="0.3">
      <c r="G1857" t="str">
        <f>IF(AND('Main Data(Cleaned)'!E1856&gt;7,'Main Data(Cleaned)'!I1856="Yes"),"High Qty &amp; Returned","No")</f>
        <v>No</v>
      </c>
    </row>
    <row r="1858" spans="7:7" x14ac:dyDescent="0.3">
      <c r="G1858" t="str">
        <f>IF(AND('Main Data(Cleaned)'!E1857&gt;7,'Main Data(Cleaned)'!I1857="Yes"),"High Qty &amp; Returned","No")</f>
        <v>No</v>
      </c>
    </row>
    <row r="1859" spans="7:7" x14ac:dyDescent="0.3">
      <c r="G1859" t="str">
        <f>IF(AND('Main Data(Cleaned)'!E1858&gt;7,'Main Data(Cleaned)'!I1858="Yes"),"High Qty &amp; Returned","No")</f>
        <v>No</v>
      </c>
    </row>
    <row r="1860" spans="7:7" x14ac:dyDescent="0.3">
      <c r="G1860" t="str">
        <f>IF(AND('Main Data(Cleaned)'!E1859&gt;7,'Main Data(Cleaned)'!I1859="Yes"),"High Qty &amp; Returned","No")</f>
        <v>No</v>
      </c>
    </row>
    <row r="1861" spans="7:7" x14ac:dyDescent="0.3">
      <c r="G1861" t="str">
        <f>IF(AND('Main Data(Cleaned)'!E1860&gt;7,'Main Data(Cleaned)'!I1860="Yes"),"High Qty &amp; Returned","No")</f>
        <v>No</v>
      </c>
    </row>
    <row r="1862" spans="7:7" x14ac:dyDescent="0.3">
      <c r="G1862" t="str">
        <f>IF(AND('Main Data(Cleaned)'!E1861&gt;7,'Main Data(Cleaned)'!I1861="Yes"),"High Qty &amp; Returned","No")</f>
        <v>No</v>
      </c>
    </row>
    <row r="1863" spans="7:7" x14ac:dyDescent="0.3">
      <c r="G1863" t="str">
        <f>IF(AND('Main Data(Cleaned)'!E1862&gt;7,'Main Data(Cleaned)'!I1862="Yes"),"High Qty &amp; Returned","No")</f>
        <v>No</v>
      </c>
    </row>
    <row r="1864" spans="7:7" x14ac:dyDescent="0.3">
      <c r="G1864" t="str">
        <f>IF(AND('Main Data(Cleaned)'!E1863&gt;7,'Main Data(Cleaned)'!I1863="Yes"),"High Qty &amp; Returned","No")</f>
        <v>No</v>
      </c>
    </row>
    <row r="1865" spans="7:7" x14ac:dyDescent="0.3">
      <c r="G1865" t="str">
        <f>IF(AND('Main Data(Cleaned)'!E1864&gt;7,'Main Data(Cleaned)'!I1864="Yes"),"High Qty &amp; Returned","No")</f>
        <v>No</v>
      </c>
    </row>
    <row r="1866" spans="7:7" x14ac:dyDescent="0.3">
      <c r="G1866" t="str">
        <f>IF(AND('Main Data(Cleaned)'!E1865&gt;7,'Main Data(Cleaned)'!I1865="Yes"),"High Qty &amp; Returned","No")</f>
        <v>No</v>
      </c>
    </row>
    <row r="1867" spans="7:7" x14ac:dyDescent="0.3">
      <c r="G1867" t="str">
        <f>IF(AND('Main Data(Cleaned)'!E1866&gt;7,'Main Data(Cleaned)'!I1866="Yes"),"High Qty &amp; Returned","No")</f>
        <v>No</v>
      </c>
    </row>
    <row r="1868" spans="7:7" x14ac:dyDescent="0.3">
      <c r="G1868" t="str">
        <f>IF(AND('Main Data(Cleaned)'!E1867&gt;7,'Main Data(Cleaned)'!I1867="Yes"),"High Qty &amp; Returned","No")</f>
        <v>No</v>
      </c>
    </row>
    <row r="1869" spans="7:7" x14ac:dyDescent="0.3">
      <c r="G1869" t="str">
        <f>IF(AND('Main Data(Cleaned)'!E1868&gt;7,'Main Data(Cleaned)'!I1868="Yes"),"High Qty &amp; Returned","No")</f>
        <v>No</v>
      </c>
    </row>
    <row r="1870" spans="7:7" x14ac:dyDescent="0.3">
      <c r="G1870" t="str">
        <f>IF(AND('Main Data(Cleaned)'!E1869&gt;7,'Main Data(Cleaned)'!I1869="Yes"),"High Qty &amp; Returned","No")</f>
        <v>No</v>
      </c>
    </row>
    <row r="1871" spans="7:7" x14ac:dyDescent="0.3">
      <c r="G1871" t="str">
        <f>IF(AND('Main Data(Cleaned)'!E1870&gt;7,'Main Data(Cleaned)'!I1870="Yes"),"High Qty &amp; Returned","No")</f>
        <v>No</v>
      </c>
    </row>
    <row r="1872" spans="7:7" x14ac:dyDescent="0.3">
      <c r="G1872" t="str">
        <f>IF(AND('Main Data(Cleaned)'!E1871&gt;7,'Main Data(Cleaned)'!I1871="Yes"),"High Qty &amp; Returned","No")</f>
        <v>No</v>
      </c>
    </row>
    <row r="1873" spans="7:7" x14ac:dyDescent="0.3">
      <c r="G1873" t="str">
        <f>IF(AND('Main Data(Cleaned)'!E1872&gt;7,'Main Data(Cleaned)'!I1872="Yes"),"High Qty &amp; Returned","No")</f>
        <v>No</v>
      </c>
    </row>
    <row r="1874" spans="7:7" x14ac:dyDescent="0.3">
      <c r="G1874" t="str">
        <f>IF(AND('Main Data(Cleaned)'!E1873&gt;7,'Main Data(Cleaned)'!I1873="Yes"),"High Qty &amp; Returned","No")</f>
        <v>No</v>
      </c>
    </row>
    <row r="1875" spans="7:7" x14ac:dyDescent="0.3">
      <c r="G1875" t="str">
        <f>IF(AND('Main Data(Cleaned)'!E1874&gt;7,'Main Data(Cleaned)'!I1874="Yes"),"High Qty &amp; Returned","No")</f>
        <v>No</v>
      </c>
    </row>
    <row r="1876" spans="7:7" x14ac:dyDescent="0.3">
      <c r="G1876" t="str">
        <f>IF(AND('Main Data(Cleaned)'!E1875&gt;7,'Main Data(Cleaned)'!I1875="Yes"),"High Qty &amp; Returned","No")</f>
        <v>No</v>
      </c>
    </row>
    <row r="1877" spans="7:7" x14ac:dyDescent="0.3">
      <c r="G1877" t="str">
        <f>IF(AND('Main Data(Cleaned)'!E1876&gt;7,'Main Data(Cleaned)'!I1876="Yes"),"High Qty &amp; Returned","No")</f>
        <v>No</v>
      </c>
    </row>
    <row r="1878" spans="7:7" x14ac:dyDescent="0.3">
      <c r="G1878" t="str">
        <f>IF(AND('Main Data(Cleaned)'!E1877&gt;7,'Main Data(Cleaned)'!I1877="Yes"),"High Qty &amp; Returned","No")</f>
        <v>No</v>
      </c>
    </row>
    <row r="1879" spans="7:7" x14ac:dyDescent="0.3">
      <c r="G1879" t="str">
        <f>IF(AND('Main Data(Cleaned)'!E1878&gt;7,'Main Data(Cleaned)'!I1878="Yes"),"High Qty &amp; Returned","No")</f>
        <v>No</v>
      </c>
    </row>
    <row r="1880" spans="7:7" x14ac:dyDescent="0.3">
      <c r="G1880" t="str">
        <f>IF(AND('Main Data(Cleaned)'!E1879&gt;7,'Main Data(Cleaned)'!I1879="Yes"),"High Qty &amp; Returned","No")</f>
        <v>No</v>
      </c>
    </row>
    <row r="1881" spans="7:7" x14ac:dyDescent="0.3">
      <c r="G1881" t="str">
        <f>IF(AND('Main Data(Cleaned)'!E1880&gt;7,'Main Data(Cleaned)'!I1880="Yes"),"High Qty &amp; Returned","No")</f>
        <v>No</v>
      </c>
    </row>
    <row r="1882" spans="7:7" x14ac:dyDescent="0.3">
      <c r="G1882" t="str">
        <f>IF(AND('Main Data(Cleaned)'!E1881&gt;7,'Main Data(Cleaned)'!I1881="Yes"),"High Qty &amp; Returned","No")</f>
        <v>No</v>
      </c>
    </row>
    <row r="1883" spans="7:7" x14ac:dyDescent="0.3">
      <c r="G1883" t="str">
        <f>IF(AND('Main Data(Cleaned)'!E1882&gt;7,'Main Data(Cleaned)'!I1882="Yes"),"High Qty &amp; Returned","No")</f>
        <v>No</v>
      </c>
    </row>
    <row r="1884" spans="7:7" x14ac:dyDescent="0.3">
      <c r="G1884" t="str">
        <f>IF(AND('Main Data(Cleaned)'!E1883&gt;7,'Main Data(Cleaned)'!I1883="Yes"),"High Qty &amp; Returned","No")</f>
        <v>No</v>
      </c>
    </row>
    <row r="1885" spans="7:7" x14ac:dyDescent="0.3">
      <c r="G1885" t="str">
        <f>IF(AND('Main Data(Cleaned)'!E1884&gt;7,'Main Data(Cleaned)'!I1884="Yes"),"High Qty &amp; Returned","No")</f>
        <v>No</v>
      </c>
    </row>
    <row r="1886" spans="7:7" x14ac:dyDescent="0.3">
      <c r="G1886" t="str">
        <f>IF(AND('Main Data(Cleaned)'!E1885&gt;7,'Main Data(Cleaned)'!I1885="Yes"),"High Qty &amp; Returned","No")</f>
        <v>No</v>
      </c>
    </row>
    <row r="1887" spans="7:7" x14ac:dyDescent="0.3">
      <c r="G1887" t="str">
        <f>IF(AND('Main Data(Cleaned)'!E1886&gt;7,'Main Data(Cleaned)'!I1886="Yes"),"High Qty &amp; Returned","No")</f>
        <v>No</v>
      </c>
    </row>
    <row r="1888" spans="7:7" x14ac:dyDescent="0.3">
      <c r="G1888" t="str">
        <f>IF(AND('Main Data(Cleaned)'!E1887&gt;7,'Main Data(Cleaned)'!I1887="Yes"),"High Qty &amp; Returned","No")</f>
        <v>No</v>
      </c>
    </row>
    <row r="1889" spans="7:7" x14ac:dyDescent="0.3">
      <c r="G1889" t="str">
        <f>IF(AND('Main Data(Cleaned)'!E1888&gt;7,'Main Data(Cleaned)'!I1888="Yes"),"High Qty &amp; Returned","No")</f>
        <v>No</v>
      </c>
    </row>
    <row r="1890" spans="7:7" x14ac:dyDescent="0.3">
      <c r="G1890" t="str">
        <f>IF(AND('Main Data(Cleaned)'!E1889&gt;7,'Main Data(Cleaned)'!I1889="Yes"),"High Qty &amp; Returned","No")</f>
        <v>No</v>
      </c>
    </row>
    <row r="1891" spans="7:7" x14ac:dyDescent="0.3">
      <c r="G1891" t="str">
        <f>IF(AND('Main Data(Cleaned)'!E1890&gt;7,'Main Data(Cleaned)'!I1890="Yes"),"High Qty &amp; Returned","No")</f>
        <v>No</v>
      </c>
    </row>
    <row r="1892" spans="7:7" x14ac:dyDescent="0.3">
      <c r="G1892" t="str">
        <f>IF(AND('Main Data(Cleaned)'!E1891&gt;7,'Main Data(Cleaned)'!I1891="Yes"),"High Qty &amp; Returned","No")</f>
        <v>No</v>
      </c>
    </row>
    <row r="1893" spans="7:7" x14ac:dyDescent="0.3">
      <c r="G1893" t="str">
        <f>IF(AND('Main Data(Cleaned)'!E1892&gt;7,'Main Data(Cleaned)'!I1892="Yes"),"High Qty &amp; Returned","No")</f>
        <v>No</v>
      </c>
    </row>
    <row r="1894" spans="7:7" x14ac:dyDescent="0.3">
      <c r="G1894" t="str">
        <f>IF(AND('Main Data(Cleaned)'!E1893&gt;7,'Main Data(Cleaned)'!I1893="Yes"),"High Qty &amp; Returned","No")</f>
        <v>No</v>
      </c>
    </row>
    <row r="1895" spans="7:7" x14ac:dyDescent="0.3">
      <c r="G1895" t="str">
        <f>IF(AND('Main Data(Cleaned)'!E1894&gt;7,'Main Data(Cleaned)'!I1894="Yes"),"High Qty &amp; Returned","No")</f>
        <v>No</v>
      </c>
    </row>
    <row r="1896" spans="7:7" x14ac:dyDescent="0.3">
      <c r="G1896" t="str">
        <f>IF(AND('Main Data(Cleaned)'!E1895&gt;7,'Main Data(Cleaned)'!I1895="Yes"),"High Qty &amp; Returned","No")</f>
        <v>No</v>
      </c>
    </row>
    <row r="1897" spans="7:7" x14ac:dyDescent="0.3">
      <c r="G1897" t="str">
        <f>IF(AND('Main Data(Cleaned)'!E1896&gt;7,'Main Data(Cleaned)'!I1896="Yes"),"High Qty &amp; Returned","No")</f>
        <v>No</v>
      </c>
    </row>
    <row r="1898" spans="7:7" x14ac:dyDescent="0.3">
      <c r="G1898" t="str">
        <f>IF(AND('Main Data(Cleaned)'!E1897&gt;7,'Main Data(Cleaned)'!I1897="Yes"),"High Qty &amp; Returned","No")</f>
        <v>No</v>
      </c>
    </row>
    <row r="1899" spans="7:7" x14ac:dyDescent="0.3">
      <c r="G1899" t="str">
        <f>IF(AND('Main Data(Cleaned)'!E1898&gt;7,'Main Data(Cleaned)'!I1898="Yes"),"High Qty &amp; Returned","No")</f>
        <v>No</v>
      </c>
    </row>
    <row r="1900" spans="7:7" x14ac:dyDescent="0.3">
      <c r="G1900" t="str">
        <f>IF(AND('Main Data(Cleaned)'!E1899&gt;7,'Main Data(Cleaned)'!I1899="Yes"),"High Qty &amp; Returned","No")</f>
        <v>No</v>
      </c>
    </row>
    <row r="1901" spans="7:7" x14ac:dyDescent="0.3">
      <c r="G1901" t="str">
        <f>IF(AND('Main Data(Cleaned)'!E1900&gt;7,'Main Data(Cleaned)'!I1900="Yes"),"High Qty &amp; Returned","No")</f>
        <v>No</v>
      </c>
    </row>
    <row r="1902" spans="7:7" x14ac:dyDescent="0.3">
      <c r="G1902" t="str">
        <f>IF(AND('Main Data(Cleaned)'!E1901&gt;7,'Main Data(Cleaned)'!I1901="Yes"),"High Qty &amp; Returned","No")</f>
        <v>No</v>
      </c>
    </row>
    <row r="1903" spans="7:7" x14ac:dyDescent="0.3">
      <c r="G1903" t="str">
        <f>IF(AND('Main Data(Cleaned)'!E1902&gt;7,'Main Data(Cleaned)'!I1902="Yes"),"High Qty &amp; Returned","No")</f>
        <v>No</v>
      </c>
    </row>
    <row r="1904" spans="7:7" x14ac:dyDescent="0.3">
      <c r="G1904" t="str">
        <f>IF(AND('Main Data(Cleaned)'!E1903&gt;7,'Main Data(Cleaned)'!I1903="Yes"),"High Qty &amp; Returned","No")</f>
        <v>No</v>
      </c>
    </row>
    <row r="1905" spans="7:7" x14ac:dyDescent="0.3">
      <c r="G1905" t="str">
        <f>IF(AND('Main Data(Cleaned)'!E1904&gt;7,'Main Data(Cleaned)'!I1904="Yes"),"High Qty &amp; Returned","No")</f>
        <v>No</v>
      </c>
    </row>
    <row r="1906" spans="7:7" x14ac:dyDescent="0.3">
      <c r="G1906" t="str">
        <f>IF(AND('Main Data(Cleaned)'!E1905&gt;7,'Main Data(Cleaned)'!I1905="Yes"),"High Qty &amp; Returned","No")</f>
        <v>No</v>
      </c>
    </row>
    <row r="1907" spans="7:7" x14ac:dyDescent="0.3">
      <c r="G1907" t="str">
        <f>IF(AND('Main Data(Cleaned)'!E1906&gt;7,'Main Data(Cleaned)'!I1906="Yes"),"High Qty &amp; Returned","No")</f>
        <v>No</v>
      </c>
    </row>
    <row r="1908" spans="7:7" x14ac:dyDescent="0.3">
      <c r="G1908" t="str">
        <f>IF(AND('Main Data(Cleaned)'!E1907&gt;7,'Main Data(Cleaned)'!I1907="Yes"),"High Qty &amp; Returned","No")</f>
        <v>No</v>
      </c>
    </row>
    <row r="1909" spans="7:7" x14ac:dyDescent="0.3">
      <c r="G1909" t="str">
        <f>IF(AND('Main Data(Cleaned)'!E1908&gt;7,'Main Data(Cleaned)'!I1908="Yes"),"High Qty &amp; Returned","No")</f>
        <v>No</v>
      </c>
    </row>
    <row r="1910" spans="7:7" x14ac:dyDescent="0.3">
      <c r="G1910" t="str">
        <f>IF(AND('Main Data(Cleaned)'!E1909&gt;7,'Main Data(Cleaned)'!I1909="Yes"),"High Qty &amp; Returned","No")</f>
        <v>No</v>
      </c>
    </row>
    <row r="1911" spans="7:7" x14ac:dyDescent="0.3">
      <c r="G1911" t="str">
        <f>IF(AND('Main Data(Cleaned)'!E1910&gt;7,'Main Data(Cleaned)'!I1910="Yes"),"High Qty &amp; Returned","No")</f>
        <v>No</v>
      </c>
    </row>
    <row r="1912" spans="7:7" x14ac:dyDescent="0.3">
      <c r="G1912" t="str">
        <f>IF(AND('Main Data(Cleaned)'!E1911&gt;7,'Main Data(Cleaned)'!I1911="Yes"),"High Qty &amp; Returned","No")</f>
        <v>No</v>
      </c>
    </row>
    <row r="1913" spans="7:7" x14ac:dyDescent="0.3">
      <c r="G1913" t="str">
        <f>IF(AND('Main Data(Cleaned)'!E1912&gt;7,'Main Data(Cleaned)'!I1912="Yes"),"High Qty &amp; Returned","No")</f>
        <v>No</v>
      </c>
    </row>
    <row r="1914" spans="7:7" x14ac:dyDescent="0.3">
      <c r="G1914" t="str">
        <f>IF(AND('Main Data(Cleaned)'!E1913&gt;7,'Main Data(Cleaned)'!I1913="Yes"),"High Qty &amp; Returned","No")</f>
        <v>No</v>
      </c>
    </row>
    <row r="1915" spans="7:7" x14ac:dyDescent="0.3">
      <c r="G1915" t="str">
        <f>IF(AND('Main Data(Cleaned)'!E1914&gt;7,'Main Data(Cleaned)'!I1914="Yes"),"High Qty &amp; Returned","No")</f>
        <v>No</v>
      </c>
    </row>
    <row r="1916" spans="7:7" x14ac:dyDescent="0.3">
      <c r="G1916" t="str">
        <f>IF(AND('Main Data(Cleaned)'!E1915&gt;7,'Main Data(Cleaned)'!I1915="Yes"),"High Qty &amp; Returned","No")</f>
        <v>No</v>
      </c>
    </row>
    <row r="1917" spans="7:7" x14ac:dyDescent="0.3">
      <c r="G1917" t="str">
        <f>IF(AND('Main Data(Cleaned)'!E1916&gt;7,'Main Data(Cleaned)'!I1916="Yes"),"High Qty &amp; Returned","No")</f>
        <v>No</v>
      </c>
    </row>
    <row r="1918" spans="7:7" x14ac:dyDescent="0.3">
      <c r="G1918" t="str">
        <f>IF(AND('Main Data(Cleaned)'!E1917&gt;7,'Main Data(Cleaned)'!I1917="Yes"),"High Qty &amp; Returned","No")</f>
        <v>No</v>
      </c>
    </row>
    <row r="1919" spans="7:7" x14ac:dyDescent="0.3">
      <c r="G1919" t="str">
        <f>IF(AND('Main Data(Cleaned)'!E1918&gt;7,'Main Data(Cleaned)'!I1918="Yes"),"High Qty &amp; Returned","No")</f>
        <v>No</v>
      </c>
    </row>
    <row r="1920" spans="7:7" x14ac:dyDescent="0.3">
      <c r="G1920" t="str">
        <f>IF(AND('Main Data(Cleaned)'!E1919&gt;7,'Main Data(Cleaned)'!I1919="Yes"),"High Qty &amp; Returned","No")</f>
        <v>No</v>
      </c>
    </row>
    <row r="1921" spans="7:7" x14ac:dyDescent="0.3">
      <c r="G1921" t="str">
        <f>IF(AND('Main Data(Cleaned)'!E1920&gt;7,'Main Data(Cleaned)'!I1920="Yes"),"High Qty &amp; Returned","No")</f>
        <v>No</v>
      </c>
    </row>
    <row r="1922" spans="7:7" x14ac:dyDescent="0.3">
      <c r="G1922" t="str">
        <f>IF(AND('Main Data(Cleaned)'!E1921&gt;7,'Main Data(Cleaned)'!I1921="Yes"),"High Qty &amp; Returned","No")</f>
        <v>No</v>
      </c>
    </row>
    <row r="1923" spans="7:7" x14ac:dyDescent="0.3">
      <c r="G1923" t="str">
        <f>IF(AND('Main Data(Cleaned)'!E1922&gt;7,'Main Data(Cleaned)'!I1922="Yes"),"High Qty &amp; Returned","No")</f>
        <v>No</v>
      </c>
    </row>
    <row r="1924" spans="7:7" x14ac:dyDescent="0.3">
      <c r="G1924" t="str">
        <f>IF(AND('Main Data(Cleaned)'!E1923&gt;7,'Main Data(Cleaned)'!I1923="Yes"),"High Qty &amp; Returned","No")</f>
        <v>No</v>
      </c>
    </row>
    <row r="1925" spans="7:7" x14ac:dyDescent="0.3">
      <c r="G1925" t="str">
        <f>IF(AND('Main Data(Cleaned)'!E1924&gt;7,'Main Data(Cleaned)'!I1924="Yes"),"High Qty &amp; Returned","No")</f>
        <v>No</v>
      </c>
    </row>
    <row r="1926" spans="7:7" x14ac:dyDescent="0.3">
      <c r="G1926" t="str">
        <f>IF(AND('Main Data(Cleaned)'!E1925&gt;7,'Main Data(Cleaned)'!I1925="Yes"),"High Qty &amp; Returned","No")</f>
        <v>No</v>
      </c>
    </row>
    <row r="1927" spans="7:7" x14ac:dyDescent="0.3">
      <c r="G1927" t="str">
        <f>IF(AND('Main Data(Cleaned)'!E1926&gt;7,'Main Data(Cleaned)'!I1926="Yes"),"High Qty &amp; Returned","No")</f>
        <v>No</v>
      </c>
    </row>
    <row r="1928" spans="7:7" x14ac:dyDescent="0.3">
      <c r="G1928" t="str">
        <f>IF(AND('Main Data(Cleaned)'!E1927&gt;7,'Main Data(Cleaned)'!I1927="Yes"),"High Qty &amp; Returned","No")</f>
        <v>No</v>
      </c>
    </row>
    <row r="1929" spans="7:7" x14ac:dyDescent="0.3">
      <c r="G1929" t="str">
        <f>IF(AND('Main Data(Cleaned)'!E1928&gt;7,'Main Data(Cleaned)'!I1928="Yes"),"High Qty &amp; Returned","No")</f>
        <v>No</v>
      </c>
    </row>
    <row r="1930" spans="7:7" x14ac:dyDescent="0.3">
      <c r="G1930" t="str">
        <f>IF(AND('Main Data(Cleaned)'!E1929&gt;7,'Main Data(Cleaned)'!I1929="Yes"),"High Qty &amp; Returned","No")</f>
        <v>No</v>
      </c>
    </row>
    <row r="1931" spans="7:7" x14ac:dyDescent="0.3">
      <c r="G1931" t="str">
        <f>IF(AND('Main Data(Cleaned)'!E1930&gt;7,'Main Data(Cleaned)'!I1930="Yes"),"High Qty &amp; Returned","No")</f>
        <v>No</v>
      </c>
    </row>
    <row r="1932" spans="7:7" x14ac:dyDescent="0.3">
      <c r="G1932" t="str">
        <f>IF(AND('Main Data(Cleaned)'!E1931&gt;7,'Main Data(Cleaned)'!I1931="Yes"),"High Qty &amp; Returned","No")</f>
        <v>No</v>
      </c>
    </row>
    <row r="1933" spans="7:7" x14ac:dyDescent="0.3">
      <c r="G1933" t="str">
        <f>IF(AND('Main Data(Cleaned)'!E1932&gt;7,'Main Data(Cleaned)'!I1932="Yes"),"High Qty &amp; Returned","No")</f>
        <v>No</v>
      </c>
    </row>
    <row r="1934" spans="7:7" x14ac:dyDescent="0.3">
      <c r="G1934" t="str">
        <f>IF(AND('Main Data(Cleaned)'!E1933&gt;7,'Main Data(Cleaned)'!I1933="Yes"),"High Qty &amp; Returned","No")</f>
        <v>No</v>
      </c>
    </row>
    <row r="1935" spans="7:7" x14ac:dyDescent="0.3">
      <c r="G1935" t="str">
        <f>IF(AND('Main Data(Cleaned)'!E1934&gt;7,'Main Data(Cleaned)'!I1934="Yes"),"High Qty &amp; Returned","No")</f>
        <v>No</v>
      </c>
    </row>
    <row r="1936" spans="7:7" x14ac:dyDescent="0.3">
      <c r="G1936" t="str">
        <f>IF(AND('Main Data(Cleaned)'!E1935&gt;7,'Main Data(Cleaned)'!I1935="Yes"),"High Qty &amp; Returned","No")</f>
        <v>No</v>
      </c>
    </row>
    <row r="1937" spans="7:7" x14ac:dyDescent="0.3">
      <c r="G1937" t="str">
        <f>IF(AND('Main Data(Cleaned)'!E1936&gt;7,'Main Data(Cleaned)'!I1936="Yes"),"High Qty &amp; Returned","No")</f>
        <v>No</v>
      </c>
    </row>
    <row r="1938" spans="7:7" x14ac:dyDescent="0.3">
      <c r="G1938" t="str">
        <f>IF(AND('Main Data(Cleaned)'!E1937&gt;7,'Main Data(Cleaned)'!I1937="Yes"),"High Qty &amp; Returned","No")</f>
        <v>No</v>
      </c>
    </row>
    <row r="1939" spans="7:7" x14ac:dyDescent="0.3">
      <c r="G1939" t="str">
        <f>IF(AND('Main Data(Cleaned)'!E1938&gt;7,'Main Data(Cleaned)'!I1938="Yes"),"High Qty &amp; Returned","No")</f>
        <v>No</v>
      </c>
    </row>
    <row r="1940" spans="7:7" x14ac:dyDescent="0.3">
      <c r="G1940" t="str">
        <f>IF(AND('Main Data(Cleaned)'!E1939&gt;7,'Main Data(Cleaned)'!I1939="Yes"),"High Qty &amp; Returned","No")</f>
        <v>No</v>
      </c>
    </row>
    <row r="1941" spans="7:7" x14ac:dyDescent="0.3">
      <c r="G1941" t="str">
        <f>IF(AND('Main Data(Cleaned)'!E1940&gt;7,'Main Data(Cleaned)'!I1940="Yes"),"High Qty &amp; Returned","No")</f>
        <v>No</v>
      </c>
    </row>
    <row r="1942" spans="7:7" x14ac:dyDescent="0.3">
      <c r="G1942" t="str">
        <f>IF(AND('Main Data(Cleaned)'!E1941&gt;7,'Main Data(Cleaned)'!I1941="Yes"),"High Qty &amp; Returned","No")</f>
        <v>No</v>
      </c>
    </row>
    <row r="1943" spans="7:7" x14ac:dyDescent="0.3">
      <c r="G1943" t="str">
        <f>IF(AND('Main Data(Cleaned)'!E1942&gt;7,'Main Data(Cleaned)'!I1942="Yes"),"High Qty &amp; Returned","No")</f>
        <v>No</v>
      </c>
    </row>
    <row r="1944" spans="7:7" x14ac:dyDescent="0.3">
      <c r="G1944" t="str">
        <f>IF(AND('Main Data(Cleaned)'!E1943&gt;7,'Main Data(Cleaned)'!I1943="Yes"),"High Qty &amp; Returned","No")</f>
        <v>No</v>
      </c>
    </row>
    <row r="1945" spans="7:7" x14ac:dyDescent="0.3">
      <c r="G1945" t="str">
        <f>IF(AND('Main Data(Cleaned)'!E1944&gt;7,'Main Data(Cleaned)'!I1944="Yes"),"High Qty &amp; Returned","No")</f>
        <v>No</v>
      </c>
    </row>
    <row r="1946" spans="7:7" x14ac:dyDescent="0.3">
      <c r="G1946" t="str">
        <f>IF(AND('Main Data(Cleaned)'!E1945&gt;7,'Main Data(Cleaned)'!I1945="Yes"),"High Qty &amp; Returned","No")</f>
        <v>No</v>
      </c>
    </row>
    <row r="1947" spans="7:7" x14ac:dyDescent="0.3">
      <c r="G1947" t="str">
        <f>IF(AND('Main Data(Cleaned)'!E1946&gt;7,'Main Data(Cleaned)'!I1946="Yes"),"High Qty &amp; Returned","No")</f>
        <v>No</v>
      </c>
    </row>
    <row r="1948" spans="7:7" x14ac:dyDescent="0.3">
      <c r="G1948" t="str">
        <f>IF(AND('Main Data(Cleaned)'!E1947&gt;7,'Main Data(Cleaned)'!I1947="Yes"),"High Qty &amp; Returned","No")</f>
        <v>No</v>
      </c>
    </row>
    <row r="1949" spans="7:7" x14ac:dyDescent="0.3">
      <c r="G1949" t="str">
        <f>IF(AND('Main Data(Cleaned)'!E1948&gt;7,'Main Data(Cleaned)'!I1948="Yes"),"High Qty &amp; Returned","No")</f>
        <v>No</v>
      </c>
    </row>
    <row r="1950" spans="7:7" x14ac:dyDescent="0.3">
      <c r="G1950" t="str">
        <f>IF(AND('Main Data(Cleaned)'!E1949&gt;7,'Main Data(Cleaned)'!I1949="Yes"),"High Qty &amp; Returned","No")</f>
        <v>No</v>
      </c>
    </row>
    <row r="1951" spans="7:7" x14ac:dyDescent="0.3">
      <c r="G1951" t="str">
        <f>IF(AND('Main Data(Cleaned)'!E1950&gt;7,'Main Data(Cleaned)'!I1950="Yes"),"High Qty &amp; Returned","No")</f>
        <v>No</v>
      </c>
    </row>
    <row r="1952" spans="7:7" x14ac:dyDescent="0.3">
      <c r="G1952" t="str">
        <f>IF(AND('Main Data(Cleaned)'!E1951&gt;7,'Main Data(Cleaned)'!I1951="Yes"),"High Qty &amp; Returned","No")</f>
        <v>No</v>
      </c>
    </row>
    <row r="1953" spans="7:7" x14ac:dyDescent="0.3">
      <c r="G1953" t="str">
        <f>IF(AND('Main Data(Cleaned)'!E1952&gt;7,'Main Data(Cleaned)'!I1952="Yes"),"High Qty &amp; Returned","No")</f>
        <v>No</v>
      </c>
    </row>
    <row r="1954" spans="7:7" x14ac:dyDescent="0.3">
      <c r="G1954" t="str">
        <f>IF(AND('Main Data(Cleaned)'!E1953&gt;7,'Main Data(Cleaned)'!I1953="Yes"),"High Qty &amp; Returned","No")</f>
        <v>No</v>
      </c>
    </row>
    <row r="1955" spans="7:7" x14ac:dyDescent="0.3">
      <c r="G1955" t="str">
        <f>IF(AND('Main Data(Cleaned)'!E1954&gt;7,'Main Data(Cleaned)'!I1954="Yes"),"High Qty &amp; Returned","No")</f>
        <v>No</v>
      </c>
    </row>
    <row r="1956" spans="7:7" x14ac:dyDescent="0.3">
      <c r="G1956" t="str">
        <f>IF(AND('Main Data(Cleaned)'!E1955&gt;7,'Main Data(Cleaned)'!I1955="Yes"),"High Qty &amp; Returned","No")</f>
        <v>No</v>
      </c>
    </row>
    <row r="1957" spans="7:7" x14ac:dyDescent="0.3">
      <c r="G1957" t="str">
        <f>IF(AND('Main Data(Cleaned)'!E1956&gt;7,'Main Data(Cleaned)'!I1956="Yes"),"High Qty &amp; Returned","No")</f>
        <v>No</v>
      </c>
    </row>
    <row r="1958" spans="7:7" x14ac:dyDescent="0.3">
      <c r="G1958" t="str">
        <f>IF(AND('Main Data(Cleaned)'!E1957&gt;7,'Main Data(Cleaned)'!I1957="Yes"),"High Qty &amp; Returned","No")</f>
        <v>No</v>
      </c>
    </row>
    <row r="1959" spans="7:7" x14ac:dyDescent="0.3">
      <c r="G1959" t="str">
        <f>IF(AND('Main Data(Cleaned)'!E1958&gt;7,'Main Data(Cleaned)'!I1958="Yes"),"High Qty &amp; Returned","No")</f>
        <v>No</v>
      </c>
    </row>
    <row r="1960" spans="7:7" x14ac:dyDescent="0.3">
      <c r="G1960" t="str">
        <f>IF(AND('Main Data(Cleaned)'!E1959&gt;7,'Main Data(Cleaned)'!I1959="Yes"),"High Qty &amp; Returned","No")</f>
        <v>No</v>
      </c>
    </row>
    <row r="1961" spans="7:7" x14ac:dyDescent="0.3">
      <c r="G1961" t="str">
        <f>IF(AND('Main Data(Cleaned)'!E1960&gt;7,'Main Data(Cleaned)'!I1960="Yes"),"High Qty &amp; Returned","No")</f>
        <v>No</v>
      </c>
    </row>
    <row r="1962" spans="7:7" x14ac:dyDescent="0.3">
      <c r="G1962" t="str">
        <f>IF(AND('Main Data(Cleaned)'!E1961&gt;7,'Main Data(Cleaned)'!I1961="Yes"),"High Qty &amp; Returned","No")</f>
        <v>No</v>
      </c>
    </row>
    <row r="1963" spans="7:7" x14ac:dyDescent="0.3">
      <c r="G1963" t="str">
        <f>IF(AND('Main Data(Cleaned)'!E1962&gt;7,'Main Data(Cleaned)'!I1962="Yes"),"High Qty &amp; Returned","No")</f>
        <v>No</v>
      </c>
    </row>
    <row r="1964" spans="7:7" x14ac:dyDescent="0.3">
      <c r="G1964" t="str">
        <f>IF(AND('Main Data(Cleaned)'!E1963&gt;7,'Main Data(Cleaned)'!I1963="Yes"),"High Qty &amp; Returned","No")</f>
        <v>No</v>
      </c>
    </row>
    <row r="1965" spans="7:7" x14ac:dyDescent="0.3">
      <c r="G1965" t="str">
        <f>IF(AND('Main Data(Cleaned)'!E1964&gt;7,'Main Data(Cleaned)'!I1964="Yes"),"High Qty &amp; Returned","No")</f>
        <v>No</v>
      </c>
    </row>
    <row r="1966" spans="7:7" x14ac:dyDescent="0.3">
      <c r="G1966" t="str">
        <f>IF(AND('Main Data(Cleaned)'!E1965&gt;7,'Main Data(Cleaned)'!I1965="Yes"),"High Qty &amp; Returned","No")</f>
        <v>No</v>
      </c>
    </row>
    <row r="1967" spans="7:7" x14ac:dyDescent="0.3">
      <c r="G1967" t="str">
        <f>IF(AND('Main Data(Cleaned)'!E1966&gt;7,'Main Data(Cleaned)'!I1966="Yes"),"High Qty &amp; Returned","No")</f>
        <v>No</v>
      </c>
    </row>
    <row r="1968" spans="7:7" x14ac:dyDescent="0.3">
      <c r="G1968" t="str">
        <f>IF(AND('Main Data(Cleaned)'!E1967&gt;7,'Main Data(Cleaned)'!I1967="Yes"),"High Qty &amp; Returned","No")</f>
        <v>No</v>
      </c>
    </row>
    <row r="1969" spans="7:7" x14ac:dyDescent="0.3">
      <c r="G1969" t="str">
        <f>IF(AND('Main Data(Cleaned)'!E1968&gt;7,'Main Data(Cleaned)'!I1968="Yes"),"High Qty &amp; Returned","No")</f>
        <v>No</v>
      </c>
    </row>
    <row r="1970" spans="7:7" x14ac:dyDescent="0.3">
      <c r="G1970" t="str">
        <f>IF(AND('Main Data(Cleaned)'!E1969&gt;7,'Main Data(Cleaned)'!I1969="Yes"),"High Qty &amp; Returned","No")</f>
        <v>No</v>
      </c>
    </row>
    <row r="1971" spans="7:7" x14ac:dyDescent="0.3">
      <c r="G1971" t="str">
        <f>IF(AND('Main Data(Cleaned)'!E1970&gt;7,'Main Data(Cleaned)'!I1970="Yes"),"High Qty &amp; Returned","No")</f>
        <v>No</v>
      </c>
    </row>
    <row r="1972" spans="7:7" x14ac:dyDescent="0.3">
      <c r="G1972" t="str">
        <f>IF(AND('Main Data(Cleaned)'!E1971&gt;7,'Main Data(Cleaned)'!I1971="Yes"),"High Qty &amp; Returned","No")</f>
        <v>No</v>
      </c>
    </row>
    <row r="1973" spans="7:7" x14ac:dyDescent="0.3">
      <c r="G1973" t="str">
        <f>IF(AND('Main Data(Cleaned)'!E1972&gt;7,'Main Data(Cleaned)'!I1972="Yes"),"High Qty &amp; Returned","No")</f>
        <v>No</v>
      </c>
    </row>
    <row r="1974" spans="7:7" x14ac:dyDescent="0.3">
      <c r="G1974" t="str">
        <f>IF(AND('Main Data(Cleaned)'!E1973&gt;7,'Main Data(Cleaned)'!I1973="Yes"),"High Qty &amp; Returned","No")</f>
        <v>No</v>
      </c>
    </row>
    <row r="1975" spans="7:7" x14ac:dyDescent="0.3">
      <c r="G1975" t="str">
        <f>IF(AND('Main Data(Cleaned)'!E1974&gt;7,'Main Data(Cleaned)'!I1974="Yes"),"High Qty &amp; Returned","No")</f>
        <v>No</v>
      </c>
    </row>
    <row r="1976" spans="7:7" x14ac:dyDescent="0.3">
      <c r="G1976" t="str">
        <f>IF(AND('Main Data(Cleaned)'!E1975&gt;7,'Main Data(Cleaned)'!I1975="Yes"),"High Qty &amp; Returned","No")</f>
        <v>No</v>
      </c>
    </row>
    <row r="1977" spans="7:7" x14ac:dyDescent="0.3">
      <c r="G1977" t="str">
        <f>IF(AND('Main Data(Cleaned)'!E1976&gt;7,'Main Data(Cleaned)'!I1976="Yes"),"High Qty &amp; Returned","No")</f>
        <v>No</v>
      </c>
    </row>
    <row r="1978" spans="7:7" x14ac:dyDescent="0.3">
      <c r="G1978" t="str">
        <f>IF(AND('Main Data(Cleaned)'!E1977&gt;7,'Main Data(Cleaned)'!I1977="Yes"),"High Qty &amp; Returned","No")</f>
        <v>No</v>
      </c>
    </row>
    <row r="1979" spans="7:7" x14ac:dyDescent="0.3">
      <c r="G1979" t="str">
        <f>IF(AND('Main Data(Cleaned)'!E1978&gt;7,'Main Data(Cleaned)'!I1978="Yes"),"High Qty &amp; Returned","No")</f>
        <v>No</v>
      </c>
    </row>
    <row r="1980" spans="7:7" x14ac:dyDescent="0.3">
      <c r="G1980" t="str">
        <f>IF(AND('Main Data(Cleaned)'!E1979&gt;7,'Main Data(Cleaned)'!I1979="Yes"),"High Qty &amp; Returned","No")</f>
        <v>No</v>
      </c>
    </row>
    <row r="1981" spans="7:7" x14ac:dyDescent="0.3">
      <c r="G1981" t="str">
        <f>IF(AND('Main Data(Cleaned)'!E1980&gt;7,'Main Data(Cleaned)'!I1980="Yes"),"High Qty &amp; Returned","No")</f>
        <v>No</v>
      </c>
    </row>
    <row r="1982" spans="7:7" x14ac:dyDescent="0.3">
      <c r="G1982" t="str">
        <f>IF(AND('Main Data(Cleaned)'!E1981&gt;7,'Main Data(Cleaned)'!I1981="Yes"),"High Qty &amp; Returned","No")</f>
        <v>No</v>
      </c>
    </row>
    <row r="1983" spans="7:7" x14ac:dyDescent="0.3">
      <c r="G1983" t="str">
        <f>IF(AND('Main Data(Cleaned)'!E1982&gt;7,'Main Data(Cleaned)'!I1982="Yes"),"High Qty &amp; Returned","No")</f>
        <v>No</v>
      </c>
    </row>
    <row r="1984" spans="7:7" x14ac:dyDescent="0.3">
      <c r="G1984" t="str">
        <f>IF(AND('Main Data(Cleaned)'!E1983&gt;7,'Main Data(Cleaned)'!I1983="Yes"),"High Qty &amp; Returned","No")</f>
        <v>No</v>
      </c>
    </row>
    <row r="1985" spans="7:7" x14ac:dyDescent="0.3">
      <c r="G1985" t="str">
        <f>IF(AND('Main Data(Cleaned)'!E1984&gt;7,'Main Data(Cleaned)'!I1984="Yes"),"High Qty &amp; Returned","No")</f>
        <v>No</v>
      </c>
    </row>
    <row r="1986" spans="7:7" x14ac:dyDescent="0.3">
      <c r="G1986" t="str">
        <f>IF(AND('Main Data(Cleaned)'!E1985&gt;7,'Main Data(Cleaned)'!I1985="Yes"),"High Qty &amp; Returned","No")</f>
        <v>No</v>
      </c>
    </row>
    <row r="1987" spans="7:7" x14ac:dyDescent="0.3">
      <c r="G1987" t="str">
        <f>IF(AND('Main Data(Cleaned)'!E1986&gt;7,'Main Data(Cleaned)'!I1986="Yes"),"High Qty &amp; Returned","No")</f>
        <v>No</v>
      </c>
    </row>
    <row r="1988" spans="7:7" x14ac:dyDescent="0.3">
      <c r="G1988" t="str">
        <f>IF(AND('Main Data(Cleaned)'!E1987&gt;7,'Main Data(Cleaned)'!I1987="Yes"),"High Qty &amp; Returned","No")</f>
        <v>No</v>
      </c>
    </row>
    <row r="1989" spans="7:7" x14ac:dyDescent="0.3">
      <c r="G1989" t="str">
        <f>IF(AND('Main Data(Cleaned)'!E1988&gt;7,'Main Data(Cleaned)'!I1988="Yes"),"High Qty &amp; Returned","No")</f>
        <v>No</v>
      </c>
    </row>
    <row r="1990" spans="7:7" x14ac:dyDescent="0.3">
      <c r="G1990" t="str">
        <f>IF(AND('Main Data(Cleaned)'!E1989&gt;7,'Main Data(Cleaned)'!I1989="Yes"),"High Qty &amp; Returned","No")</f>
        <v>No</v>
      </c>
    </row>
    <row r="1991" spans="7:7" x14ac:dyDescent="0.3">
      <c r="G1991" t="str">
        <f>IF(AND('Main Data(Cleaned)'!E1990&gt;7,'Main Data(Cleaned)'!I1990="Yes"),"High Qty &amp; Returned","No")</f>
        <v>No</v>
      </c>
    </row>
    <row r="1992" spans="7:7" x14ac:dyDescent="0.3">
      <c r="G1992" t="str">
        <f>IF(AND('Main Data(Cleaned)'!E1991&gt;7,'Main Data(Cleaned)'!I1991="Yes"),"High Qty &amp; Returned","No")</f>
        <v>No</v>
      </c>
    </row>
    <row r="1993" spans="7:7" x14ac:dyDescent="0.3">
      <c r="G1993" t="str">
        <f>IF(AND('Main Data(Cleaned)'!E1992&gt;7,'Main Data(Cleaned)'!I1992="Yes"),"High Qty &amp; Returned","No")</f>
        <v>No</v>
      </c>
    </row>
    <row r="1994" spans="7:7" x14ac:dyDescent="0.3">
      <c r="G1994" t="str">
        <f>IF(AND('Main Data(Cleaned)'!E1993&gt;7,'Main Data(Cleaned)'!I1993="Yes"),"High Qty &amp; Returned","No")</f>
        <v>No</v>
      </c>
    </row>
    <row r="1995" spans="7:7" x14ac:dyDescent="0.3">
      <c r="G1995" t="str">
        <f>IF(AND('Main Data(Cleaned)'!E1994&gt;7,'Main Data(Cleaned)'!I1994="Yes"),"High Qty &amp; Returned","No")</f>
        <v>No</v>
      </c>
    </row>
    <row r="1996" spans="7:7" x14ac:dyDescent="0.3">
      <c r="G1996" t="str">
        <f>IF(AND('Main Data(Cleaned)'!E1995&gt;7,'Main Data(Cleaned)'!I1995="Yes"),"High Qty &amp; Returned","No")</f>
        <v>No</v>
      </c>
    </row>
    <row r="1997" spans="7:7" x14ac:dyDescent="0.3">
      <c r="G1997" t="str">
        <f>IF(AND('Main Data(Cleaned)'!E1996&gt;7,'Main Data(Cleaned)'!I1996="Yes"),"High Qty &amp; Returned","No")</f>
        <v>No</v>
      </c>
    </row>
    <row r="1998" spans="7:7" x14ac:dyDescent="0.3">
      <c r="G1998" t="str">
        <f>IF(AND('Main Data(Cleaned)'!E1997&gt;7,'Main Data(Cleaned)'!I1997="Yes"),"High Qty &amp; Returned","No")</f>
        <v>No</v>
      </c>
    </row>
    <row r="1999" spans="7:7" x14ac:dyDescent="0.3">
      <c r="G1999" t="str">
        <f>IF(AND('Main Data(Cleaned)'!E1998&gt;7,'Main Data(Cleaned)'!I1998="Yes"),"High Qty &amp; Returned","No")</f>
        <v>No</v>
      </c>
    </row>
    <row r="2000" spans="7:7" x14ac:dyDescent="0.3">
      <c r="G2000" t="str">
        <f>IF(AND('Main Data(Cleaned)'!E1999&gt;7,'Main Data(Cleaned)'!I1999="Yes"),"High Qty &amp; Returned","No")</f>
        <v>No</v>
      </c>
    </row>
    <row r="2001" spans="7:7" x14ac:dyDescent="0.3">
      <c r="G2001" t="str">
        <f>IF(AND('Main Data(Cleaned)'!E2000&gt;7,'Main Data(Cleaned)'!I2000="Yes"),"High Qty &amp; Returned","No")</f>
        <v>No</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3DB7861-2CB6-4A7C-9E60-2ED9BEA71C4A}">
          <x14:formula1>
            <xm:f>'Main Data(Cleaned)'!$D$1:$D$1001</xm:f>
          </x14:formula1>
          <xm:sqref>K1 I2</xm:sqref>
        </x14:dataValidation>
        <x14:dataValidation type="list" allowBlank="1" showInputMessage="1" showErrorMessage="1" xr:uid="{4E503091-4938-43A3-B489-DFE21BCE5C1F}">
          <x14:formula1>
            <xm:f>'Main Data(Cleaned)'!$M:$M</xm:f>
          </x14:formula1>
          <xm:sqref>I34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E21A-8E74-4098-B22F-F7FA574B3DCC}">
  <dimension ref="A1:B21"/>
  <sheetViews>
    <sheetView zoomScale="87" workbookViewId="0">
      <selection activeCell="B22" sqref="B22"/>
    </sheetView>
  </sheetViews>
  <sheetFormatPr defaultRowHeight="14.4" x14ac:dyDescent="0.3"/>
  <cols>
    <col min="1" max="1" width="121.109375" bestFit="1" customWidth="1"/>
    <col min="2" max="2" width="89.88671875" bestFit="1" customWidth="1"/>
  </cols>
  <sheetData>
    <row r="1" spans="1:2" x14ac:dyDescent="0.3">
      <c r="A1" s="31" t="s">
        <v>1194</v>
      </c>
      <c r="B1" s="31" t="s">
        <v>1195</v>
      </c>
    </row>
    <row r="2" spans="1:2" x14ac:dyDescent="0.3">
      <c r="A2" t="s">
        <v>1211</v>
      </c>
      <c r="B2" t="s">
        <v>1196</v>
      </c>
    </row>
    <row r="3" spans="1:2" x14ac:dyDescent="0.3">
      <c r="A3" t="s">
        <v>1212</v>
      </c>
      <c r="B3" t="s">
        <v>1197</v>
      </c>
    </row>
    <row r="4" spans="1:2" x14ac:dyDescent="0.3">
      <c r="A4" t="s">
        <v>1224</v>
      </c>
      <c r="B4" t="s">
        <v>1198</v>
      </c>
    </row>
    <row r="5" spans="1:2" x14ac:dyDescent="0.3">
      <c r="A5" t="s">
        <v>1223</v>
      </c>
      <c r="B5" t="s">
        <v>1199</v>
      </c>
    </row>
    <row r="6" spans="1:2" x14ac:dyDescent="0.3">
      <c r="A6" t="s">
        <v>1225</v>
      </c>
      <c r="B6" t="s">
        <v>1200</v>
      </c>
    </row>
    <row r="7" spans="1:2" x14ac:dyDescent="0.3">
      <c r="A7" t="s">
        <v>1222</v>
      </c>
      <c r="B7" t="s">
        <v>1201</v>
      </c>
    </row>
    <row r="8" spans="1:2" x14ac:dyDescent="0.3">
      <c r="A8" t="s">
        <v>1221</v>
      </c>
      <c r="B8" t="s">
        <v>1202</v>
      </c>
    </row>
    <row r="9" spans="1:2" x14ac:dyDescent="0.3">
      <c r="A9" t="s">
        <v>1220</v>
      </c>
      <c r="B9" t="s">
        <v>1203</v>
      </c>
    </row>
    <row r="10" spans="1:2" x14ac:dyDescent="0.3">
      <c r="A10" t="s">
        <v>1219</v>
      </c>
      <c r="B10" t="s">
        <v>1204</v>
      </c>
    </row>
    <row r="11" spans="1:2" x14ac:dyDescent="0.3">
      <c r="A11" t="s">
        <v>1218</v>
      </c>
      <c r="B11" t="s">
        <v>1205</v>
      </c>
    </row>
    <row r="12" spans="1:2" x14ac:dyDescent="0.3">
      <c r="A12" t="s">
        <v>1217</v>
      </c>
      <c r="B12" t="s">
        <v>1206</v>
      </c>
    </row>
    <row r="13" spans="1:2" x14ac:dyDescent="0.3">
      <c r="A13" t="s">
        <v>1216</v>
      </c>
      <c r="B13" t="s">
        <v>1207</v>
      </c>
    </row>
    <row r="14" spans="1:2" x14ac:dyDescent="0.3">
      <c r="A14" t="s">
        <v>1215</v>
      </c>
      <c r="B14" t="s">
        <v>1208</v>
      </c>
    </row>
    <row r="15" spans="1:2" x14ac:dyDescent="0.3">
      <c r="A15" t="s">
        <v>1213</v>
      </c>
      <c r="B15" t="s">
        <v>1209</v>
      </c>
    </row>
    <row r="16" spans="1:2" x14ac:dyDescent="0.3">
      <c r="A16" t="s">
        <v>1214</v>
      </c>
      <c r="B16" t="s">
        <v>1210</v>
      </c>
    </row>
    <row r="17" spans="1:2" x14ac:dyDescent="0.3">
      <c r="A17" t="s">
        <v>1230</v>
      </c>
      <c r="B17" t="s">
        <v>1233</v>
      </c>
    </row>
    <row r="18" spans="1:2" x14ac:dyDescent="0.3">
      <c r="A18" t="s">
        <v>1231</v>
      </c>
      <c r="B18" t="s">
        <v>1234</v>
      </c>
    </row>
    <row r="19" spans="1:2" x14ac:dyDescent="0.3">
      <c r="A19" t="s">
        <v>1232</v>
      </c>
      <c r="B19" t="s">
        <v>1235</v>
      </c>
    </row>
    <row r="20" spans="1:2" x14ac:dyDescent="0.3">
      <c r="A20" t="s">
        <v>1237</v>
      </c>
      <c r="B20" t="s">
        <v>1238</v>
      </c>
    </row>
    <row r="21" spans="1:2" x14ac:dyDescent="0.3">
      <c r="A21" t="s">
        <v>1215</v>
      </c>
      <c r="B21" t="s">
        <v>1239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8D2C7-0810-43CA-B4AA-519543D22A70}">
  <dimension ref="T54"/>
  <sheetViews>
    <sheetView zoomScale="34" zoomScaleNormal="68" workbookViewId="0">
      <selection activeCell="X65" sqref="X65"/>
    </sheetView>
  </sheetViews>
  <sheetFormatPr defaultRowHeight="14.4" x14ac:dyDescent="0.3"/>
  <cols>
    <col min="1" max="16384" width="8.88671875" style="34"/>
  </cols>
  <sheetData>
    <row r="54" spans="20:20" x14ac:dyDescent="0.3">
      <c r="T54" s="3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Main Data(Cleaned)</vt:lpstr>
      <vt:lpstr>Formulas</vt:lpstr>
      <vt:lpstr>Formula Key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Sharma</dc:creator>
  <cp:lastModifiedBy>Shubham Sharma</cp:lastModifiedBy>
  <cp:lastPrinted>2025-06-17T15:00:57Z</cp:lastPrinted>
  <dcterms:created xsi:type="dcterms:W3CDTF">2025-06-17T10:56:42Z</dcterms:created>
  <dcterms:modified xsi:type="dcterms:W3CDTF">2025-06-22T12:16:20Z</dcterms:modified>
</cp:coreProperties>
</file>