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ed Summary" sheetId="1" r:id="rId4"/>
    <sheet state="visible" name="Best_Order" sheetId="2" r:id="rId5"/>
    <sheet state="visible" name="Shitomasi+BRIEF" sheetId="3" r:id="rId6"/>
    <sheet state="visible" name="Summary" sheetId="4" r:id="rId7"/>
  </sheets>
  <definedNames>
    <definedName hidden="1" localSheetId="3" name="Z_7777419C_7BEB_493B_9538_99EC0D45B57E_.wvu.FilterData">Summary!$A$2:$A$1000</definedName>
  </definedNames>
  <calcPr/>
  <customWorkbookViews>
    <customWorkbookView activeSheetId="0" maximized="1" tabRatio="600" windowHeight="0" windowWidth="0" guid="{7777419C-7BEB-493B-9538-99EC0D45B57E}" name="Filter 1"/>
  </customWorkbookViews>
</workbook>
</file>

<file path=xl/sharedStrings.xml><?xml version="1.0" encoding="utf-8"?>
<sst xmlns="http://schemas.openxmlformats.org/spreadsheetml/2006/main" count="719" uniqueCount="54">
  <si>
    <t>SHITOMASI + BRISK</t>
  </si>
  <si>
    <t>Combination</t>
  </si>
  <si>
    <t>Mean Detect Time (s)</t>
  </si>
  <si>
    <t>Mean Decription Time (s)</t>
  </si>
  <si>
    <t>Matches per sec</t>
  </si>
  <si>
    <t>FAST + BRIEF</t>
  </si>
  <si>
    <t>FAST + ORB</t>
  </si>
  <si>
    <t>FAST + FREAK</t>
  </si>
  <si>
    <t>FAST + BRISK</t>
  </si>
  <si>
    <t>FAST + SIFT</t>
  </si>
  <si>
    <t>ORB + ORB</t>
  </si>
  <si>
    <t>ORB + BRIEF</t>
  </si>
  <si>
    <t>ORB + BRISK</t>
  </si>
  <si>
    <t>SHITOMASI + BRIEF</t>
  </si>
  <si>
    <t>SHITOMASI + FREAK</t>
  </si>
  <si>
    <t>SHITOMASI + ORB</t>
  </si>
  <si>
    <t>ORB + SIFT</t>
  </si>
  <si>
    <t>SHITOMASI + SIFT</t>
  </si>
  <si>
    <t>Image 1</t>
  </si>
  <si>
    <t>HARRIS + BRISK</t>
  </si>
  <si>
    <t>HARRIS + BRIEF</t>
  </si>
  <si>
    <t>ORB + FREAK</t>
  </si>
  <si>
    <t>Image 2</t>
  </si>
  <si>
    <t>Image 3</t>
  </si>
  <si>
    <t>Image 4</t>
  </si>
  <si>
    <t>HARRIS + ORB</t>
  </si>
  <si>
    <t>Image 5</t>
  </si>
  <si>
    <t>Image 6</t>
  </si>
  <si>
    <t>Image 7</t>
  </si>
  <si>
    <t>Image 8</t>
  </si>
  <si>
    <t>Image 9.</t>
  </si>
  <si>
    <t>Mean</t>
  </si>
  <si>
    <t>AKAZE + BRIEF</t>
  </si>
  <si>
    <t>HARRIS + FREAK</t>
  </si>
  <si>
    <t>AKAZE + ORB</t>
  </si>
  <si>
    <t>SD</t>
  </si>
  <si>
    <t>Matches/s</t>
  </si>
  <si>
    <t>HARRIS + SIFT</t>
  </si>
  <si>
    <t>AKAZE + BRISK</t>
  </si>
  <si>
    <t>Detection Time</t>
  </si>
  <si>
    <t>AKAZE + FREAK</t>
  </si>
  <si>
    <t>AKAZE + SIFT</t>
  </si>
  <si>
    <t>SIFT + BRIEF</t>
  </si>
  <si>
    <t>SIFT + BRISK</t>
  </si>
  <si>
    <t>SIFT + SIFT</t>
  </si>
  <si>
    <t>SIFT + FREAK</t>
  </si>
  <si>
    <t>BRISK + BRIEF</t>
  </si>
  <si>
    <t>BRISK + BRISK</t>
  </si>
  <si>
    <t>BRISK + ORB</t>
  </si>
  <si>
    <t>BRISK + FREAK</t>
  </si>
  <si>
    <t>BRISK + SIFT</t>
  </si>
  <si>
    <t>Description Time</t>
  </si>
  <si>
    <t>Keypoints</t>
  </si>
  <si>
    <t>Matches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</si>
</sst>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1.0"/>
      <color rgb="FF000000"/>
      <name val="Arial"/>
    </font>
    <font>
      <sz val="11.0"/>
    </font>
    <font>
      <b/>
      <sz val="14.0"/>
    </font>
    <font>
      <color theme="1"/>
      <name val="Arial"/>
    </font>
    <font>
      <b/>
      <sz val="14.0"/>
      <color rgb="FF000000"/>
    </font>
    <font>
      <b/>
      <sz val="14.0"/>
      <color rgb="FF000000"/>
      <name val="Arial"/>
    </font>
    <font/>
    <font>
      <sz val="12.0"/>
    </font>
    <font>
      <sz val="11.0"/>
      <color theme="1"/>
      <name val="Arial"/>
    </font>
    <font>
      <sz val="11.0"/>
      <color rgb="FF000000"/>
      <name val="Arial"/>
    </font>
    <font>
      <sz val="14.0"/>
    </font>
    <font>
      <b/>
      <sz val="12.0"/>
      <color rgb="FF000000"/>
      <name val="Arial"/>
    </font>
    <font>
      <sz val="12.0"/>
      <color rgb="FF000000"/>
      <name val="Arial"/>
    </font>
    <font>
      <sz val="12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B7B7B7"/>
        <bgColor rgb="FFB7B7B7"/>
      </patternFill>
    </fill>
    <fill>
      <patternFill patternType="solid">
        <fgColor rgb="FFD4D4D4"/>
        <bgColor rgb="FFD4D4D4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2" fontId="2" numFmtId="0" xfId="0" applyAlignment="1" applyBorder="1" applyFont="1">
      <alignment vertical="top"/>
    </xf>
    <xf borderId="0" fillId="3" fontId="3" numFmtId="0" xfId="0" applyAlignment="1" applyFill="1" applyFont="1">
      <alignment horizontal="center" readingOrder="0" vertical="center"/>
    </xf>
    <xf borderId="0" fillId="0" fontId="4" numFmtId="0" xfId="0" applyAlignment="1" applyFont="1">
      <alignment readingOrder="0"/>
    </xf>
    <xf borderId="0" fillId="3" fontId="5" numFmtId="0" xfId="0" applyAlignment="1" applyFon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0" fontId="4" numFmtId="0" xfId="0" applyFont="1"/>
    <xf borderId="0" fillId="3" fontId="8" numFmtId="0" xfId="0" applyAlignment="1" applyFont="1">
      <alignment horizontal="center" vertical="center"/>
    </xf>
    <xf borderId="0" fillId="0" fontId="9" numFmtId="0" xfId="0" applyFont="1"/>
    <xf borderId="0" fillId="0" fontId="2" numFmtId="0" xfId="0" applyAlignment="1" applyFont="1">
      <alignment horizontal="center" vertical="center"/>
    </xf>
    <xf borderId="1" fillId="4" fontId="2" numFmtId="0" xfId="0" applyAlignment="1" applyBorder="1" applyFill="1" applyFont="1">
      <alignment vertical="top"/>
    </xf>
    <xf borderId="1" fillId="0" fontId="10" numFmtId="0" xfId="0" applyAlignment="1" applyBorder="1" applyFont="1">
      <alignment readingOrder="0" vertical="top"/>
    </xf>
    <xf borderId="0" fillId="0" fontId="2" numFmtId="0" xfId="0" applyAlignment="1" applyFont="1">
      <alignment readingOrder="0"/>
    </xf>
    <xf borderId="1" fillId="4" fontId="1" numFmtId="0" xfId="0" applyAlignment="1" applyBorder="1" applyFont="1">
      <alignment readingOrder="0" vertical="top"/>
    </xf>
    <xf borderId="0" fillId="5" fontId="2" numFmtId="0" xfId="0" applyAlignment="1" applyFill="1" applyFont="1">
      <alignment horizontal="center" vertical="center"/>
    </xf>
    <xf borderId="1" fillId="0" fontId="2" numFmtId="0" xfId="0" applyAlignment="1" applyBorder="1" applyFont="1">
      <alignment vertical="top"/>
    </xf>
    <xf borderId="0" fillId="3" fontId="6" numFmtId="0" xfId="0" applyAlignment="1" applyFont="1">
      <alignment horizontal="center" readingOrder="0" vertical="center"/>
    </xf>
    <xf borderId="0" fillId="0" fontId="11" numFmtId="0" xfId="0" applyAlignment="1" applyFont="1">
      <alignment vertical="center"/>
    </xf>
    <xf borderId="1" fillId="3" fontId="12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6" fontId="14" numFmtId="0" xfId="0" applyAlignment="1" applyFill="1" applyFont="1">
      <alignment horizontal="center" vertic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27.14"/>
    <col customWidth="1" min="3" max="3" width="32.0"/>
    <col customWidth="1" min="4" max="4" width="21.43"/>
  </cols>
  <sheetData>
    <row r="1">
      <c r="A1" s="3" t="s">
        <v>1</v>
      </c>
      <c r="B1" s="5" t="s">
        <v>2</v>
      </c>
      <c r="C1" s="5" t="s">
        <v>3</v>
      </c>
      <c r="D1" s="5" t="s">
        <v>4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1.0" customHeight="1">
      <c r="A2" s="9" t="s">
        <v>0</v>
      </c>
      <c r="B2" s="11">
        <v>8.151909999999999</v>
      </c>
      <c r="C2" s="11">
        <v>0.1897005555555556</v>
      </c>
      <c r="D2" s="11">
        <v>14.332430740959365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1.0" customHeight="1">
      <c r="A3" s="9" t="s">
        <v>13</v>
      </c>
      <c r="B3" s="11">
        <v>7.649830333333331</v>
      </c>
      <c r="C3" s="11">
        <v>0.19633577777777778</v>
      </c>
      <c r="D3" s="11">
        <v>15.237448947996475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9" t="s">
        <v>15</v>
      </c>
      <c r="B4" s="11">
        <v>7.401521333333333</v>
      </c>
      <c r="C4" s="11">
        <v>0.193095</v>
      </c>
      <c r="D4" s="11">
        <v>15.742145528908074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9" t="s">
        <v>14</v>
      </c>
      <c r="B5" s="11">
        <v>6.913837111111111</v>
      </c>
      <c r="C5" s="11">
        <v>0.20593477777777774</v>
      </c>
      <c r="D5" s="11">
        <v>16.79204859668803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A6" s="9" t="s">
        <v>17</v>
      </c>
      <c r="B6" s="11">
        <v>10.338179333333334</v>
      </c>
      <c r="C6" s="11">
        <v>1.960464777777778</v>
      </c>
      <c r="D6" s="11">
        <v>9.721035463376328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A7" s="9" t="s">
        <v>19</v>
      </c>
      <c r="B7" s="11">
        <v>10.434123555555555</v>
      </c>
      <c r="C7" s="11">
        <v>0.07521866666666667</v>
      </c>
      <c r="D7" s="11">
        <v>2.2625372049926376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A8" s="9" t="s">
        <v>20</v>
      </c>
      <c r="B8" s="11">
        <v>11.087041888888889</v>
      </c>
      <c r="C8" s="11">
        <v>0.07961244444444443</v>
      </c>
      <c r="D8" s="11">
        <v>2.129355585656418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A9" s="9" t="s">
        <v>25</v>
      </c>
      <c r="B9" s="11">
        <v>11.505588333333334</v>
      </c>
      <c r="C9" s="11">
        <v>0.08702688888888889</v>
      </c>
      <c r="D9" s="11">
        <v>2.051114206930414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A10" s="9" t="s">
        <v>33</v>
      </c>
      <c r="B10" s="11">
        <v>11.654021444444446</v>
      </c>
      <c r="C10" s="11">
        <v>0.07553577777777779</v>
      </c>
      <c r="D10" s="11">
        <v>2.0271675500870234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1.0" customHeight="1">
      <c r="A11" s="9" t="s">
        <v>37</v>
      </c>
      <c r="B11" s="11">
        <v>14.25756088888889</v>
      </c>
      <c r="C11" s="11">
        <v>0.35947733333333337</v>
      </c>
      <c r="D11" s="11">
        <v>1.6267165356131124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A12" s="9" t="s">
        <v>8</v>
      </c>
      <c r="B12" s="11">
        <v>0.459549111111111</v>
      </c>
      <c r="C12" s="11">
        <v>0.16243711111111112</v>
      </c>
      <c r="D12" s="11">
        <v>153.80833730507788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A13" s="9" t="s">
        <v>5</v>
      </c>
      <c r="B13" s="11">
        <v>0.44983733333333337</v>
      </c>
      <c r="C13" s="11">
        <v>0.15327633333333332</v>
      </c>
      <c r="D13" s="16">
        <v>158.62128808223548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A14" s="9" t="s">
        <v>6</v>
      </c>
      <c r="B14" s="11">
        <v>0.4518267777777778</v>
      </c>
      <c r="C14" s="11">
        <v>0.15165433333333334</v>
      </c>
      <c r="D14" s="16">
        <v>158.52470757622902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A15" s="9" t="s">
        <v>7</v>
      </c>
      <c r="B15" s="11">
        <v>0.44553711111111105</v>
      </c>
      <c r="C15" s="11">
        <v>0.1712851111111111</v>
      </c>
      <c r="D15" s="16">
        <v>155.09601181683902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A16" s="9" t="s">
        <v>9</v>
      </c>
      <c r="B16" s="11">
        <v>0.4399373333333334</v>
      </c>
      <c r="C16" s="11">
        <v>1.4698536666666666</v>
      </c>
      <c r="D16" s="11">
        <v>50.09274138723382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A17" s="9" t="s">
        <v>47</v>
      </c>
      <c r="B17" s="11">
        <v>163.05901622222223</v>
      </c>
      <c r="C17" s="11">
        <v>0.49020955555555557</v>
      </c>
      <c r="D17" s="11">
        <v>1.6739778282397546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A18" s="9" t="s">
        <v>46</v>
      </c>
      <c r="B18" s="11">
        <v>161.6871667777778</v>
      </c>
      <c r="C18" s="11">
        <v>0.45758233333333337</v>
      </c>
      <c r="D18" s="11">
        <v>1.6884776058345812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A19" s="9" t="s">
        <v>48</v>
      </c>
      <c r="B19" s="11">
        <v>163.1464242222222</v>
      </c>
      <c r="C19" s="11">
        <v>0.4463181111111111</v>
      </c>
      <c r="D19" s="11">
        <v>1.6735325410703954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A20" s="9" t="s">
        <v>49</v>
      </c>
      <c r="B20" s="11">
        <v>165.56059833333333</v>
      </c>
      <c r="C20" s="11">
        <v>0.44122566666666674</v>
      </c>
      <c r="D20" s="11">
        <v>1.528764995845936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A21" s="9" t="s">
        <v>50</v>
      </c>
      <c r="B21" s="11">
        <v>182.22416344444443</v>
      </c>
      <c r="C21" s="11">
        <v>4.761241666666667</v>
      </c>
      <c r="D21" s="11">
        <v>1.4641665621714839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A22" s="9" t="s">
        <v>12</v>
      </c>
      <c r="B22" s="11">
        <v>5.5183552222222225</v>
      </c>
      <c r="C22" s="11">
        <v>0.1772738888888889</v>
      </c>
      <c r="D22" s="11">
        <v>18.376664741473686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A23" s="9" t="s">
        <v>11</v>
      </c>
      <c r="B23" s="11">
        <v>5.634578333333334</v>
      </c>
      <c r="C23" s="11">
        <v>0.17741966666666664</v>
      </c>
      <c r="D23" s="11">
        <v>19.595479710916777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A24" s="9" t="s">
        <v>10</v>
      </c>
      <c r="B24" s="11">
        <v>5.593641888888889</v>
      </c>
      <c r="C24" s="11">
        <v>0.18625688888888892</v>
      </c>
      <c r="D24" s="11">
        <v>19.70430508692684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A25" s="9" t="s">
        <v>21</v>
      </c>
      <c r="B25" s="11">
        <v>5.6910677777777785</v>
      </c>
      <c r="C25" s="11">
        <v>0.13643466666666665</v>
      </c>
      <c r="D25" s="11">
        <v>10.391339365852213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A26" s="9" t="s">
        <v>16</v>
      </c>
      <c r="B26" s="11">
        <v>5.550208666666666</v>
      </c>
      <c r="C26" s="11">
        <v>1.924011222222222</v>
      </c>
      <c r="D26" s="11">
        <v>15.237561990676129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A27" s="9" t="s">
        <v>38</v>
      </c>
      <c r="B27" s="11">
        <v>57.16254166666667</v>
      </c>
      <c r="C27" s="11">
        <v>0.26544955555555555</v>
      </c>
      <c r="D27" s="11">
        <v>2.8634894055080817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A28" s="9" t="s">
        <v>32</v>
      </c>
      <c r="B28" s="11">
        <v>54.010548666666665</v>
      </c>
      <c r="C28" s="11">
        <v>0.2375778888888889</v>
      </c>
      <c r="D28" s="11">
        <v>3.0313386818259387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A29" s="9" t="s">
        <v>34</v>
      </c>
      <c r="B29" s="11">
        <v>55.18353033333332</v>
      </c>
      <c r="C29" s="11">
        <v>0.25309577777777775</v>
      </c>
      <c r="D29" s="11">
        <v>2.9663501547668147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A30" s="9" t="s">
        <v>40</v>
      </c>
      <c r="B30" s="11">
        <v>57.33449888888889</v>
      </c>
      <c r="C30" s="11">
        <v>0.2630108888888889</v>
      </c>
      <c r="D30" s="11">
        <v>2.855061704558107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A31" s="9" t="s">
        <v>41</v>
      </c>
      <c r="B31" s="11">
        <v>61.84490988888889</v>
      </c>
      <c r="C31" s="11">
        <v>2.7992663333333336</v>
      </c>
      <c r="D31" s="11">
        <v>2.543840049552904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A32" s="9" t="s">
        <v>43</v>
      </c>
      <c r="B32" s="11">
        <v>73.4170691111111</v>
      </c>
      <c r="C32" s="11">
        <v>0.2191868888888889</v>
      </c>
      <c r="D32" s="11">
        <v>1.8635143837598458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A33" s="9" t="s">
        <v>42</v>
      </c>
      <c r="B33" s="11">
        <v>72.66441155555556</v>
      </c>
      <c r="C33" s="11">
        <v>0.21466622222222223</v>
      </c>
      <c r="D33" s="11">
        <v>1.884399988596026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A34" s="9" t="s">
        <v>45</v>
      </c>
      <c r="B34" s="11">
        <v>76.69932</v>
      </c>
      <c r="C34" s="11">
        <v>0.21462355555555554</v>
      </c>
      <c r="D34" s="11">
        <v>1.771099178185134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A35" s="9" t="s">
        <v>44</v>
      </c>
      <c r="B35" s="11">
        <v>72.81375244444445</v>
      </c>
      <c r="C35" s="11">
        <v>2.7741301111111114</v>
      </c>
      <c r="D35" s="11">
        <v>1.8168696977640053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9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9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9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9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9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9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9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9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9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9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9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9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9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9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9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9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9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9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9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9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9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9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9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9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9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9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9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9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9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9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9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9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9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9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9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9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9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9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9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9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9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9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9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9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9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9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9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9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9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9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9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9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9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9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9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9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9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9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9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9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9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9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9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9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9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9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9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9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9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9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9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9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9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9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9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9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9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9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9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9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9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9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9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9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9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9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9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9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9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9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9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9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9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9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9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9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9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9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9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9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9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9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9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9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9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9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9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9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9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9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9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9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9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9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9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9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9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9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9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9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9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9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9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9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9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9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9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9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9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9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9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9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9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9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9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9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9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9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9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9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9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9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9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9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9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9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9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9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9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9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9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9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9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9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9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9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9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9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9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9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9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9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9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9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9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9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9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9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9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9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9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9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9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9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9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9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9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9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9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9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9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9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9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9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9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9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9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9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9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9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9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9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9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9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9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9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9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9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9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9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9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9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9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9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9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9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9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9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9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9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9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9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9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9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9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9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9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9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9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9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9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9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9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9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9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9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9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9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9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9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9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9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9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9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9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9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9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9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9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9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9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9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9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9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9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9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9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9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9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9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9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9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9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9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9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9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9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9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9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9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9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9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9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9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9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9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9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9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9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9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9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9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9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9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9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9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9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9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9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9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9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9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9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9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9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9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9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9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9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9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9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9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9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9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9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9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9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9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9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9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9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9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9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9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9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9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9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9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9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9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9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9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9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9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9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9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9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9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9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9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9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9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9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9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9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9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9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9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9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9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9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9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9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9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9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9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9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9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9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9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9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9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9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9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9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9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9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9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9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9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9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9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9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9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9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9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9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9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9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9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9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9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9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9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9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9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9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9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9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9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9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9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9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9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9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9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9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9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9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9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9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9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9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9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9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9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9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9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9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9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9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9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9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9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9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9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9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9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9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9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9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9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9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9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9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9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9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9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9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9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9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9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9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9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9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9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9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9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9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9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9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9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9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9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9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9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9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9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9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9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9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9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9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9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9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9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9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9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9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9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9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9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9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9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9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9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9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9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9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9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9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9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9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9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9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9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9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9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9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9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9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9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9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9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9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9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9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9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9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9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9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9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9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9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9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9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9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9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9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9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9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9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9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9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9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9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9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9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9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9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9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9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9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9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9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9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9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9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9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9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9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9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9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9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9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9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9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9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9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9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9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9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9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9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9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9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9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9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9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9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9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9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9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9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9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9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9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9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9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9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9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9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9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9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9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9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9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9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9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9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9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9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9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9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9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9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9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9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9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9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9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9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9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9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9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9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9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9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9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9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9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9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9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9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9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9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9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9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9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9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9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9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9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9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9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9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9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9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9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9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9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9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9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9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9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9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9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9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9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9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9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9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9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9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9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9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9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9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9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9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9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9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9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9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9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9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9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9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9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9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9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9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9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9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9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9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9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9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9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9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9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9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9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9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9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9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9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9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9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9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27.14"/>
    <col customWidth="1" min="3" max="3" width="32.0"/>
    <col customWidth="1" min="4" max="4" width="21.43"/>
  </cols>
  <sheetData>
    <row r="1">
      <c r="A1" s="4"/>
      <c r="B1" s="6" t="s">
        <v>2</v>
      </c>
      <c r="C1" s="6" t="s">
        <v>3</v>
      </c>
      <c r="D1" s="6" t="s">
        <v>4</v>
      </c>
    </row>
    <row r="2">
      <c r="A2" s="4" t="s">
        <v>5</v>
      </c>
      <c r="B2" s="8">
        <v>0.44983733333333337</v>
      </c>
      <c r="C2" s="8">
        <v>0.15327633333333332</v>
      </c>
      <c r="D2" s="8">
        <v>158.62128808223548</v>
      </c>
    </row>
    <row r="3">
      <c r="A3" s="4" t="s">
        <v>6</v>
      </c>
      <c r="B3" s="8">
        <v>0.4518267777777778</v>
      </c>
      <c r="C3" s="8">
        <v>0.15165433333333334</v>
      </c>
      <c r="D3" s="8">
        <v>158.52470757622902</v>
      </c>
    </row>
    <row r="4">
      <c r="A4" s="4" t="s">
        <v>7</v>
      </c>
      <c r="B4" s="8">
        <v>0.44553711111111105</v>
      </c>
      <c r="C4" s="8">
        <v>0.1712851111111111</v>
      </c>
      <c r="D4" s="8">
        <v>155.09601181683902</v>
      </c>
    </row>
    <row r="5">
      <c r="A5" s="4" t="s">
        <v>8</v>
      </c>
      <c r="B5" s="8">
        <v>0.459549111111111</v>
      </c>
      <c r="C5" s="8">
        <v>0.16243711111111112</v>
      </c>
      <c r="D5" s="8">
        <v>153.80833730507788</v>
      </c>
    </row>
    <row r="6">
      <c r="A6" s="4" t="s">
        <v>9</v>
      </c>
      <c r="B6" s="8">
        <v>0.4399373333333334</v>
      </c>
      <c r="C6" s="8">
        <v>1.4698536666666666</v>
      </c>
      <c r="D6" s="8">
        <v>50.09274138723382</v>
      </c>
    </row>
    <row r="7">
      <c r="A7" s="4" t="s">
        <v>10</v>
      </c>
      <c r="B7" s="8">
        <v>5.593641888888889</v>
      </c>
      <c r="C7" s="8">
        <v>0.18625688888888892</v>
      </c>
      <c r="D7" s="8">
        <v>19.70430508692684</v>
      </c>
    </row>
    <row r="8">
      <c r="A8" s="4" t="s">
        <v>11</v>
      </c>
      <c r="B8" s="8">
        <v>5.634578333333334</v>
      </c>
      <c r="C8" s="8">
        <v>0.17741966666666664</v>
      </c>
      <c r="D8" s="8">
        <v>19.595479710916777</v>
      </c>
    </row>
    <row r="9">
      <c r="A9" s="4" t="s">
        <v>12</v>
      </c>
      <c r="B9" s="8">
        <v>5.5183552222222225</v>
      </c>
      <c r="C9" s="8">
        <v>0.1772738888888889</v>
      </c>
      <c r="D9" s="8">
        <v>18.376664741473686</v>
      </c>
    </row>
    <row r="10">
      <c r="A10" s="4" t="s">
        <v>14</v>
      </c>
      <c r="B10" s="8">
        <v>6.913837111111111</v>
      </c>
      <c r="C10" s="8">
        <v>0.20593477777777774</v>
      </c>
      <c r="D10" s="8">
        <v>16.79204859668803</v>
      </c>
    </row>
    <row r="11">
      <c r="A11" s="4" t="s">
        <v>15</v>
      </c>
      <c r="B11" s="8">
        <v>7.401521333333333</v>
      </c>
      <c r="C11" s="8">
        <v>0.193095</v>
      </c>
      <c r="D11" s="8">
        <v>15.742145528908074</v>
      </c>
    </row>
    <row r="12">
      <c r="A12" s="4" t="s">
        <v>16</v>
      </c>
      <c r="B12" s="8">
        <v>5.550208666666666</v>
      </c>
      <c r="C12" s="8">
        <v>1.924011222222222</v>
      </c>
      <c r="D12" s="8">
        <v>15.237561990676129</v>
      </c>
    </row>
    <row r="13">
      <c r="A13" s="4" t="s">
        <v>13</v>
      </c>
      <c r="B13" s="8">
        <v>7.649830333333331</v>
      </c>
      <c r="C13" s="8">
        <v>0.19633577777777778</v>
      </c>
      <c r="D13" s="8">
        <v>15.237448947996475</v>
      </c>
    </row>
    <row r="14">
      <c r="A14" s="4" t="s">
        <v>0</v>
      </c>
      <c r="B14" s="8">
        <v>8.151909999999999</v>
      </c>
      <c r="C14" s="8">
        <v>0.1897005555555556</v>
      </c>
      <c r="D14" s="8">
        <v>14.332430740959365</v>
      </c>
    </row>
    <row r="15">
      <c r="A15" s="4" t="s">
        <v>21</v>
      </c>
      <c r="B15" s="8">
        <v>5.6910677777777785</v>
      </c>
      <c r="C15" s="8">
        <v>0.13643466666666665</v>
      </c>
      <c r="D15" s="8">
        <v>10.391339365852213</v>
      </c>
    </row>
    <row r="16">
      <c r="A16" s="4" t="s">
        <v>17</v>
      </c>
      <c r="B16" s="8">
        <v>10.338179333333334</v>
      </c>
      <c r="C16" s="8">
        <v>1.960464777777778</v>
      </c>
      <c r="D16" s="8">
        <v>9.721035463376328</v>
      </c>
    </row>
    <row r="17">
      <c r="A17" s="4" t="s">
        <v>32</v>
      </c>
      <c r="B17" s="8">
        <v>54.010548666666665</v>
      </c>
      <c r="C17" s="8">
        <v>0.2375778888888889</v>
      </c>
      <c r="D17" s="8">
        <v>3.0313386818259387</v>
      </c>
    </row>
    <row r="18">
      <c r="A18" s="4" t="s">
        <v>34</v>
      </c>
      <c r="B18" s="8">
        <v>55.18353033333332</v>
      </c>
      <c r="C18" s="8">
        <v>0.25309577777777775</v>
      </c>
      <c r="D18" s="8">
        <v>2.9663501547668147</v>
      </c>
    </row>
    <row r="19">
      <c r="A19" s="4" t="s">
        <v>38</v>
      </c>
      <c r="B19" s="8">
        <v>57.16254166666667</v>
      </c>
      <c r="C19" s="8">
        <v>0.26544955555555555</v>
      </c>
      <c r="D19" s="8">
        <v>2.8634894055080817</v>
      </c>
    </row>
    <row r="20">
      <c r="A20" s="4" t="s">
        <v>40</v>
      </c>
      <c r="B20" s="8">
        <v>57.33449888888889</v>
      </c>
      <c r="C20" s="8">
        <v>0.2630108888888889</v>
      </c>
      <c r="D20" s="8">
        <v>2.855061704558107</v>
      </c>
    </row>
    <row r="21">
      <c r="A21" s="4" t="s">
        <v>41</v>
      </c>
      <c r="B21" s="8">
        <v>61.84490988888889</v>
      </c>
      <c r="C21" s="8">
        <v>2.7992663333333336</v>
      </c>
      <c r="D21" s="8">
        <v>2.543840049552904</v>
      </c>
    </row>
    <row r="22">
      <c r="A22" s="4" t="s">
        <v>19</v>
      </c>
      <c r="B22" s="8">
        <v>10.434123555555555</v>
      </c>
      <c r="C22" s="8">
        <v>0.07521866666666667</v>
      </c>
      <c r="D22" s="8">
        <v>2.2625372049926376</v>
      </c>
    </row>
    <row r="23">
      <c r="A23" s="4" t="s">
        <v>20</v>
      </c>
      <c r="B23" s="8">
        <v>11.087041888888889</v>
      </c>
      <c r="C23" s="8">
        <v>0.07961244444444443</v>
      </c>
      <c r="D23" s="8">
        <v>2.129355585656418</v>
      </c>
    </row>
    <row r="24">
      <c r="A24" s="4" t="s">
        <v>25</v>
      </c>
      <c r="B24" s="8">
        <v>11.505588333333334</v>
      </c>
      <c r="C24" s="8">
        <v>0.08702688888888889</v>
      </c>
      <c r="D24" s="8">
        <v>2.051114206930414</v>
      </c>
    </row>
    <row r="25">
      <c r="A25" s="4" t="s">
        <v>33</v>
      </c>
      <c r="B25" s="8">
        <v>11.654021444444446</v>
      </c>
      <c r="C25" s="8">
        <v>0.07553577777777779</v>
      </c>
      <c r="D25" s="8">
        <v>2.0271675500870234</v>
      </c>
    </row>
    <row r="26">
      <c r="A26" s="4" t="s">
        <v>42</v>
      </c>
      <c r="B26" s="8">
        <v>72.66441155555556</v>
      </c>
      <c r="C26" s="8">
        <v>0.21466622222222223</v>
      </c>
      <c r="D26" s="8">
        <v>1.884399988596026</v>
      </c>
    </row>
    <row r="27">
      <c r="A27" s="4" t="s">
        <v>43</v>
      </c>
      <c r="B27" s="8">
        <v>73.4170691111111</v>
      </c>
      <c r="C27" s="8">
        <v>0.2191868888888889</v>
      </c>
      <c r="D27" s="8">
        <v>1.8635143837598458</v>
      </c>
    </row>
    <row r="28">
      <c r="A28" s="4" t="s">
        <v>44</v>
      </c>
      <c r="B28" s="8">
        <v>72.81375244444445</v>
      </c>
      <c r="C28" s="8">
        <v>2.7741301111111114</v>
      </c>
      <c r="D28" s="8">
        <v>1.8168696977640053</v>
      </c>
    </row>
    <row r="29">
      <c r="A29" s="4" t="s">
        <v>45</v>
      </c>
      <c r="B29" s="8">
        <v>76.69932</v>
      </c>
      <c r="C29" s="8">
        <v>0.21462355555555554</v>
      </c>
      <c r="D29" s="8">
        <v>1.771099178185134</v>
      </c>
    </row>
    <row r="30">
      <c r="A30" s="4" t="s">
        <v>46</v>
      </c>
      <c r="B30" s="8">
        <v>161.6871667777778</v>
      </c>
      <c r="C30" s="8">
        <v>0.45758233333333337</v>
      </c>
      <c r="D30" s="8">
        <v>1.6884776058345812</v>
      </c>
    </row>
    <row r="31">
      <c r="A31" s="4" t="s">
        <v>47</v>
      </c>
      <c r="B31" s="8">
        <v>163.05901622222223</v>
      </c>
      <c r="C31" s="8">
        <v>0.49020955555555557</v>
      </c>
      <c r="D31" s="8">
        <v>1.6739778282397546</v>
      </c>
    </row>
    <row r="32">
      <c r="A32" s="4" t="s">
        <v>48</v>
      </c>
      <c r="B32" s="8">
        <v>163.1464242222222</v>
      </c>
      <c r="C32" s="8">
        <v>0.4463181111111111</v>
      </c>
      <c r="D32" s="8">
        <v>1.6735325410703954</v>
      </c>
    </row>
    <row r="33">
      <c r="A33" s="4" t="s">
        <v>37</v>
      </c>
      <c r="B33" s="8">
        <v>14.25756088888889</v>
      </c>
      <c r="C33" s="8">
        <v>0.35947733333333337</v>
      </c>
      <c r="D33" s="8">
        <v>1.6267165356131124</v>
      </c>
    </row>
    <row r="34">
      <c r="A34" s="4" t="s">
        <v>49</v>
      </c>
      <c r="B34" s="8">
        <v>165.56059833333333</v>
      </c>
      <c r="C34" s="8">
        <v>0.44122566666666674</v>
      </c>
      <c r="D34" s="8">
        <v>1.528764995845936</v>
      </c>
    </row>
    <row r="35">
      <c r="A35" s="4" t="s">
        <v>50</v>
      </c>
      <c r="B35" s="8">
        <v>182.22416344444443</v>
      </c>
      <c r="C35" s="8">
        <v>4.761241666666667</v>
      </c>
      <c r="D35" s="8">
        <v>1.4641665621714839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10"/>
      <c r="L1" s="10"/>
      <c r="M1" s="10"/>
      <c r="N1" s="10"/>
      <c r="O1" s="10"/>
    </row>
    <row r="2">
      <c r="A2" s="12"/>
      <c r="B2" s="13" t="s">
        <v>18</v>
      </c>
      <c r="C2" s="13" t="s">
        <v>22</v>
      </c>
      <c r="D2" s="13" t="s">
        <v>23</v>
      </c>
      <c r="E2" s="13" t="s">
        <v>24</v>
      </c>
      <c r="F2" s="13" t="s">
        <v>26</v>
      </c>
      <c r="G2" s="13" t="s">
        <v>27</v>
      </c>
      <c r="H2" s="13" t="s">
        <v>28</v>
      </c>
      <c r="I2" s="13" t="s">
        <v>29</v>
      </c>
      <c r="J2" s="13" t="s">
        <v>30</v>
      </c>
      <c r="K2" s="14" t="s">
        <v>31</v>
      </c>
      <c r="L2" s="14" t="s">
        <v>35</v>
      </c>
      <c r="M2" s="14" t="s">
        <v>36</v>
      </c>
      <c r="N2" s="10"/>
      <c r="O2" s="10"/>
    </row>
    <row r="3">
      <c r="A3" s="15" t="s">
        <v>39</v>
      </c>
      <c r="B3" s="13">
        <v>8.16915</v>
      </c>
      <c r="C3" s="13">
        <v>13.553326</v>
      </c>
      <c r="D3" s="13">
        <v>7.70208</v>
      </c>
      <c r="E3" s="13">
        <v>6.865528</v>
      </c>
      <c r="F3" s="13">
        <v>6.456718</v>
      </c>
      <c r="G3" s="13">
        <v>8.474656</v>
      </c>
      <c r="H3" s="13">
        <v>7.057062</v>
      </c>
      <c r="I3" s="13">
        <v>7.269202</v>
      </c>
      <c r="J3" s="13">
        <v>7.819468</v>
      </c>
      <c r="K3" s="10">
        <f t="shared" ref="K3:K6" si="1">AVERAGE(B3:J3)</f>
        <v>8.15191</v>
      </c>
      <c r="L3" s="10">
        <f t="shared" ref="L3:L6" si="2">STDEV(B3:J3)</f>
        <v>2.124233445</v>
      </c>
      <c r="M3" s="10"/>
      <c r="N3" s="10"/>
      <c r="O3" s="10"/>
    </row>
    <row r="4">
      <c r="A4" s="15" t="s">
        <v>51</v>
      </c>
      <c r="B4" s="13">
        <v>0.218136</v>
      </c>
      <c r="C4" s="13">
        <v>0.211782</v>
      </c>
      <c r="D4" s="13">
        <v>0.190516</v>
      </c>
      <c r="E4" s="13">
        <v>0.193626</v>
      </c>
      <c r="F4" s="13">
        <v>0.182293</v>
      </c>
      <c r="G4" s="13">
        <v>0.160785</v>
      </c>
      <c r="H4" s="13">
        <v>0.202352</v>
      </c>
      <c r="I4" s="13">
        <v>0.162605</v>
      </c>
      <c r="J4" s="13">
        <v>0.18521</v>
      </c>
      <c r="K4" s="10">
        <f t="shared" si="1"/>
        <v>0.1897005556</v>
      </c>
      <c r="L4" s="10">
        <f t="shared" si="2"/>
        <v>0.01974086261</v>
      </c>
      <c r="M4" s="10"/>
      <c r="N4" s="10"/>
      <c r="O4" s="10"/>
    </row>
    <row r="5">
      <c r="A5" s="15" t="s">
        <v>52</v>
      </c>
      <c r="B5" s="13">
        <v>120.0</v>
      </c>
      <c r="C5" s="13">
        <v>123.0</v>
      </c>
      <c r="D5" s="13">
        <v>120.0</v>
      </c>
      <c r="E5" s="13">
        <v>120.0</v>
      </c>
      <c r="F5" s="13">
        <v>115.0</v>
      </c>
      <c r="G5" s="13">
        <v>114.0</v>
      </c>
      <c r="H5" s="13">
        <v>125.0</v>
      </c>
      <c r="I5" s="13">
        <v>112.0</v>
      </c>
      <c r="J5" s="13">
        <v>113.0</v>
      </c>
      <c r="K5" s="10">
        <f t="shared" si="1"/>
        <v>118</v>
      </c>
      <c r="L5" s="10">
        <f t="shared" si="2"/>
        <v>4.636809248</v>
      </c>
      <c r="M5" s="10"/>
      <c r="N5" s="10"/>
      <c r="O5" s="10"/>
    </row>
    <row r="6">
      <c r="A6" s="15" t="s">
        <v>53</v>
      </c>
      <c r="B6" s="13">
        <v>127.0</v>
      </c>
      <c r="C6" s="13">
        <v>120.0</v>
      </c>
      <c r="D6" s="13">
        <v>123.0</v>
      </c>
      <c r="E6" s="13">
        <v>120.0</v>
      </c>
      <c r="F6" s="13">
        <v>120.0</v>
      </c>
      <c r="G6" s="13">
        <v>115.0</v>
      </c>
      <c r="H6" s="13">
        <v>114.0</v>
      </c>
      <c r="I6" s="13">
        <v>125.0</v>
      </c>
      <c r="J6" s="13">
        <v>112.0</v>
      </c>
      <c r="K6" s="10">
        <f t="shared" si="1"/>
        <v>119.5555556</v>
      </c>
      <c r="L6" s="10">
        <f t="shared" si="2"/>
        <v>5.077182071</v>
      </c>
      <c r="M6" s="10">
        <f>K6/(K3+K4)</f>
        <v>14.33243074</v>
      </c>
      <c r="N6" s="10"/>
      <c r="O6" s="10"/>
    </row>
    <row r="7">
      <c r="A7" s="12"/>
      <c r="B7" s="17"/>
      <c r="C7" s="17"/>
      <c r="D7" s="17"/>
      <c r="E7" s="17"/>
      <c r="F7" s="17"/>
      <c r="G7" s="17"/>
      <c r="H7" s="17"/>
      <c r="I7" s="17"/>
      <c r="J7" s="17"/>
      <c r="K7" s="10"/>
      <c r="L7" s="10"/>
      <c r="M7" s="10"/>
      <c r="N7" s="10"/>
      <c r="O7" s="10"/>
    </row>
    <row r="8">
      <c r="A8" s="12"/>
      <c r="B8" s="17"/>
      <c r="C8" s="17"/>
      <c r="D8" s="17"/>
      <c r="E8" s="17"/>
      <c r="F8" s="17"/>
      <c r="G8" s="17"/>
      <c r="H8" s="17"/>
      <c r="I8" s="17"/>
      <c r="J8" s="17"/>
      <c r="K8" s="10"/>
      <c r="L8" s="10"/>
      <c r="M8" s="10"/>
      <c r="N8" s="10"/>
      <c r="O8" s="10"/>
    </row>
    <row r="9">
      <c r="A9" s="15" t="s">
        <v>13</v>
      </c>
      <c r="B9" s="17"/>
      <c r="C9" s="17"/>
      <c r="D9" s="17"/>
      <c r="E9" s="17"/>
      <c r="F9" s="17"/>
      <c r="G9" s="17"/>
      <c r="H9" s="17"/>
      <c r="I9" s="17"/>
      <c r="J9" s="17"/>
      <c r="K9" s="10"/>
      <c r="L9" s="10"/>
      <c r="M9" s="10"/>
      <c r="N9" s="10"/>
      <c r="O9" s="10"/>
    </row>
    <row r="10">
      <c r="A10" s="12"/>
      <c r="B10" s="13" t="s">
        <v>18</v>
      </c>
      <c r="C10" s="13" t="s">
        <v>22</v>
      </c>
      <c r="D10" s="13" t="s">
        <v>23</v>
      </c>
      <c r="E10" s="13" t="s">
        <v>24</v>
      </c>
      <c r="F10" s="13" t="s">
        <v>26</v>
      </c>
      <c r="G10" s="13" t="s">
        <v>27</v>
      </c>
      <c r="H10" s="13" t="s">
        <v>28</v>
      </c>
      <c r="I10" s="13" t="s">
        <v>29</v>
      </c>
      <c r="J10" s="13" t="s">
        <v>30</v>
      </c>
      <c r="K10" s="10"/>
      <c r="L10" s="10"/>
      <c r="M10" s="10"/>
      <c r="N10" s="10"/>
      <c r="O10" s="10"/>
    </row>
    <row r="11">
      <c r="A11" s="15" t="s">
        <v>39</v>
      </c>
      <c r="B11" s="13">
        <v>9.457282</v>
      </c>
      <c r="C11" s="13">
        <v>6.788996</v>
      </c>
      <c r="D11" s="13">
        <v>8.538891</v>
      </c>
      <c r="E11" s="13">
        <v>7.309718</v>
      </c>
      <c r="F11" s="13">
        <v>6.558783</v>
      </c>
      <c r="G11" s="13">
        <v>7.703669</v>
      </c>
      <c r="H11" s="13">
        <v>6.658826</v>
      </c>
      <c r="I11" s="13">
        <v>8.312932</v>
      </c>
      <c r="J11" s="13">
        <v>7.519376</v>
      </c>
      <c r="K11" s="10">
        <f t="shared" ref="K11:K14" si="3">AVERAGE(B11:J11)</f>
        <v>7.649830333</v>
      </c>
      <c r="L11" s="10">
        <f t="shared" ref="L11:L14" si="4">STDEV(B11:J11)</f>
        <v>0.9712181251</v>
      </c>
      <c r="M11" s="10"/>
      <c r="N11" s="10"/>
      <c r="O11" s="10"/>
    </row>
    <row r="12">
      <c r="A12" s="15" t="s">
        <v>51</v>
      </c>
      <c r="B12" s="13">
        <v>0.184547</v>
      </c>
      <c r="C12" s="13">
        <v>0.194519</v>
      </c>
      <c r="D12" s="13">
        <v>0.194583</v>
      </c>
      <c r="E12" s="13">
        <v>0.247396</v>
      </c>
      <c r="F12" s="13">
        <v>0.178483</v>
      </c>
      <c r="G12" s="13">
        <v>0.181946</v>
      </c>
      <c r="H12" s="13">
        <v>0.1834</v>
      </c>
      <c r="I12" s="13">
        <v>0.184988</v>
      </c>
      <c r="J12" s="13">
        <v>0.21716</v>
      </c>
      <c r="K12" s="10">
        <f t="shared" si="3"/>
        <v>0.1963357778</v>
      </c>
      <c r="L12" s="10">
        <f t="shared" si="4"/>
        <v>0.02238313121</v>
      </c>
      <c r="M12" s="10"/>
      <c r="N12" s="10"/>
      <c r="O12" s="10"/>
    </row>
    <row r="13">
      <c r="A13" s="15" t="s">
        <v>52</v>
      </c>
      <c r="B13" s="13">
        <v>120.0</v>
      </c>
      <c r="C13" s="13">
        <v>123.0</v>
      </c>
      <c r="D13" s="13">
        <v>120.0</v>
      </c>
      <c r="E13" s="13">
        <v>120.0</v>
      </c>
      <c r="F13" s="13">
        <v>115.0</v>
      </c>
      <c r="G13" s="13">
        <v>114.0</v>
      </c>
      <c r="H13" s="13">
        <v>125.0</v>
      </c>
      <c r="I13" s="13">
        <v>112.0</v>
      </c>
      <c r="J13" s="13">
        <v>113.0</v>
      </c>
      <c r="K13" s="10">
        <f t="shared" si="3"/>
        <v>118</v>
      </c>
      <c r="L13" s="10">
        <f t="shared" si="4"/>
        <v>4.636809248</v>
      </c>
      <c r="M13" s="10"/>
      <c r="N13" s="10"/>
      <c r="O13" s="10"/>
    </row>
    <row r="14">
      <c r="A14" s="15" t="s">
        <v>53</v>
      </c>
      <c r="B14" s="13">
        <v>127.0</v>
      </c>
      <c r="C14" s="13">
        <v>120.0</v>
      </c>
      <c r="D14" s="13">
        <v>123.0</v>
      </c>
      <c r="E14" s="13">
        <v>120.0</v>
      </c>
      <c r="F14" s="13">
        <v>120.0</v>
      </c>
      <c r="G14" s="13">
        <v>115.0</v>
      </c>
      <c r="H14" s="13">
        <v>114.0</v>
      </c>
      <c r="I14" s="13">
        <v>125.0</v>
      </c>
      <c r="J14" s="13">
        <v>112.0</v>
      </c>
      <c r="K14" s="10">
        <f t="shared" si="3"/>
        <v>119.5555556</v>
      </c>
      <c r="L14" s="10">
        <f t="shared" si="4"/>
        <v>5.077182071</v>
      </c>
      <c r="M14" s="10">
        <f>K14/(K11+K12)</f>
        <v>15.23744895</v>
      </c>
      <c r="N14" s="10"/>
      <c r="O14" s="10"/>
    </row>
    <row r="15">
      <c r="A15" s="12"/>
      <c r="B15" s="17"/>
      <c r="C15" s="17"/>
      <c r="D15" s="17"/>
      <c r="E15" s="17"/>
      <c r="F15" s="17"/>
      <c r="G15" s="17"/>
      <c r="H15" s="17"/>
      <c r="I15" s="17"/>
      <c r="J15" s="17"/>
      <c r="K15" s="10"/>
      <c r="L15" s="10"/>
      <c r="M15" s="10"/>
      <c r="N15" s="10"/>
      <c r="O15" s="10"/>
    </row>
    <row r="16">
      <c r="A16" s="12"/>
      <c r="B16" s="17"/>
      <c r="C16" s="17"/>
      <c r="D16" s="17"/>
      <c r="E16" s="17"/>
      <c r="F16" s="17"/>
      <c r="G16" s="17"/>
      <c r="H16" s="17"/>
      <c r="I16" s="17"/>
      <c r="J16" s="17"/>
      <c r="K16" s="10"/>
      <c r="L16" s="10"/>
      <c r="M16" s="10"/>
      <c r="N16" s="10"/>
      <c r="O16" s="10"/>
    </row>
    <row r="17">
      <c r="A17" s="15" t="s">
        <v>15</v>
      </c>
      <c r="B17" s="17"/>
      <c r="C17" s="17"/>
      <c r="D17" s="17"/>
      <c r="E17" s="17"/>
      <c r="F17" s="17"/>
      <c r="G17" s="17"/>
      <c r="H17" s="17"/>
      <c r="I17" s="17"/>
      <c r="J17" s="17"/>
      <c r="K17" s="10"/>
      <c r="L17" s="10"/>
      <c r="M17" s="10"/>
      <c r="N17" s="10"/>
      <c r="O17" s="10"/>
    </row>
    <row r="18">
      <c r="A18" s="12"/>
      <c r="B18" s="13" t="s">
        <v>18</v>
      </c>
      <c r="C18" s="13" t="s">
        <v>22</v>
      </c>
      <c r="D18" s="13" t="s">
        <v>23</v>
      </c>
      <c r="E18" s="13" t="s">
        <v>24</v>
      </c>
      <c r="F18" s="13" t="s">
        <v>26</v>
      </c>
      <c r="G18" s="13" t="s">
        <v>27</v>
      </c>
      <c r="H18" s="13" t="s">
        <v>28</v>
      </c>
      <c r="I18" s="13" t="s">
        <v>29</v>
      </c>
      <c r="J18" s="13" t="s">
        <v>30</v>
      </c>
      <c r="K18" s="10"/>
      <c r="L18" s="10"/>
      <c r="M18" s="10"/>
      <c r="N18" s="10"/>
      <c r="O18" s="10"/>
    </row>
    <row r="19">
      <c r="A19" s="15" t="s">
        <v>39</v>
      </c>
      <c r="B19" s="13">
        <v>7.408992</v>
      </c>
      <c r="C19" s="13">
        <v>6.810548</v>
      </c>
      <c r="D19" s="13">
        <v>6.989355</v>
      </c>
      <c r="E19" s="13">
        <v>6.800241</v>
      </c>
      <c r="F19" s="13">
        <v>6.980187</v>
      </c>
      <c r="G19" s="13">
        <v>9.659834</v>
      </c>
      <c r="H19" s="13">
        <v>6.797041</v>
      </c>
      <c r="I19" s="13">
        <v>6.521539</v>
      </c>
      <c r="J19" s="13">
        <v>8.645955</v>
      </c>
      <c r="K19" s="10">
        <f t="shared" ref="K19:K22" si="5">AVERAGE(B19:J19)</f>
        <v>7.401521333</v>
      </c>
      <c r="L19" s="10">
        <f t="shared" ref="L19:L22" si="6">STDEV(B19:J19)</f>
        <v>1.051582359</v>
      </c>
      <c r="M19" s="10"/>
      <c r="N19" s="10"/>
      <c r="O19" s="10"/>
    </row>
    <row r="20">
      <c r="A20" s="15" t="s">
        <v>51</v>
      </c>
      <c r="B20" s="13">
        <v>0.199233</v>
      </c>
      <c r="C20" s="13">
        <v>0.214204</v>
      </c>
      <c r="D20" s="13">
        <v>0.215505</v>
      </c>
      <c r="E20" s="13">
        <v>0.191703</v>
      </c>
      <c r="F20" s="13">
        <v>0.181023</v>
      </c>
      <c r="G20" s="13">
        <v>0.172916</v>
      </c>
      <c r="H20" s="13">
        <v>0.215221</v>
      </c>
      <c r="I20" s="13">
        <v>0.174871</v>
      </c>
      <c r="J20" s="13">
        <v>0.173179</v>
      </c>
      <c r="K20" s="10">
        <f t="shared" si="5"/>
        <v>0.193095</v>
      </c>
      <c r="L20" s="10">
        <f t="shared" si="6"/>
        <v>0.0185696561</v>
      </c>
      <c r="M20" s="10"/>
      <c r="N20" s="10"/>
      <c r="O20" s="10"/>
    </row>
    <row r="21">
      <c r="A21" s="15" t="s">
        <v>52</v>
      </c>
      <c r="B21" s="13">
        <v>120.0</v>
      </c>
      <c r="C21" s="13">
        <v>123.0</v>
      </c>
      <c r="D21" s="13">
        <v>120.0</v>
      </c>
      <c r="E21" s="13">
        <v>120.0</v>
      </c>
      <c r="F21" s="13">
        <v>115.0</v>
      </c>
      <c r="G21" s="13">
        <v>114.0</v>
      </c>
      <c r="H21" s="13">
        <v>125.0</v>
      </c>
      <c r="I21" s="13">
        <v>112.0</v>
      </c>
      <c r="J21" s="13">
        <v>113.0</v>
      </c>
      <c r="K21" s="10">
        <f t="shared" si="5"/>
        <v>118</v>
      </c>
      <c r="L21" s="10">
        <f t="shared" si="6"/>
        <v>4.636809248</v>
      </c>
      <c r="M21" s="10"/>
      <c r="N21" s="10"/>
      <c r="O21" s="10"/>
    </row>
    <row r="22">
      <c r="A22" s="15" t="s">
        <v>53</v>
      </c>
      <c r="B22" s="13">
        <v>127.0</v>
      </c>
      <c r="C22" s="13">
        <v>120.0</v>
      </c>
      <c r="D22" s="13">
        <v>123.0</v>
      </c>
      <c r="E22" s="13">
        <v>120.0</v>
      </c>
      <c r="F22" s="13">
        <v>120.0</v>
      </c>
      <c r="G22" s="13">
        <v>115.0</v>
      </c>
      <c r="H22" s="13">
        <v>114.0</v>
      </c>
      <c r="I22" s="13">
        <v>125.0</v>
      </c>
      <c r="J22" s="13">
        <v>112.0</v>
      </c>
      <c r="K22" s="10">
        <f t="shared" si="5"/>
        <v>119.5555556</v>
      </c>
      <c r="L22" s="10">
        <f t="shared" si="6"/>
        <v>5.077182071</v>
      </c>
      <c r="M22" s="10">
        <f>K22/(K19+K20)</f>
        <v>15.74214553</v>
      </c>
      <c r="N22" s="10"/>
      <c r="O22" s="10"/>
    </row>
    <row r="23">
      <c r="A23" s="12"/>
      <c r="B23" s="17"/>
      <c r="C23" s="17"/>
      <c r="D23" s="17"/>
      <c r="E23" s="17"/>
      <c r="F23" s="17"/>
      <c r="G23" s="17"/>
      <c r="H23" s="17"/>
      <c r="I23" s="17"/>
      <c r="J23" s="17"/>
      <c r="K23" s="10"/>
      <c r="L23" s="10"/>
      <c r="M23" s="10"/>
      <c r="N23" s="10"/>
      <c r="O23" s="10"/>
    </row>
    <row r="24">
      <c r="A24" s="12"/>
      <c r="B24" s="17"/>
      <c r="C24" s="17"/>
      <c r="D24" s="17"/>
      <c r="E24" s="17"/>
      <c r="F24" s="17"/>
      <c r="G24" s="17"/>
      <c r="H24" s="17"/>
      <c r="I24" s="17"/>
      <c r="J24" s="17"/>
      <c r="K24" s="10"/>
      <c r="L24" s="10"/>
      <c r="M24" s="10"/>
      <c r="N24" s="10"/>
      <c r="O24" s="10"/>
    </row>
    <row r="25">
      <c r="A25" s="15" t="s">
        <v>14</v>
      </c>
      <c r="B25" s="17"/>
      <c r="C25" s="17"/>
      <c r="D25" s="17"/>
      <c r="E25" s="17"/>
      <c r="F25" s="17"/>
      <c r="G25" s="17"/>
      <c r="H25" s="17"/>
      <c r="I25" s="17"/>
      <c r="J25" s="17"/>
      <c r="K25" s="10"/>
      <c r="L25" s="10"/>
      <c r="M25" s="10"/>
      <c r="N25" s="10"/>
      <c r="O25" s="10"/>
    </row>
    <row r="26">
      <c r="A26" s="12"/>
      <c r="B26" s="13" t="s">
        <v>18</v>
      </c>
      <c r="C26" s="13" t="s">
        <v>22</v>
      </c>
      <c r="D26" s="13" t="s">
        <v>23</v>
      </c>
      <c r="E26" s="13" t="s">
        <v>24</v>
      </c>
      <c r="F26" s="13" t="s">
        <v>26</v>
      </c>
      <c r="G26" s="13" t="s">
        <v>27</v>
      </c>
      <c r="H26" s="13" t="s">
        <v>28</v>
      </c>
      <c r="I26" s="13" t="s">
        <v>29</v>
      </c>
      <c r="J26" s="13" t="s">
        <v>30</v>
      </c>
      <c r="K26" s="10"/>
      <c r="L26" s="10"/>
      <c r="M26" s="10"/>
      <c r="N26" s="10"/>
      <c r="O26" s="10"/>
    </row>
    <row r="27">
      <c r="A27" s="15" t="s">
        <v>39</v>
      </c>
      <c r="B27" s="13">
        <v>6.707871</v>
      </c>
      <c r="C27" s="13">
        <v>6.665982</v>
      </c>
      <c r="D27" s="13">
        <v>6.746752</v>
      </c>
      <c r="E27" s="13">
        <v>6.922861</v>
      </c>
      <c r="F27" s="13">
        <v>6.94657</v>
      </c>
      <c r="G27" s="13">
        <v>6.80808</v>
      </c>
      <c r="H27" s="13">
        <v>7.233454</v>
      </c>
      <c r="I27" s="13">
        <v>6.758441</v>
      </c>
      <c r="J27" s="13">
        <v>7.434523</v>
      </c>
      <c r="K27" s="10">
        <f t="shared" ref="K27:K30" si="7">AVERAGE(B27:J27)</f>
        <v>6.913837111</v>
      </c>
      <c r="L27" s="10">
        <f t="shared" ref="L27:L30" si="8">STDEV(B27:J27)</f>
        <v>0.2601744055</v>
      </c>
      <c r="M27" s="10"/>
      <c r="N27" s="10"/>
      <c r="O27" s="10"/>
    </row>
    <row r="28">
      <c r="A28" s="15" t="s">
        <v>51</v>
      </c>
      <c r="B28" s="13">
        <v>0.255286</v>
      </c>
      <c r="C28" s="13">
        <v>0.204031</v>
      </c>
      <c r="D28" s="13">
        <v>0.194441</v>
      </c>
      <c r="E28" s="13">
        <v>0.189527</v>
      </c>
      <c r="F28" s="13">
        <v>0.219049</v>
      </c>
      <c r="G28" s="13">
        <v>0.18437</v>
      </c>
      <c r="H28" s="13">
        <v>0.199198</v>
      </c>
      <c r="I28" s="13">
        <v>0.192632</v>
      </c>
      <c r="J28" s="13">
        <v>0.214879</v>
      </c>
      <c r="K28" s="10">
        <f t="shared" si="7"/>
        <v>0.2059347778</v>
      </c>
      <c r="L28" s="10">
        <f t="shared" si="8"/>
        <v>0.02173666043</v>
      </c>
      <c r="M28" s="10"/>
      <c r="N28" s="10"/>
      <c r="O28" s="10"/>
    </row>
    <row r="29">
      <c r="A29" s="15" t="s">
        <v>52</v>
      </c>
      <c r="B29" s="13">
        <v>120.0</v>
      </c>
      <c r="C29" s="13">
        <v>123.0</v>
      </c>
      <c r="D29" s="13">
        <v>120.0</v>
      </c>
      <c r="E29" s="13">
        <v>120.0</v>
      </c>
      <c r="F29" s="13">
        <v>115.0</v>
      </c>
      <c r="G29" s="13">
        <v>114.0</v>
      </c>
      <c r="H29" s="13">
        <v>125.0</v>
      </c>
      <c r="I29" s="13">
        <v>112.0</v>
      </c>
      <c r="J29" s="13">
        <v>113.0</v>
      </c>
      <c r="K29" s="10">
        <f t="shared" si="7"/>
        <v>118</v>
      </c>
      <c r="L29" s="10">
        <f t="shared" si="8"/>
        <v>4.636809248</v>
      </c>
      <c r="M29" s="10"/>
      <c r="N29" s="10"/>
      <c r="O29" s="10"/>
    </row>
    <row r="30">
      <c r="A30" s="15" t="s">
        <v>53</v>
      </c>
      <c r="B30" s="13">
        <v>127.0</v>
      </c>
      <c r="C30" s="13">
        <v>120.0</v>
      </c>
      <c r="D30" s="13">
        <v>123.0</v>
      </c>
      <c r="E30" s="13">
        <v>120.0</v>
      </c>
      <c r="F30" s="13">
        <v>120.0</v>
      </c>
      <c r="G30" s="13">
        <v>115.0</v>
      </c>
      <c r="H30" s="13">
        <v>114.0</v>
      </c>
      <c r="I30" s="13">
        <v>125.0</v>
      </c>
      <c r="J30" s="13">
        <v>112.0</v>
      </c>
      <c r="K30" s="10">
        <f t="shared" si="7"/>
        <v>119.5555556</v>
      </c>
      <c r="L30" s="10">
        <f t="shared" si="8"/>
        <v>5.077182071</v>
      </c>
      <c r="M30" s="10">
        <f>K30/(K27+K28)</f>
        <v>16.7920486</v>
      </c>
      <c r="N30" s="10"/>
      <c r="O30" s="10"/>
    </row>
    <row r="31">
      <c r="A31" s="12"/>
      <c r="B31" s="17"/>
      <c r="C31" s="17"/>
      <c r="D31" s="17"/>
      <c r="E31" s="17"/>
      <c r="F31" s="17"/>
      <c r="G31" s="17"/>
      <c r="H31" s="17"/>
      <c r="I31" s="17"/>
      <c r="J31" s="17"/>
      <c r="K31" s="10"/>
      <c r="L31" s="10"/>
      <c r="M31" s="10"/>
      <c r="N31" s="10"/>
      <c r="O31" s="10"/>
    </row>
    <row r="32">
      <c r="A32" s="12"/>
      <c r="B32" s="17"/>
      <c r="C32" s="17"/>
      <c r="D32" s="17"/>
      <c r="E32" s="17"/>
      <c r="F32" s="17"/>
      <c r="G32" s="17"/>
      <c r="H32" s="17"/>
      <c r="I32" s="17"/>
      <c r="J32" s="17"/>
      <c r="K32" s="10"/>
      <c r="L32" s="10"/>
      <c r="M32" s="10"/>
      <c r="N32" s="10"/>
      <c r="O32" s="10"/>
    </row>
    <row r="33">
      <c r="A33" s="15" t="s">
        <v>17</v>
      </c>
      <c r="B33" s="17"/>
      <c r="C33" s="17"/>
      <c r="D33" s="17"/>
      <c r="E33" s="17"/>
      <c r="F33" s="17"/>
      <c r="G33" s="17"/>
      <c r="H33" s="17"/>
      <c r="I33" s="17"/>
      <c r="J33" s="17"/>
      <c r="K33" s="10"/>
      <c r="L33" s="10"/>
      <c r="M33" s="10"/>
      <c r="N33" s="10"/>
      <c r="O33" s="10"/>
    </row>
    <row r="34">
      <c r="A34" s="12"/>
      <c r="B34" s="13" t="s">
        <v>18</v>
      </c>
      <c r="C34" s="13" t="s">
        <v>22</v>
      </c>
      <c r="D34" s="13" t="s">
        <v>23</v>
      </c>
      <c r="E34" s="13" t="s">
        <v>24</v>
      </c>
      <c r="F34" s="13" t="s">
        <v>26</v>
      </c>
      <c r="G34" s="13" t="s">
        <v>27</v>
      </c>
      <c r="H34" s="13" t="s">
        <v>28</v>
      </c>
      <c r="I34" s="13" t="s">
        <v>29</v>
      </c>
      <c r="J34" s="13" t="s">
        <v>30</v>
      </c>
      <c r="K34" s="24"/>
      <c r="L34" s="10"/>
      <c r="M34" s="10"/>
      <c r="N34" s="10"/>
      <c r="O34" s="10"/>
    </row>
    <row r="35">
      <c r="A35" s="15" t="s">
        <v>39</v>
      </c>
      <c r="B35" s="13">
        <v>10.141333</v>
      </c>
      <c r="C35" s="13">
        <v>10.003377</v>
      </c>
      <c r="D35" s="13">
        <v>10.524355</v>
      </c>
      <c r="E35" s="13">
        <v>9.921778</v>
      </c>
      <c r="F35" s="13">
        <v>10.193022</v>
      </c>
      <c r="G35" s="13">
        <v>10.455229</v>
      </c>
      <c r="H35" s="13">
        <v>12.131663</v>
      </c>
      <c r="I35" s="13">
        <v>9.425526</v>
      </c>
      <c r="J35" s="13">
        <v>10.247331</v>
      </c>
      <c r="K35" s="10">
        <f t="shared" ref="K35:K38" si="9">AVERAGE(B35:J35)</f>
        <v>10.33817933</v>
      </c>
      <c r="L35" s="10">
        <f t="shared" ref="L35:L38" si="10">STDEV(B35:J35)</f>
        <v>0.7459421053</v>
      </c>
      <c r="M35" s="10"/>
      <c r="N35" s="10"/>
      <c r="O35" s="10"/>
    </row>
    <row r="36">
      <c r="A36" s="15" t="s">
        <v>51</v>
      </c>
      <c r="B36" s="13">
        <v>2.255937</v>
      </c>
      <c r="C36" s="13">
        <v>1.959464</v>
      </c>
      <c r="D36" s="13">
        <v>1.971659</v>
      </c>
      <c r="E36" s="13">
        <v>1.910133</v>
      </c>
      <c r="F36" s="13">
        <v>1.961914</v>
      </c>
      <c r="G36" s="13">
        <v>1.90912</v>
      </c>
      <c r="H36" s="13">
        <v>1.924258</v>
      </c>
      <c r="I36" s="13">
        <v>1.891749</v>
      </c>
      <c r="J36" s="13">
        <v>1.859949</v>
      </c>
      <c r="K36" s="10">
        <f t="shared" si="9"/>
        <v>1.960464778</v>
      </c>
      <c r="L36" s="10">
        <f t="shared" si="10"/>
        <v>0.1165858219</v>
      </c>
      <c r="M36" s="10"/>
      <c r="N36" s="10"/>
      <c r="O36" s="10"/>
    </row>
    <row r="37">
      <c r="A37" s="15" t="s">
        <v>52</v>
      </c>
      <c r="B37" s="13">
        <v>120.0</v>
      </c>
      <c r="C37" s="13">
        <v>123.0</v>
      </c>
      <c r="D37" s="13">
        <v>120.0</v>
      </c>
      <c r="E37" s="13">
        <v>120.0</v>
      </c>
      <c r="F37" s="13">
        <v>115.0</v>
      </c>
      <c r="G37" s="13">
        <v>114.0</v>
      </c>
      <c r="H37" s="13">
        <v>125.0</v>
      </c>
      <c r="I37" s="13">
        <v>112.0</v>
      </c>
      <c r="J37" s="13">
        <v>113.0</v>
      </c>
      <c r="K37" s="10">
        <f t="shared" si="9"/>
        <v>118</v>
      </c>
      <c r="L37" s="10">
        <f t="shared" si="10"/>
        <v>4.636809248</v>
      </c>
      <c r="M37" s="10"/>
      <c r="N37" s="10"/>
      <c r="O37" s="10"/>
    </row>
    <row r="38">
      <c r="A38" s="15" t="s">
        <v>53</v>
      </c>
      <c r="B38" s="13">
        <v>127.0</v>
      </c>
      <c r="C38" s="13">
        <v>120.0</v>
      </c>
      <c r="D38" s="13">
        <v>123.0</v>
      </c>
      <c r="E38" s="13">
        <v>120.0</v>
      </c>
      <c r="F38" s="13">
        <v>120.0</v>
      </c>
      <c r="G38" s="13">
        <v>115.0</v>
      </c>
      <c r="H38" s="13">
        <v>114.0</v>
      </c>
      <c r="I38" s="13">
        <v>125.0</v>
      </c>
      <c r="J38" s="13">
        <v>112.0</v>
      </c>
      <c r="K38" s="10">
        <f t="shared" si="9"/>
        <v>119.5555556</v>
      </c>
      <c r="L38" s="10">
        <f t="shared" si="10"/>
        <v>5.077182071</v>
      </c>
      <c r="M38" s="10">
        <f>K38/(K35+K36)</f>
        <v>9.721035463</v>
      </c>
      <c r="N38" s="10"/>
      <c r="O38" s="10"/>
    </row>
    <row r="39">
      <c r="A39" s="12"/>
      <c r="B39" s="17"/>
      <c r="C39" s="17"/>
      <c r="D39" s="17"/>
      <c r="E39" s="17"/>
      <c r="F39" s="17"/>
      <c r="G39" s="17"/>
      <c r="H39" s="17"/>
      <c r="I39" s="17"/>
      <c r="J39" s="17"/>
      <c r="K39" s="24"/>
      <c r="L39" s="10"/>
      <c r="M39" s="10"/>
      <c r="N39" s="10"/>
      <c r="O39" s="10"/>
    </row>
    <row r="40">
      <c r="A40" s="12"/>
      <c r="B40" s="17"/>
      <c r="C40" s="17"/>
      <c r="D40" s="17"/>
      <c r="E40" s="17"/>
      <c r="F40" s="17"/>
      <c r="G40" s="17"/>
      <c r="H40" s="17"/>
      <c r="I40" s="17"/>
      <c r="J40" s="17"/>
      <c r="K40" s="24"/>
      <c r="L40" s="10"/>
      <c r="M40" s="10"/>
      <c r="N40" s="10"/>
      <c r="O40" s="10"/>
    </row>
    <row r="41">
      <c r="A41" s="15" t="s">
        <v>19</v>
      </c>
      <c r="B41" s="17"/>
      <c r="C41" s="17"/>
      <c r="D41" s="17"/>
      <c r="E41" s="17"/>
      <c r="F41" s="17"/>
      <c r="G41" s="17"/>
      <c r="H41" s="17"/>
      <c r="I41" s="17"/>
      <c r="J41" s="17"/>
      <c r="K41" s="24"/>
      <c r="L41" s="10"/>
      <c r="M41" s="10"/>
      <c r="N41" s="10"/>
      <c r="O41" s="10"/>
    </row>
    <row r="42">
      <c r="A42" s="12"/>
      <c r="B42" s="13" t="s">
        <v>18</v>
      </c>
      <c r="C42" s="13" t="s">
        <v>22</v>
      </c>
      <c r="D42" s="13" t="s">
        <v>23</v>
      </c>
      <c r="E42" s="13" t="s">
        <v>24</v>
      </c>
      <c r="F42" s="13" t="s">
        <v>26</v>
      </c>
      <c r="G42" s="13" t="s">
        <v>27</v>
      </c>
      <c r="H42" s="13" t="s">
        <v>28</v>
      </c>
      <c r="I42" s="13" t="s">
        <v>29</v>
      </c>
      <c r="J42" s="13" t="s">
        <v>30</v>
      </c>
      <c r="K42" s="24"/>
      <c r="L42" s="10"/>
      <c r="M42" s="10"/>
      <c r="N42" s="10"/>
      <c r="O42" s="10"/>
    </row>
    <row r="43">
      <c r="A43" s="15" t="s">
        <v>39</v>
      </c>
      <c r="B43" s="13">
        <v>7.977531</v>
      </c>
      <c r="C43" s="13">
        <v>7.90153</v>
      </c>
      <c r="D43" s="13">
        <v>8.030582</v>
      </c>
      <c r="E43" s="13">
        <v>8.519609</v>
      </c>
      <c r="F43" s="13">
        <v>21.39174</v>
      </c>
      <c r="G43" s="13">
        <v>7.515075</v>
      </c>
      <c r="H43" s="13">
        <v>9.884248</v>
      </c>
      <c r="I43" s="13">
        <v>9.43912</v>
      </c>
      <c r="J43" s="13">
        <v>13.247677</v>
      </c>
      <c r="K43" s="10">
        <f t="shared" ref="K43:K46" si="11">AVERAGE(B43:J43)</f>
        <v>10.43412356</v>
      </c>
      <c r="L43" s="10">
        <f t="shared" ref="L43:L46" si="12">STDEV(B43:J43)</f>
        <v>4.467800576</v>
      </c>
      <c r="M43" s="10"/>
      <c r="N43" s="10"/>
      <c r="O43" s="10"/>
    </row>
    <row r="44">
      <c r="A44" s="15" t="s">
        <v>51</v>
      </c>
      <c r="B44" s="13">
        <v>0.062581</v>
      </c>
      <c r="C44" s="13">
        <v>0.06071</v>
      </c>
      <c r="D44" s="13">
        <v>0.060876</v>
      </c>
      <c r="E44" s="13">
        <v>0.063946</v>
      </c>
      <c r="F44" s="13">
        <v>0.09246</v>
      </c>
      <c r="G44" s="13">
        <v>0.096828</v>
      </c>
      <c r="H44" s="13">
        <v>0.063148</v>
      </c>
      <c r="I44" s="13">
        <v>0.089026</v>
      </c>
      <c r="J44" s="13">
        <v>0.087393</v>
      </c>
      <c r="K44" s="10">
        <f t="shared" si="11"/>
        <v>0.07521866667</v>
      </c>
      <c r="L44" s="10">
        <f t="shared" si="12"/>
        <v>0.0156196264</v>
      </c>
      <c r="M44" s="10"/>
      <c r="N44" s="10"/>
      <c r="O44" s="10"/>
    </row>
    <row r="45">
      <c r="A45" s="15" t="s">
        <v>52</v>
      </c>
      <c r="B45" s="13">
        <v>14.0</v>
      </c>
      <c r="C45" s="13">
        <v>18.0</v>
      </c>
      <c r="D45" s="13">
        <v>21.0</v>
      </c>
      <c r="E45" s="13">
        <v>26.0</v>
      </c>
      <c r="F45" s="13">
        <v>43.0</v>
      </c>
      <c r="G45" s="13">
        <v>18.0</v>
      </c>
      <c r="H45" s="13">
        <v>31.0</v>
      </c>
      <c r="I45" s="13">
        <v>26.0</v>
      </c>
      <c r="J45" s="13">
        <v>34.0</v>
      </c>
      <c r="K45" s="10">
        <f t="shared" si="11"/>
        <v>25.66666667</v>
      </c>
      <c r="L45" s="10">
        <f t="shared" si="12"/>
        <v>9.178779875</v>
      </c>
      <c r="M45" s="10"/>
      <c r="N45" s="10"/>
      <c r="O45" s="10"/>
    </row>
    <row r="46">
      <c r="A46" s="15" t="s">
        <v>53</v>
      </c>
      <c r="B46" s="13">
        <v>17.0</v>
      </c>
      <c r="C46" s="13">
        <v>14.0</v>
      </c>
      <c r="D46" s="13">
        <v>18.0</v>
      </c>
      <c r="E46" s="13">
        <v>21.0</v>
      </c>
      <c r="F46" s="13">
        <v>26.0</v>
      </c>
      <c r="G46" s="13">
        <v>43.0</v>
      </c>
      <c r="H46" s="13">
        <v>18.0</v>
      </c>
      <c r="I46" s="13">
        <v>31.0</v>
      </c>
      <c r="J46" s="13">
        <v>26.0</v>
      </c>
      <c r="K46" s="10">
        <f t="shared" si="11"/>
        <v>23.77777778</v>
      </c>
      <c r="L46" s="10">
        <f t="shared" si="12"/>
        <v>8.996913051</v>
      </c>
      <c r="M46" s="10">
        <f>K46/(K43+K44)</f>
        <v>2.262537205</v>
      </c>
      <c r="N46" s="10"/>
      <c r="O46" s="10"/>
    </row>
    <row r="47">
      <c r="A47" s="12"/>
      <c r="B47" s="17"/>
      <c r="C47" s="17"/>
      <c r="D47" s="17"/>
      <c r="E47" s="17"/>
      <c r="F47" s="17"/>
      <c r="G47" s="17"/>
      <c r="H47" s="17"/>
      <c r="I47" s="17"/>
      <c r="J47" s="17"/>
      <c r="K47" s="24"/>
      <c r="L47" s="10"/>
      <c r="M47" s="10"/>
      <c r="N47" s="10"/>
      <c r="O47" s="10"/>
    </row>
    <row r="48">
      <c r="A48" s="12"/>
      <c r="B48" s="17"/>
      <c r="C48" s="17"/>
      <c r="D48" s="17"/>
      <c r="E48" s="17"/>
      <c r="F48" s="17"/>
      <c r="G48" s="17"/>
      <c r="H48" s="17"/>
      <c r="I48" s="17"/>
      <c r="J48" s="17"/>
      <c r="K48" s="24"/>
      <c r="L48" s="10"/>
      <c r="M48" s="10"/>
      <c r="N48" s="10"/>
      <c r="O48" s="10"/>
    </row>
    <row r="49">
      <c r="A49" s="15" t="s">
        <v>20</v>
      </c>
      <c r="B49" s="17"/>
      <c r="C49" s="17"/>
      <c r="D49" s="17"/>
      <c r="E49" s="17"/>
      <c r="F49" s="17"/>
      <c r="G49" s="17"/>
      <c r="H49" s="17"/>
      <c r="I49" s="17"/>
      <c r="J49" s="17"/>
      <c r="K49" s="24"/>
      <c r="L49" s="10"/>
      <c r="M49" s="10"/>
      <c r="N49" s="10"/>
      <c r="O49" s="10"/>
    </row>
    <row r="50">
      <c r="A50" s="12"/>
      <c r="B50" s="13" t="s">
        <v>18</v>
      </c>
      <c r="C50" s="13" t="s">
        <v>22</v>
      </c>
      <c r="D50" s="13" t="s">
        <v>23</v>
      </c>
      <c r="E50" s="13" t="s">
        <v>24</v>
      </c>
      <c r="F50" s="13" t="s">
        <v>26</v>
      </c>
      <c r="G50" s="13" t="s">
        <v>27</v>
      </c>
      <c r="H50" s="13" t="s">
        <v>28</v>
      </c>
      <c r="I50" s="13" t="s">
        <v>29</v>
      </c>
      <c r="J50" s="13" t="s">
        <v>30</v>
      </c>
      <c r="K50" s="24"/>
      <c r="L50" s="10"/>
      <c r="M50" s="10"/>
      <c r="N50" s="10"/>
      <c r="O50" s="10"/>
    </row>
    <row r="51">
      <c r="A51" s="15" t="s">
        <v>39</v>
      </c>
      <c r="B51" s="13">
        <v>7.505153</v>
      </c>
      <c r="C51" s="13">
        <v>10.015094</v>
      </c>
      <c r="D51" s="13">
        <v>8.798246</v>
      </c>
      <c r="E51" s="13">
        <v>8.852281</v>
      </c>
      <c r="F51" s="13">
        <v>22.389805</v>
      </c>
      <c r="G51" s="13">
        <v>7.817246</v>
      </c>
      <c r="H51" s="13">
        <v>9.738881</v>
      </c>
      <c r="I51" s="13">
        <v>8.889605</v>
      </c>
      <c r="J51" s="13">
        <v>15.777066</v>
      </c>
      <c r="K51" s="10">
        <f t="shared" ref="K51:K54" si="13">AVERAGE(B51:J51)</f>
        <v>11.08704189</v>
      </c>
      <c r="L51" s="10">
        <f t="shared" ref="L51:L54" si="14">STDEV(B51:J51)</f>
        <v>4.890019876</v>
      </c>
      <c r="M51" s="10"/>
      <c r="N51" s="10"/>
      <c r="O51" s="10"/>
    </row>
    <row r="52">
      <c r="A52" s="15" t="s">
        <v>51</v>
      </c>
      <c r="B52" s="13">
        <v>0.062409</v>
      </c>
      <c r="C52" s="13">
        <v>0.057355</v>
      </c>
      <c r="D52" s="13">
        <v>0.067407</v>
      </c>
      <c r="E52" s="13">
        <v>0.122665</v>
      </c>
      <c r="F52" s="13">
        <v>0.092471</v>
      </c>
      <c r="G52" s="13">
        <v>0.117141</v>
      </c>
      <c r="H52" s="13">
        <v>0.065877</v>
      </c>
      <c r="I52" s="13">
        <v>0.077625</v>
      </c>
      <c r="J52" s="13">
        <v>0.053562</v>
      </c>
      <c r="K52" s="10">
        <f t="shared" si="13"/>
        <v>0.07961244444</v>
      </c>
      <c r="L52" s="10">
        <f t="shared" si="14"/>
        <v>0.0255900877</v>
      </c>
      <c r="M52" s="10"/>
      <c r="N52" s="10"/>
      <c r="O52" s="10"/>
    </row>
    <row r="53">
      <c r="A53" s="15" t="s">
        <v>52</v>
      </c>
      <c r="B53" s="13">
        <v>14.0</v>
      </c>
      <c r="C53" s="13">
        <v>18.0</v>
      </c>
      <c r="D53" s="13">
        <v>21.0</v>
      </c>
      <c r="E53" s="13">
        <v>26.0</v>
      </c>
      <c r="F53" s="13">
        <v>43.0</v>
      </c>
      <c r="G53" s="13">
        <v>18.0</v>
      </c>
      <c r="H53" s="13">
        <v>31.0</v>
      </c>
      <c r="I53" s="13">
        <v>26.0</v>
      </c>
      <c r="J53" s="13">
        <v>34.0</v>
      </c>
      <c r="K53" s="10">
        <f t="shared" si="13"/>
        <v>25.66666667</v>
      </c>
      <c r="L53" s="10">
        <f t="shared" si="14"/>
        <v>9.178779875</v>
      </c>
      <c r="M53" s="10"/>
      <c r="N53" s="10"/>
      <c r="O53" s="10"/>
    </row>
    <row r="54">
      <c r="A54" s="15" t="s">
        <v>53</v>
      </c>
      <c r="B54" s="13">
        <v>17.0</v>
      </c>
      <c r="C54" s="13">
        <v>14.0</v>
      </c>
      <c r="D54" s="13">
        <v>18.0</v>
      </c>
      <c r="E54" s="13">
        <v>21.0</v>
      </c>
      <c r="F54" s="13">
        <v>26.0</v>
      </c>
      <c r="G54" s="13">
        <v>43.0</v>
      </c>
      <c r="H54" s="13">
        <v>18.0</v>
      </c>
      <c r="I54" s="13">
        <v>31.0</v>
      </c>
      <c r="J54" s="13">
        <v>26.0</v>
      </c>
      <c r="K54" s="10">
        <f t="shared" si="13"/>
        <v>23.77777778</v>
      </c>
      <c r="L54" s="10">
        <f t="shared" si="14"/>
        <v>8.996913051</v>
      </c>
      <c r="M54" s="10">
        <f>K54/(K51+K52)</f>
        <v>2.129355586</v>
      </c>
      <c r="N54" s="10"/>
      <c r="O54" s="10"/>
    </row>
    <row r="55">
      <c r="A55" s="12"/>
      <c r="B55" s="17"/>
      <c r="C55" s="17"/>
      <c r="D55" s="17"/>
      <c r="E55" s="17"/>
      <c r="F55" s="17"/>
      <c r="G55" s="17"/>
      <c r="H55" s="17"/>
      <c r="I55" s="17"/>
      <c r="J55" s="17"/>
      <c r="K55" s="24"/>
      <c r="L55" s="10"/>
      <c r="M55" s="10"/>
      <c r="N55" s="10"/>
      <c r="O55" s="10"/>
    </row>
    <row r="56">
      <c r="A56" s="12"/>
      <c r="B56" s="17"/>
      <c r="C56" s="17"/>
      <c r="D56" s="17"/>
      <c r="E56" s="17"/>
      <c r="F56" s="17"/>
      <c r="G56" s="17"/>
      <c r="H56" s="17"/>
      <c r="I56" s="17"/>
      <c r="J56" s="17"/>
      <c r="K56" s="24"/>
      <c r="L56" s="10"/>
      <c r="M56" s="10"/>
      <c r="N56" s="10"/>
      <c r="O56" s="10"/>
    </row>
    <row r="57">
      <c r="A57" s="15" t="s">
        <v>25</v>
      </c>
      <c r="B57" s="17"/>
      <c r="C57" s="17"/>
      <c r="D57" s="17"/>
      <c r="E57" s="17"/>
      <c r="F57" s="17"/>
      <c r="G57" s="17"/>
      <c r="H57" s="17"/>
      <c r="I57" s="17"/>
      <c r="J57" s="17"/>
      <c r="K57" s="24"/>
      <c r="L57" s="10"/>
      <c r="M57" s="10"/>
      <c r="N57" s="10"/>
      <c r="O57" s="10"/>
    </row>
    <row r="58">
      <c r="A58" s="12"/>
      <c r="B58" s="13" t="s">
        <v>18</v>
      </c>
      <c r="C58" s="13" t="s">
        <v>22</v>
      </c>
      <c r="D58" s="13" t="s">
        <v>23</v>
      </c>
      <c r="E58" s="13" t="s">
        <v>24</v>
      </c>
      <c r="F58" s="13" t="s">
        <v>26</v>
      </c>
      <c r="G58" s="13" t="s">
        <v>27</v>
      </c>
      <c r="H58" s="13" t="s">
        <v>28</v>
      </c>
      <c r="I58" s="13" t="s">
        <v>29</v>
      </c>
      <c r="J58" s="13" t="s">
        <v>30</v>
      </c>
      <c r="K58" s="24"/>
      <c r="L58" s="10"/>
      <c r="M58" s="10"/>
      <c r="N58" s="10"/>
      <c r="O58" s="10"/>
    </row>
    <row r="59">
      <c r="A59" s="15" t="s">
        <v>39</v>
      </c>
      <c r="B59" s="13">
        <v>10.858379</v>
      </c>
      <c r="C59" s="13">
        <v>8.890167</v>
      </c>
      <c r="D59" s="13">
        <v>8.980247</v>
      </c>
      <c r="E59" s="13">
        <v>9.666071</v>
      </c>
      <c r="F59" s="13">
        <v>23.363843</v>
      </c>
      <c r="G59" s="13">
        <v>7.639482</v>
      </c>
      <c r="H59" s="13">
        <v>10.227615</v>
      </c>
      <c r="I59" s="13">
        <v>10.224483</v>
      </c>
      <c r="J59" s="13">
        <v>13.700008</v>
      </c>
      <c r="K59" s="10">
        <f t="shared" ref="K59:K62" si="15">AVERAGE(B59:J59)</f>
        <v>11.50558833</v>
      </c>
      <c r="L59" s="10">
        <f t="shared" ref="L59:L62" si="16">STDEV(B59:J59)</f>
        <v>4.752307175</v>
      </c>
      <c r="M59" s="10"/>
      <c r="N59" s="10"/>
      <c r="O59" s="10"/>
    </row>
    <row r="60">
      <c r="A60" s="15" t="s">
        <v>51</v>
      </c>
      <c r="B60" s="13">
        <v>0.039193</v>
      </c>
      <c r="C60" s="13">
        <v>0.034397</v>
      </c>
      <c r="D60" s="13">
        <v>0.06164</v>
      </c>
      <c r="E60" s="13">
        <v>0.06315</v>
      </c>
      <c r="F60" s="13">
        <v>0.122215</v>
      </c>
      <c r="G60" s="13">
        <v>0.097995</v>
      </c>
      <c r="H60" s="13">
        <v>0.106406</v>
      </c>
      <c r="I60" s="13">
        <v>0.132423</v>
      </c>
      <c r="J60" s="13">
        <v>0.125823</v>
      </c>
      <c r="K60" s="10">
        <f t="shared" si="15"/>
        <v>0.08702688889</v>
      </c>
      <c r="L60" s="10">
        <f t="shared" si="16"/>
        <v>0.03803383986</v>
      </c>
      <c r="M60" s="10"/>
      <c r="N60" s="10"/>
      <c r="O60" s="10"/>
    </row>
    <row r="61">
      <c r="A61" s="15" t="s">
        <v>52</v>
      </c>
      <c r="B61" s="13">
        <v>14.0</v>
      </c>
      <c r="C61" s="13">
        <v>18.0</v>
      </c>
      <c r="D61" s="13">
        <v>21.0</v>
      </c>
      <c r="E61" s="13">
        <v>26.0</v>
      </c>
      <c r="F61" s="13">
        <v>43.0</v>
      </c>
      <c r="G61" s="13">
        <v>18.0</v>
      </c>
      <c r="H61" s="13">
        <v>31.0</v>
      </c>
      <c r="I61" s="13">
        <v>26.0</v>
      </c>
      <c r="J61" s="13">
        <v>34.0</v>
      </c>
      <c r="K61" s="10">
        <f t="shared" si="15"/>
        <v>25.66666667</v>
      </c>
      <c r="L61" s="10">
        <f t="shared" si="16"/>
        <v>9.178779875</v>
      </c>
      <c r="M61" s="10"/>
      <c r="N61" s="10"/>
      <c r="O61" s="10"/>
    </row>
    <row r="62">
      <c r="A62" s="15" t="s">
        <v>53</v>
      </c>
      <c r="B62" s="13">
        <v>17.0</v>
      </c>
      <c r="C62" s="13">
        <v>14.0</v>
      </c>
      <c r="D62" s="13">
        <v>18.0</v>
      </c>
      <c r="E62" s="13">
        <v>21.0</v>
      </c>
      <c r="F62" s="13">
        <v>26.0</v>
      </c>
      <c r="G62" s="13">
        <v>43.0</v>
      </c>
      <c r="H62" s="13">
        <v>18.0</v>
      </c>
      <c r="I62" s="13">
        <v>31.0</v>
      </c>
      <c r="J62" s="13">
        <v>26.0</v>
      </c>
      <c r="K62" s="10">
        <f t="shared" si="15"/>
        <v>23.77777778</v>
      </c>
      <c r="L62" s="10">
        <f t="shared" si="16"/>
        <v>8.996913051</v>
      </c>
      <c r="M62" s="10">
        <f>K62/(K59+K60)</f>
        <v>2.051114207</v>
      </c>
      <c r="N62" s="10"/>
      <c r="O62" s="10"/>
    </row>
    <row r="63">
      <c r="A63" s="12"/>
      <c r="B63" s="17"/>
      <c r="C63" s="17"/>
      <c r="D63" s="17"/>
      <c r="E63" s="17"/>
      <c r="F63" s="17"/>
      <c r="G63" s="17"/>
      <c r="H63" s="17"/>
      <c r="I63" s="17"/>
      <c r="J63" s="17"/>
      <c r="K63" s="24"/>
      <c r="L63" s="10"/>
      <c r="M63" s="10"/>
      <c r="N63" s="10"/>
      <c r="O63" s="10"/>
    </row>
    <row r="64">
      <c r="A64" s="12"/>
      <c r="B64" s="17"/>
      <c r="C64" s="17"/>
      <c r="D64" s="17"/>
      <c r="E64" s="17"/>
      <c r="F64" s="17"/>
      <c r="G64" s="17"/>
      <c r="H64" s="17"/>
      <c r="I64" s="17"/>
      <c r="J64" s="17"/>
      <c r="K64" s="24"/>
      <c r="L64" s="10"/>
      <c r="M64" s="10"/>
      <c r="N64" s="10"/>
      <c r="O64" s="10"/>
    </row>
    <row r="65">
      <c r="A65" s="15" t="s">
        <v>33</v>
      </c>
      <c r="B65" s="17"/>
      <c r="C65" s="17"/>
      <c r="D65" s="17"/>
      <c r="E65" s="17"/>
      <c r="F65" s="17"/>
      <c r="G65" s="17"/>
      <c r="H65" s="17"/>
      <c r="I65" s="17"/>
      <c r="J65" s="17"/>
      <c r="K65" s="24"/>
      <c r="L65" s="10"/>
      <c r="M65" s="10"/>
      <c r="N65" s="10"/>
      <c r="O65" s="10"/>
    </row>
    <row r="66">
      <c r="A66" s="12"/>
      <c r="B66" s="13" t="s">
        <v>18</v>
      </c>
      <c r="C66" s="13" t="s">
        <v>22</v>
      </c>
      <c r="D66" s="13" t="s">
        <v>23</v>
      </c>
      <c r="E66" s="13" t="s">
        <v>24</v>
      </c>
      <c r="F66" s="13" t="s">
        <v>26</v>
      </c>
      <c r="G66" s="13" t="s">
        <v>27</v>
      </c>
      <c r="H66" s="13" t="s">
        <v>28</v>
      </c>
      <c r="I66" s="13" t="s">
        <v>29</v>
      </c>
      <c r="J66" s="13" t="s">
        <v>30</v>
      </c>
      <c r="K66" s="24"/>
      <c r="L66" s="10"/>
      <c r="M66" s="10"/>
      <c r="N66" s="10"/>
      <c r="O66" s="10"/>
    </row>
    <row r="67">
      <c r="A67" s="15" t="s">
        <v>39</v>
      </c>
      <c r="B67" s="13">
        <v>9.870571</v>
      </c>
      <c r="C67" s="13">
        <v>8.440421</v>
      </c>
      <c r="D67" s="13">
        <v>8.29174</v>
      </c>
      <c r="E67" s="13">
        <v>8.906317</v>
      </c>
      <c r="F67" s="13">
        <v>22.633377</v>
      </c>
      <c r="G67" s="13">
        <v>8.404994</v>
      </c>
      <c r="H67" s="13">
        <v>10.954848</v>
      </c>
      <c r="I67" s="13">
        <v>10.631645</v>
      </c>
      <c r="J67" s="13">
        <v>16.75228</v>
      </c>
      <c r="K67" s="10">
        <f t="shared" ref="K67:K70" si="17">AVERAGE(B67:J67)</f>
        <v>11.65402144</v>
      </c>
      <c r="L67" s="10">
        <f t="shared" ref="L67:L70" si="18">STDEV(B67:J67)</f>
        <v>4.886096406</v>
      </c>
      <c r="M67" s="10"/>
      <c r="N67" s="10"/>
      <c r="O67" s="10"/>
    </row>
    <row r="68">
      <c r="A68" s="15" t="s">
        <v>51</v>
      </c>
      <c r="B68" s="13">
        <v>0.050683</v>
      </c>
      <c r="C68" s="13">
        <v>0.057417</v>
      </c>
      <c r="D68" s="13">
        <v>0.081394</v>
      </c>
      <c r="E68" s="13">
        <v>0.099916</v>
      </c>
      <c r="F68" s="13">
        <v>0.10366</v>
      </c>
      <c r="G68" s="13">
        <v>0.105964</v>
      </c>
      <c r="H68" s="13">
        <v>0.074062</v>
      </c>
      <c r="I68" s="13">
        <v>0.054729</v>
      </c>
      <c r="J68" s="13">
        <v>0.051997</v>
      </c>
      <c r="K68" s="10">
        <f t="shared" si="17"/>
        <v>0.07553577778</v>
      </c>
      <c r="L68" s="10">
        <f t="shared" si="18"/>
        <v>0.02313190799</v>
      </c>
      <c r="M68" s="10"/>
      <c r="N68" s="10"/>
      <c r="O68" s="10"/>
    </row>
    <row r="69">
      <c r="A69" s="15" t="s">
        <v>52</v>
      </c>
      <c r="B69" s="13">
        <v>14.0</v>
      </c>
      <c r="C69" s="13">
        <v>18.0</v>
      </c>
      <c r="D69" s="13">
        <v>21.0</v>
      </c>
      <c r="E69" s="13">
        <v>26.0</v>
      </c>
      <c r="F69" s="13">
        <v>43.0</v>
      </c>
      <c r="G69" s="13">
        <v>18.0</v>
      </c>
      <c r="H69" s="13">
        <v>31.0</v>
      </c>
      <c r="I69" s="13">
        <v>26.0</v>
      </c>
      <c r="J69" s="13">
        <v>34.0</v>
      </c>
      <c r="K69" s="10">
        <f t="shared" si="17"/>
        <v>25.66666667</v>
      </c>
      <c r="L69" s="10">
        <f t="shared" si="18"/>
        <v>9.178779875</v>
      </c>
      <c r="M69" s="10"/>
      <c r="N69" s="10"/>
      <c r="O69" s="10"/>
    </row>
    <row r="70">
      <c r="A70" s="15" t="s">
        <v>53</v>
      </c>
      <c r="B70" s="13">
        <v>17.0</v>
      </c>
      <c r="C70" s="13">
        <v>14.0</v>
      </c>
      <c r="D70" s="13">
        <v>18.0</v>
      </c>
      <c r="E70" s="13">
        <v>21.0</v>
      </c>
      <c r="F70" s="13">
        <v>26.0</v>
      </c>
      <c r="G70" s="13">
        <v>43.0</v>
      </c>
      <c r="H70" s="13">
        <v>18.0</v>
      </c>
      <c r="I70" s="13">
        <v>31.0</v>
      </c>
      <c r="J70" s="13">
        <v>26.0</v>
      </c>
      <c r="K70" s="10">
        <f t="shared" si="17"/>
        <v>23.77777778</v>
      </c>
      <c r="L70" s="10">
        <f t="shared" si="18"/>
        <v>8.996913051</v>
      </c>
      <c r="M70" s="10">
        <f>K70/(K67+K68)</f>
        <v>2.02716755</v>
      </c>
      <c r="N70" s="10"/>
      <c r="O70" s="10"/>
    </row>
    <row r="71">
      <c r="A71" s="12"/>
      <c r="B71" s="17"/>
      <c r="C71" s="17"/>
      <c r="D71" s="17"/>
      <c r="E71" s="17"/>
      <c r="F71" s="17"/>
      <c r="G71" s="17"/>
      <c r="H71" s="17"/>
      <c r="I71" s="17"/>
      <c r="J71" s="17"/>
      <c r="K71" s="24"/>
      <c r="L71" s="10"/>
      <c r="M71" s="10"/>
      <c r="N71" s="10"/>
      <c r="O71" s="10"/>
    </row>
    <row r="72">
      <c r="A72" s="12"/>
      <c r="B72" s="17"/>
      <c r="C72" s="17"/>
      <c r="D72" s="17"/>
      <c r="E72" s="17"/>
      <c r="F72" s="17"/>
      <c r="G72" s="17"/>
      <c r="H72" s="17"/>
      <c r="I72" s="17"/>
      <c r="J72" s="17"/>
      <c r="K72" s="24"/>
      <c r="L72" s="10"/>
      <c r="M72" s="10"/>
      <c r="N72" s="10"/>
      <c r="O72" s="10"/>
    </row>
    <row r="73">
      <c r="A73" s="15" t="s">
        <v>37</v>
      </c>
      <c r="B73" s="17"/>
      <c r="C73" s="17"/>
      <c r="D73" s="17"/>
      <c r="E73" s="17"/>
      <c r="F73" s="17"/>
      <c r="G73" s="17"/>
      <c r="H73" s="17"/>
      <c r="I73" s="17"/>
      <c r="J73" s="17"/>
      <c r="K73" s="24"/>
      <c r="L73" s="10"/>
      <c r="M73" s="10"/>
      <c r="N73" s="10"/>
      <c r="O73" s="10"/>
    </row>
    <row r="74">
      <c r="A74" s="12"/>
      <c r="B74" s="13" t="s">
        <v>18</v>
      </c>
      <c r="C74" s="13" t="s">
        <v>22</v>
      </c>
      <c r="D74" s="13" t="s">
        <v>23</v>
      </c>
      <c r="E74" s="13" t="s">
        <v>24</v>
      </c>
      <c r="F74" s="13" t="s">
        <v>26</v>
      </c>
      <c r="G74" s="13" t="s">
        <v>27</v>
      </c>
      <c r="H74" s="13" t="s">
        <v>28</v>
      </c>
      <c r="I74" s="13" t="s">
        <v>29</v>
      </c>
      <c r="J74" s="13" t="s">
        <v>30</v>
      </c>
      <c r="K74" s="24"/>
      <c r="L74" s="10"/>
      <c r="M74" s="10"/>
      <c r="N74" s="10"/>
      <c r="O74" s="10"/>
    </row>
    <row r="75">
      <c r="A75" s="15" t="s">
        <v>39</v>
      </c>
      <c r="B75" s="13">
        <v>11.36954</v>
      </c>
      <c r="C75" s="13">
        <v>11.379115</v>
      </c>
      <c r="D75" s="13">
        <v>11.481987</v>
      </c>
      <c r="E75" s="13">
        <v>12.496035</v>
      </c>
      <c r="F75" s="13">
        <v>26.123295</v>
      </c>
      <c r="G75" s="13">
        <v>12.203814</v>
      </c>
      <c r="H75" s="13">
        <v>12.664388</v>
      </c>
      <c r="I75" s="13">
        <v>11.895976</v>
      </c>
      <c r="J75" s="13">
        <v>18.703898</v>
      </c>
      <c r="K75" s="10">
        <f t="shared" ref="K75:K78" si="19">AVERAGE(B75:J75)</f>
        <v>14.25756089</v>
      </c>
      <c r="L75" s="10">
        <f t="shared" ref="L75:L78" si="20">STDEV(B75:J75)</f>
        <v>5.004143512</v>
      </c>
      <c r="M75" s="10"/>
      <c r="N75" s="10"/>
      <c r="O75" s="10"/>
    </row>
    <row r="76">
      <c r="A76" s="15" t="s">
        <v>51</v>
      </c>
      <c r="B76" s="13">
        <v>0.202604</v>
      </c>
      <c r="C76" s="13">
        <v>0.213557</v>
      </c>
      <c r="D76" s="13">
        <v>0.276296</v>
      </c>
      <c r="E76" s="13">
        <v>0.371448</v>
      </c>
      <c r="F76" s="13">
        <v>0.516541</v>
      </c>
      <c r="G76" s="13">
        <v>0.395011</v>
      </c>
      <c r="H76" s="13">
        <v>0.411322</v>
      </c>
      <c r="I76" s="13">
        <v>0.398165</v>
      </c>
      <c r="J76" s="13">
        <v>0.450352</v>
      </c>
      <c r="K76" s="10">
        <f t="shared" si="19"/>
        <v>0.3594773333</v>
      </c>
      <c r="L76" s="10">
        <f t="shared" si="20"/>
        <v>0.1068520381</v>
      </c>
      <c r="M76" s="10"/>
      <c r="N76" s="10"/>
      <c r="O76" s="10"/>
    </row>
    <row r="77">
      <c r="A77" s="15" t="s">
        <v>52</v>
      </c>
      <c r="B77" s="13">
        <v>14.0</v>
      </c>
      <c r="C77" s="13">
        <v>18.0</v>
      </c>
      <c r="D77" s="13">
        <v>21.0</v>
      </c>
      <c r="E77" s="13">
        <v>26.0</v>
      </c>
      <c r="F77" s="13">
        <v>43.0</v>
      </c>
      <c r="G77" s="13">
        <v>18.0</v>
      </c>
      <c r="H77" s="13">
        <v>31.0</v>
      </c>
      <c r="I77" s="13">
        <v>26.0</v>
      </c>
      <c r="J77" s="13">
        <v>34.0</v>
      </c>
      <c r="K77" s="10">
        <f t="shared" si="19"/>
        <v>25.66666667</v>
      </c>
      <c r="L77" s="10">
        <f t="shared" si="20"/>
        <v>9.178779875</v>
      </c>
      <c r="M77" s="10"/>
      <c r="N77" s="10"/>
      <c r="O77" s="10"/>
    </row>
    <row r="78">
      <c r="A78" s="15" t="s">
        <v>53</v>
      </c>
      <c r="B78" s="13">
        <v>17.0</v>
      </c>
      <c r="C78" s="13">
        <v>14.0</v>
      </c>
      <c r="D78" s="13">
        <v>18.0</v>
      </c>
      <c r="E78" s="13">
        <v>21.0</v>
      </c>
      <c r="F78" s="13">
        <v>26.0</v>
      </c>
      <c r="G78" s="13">
        <v>43.0</v>
      </c>
      <c r="H78" s="13">
        <v>18.0</v>
      </c>
      <c r="I78" s="13">
        <v>31.0</v>
      </c>
      <c r="J78" s="13">
        <v>26.0</v>
      </c>
      <c r="K78" s="10">
        <f t="shared" si="19"/>
        <v>23.77777778</v>
      </c>
      <c r="L78" s="10">
        <f t="shared" si="20"/>
        <v>8.996913051</v>
      </c>
      <c r="M78" s="10">
        <f>K78/(K75+K76)</f>
        <v>1.626716536</v>
      </c>
      <c r="N78" s="10"/>
      <c r="O78" s="10"/>
    </row>
    <row r="79">
      <c r="A79" s="12"/>
      <c r="B79" s="17"/>
      <c r="C79" s="17"/>
      <c r="D79" s="17"/>
      <c r="E79" s="17"/>
      <c r="F79" s="17"/>
      <c r="G79" s="17"/>
      <c r="H79" s="17"/>
      <c r="I79" s="17"/>
      <c r="J79" s="17"/>
      <c r="K79" s="24"/>
      <c r="L79" s="10"/>
      <c r="M79" s="10"/>
      <c r="N79" s="10"/>
      <c r="O79" s="10"/>
    </row>
    <row r="80">
      <c r="A80" s="12"/>
      <c r="B80" s="17"/>
      <c r="C80" s="17"/>
      <c r="D80" s="17"/>
      <c r="E80" s="17"/>
      <c r="F80" s="17"/>
      <c r="G80" s="17"/>
      <c r="H80" s="17"/>
      <c r="I80" s="17"/>
      <c r="J80" s="17"/>
      <c r="K80" s="24"/>
      <c r="L80" s="10"/>
      <c r="M80" s="10"/>
      <c r="N80" s="10"/>
      <c r="O80" s="10"/>
    </row>
    <row r="81">
      <c r="A81" s="15" t="s">
        <v>8</v>
      </c>
      <c r="B81" s="17"/>
      <c r="C81" s="17"/>
      <c r="D81" s="17"/>
      <c r="E81" s="17"/>
      <c r="F81" s="17"/>
      <c r="G81" s="17"/>
      <c r="H81" s="17"/>
      <c r="I81" s="17"/>
      <c r="J81" s="17"/>
      <c r="K81" s="24"/>
      <c r="L81" s="10"/>
      <c r="M81" s="10"/>
      <c r="N81" s="10"/>
      <c r="O81" s="10"/>
    </row>
    <row r="82">
      <c r="A82" s="12"/>
      <c r="B82" s="13" t="s">
        <v>18</v>
      </c>
      <c r="C82" s="13" t="s">
        <v>22</v>
      </c>
      <c r="D82" s="13" t="s">
        <v>23</v>
      </c>
      <c r="E82" s="13" t="s">
        <v>24</v>
      </c>
      <c r="F82" s="13" t="s">
        <v>26</v>
      </c>
      <c r="G82" s="13" t="s">
        <v>27</v>
      </c>
      <c r="H82" s="13" t="s">
        <v>28</v>
      </c>
      <c r="I82" s="13" t="s">
        <v>29</v>
      </c>
      <c r="J82" s="13" t="s">
        <v>30</v>
      </c>
      <c r="K82" s="24"/>
      <c r="L82" s="10"/>
      <c r="M82" s="10"/>
      <c r="N82" s="10"/>
      <c r="O82" s="10"/>
    </row>
    <row r="83">
      <c r="A83" s="15" t="s">
        <v>39</v>
      </c>
      <c r="B83" s="13">
        <v>0.427892</v>
      </c>
      <c r="C83" s="13">
        <v>0.431978</v>
      </c>
      <c r="D83" s="13">
        <v>0.452692</v>
      </c>
      <c r="E83" s="13">
        <v>0.465001</v>
      </c>
      <c r="F83" s="13">
        <v>0.460463</v>
      </c>
      <c r="G83" s="13">
        <v>0.512247</v>
      </c>
      <c r="H83" s="13">
        <v>0.425157</v>
      </c>
      <c r="I83" s="13">
        <v>0.485943</v>
      </c>
      <c r="J83" s="13">
        <v>0.474569</v>
      </c>
      <c r="K83" s="10">
        <f t="shared" ref="K83:K86" si="21">AVERAGE(B83:J83)</f>
        <v>0.4595491111</v>
      </c>
      <c r="L83" s="10">
        <f t="shared" ref="L83:L86" si="22">STDEV(B83:J83)</f>
        <v>0.02898714444</v>
      </c>
      <c r="M83" s="10"/>
      <c r="N83" s="10"/>
      <c r="O83" s="10"/>
    </row>
    <row r="84">
      <c r="A84" s="15" t="s">
        <v>51</v>
      </c>
      <c r="B84" s="13">
        <v>0.165406</v>
      </c>
      <c r="C84" s="13">
        <v>0.158735</v>
      </c>
      <c r="D84" s="13">
        <v>0.15317</v>
      </c>
      <c r="E84" s="13">
        <v>0.169494</v>
      </c>
      <c r="F84" s="13">
        <v>0.16655</v>
      </c>
      <c r="G84" s="13">
        <v>0.162204</v>
      </c>
      <c r="H84" s="13">
        <v>0.157927</v>
      </c>
      <c r="I84" s="13">
        <v>0.160125</v>
      </c>
      <c r="J84" s="13">
        <v>0.168323</v>
      </c>
      <c r="K84" s="10">
        <f t="shared" si="21"/>
        <v>0.1624371111</v>
      </c>
      <c r="L84" s="10">
        <f t="shared" si="22"/>
        <v>0.00542563131</v>
      </c>
      <c r="M84" s="10"/>
      <c r="N84" s="10"/>
      <c r="O84" s="10"/>
    </row>
    <row r="85">
      <c r="A85" s="15" t="s">
        <v>52</v>
      </c>
      <c r="B85" s="13">
        <v>95.0</v>
      </c>
      <c r="C85" s="13">
        <v>93.0</v>
      </c>
      <c r="D85" s="13">
        <v>98.0</v>
      </c>
      <c r="E85" s="13">
        <v>98.0</v>
      </c>
      <c r="F85" s="13">
        <v>99.0</v>
      </c>
      <c r="G85" s="13">
        <v>90.0</v>
      </c>
      <c r="H85" s="13">
        <v>92.0</v>
      </c>
      <c r="I85" s="13">
        <v>101.0</v>
      </c>
      <c r="J85" s="13">
        <v>95.0</v>
      </c>
      <c r="K85" s="10">
        <f t="shared" si="21"/>
        <v>95.66666667</v>
      </c>
      <c r="L85" s="10">
        <f t="shared" si="22"/>
        <v>3.605551275</v>
      </c>
      <c r="M85" s="10"/>
      <c r="N85" s="10"/>
      <c r="O85" s="10"/>
    </row>
    <row r="86">
      <c r="A86" s="15" t="s">
        <v>53</v>
      </c>
      <c r="B86" s="13">
        <v>95.0</v>
      </c>
      <c r="C86" s="13">
        <v>95.0</v>
      </c>
      <c r="D86" s="13">
        <v>93.0</v>
      </c>
      <c r="E86" s="13">
        <v>98.0</v>
      </c>
      <c r="F86" s="13">
        <v>98.0</v>
      </c>
      <c r="G86" s="13">
        <v>99.0</v>
      </c>
      <c r="H86" s="13">
        <v>90.0</v>
      </c>
      <c r="I86" s="13">
        <v>92.0</v>
      </c>
      <c r="J86" s="13">
        <v>101.0</v>
      </c>
      <c r="K86" s="10">
        <f t="shared" si="21"/>
        <v>95.66666667</v>
      </c>
      <c r="L86" s="10">
        <f t="shared" si="22"/>
        <v>3.605551275</v>
      </c>
      <c r="M86" s="10">
        <f>K86/(K83+K84)</f>
        <v>153.8083373</v>
      </c>
      <c r="N86" s="10"/>
      <c r="O86" s="10"/>
    </row>
    <row r="87">
      <c r="A87" s="12"/>
      <c r="B87" s="17"/>
      <c r="C87" s="17"/>
      <c r="D87" s="17"/>
      <c r="E87" s="17"/>
      <c r="F87" s="17"/>
      <c r="G87" s="17"/>
      <c r="H87" s="17"/>
      <c r="I87" s="17"/>
      <c r="J87" s="17"/>
      <c r="K87" s="24"/>
      <c r="L87" s="10"/>
      <c r="M87" s="10"/>
      <c r="N87" s="10"/>
      <c r="O87" s="10"/>
    </row>
    <row r="88">
      <c r="A88" s="12"/>
      <c r="B88" s="17"/>
      <c r="C88" s="17"/>
      <c r="D88" s="17"/>
      <c r="E88" s="17"/>
      <c r="F88" s="17"/>
      <c r="G88" s="17"/>
      <c r="H88" s="17"/>
      <c r="I88" s="17"/>
      <c r="J88" s="17"/>
      <c r="K88" s="24"/>
      <c r="L88" s="10"/>
      <c r="M88" s="10"/>
      <c r="N88" s="10"/>
      <c r="O88" s="10"/>
    </row>
    <row r="89">
      <c r="A89" s="15" t="s">
        <v>5</v>
      </c>
      <c r="B89" s="17"/>
      <c r="C89" s="17"/>
      <c r="D89" s="17"/>
      <c r="E89" s="17"/>
      <c r="F89" s="17"/>
      <c r="G89" s="17"/>
      <c r="H89" s="17"/>
      <c r="I89" s="17"/>
      <c r="J89" s="17"/>
      <c r="K89" s="24"/>
      <c r="L89" s="10"/>
      <c r="M89" s="10"/>
      <c r="N89" s="10"/>
      <c r="O89" s="10"/>
    </row>
    <row r="90">
      <c r="A90" s="12"/>
      <c r="B90" s="13" t="s">
        <v>18</v>
      </c>
      <c r="C90" s="13" t="s">
        <v>22</v>
      </c>
      <c r="D90" s="13" t="s">
        <v>23</v>
      </c>
      <c r="E90" s="13" t="s">
        <v>24</v>
      </c>
      <c r="F90" s="13" t="s">
        <v>26</v>
      </c>
      <c r="G90" s="13" t="s">
        <v>27</v>
      </c>
      <c r="H90" s="13" t="s">
        <v>28</v>
      </c>
      <c r="I90" s="13" t="s">
        <v>29</v>
      </c>
      <c r="J90" s="13" t="s">
        <v>30</v>
      </c>
      <c r="K90" s="24"/>
      <c r="L90" s="10"/>
      <c r="M90" s="10"/>
      <c r="N90" s="10"/>
      <c r="O90" s="10"/>
    </row>
    <row r="91">
      <c r="A91" s="15" t="s">
        <v>39</v>
      </c>
      <c r="B91" s="13">
        <v>0.431303</v>
      </c>
      <c r="C91" s="13">
        <v>0.464352</v>
      </c>
      <c r="D91" s="13">
        <v>0.435742</v>
      </c>
      <c r="E91" s="13">
        <v>0.455982</v>
      </c>
      <c r="F91" s="13">
        <v>0.42217</v>
      </c>
      <c r="G91" s="13">
        <v>0.508549</v>
      </c>
      <c r="H91" s="13">
        <v>0.469158</v>
      </c>
      <c r="I91" s="13">
        <v>0.431615</v>
      </c>
      <c r="J91" s="13">
        <v>0.429665</v>
      </c>
      <c r="K91" s="10">
        <f t="shared" ref="K91:K94" si="23">AVERAGE(B91:J91)</f>
        <v>0.4498373333</v>
      </c>
      <c r="L91" s="10">
        <f t="shared" ref="L91:L94" si="24">STDEV(B91:J91)</f>
        <v>0.02764832312</v>
      </c>
      <c r="M91" s="10"/>
      <c r="N91" s="10"/>
      <c r="O91" s="10"/>
    </row>
    <row r="92">
      <c r="A92" s="15" t="s">
        <v>51</v>
      </c>
      <c r="B92" s="13">
        <v>0.138558</v>
      </c>
      <c r="C92" s="13">
        <v>0.171751</v>
      </c>
      <c r="D92" s="13">
        <v>0.155004</v>
      </c>
      <c r="E92" s="13">
        <v>0.138133</v>
      </c>
      <c r="F92" s="13">
        <v>0.145894</v>
      </c>
      <c r="G92" s="13">
        <v>0.164079</v>
      </c>
      <c r="H92" s="13">
        <v>0.167071</v>
      </c>
      <c r="I92" s="13">
        <v>0.156294</v>
      </c>
      <c r="J92" s="13">
        <v>0.142703</v>
      </c>
      <c r="K92" s="10">
        <f t="shared" si="23"/>
        <v>0.1532763333</v>
      </c>
      <c r="L92" s="10">
        <f t="shared" si="24"/>
        <v>0.01261268703</v>
      </c>
      <c r="M92" s="10"/>
      <c r="N92" s="10"/>
      <c r="O92" s="10"/>
    </row>
    <row r="93">
      <c r="A93" s="15" t="s">
        <v>52</v>
      </c>
      <c r="B93" s="13">
        <v>95.0</v>
      </c>
      <c r="C93" s="13">
        <v>93.0</v>
      </c>
      <c r="D93" s="13">
        <v>98.0</v>
      </c>
      <c r="E93" s="13">
        <v>98.0</v>
      </c>
      <c r="F93" s="13">
        <v>99.0</v>
      </c>
      <c r="G93" s="13">
        <v>90.0</v>
      </c>
      <c r="H93" s="13">
        <v>92.0</v>
      </c>
      <c r="I93" s="13">
        <v>101.0</v>
      </c>
      <c r="J93" s="13">
        <v>95.0</v>
      </c>
      <c r="K93" s="10">
        <f t="shared" si="23"/>
        <v>95.66666667</v>
      </c>
      <c r="L93" s="10">
        <f t="shared" si="24"/>
        <v>3.605551275</v>
      </c>
      <c r="M93" s="10"/>
      <c r="N93" s="10"/>
      <c r="O93" s="10"/>
    </row>
    <row r="94">
      <c r="A94" s="15" t="s">
        <v>53</v>
      </c>
      <c r="B94" s="13">
        <v>95.0</v>
      </c>
      <c r="C94" s="13">
        <v>95.0</v>
      </c>
      <c r="D94" s="13">
        <v>93.0</v>
      </c>
      <c r="E94" s="13">
        <v>98.0</v>
      </c>
      <c r="F94" s="13">
        <v>98.0</v>
      </c>
      <c r="G94" s="13">
        <v>99.0</v>
      </c>
      <c r="H94" s="13">
        <v>90.0</v>
      </c>
      <c r="I94" s="13">
        <v>92.0</v>
      </c>
      <c r="J94" s="13">
        <v>101.0</v>
      </c>
      <c r="K94" s="10">
        <f t="shared" si="23"/>
        <v>95.66666667</v>
      </c>
      <c r="L94" s="10">
        <f t="shared" si="24"/>
        <v>3.605551275</v>
      </c>
      <c r="M94" s="10">
        <f>K94/(K91+K92)</f>
        <v>158.6212881</v>
      </c>
      <c r="N94" s="10"/>
      <c r="O94" s="10"/>
    </row>
    <row r="95">
      <c r="A95" s="12"/>
      <c r="B95" s="17"/>
      <c r="C95" s="17"/>
      <c r="D95" s="17"/>
      <c r="E95" s="17"/>
      <c r="F95" s="17"/>
      <c r="G95" s="17"/>
      <c r="H95" s="17"/>
      <c r="I95" s="17"/>
      <c r="J95" s="17"/>
      <c r="K95" s="24"/>
      <c r="L95" s="10"/>
      <c r="M95" s="10"/>
      <c r="N95" s="10"/>
      <c r="O95" s="10"/>
    </row>
    <row r="96">
      <c r="A96" s="12"/>
      <c r="B96" s="17"/>
      <c r="C96" s="17"/>
      <c r="D96" s="17"/>
      <c r="E96" s="17"/>
      <c r="F96" s="17"/>
      <c r="G96" s="17"/>
      <c r="H96" s="17"/>
      <c r="I96" s="17"/>
      <c r="J96" s="17"/>
      <c r="K96" s="24"/>
      <c r="L96" s="10"/>
      <c r="M96" s="10"/>
      <c r="N96" s="10"/>
      <c r="O96" s="10"/>
    </row>
    <row r="97">
      <c r="A97" s="15" t="s">
        <v>6</v>
      </c>
      <c r="B97" s="17"/>
      <c r="C97" s="17"/>
      <c r="D97" s="17"/>
      <c r="E97" s="17"/>
      <c r="F97" s="17"/>
      <c r="G97" s="17"/>
      <c r="H97" s="17"/>
      <c r="I97" s="17"/>
      <c r="J97" s="17"/>
      <c r="K97" s="24"/>
      <c r="L97" s="10"/>
      <c r="M97" s="10"/>
      <c r="N97" s="10"/>
      <c r="O97" s="10"/>
    </row>
    <row r="98">
      <c r="A98" s="12"/>
      <c r="B98" s="13" t="s">
        <v>18</v>
      </c>
      <c r="C98" s="13" t="s">
        <v>22</v>
      </c>
      <c r="D98" s="13" t="s">
        <v>23</v>
      </c>
      <c r="E98" s="13" t="s">
        <v>24</v>
      </c>
      <c r="F98" s="13" t="s">
        <v>26</v>
      </c>
      <c r="G98" s="13" t="s">
        <v>27</v>
      </c>
      <c r="H98" s="13" t="s">
        <v>28</v>
      </c>
      <c r="I98" s="13" t="s">
        <v>29</v>
      </c>
      <c r="J98" s="13" t="s">
        <v>30</v>
      </c>
      <c r="K98" s="24"/>
      <c r="L98" s="10"/>
      <c r="M98" s="10"/>
      <c r="N98" s="10"/>
      <c r="O98" s="10"/>
    </row>
    <row r="99">
      <c r="A99" s="15" t="s">
        <v>39</v>
      </c>
      <c r="B99" s="13">
        <v>0.497497</v>
      </c>
      <c r="C99" s="13">
        <v>0.432539</v>
      </c>
      <c r="D99" s="13">
        <v>0.456459</v>
      </c>
      <c r="E99" s="13">
        <v>0.428861</v>
      </c>
      <c r="F99" s="13">
        <v>0.427001</v>
      </c>
      <c r="G99" s="13">
        <v>0.423917</v>
      </c>
      <c r="H99" s="13">
        <v>0.423928</v>
      </c>
      <c r="I99" s="13">
        <v>0.505562</v>
      </c>
      <c r="J99" s="13">
        <v>0.470677</v>
      </c>
      <c r="K99" s="10">
        <f t="shared" ref="K99:K102" si="25">AVERAGE(B99:J99)</f>
        <v>0.4518267778</v>
      </c>
      <c r="L99" s="10">
        <f t="shared" ref="L99:L102" si="26">STDEV(B99:J99)</f>
        <v>0.03244821591</v>
      </c>
      <c r="M99" s="10"/>
      <c r="N99" s="10"/>
      <c r="O99" s="10"/>
    </row>
    <row r="100">
      <c r="A100" s="15" t="s">
        <v>51</v>
      </c>
      <c r="B100" s="13">
        <v>0.170338</v>
      </c>
      <c r="C100" s="13">
        <v>0.138197</v>
      </c>
      <c r="D100" s="13">
        <v>0.131614</v>
      </c>
      <c r="E100" s="13">
        <v>0.176906</v>
      </c>
      <c r="F100" s="13">
        <v>0.156837</v>
      </c>
      <c r="G100" s="13">
        <v>0.136124</v>
      </c>
      <c r="H100" s="13">
        <v>0.150486</v>
      </c>
      <c r="I100" s="13">
        <v>0.14731</v>
      </c>
      <c r="J100" s="13">
        <v>0.157077</v>
      </c>
      <c r="K100" s="10">
        <f t="shared" si="25"/>
        <v>0.1516543333</v>
      </c>
      <c r="L100" s="10">
        <f t="shared" si="26"/>
        <v>0.01535877472</v>
      </c>
      <c r="M100" s="10"/>
      <c r="N100" s="10"/>
      <c r="O100" s="10"/>
    </row>
    <row r="101">
      <c r="A101" s="15" t="s">
        <v>52</v>
      </c>
      <c r="B101" s="13">
        <v>95.0</v>
      </c>
      <c r="C101" s="13">
        <v>93.0</v>
      </c>
      <c r="D101" s="13">
        <v>98.0</v>
      </c>
      <c r="E101" s="13">
        <v>98.0</v>
      </c>
      <c r="F101" s="13">
        <v>99.0</v>
      </c>
      <c r="G101" s="13">
        <v>90.0</v>
      </c>
      <c r="H101" s="13">
        <v>92.0</v>
      </c>
      <c r="I101" s="13">
        <v>101.0</v>
      </c>
      <c r="J101" s="13">
        <v>95.0</v>
      </c>
      <c r="K101" s="10">
        <f t="shared" si="25"/>
        <v>95.66666667</v>
      </c>
      <c r="L101" s="10">
        <f t="shared" si="26"/>
        <v>3.605551275</v>
      </c>
      <c r="M101" s="10"/>
      <c r="N101" s="10"/>
      <c r="O101" s="10"/>
    </row>
    <row r="102">
      <c r="A102" s="15" t="s">
        <v>53</v>
      </c>
      <c r="B102" s="13">
        <v>95.0</v>
      </c>
      <c r="C102" s="13">
        <v>95.0</v>
      </c>
      <c r="D102" s="13">
        <v>93.0</v>
      </c>
      <c r="E102" s="13">
        <v>98.0</v>
      </c>
      <c r="F102" s="13">
        <v>98.0</v>
      </c>
      <c r="G102" s="13">
        <v>99.0</v>
      </c>
      <c r="H102" s="13">
        <v>90.0</v>
      </c>
      <c r="I102" s="13">
        <v>92.0</v>
      </c>
      <c r="J102" s="13">
        <v>101.0</v>
      </c>
      <c r="K102" s="10">
        <f t="shared" si="25"/>
        <v>95.66666667</v>
      </c>
      <c r="L102" s="10">
        <f t="shared" si="26"/>
        <v>3.605551275</v>
      </c>
      <c r="M102" s="10">
        <f>K102/(K99+K100)</f>
        <v>158.5247076</v>
      </c>
      <c r="N102" s="10"/>
      <c r="O102" s="10"/>
    </row>
    <row r="103">
      <c r="A103" s="12"/>
      <c r="B103" s="17"/>
      <c r="C103" s="17"/>
      <c r="D103" s="17"/>
      <c r="E103" s="17"/>
      <c r="F103" s="17"/>
      <c r="G103" s="17"/>
      <c r="H103" s="17"/>
      <c r="I103" s="17"/>
      <c r="J103" s="17"/>
      <c r="K103" s="24"/>
      <c r="L103" s="10"/>
      <c r="M103" s="10"/>
      <c r="N103" s="10"/>
      <c r="O103" s="10"/>
    </row>
    <row r="104">
      <c r="A104" s="12"/>
      <c r="B104" s="17"/>
      <c r="C104" s="17"/>
      <c r="D104" s="17"/>
      <c r="E104" s="17"/>
      <c r="F104" s="17"/>
      <c r="G104" s="17"/>
      <c r="H104" s="17"/>
      <c r="I104" s="17"/>
      <c r="J104" s="17"/>
      <c r="K104" s="24"/>
      <c r="L104" s="10"/>
      <c r="M104" s="10"/>
      <c r="N104" s="10"/>
      <c r="O104" s="10"/>
    </row>
    <row r="105">
      <c r="A105" s="15" t="s">
        <v>7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24"/>
      <c r="L105" s="10"/>
      <c r="M105" s="10"/>
      <c r="N105" s="10"/>
      <c r="O105" s="10"/>
    </row>
    <row r="106">
      <c r="A106" s="12"/>
      <c r="B106" s="13" t="s">
        <v>18</v>
      </c>
      <c r="C106" s="13" t="s">
        <v>22</v>
      </c>
      <c r="D106" s="13" t="s">
        <v>23</v>
      </c>
      <c r="E106" s="13" t="s">
        <v>24</v>
      </c>
      <c r="F106" s="13" t="s">
        <v>26</v>
      </c>
      <c r="G106" s="13" t="s">
        <v>27</v>
      </c>
      <c r="H106" s="13" t="s">
        <v>28</v>
      </c>
      <c r="I106" s="13" t="s">
        <v>29</v>
      </c>
      <c r="J106" s="13" t="s">
        <v>30</v>
      </c>
      <c r="K106" s="24"/>
      <c r="L106" s="10"/>
      <c r="M106" s="10"/>
      <c r="N106" s="10"/>
      <c r="O106" s="10"/>
    </row>
    <row r="107">
      <c r="A107" s="15" t="s">
        <v>39</v>
      </c>
      <c r="B107" s="13">
        <v>0.433468</v>
      </c>
      <c r="C107" s="13">
        <v>0.433795</v>
      </c>
      <c r="D107" s="13">
        <v>0.509651</v>
      </c>
      <c r="E107" s="13">
        <v>0.429033</v>
      </c>
      <c r="F107" s="13">
        <v>0.464465</v>
      </c>
      <c r="G107" s="13">
        <v>0.428959</v>
      </c>
      <c r="H107" s="13">
        <v>0.444452</v>
      </c>
      <c r="I107" s="13">
        <v>0.439828</v>
      </c>
      <c r="J107" s="13">
        <v>0.426183</v>
      </c>
      <c r="K107" s="10">
        <f t="shared" ref="K107:K110" si="27">AVERAGE(B107:J107)</f>
        <v>0.4455371111</v>
      </c>
      <c r="L107" s="10">
        <f t="shared" ref="L107:L110" si="28">STDEV(B107:J107)</f>
        <v>0.02671134784</v>
      </c>
      <c r="M107" s="10"/>
      <c r="N107" s="10"/>
      <c r="O107" s="10"/>
    </row>
    <row r="108">
      <c r="A108" s="15" t="s">
        <v>51</v>
      </c>
      <c r="B108" s="13">
        <v>0.162115</v>
      </c>
      <c r="C108" s="13">
        <v>0.140431</v>
      </c>
      <c r="D108" s="13">
        <v>0.199919</v>
      </c>
      <c r="E108" s="13">
        <v>0.149628</v>
      </c>
      <c r="F108" s="13">
        <v>0.221988</v>
      </c>
      <c r="G108" s="13">
        <v>0.18625</v>
      </c>
      <c r="H108" s="13">
        <v>0.154004</v>
      </c>
      <c r="I108" s="13">
        <v>0.158101</v>
      </c>
      <c r="J108" s="13">
        <v>0.16913</v>
      </c>
      <c r="K108" s="10">
        <f t="shared" si="27"/>
        <v>0.1712851111</v>
      </c>
      <c r="L108" s="10">
        <f t="shared" si="28"/>
        <v>0.02645002386</v>
      </c>
      <c r="M108" s="10"/>
      <c r="N108" s="10"/>
      <c r="O108" s="10"/>
    </row>
    <row r="109">
      <c r="A109" s="15" t="s">
        <v>52</v>
      </c>
      <c r="B109" s="13">
        <v>95.0</v>
      </c>
      <c r="C109" s="13">
        <v>93.0</v>
      </c>
      <c r="D109" s="13">
        <v>98.0</v>
      </c>
      <c r="E109" s="13">
        <v>98.0</v>
      </c>
      <c r="F109" s="13">
        <v>99.0</v>
      </c>
      <c r="G109" s="13">
        <v>90.0</v>
      </c>
      <c r="H109" s="13">
        <v>92.0</v>
      </c>
      <c r="I109" s="13">
        <v>101.0</v>
      </c>
      <c r="J109" s="13">
        <v>95.0</v>
      </c>
      <c r="K109" s="10">
        <f t="shared" si="27"/>
        <v>95.66666667</v>
      </c>
      <c r="L109" s="10">
        <f t="shared" si="28"/>
        <v>3.605551275</v>
      </c>
      <c r="M109" s="10"/>
      <c r="N109" s="10"/>
      <c r="O109" s="10"/>
    </row>
    <row r="110">
      <c r="A110" s="15" t="s">
        <v>53</v>
      </c>
      <c r="B110" s="13">
        <v>95.0</v>
      </c>
      <c r="C110" s="13">
        <v>95.0</v>
      </c>
      <c r="D110" s="13">
        <v>93.0</v>
      </c>
      <c r="E110" s="13">
        <v>98.0</v>
      </c>
      <c r="F110" s="13">
        <v>98.0</v>
      </c>
      <c r="G110" s="13">
        <v>99.0</v>
      </c>
      <c r="H110" s="13">
        <v>90.0</v>
      </c>
      <c r="I110" s="13">
        <v>92.0</v>
      </c>
      <c r="J110" s="13">
        <v>101.0</v>
      </c>
      <c r="K110" s="10">
        <f t="shared" si="27"/>
        <v>95.66666667</v>
      </c>
      <c r="L110" s="10">
        <f t="shared" si="28"/>
        <v>3.605551275</v>
      </c>
      <c r="M110" s="10">
        <f>K110/(K107+K108)</f>
        <v>155.0960118</v>
      </c>
      <c r="N110" s="10"/>
      <c r="O110" s="10"/>
    </row>
    <row r="111">
      <c r="A111" s="12"/>
      <c r="B111" s="17"/>
      <c r="C111" s="17"/>
      <c r="D111" s="17"/>
      <c r="E111" s="17"/>
      <c r="F111" s="17"/>
      <c r="G111" s="17"/>
      <c r="H111" s="17"/>
      <c r="I111" s="17"/>
      <c r="J111" s="17"/>
      <c r="K111" s="24"/>
      <c r="L111" s="10"/>
      <c r="M111" s="10"/>
      <c r="N111" s="10"/>
      <c r="O111" s="10"/>
    </row>
    <row r="112">
      <c r="A112" s="12"/>
      <c r="B112" s="17"/>
      <c r="C112" s="17"/>
      <c r="D112" s="17"/>
      <c r="E112" s="17"/>
      <c r="F112" s="17"/>
      <c r="G112" s="17"/>
      <c r="H112" s="17"/>
      <c r="I112" s="17"/>
      <c r="J112" s="17"/>
      <c r="K112" s="24"/>
      <c r="L112" s="10"/>
      <c r="M112" s="10"/>
      <c r="N112" s="10"/>
      <c r="O112" s="10"/>
    </row>
    <row r="113">
      <c r="A113" s="15" t="s">
        <v>9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24"/>
      <c r="L113" s="10"/>
      <c r="M113" s="10"/>
      <c r="N113" s="10"/>
      <c r="O113" s="10"/>
    </row>
    <row r="114">
      <c r="A114" s="12"/>
      <c r="B114" s="13" t="s">
        <v>18</v>
      </c>
      <c r="C114" s="13" t="s">
        <v>22</v>
      </c>
      <c r="D114" s="13" t="s">
        <v>23</v>
      </c>
      <c r="E114" s="13" t="s">
        <v>24</v>
      </c>
      <c r="F114" s="13" t="s">
        <v>26</v>
      </c>
      <c r="G114" s="13" t="s">
        <v>27</v>
      </c>
      <c r="H114" s="13" t="s">
        <v>28</v>
      </c>
      <c r="I114" s="13" t="s">
        <v>29</v>
      </c>
      <c r="J114" s="13" t="s">
        <v>30</v>
      </c>
      <c r="K114" s="24"/>
      <c r="L114" s="10"/>
      <c r="M114" s="10"/>
      <c r="N114" s="10"/>
      <c r="O114" s="10"/>
    </row>
    <row r="115">
      <c r="A115" s="15" t="s">
        <v>39</v>
      </c>
      <c r="B115" s="13">
        <v>0.48186</v>
      </c>
      <c r="C115" s="13">
        <v>0.430271</v>
      </c>
      <c r="D115" s="13">
        <v>0.440067</v>
      </c>
      <c r="E115" s="13">
        <v>0.426677</v>
      </c>
      <c r="F115" s="13">
        <v>0.426253</v>
      </c>
      <c r="G115" s="13">
        <v>0.467184</v>
      </c>
      <c r="H115" s="13">
        <v>0.429117</v>
      </c>
      <c r="I115" s="13">
        <v>0.431308</v>
      </c>
      <c r="J115" s="13">
        <v>0.426699</v>
      </c>
      <c r="K115" s="10">
        <f t="shared" ref="K115:K118" si="29">AVERAGE(B115:J115)</f>
        <v>0.4399373333</v>
      </c>
      <c r="L115" s="10">
        <f t="shared" ref="L115:L118" si="30">STDEV(B115:J115)</f>
        <v>0.0203814914</v>
      </c>
      <c r="M115" s="10"/>
      <c r="N115" s="10"/>
      <c r="O115" s="10"/>
    </row>
    <row r="116">
      <c r="A116" s="15" t="s">
        <v>51</v>
      </c>
      <c r="B116" s="13">
        <v>1.492582</v>
      </c>
      <c r="C116" s="13">
        <v>1.360837</v>
      </c>
      <c r="D116" s="13">
        <v>1.524348</v>
      </c>
      <c r="E116" s="13">
        <v>1.529405</v>
      </c>
      <c r="F116" s="13">
        <v>1.544787</v>
      </c>
      <c r="G116" s="13">
        <v>1.408806</v>
      </c>
      <c r="H116" s="13">
        <v>1.365965</v>
      </c>
      <c r="I116" s="13">
        <v>1.483139</v>
      </c>
      <c r="J116" s="13">
        <v>1.518814</v>
      </c>
      <c r="K116" s="10">
        <f t="shared" si="29"/>
        <v>1.469853667</v>
      </c>
      <c r="L116" s="10">
        <f t="shared" si="30"/>
        <v>0.07213311986</v>
      </c>
      <c r="M116" s="10"/>
      <c r="N116" s="10"/>
      <c r="O116" s="10"/>
    </row>
    <row r="117">
      <c r="A117" s="15" t="s">
        <v>52</v>
      </c>
      <c r="B117" s="13">
        <v>95.0</v>
      </c>
      <c r="C117" s="13">
        <v>93.0</v>
      </c>
      <c r="D117" s="13">
        <v>98.0</v>
      </c>
      <c r="E117" s="13">
        <v>98.0</v>
      </c>
      <c r="F117" s="13">
        <v>99.0</v>
      </c>
      <c r="G117" s="13">
        <v>90.0</v>
      </c>
      <c r="H117" s="13">
        <v>92.0</v>
      </c>
      <c r="I117" s="13">
        <v>101.0</v>
      </c>
      <c r="J117" s="13">
        <v>95.0</v>
      </c>
      <c r="K117" s="10">
        <f t="shared" si="29"/>
        <v>95.66666667</v>
      </c>
      <c r="L117" s="10">
        <f t="shared" si="30"/>
        <v>3.605551275</v>
      </c>
      <c r="M117" s="10"/>
      <c r="N117" s="10"/>
      <c r="O117" s="10"/>
    </row>
    <row r="118">
      <c r="A118" s="15" t="s">
        <v>53</v>
      </c>
      <c r="B118" s="13">
        <v>95.0</v>
      </c>
      <c r="C118" s="13">
        <v>95.0</v>
      </c>
      <c r="D118" s="13">
        <v>93.0</v>
      </c>
      <c r="E118" s="13">
        <v>98.0</v>
      </c>
      <c r="F118" s="13">
        <v>98.0</v>
      </c>
      <c r="G118" s="13">
        <v>99.0</v>
      </c>
      <c r="H118" s="13">
        <v>90.0</v>
      </c>
      <c r="I118" s="13">
        <v>92.0</v>
      </c>
      <c r="J118" s="13">
        <v>101.0</v>
      </c>
      <c r="K118" s="10">
        <f t="shared" si="29"/>
        <v>95.66666667</v>
      </c>
      <c r="L118" s="10">
        <f t="shared" si="30"/>
        <v>3.605551275</v>
      </c>
      <c r="M118" s="10">
        <f>K118/(K115+K116)</f>
        <v>50.09274139</v>
      </c>
      <c r="N118" s="10"/>
      <c r="O118" s="10"/>
    </row>
    <row r="119">
      <c r="A119" s="12"/>
      <c r="B119" s="17"/>
      <c r="C119" s="17"/>
      <c r="D119" s="17"/>
      <c r="E119" s="17"/>
      <c r="F119" s="17"/>
      <c r="G119" s="17"/>
      <c r="H119" s="17"/>
      <c r="I119" s="17"/>
      <c r="J119" s="17"/>
      <c r="K119" s="24"/>
      <c r="L119" s="10"/>
      <c r="M119" s="10"/>
      <c r="N119" s="10"/>
      <c r="O119" s="10"/>
    </row>
    <row r="120">
      <c r="A120" s="12"/>
      <c r="B120" s="17"/>
      <c r="C120" s="17"/>
      <c r="D120" s="17"/>
      <c r="E120" s="17"/>
      <c r="F120" s="17"/>
      <c r="G120" s="17"/>
      <c r="H120" s="17"/>
      <c r="I120" s="17"/>
      <c r="J120" s="17"/>
      <c r="K120" s="24"/>
      <c r="L120" s="10"/>
      <c r="M120" s="10"/>
      <c r="N120" s="10"/>
      <c r="O120" s="10"/>
    </row>
    <row r="121">
      <c r="A121" s="15" t="s">
        <v>47</v>
      </c>
      <c r="B121" s="17"/>
      <c r="C121" s="17"/>
      <c r="D121" s="17"/>
      <c r="E121" s="17"/>
      <c r="F121" s="17"/>
      <c r="G121" s="17"/>
      <c r="H121" s="17"/>
      <c r="I121" s="17"/>
      <c r="J121" s="17"/>
      <c r="K121" s="24"/>
      <c r="L121" s="10"/>
      <c r="M121" s="10"/>
      <c r="N121" s="10"/>
      <c r="O121" s="10"/>
    </row>
    <row r="122">
      <c r="A122" s="12"/>
      <c r="B122" s="13" t="s">
        <v>18</v>
      </c>
      <c r="C122" s="13" t="s">
        <v>22</v>
      </c>
      <c r="D122" s="13" t="s">
        <v>23</v>
      </c>
      <c r="E122" s="13" t="s">
        <v>24</v>
      </c>
      <c r="F122" s="13" t="s">
        <v>26</v>
      </c>
      <c r="G122" s="13" t="s">
        <v>27</v>
      </c>
      <c r="H122" s="13" t="s">
        <v>28</v>
      </c>
      <c r="I122" s="13" t="s">
        <v>29</v>
      </c>
      <c r="J122" s="13" t="s">
        <v>30</v>
      </c>
      <c r="K122" s="24"/>
      <c r="L122" s="10"/>
      <c r="M122" s="10"/>
      <c r="N122" s="10"/>
      <c r="O122" s="10"/>
    </row>
    <row r="123">
      <c r="A123" s="15" t="s">
        <v>39</v>
      </c>
      <c r="B123" s="13">
        <v>163.187849</v>
      </c>
      <c r="C123" s="13">
        <v>162.463974</v>
      </c>
      <c r="D123" s="13">
        <v>162.988151</v>
      </c>
      <c r="E123" s="13">
        <v>164.305186</v>
      </c>
      <c r="F123" s="13">
        <v>163.821366</v>
      </c>
      <c r="G123" s="13">
        <v>161.974962</v>
      </c>
      <c r="H123" s="13">
        <v>161.869068</v>
      </c>
      <c r="I123" s="13">
        <v>162.861519</v>
      </c>
      <c r="J123" s="13">
        <v>164.059071</v>
      </c>
      <c r="K123" s="10">
        <f t="shared" ref="K123:K126" si="31">AVERAGE(B123:J123)</f>
        <v>163.0590162</v>
      </c>
      <c r="L123" s="10">
        <f t="shared" ref="L123:L126" si="32">STDEV(B123:J123)</f>
        <v>0.8760762202</v>
      </c>
      <c r="M123" s="10"/>
      <c r="N123" s="10"/>
      <c r="O123" s="10"/>
    </row>
    <row r="124">
      <c r="A124" s="15" t="s">
        <v>51</v>
      </c>
      <c r="B124" s="13">
        <v>0.451025</v>
      </c>
      <c r="C124" s="13">
        <v>0.487579</v>
      </c>
      <c r="D124" s="13">
        <v>0.500439</v>
      </c>
      <c r="E124" s="13">
        <v>0.516763</v>
      </c>
      <c r="F124" s="13">
        <v>0.511608</v>
      </c>
      <c r="G124" s="13">
        <v>0.531</v>
      </c>
      <c r="H124" s="13">
        <v>0.517094</v>
      </c>
      <c r="I124" s="13">
        <v>0.452845</v>
      </c>
      <c r="J124" s="13">
        <v>0.443533</v>
      </c>
      <c r="K124" s="10">
        <f t="shared" si="31"/>
        <v>0.4902095556</v>
      </c>
      <c r="L124" s="10">
        <f t="shared" si="32"/>
        <v>0.03311233559</v>
      </c>
      <c r="M124" s="10"/>
      <c r="N124" s="10"/>
      <c r="O124" s="10"/>
    </row>
    <row r="125">
      <c r="A125" s="15" t="s">
        <v>52</v>
      </c>
      <c r="B125" s="13">
        <v>274.0</v>
      </c>
      <c r="C125" s="13">
        <v>276.0</v>
      </c>
      <c r="D125" s="13">
        <v>275.0</v>
      </c>
      <c r="E125" s="13">
        <v>293.0</v>
      </c>
      <c r="F125" s="13">
        <v>275.0</v>
      </c>
      <c r="G125" s="13">
        <v>289.0</v>
      </c>
      <c r="H125" s="13">
        <v>268.0</v>
      </c>
      <c r="I125" s="13">
        <v>260.0</v>
      </c>
      <c r="J125" s="13">
        <v>250.0</v>
      </c>
      <c r="K125" s="10">
        <f t="shared" si="31"/>
        <v>273.3333333</v>
      </c>
      <c r="L125" s="10">
        <f t="shared" si="32"/>
        <v>13.20984481</v>
      </c>
      <c r="M125" s="10"/>
      <c r="N125" s="10"/>
      <c r="O125" s="10"/>
    </row>
    <row r="126">
      <c r="A126" s="15" t="s">
        <v>53</v>
      </c>
      <c r="B126" s="13">
        <v>254.0</v>
      </c>
      <c r="C126" s="13">
        <v>274.0</v>
      </c>
      <c r="D126" s="13">
        <v>276.0</v>
      </c>
      <c r="E126" s="13">
        <v>275.0</v>
      </c>
      <c r="F126" s="13">
        <v>293.0</v>
      </c>
      <c r="G126" s="13">
        <v>275.0</v>
      </c>
      <c r="H126" s="13">
        <v>289.0</v>
      </c>
      <c r="I126" s="13">
        <v>268.0</v>
      </c>
      <c r="J126" s="13">
        <v>260.0</v>
      </c>
      <c r="K126" s="10">
        <f t="shared" si="31"/>
        <v>273.7777778</v>
      </c>
      <c r="L126" s="10">
        <f t="shared" si="32"/>
        <v>12.36707097</v>
      </c>
      <c r="M126" s="10">
        <f>K126/(K123+K124)</f>
        <v>1.673977828</v>
      </c>
      <c r="N126" s="10"/>
      <c r="O126" s="10"/>
    </row>
    <row r="127">
      <c r="A127" s="12"/>
      <c r="B127" s="17"/>
      <c r="C127" s="17"/>
      <c r="D127" s="17"/>
      <c r="E127" s="17"/>
      <c r="F127" s="17"/>
      <c r="G127" s="17"/>
      <c r="H127" s="17"/>
      <c r="I127" s="17"/>
      <c r="J127" s="17"/>
      <c r="K127" s="24"/>
      <c r="L127" s="10"/>
      <c r="M127" s="10"/>
      <c r="N127" s="10"/>
      <c r="O127" s="10"/>
    </row>
    <row r="128">
      <c r="A128" s="12"/>
      <c r="B128" s="17"/>
      <c r="C128" s="17"/>
      <c r="D128" s="17"/>
      <c r="E128" s="17"/>
      <c r="F128" s="17"/>
      <c r="G128" s="17"/>
      <c r="H128" s="17"/>
      <c r="I128" s="17"/>
      <c r="J128" s="17"/>
      <c r="K128" s="24"/>
      <c r="L128" s="10"/>
      <c r="M128" s="10"/>
      <c r="N128" s="10"/>
      <c r="O128" s="10"/>
    </row>
    <row r="129">
      <c r="A129" s="15" t="s">
        <v>46</v>
      </c>
      <c r="B129" s="17"/>
      <c r="C129" s="17"/>
      <c r="D129" s="17"/>
      <c r="E129" s="17"/>
      <c r="F129" s="17"/>
      <c r="G129" s="17"/>
      <c r="H129" s="17"/>
      <c r="I129" s="17"/>
      <c r="J129" s="17"/>
      <c r="K129" s="24"/>
      <c r="L129" s="10"/>
      <c r="M129" s="10"/>
      <c r="N129" s="10"/>
      <c r="O129" s="10"/>
    </row>
    <row r="130">
      <c r="A130" s="12"/>
      <c r="B130" s="13" t="s">
        <v>18</v>
      </c>
      <c r="C130" s="13" t="s">
        <v>22</v>
      </c>
      <c r="D130" s="13" t="s">
        <v>23</v>
      </c>
      <c r="E130" s="13" t="s">
        <v>24</v>
      </c>
      <c r="F130" s="13" t="s">
        <v>26</v>
      </c>
      <c r="G130" s="13" t="s">
        <v>27</v>
      </c>
      <c r="H130" s="13" t="s">
        <v>28</v>
      </c>
      <c r="I130" s="13" t="s">
        <v>29</v>
      </c>
      <c r="J130" s="13" t="s">
        <v>30</v>
      </c>
      <c r="K130" s="24"/>
      <c r="L130" s="10"/>
      <c r="M130" s="10"/>
      <c r="N130" s="10"/>
      <c r="O130" s="10"/>
    </row>
    <row r="131">
      <c r="A131" s="15" t="s">
        <v>39</v>
      </c>
      <c r="B131" s="13">
        <v>162.190604</v>
      </c>
      <c r="C131" s="13">
        <v>161.937207</v>
      </c>
      <c r="D131" s="13">
        <v>160.090384</v>
      </c>
      <c r="E131" s="13">
        <v>167.049462</v>
      </c>
      <c r="F131" s="13">
        <v>159.945897</v>
      </c>
      <c r="G131" s="13">
        <v>162.428265</v>
      </c>
      <c r="H131" s="13">
        <v>160.025267</v>
      </c>
      <c r="I131" s="13">
        <v>160.582058</v>
      </c>
      <c r="J131" s="13">
        <v>160.935357</v>
      </c>
      <c r="K131" s="10">
        <f t="shared" ref="K131:K134" si="33">AVERAGE(B131:J131)</f>
        <v>161.6871668</v>
      </c>
      <c r="L131" s="10">
        <f t="shared" ref="L131:L134" si="34">STDEV(B131:J131)</f>
        <v>2.229056294</v>
      </c>
      <c r="M131" s="10"/>
      <c r="N131" s="10"/>
      <c r="O131" s="10"/>
    </row>
    <row r="132">
      <c r="A132" s="15" t="s">
        <v>51</v>
      </c>
      <c r="B132" s="13">
        <v>0.41743</v>
      </c>
      <c r="C132" s="13">
        <v>0.485835</v>
      </c>
      <c r="D132" s="13">
        <v>0.455848</v>
      </c>
      <c r="E132" s="13">
        <v>0.478617</v>
      </c>
      <c r="F132" s="13">
        <v>0.465329</v>
      </c>
      <c r="G132" s="13">
        <v>0.469774</v>
      </c>
      <c r="H132" s="13">
        <v>0.529443</v>
      </c>
      <c r="I132" s="13">
        <v>0.437479</v>
      </c>
      <c r="J132" s="13">
        <v>0.378486</v>
      </c>
      <c r="K132" s="10">
        <f t="shared" si="33"/>
        <v>0.4575823333</v>
      </c>
      <c r="L132" s="10">
        <f t="shared" si="34"/>
        <v>0.04314056257</v>
      </c>
      <c r="M132" s="10"/>
      <c r="N132" s="10"/>
      <c r="O132" s="10"/>
    </row>
    <row r="133">
      <c r="A133" s="15" t="s">
        <v>52</v>
      </c>
      <c r="B133" s="13">
        <v>274.0</v>
      </c>
      <c r="C133" s="13">
        <v>276.0</v>
      </c>
      <c r="D133" s="13">
        <v>275.0</v>
      </c>
      <c r="E133" s="13">
        <v>293.0</v>
      </c>
      <c r="F133" s="13">
        <v>275.0</v>
      </c>
      <c r="G133" s="13">
        <v>289.0</v>
      </c>
      <c r="H133" s="13">
        <v>268.0</v>
      </c>
      <c r="I133" s="13">
        <v>260.0</v>
      </c>
      <c r="J133" s="13">
        <v>250.0</v>
      </c>
      <c r="K133" s="10">
        <f t="shared" si="33"/>
        <v>273.3333333</v>
      </c>
      <c r="L133" s="10">
        <f t="shared" si="34"/>
        <v>13.20984481</v>
      </c>
      <c r="M133" s="10"/>
      <c r="N133" s="10"/>
      <c r="O133" s="10"/>
    </row>
    <row r="134">
      <c r="A134" s="15" t="s">
        <v>53</v>
      </c>
      <c r="B134" s="13">
        <v>254.0</v>
      </c>
      <c r="C134" s="13">
        <v>274.0</v>
      </c>
      <c r="D134" s="13">
        <v>276.0</v>
      </c>
      <c r="E134" s="13">
        <v>275.0</v>
      </c>
      <c r="F134" s="13">
        <v>293.0</v>
      </c>
      <c r="G134" s="13">
        <v>275.0</v>
      </c>
      <c r="H134" s="13">
        <v>289.0</v>
      </c>
      <c r="I134" s="13">
        <v>268.0</v>
      </c>
      <c r="J134" s="13">
        <v>260.0</v>
      </c>
      <c r="K134" s="10">
        <f t="shared" si="33"/>
        <v>273.7777778</v>
      </c>
      <c r="L134" s="10">
        <f t="shared" si="34"/>
        <v>12.36707097</v>
      </c>
      <c r="M134" s="10">
        <f>K134/(K131+K132)</f>
        <v>1.688477606</v>
      </c>
      <c r="N134" s="10"/>
      <c r="O134" s="10"/>
    </row>
    <row r="135">
      <c r="A135" s="12"/>
      <c r="B135" s="17"/>
      <c r="C135" s="17"/>
      <c r="D135" s="17"/>
      <c r="E135" s="17"/>
      <c r="F135" s="17"/>
      <c r="G135" s="17"/>
      <c r="H135" s="17"/>
      <c r="I135" s="17"/>
      <c r="J135" s="17"/>
      <c r="K135" s="24"/>
      <c r="L135" s="10"/>
      <c r="M135" s="10"/>
      <c r="N135" s="10"/>
      <c r="O135" s="10"/>
    </row>
    <row r="136">
      <c r="A136" s="12"/>
      <c r="B136" s="17"/>
      <c r="C136" s="17"/>
      <c r="D136" s="17"/>
      <c r="E136" s="17"/>
      <c r="F136" s="17"/>
      <c r="G136" s="17"/>
      <c r="H136" s="17"/>
      <c r="I136" s="17"/>
      <c r="J136" s="17"/>
      <c r="K136" s="24"/>
      <c r="L136" s="10"/>
      <c r="M136" s="10"/>
      <c r="N136" s="10"/>
      <c r="O136" s="10"/>
    </row>
    <row r="137">
      <c r="A137" s="15" t="s">
        <v>48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24"/>
      <c r="L137" s="10"/>
      <c r="M137" s="10"/>
      <c r="N137" s="10"/>
      <c r="O137" s="10"/>
    </row>
    <row r="138">
      <c r="A138" s="12"/>
      <c r="B138" s="13" t="s">
        <v>18</v>
      </c>
      <c r="C138" s="13" t="s">
        <v>22</v>
      </c>
      <c r="D138" s="13" t="s">
        <v>23</v>
      </c>
      <c r="E138" s="13" t="s">
        <v>24</v>
      </c>
      <c r="F138" s="13" t="s">
        <v>26</v>
      </c>
      <c r="G138" s="13" t="s">
        <v>27</v>
      </c>
      <c r="H138" s="13" t="s">
        <v>28</v>
      </c>
      <c r="I138" s="13" t="s">
        <v>29</v>
      </c>
      <c r="J138" s="13" t="s">
        <v>30</v>
      </c>
      <c r="K138" s="24"/>
      <c r="L138" s="10"/>
      <c r="M138" s="10"/>
      <c r="N138" s="10"/>
      <c r="O138" s="10"/>
    </row>
    <row r="139">
      <c r="A139" s="15" t="s">
        <v>39</v>
      </c>
      <c r="B139" s="13">
        <v>162.167472</v>
      </c>
      <c r="C139" s="13">
        <v>163.129522</v>
      </c>
      <c r="D139" s="13">
        <v>163.915782</v>
      </c>
      <c r="E139" s="13">
        <v>165.438808</v>
      </c>
      <c r="F139" s="13">
        <v>161.192093</v>
      </c>
      <c r="G139" s="13">
        <v>163.104569</v>
      </c>
      <c r="H139" s="13">
        <v>164.577179</v>
      </c>
      <c r="I139" s="13">
        <v>163.314848</v>
      </c>
      <c r="J139" s="13">
        <v>161.477545</v>
      </c>
      <c r="K139" s="10">
        <f t="shared" ref="K139:K142" si="35">AVERAGE(B139:J139)</f>
        <v>163.1464242</v>
      </c>
      <c r="L139" s="10">
        <f t="shared" ref="L139:L142" si="36">STDEV(B139:J139)</f>
        <v>1.391371354</v>
      </c>
      <c r="M139" s="10"/>
      <c r="N139" s="10"/>
      <c r="O139" s="10"/>
    </row>
    <row r="140">
      <c r="A140" s="15" t="s">
        <v>51</v>
      </c>
      <c r="B140" s="13">
        <v>0.411547</v>
      </c>
      <c r="C140" s="13">
        <v>0.436955</v>
      </c>
      <c r="D140" s="13">
        <v>0.442715</v>
      </c>
      <c r="E140" s="13">
        <v>0.470283</v>
      </c>
      <c r="F140" s="13">
        <v>0.470449</v>
      </c>
      <c r="G140" s="13">
        <v>0.461309</v>
      </c>
      <c r="H140" s="13">
        <v>0.482476</v>
      </c>
      <c r="I140" s="13">
        <v>0.44527</v>
      </c>
      <c r="J140" s="13">
        <v>0.395859</v>
      </c>
      <c r="K140" s="10">
        <f t="shared" si="35"/>
        <v>0.4463181111</v>
      </c>
      <c r="L140" s="10">
        <f t="shared" si="36"/>
        <v>0.02860427467</v>
      </c>
      <c r="M140" s="10"/>
      <c r="N140" s="10"/>
      <c r="O140" s="10"/>
    </row>
    <row r="141">
      <c r="A141" s="15" t="s">
        <v>52</v>
      </c>
      <c r="B141" s="13">
        <v>274.0</v>
      </c>
      <c r="C141" s="13">
        <v>276.0</v>
      </c>
      <c r="D141" s="13">
        <v>275.0</v>
      </c>
      <c r="E141" s="13">
        <v>293.0</v>
      </c>
      <c r="F141" s="13">
        <v>275.0</v>
      </c>
      <c r="G141" s="13">
        <v>289.0</v>
      </c>
      <c r="H141" s="13">
        <v>268.0</v>
      </c>
      <c r="I141" s="13">
        <v>260.0</v>
      </c>
      <c r="J141" s="13">
        <v>250.0</v>
      </c>
      <c r="K141" s="10">
        <f t="shared" si="35"/>
        <v>273.3333333</v>
      </c>
      <c r="L141" s="10">
        <f t="shared" si="36"/>
        <v>13.20984481</v>
      </c>
      <c r="M141" s="10"/>
      <c r="N141" s="10"/>
      <c r="O141" s="10"/>
    </row>
    <row r="142">
      <c r="A142" s="15" t="s">
        <v>53</v>
      </c>
      <c r="B142" s="13">
        <v>254.0</v>
      </c>
      <c r="C142" s="13">
        <v>274.0</v>
      </c>
      <c r="D142" s="13">
        <v>276.0</v>
      </c>
      <c r="E142" s="13">
        <v>275.0</v>
      </c>
      <c r="F142" s="13">
        <v>293.0</v>
      </c>
      <c r="G142" s="13">
        <v>275.0</v>
      </c>
      <c r="H142" s="13">
        <v>289.0</v>
      </c>
      <c r="I142" s="13">
        <v>268.0</v>
      </c>
      <c r="J142" s="13">
        <v>260.0</v>
      </c>
      <c r="K142" s="10">
        <f t="shared" si="35"/>
        <v>273.7777778</v>
      </c>
      <c r="L142" s="10">
        <f t="shared" si="36"/>
        <v>12.36707097</v>
      </c>
      <c r="M142" s="10">
        <f>K142/(K139+K140)</f>
        <v>1.673532541</v>
      </c>
      <c r="N142" s="10"/>
      <c r="O142" s="10"/>
    </row>
    <row r="143">
      <c r="A143" s="12"/>
      <c r="B143" s="17"/>
      <c r="C143" s="17"/>
      <c r="D143" s="17"/>
      <c r="E143" s="17"/>
      <c r="F143" s="17"/>
      <c r="G143" s="17"/>
      <c r="H143" s="17"/>
      <c r="I143" s="17"/>
      <c r="J143" s="17"/>
      <c r="K143" s="24"/>
      <c r="L143" s="10"/>
      <c r="M143" s="10"/>
      <c r="N143" s="10"/>
      <c r="O143" s="10"/>
    </row>
    <row r="144">
      <c r="A144" s="12"/>
      <c r="B144" s="17"/>
      <c r="C144" s="17"/>
      <c r="D144" s="17"/>
      <c r="E144" s="17"/>
      <c r="F144" s="17"/>
      <c r="G144" s="17"/>
      <c r="H144" s="17"/>
      <c r="I144" s="17"/>
      <c r="J144" s="17"/>
      <c r="K144" s="24"/>
      <c r="L144" s="10"/>
      <c r="M144" s="10"/>
      <c r="N144" s="10"/>
      <c r="O144" s="10"/>
    </row>
    <row r="145">
      <c r="A145" s="15" t="s">
        <v>49</v>
      </c>
      <c r="B145" s="17"/>
      <c r="C145" s="17"/>
      <c r="D145" s="17"/>
      <c r="E145" s="17"/>
      <c r="F145" s="17"/>
      <c r="G145" s="17"/>
      <c r="H145" s="17"/>
      <c r="I145" s="17"/>
      <c r="J145" s="17"/>
      <c r="K145" s="24"/>
      <c r="L145" s="10"/>
      <c r="M145" s="10"/>
      <c r="N145" s="10"/>
      <c r="O145" s="10"/>
    </row>
    <row r="146">
      <c r="A146" s="12"/>
      <c r="B146" s="13" t="s">
        <v>18</v>
      </c>
      <c r="C146" s="13" t="s">
        <v>22</v>
      </c>
      <c r="D146" s="13" t="s">
        <v>23</v>
      </c>
      <c r="E146" s="13" t="s">
        <v>24</v>
      </c>
      <c r="F146" s="13" t="s">
        <v>26</v>
      </c>
      <c r="G146" s="13" t="s">
        <v>27</v>
      </c>
      <c r="H146" s="13" t="s">
        <v>28</v>
      </c>
      <c r="I146" s="13" t="s">
        <v>29</v>
      </c>
      <c r="J146" s="13" t="s">
        <v>30</v>
      </c>
      <c r="K146" s="24"/>
      <c r="L146" s="10"/>
      <c r="M146" s="10"/>
      <c r="N146" s="10"/>
      <c r="O146" s="10"/>
    </row>
    <row r="147">
      <c r="A147" s="15" t="s">
        <v>39</v>
      </c>
      <c r="B147" s="13">
        <v>167.107913</v>
      </c>
      <c r="C147" s="13">
        <v>164.636843</v>
      </c>
      <c r="D147" s="13">
        <v>166.11475</v>
      </c>
      <c r="E147" s="13">
        <v>166.409683</v>
      </c>
      <c r="F147" s="13">
        <v>166.776203</v>
      </c>
      <c r="G147" s="13">
        <v>163.526664</v>
      </c>
      <c r="H147" s="13">
        <v>166.591875</v>
      </c>
      <c r="I147" s="13">
        <v>164.798744</v>
      </c>
      <c r="J147" s="13">
        <v>164.08271</v>
      </c>
      <c r="K147" s="10">
        <f t="shared" ref="K147:K150" si="37">AVERAGE(B147:J147)</f>
        <v>165.5605983</v>
      </c>
      <c r="L147" s="10">
        <f t="shared" ref="L147:L150" si="38">STDEV(B147:J147)</f>
        <v>1.309495443</v>
      </c>
      <c r="M147" s="10"/>
      <c r="N147" s="10"/>
      <c r="O147" s="10"/>
    </row>
    <row r="148">
      <c r="A148" s="15" t="s">
        <v>51</v>
      </c>
      <c r="B148" s="13">
        <v>0.403899</v>
      </c>
      <c r="C148" s="13">
        <v>0.436632</v>
      </c>
      <c r="D148" s="13">
        <v>0.476814</v>
      </c>
      <c r="E148" s="13">
        <v>0.471813</v>
      </c>
      <c r="F148" s="13">
        <v>0.45196</v>
      </c>
      <c r="G148" s="13">
        <v>0.447263</v>
      </c>
      <c r="H148" s="13">
        <v>0.451747</v>
      </c>
      <c r="I148" s="13">
        <v>0.442889</v>
      </c>
      <c r="J148" s="13">
        <v>0.388014</v>
      </c>
      <c r="K148" s="10">
        <f t="shared" si="37"/>
        <v>0.4412256667</v>
      </c>
      <c r="L148" s="10">
        <f t="shared" si="38"/>
        <v>0.0289679093</v>
      </c>
      <c r="M148" s="10"/>
      <c r="N148" s="10"/>
      <c r="O148" s="10"/>
    </row>
    <row r="149">
      <c r="A149" s="15" t="s">
        <v>52</v>
      </c>
      <c r="B149" s="13">
        <v>274.0</v>
      </c>
      <c r="C149" s="13">
        <v>276.0</v>
      </c>
      <c r="D149" s="13">
        <v>275.0</v>
      </c>
      <c r="E149" s="13">
        <v>293.0</v>
      </c>
      <c r="F149" s="13">
        <v>275.0</v>
      </c>
      <c r="G149" s="13">
        <v>289.0</v>
      </c>
      <c r="H149" s="13">
        <v>268.0</v>
      </c>
      <c r="I149" s="13">
        <v>260.0</v>
      </c>
      <c r="J149" s="13">
        <v>250.0</v>
      </c>
      <c r="K149" s="10">
        <f t="shared" si="37"/>
        <v>273.3333333</v>
      </c>
      <c r="L149" s="10">
        <f t="shared" si="38"/>
        <v>13.20984481</v>
      </c>
      <c r="M149" s="10"/>
      <c r="N149" s="10"/>
      <c r="O149" s="10"/>
    </row>
    <row r="150">
      <c r="A150" s="15" t="s">
        <v>53</v>
      </c>
      <c r="B150" s="13">
        <v>234.0</v>
      </c>
      <c r="C150" s="13">
        <v>252.0</v>
      </c>
      <c r="D150" s="13">
        <v>257.0</v>
      </c>
      <c r="E150" s="13">
        <v>262.0</v>
      </c>
      <c r="F150" s="13">
        <v>270.0</v>
      </c>
      <c r="G150" s="13">
        <v>252.0</v>
      </c>
      <c r="H150" s="13">
        <v>269.0</v>
      </c>
      <c r="I150" s="13">
        <v>251.0</v>
      </c>
      <c r="J150" s="13">
        <v>237.0</v>
      </c>
      <c r="K150" s="10">
        <f t="shared" si="37"/>
        <v>253.7777778</v>
      </c>
      <c r="L150" s="10">
        <f t="shared" si="38"/>
        <v>12.54768682</v>
      </c>
      <c r="M150" s="10">
        <f>K150/(K147+K148)</f>
        <v>1.528764996</v>
      </c>
      <c r="N150" s="10"/>
      <c r="O150" s="10"/>
    </row>
    <row r="151">
      <c r="A151" s="12"/>
      <c r="B151" s="17"/>
      <c r="C151" s="17"/>
      <c r="D151" s="17"/>
      <c r="E151" s="17"/>
      <c r="F151" s="17"/>
      <c r="G151" s="17"/>
      <c r="H151" s="17"/>
      <c r="I151" s="17"/>
      <c r="J151" s="17"/>
      <c r="K151" s="24"/>
      <c r="L151" s="10"/>
      <c r="M151" s="10"/>
      <c r="N151" s="10"/>
      <c r="O151" s="10"/>
    </row>
    <row r="152">
      <c r="A152" s="12"/>
      <c r="B152" s="17"/>
      <c r="C152" s="17"/>
      <c r="D152" s="17"/>
      <c r="E152" s="17"/>
      <c r="F152" s="17"/>
      <c r="G152" s="17"/>
      <c r="H152" s="17"/>
      <c r="I152" s="17"/>
      <c r="J152" s="17"/>
      <c r="K152" s="24"/>
      <c r="L152" s="10"/>
      <c r="M152" s="10"/>
      <c r="N152" s="10"/>
      <c r="O152" s="10"/>
    </row>
    <row r="153">
      <c r="A153" s="15" t="s">
        <v>50</v>
      </c>
      <c r="B153" s="17"/>
      <c r="C153" s="17"/>
      <c r="D153" s="17"/>
      <c r="E153" s="17"/>
      <c r="F153" s="17"/>
      <c r="G153" s="17"/>
      <c r="H153" s="17"/>
      <c r="I153" s="17"/>
      <c r="J153" s="17"/>
      <c r="K153" s="24"/>
      <c r="L153" s="10"/>
      <c r="M153" s="10"/>
      <c r="N153" s="10"/>
      <c r="O153" s="10"/>
    </row>
    <row r="154">
      <c r="A154" s="12"/>
      <c r="B154" s="13" t="s">
        <v>18</v>
      </c>
      <c r="C154" s="13" t="s">
        <v>22</v>
      </c>
      <c r="D154" s="13" t="s">
        <v>23</v>
      </c>
      <c r="E154" s="13" t="s">
        <v>24</v>
      </c>
      <c r="F154" s="13" t="s">
        <v>26</v>
      </c>
      <c r="G154" s="13" t="s">
        <v>27</v>
      </c>
      <c r="H154" s="13" t="s">
        <v>28</v>
      </c>
      <c r="I154" s="13" t="s">
        <v>29</v>
      </c>
      <c r="J154" s="13" t="s">
        <v>30</v>
      </c>
      <c r="K154" s="24"/>
      <c r="L154" s="10"/>
      <c r="M154" s="10"/>
      <c r="N154" s="10"/>
      <c r="O154" s="10"/>
    </row>
    <row r="155">
      <c r="A155" s="15" t="s">
        <v>39</v>
      </c>
      <c r="B155" s="13">
        <v>180.128635</v>
      </c>
      <c r="C155" s="13">
        <v>183.457902</v>
      </c>
      <c r="D155" s="13">
        <v>182.765045</v>
      </c>
      <c r="E155" s="13">
        <v>183.064997</v>
      </c>
      <c r="F155" s="13">
        <v>182.160377</v>
      </c>
      <c r="G155" s="13">
        <v>179.786339</v>
      </c>
      <c r="H155" s="13">
        <v>184.52571</v>
      </c>
      <c r="I155" s="13">
        <v>183.162097</v>
      </c>
      <c r="J155" s="13">
        <v>180.966369</v>
      </c>
      <c r="K155" s="10">
        <f t="shared" ref="K155:K158" si="39">AVERAGE(B155:J155)</f>
        <v>182.2241634</v>
      </c>
      <c r="L155" s="10">
        <f t="shared" ref="L155:L158" si="40">STDEV(B155:J155)</f>
        <v>1.605414421</v>
      </c>
      <c r="M155" s="10"/>
      <c r="N155" s="10"/>
      <c r="O155" s="10"/>
    </row>
    <row r="156">
      <c r="A156" s="15" t="s">
        <v>51</v>
      </c>
      <c r="B156" s="13">
        <v>4.623354</v>
      </c>
      <c r="C156" s="13">
        <v>4.63013</v>
      </c>
      <c r="D156" s="13">
        <v>4.823668</v>
      </c>
      <c r="E156" s="13">
        <v>5.061503</v>
      </c>
      <c r="F156" s="13">
        <v>4.957149</v>
      </c>
      <c r="G156" s="13">
        <v>4.913646</v>
      </c>
      <c r="H156" s="13">
        <v>4.823988</v>
      </c>
      <c r="I156" s="13">
        <v>4.634188</v>
      </c>
      <c r="J156" s="13">
        <v>4.383549</v>
      </c>
      <c r="K156" s="10">
        <f t="shared" si="39"/>
        <v>4.761241667</v>
      </c>
      <c r="L156" s="10">
        <f t="shared" si="40"/>
        <v>0.2105336803</v>
      </c>
      <c r="M156" s="10"/>
      <c r="N156" s="10"/>
      <c r="O156" s="10"/>
    </row>
    <row r="157">
      <c r="A157" s="15" t="s">
        <v>52</v>
      </c>
      <c r="B157" s="13">
        <v>274.0</v>
      </c>
      <c r="C157" s="13">
        <v>276.0</v>
      </c>
      <c r="D157" s="13">
        <v>275.0</v>
      </c>
      <c r="E157" s="13">
        <v>293.0</v>
      </c>
      <c r="F157" s="13">
        <v>275.0</v>
      </c>
      <c r="G157" s="13">
        <v>289.0</v>
      </c>
      <c r="H157" s="13">
        <v>268.0</v>
      </c>
      <c r="I157" s="13">
        <v>260.0</v>
      </c>
      <c r="J157" s="13">
        <v>250.0</v>
      </c>
      <c r="K157" s="10">
        <f t="shared" si="39"/>
        <v>273.3333333</v>
      </c>
      <c r="L157" s="10">
        <f t="shared" si="40"/>
        <v>13.20984481</v>
      </c>
      <c r="M157" s="10"/>
      <c r="N157" s="10"/>
      <c r="O157" s="10"/>
    </row>
    <row r="158">
      <c r="A158" s="15" t="s">
        <v>53</v>
      </c>
      <c r="B158" s="13">
        <v>254.0</v>
      </c>
      <c r="C158" s="13">
        <v>274.0</v>
      </c>
      <c r="D158" s="13">
        <v>276.0</v>
      </c>
      <c r="E158" s="13">
        <v>275.0</v>
      </c>
      <c r="F158" s="13">
        <v>293.0</v>
      </c>
      <c r="G158" s="13">
        <v>275.0</v>
      </c>
      <c r="H158" s="13">
        <v>289.0</v>
      </c>
      <c r="I158" s="13">
        <v>268.0</v>
      </c>
      <c r="J158" s="13">
        <v>260.0</v>
      </c>
      <c r="K158" s="10">
        <f t="shared" si="39"/>
        <v>273.7777778</v>
      </c>
      <c r="L158" s="10">
        <f t="shared" si="40"/>
        <v>12.36707097</v>
      </c>
      <c r="M158" s="10">
        <f>K158/(K155+K156)</f>
        <v>1.464166562</v>
      </c>
      <c r="N158" s="10"/>
      <c r="O158" s="10"/>
    </row>
    <row r="159">
      <c r="A159" s="12"/>
      <c r="B159" s="17"/>
      <c r="C159" s="17"/>
      <c r="D159" s="17"/>
      <c r="E159" s="17"/>
      <c r="F159" s="17"/>
      <c r="G159" s="17"/>
      <c r="H159" s="17"/>
      <c r="I159" s="17"/>
      <c r="J159" s="17"/>
      <c r="K159" s="24"/>
      <c r="L159" s="10"/>
      <c r="M159" s="10"/>
      <c r="N159" s="10"/>
      <c r="O159" s="10"/>
    </row>
    <row r="160">
      <c r="A160" s="12"/>
      <c r="B160" s="17"/>
      <c r="C160" s="17"/>
      <c r="D160" s="17"/>
      <c r="E160" s="17"/>
      <c r="F160" s="17"/>
      <c r="G160" s="17"/>
      <c r="H160" s="17"/>
      <c r="I160" s="17"/>
      <c r="J160" s="17"/>
      <c r="K160" s="24"/>
      <c r="L160" s="10"/>
      <c r="M160" s="10"/>
      <c r="N160" s="10"/>
      <c r="O160" s="10"/>
    </row>
    <row r="161">
      <c r="A161" s="15" t="s">
        <v>12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24"/>
      <c r="L161" s="10"/>
      <c r="M161" s="10"/>
      <c r="N161" s="10"/>
      <c r="O161" s="10"/>
    </row>
    <row r="162">
      <c r="A162" s="12"/>
      <c r="B162" s="13" t="s">
        <v>18</v>
      </c>
      <c r="C162" s="13" t="s">
        <v>22</v>
      </c>
      <c r="D162" s="13" t="s">
        <v>23</v>
      </c>
      <c r="E162" s="13" t="s">
        <v>24</v>
      </c>
      <c r="F162" s="13" t="s">
        <v>26</v>
      </c>
      <c r="G162" s="13" t="s">
        <v>27</v>
      </c>
      <c r="H162" s="13" t="s">
        <v>28</v>
      </c>
      <c r="I162" s="13" t="s">
        <v>29</v>
      </c>
      <c r="J162" s="13" t="s">
        <v>30</v>
      </c>
      <c r="K162" s="24"/>
      <c r="L162" s="10"/>
      <c r="M162" s="10"/>
      <c r="N162" s="10"/>
      <c r="O162" s="10"/>
    </row>
    <row r="163">
      <c r="A163" s="15" t="s">
        <v>39</v>
      </c>
      <c r="B163" s="13">
        <v>5.516502</v>
      </c>
      <c r="C163" s="13">
        <v>5.482818</v>
      </c>
      <c r="D163" s="13">
        <v>5.408288</v>
      </c>
      <c r="E163" s="13">
        <v>5.431387</v>
      </c>
      <c r="F163" s="13">
        <v>5.448185</v>
      </c>
      <c r="G163" s="13">
        <v>5.570038</v>
      </c>
      <c r="H163" s="13">
        <v>5.472969</v>
      </c>
      <c r="I163" s="13">
        <v>5.657927</v>
      </c>
      <c r="J163" s="13">
        <v>5.677083</v>
      </c>
      <c r="K163" s="10">
        <f t="shared" ref="K163:K166" si="41">AVERAGE(B163:J163)</f>
        <v>5.518355222</v>
      </c>
      <c r="L163" s="10">
        <f t="shared" ref="L163:L166" si="42">STDEV(B163:J163)</f>
        <v>0.09700145685</v>
      </c>
      <c r="M163" s="10"/>
      <c r="N163" s="10"/>
      <c r="O163" s="10"/>
    </row>
    <row r="164">
      <c r="A164" s="15" t="s">
        <v>51</v>
      </c>
      <c r="B164" s="13">
        <v>0.1584</v>
      </c>
      <c r="C164" s="13">
        <v>0.148638</v>
      </c>
      <c r="D164" s="13">
        <v>0.169459</v>
      </c>
      <c r="E164" s="13">
        <v>0.167507</v>
      </c>
      <c r="F164" s="13">
        <v>0.173936</v>
      </c>
      <c r="G164" s="13">
        <v>0.181839</v>
      </c>
      <c r="H164" s="13">
        <v>0.188074</v>
      </c>
      <c r="I164" s="13">
        <v>0.198261</v>
      </c>
      <c r="J164" s="13">
        <v>0.209351</v>
      </c>
      <c r="K164" s="10">
        <f t="shared" si="41"/>
        <v>0.1772738889</v>
      </c>
      <c r="L164" s="10">
        <f t="shared" si="42"/>
        <v>0.01920522863</v>
      </c>
      <c r="M164" s="10"/>
      <c r="N164" s="10"/>
      <c r="O164" s="10"/>
    </row>
    <row r="165">
      <c r="A165" s="15" t="s">
        <v>52</v>
      </c>
      <c r="B165" s="13">
        <v>102.0</v>
      </c>
      <c r="C165" s="13">
        <v>106.0</v>
      </c>
      <c r="D165" s="13">
        <v>113.0</v>
      </c>
      <c r="E165" s="13">
        <v>109.0</v>
      </c>
      <c r="F165" s="13">
        <v>124.0</v>
      </c>
      <c r="G165" s="13">
        <v>129.0</v>
      </c>
      <c r="H165" s="13">
        <v>127.0</v>
      </c>
      <c r="I165" s="13">
        <v>124.0</v>
      </c>
      <c r="J165" s="13">
        <v>125.0</v>
      </c>
      <c r="K165" s="10">
        <f t="shared" si="41"/>
        <v>117.6666667</v>
      </c>
      <c r="L165" s="10">
        <f t="shared" si="42"/>
        <v>10.17349497</v>
      </c>
      <c r="M165" s="10"/>
      <c r="N165" s="10"/>
      <c r="O165" s="10"/>
    </row>
    <row r="166">
      <c r="A166" s="15" t="s">
        <v>53</v>
      </c>
      <c r="B166" s="13">
        <v>82.0</v>
      </c>
      <c r="C166" s="13">
        <v>93.0</v>
      </c>
      <c r="D166" s="13">
        <v>95.0</v>
      </c>
      <c r="E166" s="13">
        <v>103.0</v>
      </c>
      <c r="F166" s="13">
        <v>101.0</v>
      </c>
      <c r="G166" s="13">
        <v>115.0</v>
      </c>
      <c r="H166" s="13">
        <v>119.0</v>
      </c>
      <c r="I166" s="13">
        <v>118.0</v>
      </c>
      <c r="J166" s="13">
        <v>116.0</v>
      </c>
      <c r="K166" s="10">
        <f t="shared" si="41"/>
        <v>104.6666667</v>
      </c>
      <c r="L166" s="10">
        <f t="shared" si="42"/>
        <v>13.12440475</v>
      </c>
      <c r="M166" s="10">
        <f>K166/(K163+K164)</f>
        <v>18.37666474</v>
      </c>
      <c r="N166" s="10"/>
      <c r="O166" s="10"/>
    </row>
    <row r="167">
      <c r="A167" s="12"/>
      <c r="B167" s="17"/>
      <c r="C167" s="17"/>
      <c r="D167" s="17"/>
      <c r="E167" s="17"/>
      <c r="F167" s="17"/>
      <c r="G167" s="17"/>
      <c r="H167" s="17"/>
      <c r="I167" s="17"/>
      <c r="J167" s="17"/>
      <c r="K167" s="24"/>
      <c r="L167" s="10"/>
      <c r="M167" s="10"/>
      <c r="N167" s="10"/>
      <c r="O167" s="10"/>
    </row>
    <row r="168">
      <c r="A168" s="12"/>
      <c r="B168" s="17"/>
      <c r="C168" s="17"/>
      <c r="D168" s="17"/>
      <c r="E168" s="17"/>
      <c r="F168" s="17"/>
      <c r="G168" s="17"/>
      <c r="H168" s="17"/>
      <c r="I168" s="17"/>
      <c r="J168" s="17"/>
      <c r="K168" s="24"/>
      <c r="L168" s="10"/>
      <c r="M168" s="10"/>
      <c r="N168" s="10"/>
      <c r="O168" s="10"/>
    </row>
    <row r="169">
      <c r="A169" s="15" t="s">
        <v>11</v>
      </c>
      <c r="B169" s="17"/>
      <c r="C169" s="17"/>
      <c r="D169" s="17"/>
      <c r="E169" s="17"/>
      <c r="F169" s="17"/>
      <c r="G169" s="17"/>
      <c r="H169" s="17"/>
      <c r="I169" s="17"/>
      <c r="J169" s="17"/>
      <c r="K169" s="24"/>
      <c r="L169" s="10"/>
      <c r="M169" s="10"/>
      <c r="N169" s="10"/>
      <c r="O169" s="10"/>
    </row>
    <row r="170">
      <c r="A170" s="12"/>
      <c r="B170" s="13" t="s">
        <v>18</v>
      </c>
      <c r="C170" s="13" t="s">
        <v>22</v>
      </c>
      <c r="D170" s="13" t="s">
        <v>23</v>
      </c>
      <c r="E170" s="13" t="s">
        <v>24</v>
      </c>
      <c r="F170" s="13" t="s">
        <v>26</v>
      </c>
      <c r="G170" s="13" t="s">
        <v>27</v>
      </c>
      <c r="H170" s="13" t="s">
        <v>28</v>
      </c>
      <c r="I170" s="13" t="s">
        <v>29</v>
      </c>
      <c r="J170" s="13" t="s">
        <v>30</v>
      </c>
      <c r="K170" s="24"/>
      <c r="L170" s="10"/>
      <c r="M170" s="10"/>
      <c r="N170" s="10"/>
      <c r="O170" s="10"/>
    </row>
    <row r="171">
      <c r="A171" s="15" t="s">
        <v>39</v>
      </c>
      <c r="B171" s="13">
        <v>5.44074</v>
      </c>
      <c r="C171" s="13">
        <v>5.441274</v>
      </c>
      <c r="D171" s="13">
        <v>5.421912</v>
      </c>
      <c r="E171" s="13">
        <v>5.704117</v>
      </c>
      <c r="F171" s="13">
        <v>5.492427</v>
      </c>
      <c r="G171" s="13">
        <v>5.516339</v>
      </c>
      <c r="H171" s="13">
        <v>5.519031</v>
      </c>
      <c r="I171" s="13">
        <v>5.533514</v>
      </c>
      <c r="J171" s="13">
        <v>6.641851</v>
      </c>
      <c r="K171" s="10">
        <f t="shared" ref="K171:K174" si="43">AVERAGE(B171:J171)</f>
        <v>5.634578333</v>
      </c>
      <c r="L171" s="10">
        <f t="shared" ref="L171:L174" si="44">STDEV(B171:J171)</f>
        <v>0.3868710077</v>
      </c>
      <c r="M171" s="10"/>
      <c r="N171" s="10"/>
      <c r="O171" s="10"/>
    </row>
    <row r="172">
      <c r="A172" s="15" t="s">
        <v>51</v>
      </c>
      <c r="B172" s="13">
        <v>0.153901</v>
      </c>
      <c r="C172" s="13">
        <v>0.149134</v>
      </c>
      <c r="D172" s="13">
        <v>0.155046</v>
      </c>
      <c r="E172" s="13">
        <v>0.199691</v>
      </c>
      <c r="F172" s="13">
        <v>0.173384</v>
      </c>
      <c r="G172" s="13">
        <v>0.189627</v>
      </c>
      <c r="H172" s="13">
        <v>0.193451</v>
      </c>
      <c r="I172" s="13">
        <v>0.178861</v>
      </c>
      <c r="J172" s="13">
        <v>0.203682</v>
      </c>
      <c r="K172" s="10">
        <f t="shared" si="43"/>
        <v>0.1774196667</v>
      </c>
      <c r="L172" s="10">
        <f t="shared" si="44"/>
        <v>0.02080834179</v>
      </c>
      <c r="M172" s="10"/>
      <c r="N172" s="10"/>
      <c r="O172" s="10"/>
    </row>
    <row r="173">
      <c r="A173" s="15" t="s">
        <v>52</v>
      </c>
      <c r="B173" s="13">
        <v>102.0</v>
      </c>
      <c r="C173" s="13">
        <v>106.0</v>
      </c>
      <c r="D173" s="13">
        <v>113.0</v>
      </c>
      <c r="E173" s="13">
        <v>109.0</v>
      </c>
      <c r="F173" s="13">
        <v>124.0</v>
      </c>
      <c r="G173" s="13">
        <v>129.0</v>
      </c>
      <c r="H173" s="13">
        <v>127.0</v>
      </c>
      <c r="I173" s="13">
        <v>124.0</v>
      </c>
      <c r="J173" s="13">
        <v>125.0</v>
      </c>
      <c r="K173" s="10">
        <f t="shared" si="43"/>
        <v>117.6666667</v>
      </c>
      <c r="L173" s="10">
        <f t="shared" si="44"/>
        <v>10.17349497</v>
      </c>
      <c r="M173" s="10"/>
      <c r="N173" s="10"/>
      <c r="O173" s="10"/>
    </row>
    <row r="174">
      <c r="A174" s="15" t="s">
        <v>53</v>
      </c>
      <c r="B174" s="13">
        <v>91.0</v>
      </c>
      <c r="C174" s="13">
        <v>102.0</v>
      </c>
      <c r="D174" s="13">
        <v>106.0</v>
      </c>
      <c r="E174" s="13">
        <v>113.0</v>
      </c>
      <c r="F174" s="13">
        <v>109.0</v>
      </c>
      <c r="G174" s="13">
        <v>124.0</v>
      </c>
      <c r="H174" s="13">
        <v>129.0</v>
      </c>
      <c r="I174" s="13">
        <v>127.0</v>
      </c>
      <c r="J174" s="13">
        <v>124.0</v>
      </c>
      <c r="K174" s="10">
        <f t="shared" si="43"/>
        <v>113.8888889</v>
      </c>
      <c r="L174" s="10">
        <f t="shared" si="44"/>
        <v>13.02348306</v>
      </c>
      <c r="M174" s="10">
        <f>K174/(K171+K172)</f>
        <v>19.59547971</v>
      </c>
      <c r="N174" s="10"/>
      <c r="O174" s="10"/>
    </row>
    <row r="175">
      <c r="A175" s="12"/>
      <c r="B175" s="17"/>
      <c r="C175" s="17"/>
      <c r="D175" s="17"/>
      <c r="E175" s="17"/>
      <c r="F175" s="17"/>
      <c r="G175" s="17"/>
      <c r="H175" s="17"/>
      <c r="I175" s="17"/>
      <c r="J175" s="17"/>
      <c r="K175" s="24"/>
      <c r="L175" s="10"/>
      <c r="M175" s="10"/>
      <c r="N175" s="10"/>
      <c r="O175" s="10"/>
    </row>
    <row r="176">
      <c r="A176" s="12"/>
      <c r="B176" s="17"/>
      <c r="C176" s="17"/>
      <c r="D176" s="17"/>
      <c r="E176" s="17"/>
      <c r="F176" s="17"/>
      <c r="G176" s="17"/>
      <c r="H176" s="17"/>
      <c r="I176" s="17"/>
      <c r="J176" s="17"/>
      <c r="K176" s="24"/>
      <c r="L176" s="10"/>
      <c r="M176" s="10"/>
      <c r="N176" s="10"/>
      <c r="O176" s="10"/>
    </row>
    <row r="177">
      <c r="A177" s="15" t="s">
        <v>10</v>
      </c>
      <c r="B177" s="17"/>
      <c r="C177" s="17"/>
      <c r="D177" s="17"/>
      <c r="E177" s="17"/>
      <c r="F177" s="17"/>
      <c r="G177" s="17"/>
      <c r="H177" s="17"/>
      <c r="I177" s="17"/>
      <c r="J177" s="17"/>
      <c r="K177" s="24"/>
      <c r="L177" s="10"/>
      <c r="M177" s="10"/>
      <c r="N177" s="10"/>
      <c r="O177" s="10"/>
    </row>
    <row r="178">
      <c r="A178" s="12"/>
      <c r="B178" s="13" t="s">
        <v>18</v>
      </c>
      <c r="C178" s="13" t="s">
        <v>22</v>
      </c>
      <c r="D178" s="13" t="s">
        <v>23</v>
      </c>
      <c r="E178" s="13" t="s">
        <v>24</v>
      </c>
      <c r="F178" s="13" t="s">
        <v>26</v>
      </c>
      <c r="G178" s="13" t="s">
        <v>27</v>
      </c>
      <c r="H178" s="13" t="s">
        <v>28</v>
      </c>
      <c r="I178" s="13" t="s">
        <v>29</v>
      </c>
      <c r="J178" s="13" t="s">
        <v>30</v>
      </c>
      <c r="K178" s="24"/>
      <c r="L178" s="10"/>
      <c r="M178" s="10"/>
      <c r="N178" s="10"/>
      <c r="O178" s="10"/>
    </row>
    <row r="179">
      <c r="A179" s="15" t="s">
        <v>39</v>
      </c>
      <c r="B179" s="13">
        <v>5.4848</v>
      </c>
      <c r="C179" s="13">
        <v>5.454489</v>
      </c>
      <c r="D179" s="13">
        <v>5.67196</v>
      </c>
      <c r="E179" s="13">
        <v>5.520801</v>
      </c>
      <c r="F179" s="13">
        <v>5.46585</v>
      </c>
      <c r="G179" s="13">
        <v>5.732864</v>
      </c>
      <c r="H179" s="13">
        <v>5.4585</v>
      </c>
      <c r="I179" s="13">
        <v>5.616215</v>
      </c>
      <c r="J179" s="13">
        <v>5.937298</v>
      </c>
      <c r="K179" s="10">
        <f t="shared" ref="K179:K182" si="45">AVERAGE(B179:J179)</f>
        <v>5.593641889</v>
      </c>
      <c r="L179" s="10">
        <f t="shared" ref="L179:L182" si="46">STDEV(B179:J179)</f>
        <v>0.1640257473</v>
      </c>
      <c r="M179" s="10"/>
      <c r="N179" s="10"/>
      <c r="O179" s="10"/>
    </row>
    <row r="180">
      <c r="A180" s="15" t="s">
        <v>51</v>
      </c>
      <c r="B180" s="13">
        <v>0.151252</v>
      </c>
      <c r="C180" s="13">
        <v>0.183013</v>
      </c>
      <c r="D180" s="13">
        <v>0.163243</v>
      </c>
      <c r="E180" s="13">
        <v>0.206187</v>
      </c>
      <c r="F180" s="13">
        <v>0.209948</v>
      </c>
      <c r="G180" s="13">
        <v>0.190985</v>
      </c>
      <c r="H180" s="13">
        <v>0.214348</v>
      </c>
      <c r="I180" s="13">
        <v>0.188026</v>
      </c>
      <c r="J180" s="13">
        <v>0.16931</v>
      </c>
      <c r="K180" s="10">
        <f t="shared" si="45"/>
        <v>0.1862568889</v>
      </c>
      <c r="L180" s="10">
        <f t="shared" si="46"/>
        <v>0.02186828346</v>
      </c>
      <c r="M180" s="10"/>
      <c r="N180" s="10"/>
      <c r="O180" s="10"/>
    </row>
    <row r="181">
      <c r="A181" s="15" t="s">
        <v>52</v>
      </c>
      <c r="B181" s="13">
        <v>102.0</v>
      </c>
      <c r="C181" s="13">
        <v>106.0</v>
      </c>
      <c r="D181" s="13">
        <v>113.0</v>
      </c>
      <c r="E181" s="13">
        <v>109.0</v>
      </c>
      <c r="F181" s="13">
        <v>124.0</v>
      </c>
      <c r="G181" s="13">
        <v>129.0</v>
      </c>
      <c r="H181" s="13">
        <v>127.0</v>
      </c>
      <c r="I181" s="13">
        <v>124.0</v>
      </c>
      <c r="J181" s="13">
        <v>125.0</v>
      </c>
      <c r="K181" s="10">
        <f t="shared" si="45"/>
        <v>117.6666667</v>
      </c>
      <c r="L181" s="10">
        <f t="shared" si="46"/>
        <v>10.17349497</v>
      </c>
      <c r="M181" s="10"/>
      <c r="N181" s="10"/>
      <c r="O181" s="10"/>
    </row>
    <row r="182">
      <c r="A182" s="15" t="s">
        <v>53</v>
      </c>
      <c r="B182" s="13">
        <v>91.0</v>
      </c>
      <c r="C182" s="13">
        <v>102.0</v>
      </c>
      <c r="D182" s="13">
        <v>106.0</v>
      </c>
      <c r="E182" s="13">
        <v>113.0</v>
      </c>
      <c r="F182" s="13">
        <v>109.0</v>
      </c>
      <c r="G182" s="13">
        <v>124.0</v>
      </c>
      <c r="H182" s="13">
        <v>129.0</v>
      </c>
      <c r="I182" s="13">
        <v>127.0</v>
      </c>
      <c r="J182" s="13">
        <v>124.0</v>
      </c>
      <c r="K182" s="10">
        <f t="shared" si="45"/>
        <v>113.8888889</v>
      </c>
      <c r="L182" s="10">
        <f t="shared" si="46"/>
        <v>13.02348306</v>
      </c>
      <c r="M182" s="10">
        <f>K182/(K179+K180)</f>
        <v>19.70430509</v>
      </c>
      <c r="N182" s="10"/>
      <c r="O182" s="10"/>
    </row>
    <row r="183">
      <c r="A183" s="12"/>
      <c r="B183" s="17"/>
      <c r="C183" s="17"/>
      <c r="D183" s="17"/>
      <c r="E183" s="17"/>
      <c r="F183" s="17"/>
      <c r="G183" s="17"/>
      <c r="H183" s="17"/>
      <c r="I183" s="17"/>
      <c r="J183" s="17"/>
      <c r="K183" s="24"/>
      <c r="L183" s="10"/>
      <c r="M183" s="10"/>
      <c r="N183" s="10"/>
      <c r="O183" s="10"/>
    </row>
    <row r="184">
      <c r="A184" s="12"/>
      <c r="B184" s="17"/>
      <c r="C184" s="17"/>
      <c r="D184" s="17"/>
      <c r="E184" s="17"/>
      <c r="F184" s="17"/>
      <c r="G184" s="17"/>
      <c r="H184" s="17"/>
      <c r="I184" s="17"/>
      <c r="J184" s="17"/>
      <c r="K184" s="24"/>
      <c r="L184" s="10"/>
      <c r="M184" s="10"/>
      <c r="N184" s="10"/>
      <c r="O184" s="10"/>
    </row>
    <row r="185">
      <c r="A185" s="15" t="s">
        <v>21</v>
      </c>
      <c r="B185" s="17"/>
      <c r="C185" s="17"/>
      <c r="D185" s="17"/>
      <c r="E185" s="17"/>
      <c r="F185" s="17"/>
      <c r="G185" s="17"/>
      <c r="H185" s="17"/>
      <c r="I185" s="17"/>
      <c r="J185" s="17"/>
      <c r="K185" s="24"/>
      <c r="L185" s="10"/>
      <c r="M185" s="10"/>
      <c r="N185" s="10"/>
      <c r="O185" s="10"/>
    </row>
    <row r="186">
      <c r="A186" s="12"/>
      <c r="B186" s="13" t="s">
        <v>18</v>
      </c>
      <c r="C186" s="13" t="s">
        <v>22</v>
      </c>
      <c r="D186" s="13" t="s">
        <v>23</v>
      </c>
      <c r="E186" s="13" t="s">
        <v>24</v>
      </c>
      <c r="F186" s="13" t="s">
        <v>26</v>
      </c>
      <c r="G186" s="13" t="s">
        <v>27</v>
      </c>
      <c r="H186" s="13" t="s">
        <v>28</v>
      </c>
      <c r="I186" s="13" t="s">
        <v>29</v>
      </c>
      <c r="J186" s="13" t="s">
        <v>30</v>
      </c>
      <c r="K186" s="24"/>
      <c r="L186" s="10"/>
      <c r="M186" s="10"/>
      <c r="N186" s="10"/>
      <c r="O186" s="10"/>
    </row>
    <row r="187">
      <c r="A187" s="15" t="s">
        <v>39</v>
      </c>
      <c r="B187" s="13">
        <v>5.517906</v>
      </c>
      <c r="C187" s="13">
        <v>5.679032</v>
      </c>
      <c r="D187" s="13">
        <v>6.229164</v>
      </c>
      <c r="E187" s="13">
        <v>5.446643</v>
      </c>
      <c r="F187" s="13">
        <v>5.551371</v>
      </c>
      <c r="G187" s="13">
        <v>5.591918</v>
      </c>
      <c r="H187" s="13">
        <v>5.521912</v>
      </c>
      <c r="I187" s="13">
        <v>5.684501</v>
      </c>
      <c r="J187" s="13">
        <v>5.997163</v>
      </c>
      <c r="K187" s="10">
        <f t="shared" ref="K187:K190" si="47">AVERAGE(B187:J187)</f>
        <v>5.691067778</v>
      </c>
      <c r="L187" s="10">
        <f t="shared" ref="L187:L190" si="48">STDEV(B187:J187)</f>
        <v>0.2576620438</v>
      </c>
      <c r="M187" s="10"/>
      <c r="N187" s="10"/>
      <c r="O187" s="10"/>
    </row>
    <row r="188">
      <c r="A188" s="15" t="s">
        <v>51</v>
      </c>
      <c r="B188" s="13">
        <v>0.117978</v>
      </c>
      <c r="C188" s="13">
        <v>0.117288</v>
      </c>
      <c r="D188" s="13">
        <v>0.138806</v>
      </c>
      <c r="E188" s="13">
        <v>0.13037</v>
      </c>
      <c r="F188" s="13">
        <v>0.127576</v>
      </c>
      <c r="G188" s="13">
        <v>0.169401</v>
      </c>
      <c r="H188" s="13">
        <v>0.158318</v>
      </c>
      <c r="I188" s="13">
        <v>0.135268</v>
      </c>
      <c r="J188" s="13">
        <v>0.132907</v>
      </c>
      <c r="K188" s="10">
        <f t="shared" si="47"/>
        <v>0.1364346667</v>
      </c>
      <c r="L188" s="10">
        <f t="shared" si="48"/>
        <v>0.0173478663</v>
      </c>
      <c r="M188" s="10"/>
      <c r="N188" s="10"/>
      <c r="O188" s="10"/>
    </row>
    <row r="189">
      <c r="A189" s="15" t="s">
        <v>52</v>
      </c>
      <c r="B189" s="13">
        <v>102.0</v>
      </c>
      <c r="C189" s="13">
        <v>106.0</v>
      </c>
      <c r="D189" s="13">
        <v>113.0</v>
      </c>
      <c r="E189" s="13">
        <v>109.0</v>
      </c>
      <c r="F189" s="13">
        <v>124.0</v>
      </c>
      <c r="G189" s="13">
        <v>129.0</v>
      </c>
      <c r="H189" s="13">
        <v>127.0</v>
      </c>
      <c r="I189" s="13">
        <v>124.0</v>
      </c>
      <c r="J189" s="13">
        <v>125.0</v>
      </c>
      <c r="K189" s="10">
        <f t="shared" si="47"/>
        <v>117.6666667</v>
      </c>
      <c r="L189" s="10">
        <f t="shared" si="48"/>
        <v>10.17349497</v>
      </c>
      <c r="M189" s="10"/>
      <c r="N189" s="10"/>
      <c r="O189" s="10"/>
    </row>
    <row r="190">
      <c r="A190" s="15" t="s">
        <v>53</v>
      </c>
      <c r="B190" s="13">
        <v>45.0</v>
      </c>
      <c r="C190" s="13">
        <v>53.0</v>
      </c>
      <c r="D190" s="13">
        <v>56.0</v>
      </c>
      <c r="E190" s="13">
        <v>65.0</v>
      </c>
      <c r="F190" s="13">
        <v>55.0</v>
      </c>
      <c r="G190" s="13">
        <v>64.0</v>
      </c>
      <c r="H190" s="13">
        <v>66.0</v>
      </c>
      <c r="I190" s="13">
        <v>70.0</v>
      </c>
      <c r="J190" s="13">
        <v>71.0</v>
      </c>
      <c r="K190" s="10">
        <f t="shared" si="47"/>
        <v>60.55555556</v>
      </c>
      <c r="L190" s="10">
        <f t="shared" si="48"/>
        <v>8.733715004</v>
      </c>
      <c r="M190" s="10">
        <f>K190/(K187+K188)</f>
        <v>10.39133937</v>
      </c>
      <c r="N190" s="10"/>
      <c r="O190" s="10"/>
    </row>
    <row r="191">
      <c r="A191" s="12"/>
      <c r="B191" s="17"/>
      <c r="C191" s="17"/>
      <c r="D191" s="17"/>
      <c r="E191" s="17"/>
      <c r="F191" s="17"/>
      <c r="G191" s="17"/>
      <c r="H191" s="17"/>
      <c r="I191" s="17"/>
      <c r="J191" s="17"/>
      <c r="K191" s="24"/>
      <c r="L191" s="10"/>
      <c r="M191" s="10"/>
      <c r="N191" s="10"/>
      <c r="O191" s="10"/>
    </row>
    <row r="192">
      <c r="A192" s="12"/>
      <c r="B192" s="17"/>
      <c r="C192" s="17"/>
      <c r="D192" s="17"/>
      <c r="E192" s="17"/>
      <c r="F192" s="17"/>
      <c r="G192" s="17"/>
      <c r="H192" s="17"/>
      <c r="I192" s="17"/>
      <c r="J192" s="17"/>
      <c r="K192" s="24"/>
      <c r="L192" s="10"/>
      <c r="M192" s="10"/>
      <c r="N192" s="10"/>
      <c r="O192" s="10"/>
    </row>
    <row r="193">
      <c r="A193" s="15" t="s">
        <v>16</v>
      </c>
      <c r="B193" s="17"/>
      <c r="C193" s="17"/>
      <c r="D193" s="17"/>
      <c r="E193" s="17"/>
      <c r="F193" s="17"/>
      <c r="G193" s="17"/>
      <c r="H193" s="17"/>
      <c r="I193" s="17"/>
      <c r="J193" s="17"/>
      <c r="K193" s="24"/>
      <c r="L193" s="10"/>
      <c r="M193" s="10"/>
      <c r="N193" s="10"/>
      <c r="O193" s="10"/>
    </row>
    <row r="194">
      <c r="A194" s="12"/>
      <c r="B194" s="13" t="s">
        <v>18</v>
      </c>
      <c r="C194" s="13" t="s">
        <v>22</v>
      </c>
      <c r="D194" s="13" t="s">
        <v>23</v>
      </c>
      <c r="E194" s="13" t="s">
        <v>24</v>
      </c>
      <c r="F194" s="13" t="s">
        <v>26</v>
      </c>
      <c r="G194" s="13" t="s">
        <v>27</v>
      </c>
      <c r="H194" s="13" t="s">
        <v>28</v>
      </c>
      <c r="I194" s="13" t="s">
        <v>29</v>
      </c>
      <c r="J194" s="13" t="s">
        <v>30</v>
      </c>
      <c r="K194" s="24"/>
      <c r="L194" s="10"/>
      <c r="M194" s="10"/>
      <c r="N194" s="10"/>
      <c r="O194" s="10"/>
    </row>
    <row r="195">
      <c r="A195" s="15" t="s">
        <v>39</v>
      </c>
      <c r="B195" s="13">
        <v>5.526631</v>
      </c>
      <c r="C195" s="13">
        <v>5.550258</v>
      </c>
      <c r="D195" s="13">
        <v>5.50726</v>
      </c>
      <c r="E195" s="13">
        <v>5.544902</v>
      </c>
      <c r="F195" s="13">
        <v>5.51308</v>
      </c>
      <c r="G195" s="13">
        <v>5.555991</v>
      </c>
      <c r="H195" s="13">
        <v>5.481429</v>
      </c>
      <c r="I195" s="13">
        <v>5.634037</v>
      </c>
      <c r="J195" s="13">
        <v>5.63829</v>
      </c>
      <c r="K195" s="10">
        <f t="shared" ref="K195:K198" si="49">AVERAGE(B195:J195)</f>
        <v>5.550208667</v>
      </c>
      <c r="L195" s="10">
        <f t="shared" ref="L195:L198" si="50">STDEV(B195:J195)</f>
        <v>0.0540333046</v>
      </c>
      <c r="M195" s="10"/>
      <c r="N195" s="10"/>
      <c r="O195" s="10"/>
    </row>
    <row r="196">
      <c r="A196" s="15" t="s">
        <v>51</v>
      </c>
      <c r="B196" s="13">
        <v>1.769188</v>
      </c>
      <c r="C196" s="13">
        <v>1.647633</v>
      </c>
      <c r="D196" s="13">
        <v>1.807888</v>
      </c>
      <c r="E196" s="13">
        <v>1.788637</v>
      </c>
      <c r="F196" s="13">
        <v>1.971295</v>
      </c>
      <c r="G196" s="13">
        <v>2.122289</v>
      </c>
      <c r="H196" s="13">
        <v>2.031594</v>
      </c>
      <c r="I196" s="13">
        <v>2.122872</v>
      </c>
      <c r="J196" s="13">
        <v>2.054705</v>
      </c>
      <c r="K196" s="10">
        <f t="shared" si="49"/>
        <v>1.924011222</v>
      </c>
      <c r="L196" s="10">
        <f t="shared" si="50"/>
        <v>0.173895189</v>
      </c>
      <c r="M196" s="10"/>
      <c r="N196" s="10"/>
      <c r="O196" s="10"/>
    </row>
    <row r="197">
      <c r="A197" s="15" t="s">
        <v>52</v>
      </c>
      <c r="B197" s="13">
        <v>102.0</v>
      </c>
      <c r="C197" s="13">
        <v>106.0</v>
      </c>
      <c r="D197" s="13">
        <v>113.0</v>
      </c>
      <c r="E197" s="13">
        <v>109.0</v>
      </c>
      <c r="F197" s="13">
        <v>124.0</v>
      </c>
      <c r="G197" s="13">
        <v>129.0</v>
      </c>
      <c r="H197" s="13">
        <v>127.0</v>
      </c>
      <c r="I197" s="13">
        <v>124.0</v>
      </c>
      <c r="J197" s="13">
        <v>125.0</v>
      </c>
      <c r="K197" s="10">
        <f t="shared" si="49"/>
        <v>117.6666667</v>
      </c>
      <c r="L197" s="10">
        <f t="shared" si="50"/>
        <v>10.17349497</v>
      </c>
      <c r="M197" s="10"/>
      <c r="N197" s="10"/>
      <c r="O197" s="10"/>
    </row>
    <row r="198">
      <c r="A198" s="15" t="s">
        <v>53</v>
      </c>
      <c r="B198" s="13">
        <v>91.0</v>
      </c>
      <c r="C198" s="13">
        <v>102.0</v>
      </c>
      <c r="D198" s="13">
        <v>106.0</v>
      </c>
      <c r="E198" s="13">
        <v>113.0</v>
      </c>
      <c r="F198" s="13">
        <v>109.0</v>
      </c>
      <c r="G198" s="13">
        <v>124.0</v>
      </c>
      <c r="H198" s="13">
        <v>129.0</v>
      </c>
      <c r="I198" s="13">
        <v>127.0</v>
      </c>
      <c r="J198" s="13">
        <v>124.0</v>
      </c>
      <c r="K198" s="10">
        <f t="shared" si="49"/>
        <v>113.8888889</v>
      </c>
      <c r="L198" s="10">
        <f t="shared" si="50"/>
        <v>13.02348306</v>
      </c>
      <c r="M198" s="10">
        <f>K198/(K195+K196)</f>
        <v>15.23756199</v>
      </c>
      <c r="N198" s="10"/>
      <c r="O198" s="10"/>
    </row>
    <row r="199">
      <c r="A199" s="12"/>
      <c r="B199" s="17"/>
      <c r="C199" s="17"/>
      <c r="D199" s="17"/>
      <c r="E199" s="17"/>
      <c r="F199" s="17"/>
      <c r="G199" s="17"/>
      <c r="H199" s="17"/>
      <c r="I199" s="17"/>
      <c r="J199" s="17"/>
      <c r="K199" s="24"/>
      <c r="L199" s="10"/>
      <c r="M199" s="10"/>
      <c r="N199" s="10"/>
      <c r="O199" s="10"/>
    </row>
    <row r="200">
      <c r="A200" s="12"/>
      <c r="B200" s="17"/>
      <c r="C200" s="17"/>
      <c r="D200" s="17"/>
      <c r="E200" s="17"/>
      <c r="F200" s="17"/>
      <c r="G200" s="17"/>
      <c r="H200" s="17"/>
      <c r="I200" s="17"/>
      <c r="J200" s="17"/>
      <c r="K200" s="24"/>
      <c r="L200" s="10"/>
      <c r="M200" s="10"/>
      <c r="N200" s="10"/>
      <c r="O200" s="10"/>
    </row>
    <row r="201">
      <c r="A201" s="15" t="s">
        <v>38</v>
      </c>
      <c r="B201" s="17"/>
      <c r="C201" s="17"/>
      <c r="D201" s="17"/>
      <c r="E201" s="17"/>
      <c r="F201" s="17"/>
      <c r="G201" s="17"/>
      <c r="H201" s="17"/>
      <c r="I201" s="17"/>
      <c r="J201" s="17"/>
      <c r="K201" s="24"/>
      <c r="L201" s="10"/>
      <c r="M201" s="10"/>
      <c r="N201" s="10"/>
      <c r="O201" s="10"/>
    </row>
    <row r="202">
      <c r="A202" s="12"/>
      <c r="B202" s="13" t="s">
        <v>18</v>
      </c>
      <c r="C202" s="13" t="s">
        <v>22</v>
      </c>
      <c r="D202" s="13" t="s">
        <v>23</v>
      </c>
      <c r="E202" s="13" t="s">
        <v>24</v>
      </c>
      <c r="F202" s="13" t="s">
        <v>26</v>
      </c>
      <c r="G202" s="13" t="s">
        <v>27</v>
      </c>
      <c r="H202" s="13" t="s">
        <v>28</v>
      </c>
      <c r="I202" s="13" t="s">
        <v>29</v>
      </c>
      <c r="J202" s="13" t="s">
        <v>30</v>
      </c>
      <c r="K202" s="24"/>
      <c r="L202" s="10"/>
      <c r="M202" s="10"/>
      <c r="N202" s="10"/>
      <c r="O202" s="10"/>
    </row>
    <row r="203">
      <c r="A203" s="15" t="s">
        <v>39</v>
      </c>
      <c r="B203" s="13">
        <v>57.274061</v>
      </c>
      <c r="C203" s="13">
        <v>56.973261</v>
      </c>
      <c r="D203" s="13">
        <v>57.416131</v>
      </c>
      <c r="E203" s="13">
        <v>59.189051</v>
      </c>
      <c r="F203" s="13">
        <v>55.772483</v>
      </c>
      <c r="G203" s="13">
        <v>59.233744</v>
      </c>
      <c r="H203" s="13">
        <v>57.562909</v>
      </c>
      <c r="I203" s="13">
        <v>56.006894</v>
      </c>
      <c r="J203" s="13">
        <v>55.034341</v>
      </c>
      <c r="K203" s="10">
        <f t="shared" ref="K203:K206" si="51">AVERAGE(B203:J203)</f>
        <v>57.16254167</v>
      </c>
      <c r="L203" s="10">
        <f t="shared" ref="L203:L206" si="52">STDEV(B203:J203)</f>
        <v>1.434682333</v>
      </c>
      <c r="M203" s="10"/>
      <c r="N203" s="10"/>
      <c r="O203" s="10"/>
    </row>
    <row r="204">
      <c r="A204" s="15" t="s">
        <v>51</v>
      </c>
      <c r="B204" s="13">
        <v>0.248535</v>
      </c>
      <c r="C204" s="13">
        <v>0.250461</v>
      </c>
      <c r="D204" s="13">
        <v>0.246642</v>
      </c>
      <c r="E204" s="13">
        <v>0.248243</v>
      </c>
      <c r="F204" s="13">
        <v>0.266171</v>
      </c>
      <c r="G204" s="13">
        <v>0.262491</v>
      </c>
      <c r="H204" s="13">
        <v>0.295332</v>
      </c>
      <c r="I204" s="13">
        <v>0.295643</v>
      </c>
      <c r="J204" s="13">
        <v>0.275528</v>
      </c>
      <c r="K204" s="10">
        <f t="shared" si="51"/>
        <v>0.2654495556</v>
      </c>
      <c r="L204" s="10">
        <f t="shared" si="52"/>
        <v>0.0196086774</v>
      </c>
      <c r="M204" s="10"/>
      <c r="N204" s="10"/>
      <c r="O204" s="10"/>
    </row>
    <row r="205">
      <c r="A205" s="15" t="s">
        <v>52</v>
      </c>
      <c r="B205" s="13">
        <v>157.0</v>
      </c>
      <c r="C205" s="13">
        <v>159.0</v>
      </c>
      <c r="D205" s="13">
        <v>154.0</v>
      </c>
      <c r="E205" s="13">
        <v>162.0</v>
      </c>
      <c r="F205" s="13">
        <v>163.0</v>
      </c>
      <c r="G205" s="13">
        <v>173.0</v>
      </c>
      <c r="H205" s="13">
        <v>175.0</v>
      </c>
      <c r="I205" s="13">
        <v>175.0</v>
      </c>
      <c r="J205" s="13">
        <v>175.0</v>
      </c>
      <c r="K205" s="10">
        <f t="shared" si="51"/>
        <v>165.8888889</v>
      </c>
      <c r="L205" s="10">
        <f t="shared" si="52"/>
        <v>8.594248723</v>
      </c>
      <c r="M205" s="10"/>
      <c r="N205" s="10"/>
      <c r="O205" s="10"/>
    </row>
    <row r="206">
      <c r="A206" s="15" t="s">
        <v>53</v>
      </c>
      <c r="B206" s="13">
        <v>162.0</v>
      </c>
      <c r="C206" s="13">
        <v>157.0</v>
      </c>
      <c r="D206" s="13">
        <v>159.0</v>
      </c>
      <c r="E206" s="13">
        <v>154.0</v>
      </c>
      <c r="F206" s="13">
        <v>162.0</v>
      </c>
      <c r="G206" s="13">
        <v>163.0</v>
      </c>
      <c r="H206" s="13">
        <v>173.0</v>
      </c>
      <c r="I206" s="13">
        <v>175.0</v>
      </c>
      <c r="J206" s="13">
        <v>175.0</v>
      </c>
      <c r="K206" s="10">
        <f t="shared" si="51"/>
        <v>164.4444444</v>
      </c>
      <c r="L206" s="10">
        <f t="shared" si="52"/>
        <v>7.939003576</v>
      </c>
      <c r="M206" s="10">
        <f>K206/(K203+K204)</f>
        <v>2.863489406</v>
      </c>
      <c r="N206" s="10"/>
      <c r="O206" s="10"/>
    </row>
    <row r="207">
      <c r="A207" s="12"/>
      <c r="B207" s="17"/>
      <c r="C207" s="17"/>
      <c r="D207" s="17"/>
      <c r="E207" s="17"/>
      <c r="F207" s="17"/>
      <c r="G207" s="17"/>
      <c r="H207" s="17"/>
      <c r="I207" s="17"/>
      <c r="J207" s="17"/>
      <c r="K207" s="24"/>
      <c r="L207" s="10"/>
      <c r="M207" s="10"/>
      <c r="N207" s="10"/>
      <c r="O207" s="10"/>
    </row>
    <row r="208">
      <c r="A208" s="12"/>
      <c r="B208" s="17"/>
      <c r="C208" s="17"/>
      <c r="D208" s="17"/>
      <c r="E208" s="17"/>
      <c r="F208" s="17"/>
      <c r="G208" s="17"/>
      <c r="H208" s="17"/>
      <c r="I208" s="17"/>
      <c r="J208" s="17"/>
      <c r="K208" s="24"/>
      <c r="L208" s="10"/>
      <c r="M208" s="10"/>
      <c r="N208" s="10"/>
      <c r="O208" s="10"/>
    </row>
    <row r="209">
      <c r="A209" s="15" t="s">
        <v>32</v>
      </c>
      <c r="B209" s="17"/>
      <c r="C209" s="17"/>
      <c r="D209" s="17"/>
      <c r="E209" s="17"/>
      <c r="F209" s="17"/>
      <c r="G209" s="17"/>
      <c r="H209" s="17"/>
      <c r="I209" s="17"/>
      <c r="J209" s="17"/>
      <c r="K209" s="24"/>
      <c r="L209" s="10"/>
      <c r="M209" s="10"/>
      <c r="N209" s="10"/>
      <c r="O209" s="10"/>
    </row>
    <row r="210">
      <c r="A210" s="12"/>
      <c r="B210" s="13" t="s">
        <v>18</v>
      </c>
      <c r="C210" s="13" t="s">
        <v>22</v>
      </c>
      <c r="D210" s="13" t="s">
        <v>23</v>
      </c>
      <c r="E210" s="13" t="s">
        <v>24</v>
      </c>
      <c r="F210" s="13" t="s">
        <v>26</v>
      </c>
      <c r="G210" s="13" t="s">
        <v>27</v>
      </c>
      <c r="H210" s="13" t="s">
        <v>28</v>
      </c>
      <c r="I210" s="13" t="s">
        <v>29</v>
      </c>
      <c r="J210" s="13" t="s">
        <v>30</v>
      </c>
      <c r="K210" s="24"/>
      <c r="L210" s="10"/>
      <c r="M210" s="10"/>
      <c r="N210" s="10"/>
      <c r="O210" s="10"/>
    </row>
    <row r="211">
      <c r="A211" s="15" t="s">
        <v>39</v>
      </c>
      <c r="B211" s="13">
        <v>56.290162</v>
      </c>
      <c r="C211" s="13">
        <v>51.885574</v>
      </c>
      <c r="D211" s="13">
        <v>54.974058</v>
      </c>
      <c r="E211" s="13">
        <v>53.448974</v>
      </c>
      <c r="F211" s="13">
        <v>51.050668</v>
      </c>
      <c r="G211" s="13">
        <v>53.072401</v>
      </c>
      <c r="H211" s="13">
        <v>54.379882</v>
      </c>
      <c r="I211" s="13">
        <v>54.537311</v>
      </c>
      <c r="J211" s="13">
        <v>56.455908</v>
      </c>
      <c r="K211" s="10">
        <f t="shared" ref="K211:K214" si="53">AVERAGE(B211:J211)</f>
        <v>54.01054867</v>
      </c>
      <c r="L211" s="10">
        <f t="shared" ref="L211:L214" si="54">STDEV(B211:J211)</f>
        <v>1.836795891</v>
      </c>
      <c r="M211" s="10"/>
      <c r="N211" s="10"/>
      <c r="O211" s="10"/>
    </row>
    <row r="212">
      <c r="A212" s="15" t="s">
        <v>51</v>
      </c>
      <c r="B212" s="13">
        <v>0.2244</v>
      </c>
      <c r="C212" s="13">
        <v>0.205562</v>
      </c>
      <c r="D212" s="13">
        <v>0.23339</v>
      </c>
      <c r="E212" s="13">
        <v>0.208688</v>
      </c>
      <c r="F212" s="13">
        <v>0.212807</v>
      </c>
      <c r="G212" s="13">
        <v>0.255975</v>
      </c>
      <c r="H212" s="13">
        <v>0.259606</v>
      </c>
      <c r="I212" s="13">
        <v>0.270915</v>
      </c>
      <c r="J212" s="13">
        <v>0.266858</v>
      </c>
      <c r="K212" s="10">
        <f t="shared" si="53"/>
        <v>0.2375778889</v>
      </c>
      <c r="L212" s="10">
        <f t="shared" si="54"/>
        <v>0.02611707819</v>
      </c>
      <c r="M212" s="10"/>
      <c r="N212" s="10"/>
      <c r="O212" s="10"/>
    </row>
    <row r="213">
      <c r="A213" s="15" t="s">
        <v>52</v>
      </c>
      <c r="B213" s="13">
        <v>157.0</v>
      </c>
      <c r="C213" s="13">
        <v>159.0</v>
      </c>
      <c r="D213" s="13">
        <v>154.0</v>
      </c>
      <c r="E213" s="13">
        <v>162.0</v>
      </c>
      <c r="F213" s="13">
        <v>163.0</v>
      </c>
      <c r="G213" s="13">
        <v>173.0</v>
      </c>
      <c r="H213" s="13">
        <v>175.0</v>
      </c>
      <c r="I213" s="13">
        <v>175.0</v>
      </c>
      <c r="J213" s="13">
        <v>175.0</v>
      </c>
      <c r="K213" s="10">
        <f t="shared" si="53"/>
        <v>165.8888889</v>
      </c>
      <c r="L213" s="10">
        <f t="shared" si="54"/>
        <v>8.594248723</v>
      </c>
      <c r="M213" s="10"/>
      <c r="N213" s="10"/>
      <c r="O213" s="10"/>
    </row>
    <row r="214">
      <c r="A214" s="15" t="s">
        <v>53</v>
      </c>
      <c r="B214" s="13">
        <v>162.0</v>
      </c>
      <c r="C214" s="13">
        <v>157.0</v>
      </c>
      <c r="D214" s="13">
        <v>159.0</v>
      </c>
      <c r="E214" s="13">
        <v>154.0</v>
      </c>
      <c r="F214" s="13">
        <v>162.0</v>
      </c>
      <c r="G214" s="13">
        <v>163.0</v>
      </c>
      <c r="H214" s="13">
        <v>173.0</v>
      </c>
      <c r="I214" s="13">
        <v>175.0</v>
      </c>
      <c r="J214" s="13">
        <v>175.0</v>
      </c>
      <c r="K214" s="10">
        <f t="shared" si="53"/>
        <v>164.4444444</v>
      </c>
      <c r="L214" s="10">
        <f t="shared" si="54"/>
        <v>7.939003576</v>
      </c>
      <c r="M214" s="10">
        <f>K214/(K211+K212)</f>
        <v>3.031338682</v>
      </c>
      <c r="N214" s="10"/>
      <c r="O214" s="10"/>
    </row>
    <row r="215">
      <c r="A215" s="12"/>
      <c r="B215" s="17"/>
      <c r="C215" s="17"/>
      <c r="D215" s="17"/>
      <c r="E215" s="17"/>
      <c r="F215" s="17"/>
      <c r="G215" s="17"/>
      <c r="H215" s="17"/>
      <c r="I215" s="17"/>
      <c r="J215" s="17"/>
      <c r="K215" s="24"/>
      <c r="L215" s="10"/>
      <c r="M215" s="10"/>
      <c r="N215" s="10"/>
      <c r="O215" s="10"/>
    </row>
    <row r="216">
      <c r="A216" s="12"/>
      <c r="B216" s="17"/>
      <c r="C216" s="17"/>
      <c r="D216" s="17"/>
      <c r="E216" s="17"/>
      <c r="F216" s="17"/>
      <c r="G216" s="17"/>
      <c r="H216" s="17"/>
      <c r="I216" s="17"/>
      <c r="J216" s="17"/>
      <c r="K216" s="24"/>
      <c r="L216" s="10"/>
      <c r="M216" s="10"/>
      <c r="N216" s="10"/>
      <c r="O216" s="10"/>
    </row>
    <row r="217">
      <c r="A217" s="15" t="s">
        <v>34</v>
      </c>
      <c r="B217" s="17"/>
      <c r="C217" s="17"/>
      <c r="D217" s="17"/>
      <c r="E217" s="17"/>
      <c r="F217" s="17"/>
      <c r="G217" s="17"/>
      <c r="H217" s="17"/>
      <c r="I217" s="17"/>
      <c r="J217" s="17"/>
      <c r="K217" s="24"/>
      <c r="L217" s="10"/>
      <c r="M217" s="10"/>
      <c r="N217" s="10"/>
      <c r="O217" s="10"/>
    </row>
    <row r="218">
      <c r="A218" s="12"/>
      <c r="B218" s="13" t="s">
        <v>18</v>
      </c>
      <c r="C218" s="13" t="s">
        <v>22</v>
      </c>
      <c r="D218" s="13" t="s">
        <v>23</v>
      </c>
      <c r="E218" s="13" t="s">
        <v>24</v>
      </c>
      <c r="F218" s="13" t="s">
        <v>26</v>
      </c>
      <c r="G218" s="13" t="s">
        <v>27</v>
      </c>
      <c r="H218" s="13" t="s">
        <v>28</v>
      </c>
      <c r="I218" s="13" t="s">
        <v>29</v>
      </c>
      <c r="J218" s="13" t="s">
        <v>30</v>
      </c>
      <c r="K218" s="24"/>
      <c r="L218" s="10"/>
      <c r="M218" s="10"/>
      <c r="N218" s="10"/>
      <c r="O218" s="10"/>
    </row>
    <row r="219">
      <c r="A219" s="15" t="s">
        <v>39</v>
      </c>
      <c r="B219" s="13">
        <v>52.653646</v>
      </c>
      <c r="C219" s="13">
        <v>59.827179</v>
      </c>
      <c r="D219" s="13">
        <v>53.901945</v>
      </c>
      <c r="E219" s="13">
        <v>52.958001</v>
      </c>
      <c r="F219" s="13">
        <v>55.625831</v>
      </c>
      <c r="G219" s="13">
        <v>56.155965</v>
      </c>
      <c r="H219" s="13">
        <v>54.307615</v>
      </c>
      <c r="I219" s="13">
        <v>56.083522</v>
      </c>
      <c r="J219" s="13">
        <v>55.138069</v>
      </c>
      <c r="K219" s="10">
        <f t="shared" ref="K219:K222" si="55">AVERAGE(B219:J219)</f>
        <v>55.18353033</v>
      </c>
      <c r="L219" s="10">
        <f t="shared" ref="L219:L222" si="56">STDEV(B219:J219)</f>
        <v>2.158696595</v>
      </c>
      <c r="M219" s="10"/>
      <c r="N219" s="10"/>
      <c r="O219" s="10"/>
    </row>
    <row r="220">
      <c r="A220" s="15" t="s">
        <v>51</v>
      </c>
      <c r="B220" s="13">
        <v>0.224941</v>
      </c>
      <c r="C220" s="13">
        <v>0.207229</v>
      </c>
      <c r="D220" s="13">
        <v>0.241568</v>
      </c>
      <c r="E220" s="13">
        <v>0.203218</v>
      </c>
      <c r="F220" s="13">
        <v>0.2308</v>
      </c>
      <c r="G220" s="13">
        <v>0.249028</v>
      </c>
      <c r="H220" s="13">
        <v>0.329199</v>
      </c>
      <c r="I220" s="13">
        <v>0.33278</v>
      </c>
      <c r="J220" s="13">
        <v>0.259099</v>
      </c>
      <c r="K220" s="10">
        <f t="shared" si="55"/>
        <v>0.2530957778</v>
      </c>
      <c r="L220" s="10">
        <f t="shared" si="56"/>
        <v>0.04770757028</v>
      </c>
      <c r="M220" s="10"/>
      <c r="N220" s="10"/>
      <c r="O220" s="10"/>
    </row>
    <row r="221">
      <c r="A221" s="15" t="s">
        <v>52</v>
      </c>
      <c r="B221" s="13">
        <v>157.0</v>
      </c>
      <c r="C221" s="13">
        <v>159.0</v>
      </c>
      <c r="D221" s="13">
        <v>154.0</v>
      </c>
      <c r="E221" s="13">
        <v>162.0</v>
      </c>
      <c r="F221" s="13">
        <v>163.0</v>
      </c>
      <c r="G221" s="13">
        <v>173.0</v>
      </c>
      <c r="H221" s="13">
        <v>175.0</v>
      </c>
      <c r="I221" s="13">
        <v>175.0</v>
      </c>
      <c r="J221" s="13">
        <v>175.0</v>
      </c>
      <c r="K221" s="10">
        <f t="shared" si="55"/>
        <v>165.8888889</v>
      </c>
      <c r="L221" s="10">
        <f t="shared" si="56"/>
        <v>8.594248723</v>
      </c>
      <c r="M221" s="10"/>
      <c r="N221" s="10"/>
      <c r="O221" s="10"/>
    </row>
    <row r="222">
      <c r="A222" s="15" t="s">
        <v>53</v>
      </c>
      <c r="B222" s="13">
        <v>162.0</v>
      </c>
      <c r="C222" s="13">
        <v>157.0</v>
      </c>
      <c r="D222" s="13">
        <v>159.0</v>
      </c>
      <c r="E222" s="13">
        <v>154.0</v>
      </c>
      <c r="F222" s="13">
        <v>162.0</v>
      </c>
      <c r="G222" s="13">
        <v>163.0</v>
      </c>
      <c r="H222" s="13">
        <v>173.0</v>
      </c>
      <c r="I222" s="13">
        <v>175.0</v>
      </c>
      <c r="J222" s="13">
        <v>175.0</v>
      </c>
      <c r="K222" s="10">
        <f t="shared" si="55"/>
        <v>164.4444444</v>
      </c>
      <c r="L222" s="10">
        <f t="shared" si="56"/>
        <v>7.939003576</v>
      </c>
      <c r="M222" s="10">
        <f>K222/(K219+K220)</f>
        <v>2.966350155</v>
      </c>
      <c r="N222" s="10"/>
      <c r="O222" s="10"/>
    </row>
    <row r="223">
      <c r="A223" s="12"/>
      <c r="B223" s="17"/>
      <c r="C223" s="17"/>
      <c r="D223" s="17"/>
      <c r="E223" s="17"/>
      <c r="F223" s="17"/>
      <c r="G223" s="17"/>
      <c r="H223" s="17"/>
      <c r="I223" s="17"/>
      <c r="J223" s="17"/>
      <c r="K223" s="24"/>
      <c r="L223" s="10"/>
      <c r="M223" s="10"/>
      <c r="N223" s="10"/>
      <c r="O223" s="10"/>
    </row>
    <row r="224">
      <c r="A224" s="12"/>
      <c r="B224" s="17"/>
      <c r="C224" s="17"/>
      <c r="D224" s="17"/>
      <c r="E224" s="17"/>
      <c r="F224" s="17"/>
      <c r="G224" s="17"/>
      <c r="H224" s="17"/>
      <c r="I224" s="17"/>
      <c r="J224" s="17"/>
      <c r="K224" s="24"/>
      <c r="L224" s="10"/>
      <c r="M224" s="10"/>
      <c r="N224" s="10"/>
      <c r="O224" s="10"/>
    </row>
    <row r="225">
      <c r="A225" s="15" t="s">
        <v>40</v>
      </c>
      <c r="B225" s="17"/>
      <c r="C225" s="17"/>
      <c r="D225" s="17"/>
      <c r="E225" s="17"/>
      <c r="F225" s="17"/>
      <c r="G225" s="17"/>
      <c r="H225" s="17"/>
      <c r="I225" s="17"/>
      <c r="J225" s="17"/>
      <c r="K225" s="24"/>
      <c r="L225" s="10"/>
      <c r="M225" s="10"/>
      <c r="N225" s="10"/>
      <c r="O225" s="10"/>
    </row>
    <row r="226">
      <c r="A226" s="12"/>
      <c r="B226" s="13" t="s">
        <v>18</v>
      </c>
      <c r="C226" s="13" t="s">
        <v>22</v>
      </c>
      <c r="D226" s="13" t="s">
        <v>23</v>
      </c>
      <c r="E226" s="13" t="s">
        <v>24</v>
      </c>
      <c r="F226" s="13" t="s">
        <v>26</v>
      </c>
      <c r="G226" s="13" t="s">
        <v>27</v>
      </c>
      <c r="H226" s="13" t="s">
        <v>28</v>
      </c>
      <c r="I226" s="13" t="s">
        <v>29</v>
      </c>
      <c r="J226" s="13" t="s">
        <v>30</v>
      </c>
      <c r="K226" s="24"/>
      <c r="L226" s="10"/>
      <c r="M226" s="10"/>
      <c r="N226" s="10"/>
      <c r="O226" s="10"/>
    </row>
    <row r="227">
      <c r="A227" s="15" t="s">
        <v>39</v>
      </c>
      <c r="B227" s="13">
        <v>56.730529</v>
      </c>
      <c r="C227" s="13">
        <v>57.215143</v>
      </c>
      <c r="D227" s="13">
        <v>58.156453</v>
      </c>
      <c r="E227" s="13">
        <v>57.67529</v>
      </c>
      <c r="F227" s="13">
        <v>56.01934</v>
      </c>
      <c r="G227" s="13">
        <v>54.678148</v>
      </c>
      <c r="H227" s="13">
        <v>59.608677</v>
      </c>
      <c r="I227" s="13">
        <v>56.781569</v>
      </c>
      <c r="J227" s="13">
        <v>59.145341</v>
      </c>
      <c r="K227" s="10">
        <f t="shared" ref="K227:K230" si="57">AVERAGE(B227:J227)</f>
        <v>57.33449889</v>
      </c>
      <c r="L227" s="10">
        <f t="shared" ref="L227:L230" si="58">STDEV(B227:J227)</f>
        <v>1.529435445</v>
      </c>
      <c r="M227" s="10"/>
      <c r="N227" s="10"/>
      <c r="O227" s="10"/>
    </row>
    <row r="228">
      <c r="A228" s="15" t="s">
        <v>51</v>
      </c>
      <c r="B228" s="13">
        <v>0.260135</v>
      </c>
      <c r="C228" s="13">
        <v>0.258164</v>
      </c>
      <c r="D228" s="13">
        <v>0.276527</v>
      </c>
      <c r="E228" s="13">
        <v>0.242257</v>
      </c>
      <c r="F228" s="13">
        <v>0.231505</v>
      </c>
      <c r="G228" s="13">
        <v>0.289802</v>
      </c>
      <c r="H228" s="13">
        <v>0.248015</v>
      </c>
      <c r="I228" s="13">
        <v>0.277688</v>
      </c>
      <c r="J228" s="13">
        <v>0.283005</v>
      </c>
      <c r="K228" s="10">
        <f t="shared" si="57"/>
        <v>0.2630108889</v>
      </c>
      <c r="L228" s="10">
        <f t="shared" si="58"/>
        <v>0.01998629423</v>
      </c>
      <c r="M228" s="10"/>
      <c r="N228" s="10"/>
      <c r="O228" s="10"/>
    </row>
    <row r="229">
      <c r="A229" s="15" t="s">
        <v>52</v>
      </c>
      <c r="B229" s="13">
        <v>157.0</v>
      </c>
      <c r="C229" s="13">
        <v>159.0</v>
      </c>
      <c r="D229" s="13">
        <v>154.0</v>
      </c>
      <c r="E229" s="13">
        <v>162.0</v>
      </c>
      <c r="F229" s="13">
        <v>163.0</v>
      </c>
      <c r="G229" s="13">
        <v>173.0</v>
      </c>
      <c r="H229" s="13">
        <v>175.0</v>
      </c>
      <c r="I229" s="13">
        <v>175.0</v>
      </c>
      <c r="J229" s="13">
        <v>175.0</v>
      </c>
      <c r="K229" s="10">
        <f t="shared" si="57"/>
        <v>165.8888889</v>
      </c>
      <c r="L229" s="10">
        <f t="shared" si="58"/>
        <v>8.594248723</v>
      </c>
      <c r="M229" s="10"/>
      <c r="N229" s="10"/>
      <c r="O229" s="10"/>
    </row>
    <row r="230">
      <c r="A230" s="15" t="s">
        <v>53</v>
      </c>
      <c r="B230" s="13">
        <v>162.0</v>
      </c>
      <c r="C230" s="13">
        <v>157.0</v>
      </c>
      <c r="D230" s="13">
        <v>159.0</v>
      </c>
      <c r="E230" s="13">
        <v>154.0</v>
      </c>
      <c r="F230" s="13">
        <v>162.0</v>
      </c>
      <c r="G230" s="13">
        <v>163.0</v>
      </c>
      <c r="H230" s="13">
        <v>173.0</v>
      </c>
      <c r="I230" s="13">
        <v>175.0</v>
      </c>
      <c r="J230" s="13">
        <v>175.0</v>
      </c>
      <c r="K230" s="10">
        <f t="shared" si="57"/>
        <v>164.4444444</v>
      </c>
      <c r="L230" s="10">
        <f t="shared" si="58"/>
        <v>7.939003576</v>
      </c>
      <c r="M230" s="10">
        <f>K230/(K227+K228)</f>
        <v>2.855061705</v>
      </c>
      <c r="N230" s="10"/>
      <c r="O230" s="10"/>
    </row>
    <row r="231">
      <c r="A231" s="12"/>
      <c r="B231" s="17"/>
      <c r="C231" s="17"/>
      <c r="D231" s="17"/>
      <c r="E231" s="17"/>
      <c r="F231" s="17"/>
      <c r="G231" s="17"/>
      <c r="H231" s="17"/>
      <c r="I231" s="17"/>
      <c r="J231" s="17"/>
      <c r="K231" s="24"/>
      <c r="L231" s="10"/>
      <c r="M231" s="10"/>
      <c r="N231" s="10"/>
      <c r="O231" s="10"/>
    </row>
    <row r="232">
      <c r="A232" s="12"/>
      <c r="B232" s="17"/>
      <c r="C232" s="17"/>
      <c r="D232" s="17"/>
      <c r="E232" s="17"/>
      <c r="F232" s="17"/>
      <c r="G232" s="17"/>
      <c r="H232" s="17"/>
      <c r="I232" s="17"/>
      <c r="J232" s="17"/>
      <c r="K232" s="24"/>
      <c r="L232" s="10"/>
      <c r="M232" s="10"/>
      <c r="N232" s="10"/>
      <c r="O232" s="10"/>
    </row>
    <row r="233">
      <c r="A233" s="15" t="s">
        <v>41</v>
      </c>
      <c r="B233" s="17"/>
      <c r="C233" s="17"/>
      <c r="D233" s="17"/>
      <c r="E233" s="17"/>
      <c r="F233" s="17"/>
      <c r="G233" s="17"/>
      <c r="H233" s="17"/>
      <c r="I233" s="17"/>
      <c r="J233" s="17"/>
      <c r="K233" s="24"/>
      <c r="L233" s="10"/>
      <c r="M233" s="10"/>
      <c r="N233" s="10"/>
      <c r="O233" s="10"/>
    </row>
    <row r="234">
      <c r="A234" s="12"/>
      <c r="B234" s="13" t="s">
        <v>18</v>
      </c>
      <c r="C234" s="13" t="s">
        <v>22</v>
      </c>
      <c r="D234" s="13" t="s">
        <v>23</v>
      </c>
      <c r="E234" s="13" t="s">
        <v>24</v>
      </c>
      <c r="F234" s="13" t="s">
        <v>26</v>
      </c>
      <c r="G234" s="13" t="s">
        <v>27</v>
      </c>
      <c r="H234" s="13" t="s">
        <v>28</v>
      </c>
      <c r="I234" s="13" t="s">
        <v>29</v>
      </c>
      <c r="J234" s="13" t="s">
        <v>30</v>
      </c>
      <c r="K234" s="24"/>
      <c r="L234" s="10"/>
      <c r="M234" s="10"/>
      <c r="N234" s="10"/>
      <c r="O234" s="10"/>
    </row>
    <row r="235">
      <c r="A235" s="15" t="s">
        <v>39</v>
      </c>
      <c r="B235" s="13">
        <v>58.10104</v>
      </c>
      <c r="C235" s="13">
        <v>59.958847</v>
      </c>
      <c r="D235" s="13">
        <v>66.852594</v>
      </c>
      <c r="E235" s="13">
        <v>66.455211</v>
      </c>
      <c r="F235" s="13">
        <v>74.809513</v>
      </c>
      <c r="G235" s="13">
        <v>57.461136</v>
      </c>
      <c r="H235" s="13">
        <v>56.893954</v>
      </c>
      <c r="I235" s="13">
        <v>57.783139</v>
      </c>
      <c r="J235" s="13">
        <v>58.288755</v>
      </c>
      <c r="K235" s="10">
        <f t="shared" ref="K235:K238" si="59">AVERAGE(B235:J235)</f>
        <v>61.84490989</v>
      </c>
      <c r="L235" s="10">
        <f t="shared" ref="L235:L238" si="60">STDEV(B235:J235)</f>
        <v>6.1731289</v>
      </c>
      <c r="M235" s="10"/>
      <c r="N235" s="10"/>
      <c r="O235" s="10"/>
    </row>
    <row r="236">
      <c r="A236" s="15" t="s">
        <v>51</v>
      </c>
      <c r="B236" s="13">
        <v>2.745607</v>
      </c>
      <c r="C236" s="13">
        <v>2.678481</v>
      </c>
      <c r="D236" s="13">
        <v>2.687456</v>
      </c>
      <c r="E236" s="13">
        <v>2.903862</v>
      </c>
      <c r="F236" s="13">
        <v>2.78002</v>
      </c>
      <c r="G236" s="13">
        <v>2.770772</v>
      </c>
      <c r="H236" s="13">
        <v>2.902262</v>
      </c>
      <c r="I236" s="13">
        <v>2.852595</v>
      </c>
      <c r="J236" s="13">
        <v>2.872342</v>
      </c>
      <c r="K236" s="10">
        <f t="shared" si="59"/>
        <v>2.799266333</v>
      </c>
      <c r="L236" s="10">
        <f t="shared" si="60"/>
        <v>0.08723866718</v>
      </c>
      <c r="M236" s="10"/>
      <c r="N236" s="10"/>
      <c r="O236" s="10"/>
    </row>
    <row r="237">
      <c r="A237" s="15" t="s">
        <v>52</v>
      </c>
      <c r="B237" s="13">
        <v>157.0</v>
      </c>
      <c r="C237" s="13">
        <v>159.0</v>
      </c>
      <c r="D237" s="13">
        <v>154.0</v>
      </c>
      <c r="E237" s="13">
        <v>162.0</v>
      </c>
      <c r="F237" s="13">
        <v>163.0</v>
      </c>
      <c r="G237" s="13">
        <v>173.0</v>
      </c>
      <c r="H237" s="13">
        <v>175.0</v>
      </c>
      <c r="I237" s="13">
        <v>175.0</v>
      </c>
      <c r="J237" s="13">
        <v>175.0</v>
      </c>
      <c r="K237" s="10">
        <f t="shared" si="59"/>
        <v>165.8888889</v>
      </c>
      <c r="L237" s="10">
        <f t="shared" si="60"/>
        <v>8.594248723</v>
      </c>
      <c r="M237" s="10"/>
      <c r="N237" s="10"/>
      <c r="O237" s="10"/>
    </row>
    <row r="238">
      <c r="A238" s="15" t="s">
        <v>53</v>
      </c>
      <c r="B238" s="13">
        <v>162.0</v>
      </c>
      <c r="C238" s="13">
        <v>157.0</v>
      </c>
      <c r="D238" s="13">
        <v>159.0</v>
      </c>
      <c r="E238" s="13">
        <v>154.0</v>
      </c>
      <c r="F238" s="13">
        <v>162.0</v>
      </c>
      <c r="G238" s="13">
        <v>163.0</v>
      </c>
      <c r="H238" s="13">
        <v>173.0</v>
      </c>
      <c r="I238" s="13">
        <v>175.0</v>
      </c>
      <c r="J238" s="13">
        <v>175.0</v>
      </c>
      <c r="K238" s="10">
        <f t="shared" si="59"/>
        <v>164.4444444</v>
      </c>
      <c r="L238" s="10">
        <f t="shared" si="60"/>
        <v>7.939003576</v>
      </c>
      <c r="M238" s="10">
        <f>K238/(K235+K236)</f>
        <v>2.54384005</v>
      </c>
      <c r="N238" s="10"/>
      <c r="O238" s="10"/>
    </row>
    <row r="239">
      <c r="A239" s="12"/>
      <c r="B239" s="17"/>
      <c r="C239" s="17"/>
      <c r="D239" s="17"/>
      <c r="E239" s="17"/>
      <c r="F239" s="17"/>
      <c r="G239" s="17"/>
      <c r="H239" s="17"/>
      <c r="I239" s="17"/>
      <c r="J239" s="17"/>
      <c r="K239" s="24"/>
      <c r="L239" s="10"/>
      <c r="M239" s="10"/>
      <c r="N239" s="10"/>
      <c r="O239" s="10"/>
    </row>
    <row r="240">
      <c r="A240" s="12"/>
      <c r="B240" s="17"/>
      <c r="C240" s="17"/>
      <c r="D240" s="17"/>
      <c r="E240" s="17"/>
      <c r="F240" s="17"/>
      <c r="G240" s="17"/>
      <c r="H240" s="17"/>
      <c r="I240" s="17"/>
      <c r="J240" s="17"/>
      <c r="K240" s="24"/>
      <c r="L240" s="10"/>
      <c r="M240" s="10"/>
      <c r="N240" s="10"/>
      <c r="O240" s="10"/>
    </row>
    <row r="241">
      <c r="A241" s="15" t="s">
        <v>43</v>
      </c>
      <c r="B241" s="17"/>
      <c r="C241" s="17"/>
      <c r="D241" s="17"/>
      <c r="E241" s="17"/>
      <c r="F241" s="17"/>
      <c r="G241" s="17"/>
      <c r="H241" s="17"/>
      <c r="I241" s="17"/>
      <c r="J241" s="17"/>
      <c r="K241" s="24"/>
      <c r="L241" s="10"/>
      <c r="M241" s="10"/>
      <c r="N241" s="10"/>
      <c r="O241" s="10"/>
    </row>
    <row r="242">
      <c r="A242" s="12"/>
      <c r="B242" s="13" t="s">
        <v>18</v>
      </c>
      <c r="C242" s="13" t="s">
        <v>22</v>
      </c>
      <c r="D242" s="13" t="s">
        <v>23</v>
      </c>
      <c r="E242" s="13" t="s">
        <v>24</v>
      </c>
      <c r="F242" s="13" t="s">
        <v>26</v>
      </c>
      <c r="G242" s="13" t="s">
        <v>27</v>
      </c>
      <c r="H242" s="13" t="s">
        <v>28</v>
      </c>
      <c r="I242" s="13" t="s">
        <v>29</v>
      </c>
      <c r="J242" s="13" t="s">
        <v>30</v>
      </c>
      <c r="K242" s="24"/>
      <c r="L242" s="10"/>
      <c r="M242" s="10"/>
      <c r="N242" s="10"/>
      <c r="O242" s="10"/>
    </row>
    <row r="243">
      <c r="A243" s="15" t="s">
        <v>39</v>
      </c>
      <c r="B243" s="13">
        <v>71.853581</v>
      </c>
      <c r="C243" s="13">
        <v>71.710207</v>
      </c>
      <c r="D243" s="13">
        <v>72.515661</v>
      </c>
      <c r="E243" s="13">
        <v>73.315791</v>
      </c>
      <c r="F243" s="13">
        <v>73.703563</v>
      </c>
      <c r="G243" s="13">
        <v>75.325921</v>
      </c>
      <c r="H243" s="13">
        <v>74.45066</v>
      </c>
      <c r="I243" s="13">
        <v>74.776954</v>
      </c>
      <c r="J243" s="13">
        <v>73.101284</v>
      </c>
      <c r="K243" s="10">
        <f t="shared" ref="K243:K246" si="61">AVERAGE(B243:J243)</f>
        <v>73.41706911</v>
      </c>
      <c r="L243" s="10">
        <f t="shared" ref="L243:L246" si="62">STDEV(B243:J243)</f>
        <v>1.271012329</v>
      </c>
      <c r="M243" s="10"/>
      <c r="N243" s="10"/>
      <c r="O243" s="10"/>
    </row>
    <row r="244">
      <c r="A244" s="15" t="s">
        <v>51</v>
      </c>
      <c r="B244" s="13">
        <v>0.21308</v>
      </c>
      <c r="C244" s="13">
        <v>0.200979</v>
      </c>
      <c r="D244" s="13">
        <v>0.20676</v>
      </c>
      <c r="E244" s="13">
        <v>0.211753</v>
      </c>
      <c r="F244" s="13">
        <v>0.213905</v>
      </c>
      <c r="G244" s="13">
        <v>0.236193</v>
      </c>
      <c r="H244" s="13">
        <v>0.223694</v>
      </c>
      <c r="I244" s="13">
        <v>0.237906</v>
      </c>
      <c r="J244" s="13">
        <v>0.228412</v>
      </c>
      <c r="K244" s="10">
        <f t="shared" si="61"/>
        <v>0.2191868889</v>
      </c>
      <c r="L244" s="10">
        <f t="shared" si="62"/>
        <v>0.01299730546</v>
      </c>
      <c r="M244" s="10"/>
      <c r="N244" s="10"/>
      <c r="O244" s="10"/>
    </row>
    <row r="245">
      <c r="A245" s="15" t="s">
        <v>52</v>
      </c>
      <c r="B245" s="13">
        <v>131.0</v>
      </c>
      <c r="C245" s="13">
        <v>121.0</v>
      </c>
      <c r="D245" s="13">
        <v>135.0</v>
      </c>
      <c r="E245" s="13">
        <v>134.0</v>
      </c>
      <c r="F245" s="13">
        <v>139.0</v>
      </c>
      <c r="G245" s="13">
        <v>136.0</v>
      </c>
      <c r="H245" s="13">
        <v>147.0</v>
      </c>
      <c r="I245" s="13">
        <v>156.0</v>
      </c>
      <c r="J245" s="13">
        <v>135.0</v>
      </c>
      <c r="K245" s="10">
        <f t="shared" si="61"/>
        <v>137.1111111</v>
      </c>
      <c r="L245" s="10">
        <f t="shared" si="62"/>
        <v>9.841804261</v>
      </c>
      <c r="M245" s="10"/>
      <c r="N245" s="10"/>
      <c r="O245" s="10"/>
    </row>
    <row r="246">
      <c r="A246" s="15" t="s">
        <v>53</v>
      </c>
      <c r="B246" s="13">
        <v>136.0</v>
      </c>
      <c r="C246" s="13">
        <v>131.0</v>
      </c>
      <c r="D246" s="13">
        <v>121.0</v>
      </c>
      <c r="E246" s="13">
        <v>135.0</v>
      </c>
      <c r="F246" s="13">
        <v>134.0</v>
      </c>
      <c r="G246" s="13">
        <v>139.0</v>
      </c>
      <c r="H246" s="13">
        <v>136.0</v>
      </c>
      <c r="I246" s="13">
        <v>147.0</v>
      </c>
      <c r="J246" s="13">
        <v>156.0</v>
      </c>
      <c r="K246" s="10">
        <f t="shared" si="61"/>
        <v>137.2222222</v>
      </c>
      <c r="L246" s="10">
        <f t="shared" si="62"/>
        <v>9.820613242</v>
      </c>
      <c r="M246" s="10">
        <f>K246/(K243+K244)</f>
        <v>1.863514384</v>
      </c>
      <c r="N246" s="10"/>
      <c r="O246" s="10"/>
    </row>
    <row r="247">
      <c r="A247" s="12"/>
      <c r="B247" s="17"/>
      <c r="C247" s="17"/>
      <c r="D247" s="17"/>
      <c r="E247" s="17"/>
      <c r="F247" s="17"/>
      <c r="G247" s="17"/>
      <c r="H247" s="17"/>
      <c r="I247" s="17"/>
      <c r="J247" s="17"/>
      <c r="K247" s="24"/>
      <c r="L247" s="10"/>
      <c r="M247" s="10"/>
      <c r="N247" s="10"/>
      <c r="O247" s="10"/>
    </row>
    <row r="248">
      <c r="A248" s="12"/>
      <c r="B248" s="17"/>
      <c r="C248" s="17"/>
      <c r="D248" s="17"/>
      <c r="E248" s="17"/>
      <c r="F248" s="17"/>
      <c r="G248" s="17"/>
      <c r="H248" s="17"/>
      <c r="I248" s="17"/>
      <c r="J248" s="17"/>
      <c r="K248" s="24"/>
      <c r="L248" s="10"/>
      <c r="M248" s="10"/>
      <c r="N248" s="10"/>
      <c r="O248" s="10"/>
    </row>
    <row r="249">
      <c r="A249" s="15" t="s">
        <v>42</v>
      </c>
      <c r="B249" s="17"/>
      <c r="C249" s="17"/>
      <c r="D249" s="17"/>
      <c r="E249" s="17"/>
      <c r="F249" s="17"/>
      <c r="G249" s="17"/>
      <c r="H249" s="17"/>
      <c r="I249" s="17"/>
      <c r="J249" s="17"/>
      <c r="K249" s="24"/>
      <c r="L249" s="10"/>
      <c r="M249" s="10"/>
      <c r="N249" s="10"/>
      <c r="O249" s="10"/>
    </row>
    <row r="250">
      <c r="A250" s="12"/>
      <c r="B250" s="13" t="s">
        <v>18</v>
      </c>
      <c r="C250" s="13" t="s">
        <v>22</v>
      </c>
      <c r="D250" s="13" t="s">
        <v>23</v>
      </c>
      <c r="E250" s="13" t="s">
        <v>24</v>
      </c>
      <c r="F250" s="13" t="s">
        <v>26</v>
      </c>
      <c r="G250" s="13" t="s">
        <v>27</v>
      </c>
      <c r="H250" s="13" t="s">
        <v>28</v>
      </c>
      <c r="I250" s="13" t="s">
        <v>29</v>
      </c>
      <c r="J250" s="13" t="s">
        <v>30</v>
      </c>
      <c r="K250" s="24"/>
      <c r="L250" s="10"/>
      <c r="M250" s="10"/>
      <c r="N250" s="10"/>
      <c r="O250" s="10"/>
    </row>
    <row r="251">
      <c r="A251" s="15" t="s">
        <v>39</v>
      </c>
      <c r="B251" s="13">
        <v>73.638416</v>
      </c>
      <c r="C251" s="13">
        <v>73.012858</v>
      </c>
      <c r="D251" s="13">
        <v>71.52271</v>
      </c>
      <c r="E251" s="13">
        <v>70.877907</v>
      </c>
      <c r="F251" s="13">
        <v>71.10241</v>
      </c>
      <c r="G251" s="13">
        <v>74.330127</v>
      </c>
      <c r="H251" s="13">
        <v>73.239702</v>
      </c>
      <c r="I251" s="13">
        <v>72.534628</v>
      </c>
      <c r="J251" s="13">
        <v>73.720946</v>
      </c>
      <c r="K251" s="10">
        <f t="shared" ref="K251:K254" si="63">AVERAGE(B251:J251)</f>
        <v>72.66441156</v>
      </c>
      <c r="L251" s="10">
        <f t="shared" ref="L251:L254" si="64">STDEV(B251:J251)</f>
        <v>1.237118893</v>
      </c>
      <c r="M251" s="10"/>
      <c r="N251" s="10"/>
      <c r="O251" s="10"/>
    </row>
    <row r="252">
      <c r="A252" s="15" t="s">
        <v>51</v>
      </c>
      <c r="B252" s="13">
        <v>0.215537</v>
      </c>
      <c r="C252" s="13">
        <v>0.190139</v>
      </c>
      <c r="D252" s="13">
        <v>0.18933</v>
      </c>
      <c r="E252" s="13">
        <v>0.233665</v>
      </c>
      <c r="F252" s="13">
        <v>0.202754</v>
      </c>
      <c r="G252" s="13">
        <v>0.228152</v>
      </c>
      <c r="H252" s="13">
        <v>0.211923</v>
      </c>
      <c r="I252" s="13">
        <v>0.223037</v>
      </c>
      <c r="J252" s="13">
        <v>0.237459</v>
      </c>
      <c r="K252" s="10">
        <f t="shared" si="63"/>
        <v>0.2146662222</v>
      </c>
      <c r="L252" s="10">
        <f t="shared" si="64"/>
        <v>0.01776968537</v>
      </c>
      <c r="M252" s="10"/>
      <c r="N252" s="10"/>
      <c r="O252" s="10"/>
    </row>
    <row r="253">
      <c r="A253" s="15" t="s">
        <v>52</v>
      </c>
      <c r="B253" s="13">
        <v>131.0</v>
      </c>
      <c r="C253" s="13">
        <v>121.0</v>
      </c>
      <c r="D253" s="13">
        <v>135.0</v>
      </c>
      <c r="E253" s="13">
        <v>134.0</v>
      </c>
      <c r="F253" s="13">
        <v>139.0</v>
      </c>
      <c r="G253" s="13">
        <v>136.0</v>
      </c>
      <c r="H253" s="13">
        <v>147.0</v>
      </c>
      <c r="I253" s="13">
        <v>156.0</v>
      </c>
      <c r="J253" s="13">
        <v>135.0</v>
      </c>
      <c r="K253" s="10">
        <f t="shared" si="63"/>
        <v>137.1111111</v>
      </c>
      <c r="L253" s="10">
        <f t="shared" si="64"/>
        <v>9.841804261</v>
      </c>
      <c r="M253" s="10"/>
      <c r="N253" s="10"/>
      <c r="O253" s="10"/>
    </row>
    <row r="254">
      <c r="A254" s="15" t="s">
        <v>53</v>
      </c>
      <c r="B254" s="13">
        <v>137.0</v>
      </c>
      <c r="C254" s="13">
        <v>131.0</v>
      </c>
      <c r="D254" s="13">
        <v>121.0</v>
      </c>
      <c r="E254" s="13">
        <v>135.0</v>
      </c>
      <c r="F254" s="13">
        <v>134.0</v>
      </c>
      <c r="G254" s="13">
        <v>139.0</v>
      </c>
      <c r="H254" s="13">
        <v>136.0</v>
      </c>
      <c r="I254" s="13">
        <v>147.0</v>
      </c>
      <c r="J254" s="13">
        <v>156.0</v>
      </c>
      <c r="K254" s="10">
        <f t="shared" si="63"/>
        <v>137.3333333</v>
      </c>
      <c r="L254" s="10">
        <f t="shared" si="64"/>
        <v>9.810708435</v>
      </c>
      <c r="M254" s="10">
        <f>K254/(K251+K252)</f>
        <v>1.884399989</v>
      </c>
      <c r="N254" s="10"/>
      <c r="O254" s="10"/>
    </row>
    <row r="255">
      <c r="A255" s="12"/>
      <c r="B255" s="17"/>
      <c r="C255" s="17"/>
      <c r="D255" s="17"/>
      <c r="E255" s="17"/>
      <c r="F255" s="17"/>
      <c r="G255" s="17"/>
      <c r="H255" s="17"/>
      <c r="I255" s="17"/>
      <c r="J255" s="17"/>
      <c r="K255" s="24"/>
      <c r="L255" s="10"/>
      <c r="M255" s="10"/>
      <c r="N255" s="10"/>
      <c r="O255" s="10"/>
    </row>
    <row r="256">
      <c r="A256" s="12"/>
      <c r="B256" s="17"/>
      <c r="C256" s="17"/>
      <c r="D256" s="17"/>
      <c r="E256" s="17"/>
      <c r="F256" s="17"/>
      <c r="G256" s="17"/>
      <c r="H256" s="17"/>
      <c r="I256" s="17"/>
      <c r="J256" s="17"/>
      <c r="K256" s="24"/>
      <c r="L256" s="10"/>
      <c r="M256" s="10"/>
      <c r="N256" s="10"/>
      <c r="O256" s="10"/>
    </row>
    <row r="257">
      <c r="A257" s="15" t="s">
        <v>45</v>
      </c>
      <c r="B257" s="17"/>
      <c r="C257" s="17"/>
      <c r="D257" s="17"/>
      <c r="E257" s="17"/>
      <c r="F257" s="17"/>
      <c r="G257" s="17"/>
      <c r="H257" s="17"/>
      <c r="I257" s="17"/>
      <c r="J257" s="17"/>
      <c r="K257" s="24"/>
      <c r="L257" s="10"/>
      <c r="M257" s="10"/>
      <c r="N257" s="10"/>
      <c r="O257" s="10"/>
    </row>
    <row r="258">
      <c r="A258" s="12"/>
      <c r="B258" s="13" t="s">
        <v>18</v>
      </c>
      <c r="C258" s="13" t="s">
        <v>22</v>
      </c>
      <c r="D258" s="13" t="s">
        <v>23</v>
      </c>
      <c r="E258" s="13" t="s">
        <v>24</v>
      </c>
      <c r="F258" s="13" t="s">
        <v>26</v>
      </c>
      <c r="G258" s="13" t="s">
        <v>27</v>
      </c>
      <c r="H258" s="13" t="s">
        <v>28</v>
      </c>
      <c r="I258" s="13" t="s">
        <v>29</v>
      </c>
      <c r="J258" s="13" t="s">
        <v>30</v>
      </c>
      <c r="K258" s="24"/>
      <c r="L258" s="10"/>
      <c r="M258" s="10"/>
      <c r="N258" s="10"/>
      <c r="O258" s="10"/>
    </row>
    <row r="259">
      <c r="A259" s="15" t="s">
        <v>39</v>
      </c>
      <c r="B259" s="13">
        <v>73.332619</v>
      </c>
      <c r="C259" s="13">
        <v>77.956458</v>
      </c>
      <c r="D259" s="13">
        <v>76.26883</v>
      </c>
      <c r="E259" s="13">
        <v>76.797907</v>
      </c>
      <c r="F259" s="13">
        <v>76.586125</v>
      </c>
      <c r="G259" s="13">
        <v>77.55492</v>
      </c>
      <c r="H259" s="13">
        <v>77.393451</v>
      </c>
      <c r="I259" s="13">
        <v>77.56244</v>
      </c>
      <c r="J259" s="13">
        <v>76.84113</v>
      </c>
      <c r="K259" s="10">
        <f t="shared" ref="K259:K262" si="65">AVERAGE(B259:J259)</f>
        <v>76.69932</v>
      </c>
      <c r="L259" s="10">
        <f t="shared" ref="L259:L262" si="66">STDEV(B259:J259)</f>
        <v>1.373948741</v>
      </c>
      <c r="M259" s="10"/>
      <c r="N259" s="10"/>
      <c r="O259" s="10"/>
    </row>
    <row r="260">
      <c r="A260" s="15" t="s">
        <v>51</v>
      </c>
      <c r="B260" s="13">
        <v>0.214217</v>
      </c>
      <c r="C260" s="13">
        <v>0.17745</v>
      </c>
      <c r="D260" s="13">
        <v>0.209408</v>
      </c>
      <c r="E260" s="13">
        <v>0.223988</v>
      </c>
      <c r="F260" s="13">
        <v>0.196936</v>
      </c>
      <c r="G260" s="13">
        <v>0.187571</v>
      </c>
      <c r="H260" s="13">
        <v>0.254742</v>
      </c>
      <c r="I260" s="13">
        <v>0.237345</v>
      </c>
      <c r="J260" s="13">
        <v>0.229955</v>
      </c>
      <c r="K260" s="10">
        <f t="shared" si="65"/>
        <v>0.2146235556</v>
      </c>
      <c r="L260" s="10">
        <f t="shared" si="66"/>
        <v>0.02475487466</v>
      </c>
      <c r="M260" s="10"/>
      <c r="N260" s="10"/>
      <c r="O260" s="10"/>
    </row>
    <row r="261">
      <c r="A261" s="15" t="s">
        <v>52</v>
      </c>
      <c r="B261" s="13">
        <v>131.0</v>
      </c>
      <c r="C261" s="13">
        <v>121.0</v>
      </c>
      <c r="D261" s="13">
        <v>135.0</v>
      </c>
      <c r="E261" s="13">
        <v>134.0</v>
      </c>
      <c r="F261" s="13">
        <v>139.0</v>
      </c>
      <c r="G261" s="13">
        <v>136.0</v>
      </c>
      <c r="H261" s="13">
        <v>147.0</v>
      </c>
      <c r="I261" s="13">
        <v>156.0</v>
      </c>
      <c r="J261" s="13">
        <v>135.0</v>
      </c>
      <c r="K261" s="10">
        <f t="shared" si="65"/>
        <v>137.1111111</v>
      </c>
      <c r="L261" s="10">
        <f t="shared" si="66"/>
        <v>9.841804261</v>
      </c>
      <c r="M261" s="10"/>
      <c r="N261" s="10"/>
      <c r="O261" s="10"/>
    </row>
    <row r="262">
      <c r="A262" s="15" t="s">
        <v>53</v>
      </c>
      <c r="B262" s="13">
        <v>136.0</v>
      </c>
      <c r="C262" s="13">
        <v>130.0</v>
      </c>
      <c r="D262" s="13">
        <v>120.0</v>
      </c>
      <c r="E262" s="13">
        <v>134.0</v>
      </c>
      <c r="F262" s="13">
        <v>133.0</v>
      </c>
      <c r="G262" s="13">
        <v>138.0</v>
      </c>
      <c r="H262" s="13">
        <v>134.0</v>
      </c>
      <c r="I262" s="13">
        <v>146.0</v>
      </c>
      <c r="J262" s="13">
        <v>155.0</v>
      </c>
      <c r="K262" s="10">
        <f t="shared" si="65"/>
        <v>136.2222222</v>
      </c>
      <c r="L262" s="10">
        <f t="shared" si="66"/>
        <v>9.833333333</v>
      </c>
      <c r="M262" s="10">
        <f>K262/(K259+K260)</f>
        <v>1.771099178</v>
      </c>
      <c r="N262" s="10"/>
      <c r="O262" s="10"/>
    </row>
    <row r="263">
      <c r="A263" s="12"/>
      <c r="B263" s="17"/>
      <c r="C263" s="17"/>
      <c r="D263" s="17"/>
      <c r="E263" s="17"/>
      <c r="F263" s="17"/>
      <c r="G263" s="17"/>
      <c r="H263" s="17"/>
      <c r="I263" s="17"/>
      <c r="J263" s="17"/>
      <c r="K263" s="24"/>
      <c r="L263" s="10"/>
      <c r="M263" s="10"/>
      <c r="N263" s="10"/>
      <c r="O263" s="10"/>
    </row>
    <row r="264">
      <c r="A264" s="12"/>
      <c r="B264" s="17"/>
      <c r="C264" s="17"/>
      <c r="D264" s="17"/>
      <c r="E264" s="17"/>
      <c r="F264" s="17"/>
      <c r="G264" s="17"/>
      <c r="H264" s="17"/>
      <c r="I264" s="17"/>
      <c r="J264" s="17"/>
      <c r="K264" s="24"/>
      <c r="L264" s="10"/>
      <c r="M264" s="10"/>
      <c r="N264" s="10"/>
      <c r="O264" s="10"/>
    </row>
    <row r="265">
      <c r="A265" s="15" t="s">
        <v>44</v>
      </c>
      <c r="B265" s="17"/>
      <c r="C265" s="17"/>
      <c r="D265" s="17"/>
      <c r="E265" s="17"/>
      <c r="F265" s="17"/>
      <c r="G265" s="17"/>
      <c r="H265" s="17"/>
      <c r="I265" s="17"/>
      <c r="J265" s="17"/>
      <c r="K265" s="24"/>
      <c r="L265" s="10"/>
      <c r="M265" s="10"/>
      <c r="N265" s="10"/>
      <c r="O265" s="10"/>
    </row>
    <row r="266">
      <c r="A266" s="12"/>
      <c r="B266" s="13" t="s">
        <v>18</v>
      </c>
      <c r="C266" s="13" t="s">
        <v>22</v>
      </c>
      <c r="D266" s="13" t="s">
        <v>23</v>
      </c>
      <c r="E266" s="13" t="s">
        <v>24</v>
      </c>
      <c r="F266" s="13" t="s">
        <v>26</v>
      </c>
      <c r="G266" s="13" t="s">
        <v>27</v>
      </c>
      <c r="H266" s="13" t="s">
        <v>28</v>
      </c>
      <c r="I266" s="13" t="s">
        <v>29</v>
      </c>
      <c r="J266" s="13" t="s">
        <v>30</v>
      </c>
      <c r="K266" s="24"/>
      <c r="L266" s="10"/>
      <c r="M266" s="10"/>
      <c r="N266" s="10"/>
      <c r="O266" s="10"/>
    </row>
    <row r="267">
      <c r="A267" s="15" t="s">
        <v>39</v>
      </c>
      <c r="B267" s="13">
        <v>74.380828</v>
      </c>
      <c r="C267" s="13">
        <v>72.776957</v>
      </c>
      <c r="D267" s="13">
        <v>72.099198</v>
      </c>
      <c r="E267" s="13">
        <v>72.989371</v>
      </c>
      <c r="F267" s="13">
        <v>73.096636</v>
      </c>
      <c r="G267" s="13">
        <v>72.774972</v>
      </c>
      <c r="H267" s="13">
        <v>72.360671</v>
      </c>
      <c r="I267" s="13">
        <v>72.206188</v>
      </c>
      <c r="J267" s="13">
        <v>72.638951</v>
      </c>
      <c r="K267" s="10">
        <f t="shared" ref="K267:K270" si="67">AVERAGE(B267:J267)</f>
        <v>72.81375244</v>
      </c>
      <c r="L267" s="10">
        <f t="shared" ref="L267:L270" si="68">STDEV(B267:J267)</f>
        <v>0.678694478</v>
      </c>
      <c r="M267" s="10"/>
      <c r="N267" s="10"/>
      <c r="O267" s="10"/>
    </row>
    <row r="268">
      <c r="A268" s="15" t="s">
        <v>51</v>
      </c>
      <c r="B268" s="13">
        <v>2.706729</v>
      </c>
      <c r="C268" s="13">
        <v>2.460119</v>
      </c>
      <c r="D268" s="13">
        <v>2.628636</v>
      </c>
      <c r="E268" s="13">
        <v>2.726227</v>
      </c>
      <c r="F268" s="13">
        <v>2.708642</v>
      </c>
      <c r="G268" s="13">
        <v>2.784956</v>
      </c>
      <c r="H268" s="13">
        <v>2.964825</v>
      </c>
      <c r="I268" s="13">
        <v>3.116671</v>
      </c>
      <c r="J268" s="13">
        <v>2.870366</v>
      </c>
      <c r="K268" s="10">
        <f t="shared" si="67"/>
        <v>2.774130111</v>
      </c>
      <c r="L268" s="10">
        <f t="shared" si="68"/>
        <v>0.1916948005</v>
      </c>
      <c r="M268" s="10"/>
      <c r="N268" s="10"/>
      <c r="O268" s="10"/>
    </row>
    <row r="269">
      <c r="A269" s="15" t="s">
        <v>52</v>
      </c>
      <c r="B269" s="13">
        <v>131.0</v>
      </c>
      <c r="C269" s="13">
        <v>121.0</v>
      </c>
      <c r="D269" s="13">
        <v>135.0</v>
      </c>
      <c r="E269" s="13">
        <v>134.0</v>
      </c>
      <c r="F269" s="13">
        <v>139.0</v>
      </c>
      <c r="G269" s="13">
        <v>136.0</v>
      </c>
      <c r="H269" s="13">
        <v>147.0</v>
      </c>
      <c r="I269" s="13">
        <v>156.0</v>
      </c>
      <c r="J269" s="13">
        <v>135.0</v>
      </c>
      <c r="K269" s="10">
        <f t="shared" si="67"/>
        <v>137.1111111</v>
      </c>
      <c r="L269" s="10">
        <f t="shared" si="68"/>
        <v>9.841804261</v>
      </c>
      <c r="M269" s="10"/>
      <c r="N269" s="10"/>
      <c r="O269" s="10"/>
    </row>
    <row r="270">
      <c r="A270" s="15" t="s">
        <v>53</v>
      </c>
      <c r="B270" s="13">
        <v>137.0</v>
      </c>
      <c r="C270" s="13">
        <v>131.0</v>
      </c>
      <c r="D270" s="13">
        <v>121.0</v>
      </c>
      <c r="E270" s="13">
        <v>135.0</v>
      </c>
      <c r="F270" s="13">
        <v>134.0</v>
      </c>
      <c r="G270" s="13">
        <v>139.0</v>
      </c>
      <c r="H270" s="13">
        <v>136.0</v>
      </c>
      <c r="I270" s="13">
        <v>147.0</v>
      </c>
      <c r="J270" s="13">
        <v>156.0</v>
      </c>
      <c r="K270" s="10">
        <f t="shared" si="67"/>
        <v>137.3333333</v>
      </c>
      <c r="L270" s="10">
        <f t="shared" si="68"/>
        <v>9.810708435</v>
      </c>
      <c r="M270" s="10">
        <f>K270/(K267+K268)</f>
        <v>1.816869698</v>
      </c>
      <c r="N270" s="10"/>
      <c r="O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2" max="2" width="27.14"/>
    <col customWidth="1" min="3" max="3" width="32.0"/>
    <col customWidth="1" min="4" max="4" width="21.43"/>
  </cols>
  <sheetData>
    <row r="1">
      <c r="A1" s="18"/>
      <c r="B1" s="5" t="s">
        <v>2</v>
      </c>
      <c r="C1" s="5" t="s">
        <v>3</v>
      </c>
      <c r="D1" s="5" t="s">
        <v>4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23.25" customHeight="1">
      <c r="A2" s="20" t="s">
        <v>0</v>
      </c>
      <c r="B2" s="21">
        <f>'Shitomasi+BRIEF'!K3</f>
        <v>8.15191</v>
      </c>
      <c r="C2" s="21">
        <f>'Shitomasi+BRIEF'!K4</f>
        <v>0.1897005556</v>
      </c>
      <c r="D2" s="21">
        <f>'Shitomasi+BRIEF'!M6</f>
        <v>14.33243074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23.25" customHeight="1">
      <c r="A3" s="12"/>
    </row>
    <row r="4" ht="23.25" customHeight="1">
      <c r="A4" s="15"/>
    </row>
    <row r="5" ht="23.25" customHeight="1">
      <c r="A5" s="15"/>
    </row>
    <row r="6" ht="23.25" customHeight="1">
      <c r="A6" s="15"/>
    </row>
    <row r="7" ht="23.25" customHeight="1">
      <c r="A7" s="15"/>
    </row>
    <row r="8" ht="23.25" customHeight="1">
      <c r="A8" s="12"/>
    </row>
    <row r="9" ht="23.25" customHeight="1">
      <c r="A9" s="12"/>
    </row>
    <row r="10" ht="23.25" customHeight="1">
      <c r="A10" s="20" t="s">
        <v>13</v>
      </c>
      <c r="B10" s="23">
        <f>'Shitomasi+BRIEF'!K11</f>
        <v>7.649830333</v>
      </c>
      <c r="C10" s="23">
        <f>'Shitomasi+BRIEF'!K12</f>
        <v>0.1963357778</v>
      </c>
      <c r="D10" s="23">
        <f>'Shitomasi+BRIEF'!M14</f>
        <v>15.23744895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3.25" customHeight="1">
      <c r="A11" s="12"/>
    </row>
    <row r="12" ht="23.25" customHeight="1">
      <c r="A12" s="15"/>
    </row>
    <row r="13" ht="23.25" customHeight="1">
      <c r="A13" s="15"/>
    </row>
    <row r="14" ht="23.25" customHeight="1">
      <c r="A14" s="15"/>
    </row>
    <row r="15" ht="23.25" customHeight="1">
      <c r="A15" s="15"/>
    </row>
    <row r="16" ht="23.25" customHeight="1">
      <c r="A16" s="12"/>
    </row>
    <row r="17" ht="23.25" customHeight="1">
      <c r="A17" s="12"/>
    </row>
    <row r="18" ht="23.25" customHeight="1">
      <c r="A18" s="20" t="s">
        <v>15</v>
      </c>
      <c r="B18" s="21">
        <f>'Shitomasi+BRIEF'!K19</f>
        <v>7.401521333</v>
      </c>
      <c r="C18" s="21">
        <f>'Shitomasi+BRIEF'!K20</f>
        <v>0.193095</v>
      </c>
      <c r="D18" s="21">
        <f>'Shitomasi+BRIEF'!M22</f>
        <v>15.74214553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23.25" customHeight="1">
      <c r="A19" s="12"/>
    </row>
    <row r="20" ht="23.25" customHeight="1">
      <c r="A20" s="15" t="s">
        <v>39</v>
      </c>
    </row>
    <row r="21" ht="23.25" customHeight="1">
      <c r="A21" s="15" t="s">
        <v>51</v>
      </c>
    </row>
    <row r="22" ht="23.25" customHeight="1">
      <c r="A22" s="15" t="s">
        <v>52</v>
      </c>
    </row>
    <row r="23" ht="23.25" customHeight="1">
      <c r="A23" s="15" t="s">
        <v>53</v>
      </c>
    </row>
    <row r="24" ht="23.25" customHeight="1">
      <c r="A24" s="12"/>
    </row>
    <row r="25" ht="23.25" customHeight="1">
      <c r="A25" s="12"/>
    </row>
    <row r="26" ht="23.25" customHeight="1">
      <c r="A26" s="20" t="s">
        <v>14</v>
      </c>
      <c r="B26" s="21">
        <f>'Shitomasi+BRIEF'!K27</f>
        <v>6.913837111</v>
      </c>
      <c r="C26" s="23">
        <f>'Shitomasi+BRIEF'!K28</f>
        <v>0.2059347778</v>
      </c>
      <c r="D26" s="23">
        <f>'Shitomasi+BRIEF'!M30</f>
        <v>16.7920486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23.25" customHeight="1">
      <c r="A27" s="12"/>
    </row>
    <row r="28" ht="23.25" customHeight="1">
      <c r="A28" s="15" t="s">
        <v>39</v>
      </c>
    </row>
    <row r="29" ht="23.25" customHeight="1">
      <c r="A29" s="15" t="s">
        <v>51</v>
      </c>
    </row>
    <row r="30" ht="23.25" customHeight="1">
      <c r="A30" s="15" t="s">
        <v>52</v>
      </c>
    </row>
    <row r="31" ht="23.25" customHeight="1">
      <c r="A31" s="15" t="s">
        <v>53</v>
      </c>
    </row>
    <row r="32" ht="23.25" customHeight="1">
      <c r="A32" s="12"/>
    </row>
    <row r="33" ht="23.25" customHeight="1">
      <c r="A33" s="12"/>
    </row>
    <row r="34" ht="23.25" customHeight="1">
      <c r="A34" s="20" t="s">
        <v>17</v>
      </c>
      <c r="B34" s="23">
        <f>'Shitomasi+BRIEF'!K35</f>
        <v>10.33817933</v>
      </c>
      <c r="C34" s="21">
        <f>'Shitomasi+BRIEF'!K36</f>
        <v>1.960464778</v>
      </c>
      <c r="D34" s="21">
        <f>'Shitomasi+BRIEF'!M38</f>
        <v>9.721035463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23.25" customHeight="1">
      <c r="A35" s="12"/>
    </row>
    <row r="36" ht="23.25" customHeight="1">
      <c r="A36" s="15" t="s">
        <v>39</v>
      </c>
    </row>
    <row r="37" ht="23.25" customHeight="1">
      <c r="A37" s="15" t="s">
        <v>51</v>
      </c>
    </row>
    <row r="38" ht="23.25" customHeight="1">
      <c r="A38" s="15" t="s">
        <v>52</v>
      </c>
    </row>
    <row r="39" ht="23.25" customHeight="1">
      <c r="A39" s="15" t="s">
        <v>53</v>
      </c>
    </row>
    <row r="40" ht="23.25" customHeight="1">
      <c r="A40" s="12"/>
    </row>
    <row r="41" ht="23.25" customHeight="1">
      <c r="A41" s="12"/>
    </row>
    <row r="42" ht="23.25" customHeight="1">
      <c r="A42" s="20" t="s">
        <v>19</v>
      </c>
      <c r="B42" s="21">
        <f>'Shitomasi+BRIEF'!K43</f>
        <v>10.43412356</v>
      </c>
      <c r="C42" s="23">
        <f>'Shitomasi+BRIEF'!K44</f>
        <v>0.07521866667</v>
      </c>
      <c r="D42" s="23">
        <f>'Shitomasi+BRIEF'!M46</f>
        <v>2.262537205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23.25" customHeight="1">
      <c r="A43" s="12"/>
    </row>
    <row r="44" ht="23.25" customHeight="1">
      <c r="A44" s="15" t="s">
        <v>39</v>
      </c>
    </row>
    <row r="45" ht="23.25" customHeight="1">
      <c r="A45" s="15" t="s">
        <v>51</v>
      </c>
    </row>
    <row r="46" ht="23.25" customHeight="1">
      <c r="A46" s="15" t="s">
        <v>52</v>
      </c>
    </row>
    <row r="47" ht="23.25" customHeight="1">
      <c r="A47" s="15" t="s">
        <v>53</v>
      </c>
    </row>
    <row r="48" ht="23.25" customHeight="1">
      <c r="A48" s="12"/>
    </row>
    <row r="49" ht="23.25" customHeight="1">
      <c r="A49" s="12"/>
    </row>
    <row r="50" ht="23.25" customHeight="1">
      <c r="A50" s="20" t="s">
        <v>20</v>
      </c>
      <c r="B50" s="21">
        <f>'Shitomasi+BRIEF'!K51</f>
        <v>11.08704189</v>
      </c>
      <c r="C50" s="21">
        <f>'Shitomasi+BRIEF'!K52</f>
        <v>0.07961244444</v>
      </c>
      <c r="D50" s="21">
        <f>'Shitomasi+BRIEF'!M54</f>
        <v>2.129355586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23.25" customHeight="1">
      <c r="A51" s="12"/>
    </row>
    <row r="52" ht="23.25" customHeight="1">
      <c r="A52" s="15" t="s">
        <v>39</v>
      </c>
    </row>
    <row r="53" ht="23.25" customHeight="1">
      <c r="A53" s="15" t="s">
        <v>51</v>
      </c>
    </row>
    <row r="54" ht="23.25" customHeight="1">
      <c r="A54" s="15" t="s">
        <v>52</v>
      </c>
    </row>
    <row r="55" ht="23.25" customHeight="1">
      <c r="A55" s="15" t="s">
        <v>53</v>
      </c>
    </row>
    <row r="56" ht="23.25" customHeight="1">
      <c r="A56" s="12"/>
    </row>
    <row r="57" ht="23.25" customHeight="1">
      <c r="A57" s="12"/>
    </row>
    <row r="58" ht="23.25" customHeight="1">
      <c r="A58" s="20" t="s">
        <v>25</v>
      </c>
      <c r="B58" s="23">
        <f>'Shitomasi+BRIEF'!K59</f>
        <v>11.50558833</v>
      </c>
      <c r="C58" s="23">
        <f>'Shitomasi+BRIEF'!K60</f>
        <v>0.08702688889</v>
      </c>
      <c r="D58" s="23">
        <f>'Shitomasi+BRIEF'!M62</f>
        <v>2.051114207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23.25" customHeight="1">
      <c r="A59" s="12"/>
    </row>
    <row r="60" ht="23.25" customHeight="1">
      <c r="A60" s="15" t="s">
        <v>39</v>
      </c>
    </row>
    <row r="61" ht="23.25" customHeight="1">
      <c r="A61" s="15" t="s">
        <v>51</v>
      </c>
    </row>
    <row r="62" ht="23.25" customHeight="1">
      <c r="A62" s="15" t="s">
        <v>52</v>
      </c>
    </row>
    <row r="63" ht="23.25" customHeight="1">
      <c r="A63" s="15" t="s">
        <v>53</v>
      </c>
    </row>
    <row r="64" ht="23.25" customHeight="1">
      <c r="A64" s="12"/>
    </row>
    <row r="65" ht="23.25" customHeight="1">
      <c r="A65" s="12"/>
    </row>
    <row r="66" ht="23.25" customHeight="1">
      <c r="A66" s="20" t="s">
        <v>33</v>
      </c>
      <c r="B66" s="21">
        <f>'Shitomasi+BRIEF'!K67</f>
        <v>11.65402144</v>
      </c>
      <c r="C66" s="21">
        <f>'Shitomasi+BRIEF'!K68</f>
        <v>0.07553577778</v>
      </c>
      <c r="D66" s="21">
        <f>'Shitomasi+BRIEF'!M70</f>
        <v>2.02716755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23.25" customHeight="1">
      <c r="A67" s="12"/>
    </row>
    <row r="68" ht="23.25" customHeight="1">
      <c r="A68" s="15" t="s">
        <v>39</v>
      </c>
    </row>
    <row r="69" ht="23.25" customHeight="1">
      <c r="A69" s="15" t="s">
        <v>51</v>
      </c>
    </row>
    <row r="70" ht="23.25" customHeight="1">
      <c r="A70" s="15" t="s">
        <v>52</v>
      </c>
    </row>
    <row r="71" ht="23.25" customHeight="1">
      <c r="A71" s="15" t="s">
        <v>53</v>
      </c>
    </row>
    <row r="72" ht="23.25" customHeight="1">
      <c r="A72" s="12"/>
    </row>
    <row r="73" ht="23.25" customHeight="1">
      <c r="A73" s="12"/>
    </row>
    <row r="74" ht="23.25" customHeight="1">
      <c r="A74" s="20" t="s">
        <v>37</v>
      </c>
      <c r="B74" s="21">
        <f>'Shitomasi+BRIEF'!K75</f>
        <v>14.25756089</v>
      </c>
      <c r="C74" s="23">
        <f>'Shitomasi+BRIEF'!K76</f>
        <v>0.3594773333</v>
      </c>
      <c r="D74" s="23">
        <f>'Shitomasi+BRIEF'!M78</f>
        <v>1.626716536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23.25" customHeight="1">
      <c r="A75" s="12"/>
    </row>
    <row r="76" ht="23.25" customHeight="1">
      <c r="A76" s="15" t="s">
        <v>39</v>
      </c>
    </row>
    <row r="77" ht="23.25" customHeight="1">
      <c r="A77" s="15" t="s">
        <v>51</v>
      </c>
    </row>
    <row r="78" ht="23.25" customHeight="1">
      <c r="A78" s="15" t="s">
        <v>52</v>
      </c>
    </row>
    <row r="79" ht="23.25" customHeight="1">
      <c r="A79" s="15" t="s">
        <v>53</v>
      </c>
    </row>
    <row r="80" ht="23.25" customHeight="1">
      <c r="A80" s="12"/>
    </row>
    <row r="81" ht="23.25" customHeight="1">
      <c r="A81" s="12"/>
    </row>
    <row r="82" ht="23.25" customHeight="1">
      <c r="A82" s="20" t="s">
        <v>8</v>
      </c>
      <c r="B82" s="23">
        <f>'Shitomasi+BRIEF'!K83</f>
        <v>0.4595491111</v>
      </c>
      <c r="C82" s="21">
        <f>'Shitomasi+BRIEF'!K84</f>
        <v>0.1624371111</v>
      </c>
      <c r="D82" s="21">
        <f>'Shitomasi+BRIEF'!M86</f>
        <v>153.8083373</v>
      </c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23.25" customHeight="1">
      <c r="A83" s="12"/>
    </row>
    <row r="84" ht="23.25" customHeight="1">
      <c r="A84" s="15" t="s">
        <v>39</v>
      </c>
    </row>
    <row r="85" ht="23.25" customHeight="1">
      <c r="A85" s="15" t="s">
        <v>51</v>
      </c>
    </row>
    <row r="86" ht="23.25" customHeight="1">
      <c r="A86" s="15" t="s">
        <v>52</v>
      </c>
    </row>
    <row r="87" ht="23.25" customHeight="1">
      <c r="A87" s="15" t="s">
        <v>53</v>
      </c>
    </row>
    <row r="88" ht="23.25" customHeight="1">
      <c r="A88" s="12"/>
    </row>
    <row r="89" ht="23.25" customHeight="1">
      <c r="A89" s="12"/>
    </row>
    <row r="90" ht="23.25" customHeight="1">
      <c r="A90" s="20" t="s">
        <v>5</v>
      </c>
      <c r="B90" s="21">
        <f>'Shitomasi+BRIEF'!K91</f>
        <v>0.4498373333</v>
      </c>
      <c r="C90" s="23">
        <f>'Shitomasi+BRIEF'!K92</f>
        <v>0.1532763333</v>
      </c>
      <c r="D90" s="23">
        <f>'Shitomasi+BRIEF'!M94</f>
        <v>158.6212881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23.25" customHeight="1">
      <c r="A91" s="12"/>
    </row>
    <row r="92" ht="23.25" customHeight="1">
      <c r="A92" s="15" t="s">
        <v>39</v>
      </c>
    </row>
    <row r="93" ht="23.25" customHeight="1">
      <c r="A93" s="15" t="s">
        <v>51</v>
      </c>
    </row>
    <row r="94" ht="23.25" customHeight="1">
      <c r="A94" s="15" t="s">
        <v>52</v>
      </c>
    </row>
    <row r="95" ht="23.25" customHeight="1">
      <c r="A95" s="15" t="s">
        <v>53</v>
      </c>
    </row>
    <row r="96" ht="23.25" customHeight="1">
      <c r="A96" s="12"/>
    </row>
    <row r="97" ht="23.25" customHeight="1">
      <c r="A97" s="12"/>
    </row>
    <row r="98" ht="23.25" customHeight="1">
      <c r="A98" s="20" t="s">
        <v>6</v>
      </c>
      <c r="B98" s="21">
        <f>'Shitomasi+BRIEF'!K99</f>
        <v>0.4518267778</v>
      </c>
      <c r="C98" s="21">
        <f>'Shitomasi+BRIEF'!K100</f>
        <v>0.1516543333</v>
      </c>
      <c r="D98" s="21">
        <f>'Shitomasi+BRIEF'!M102</f>
        <v>158.5247076</v>
      </c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23.25" customHeight="1">
      <c r="A99" s="12"/>
    </row>
    <row r="100" ht="23.25" customHeight="1">
      <c r="A100" s="15" t="s">
        <v>39</v>
      </c>
    </row>
    <row r="101" ht="23.25" customHeight="1">
      <c r="A101" s="15" t="s">
        <v>51</v>
      </c>
    </row>
    <row r="102" ht="23.25" customHeight="1">
      <c r="A102" s="15" t="s">
        <v>52</v>
      </c>
    </row>
    <row r="103" ht="23.25" customHeight="1">
      <c r="A103" s="15" t="s">
        <v>53</v>
      </c>
    </row>
    <row r="104" ht="23.25" customHeight="1">
      <c r="A104" s="12"/>
    </row>
    <row r="105" ht="23.25" customHeight="1">
      <c r="A105" s="12"/>
    </row>
    <row r="106" ht="23.25" customHeight="1">
      <c r="A106" s="20" t="s">
        <v>7</v>
      </c>
      <c r="B106" s="23">
        <f>'Shitomasi+BRIEF'!K107</f>
        <v>0.4455371111</v>
      </c>
      <c r="C106" s="23">
        <f>'Shitomasi+BRIEF'!K108</f>
        <v>0.1712851111</v>
      </c>
      <c r="D106" s="23">
        <f>'Shitomasi+BRIEF'!M110</f>
        <v>155.0960118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23.25" customHeight="1">
      <c r="A107" s="12"/>
    </row>
    <row r="108" ht="23.25" customHeight="1">
      <c r="A108" s="15" t="s">
        <v>39</v>
      </c>
    </row>
    <row r="109" ht="23.25" customHeight="1">
      <c r="A109" s="15" t="s">
        <v>51</v>
      </c>
    </row>
    <row r="110" ht="23.25" customHeight="1">
      <c r="A110" s="15" t="s">
        <v>52</v>
      </c>
    </row>
    <row r="111" ht="23.25" customHeight="1">
      <c r="A111" s="15" t="s">
        <v>53</v>
      </c>
    </row>
    <row r="112" ht="23.25" customHeight="1">
      <c r="A112" s="12"/>
    </row>
    <row r="113" ht="23.25" customHeight="1">
      <c r="A113" s="12"/>
    </row>
    <row r="114" ht="23.25" customHeight="1">
      <c r="A114" s="20" t="s">
        <v>9</v>
      </c>
      <c r="B114" s="21">
        <f>'Shitomasi+BRIEF'!K115</f>
        <v>0.4399373333</v>
      </c>
      <c r="C114" s="21">
        <f>'Shitomasi+BRIEF'!K116</f>
        <v>1.469853667</v>
      </c>
      <c r="D114" s="21">
        <f>'Shitomasi+BRIEF'!M118</f>
        <v>50.09274139</v>
      </c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23.25" customHeight="1">
      <c r="A115" s="12"/>
    </row>
    <row r="116" ht="23.25" customHeight="1">
      <c r="A116" s="15" t="s">
        <v>39</v>
      </c>
    </row>
    <row r="117" ht="23.25" customHeight="1">
      <c r="A117" s="15" t="s">
        <v>51</v>
      </c>
    </row>
    <row r="118" ht="23.25" customHeight="1">
      <c r="A118" s="15" t="s">
        <v>52</v>
      </c>
    </row>
    <row r="119" ht="23.25" customHeight="1">
      <c r="A119" s="15" t="s">
        <v>53</v>
      </c>
    </row>
    <row r="120" ht="23.25" customHeight="1">
      <c r="A120" s="12"/>
    </row>
    <row r="121" ht="23.25" customHeight="1">
      <c r="A121" s="12"/>
    </row>
    <row r="122" ht="23.25" customHeight="1">
      <c r="A122" s="20" t="s">
        <v>47</v>
      </c>
      <c r="B122" s="21">
        <f>'Shitomasi+BRIEF'!K123</f>
        <v>163.0590162</v>
      </c>
      <c r="C122" s="23">
        <f>'Shitomasi+BRIEF'!K124</f>
        <v>0.4902095556</v>
      </c>
      <c r="D122" s="23">
        <f>'Shitomasi+BRIEF'!M126</f>
        <v>1.673977828</v>
      </c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23.25" customHeight="1">
      <c r="A123" s="12"/>
    </row>
    <row r="124" ht="23.25" customHeight="1">
      <c r="A124" s="15" t="s">
        <v>39</v>
      </c>
    </row>
    <row r="125" ht="23.25" customHeight="1">
      <c r="A125" s="15" t="s">
        <v>51</v>
      </c>
    </row>
    <row r="126" ht="23.25" customHeight="1">
      <c r="A126" s="15" t="s">
        <v>52</v>
      </c>
    </row>
    <row r="127" ht="23.25" customHeight="1">
      <c r="A127" s="15" t="s">
        <v>53</v>
      </c>
    </row>
    <row r="128" ht="23.25" customHeight="1">
      <c r="A128" s="12"/>
    </row>
    <row r="129" ht="23.25" customHeight="1">
      <c r="A129" s="12"/>
    </row>
    <row r="130" ht="23.25" customHeight="1">
      <c r="A130" s="20" t="s">
        <v>46</v>
      </c>
      <c r="B130" s="23">
        <f>'Shitomasi+BRIEF'!K131</f>
        <v>161.6871668</v>
      </c>
      <c r="C130" s="21">
        <f>'Shitomasi+BRIEF'!K132</f>
        <v>0.4575823333</v>
      </c>
      <c r="D130" s="21">
        <f>'Shitomasi+BRIEF'!M134</f>
        <v>1.688477606</v>
      </c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23.25" customHeight="1">
      <c r="A131" s="12"/>
    </row>
    <row r="132" ht="23.25" customHeight="1">
      <c r="A132" s="15" t="s">
        <v>39</v>
      </c>
    </row>
    <row r="133" ht="23.25" customHeight="1">
      <c r="A133" s="15" t="s">
        <v>51</v>
      </c>
    </row>
    <row r="134" ht="23.25" customHeight="1">
      <c r="A134" s="15" t="s">
        <v>52</v>
      </c>
    </row>
    <row r="135" ht="23.25" customHeight="1">
      <c r="A135" s="15" t="s">
        <v>53</v>
      </c>
    </row>
    <row r="136" ht="23.25" customHeight="1">
      <c r="A136" s="12"/>
    </row>
    <row r="137" ht="23.25" customHeight="1">
      <c r="A137" s="12"/>
    </row>
    <row r="138" ht="23.25" customHeight="1">
      <c r="A138" s="20" t="s">
        <v>48</v>
      </c>
      <c r="B138" s="21">
        <f>'Shitomasi+BRIEF'!K139</f>
        <v>163.1464242</v>
      </c>
      <c r="C138" s="23">
        <f>'Shitomasi+BRIEF'!K140</f>
        <v>0.4463181111</v>
      </c>
      <c r="D138" s="23">
        <f>'Shitomasi+BRIEF'!M142</f>
        <v>1.673532541</v>
      </c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23.25" customHeight="1">
      <c r="A139" s="12"/>
    </row>
    <row r="140" ht="23.25" customHeight="1">
      <c r="A140" s="15" t="s">
        <v>39</v>
      </c>
    </row>
    <row r="141" ht="23.25" customHeight="1">
      <c r="A141" s="15" t="s">
        <v>51</v>
      </c>
    </row>
    <row r="142" ht="23.25" customHeight="1">
      <c r="A142" s="15" t="s">
        <v>52</v>
      </c>
    </row>
    <row r="143" ht="23.25" customHeight="1">
      <c r="A143" s="15" t="s">
        <v>53</v>
      </c>
    </row>
    <row r="144" ht="23.25" customHeight="1">
      <c r="A144" s="12"/>
    </row>
    <row r="145" ht="23.25" customHeight="1">
      <c r="A145" s="12"/>
    </row>
    <row r="146" ht="23.25" customHeight="1">
      <c r="A146" s="20" t="s">
        <v>49</v>
      </c>
      <c r="B146" s="21">
        <f>'Shitomasi+BRIEF'!K147</f>
        <v>165.5605983</v>
      </c>
      <c r="C146" s="21">
        <f>'Shitomasi+BRIEF'!K148</f>
        <v>0.4412256667</v>
      </c>
      <c r="D146" s="21">
        <f>'Shitomasi+BRIEF'!M150</f>
        <v>1.528764996</v>
      </c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23.25" customHeight="1">
      <c r="A147" s="12"/>
    </row>
    <row r="148" ht="23.25" customHeight="1">
      <c r="A148" s="15" t="s">
        <v>39</v>
      </c>
    </row>
    <row r="149" ht="23.25" customHeight="1">
      <c r="A149" s="15" t="s">
        <v>51</v>
      </c>
    </row>
    <row r="150" ht="23.25" customHeight="1">
      <c r="A150" s="15" t="s">
        <v>52</v>
      </c>
    </row>
    <row r="151" ht="23.25" customHeight="1">
      <c r="A151" s="15" t="s">
        <v>53</v>
      </c>
    </row>
    <row r="152" ht="23.25" customHeight="1">
      <c r="A152" s="12"/>
    </row>
    <row r="153" ht="23.25" customHeight="1">
      <c r="A153" s="12"/>
    </row>
    <row r="154" ht="23.25" customHeight="1">
      <c r="A154" s="20" t="s">
        <v>50</v>
      </c>
      <c r="B154" s="23">
        <f>'Shitomasi+BRIEF'!K155</f>
        <v>182.2241634</v>
      </c>
      <c r="C154" s="23">
        <f>'Shitomasi+BRIEF'!K156</f>
        <v>4.761241667</v>
      </c>
      <c r="D154" s="23">
        <f>'Shitomasi+BRIEF'!M158</f>
        <v>1.464166562</v>
      </c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23.25" customHeight="1">
      <c r="A155" s="12"/>
    </row>
    <row r="156" ht="23.25" customHeight="1">
      <c r="A156" s="15" t="s">
        <v>39</v>
      </c>
    </row>
    <row r="157" ht="23.25" customHeight="1">
      <c r="A157" s="15" t="s">
        <v>51</v>
      </c>
    </row>
    <row r="158" ht="23.25" customHeight="1">
      <c r="A158" s="15" t="s">
        <v>52</v>
      </c>
    </row>
    <row r="159" ht="23.25" customHeight="1">
      <c r="A159" s="15" t="s">
        <v>53</v>
      </c>
    </row>
    <row r="160" ht="23.25" customHeight="1">
      <c r="A160" s="12"/>
    </row>
    <row r="161" ht="23.25" customHeight="1">
      <c r="A161" s="12"/>
    </row>
    <row r="162" ht="23.25" customHeight="1">
      <c r="A162" s="20" t="s">
        <v>12</v>
      </c>
      <c r="B162" s="21">
        <f>'Shitomasi+BRIEF'!K163</f>
        <v>5.518355222</v>
      </c>
      <c r="C162" s="21">
        <f>'Shitomasi+BRIEF'!K164</f>
        <v>0.1772738889</v>
      </c>
      <c r="D162" s="21">
        <f>'Shitomasi+BRIEF'!M166</f>
        <v>18.37666474</v>
      </c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23.25" customHeight="1">
      <c r="A163" s="12"/>
    </row>
    <row r="164" ht="23.25" customHeight="1">
      <c r="A164" s="15" t="s">
        <v>39</v>
      </c>
    </row>
    <row r="165" ht="23.25" customHeight="1">
      <c r="A165" s="15" t="s">
        <v>51</v>
      </c>
    </row>
    <row r="166" ht="23.25" customHeight="1">
      <c r="A166" s="15" t="s">
        <v>52</v>
      </c>
    </row>
    <row r="167" ht="23.25" customHeight="1">
      <c r="A167" s="15" t="s">
        <v>53</v>
      </c>
    </row>
    <row r="168" ht="23.25" customHeight="1">
      <c r="A168" s="12"/>
    </row>
    <row r="169" ht="23.25" customHeight="1">
      <c r="A169" s="12"/>
    </row>
    <row r="170" ht="23.25" customHeight="1">
      <c r="A170" s="20" t="s">
        <v>11</v>
      </c>
      <c r="B170" s="21">
        <f>'Shitomasi+BRIEF'!K171</f>
        <v>5.634578333</v>
      </c>
      <c r="C170" s="23">
        <f>'Shitomasi+BRIEF'!K172</f>
        <v>0.1774196667</v>
      </c>
      <c r="D170" s="23">
        <f>'Shitomasi+BRIEF'!M174</f>
        <v>19.59547971</v>
      </c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23.25" customHeight="1">
      <c r="A171" s="12"/>
    </row>
    <row r="172" ht="23.25" customHeight="1">
      <c r="A172" s="15" t="s">
        <v>39</v>
      </c>
    </row>
    <row r="173" ht="23.25" customHeight="1">
      <c r="A173" s="15" t="s">
        <v>51</v>
      </c>
    </row>
    <row r="174" ht="23.25" customHeight="1">
      <c r="A174" s="15" t="s">
        <v>52</v>
      </c>
    </row>
    <row r="175" ht="23.25" customHeight="1">
      <c r="A175" s="15" t="s">
        <v>53</v>
      </c>
    </row>
    <row r="176" ht="23.25" customHeight="1">
      <c r="A176" s="12"/>
    </row>
    <row r="177" ht="23.25" customHeight="1">
      <c r="A177" s="12"/>
    </row>
    <row r="178" ht="23.25" customHeight="1">
      <c r="A178" s="20" t="s">
        <v>10</v>
      </c>
      <c r="B178" s="23">
        <f>'Shitomasi+BRIEF'!K179</f>
        <v>5.593641889</v>
      </c>
      <c r="C178" s="21">
        <f>'Shitomasi+BRIEF'!K180</f>
        <v>0.1862568889</v>
      </c>
      <c r="D178" s="21">
        <f>'Shitomasi+BRIEF'!M182</f>
        <v>19.70430509</v>
      </c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23.25" customHeight="1">
      <c r="A179" s="12"/>
    </row>
    <row r="180" ht="23.25" customHeight="1">
      <c r="A180" s="15" t="s">
        <v>39</v>
      </c>
    </row>
    <row r="181" ht="23.25" customHeight="1">
      <c r="A181" s="15" t="s">
        <v>51</v>
      </c>
    </row>
    <row r="182" ht="23.25" customHeight="1">
      <c r="A182" s="15" t="s">
        <v>52</v>
      </c>
    </row>
    <row r="183" ht="23.25" customHeight="1">
      <c r="A183" s="15" t="s">
        <v>53</v>
      </c>
    </row>
    <row r="184" ht="23.25" customHeight="1">
      <c r="A184" s="12"/>
    </row>
    <row r="185" ht="23.25" customHeight="1">
      <c r="A185" s="12"/>
    </row>
    <row r="186" ht="23.25" customHeight="1">
      <c r="A186" s="20" t="s">
        <v>21</v>
      </c>
      <c r="B186" s="21">
        <f>'Shitomasi+BRIEF'!K187</f>
        <v>5.691067778</v>
      </c>
      <c r="C186" s="23">
        <f>'Shitomasi+BRIEF'!K188</f>
        <v>0.1364346667</v>
      </c>
      <c r="D186" s="23">
        <f>'Shitomasi+BRIEF'!M190</f>
        <v>10.39133937</v>
      </c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23.25" customHeight="1">
      <c r="A187" s="12"/>
    </row>
    <row r="188" ht="23.25" customHeight="1">
      <c r="A188" s="15" t="s">
        <v>39</v>
      </c>
    </row>
    <row r="189" ht="23.25" customHeight="1">
      <c r="A189" s="15" t="s">
        <v>51</v>
      </c>
    </row>
    <row r="190" ht="23.25" customHeight="1">
      <c r="A190" s="15" t="s">
        <v>52</v>
      </c>
    </row>
    <row r="191" ht="23.25" customHeight="1">
      <c r="A191" s="15" t="s">
        <v>53</v>
      </c>
    </row>
    <row r="192" ht="23.25" customHeight="1">
      <c r="A192" s="12"/>
    </row>
    <row r="193" ht="23.25" customHeight="1">
      <c r="A193" s="12"/>
    </row>
    <row r="194" ht="23.25" customHeight="1">
      <c r="A194" s="20" t="s">
        <v>16</v>
      </c>
      <c r="B194" s="21">
        <f>'Shitomasi+BRIEF'!K195</f>
        <v>5.550208667</v>
      </c>
      <c r="C194" s="21">
        <f>'Shitomasi+BRIEF'!K196</f>
        <v>1.924011222</v>
      </c>
      <c r="D194" s="21">
        <f>'Shitomasi+BRIEF'!M198</f>
        <v>15.23756199</v>
      </c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23.25" customHeight="1">
      <c r="A195" s="12"/>
    </row>
    <row r="196" ht="23.25" customHeight="1">
      <c r="A196" s="15" t="s">
        <v>39</v>
      </c>
    </row>
    <row r="197" ht="23.25" customHeight="1">
      <c r="A197" s="15" t="s">
        <v>51</v>
      </c>
    </row>
    <row r="198" ht="23.25" customHeight="1">
      <c r="A198" s="15" t="s">
        <v>52</v>
      </c>
    </row>
    <row r="199" ht="23.25" customHeight="1">
      <c r="A199" s="15" t="s">
        <v>53</v>
      </c>
    </row>
    <row r="200" ht="23.25" customHeight="1">
      <c r="A200" s="12"/>
    </row>
    <row r="201" ht="23.25" customHeight="1">
      <c r="A201" s="12"/>
    </row>
    <row r="202" ht="23.25" customHeight="1">
      <c r="A202" s="20" t="s">
        <v>38</v>
      </c>
      <c r="B202" s="23">
        <f>'Shitomasi+BRIEF'!K203</f>
        <v>57.16254167</v>
      </c>
      <c r="C202" s="23">
        <f>'Shitomasi+BRIEF'!K204</f>
        <v>0.2654495556</v>
      </c>
      <c r="D202" s="23">
        <f>'Shitomasi+BRIEF'!M206</f>
        <v>2.863489406</v>
      </c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23.25" customHeight="1">
      <c r="A203" s="12"/>
    </row>
    <row r="204" ht="23.25" customHeight="1">
      <c r="A204" s="15" t="s">
        <v>39</v>
      </c>
    </row>
    <row r="205" ht="23.25" customHeight="1">
      <c r="A205" s="15" t="s">
        <v>51</v>
      </c>
    </row>
    <row r="206" ht="23.25" customHeight="1">
      <c r="A206" s="15" t="s">
        <v>52</v>
      </c>
    </row>
    <row r="207" ht="23.25" customHeight="1">
      <c r="A207" s="15" t="s">
        <v>53</v>
      </c>
    </row>
    <row r="208" ht="23.25" customHeight="1">
      <c r="A208" s="12"/>
    </row>
    <row r="209" ht="23.25" customHeight="1">
      <c r="A209" s="12"/>
    </row>
    <row r="210" ht="23.25" customHeight="1">
      <c r="A210" s="20" t="s">
        <v>32</v>
      </c>
      <c r="B210" s="21">
        <f>'Shitomasi+BRIEF'!K211</f>
        <v>54.01054867</v>
      </c>
      <c r="C210" s="21">
        <f>'Shitomasi+BRIEF'!K212</f>
        <v>0.2375778889</v>
      </c>
      <c r="D210" s="21">
        <f>'Shitomasi+BRIEF'!M214</f>
        <v>3.031338682</v>
      </c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23.25" customHeight="1">
      <c r="A211" s="12"/>
    </row>
    <row r="212" ht="23.25" customHeight="1">
      <c r="A212" s="15" t="s">
        <v>39</v>
      </c>
    </row>
    <row r="213" ht="23.25" customHeight="1">
      <c r="A213" s="15" t="s">
        <v>51</v>
      </c>
    </row>
    <row r="214" ht="23.25" customHeight="1">
      <c r="A214" s="15" t="s">
        <v>52</v>
      </c>
    </row>
    <row r="215" ht="23.25" customHeight="1">
      <c r="A215" s="15" t="s">
        <v>53</v>
      </c>
    </row>
    <row r="216" ht="23.25" customHeight="1">
      <c r="A216" s="12"/>
    </row>
    <row r="217" ht="23.25" customHeight="1">
      <c r="A217" s="12"/>
    </row>
    <row r="218" ht="23.25" customHeight="1">
      <c r="A218" s="20" t="s">
        <v>34</v>
      </c>
      <c r="B218" s="21">
        <f>'Shitomasi+BRIEF'!K219</f>
        <v>55.18353033</v>
      </c>
      <c r="C218" s="23">
        <f>'Shitomasi+BRIEF'!K220</f>
        <v>0.2530957778</v>
      </c>
      <c r="D218" s="23">
        <f>'Shitomasi+BRIEF'!M222</f>
        <v>2.966350155</v>
      </c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23.25" customHeight="1">
      <c r="A219" s="12"/>
    </row>
    <row r="220" ht="23.25" customHeight="1">
      <c r="A220" s="15" t="s">
        <v>39</v>
      </c>
    </row>
    <row r="221" ht="23.25" customHeight="1">
      <c r="A221" s="15" t="s">
        <v>51</v>
      </c>
    </row>
    <row r="222" ht="23.25" customHeight="1">
      <c r="A222" s="15" t="s">
        <v>52</v>
      </c>
    </row>
    <row r="223" ht="23.25" customHeight="1">
      <c r="A223" s="15" t="s">
        <v>53</v>
      </c>
    </row>
    <row r="224" ht="23.25" customHeight="1">
      <c r="A224" s="12"/>
    </row>
    <row r="225" ht="23.25" customHeight="1">
      <c r="A225" s="12"/>
    </row>
    <row r="226" ht="23.25" customHeight="1">
      <c r="A226" s="20" t="s">
        <v>40</v>
      </c>
      <c r="B226" s="23">
        <f>'Shitomasi+BRIEF'!K227</f>
        <v>57.33449889</v>
      </c>
      <c r="C226" s="21">
        <f>'Shitomasi+BRIEF'!K228</f>
        <v>0.2630108889</v>
      </c>
      <c r="D226" s="21">
        <f>'Shitomasi+BRIEF'!M230</f>
        <v>2.855061705</v>
      </c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23.25" customHeight="1">
      <c r="A227" s="12"/>
    </row>
    <row r="228" ht="23.25" customHeight="1">
      <c r="A228" s="15" t="s">
        <v>39</v>
      </c>
    </row>
    <row r="229" ht="23.25" customHeight="1">
      <c r="A229" s="15" t="s">
        <v>51</v>
      </c>
    </row>
    <row r="230" ht="23.25" customHeight="1">
      <c r="A230" s="15" t="s">
        <v>52</v>
      </c>
    </row>
    <row r="231" ht="23.25" customHeight="1">
      <c r="A231" s="15" t="s">
        <v>53</v>
      </c>
    </row>
    <row r="232" ht="23.25" customHeight="1">
      <c r="A232" s="12"/>
    </row>
    <row r="233" ht="23.25" customHeight="1">
      <c r="A233" s="12"/>
    </row>
    <row r="234" ht="23.25" customHeight="1">
      <c r="A234" s="20" t="s">
        <v>41</v>
      </c>
      <c r="B234" s="21">
        <f>'Shitomasi+BRIEF'!K235</f>
        <v>61.84490989</v>
      </c>
      <c r="C234" s="23">
        <f>'Shitomasi+BRIEF'!K236</f>
        <v>2.799266333</v>
      </c>
      <c r="D234" s="23">
        <f>'Shitomasi+BRIEF'!M238</f>
        <v>2.54384005</v>
      </c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23.25" customHeight="1">
      <c r="A235" s="12"/>
    </row>
    <row r="236" ht="23.25" customHeight="1">
      <c r="A236" s="15" t="s">
        <v>39</v>
      </c>
    </row>
    <row r="237" ht="23.25" customHeight="1">
      <c r="A237" s="15" t="s">
        <v>51</v>
      </c>
    </row>
    <row r="238" ht="23.25" customHeight="1">
      <c r="A238" s="15" t="s">
        <v>52</v>
      </c>
    </row>
    <row r="239" ht="23.25" customHeight="1">
      <c r="A239" s="15" t="s">
        <v>53</v>
      </c>
    </row>
    <row r="240" ht="23.25" customHeight="1">
      <c r="A240" s="12"/>
    </row>
    <row r="241" ht="23.25" customHeight="1">
      <c r="A241" s="12"/>
    </row>
    <row r="242" ht="23.25" customHeight="1">
      <c r="A242" s="20" t="s">
        <v>43</v>
      </c>
      <c r="B242" s="21">
        <f>'Shitomasi+BRIEF'!K243</f>
        <v>73.41706911</v>
      </c>
      <c r="C242" s="21">
        <f>'Shitomasi+BRIEF'!K244</f>
        <v>0.2191868889</v>
      </c>
      <c r="D242" s="21">
        <f>'Shitomasi+BRIEF'!M246</f>
        <v>1.863514384</v>
      </c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23.25" customHeight="1">
      <c r="A243" s="12"/>
    </row>
    <row r="244" ht="23.25" customHeight="1">
      <c r="A244" s="15" t="s">
        <v>39</v>
      </c>
    </row>
    <row r="245" ht="23.25" customHeight="1">
      <c r="A245" s="15" t="s">
        <v>51</v>
      </c>
    </row>
    <row r="246" ht="23.25" customHeight="1">
      <c r="A246" s="15" t="s">
        <v>52</v>
      </c>
    </row>
    <row r="247" ht="23.25" customHeight="1">
      <c r="A247" s="15" t="s">
        <v>53</v>
      </c>
    </row>
    <row r="248" ht="23.25" customHeight="1">
      <c r="A248" s="12"/>
    </row>
    <row r="249" ht="23.25" customHeight="1">
      <c r="A249" s="12"/>
    </row>
    <row r="250" ht="23.25" customHeight="1">
      <c r="A250" s="20" t="s">
        <v>42</v>
      </c>
      <c r="B250" s="23">
        <f>'Shitomasi+BRIEF'!K251</f>
        <v>72.66441156</v>
      </c>
      <c r="C250" s="23">
        <f>'Shitomasi+BRIEF'!K252</f>
        <v>0.2146662222</v>
      </c>
      <c r="D250" s="23">
        <f>'Shitomasi+BRIEF'!M254</f>
        <v>1.884399989</v>
      </c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23.25" customHeight="1">
      <c r="A251" s="12"/>
    </row>
    <row r="252" ht="23.25" customHeight="1">
      <c r="A252" s="15" t="s">
        <v>39</v>
      </c>
    </row>
    <row r="253" ht="23.25" customHeight="1">
      <c r="A253" s="15" t="s">
        <v>51</v>
      </c>
    </row>
    <row r="254" ht="23.25" customHeight="1">
      <c r="A254" s="15" t="s">
        <v>52</v>
      </c>
    </row>
    <row r="255" ht="23.25" customHeight="1">
      <c r="A255" s="15" t="s">
        <v>53</v>
      </c>
    </row>
    <row r="256" ht="23.25" customHeight="1">
      <c r="A256" s="12"/>
    </row>
    <row r="257" ht="23.25" customHeight="1">
      <c r="A257" s="12"/>
    </row>
    <row r="258" ht="23.25" customHeight="1">
      <c r="A258" s="20" t="s">
        <v>45</v>
      </c>
      <c r="B258" s="21">
        <f>'Shitomasi+BRIEF'!K259</f>
        <v>76.69932</v>
      </c>
      <c r="C258" s="21">
        <f>'Shitomasi+BRIEF'!K260</f>
        <v>0.2146235556</v>
      </c>
      <c r="D258" s="21">
        <f>'Shitomasi+BRIEF'!M262</f>
        <v>1.771099178</v>
      </c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23.25" customHeight="1">
      <c r="A259" s="12"/>
    </row>
    <row r="260" ht="23.25" customHeight="1">
      <c r="A260" s="15" t="s">
        <v>39</v>
      </c>
    </row>
    <row r="261" ht="23.25" customHeight="1">
      <c r="A261" s="15" t="s">
        <v>51</v>
      </c>
    </row>
    <row r="262" ht="23.25" customHeight="1">
      <c r="A262" s="15" t="s">
        <v>52</v>
      </c>
    </row>
    <row r="263" ht="23.25" customHeight="1">
      <c r="A263" s="15" t="s">
        <v>53</v>
      </c>
    </row>
    <row r="264" ht="23.25" customHeight="1">
      <c r="A264" s="12"/>
    </row>
    <row r="265" ht="23.25" customHeight="1">
      <c r="A265" s="12"/>
    </row>
    <row r="266" ht="23.25" customHeight="1">
      <c r="A266" s="20" t="s">
        <v>44</v>
      </c>
      <c r="B266" s="21">
        <f>'Shitomasi+BRIEF'!K267</f>
        <v>72.81375244</v>
      </c>
      <c r="C266" s="23">
        <f>'Shitomasi+BRIEF'!K268</f>
        <v>2.774130111</v>
      </c>
      <c r="D266" s="23">
        <f>'Shitomasi+BRIEF'!M270</f>
        <v>1.816869698</v>
      </c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15" t="s">
        <v>39</v>
      </c>
    </row>
    <row r="268">
      <c r="A268" s="15" t="s">
        <v>51</v>
      </c>
    </row>
    <row r="269">
      <c r="A269" s="15" t="s">
        <v>52</v>
      </c>
    </row>
    <row r="270">
      <c r="A270" s="15" t="s">
        <v>53</v>
      </c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</sheetData>
  <customSheetViews>
    <customSheetView guid="{7777419C-7BEB-493B-9538-99EC0D45B57E}" filter="1" showAutoFilter="1">
      <autoFilter ref="$A$2:$A$1000">
        <filterColumn colId="0">
          <filters>
            <filter val="AKAZE + FREAK"/>
            <filter val="SHITOMASI + ORB"/>
            <filter val="HARRIS + SIFT"/>
            <filter val="FAST + BRISK"/>
            <filter val="AKAZE + SIFT"/>
            <filter val="BRISK + ORB"/>
            <filter val="ORB + BRISK"/>
            <filter val="HARRIS + BRIEF"/>
            <filter val="ORB + ORB"/>
            <filter val="FAST + ORB"/>
            <filter val="ORB + SIFT"/>
            <filter val="HARRIS + ORB"/>
            <filter val="BRISK + SIFT"/>
            <filter val="SHITOMASI + BRIEF"/>
            <filter val="AKAZE + ORB"/>
            <filter val="AKAZE + BRIEF"/>
            <filter val="BRISK + BRIEF"/>
            <filter val="AKAZE + BRISK"/>
            <filter val="ORB + FREAK"/>
            <filter val="SHITOMASI + FREAK"/>
            <filter val="SIFT + BRIEF"/>
            <filter val="HARRIS + FREAK"/>
            <filter val="SIFT + BRISK"/>
            <filter val="FAST + SIFT"/>
            <filter val="BRISK + FREAK"/>
            <filter val="SIFT + FREAK"/>
            <filter val="SIFT + SIFT"/>
            <filter val="SHITOMASI + SIFT"/>
            <filter val="ORB + BRIEF"/>
            <filter val="BRISK + BRISK"/>
            <filter val="HARRIS + BRISK"/>
            <filter val="FAST + BRIEF"/>
            <filter val="FAST + FREAK"/>
          </filters>
        </filterColumn>
      </autoFilter>
    </customSheetView>
  </customSheetViews>
  <drawing r:id="rId1"/>
</worksheet>
</file>