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7" i="1"/>
  <c r="I17"/>
  <c r="K17" s="1"/>
  <c r="I16"/>
  <c r="K16" s="1"/>
  <c r="I15"/>
  <c r="K15" s="1"/>
  <c r="I14"/>
  <c r="K14" s="1"/>
  <c r="I13"/>
  <c r="K13" s="1"/>
  <c r="G18"/>
  <c r="E10"/>
  <c r="E9"/>
  <c r="K18" l="1"/>
  <c r="I18"/>
</calcChain>
</file>

<file path=xl/sharedStrings.xml><?xml version="1.0" encoding="utf-8"?>
<sst xmlns="http://schemas.openxmlformats.org/spreadsheetml/2006/main" count="50" uniqueCount="46">
  <si>
    <t>Roll No</t>
  </si>
  <si>
    <t>Report No</t>
  </si>
  <si>
    <t>Name</t>
  </si>
  <si>
    <t>S/o</t>
  </si>
  <si>
    <t xml:space="preserve">hindi </t>
  </si>
  <si>
    <t>english</t>
  </si>
  <si>
    <t>maths</t>
  </si>
  <si>
    <t>science</t>
  </si>
  <si>
    <t>Social science</t>
  </si>
  <si>
    <t>soni kumari</t>
  </si>
  <si>
    <t>bijay singh</t>
  </si>
  <si>
    <t>rakesh kr</t>
  </si>
  <si>
    <t>rani choudhary</t>
  </si>
  <si>
    <t>kunal keshari</t>
  </si>
  <si>
    <t>rajveer jha</t>
  </si>
  <si>
    <t>vivian divine</t>
  </si>
  <si>
    <t>champak sarkar</t>
  </si>
  <si>
    <t>vinay tiwari</t>
  </si>
  <si>
    <t>ritik kr</t>
  </si>
  <si>
    <t>chandar sigh</t>
  </si>
  <si>
    <t>ranunak jha</t>
  </si>
  <si>
    <t>mr patel</t>
  </si>
  <si>
    <t>mr tiwari</t>
  </si>
  <si>
    <t>mr divine</t>
  </si>
  <si>
    <t>mr sikhir kr</t>
  </si>
  <si>
    <t>Valid Government of India</t>
  </si>
  <si>
    <t>REPORT CARD</t>
  </si>
  <si>
    <t>Name :</t>
  </si>
  <si>
    <t>S/o      :</t>
  </si>
  <si>
    <t>Result/Remark</t>
  </si>
  <si>
    <t>Date :</t>
  </si>
  <si>
    <t>Grand Total</t>
  </si>
  <si>
    <t xml:space="preserve">          English</t>
  </si>
  <si>
    <t xml:space="preserve">          Maths</t>
  </si>
  <si>
    <t xml:space="preserve">          Science</t>
  </si>
  <si>
    <t xml:space="preserve">          Hindi</t>
  </si>
  <si>
    <t xml:space="preserve">      Subject</t>
  </si>
  <si>
    <t xml:space="preserve">     Full Marks</t>
  </si>
  <si>
    <t xml:space="preserve">  Obtain Marks</t>
  </si>
  <si>
    <t xml:space="preserve">Report no: </t>
  </si>
  <si>
    <t>24-07-2022</t>
  </si>
  <si>
    <t>SHUBHAM TECHNICAL INSTITUTE</t>
  </si>
  <si>
    <t>Roll NO:</t>
  </si>
  <si>
    <t xml:space="preserve">        Social Science</t>
  </si>
  <si>
    <t>Exam Co-ordinator</t>
  </si>
  <si>
    <t>Principal Signature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</si>
</sst>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Microsoft JhengHei"/>
      <family val="2"/>
    </font>
    <font>
      <sz val="12"/>
      <color theme="1"/>
      <name val="Freestyle Script"/>
      <family val="4"/>
    </font>
    <font>
      <b/>
      <sz val="14"/>
      <color theme="5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.5"/>
      <color theme="4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1.7"/>
      <color theme="4" tint="-0.499984740745262"/>
      <name val="Calibri"/>
      <family val="2"/>
      <scheme val="minor"/>
    </font>
    <font>
      <sz val="11.8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3" borderId="0" xfId="0" applyFill="1"/>
    <xf numFmtId="0" fontId="2" fillId="3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5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6" fillId="3" borderId="6" xfId="0" applyFont="1" applyFill="1" applyBorder="1"/>
    <xf numFmtId="0" fontId="2" fillId="3" borderId="6" xfId="0" applyFont="1" applyFill="1" applyBorder="1"/>
    <xf numFmtId="0" fontId="0" fillId="2" borderId="7" xfId="0" applyFill="1" applyBorder="1"/>
    <xf numFmtId="0" fontId="7" fillId="2" borderId="8" xfId="0" applyFont="1" applyFill="1" applyBorder="1" applyAlignment="1">
      <alignment horizontal="center"/>
    </xf>
    <xf numFmtId="0" fontId="0" fillId="2" borderId="9" xfId="0" applyFill="1" applyBorder="1"/>
    <xf numFmtId="0" fontId="0" fillId="3" borderId="0" xfId="0" applyFont="1" applyFill="1"/>
    <xf numFmtId="0" fontId="0" fillId="3" borderId="1" xfId="0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9" fillId="3" borderId="0" xfId="0" applyFont="1" applyFill="1"/>
    <xf numFmtId="0" fontId="10" fillId="3" borderId="0" xfId="0" applyFont="1" applyFill="1" applyAlignment="1">
      <alignment horizontal="center"/>
    </xf>
    <xf numFmtId="0" fontId="11" fillId="3" borderId="0" xfId="0" applyFont="1" applyFill="1"/>
    <xf numFmtId="0" fontId="2" fillId="3" borderId="1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8" fillId="3" borderId="1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9" fontId="2" fillId="3" borderId="7" xfId="1" applyFont="1" applyFill="1" applyBorder="1" applyAlignment="1">
      <alignment horizontal="center"/>
    </xf>
    <xf numFmtId="9" fontId="2" fillId="3" borderId="9" xfId="1" applyFont="1" applyFill="1" applyBorder="1" applyAlignment="1">
      <alignment horizontal="center"/>
    </xf>
    <xf numFmtId="0" fontId="13" fillId="3" borderId="0" xfId="0" applyFont="1" applyFill="1"/>
    <xf numFmtId="0" fontId="14" fillId="3" borderId="0" xfId="0" applyFont="1" applyFill="1"/>
  </cellXfs>
  <cellStyles count="2">
    <cellStyle name="Normal" xfId="0" builtinId="0"/>
    <cellStyle name="Percent" xfId="1" builtinId="5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N23"/>
  <sheetViews>
    <sheetView showGridLines="0" tabSelected="1" topLeftCell="A2" workbookViewId="0">
      <selection activeCell="Q7" sqref="Q7"/>
    </sheetView>
  </sheetViews>
  <sheetFormatPr defaultRowHeight="15"/>
  <sheetData>
    <row r="2" spans="3:14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3:14" ht="26.25">
      <c r="C3" s="6"/>
      <c r="D3" s="7"/>
      <c r="E3" s="7"/>
      <c r="F3" s="8" t="s">
        <v>41</v>
      </c>
      <c r="G3" s="7"/>
      <c r="H3" s="7"/>
      <c r="I3" s="7"/>
      <c r="J3" s="7"/>
      <c r="K3" s="7"/>
      <c r="L3" s="7"/>
      <c r="M3" s="7"/>
      <c r="N3" s="7"/>
    </row>
    <row r="4" spans="3:14" ht="17.25">
      <c r="C4" s="9"/>
      <c r="D4" s="10"/>
      <c r="E4" s="10"/>
      <c r="F4" s="10"/>
      <c r="G4" s="10"/>
      <c r="H4" s="11" t="s">
        <v>25</v>
      </c>
      <c r="I4" s="12"/>
      <c r="J4" s="10"/>
      <c r="K4" s="10"/>
      <c r="L4" s="10"/>
      <c r="M4" s="10"/>
      <c r="N4" s="10"/>
    </row>
    <row r="5" spans="3:14" ht="18.75">
      <c r="C5" s="2"/>
      <c r="D5" s="2"/>
      <c r="E5" s="2"/>
      <c r="F5" s="2"/>
      <c r="G5" s="13"/>
      <c r="H5" s="14" t="s">
        <v>26</v>
      </c>
      <c r="I5" s="15"/>
      <c r="J5" s="2"/>
      <c r="K5" s="2"/>
      <c r="L5" s="2"/>
      <c r="M5" s="2"/>
      <c r="N5" s="2"/>
    </row>
    <row r="6" spans="3:1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3:14" ht="17.25">
      <c r="C7" s="2"/>
      <c r="D7" s="25" t="s">
        <v>42</v>
      </c>
      <c r="E7" s="3">
        <v>10</v>
      </c>
      <c r="F7" s="2"/>
      <c r="G7" s="2"/>
      <c r="H7" s="2"/>
      <c r="I7" s="2"/>
      <c r="J7" s="2"/>
      <c r="K7" s="2"/>
      <c r="L7" s="16" t="s">
        <v>39</v>
      </c>
      <c r="M7" s="2">
        <f>VLOOKUP(E7,Sheet2!A1:I11,2,0)</f>
        <v>790</v>
      </c>
      <c r="N7" s="2"/>
    </row>
    <row r="8" spans="3:1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3:14" ht="17.25">
      <c r="C9" s="2"/>
      <c r="D9" s="24" t="s">
        <v>27</v>
      </c>
      <c r="E9" s="23" t="str">
        <f>VLOOKUP(E7,Sheet2!A1:I11,3,0)</f>
        <v>ritik kr</v>
      </c>
      <c r="F9" s="2"/>
      <c r="G9" s="2"/>
      <c r="H9" s="2"/>
      <c r="I9" s="2"/>
      <c r="J9" s="2"/>
      <c r="K9" s="3" t="s">
        <v>30</v>
      </c>
      <c r="L9" s="3" t="s">
        <v>40</v>
      </c>
      <c r="M9" s="2"/>
      <c r="N9" s="2"/>
    </row>
    <row r="10" spans="3:14" ht="17.25">
      <c r="C10" s="2"/>
      <c r="D10" s="24" t="s">
        <v>28</v>
      </c>
      <c r="E10" s="23" t="str">
        <f>VLOOKUP(E7,Sheet2!A1:I11,4,0)</f>
        <v>mr sikhir kr</v>
      </c>
      <c r="F10" s="2"/>
      <c r="G10" s="2"/>
      <c r="H10" s="2"/>
      <c r="I10" s="2"/>
      <c r="J10" s="2"/>
      <c r="K10" s="2"/>
      <c r="L10" s="2"/>
      <c r="M10" s="2"/>
      <c r="N10" s="2"/>
    </row>
    <row r="11" spans="3:14" ht="15.75">
      <c r="C11" s="2"/>
      <c r="D11" s="2"/>
      <c r="E11" s="2"/>
      <c r="F11" s="3"/>
      <c r="G11" s="2"/>
      <c r="H11" s="2"/>
      <c r="I11" s="2"/>
      <c r="J11" s="2"/>
      <c r="K11" s="2"/>
      <c r="L11" s="2"/>
      <c r="M11" s="2"/>
      <c r="N11" s="2"/>
    </row>
    <row r="12" spans="3:14" ht="21">
      <c r="C12" s="2"/>
      <c r="D12" s="2"/>
      <c r="E12" s="18" t="s">
        <v>36</v>
      </c>
      <c r="F12" s="17"/>
      <c r="G12" s="20" t="s">
        <v>37</v>
      </c>
      <c r="H12" s="19"/>
      <c r="I12" s="18" t="s">
        <v>38</v>
      </c>
      <c r="J12" s="17"/>
      <c r="K12" s="21" t="s">
        <v>29</v>
      </c>
      <c r="L12" s="22"/>
      <c r="M12" s="2"/>
      <c r="N12" s="2"/>
    </row>
    <row r="13" spans="3:14" ht="15.75">
      <c r="C13" s="2"/>
      <c r="D13" s="2"/>
      <c r="E13" s="26" t="s">
        <v>35</v>
      </c>
      <c r="F13" s="26"/>
      <c r="G13" s="27">
        <v>100</v>
      </c>
      <c r="H13" s="28"/>
      <c r="I13" s="27">
        <f>VLOOKUP(E7,Sheet2!A1:I11,5,0)</f>
        <v>29</v>
      </c>
      <c r="J13" s="28"/>
      <c r="K13" s="27" t="str">
        <f>IF(I13&gt;35,"PASS","FAIL")</f>
        <v>FAIL</v>
      </c>
      <c r="L13" s="28"/>
      <c r="M13" s="2"/>
      <c r="N13" s="2"/>
    </row>
    <row r="14" spans="3:14" ht="15.75">
      <c r="C14" s="2"/>
      <c r="D14" s="2"/>
      <c r="E14" s="26" t="s">
        <v>32</v>
      </c>
      <c r="F14" s="26"/>
      <c r="G14" s="27">
        <v>100</v>
      </c>
      <c r="H14" s="28"/>
      <c r="I14" s="27">
        <f>VLOOKUP($E$7,Sheet2!A2:I12,6,0)</f>
        <v>78</v>
      </c>
      <c r="J14" s="28"/>
      <c r="K14" s="27" t="str">
        <f>IF(I14&gt;35,"PASS","FAIL")</f>
        <v>PASS</v>
      </c>
      <c r="L14" s="28"/>
      <c r="M14" s="2"/>
      <c r="N14" s="2"/>
    </row>
    <row r="15" spans="3:14" ht="15.75">
      <c r="C15" s="2"/>
      <c r="D15" s="2"/>
      <c r="E15" s="26" t="s">
        <v>33</v>
      </c>
      <c r="F15" s="26"/>
      <c r="G15" s="27">
        <v>100</v>
      </c>
      <c r="H15" s="28"/>
      <c r="I15" s="27">
        <f>VLOOKUP(E7,Sheet2!A1:I11,7,0)</f>
        <v>77</v>
      </c>
      <c r="J15" s="28"/>
      <c r="K15" s="27" t="str">
        <f>IF(I15&gt;35,"PASS","FAIL")</f>
        <v>PASS</v>
      </c>
      <c r="L15" s="28"/>
      <c r="M15" s="2"/>
      <c r="N15" s="2"/>
    </row>
    <row r="16" spans="3:14" ht="15.75">
      <c r="C16" s="2"/>
      <c r="D16" s="2"/>
      <c r="E16" s="26" t="s">
        <v>43</v>
      </c>
      <c r="F16" s="26"/>
      <c r="G16" s="27">
        <v>100</v>
      </c>
      <c r="H16" s="28"/>
      <c r="I16" s="27">
        <f>VLOOKUP(E7,Sheet2!A1:I11,9,0)</f>
        <v>66</v>
      </c>
      <c r="J16" s="28"/>
      <c r="K16" s="27" t="str">
        <f>IF(I16&gt;35,"PASS","FAIL")</f>
        <v>PASS</v>
      </c>
      <c r="L16" s="28"/>
      <c r="M16" s="2"/>
      <c r="N16" s="2"/>
    </row>
    <row r="17" spans="3:14" ht="15.75">
      <c r="C17" s="2"/>
      <c r="D17" s="2"/>
      <c r="E17" s="26" t="s">
        <v>34</v>
      </c>
      <c r="F17" s="26"/>
      <c r="G17" s="27">
        <v>100</v>
      </c>
      <c r="H17" s="28"/>
      <c r="I17" s="27">
        <f>VLOOKUP(E7,Sheet2!A1:I11,8,0)</f>
        <v>69</v>
      </c>
      <c r="J17" s="28"/>
      <c r="K17" s="27" t="str">
        <f>IF(I17&gt;35,"PASS","FAIL")</f>
        <v>PASS</v>
      </c>
      <c r="L17" s="28"/>
      <c r="M17" s="2"/>
      <c r="N17" s="2"/>
    </row>
    <row r="18" spans="3:14" ht="15.75">
      <c r="C18" s="2"/>
      <c r="D18" s="2"/>
      <c r="E18" s="29" t="s">
        <v>31</v>
      </c>
      <c r="F18" s="26"/>
      <c r="G18" s="30">
        <f>SUM(G13:H17)</f>
        <v>500</v>
      </c>
      <c r="H18" s="31"/>
      <c r="I18" s="32">
        <f>SUM(I13:J17)</f>
        <v>319</v>
      </c>
      <c r="J18" s="33"/>
      <c r="K18" s="34" t="str">
        <f>IF(MIN(I13:J17)&gt;35,I18/500,"Failled")</f>
        <v>Failled</v>
      </c>
      <c r="L18" s="35"/>
      <c r="M18" s="2"/>
      <c r="N18" s="2"/>
    </row>
    <row r="19" spans="3:14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3:14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3:14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3:14" ht="15.75">
      <c r="C22" s="2"/>
      <c r="D22" s="36" t="s">
        <v>44</v>
      </c>
      <c r="E22" s="2"/>
      <c r="F22" s="2"/>
      <c r="G22" s="2"/>
      <c r="H22" s="2"/>
      <c r="I22" s="2"/>
      <c r="J22" s="2"/>
      <c r="K22" s="2"/>
      <c r="L22" s="37" t="s">
        <v>45</v>
      </c>
      <c r="M22" s="2"/>
      <c r="N22" s="2"/>
    </row>
    <row r="23" spans="3:14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mergeCells count="19">
    <mergeCell ref="K12:L12"/>
    <mergeCell ref="K13:L13"/>
    <mergeCell ref="K14:L14"/>
    <mergeCell ref="K15:L15"/>
    <mergeCell ref="K16:L16"/>
    <mergeCell ref="K17:L17"/>
    <mergeCell ref="K18:L18"/>
    <mergeCell ref="I13:J13"/>
    <mergeCell ref="I14:J14"/>
    <mergeCell ref="I15:J15"/>
    <mergeCell ref="I16:J16"/>
    <mergeCell ref="I17:J17"/>
    <mergeCell ref="I18:J18"/>
    <mergeCell ref="G13:H13"/>
    <mergeCell ref="G14:H14"/>
    <mergeCell ref="G15:H15"/>
    <mergeCell ref="G16:H16"/>
    <mergeCell ref="G17:H17"/>
    <mergeCell ref="G18:H18"/>
  </mergeCells>
  <conditionalFormatting sqref="K13:L17">
    <cfRule type="cellIs" dxfId="1" priority="1" operator="equal">
      <formula>"FAIL"</formula>
    </cfRule>
    <cfRule type="cellIs" dxfId="0" priority="2" operator="lessThan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E20" sqref="E20"/>
    </sheetView>
  </sheetViews>
  <sheetFormatPr defaultRowHeight="15"/>
  <cols>
    <col min="2" max="2" width="10" bestFit="1" customWidth="1"/>
    <col min="3" max="3" width="16.42578125" bestFit="1" customWidth="1"/>
    <col min="4" max="4" width="12" bestFit="1" customWidth="1"/>
    <col min="9" max="9" width="13.2851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</v>
      </c>
      <c r="B2" s="1">
        <v>781</v>
      </c>
      <c r="C2" s="1" t="s">
        <v>9</v>
      </c>
      <c r="D2" s="1" t="s">
        <v>19</v>
      </c>
      <c r="E2" s="1">
        <v>36</v>
      </c>
      <c r="F2" s="1">
        <v>44</v>
      </c>
      <c r="G2" s="1">
        <v>48</v>
      </c>
      <c r="H2" s="1">
        <v>45</v>
      </c>
      <c r="I2" s="1">
        <v>48</v>
      </c>
    </row>
    <row r="3" spans="1:9">
      <c r="A3" s="1">
        <v>2</v>
      </c>
      <c r="B3" s="1">
        <v>782</v>
      </c>
      <c r="C3" s="1" t="s">
        <v>10</v>
      </c>
      <c r="D3" s="1" t="s">
        <v>13</v>
      </c>
      <c r="E3" s="1">
        <v>96</v>
      </c>
      <c r="F3" s="1">
        <v>55</v>
      </c>
      <c r="G3" s="1">
        <v>87</v>
      </c>
      <c r="H3" s="1">
        <v>66</v>
      </c>
      <c r="I3" s="1">
        <v>44</v>
      </c>
    </row>
    <row r="4" spans="1:9">
      <c r="A4" s="1">
        <v>3</v>
      </c>
      <c r="B4" s="1">
        <v>783</v>
      </c>
      <c r="C4" s="1" t="s">
        <v>11</v>
      </c>
      <c r="D4" s="1" t="s">
        <v>14</v>
      </c>
      <c r="E4" s="1">
        <v>55</v>
      </c>
      <c r="F4" s="1">
        <v>33</v>
      </c>
      <c r="G4" s="1">
        <v>65</v>
      </c>
      <c r="H4" s="1">
        <v>78</v>
      </c>
      <c r="I4" s="1">
        <v>45</v>
      </c>
    </row>
    <row r="5" spans="1:9">
      <c r="A5" s="1">
        <v>4</v>
      </c>
      <c r="B5" s="1">
        <v>784</v>
      </c>
      <c r="C5" s="1" t="s">
        <v>12</v>
      </c>
      <c r="D5" s="1" t="s">
        <v>17</v>
      </c>
      <c r="E5" s="1">
        <v>22</v>
      </c>
      <c r="F5" s="1">
        <v>65</v>
      </c>
      <c r="G5" s="1">
        <v>45</v>
      </c>
      <c r="H5" s="1">
        <v>45</v>
      </c>
      <c r="I5" s="1">
        <v>65</v>
      </c>
    </row>
    <row r="6" spans="1:9">
      <c r="A6" s="1">
        <v>5</v>
      </c>
      <c r="B6" s="1">
        <v>785</v>
      </c>
      <c r="C6" s="1" t="s">
        <v>13</v>
      </c>
      <c r="D6" s="1" t="s">
        <v>18</v>
      </c>
      <c r="E6" s="1">
        <v>36</v>
      </c>
      <c r="F6" s="1">
        <v>44</v>
      </c>
      <c r="G6" s="1">
        <v>66</v>
      </c>
      <c r="H6" s="1">
        <v>69</v>
      </c>
      <c r="I6" s="1">
        <v>63</v>
      </c>
    </row>
    <row r="7" spans="1:9">
      <c r="A7" s="1">
        <v>6</v>
      </c>
      <c r="B7" s="1">
        <v>786</v>
      </c>
      <c r="C7" s="1" t="s">
        <v>14</v>
      </c>
      <c r="D7" s="1" t="s">
        <v>20</v>
      </c>
      <c r="E7" s="1">
        <v>7</v>
      </c>
      <c r="F7" s="1">
        <v>88</v>
      </c>
      <c r="G7" s="1">
        <v>96</v>
      </c>
      <c r="H7" s="1">
        <v>35</v>
      </c>
      <c r="I7" s="1">
        <v>58</v>
      </c>
    </row>
    <row r="8" spans="1:9">
      <c r="A8" s="1">
        <v>7</v>
      </c>
      <c r="B8" s="1">
        <v>787</v>
      </c>
      <c r="C8" s="1" t="s">
        <v>15</v>
      </c>
      <c r="D8" s="1" t="s">
        <v>23</v>
      </c>
      <c r="E8" s="1">
        <v>88</v>
      </c>
      <c r="F8" s="1">
        <v>78</v>
      </c>
      <c r="G8" s="1">
        <v>65</v>
      </c>
      <c r="H8" s="1">
        <v>74</v>
      </c>
      <c r="I8" s="1">
        <v>69</v>
      </c>
    </row>
    <row r="9" spans="1:9">
      <c r="A9" s="1">
        <v>8</v>
      </c>
      <c r="B9" s="1">
        <v>788</v>
      </c>
      <c r="C9" s="1" t="s">
        <v>16</v>
      </c>
      <c r="D9" s="1" t="s">
        <v>21</v>
      </c>
      <c r="E9" s="1">
        <v>45</v>
      </c>
      <c r="F9" s="1">
        <v>76</v>
      </c>
      <c r="G9" s="1">
        <v>45</v>
      </c>
      <c r="H9" s="1">
        <v>75</v>
      </c>
      <c r="I9" s="1">
        <v>88</v>
      </c>
    </row>
    <row r="10" spans="1:9">
      <c r="A10" s="1">
        <v>9</v>
      </c>
      <c r="B10" s="1">
        <v>789</v>
      </c>
      <c r="C10" s="1" t="s">
        <v>17</v>
      </c>
      <c r="D10" s="1" t="s">
        <v>22</v>
      </c>
      <c r="E10" s="1">
        <v>66</v>
      </c>
      <c r="F10" s="1">
        <v>74</v>
      </c>
      <c r="G10" s="1">
        <v>55</v>
      </c>
      <c r="H10" s="1">
        <v>48</v>
      </c>
      <c r="I10" s="1">
        <v>58</v>
      </c>
    </row>
    <row r="11" spans="1:9">
      <c r="A11" s="1">
        <v>10</v>
      </c>
      <c r="B11" s="1">
        <v>790</v>
      </c>
      <c r="C11" s="1" t="s">
        <v>18</v>
      </c>
      <c r="D11" s="1" t="s">
        <v>24</v>
      </c>
      <c r="E11" s="1">
        <v>29</v>
      </c>
      <c r="F11" s="1">
        <v>78</v>
      </c>
      <c r="G11" s="1">
        <v>77</v>
      </c>
      <c r="H11" s="1">
        <v>69</v>
      </c>
      <c r="I11" s="1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2022-07-25T16:55:11Z</dcterms:created>
  <dcterms:modified xsi:type="dcterms:W3CDTF">2022-07-25T18:12:07Z</dcterms:modified>
</cp:coreProperties>
</file>