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1\Desktop\ass\"/>
    </mc:Choice>
  </mc:AlternateContent>
  <xr:revisionPtr revIDLastSave="0" documentId="13_ncr:1_{61143FD2-BC6E-4BA2-A6BE-62E64BD2C473}" xr6:coauthVersionLast="47" xr6:coauthVersionMax="47" xr10:uidLastSave="{00000000-0000-0000-0000-000000000000}"/>
  <bookViews>
    <workbookView xWindow="-108" yWindow="-108" windowWidth="23256" windowHeight="13176" activeTab="2" xr2:uid="{26587142-306D-451C-B555-D90B54BA46A2}"/>
  </bookViews>
  <sheets>
    <sheet name="Date1" sheetId="1" r:id="rId1"/>
    <sheet name="Date2" sheetId="2" r:id="rId2"/>
    <sheet name="Date Advacn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3" l="1"/>
  <c r="D8" i="2"/>
  <c r="D9" i="2"/>
  <c r="D10" i="2"/>
  <c r="D11" i="2"/>
  <c r="D12" i="2"/>
  <c r="D13" i="2"/>
  <c r="D14" i="2"/>
  <c r="D15" i="2"/>
  <c r="D16" i="2"/>
  <c r="D17" i="2"/>
  <c r="D18" i="2"/>
  <c r="D7" i="2"/>
  <c r="D8" i="3"/>
  <c r="D12" i="3"/>
  <c r="E12" i="3"/>
  <c r="F12" i="3" s="1"/>
  <c r="G12" i="3" s="1"/>
  <c r="H12" i="3" s="1"/>
  <c r="I12" i="3" s="1"/>
  <c r="J12" i="3" s="1"/>
  <c r="D13" i="3" s="1"/>
  <c r="E13" i="3" s="1"/>
  <c r="F13" i="3" s="1"/>
  <c r="G13" i="3" s="1"/>
  <c r="H13" i="3" s="1"/>
  <c r="I13" i="3" s="1"/>
  <c r="J13" i="3" s="1"/>
  <c r="D14" i="3" s="1"/>
  <c r="E14" i="3" s="1"/>
  <c r="F14" i="3" s="1"/>
  <c r="F11" i="3"/>
  <c r="G11" i="3"/>
  <c r="H11" i="3"/>
  <c r="I11" i="3"/>
  <c r="J11" i="3"/>
  <c r="E11" i="3"/>
  <c r="D11" i="3"/>
  <c r="F10" i="3"/>
  <c r="G10" i="3"/>
  <c r="H10" i="3"/>
  <c r="I10" i="3"/>
  <c r="J10" i="3"/>
  <c r="E10" i="3"/>
  <c r="G8" i="2"/>
  <c r="G9" i="2"/>
  <c r="G10" i="2"/>
  <c r="G11" i="2"/>
  <c r="G12" i="2"/>
  <c r="G13" i="2"/>
  <c r="G14" i="2"/>
  <c r="G15" i="2"/>
  <c r="G16" i="2"/>
  <c r="G17" i="2"/>
  <c r="G18" i="2"/>
  <c r="G7" i="2"/>
  <c r="F7" i="2"/>
  <c r="F8" i="2"/>
  <c r="F9" i="2"/>
  <c r="F10" i="2"/>
  <c r="F11" i="2"/>
  <c r="F12" i="2"/>
  <c r="F13" i="2"/>
  <c r="F14" i="2"/>
  <c r="F15" i="2"/>
  <c r="F16" i="2"/>
  <c r="F17" i="2"/>
  <c r="F18" i="2"/>
  <c r="E8" i="2"/>
  <c r="E9" i="2"/>
  <c r="E10" i="2"/>
  <c r="E11" i="2"/>
  <c r="E12" i="2"/>
  <c r="E13" i="2"/>
  <c r="E14" i="2"/>
  <c r="E15" i="2"/>
  <c r="E16" i="2"/>
  <c r="E17" i="2"/>
  <c r="E18" i="2"/>
  <c r="E7" i="2"/>
  <c r="C4" i="2"/>
  <c r="C3" i="2"/>
  <c r="H8" i="2" s="1"/>
  <c r="C7" i="1"/>
  <c r="C8" i="1"/>
  <c r="C9" i="1"/>
  <c r="C10" i="1"/>
  <c r="C11" i="1"/>
  <c r="C12" i="1"/>
  <c r="C13" i="1"/>
  <c r="C14" i="1"/>
  <c r="C6" i="1"/>
  <c r="I8" i="2" l="1"/>
  <c r="I18" i="2"/>
  <c r="I17" i="2"/>
  <c r="I16" i="2"/>
  <c r="I15" i="2"/>
  <c r="I14" i="2"/>
  <c r="I13" i="2"/>
  <c r="I12" i="2"/>
  <c r="I11" i="2"/>
  <c r="I10" i="2"/>
  <c r="I9" i="2"/>
  <c r="I7" i="2"/>
  <c r="H9" i="2"/>
  <c r="H7" i="2"/>
  <c r="H18" i="2"/>
  <c r="H17" i="2"/>
  <c r="H16" i="2"/>
  <c r="H15" i="2"/>
  <c r="H14" i="2"/>
  <c r="H13" i="2"/>
  <c r="H12" i="2"/>
  <c r="H11" i="2"/>
  <c r="H10" i="2"/>
</calcChain>
</file>

<file path=xl/sharedStrings.xml><?xml version="1.0" encoding="utf-8"?>
<sst xmlns="http://schemas.openxmlformats.org/spreadsheetml/2006/main" count="59" uniqueCount="58">
  <si>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</si>
  <si>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</si>
  <si>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</si>
  <si>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</si>
  <si>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</si>
  <si>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</si>
  <si>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</si>
  <si>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</si>
  <si>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</si>
  <si>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</si>
  <si>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</si>
  <si>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</si>
  <si>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</si>
  <si>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</si>
  <si>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</si>
  <si>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</si>
  <si>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</si>
  <si>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</si>
  <si>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</si>
  <si>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</si>
  <si>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</si>
  <si>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</si>
  <si>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</si>
  <si>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</si>
  <si>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</si>
  <si>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</si>
  <si>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</si>
  <si>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</si>
  <si>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</si>
  <si>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</si>
  <si>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>SUN</t>
  </si>
  <si>
    <t>MON</t>
  </si>
  <si>
    <t>TUE</t>
  </si>
  <si>
    <t>WED</t>
  </si>
  <si>
    <t>THU</t>
  </si>
  <si>
    <t>FRI</t>
  </si>
  <si>
    <t>SAT</t>
  </si>
  <si>
    <t>Sunday</t>
  </si>
  <si>
    <t>New Year’s Day</t>
  </si>
  <si>
    <t>Saturday</t>
  </si>
  <si>
    <t>Makar Sankranti, Lohri</t>
  </si>
  <si>
    <t>Pongal</t>
  </si>
  <si>
    <t>Thursday</t>
  </si>
  <si>
    <t>Republic Day</t>
  </si>
  <si>
    <t>Tuesday</t>
  </si>
  <si>
    <t>Me-Dam-Me-Phi</t>
  </si>
  <si>
    <t>day</t>
  </si>
  <si>
    <t>holiday</t>
  </si>
  <si>
    <t xml:space="preserve">  </t>
  </si>
  <si>
    <t>National holidays</t>
  </si>
  <si>
    <t xml:space="preserve">Sick </t>
  </si>
  <si>
    <t>national holiday</t>
  </si>
  <si>
    <t>Weekend holiday</t>
  </si>
  <si>
    <t>start date</t>
  </si>
  <si>
    <t>End date</t>
  </si>
  <si>
    <t>Sick</t>
  </si>
  <si>
    <t>working days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</si>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</sst>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dd/mmmm/yyyy"/>
    <numFmt numFmtId="166" formatCode="mmmm"/>
    <numFmt numFmtId="167" formatCode="d"/>
    <numFmt numFmtId="168" formatCode="dd\-mm\-yy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2"/>
      <name val="Calibri"/>
      <family val="2"/>
      <scheme val="minor"/>
    </font>
    <font>
      <sz val="12"/>
      <color theme="5"/>
      <name val="Calibri"/>
      <family val="2"/>
      <scheme val="minor"/>
    </font>
    <font>
      <sz val="10"/>
      <color rgb="FF5D5D5D"/>
      <name val="Inherit"/>
    </font>
    <font>
      <sz val="10"/>
      <color rgb="FFFFFFFF"/>
      <name val="Inherit"/>
    </font>
    <font>
      <b/>
      <sz val="10"/>
      <color rgb="FF5D5D5D"/>
      <name val="Inherit"/>
    </font>
  </fonts>
  <fills count="1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165" fontId="0" fillId="5" borderId="5" xfId="0" applyNumberFormat="1" applyFill="1" applyBorder="1"/>
    <xf numFmtId="21" fontId="0" fillId="5" borderId="5" xfId="0" applyNumberFormat="1" applyFill="1" applyBorder="1"/>
    <xf numFmtId="0" fontId="5" fillId="0" borderId="5" xfId="0" applyFont="1" applyBorder="1"/>
    <xf numFmtId="14" fontId="0" fillId="5" borderId="5" xfId="0" applyNumberFormat="1" applyFill="1" applyBorder="1"/>
    <xf numFmtId="20" fontId="0" fillId="5" borderId="5" xfId="0" applyNumberFormat="1" applyFill="1" applyBorder="1"/>
    <xf numFmtId="14" fontId="0" fillId="0" borderId="0" xfId="0" applyNumberFormat="1"/>
    <xf numFmtId="167" fontId="0" fillId="0" borderId="0" xfId="0" applyNumberFormat="1"/>
    <xf numFmtId="0" fontId="10" fillId="9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0" fillId="0" borderId="5" xfId="0" applyBorder="1"/>
    <xf numFmtId="16" fontId="0" fillId="0" borderId="5" xfId="0" applyNumberFormat="1" applyBorder="1"/>
    <xf numFmtId="0" fontId="8" fillId="0" borderId="5" xfId="0" applyFon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167" fontId="0" fillId="9" borderId="5" xfId="0" applyNumberFormat="1" applyFill="1" applyBorder="1" applyAlignment="1">
      <alignment horizontal="center"/>
    </xf>
    <xf numFmtId="16" fontId="0" fillId="0" borderId="0" xfId="0" applyNumberFormat="1"/>
    <xf numFmtId="15" fontId="0" fillId="0" borderId="0" xfId="0" applyNumberFormat="1"/>
    <xf numFmtId="168" fontId="0" fillId="0" borderId="0" xfId="0" applyNumberFormat="1"/>
    <xf numFmtId="166" fontId="7" fillId="7" borderId="5" xfId="0" applyNumberFormat="1" applyFont="1" applyFill="1" applyBorder="1" applyAlignment="1">
      <alignment horizontal="center"/>
    </xf>
    <xf numFmtId="0" fontId="1" fillId="13" borderId="5" xfId="0" applyFont="1" applyFill="1" applyBorder="1"/>
  </cellXfs>
  <cellStyles count="1">
    <cellStyle name="Normal" xfId="0" builtinId="0"/>
  </cellStyles>
  <dxfs count="4">
    <dxf>
      <font>
        <color theme="0"/>
      </font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dimension ref="B3:C14"/>
  <sheetViews>
    <sheetView workbookViewId="0">
      <selection activeCell="C6" sqref="C6:C14"/>
    </sheetView>
  </sheetViews>
  <sheetFormatPr defaultRowHeight="14.4"/>
  <cols>
    <col min="2" max="2" width="20.33203125" customWidth="1"/>
    <col min="3" max="3" width="18.33203125" customWidth="1"/>
  </cols>
  <sheetData>
    <row r="3" spans="2:3">
      <c r="B3" s="6" t="s">
        <v>2</v>
      </c>
    </row>
    <row r="5" spans="2:3">
      <c r="B5" s="5" t="s">
        <v>1</v>
      </c>
      <c r="C5" s="5" t="s">
        <v>0</v>
      </c>
    </row>
    <row r="6" spans="2:3">
      <c r="B6" s="4">
        <v>20070623</v>
      </c>
      <c r="C6" s="1">
        <f>DATE(LEFT(B6,4),MID(B6,5,2),RIGHT(B6,2))</f>
        <v>39256</v>
      </c>
    </row>
    <row r="7" spans="2:3">
      <c r="B7" s="3">
        <v>20070624</v>
      </c>
      <c r="C7" s="1">
        <f t="shared" ref="C7:C14" si="0">DATE(LEFT(B7,4),MID(B7,5,2),RIGHT(B7,2))</f>
        <v>39257</v>
      </c>
    </row>
    <row r="8" spans="2:3">
      <c r="B8" s="3">
        <v>20070523</v>
      </c>
      <c r="C8" s="1">
        <f t="shared" si="0"/>
        <v>39225</v>
      </c>
    </row>
    <row r="9" spans="2:3">
      <c r="B9" s="3">
        <v>20061202</v>
      </c>
      <c r="C9" s="1">
        <f t="shared" si="0"/>
        <v>39053</v>
      </c>
    </row>
    <row r="10" spans="2:3">
      <c r="B10" s="3">
        <v>20070112</v>
      </c>
      <c r="C10" s="1">
        <f t="shared" si="0"/>
        <v>39094</v>
      </c>
    </row>
    <row r="11" spans="2:3">
      <c r="B11" s="3">
        <v>20070519</v>
      </c>
      <c r="C11" s="1">
        <f t="shared" si="0"/>
        <v>39221</v>
      </c>
    </row>
    <row r="12" spans="2:3">
      <c r="B12" s="3">
        <v>20080419</v>
      </c>
      <c r="C12" s="1">
        <f t="shared" si="0"/>
        <v>39557</v>
      </c>
    </row>
    <row r="13" spans="2:3">
      <c r="B13" s="3">
        <v>20071017</v>
      </c>
      <c r="C13" s="1">
        <f t="shared" si="0"/>
        <v>39372</v>
      </c>
    </row>
    <row r="14" spans="2:3">
      <c r="B14" s="2">
        <v>20051220</v>
      </c>
      <c r="C14" s="1">
        <f t="shared" si="0"/>
        <v>38706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dimension ref="B3:I18"/>
  <sheetViews>
    <sheetView topLeftCell="C3" workbookViewId="0">
      <selection activeCell="D7" sqref="D7:D18"/>
    </sheetView>
  </sheetViews>
  <sheetFormatPr defaultRowHeight="14.4"/>
  <cols>
    <col min="2" max="2" width="19.5546875" bestFit="1" customWidth="1"/>
    <col min="3" max="3" width="16.109375" customWidth="1"/>
    <col min="4" max="4" width="15.44140625" customWidth="1"/>
    <col min="5" max="5" width="15.77734375" bestFit="1" customWidth="1"/>
    <col min="6" max="6" width="16.6640625" bestFit="1" customWidth="1"/>
    <col min="7" max="7" width="10.33203125" bestFit="1" customWidth="1"/>
    <col min="8" max="8" width="12" bestFit="1" customWidth="1"/>
    <col min="9" max="9" width="29.33203125" bestFit="1" customWidth="1"/>
  </cols>
  <sheetData>
    <row r="3" spans="2:9">
      <c r="B3" s="9" t="s">
        <v>26</v>
      </c>
      <c r="C3" s="11">
        <f ca="1">TODAY()</f>
        <v>44997</v>
      </c>
      <c r="F3" s="9" t="s">
        <v>25</v>
      </c>
      <c r="G3" s="14">
        <v>44961</v>
      </c>
    </row>
    <row r="4" spans="2:9">
      <c r="B4" s="9" t="s">
        <v>24</v>
      </c>
      <c r="C4" s="12">
        <f ca="1">NOW()</f>
        <v>44997.848089120373</v>
      </c>
      <c r="F4" s="9" t="s">
        <v>23</v>
      </c>
      <c r="G4" s="15">
        <v>0.39166666666666666</v>
      </c>
    </row>
    <row r="6" spans="2:9">
      <c r="B6" s="9" t="s">
        <v>22</v>
      </c>
      <c r="C6" s="9" t="s">
        <v>21</v>
      </c>
      <c r="D6" s="9" t="s">
        <v>20</v>
      </c>
      <c r="E6" s="9" t="s">
        <v>19</v>
      </c>
      <c r="F6" s="9" t="s">
        <v>18</v>
      </c>
      <c r="G6" s="9" t="s">
        <v>17</v>
      </c>
      <c r="H6" s="9" t="s">
        <v>16</v>
      </c>
      <c r="I6" s="9" t="s">
        <v>15</v>
      </c>
    </row>
    <row r="7" spans="2:9">
      <c r="B7" s="8" t="s">
        <v>14</v>
      </c>
      <c r="C7" s="7">
        <v>36478</v>
      </c>
      <c r="D7" s="13" t="str">
        <f>TEXT(C7,"dd")</f>
        <v>14</v>
      </c>
      <c r="E7" s="13">
        <f>MONTH(C7)</f>
        <v>11</v>
      </c>
      <c r="F7" s="13" t="str">
        <f>TEXT(C7,"mmmm")</f>
        <v>November</v>
      </c>
      <c r="G7" s="13">
        <f>YEAR(C7)</f>
        <v>1999</v>
      </c>
      <c r="H7" s="13">
        <f ca="1">TRUNC(YEARFRAC(C7,$C$3,1))</f>
        <v>23</v>
      </c>
      <c r="I7" s="13" t="str">
        <f ca="1">DATEDIF($C7,$C$3,"Y")&amp;"-"&amp;DATEDIF($C7,$C$3,"YM")&amp;"-"&amp;DATEDIF($C7,$C$3,"MD")</f>
        <v>23-3-26</v>
      </c>
    </row>
    <row r="8" spans="2:9">
      <c r="B8" s="8" t="s">
        <v>13</v>
      </c>
      <c r="C8" s="7">
        <v>37027</v>
      </c>
      <c r="D8" s="13" t="str">
        <f t="shared" ref="D8:D18" si="0">TEXT(C8,"dd")</f>
        <v>16</v>
      </c>
      <c r="E8" s="13">
        <f t="shared" ref="E8:E18" si="1">MONTH(C8)</f>
        <v>5</v>
      </c>
      <c r="F8" s="13" t="str">
        <f t="shared" ref="F8:F18" si="2">TEXT(C8,"mmmm")</f>
        <v>May</v>
      </c>
      <c r="G8" s="13">
        <f t="shared" ref="G8:G18" si="3">YEAR(C8)</f>
        <v>2001</v>
      </c>
      <c r="H8" s="13">
        <f t="shared" ref="H8:H18" ca="1" si="4">TRUNC(YEARFRAC(C8,$C$3,1))</f>
        <v>21</v>
      </c>
      <c r="I8" s="13" t="str">
        <f t="shared" ref="I8:I18" ca="1" si="5">DATEDIF($C8,$C$3,"Y")&amp;"-"&amp;DATEDIF($C8,$C$3,"YM")&amp;"-"&amp;DATEDIF($C8,$C$3,"MD")</f>
        <v>21-9-24</v>
      </c>
    </row>
    <row r="9" spans="2:9">
      <c r="B9" s="8" t="s">
        <v>12</v>
      </c>
      <c r="C9" s="7">
        <v>37946</v>
      </c>
      <c r="D9" s="13" t="str">
        <f t="shared" si="0"/>
        <v>21</v>
      </c>
      <c r="E9" s="13">
        <f t="shared" si="1"/>
        <v>11</v>
      </c>
      <c r="F9" s="13" t="str">
        <f t="shared" si="2"/>
        <v>November</v>
      </c>
      <c r="G9" s="13">
        <f t="shared" si="3"/>
        <v>2003</v>
      </c>
      <c r="H9" s="13">
        <f t="shared" ca="1" si="4"/>
        <v>19</v>
      </c>
      <c r="I9" s="13" t="str">
        <f t="shared" ca="1" si="5"/>
        <v>19-3-19</v>
      </c>
    </row>
    <row r="10" spans="2:9">
      <c r="B10" s="8" t="s">
        <v>11</v>
      </c>
      <c r="C10" s="7">
        <v>38113</v>
      </c>
      <c r="D10" s="13" t="str">
        <f t="shared" si="0"/>
        <v>06</v>
      </c>
      <c r="E10" s="13">
        <f t="shared" si="1"/>
        <v>5</v>
      </c>
      <c r="F10" s="13" t="str">
        <f t="shared" si="2"/>
        <v>May</v>
      </c>
      <c r="G10" s="13">
        <f t="shared" si="3"/>
        <v>2004</v>
      </c>
      <c r="H10" s="13">
        <f t="shared" ca="1" si="4"/>
        <v>18</v>
      </c>
      <c r="I10" s="13" t="str">
        <f t="shared" ca="1" si="5"/>
        <v>18-10-6</v>
      </c>
    </row>
    <row r="11" spans="2:9">
      <c r="B11" s="8" t="s">
        <v>10</v>
      </c>
      <c r="C11" s="7">
        <v>38449</v>
      </c>
      <c r="D11" s="13" t="str">
        <f t="shared" si="0"/>
        <v>07</v>
      </c>
      <c r="E11" s="13">
        <f t="shared" si="1"/>
        <v>4</v>
      </c>
      <c r="F11" s="13" t="str">
        <f t="shared" si="2"/>
        <v>April</v>
      </c>
      <c r="G11" s="13">
        <f t="shared" si="3"/>
        <v>2005</v>
      </c>
      <c r="H11" s="13">
        <f t="shared" ca="1" si="4"/>
        <v>17</v>
      </c>
      <c r="I11" s="13" t="str">
        <f t="shared" ca="1" si="5"/>
        <v>17-11-5</v>
      </c>
    </row>
    <row r="12" spans="2:9">
      <c r="B12" s="8" t="s">
        <v>9</v>
      </c>
      <c r="C12" s="7">
        <v>39846</v>
      </c>
      <c r="D12" s="13" t="str">
        <f t="shared" si="0"/>
        <v>02</v>
      </c>
      <c r="E12" s="13">
        <f t="shared" si="1"/>
        <v>2</v>
      </c>
      <c r="F12" s="13" t="str">
        <f t="shared" si="2"/>
        <v>February</v>
      </c>
      <c r="G12" s="13">
        <f t="shared" si="3"/>
        <v>2009</v>
      </c>
      <c r="H12" s="13">
        <f t="shared" ca="1" si="4"/>
        <v>14</v>
      </c>
      <c r="I12" s="13" t="str">
        <f t="shared" ca="1" si="5"/>
        <v>14-1-10</v>
      </c>
    </row>
    <row r="13" spans="2:9">
      <c r="B13" s="8" t="s">
        <v>8</v>
      </c>
      <c r="C13" s="7">
        <v>40330</v>
      </c>
      <c r="D13" s="13" t="str">
        <f t="shared" si="0"/>
        <v>01</v>
      </c>
      <c r="E13" s="13">
        <f t="shared" si="1"/>
        <v>6</v>
      </c>
      <c r="F13" s="13" t="str">
        <f t="shared" si="2"/>
        <v>June</v>
      </c>
      <c r="G13" s="13">
        <f t="shared" si="3"/>
        <v>2010</v>
      </c>
      <c r="H13" s="13">
        <f t="shared" ca="1" si="4"/>
        <v>12</v>
      </c>
      <c r="I13" s="13" t="str">
        <f t="shared" ca="1" si="5"/>
        <v>12-9-11</v>
      </c>
    </row>
    <row r="14" spans="2:9">
      <c r="B14" s="8" t="s">
        <v>7</v>
      </c>
      <c r="C14" s="7">
        <v>40495</v>
      </c>
      <c r="D14" s="13" t="str">
        <f t="shared" si="0"/>
        <v>13</v>
      </c>
      <c r="E14" s="13">
        <f t="shared" si="1"/>
        <v>11</v>
      </c>
      <c r="F14" s="13" t="str">
        <f t="shared" si="2"/>
        <v>November</v>
      </c>
      <c r="G14" s="13">
        <f t="shared" si="3"/>
        <v>2010</v>
      </c>
      <c r="H14" s="13">
        <f t="shared" ca="1" si="4"/>
        <v>12</v>
      </c>
      <c r="I14" s="13" t="str">
        <f t="shared" ca="1" si="5"/>
        <v>12-3-27</v>
      </c>
    </row>
    <row r="15" spans="2:9">
      <c r="B15" s="8" t="s">
        <v>6</v>
      </c>
      <c r="C15" s="7">
        <v>40574</v>
      </c>
      <c r="D15" s="13" t="str">
        <f t="shared" si="0"/>
        <v>31</v>
      </c>
      <c r="E15" s="13">
        <f t="shared" si="1"/>
        <v>1</v>
      </c>
      <c r="F15" s="13" t="str">
        <f t="shared" si="2"/>
        <v>January</v>
      </c>
      <c r="G15" s="13">
        <f t="shared" si="3"/>
        <v>2011</v>
      </c>
      <c r="H15" s="13">
        <f t="shared" ca="1" si="4"/>
        <v>12</v>
      </c>
      <c r="I15" s="13" t="str">
        <f t="shared" ca="1" si="5"/>
        <v>12-1-9</v>
      </c>
    </row>
    <row r="16" spans="2:9">
      <c r="B16" s="8" t="s">
        <v>5</v>
      </c>
      <c r="C16" s="7">
        <v>41400</v>
      </c>
      <c r="D16" s="13" t="str">
        <f t="shared" si="0"/>
        <v>06</v>
      </c>
      <c r="E16" s="13">
        <f t="shared" si="1"/>
        <v>5</v>
      </c>
      <c r="F16" s="13" t="str">
        <f t="shared" si="2"/>
        <v>May</v>
      </c>
      <c r="G16" s="13">
        <f t="shared" si="3"/>
        <v>2013</v>
      </c>
      <c r="H16" s="13">
        <f t="shared" ca="1" si="4"/>
        <v>9</v>
      </c>
      <c r="I16" s="13" t="str">
        <f t="shared" ca="1" si="5"/>
        <v>9-10-6</v>
      </c>
    </row>
    <row r="17" spans="2:9">
      <c r="B17" s="8" t="s">
        <v>4</v>
      </c>
      <c r="C17" s="7">
        <v>42027</v>
      </c>
      <c r="D17" s="13" t="str">
        <f t="shared" si="0"/>
        <v>23</v>
      </c>
      <c r="E17" s="13">
        <f t="shared" si="1"/>
        <v>1</v>
      </c>
      <c r="F17" s="13" t="str">
        <f t="shared" si="2"/>
        <v>January</v>
      </c>
      <c r="G17" s="13">
        <f t="shared" si="3"/>
        <v>2015</v>
      </c>
      <c r="H17" s="13">
        <f t="shared" ca="1" si="4"/>
        <v>8</v>
      </c>
      <c r="I17" s="13" t="str">
        <f t="shared" ca="1" si="5"/>
        <v>8-1-17</v>
      </c>
    </row>
    <row r="18" spans="2:9">
      <c r="B18" s="8" t="s">
        <v>3</v>
      </c>
      <c r="C18" s="7">
        <v>42124</v>
      </c>
      <c r="D18" s="13" t="str">
        <f t="shared" si="0"/>
        <v>30</v>
      </c>
      <c r="E18" s="13">
        <f t="shared" si="1"/>
        <v>4</v>
      </c>
      <c r="F18" s="13" t="str">
        <f t="shared" si="2"/>
        <v>April</v>
      </c>
      <c r="G18" s="13">
        <f t="shared" si="3"/>
        <v>2015</v>
      </c>
      <c r="H18" s="13">
        <f t="shared" ca="1" si="4"/>
        <v>7</v>
      </c>
      <c r="I18" s="13" t="str">
        <f t="shared" ca="1" si="5"/>
        <v>7-10-10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dimension ref="C3:Q27"/>
  <sheetViews>
    <sheetView tabSelected="1" topLeftCell="E6" zoomScale="96" zoomScaleNormal="96" workbookViewId="0">
      <selection activeCell="P16" sqref="P16"/>
    </sheetView>
  </sheetViews>
  <sheetFormatPr defaultRowHeight="14.4"/>
  <cols>
    <col min="4" max="4" width="10.33203125" bestFit="1" customWidth="1"/>
    <col min="9" max="9" width="15.33203125" bestFit="1" customWidth="1"/>
    <col min="11" max="11" width="10.33203125" bestFit="1" customWidth="1"/>
    <col min="12" max="12" width="16.33203125" customWidth="1"/>
    <col min="14" max="14" width="20.44140625" customWidth="1"/>
    <col min="15" max="15" width="12.44140625" customWidth="1"/>
    <col min="16" max="16" width="19.44140625" customWidth="1"/>
    <col min="17" max="17" width="9.6640625" bestFit="1" customWidth="1"/>
  </cols>
  <sheetData>
    <row r="3" spans="3:17">
      <c r="C3" s="10" t="s">
        <v>29</v>
      </c>
    </row>
    <row r="4" spans="3:17">
      <c r="C4" s="10" t="s">
        <v>28</v>
      </c>
    </row>
    <row r="5" spans="3:17">
      <c r="C5" s="10" t="s">
        <v>27</v>
      </c>
    </row>
    <row r="7" spans="3:17">
      <c r="F7">
        <v>2023</v>
      </c>
      <c r="L7" t="s">
        <v>49</v>
      </c>
    </row>
    <row r="8" spans="3:17" ht="23.4">
      <c r="C8" s="10"/>
      <c r="D8" s="33">
        <f>MAX(D10:J10)</f>
        <v>44933</v>
      </c>
      <c r="E8" s="33"/>
      <c r="F8" s="33"/>
      <c r="G8" s="33"/>
      <c r="H8" s="33"/>
      <c r="I8" s="33"/>
      <c r="J8" s="33"/>
      <c r="L8" s="22" t="s">
        <v>57</v>
      </c>
      <c r="M8" s="22" t="s">
        <v>46</v>
      </c>
      <c r="N8" s="22" t="s">
        <v>47</v>
      </c>
    </row>
    <row r="9" spans="3:17" ht="15.6">
      <c r="D9" s="24" t="s">
        <v>30</v>
      </c>
      <c r="E9" s="24" t="s">
        <v>31</v>
      </c>
      <c r="F9" s="24" t="s">
        <v>32</v>
      </c>
      <c r="G9" s="24" t="s">
        <v>33</v>
      </c>
      <c r="H9" s="24" t="s">
        <v>34</v>
      </c>
      <c r="I9" s="24" t="s">
        <v>35</v>
      </c>
      <c r="J9" s="24" t="s">
        <v>36</v>
      </c>
      <c r="K9" s="16"/>
      <c r="L9" s="23">
        <v>44927</v>
      </c>
      <c r="M9" s="22" t="s">
        <v>37</v>
      </c>
      <c r="N9" s="22" t="s">
        <v>38</v>
      </c>
    </row>
    <row r="10" spans="3:17">
      <c r="D10" s="25">
        <v>44927</v>
      </c>
      <c r="E10" s="25">
        <f>D10+1</f>
        <v>44928</v>
      </c>
      <c r="F10" s="25">
        <f t="shared" ref="F10:J10" si="0">E10+1</f>
        <v>44929</v>
      </c>
      <c r="G10" s="25">
        <f t="shared" si="0"/>
        <v>44930</v>
      </c>
      <c r="H10" s="25">
        <f t="shared" si="0"/>
        <v>44931</v>
      </c>
      <c r="I10" s="25">
        <f t="shared" si="0"/>
        <v>44932</v>
      </c>
      <c r="J10" s="25">
        <f t="shared" si="0"/>
        <v>44933</v>
      </c>
      <c r="L10" s="23">
        <v>44940</v>
      </c>
      <c r="M10" s="22" t="s">
        <v>39</v>
      </c>
      <c r="N10" s="22" t="s">
        <v>40</v>
      </c>
    </row>
    <row r="11" spans="3:17">
      <c r="D11" s="25">
        <f>J10+1</f>
        <v>44934</v>
      </c>
      <c r="E11" s="25">
        <f>D11+1</f>
        <v>44935</v>
      </c>
      <c r="F11" s="25">
        <f t="shared" ref="F11:J11" si="1">E11+1</f>
        <v>44936</v>
      </c>
      <c r="G11" s="25">
        <f t="shared" si="1"/>
        <v>44937</v>
      </c>
      <c r="H11" s="25">
        <f t="shared" si="1"/>
        <v>44938</v>
      </c>
      <c r="I11" s="25">
        <f t="shared" si="1"/>
        <v>44939</v>
      </c>
      <c r="J11" s="25">
        <f t="shared" si="1"/>
        <v>44940</v>
      </c>
      <c r="L11" s="23">
        <v>44941</v>
      </c>
      <c r="M11" s="22" t="s">
        <v>37</v>
      </c>
      <c r="N11" s="22" t="s">
        <v>41</v>
      </c>
    </row>
    <row r="12" spans="3:17">
      <c r="D12" s="25">
        <f t="shared" ref="D12:D14" si="2">J11+1</f>
        <v>44941</v>
      </c>
      <c r="E12" s="25">
        <f t="shared" ref="E12:J12" si="3">D12+1</f>
        <v>44942</v>
      </c>
      <c r="F12" s="25">
        <f t="shared" si="3"/>
        <v>44943</v>
      </c>
      <c r="G12" s="25">
        <f t="shared" si="3"/>
        <v>44944</v>
      </c>
      <c r="H12" s="25">
        <f t="shared" si="3"/>
        <v>44945</v>
      </c>
      <c r="I12" s="25">
        <f t="shared" si="3"/>
        <v>44946</v>
      </c>
      <c r="J12" s="25">
        <f t="shared" si="3"/>
        <v>44947</v>
      </c>
      <c r="L12" s="23">
        <v>44952</v>
      </c>
      <c r="M12" s="22" t="s">
        <v>42</v>
      </c>
      <c r="N12" s="22" t="s">
        <v>43</v>
      </c>
    </row>
    <row r="13" spans="3:17">
      <c r="D13" s="25">
        <f t="shared" si="2"/>
        <v>44948</v>
      </c>
      <c r="E13" s="25">
        <f t="shared" ref="E13:J13" si="4">D13+1</f>
        <v>44949</v>
      </c>
      <c r="F13" s="25">
        <f t="shared" si="4"/>
        <v>44950</v>
      </c>
      <c r="G13" s="25">
        <f t="shared" si="4"/>
        <v>44951</v>
      </c>
      <c r="H13" s="25">
        <f t="shared" si="4"/>
        <v>44952</v>
      </c>
      <c r="I13" s="25">
        <f t="shared" si="4"/>
        <v>44953</v>
      </c>
      <c r="J13" s="25">
        <f t="shared" si="4"/>
        <v>44954</v>
      </c>
      <c r="L13" s="23">
        <v>44957</v>
      </c>
      <c r="M13" s="22" t="s">
        <v>44</v>
      </c>
      <c r="N13" s="22" t="s">
        <v>45</v>
      </c>
    </row>
    <row r="14" spans="3:17">
      <c r="D14" s="25">
        <f t="shared" si="2"/>
        <v>44955</v>
      </c>
      <c r="E14" s="25">
        <f t="shared" ref="E14:F14" si="5">D14+1</f>
        <v>44956</v>
      </c>
      <c r="F14" s="25">
        <f t="shared" si="5"/>
        <v>44957</v>
      </c>
      <c r="G14" s="29"/>
      <c r="H14" s="29"/>
      <c r="I14" s="29"/>
      <c r="J14" s="29"/>
      <c r="L14" s="30"/>
    </row>
    <row r="15" spans="3:17">
      <c r="D15" s="17"/>
      <c r="E15" s="17"/>
      <c r="F15" s="17"/>
      <c r="G15" s="17"/>
      <c r="H15" s="17"/>
      <c r="I15" s="17"/>
      <c r="J15" s="17"/>
      <c r="L15" s="30"/>
      <c r="N15" t="s">
        <v>48</v>
      </c>
      <c r="P15" s="34" t="s">
        <v>56</v>
      </c>
      <c r="Q15" s="34">
        <f>NETWORKDAYS.INTL(O17,O18,1,L9:L13)</f>
        <v>20</v>
      </c>
    </row>
    <row r="16" spans="3:17">
      <c r="D16" s="17"/>
      <c r="E16" s="17"/>
      <c r="F16" s="17"/>
      <c r="G16" s="17"/>
      <c r="H16" s="17"/>
      <c r="I16" s="17"/>
      <c r="J16" s="17"/>
      <c r="L16" s="30"/>
    </row>
    <row r="17" spans="3:15">
      <c r="L17" s="30"/>
      <c r="N17" t="s">
        <v>53</v>
      </c>
      <c r="O17" s="32">
        <v>44927</v>
      </c>
    </row>
    <row r="18" spans="3:15">
      <c r="L18" s="30"/>
      <c r="N18" t="s">
        <v>54</v>
      </c>
      <c r="O18" s="31">
        <v>44957</v>
      </c>
    </row>
    <row r="19" spans="3:15">
      <c r="C19" s="18"/>
      <c r="D19" s="19"/>
      <c r="E19" s="19"/>
      <c r="F19" s="19"/>
      <c r="H19" s="26"/>
      <c r="I19" t="s">
        <v>50</v>
      </c>
      <c r="L19" s="30"/>
    </row>
    <row r="20" spans="3:15">
      <c r="C20" s="20"/>
      <c r="D20" s="21"/>
      <c r="E20" s="21"/>
      <c r="F20" s="21"/>
      <c r="H20" s="27"/>
      <c r="I20" t="s">
        <v>51</v>
      </c>
      <c r="L20" s="30"/>
    </row>
    <row r="21" spans="3:15">
      <c r="C21" s="20"/>
      <c r="D21" s="21"/>
      <c r="E21" s="21"/>
      <c r="F21" s="21"/>
      <c r="H21" s="28"/>
      <c r="I21" t="s">
        <v>52</v>
      </c>
    </row>
    <row r="22" spans="3:15">
      <c r="C22" s="20"/>
      <c r="D22" s="21"/>
      <c r="E22" s="21"/>
      <c r="F22" s="21"/>
    </row>
    <row r="23" spans="3:15">
      <c r="C23" s="20"/>
      <c r="D23" s="21"/>
      <c r="E23" s="21"/>
      <c r="F23" s="21"/>
      <c r="H23" s="22" t="s">
        <v>55</v>
      </c>
    </row>
    <row r="24" spans="3:15">
      <c r="C24" s="20"/>
      <c r="D24" s="21"/>
      <c r="E24" s="21"/>
      <c r="F24" s="21"/>
      <c r="H24" s="23">
        <v>44929</v>
      </c>
      <c r="I24" s="30"/>
    </row>
    <row r="25" spans="3:15">
      <c r="H25" s="23">
        <v>44930</v>
      </c>
      <c r="I25" s="30"/>
    </row>
    <row r="26" spans="3:15">
      <c r="H26" s="23">
        <v>44952</v>
      </c>
      <c r="I26" s="30"/>
    </row>
    <row r="27" spans="3:15">
      <c r="H27" s="23">
        <v>44953</v>
      </c>
      <c r="I27" s="30"/>
    </row>
  </sheetData>
  <mergeCells count="1">
    <mergeCell ref="D8:J8"/>
  </mergeCells>
  <phoneticPr fontId="6" type="noConversion"/>
  <conditionalFormatting sqref="D10:J14">
    <cfRule type="expression" dxfId="3" priority="6">
      <formula>OR(WEEKDAY(D10)=1,WEEKDAY(D10)=7,0)</formula>
    </cfRule>
    <cfRule type="expression" dxfId="2" priority="5">
      <formula>MATCH(D10,$L$9:$L$13,0)&gt;0</formula>
    </cfRule>
    <cfRule type="expression" dxfId="1" priority="4">
      <formula>MATCH(D10,$L$17:$L$20,0)&gt;0</formula>
    </cfRule>
    <cfRule type="containsBlanks" dxfId="0" priority="1">
      <formula>LEN(TRIM(D10))=0</formula>
    </cfRule>
  </conditionalFormatting>
  <conditionalFormatting sqref="G14:J14">
    <cfRule type="expression" priority="2">
      <formula>$G$14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Shubham Chavan</cp:lastModifiedBy>
  <dcterms:created xsi:type="dcterms:W3CDTF">2022-07-28T07:24:11Z</dcterms:created>
  <dcterms:modified xsi:type="dcterms:W3CDTF">2023-03-12T14:51:32Z</dcterms:modified>
</cp:coreProperties>
</file>