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V:\resolved assignment\"/>
    </mc:Choice>
  </mc:AlternateContent>
  <xr:revisionPtr revIDLastSave="0" documentId="13_ncr:1_{5B1497D7-AE46-43DA-B803-FD21F09463A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7" i="3" s="1"/>
  <c r="E13" i="3"/>
  <c r="E7" i="3"/>
  <c r="E8" i="3"/>
  <c r="E9" i="3"/>
  <c r="E10" i="3"/>
  <c r="E11" i="3"/>
  <c r="E12" i="3"/>
  <c r="E14" i="3"/>
  <c r="E15" i="3"/>
  <c r="E16" i="3"/>
  <c r="E17" i="3"/>
  <c r="E18" i="3"/>
  <c r="E6" i="3"/>
  <c r="J21" i="1"/>
  <c r="K21" i="1"/>
  <c r="L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<sst xmlns="http://schemas.openxmlformats.org/spreadsheetml/2006/main" count="186" uniqueCount="78">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</sst>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_-[$$-409]* #,##0.00_ ;_-[$$-409]* \-#,##0.00\ ;_-[$$-409]* &quot;-&quot;??_ ;_-@_ "/>
    <numFmt numFmtId="170" formatCode="_-[$$-409]* #,##0_ ;_-[$$-409]* \-#,##0\ ;_-[$$-409]* &quot;-&quot;??_ ;_-@_ "/>
    <numFmt numFmtId="171" formatCode="_ * #,##0_ ;_ * \-#,##0_ ;_ * &quot;-&quot;??_ ;_ @_ "/>
    <numFmt numFmtId="172" formatCode="dd\-mm\-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3">
    <xf numFmtId="0" fontId="0" fillId="0" borderId="0" xfId="0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70" fontId="0" fillId="0" borderId="1" xfId="3" applyNumberFormat="1" applyFont="1" applyBorder="1"/>
    <xf numFmtId="0" fontId="2" fillId="0" borderId="1" xfId="1" applyBorder="1"/>
    <xf numFmtId="0" fontId="3" fillId="2" borderId="1" xfId="1" applyFont="1" applyFill="1" applyBorder="1"/>
    <xf numFmtId="165" fontId="4" fillId="3" borderId="1" xfId="2" applyNumberFormat="1" applyFill="1" applyBorder="1"/>
    <xf numFmtId="165" fontId="0" fillId="0" borderId="1" xfId="0" applyNumberFormat="1" applyBorder="1"/>
    <xf numFmtId="171" fontId="0" fillId="0" borderId="1" xfId="3" applyNumberFormat="1" applyFont="1" applyBorder="1"/>
    <xf numFmtId="169" fontId="0" fillId="0" borderId="1" xfId="3" applyNumberFormat="1" applyFont="1" applyBorder="1"/>
    <xf numFmtId="172" fontId="0" fillId="0" borderId="1" xfId="0" applyNumberFormat="1" applyBorder="1"/>
    <xf numFmtId="1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3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13" workbookViewId="0">
      <selection activeCell="H12" sqref="H12:L21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9" width="11.6328125" customWidth="1"/>
    <col min="10" max="10" width="11.90625" customWidth="1"/>
    <col min="11" max="11" width="13.90625" customWidth="1"/>
    <col min="12" max="12" width="13.81640625" customWidth="1"/>
  </cols>
  <sheetData>
    <row r="4" spans="1:12">
      <c r="A4" s="30" t="s">
        <v>11</v>
      </c>
      <c r="B4" s="30"/>
      <c r="C4" s="30"/>
      <c r="D4" s="30"/>
      <c r="E4" s="30"/>
      <c r="F4" s="30"/>
      <c r="G4" s="30"/>
      <c r="H4" s="30"/>
      <c r="I4" s="30"/>
    </row>
    <row r="5" spans="1:12">
      <c r="A5" s="30"/>
      <c r="B5" s="30"/>
      <c r="C5" s="30"/>
      <c r="D5" s="30"/>
      <c r="E5" s="30"/>
      <c r="F5" s="30"/>
      <c r="G5" s="30"/>
      <c r="H5" s="30"/>
      <c r="I5" s="30"/>
    </row>
    <row r="6" spans="1:12">
      <c r="A6" s="30"/>
      <c r="B6" s="30"/>
      <c r="C6" s="30"/>
      <c r="D6" s="30"/>
      <c r="E6" s="30"/>
      <c r="F6" s="30"/>
      <c r="G6" s="30"/>
      <c r="H6" s="30"/>
      <c r="I6" s="30"/>
    </row>
    <row r="7" spans="1:12">
      <c r="A7" s="31"/>
      <c r="B7" s="31"/>
      <c r="C7" s="31"/>
      <c r="D7" s="31"/>
      <c r="E7" s="31"/>
      <c r="F7" s="31"/>
      <c r="G7" s="31"/>
      <c r="H7" s="31"/>
      <c r="I7" s="31"/>
    </row>
    <row r="8" spans="1:12">
      <c r="A8" s="31"/>
      <c r="B8" s="31"/>
      <c r="C8" s="31"/>
      <c r="D8" s="31"/>
      <c r="E8" s="31"/>
      <c r="F8" s="31"/>
      <c r="G8" s="31"/>
      <c r="H8" s="31"/>
      <c r="I8" s="31"/>
    </row>
    <row r="9" spans="1:12">
      <c r="A9" s="31"/>
      <c r="B9" s="31"/>
      <c r="C9" s="31"/>
      <c r="D9" s="31"/>
      <c r="E9" s="31"/>
      <c r="F9" s="31"/>
      <c r="G9" s="31"/>
      <c r="H9" s="31"/>
      <c r="I9" s="31"/>
    </row>
    <row r="10" spans="1:12" ht="15.75" customHeight="1"/>
    <row r="12" spans="1:12">
      <c r="A12" s="22"/>
      <c r="B12" s="23" t="s">
        <v>0</v>
      </c>
      <c r="C12" s="23" t="s">
        <v>1</v>
      </c>
      <c r="D12" s="23" t="s">
        <v>2</v>
      </c>
      <c r="H12" s="1"/>
      <c r="I12" s="1" t="s">
        <v>0</v>
      </c>
      <c r="J12" s="1" t="s">
        <v>1</v>
      </c>
      <c r="K12" s="1" t="s">
        <v>2</v>
      </c>
      <c r="L12" s="1" t="s">
        <v>58</v>
      </c>
    </row>
    <row r="13" spans="1:12">
      <c r="A13" s="23" t="s">
        <v>3</v>
      </c>
      <c r="B13" s="24">
        <v>10256</v>
      </c>
      <c r="C13" s="24">
        <v>12879</v>
      </c>
      <c r="D13" s="24">
        <v>14598</v>
      </c>
      <c r="H13" s="1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3" t="s">
        <v>4</v>
      </c>
      <c r="B14" s="24">
        <v>11348</v>
      </c>
      <c r="C14" s="24">
        <v>21487</v>
      </c>
      <c r="D14" s="24">
        <v>25645</v>
      </c>
      <c r="H14" s="1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3" t="s">
        <v>5</v>
      </c>
      <c r="B15" s="24">
        <v>10987</v>
      </c>
      <c r="C15" s="24">
        <v>11987</v>
      </c>
      <c r="D15" s="24">
        <v>9587</v>
      </c>
      <c r="H15" s="1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3" t="s">
        <v>6</v>
      </c>
      <c r="B16" s="24">
        <v>25649</v>
      </c>
      <c r="C16" s="24">
        <v>21564</v>
      </c>
      <c r="D16" s="24">
        <v>19546</v>
      </c>
      <c r="H16" s="1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3" t="s">
        <v>7</v>
      </c>
      <c r="B17" s="24">
        <v>20154</v>
      </c>
      <c r="C17" s="24">
        <v>22321</v>
      </c>
      <c r="D17" s="24">
        <v>18945</v>
      </c>
      <c r="H17" s="1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3" t="s">
        <v>8</v>
      </c>
      <c r="B18" s="24">
        <v>10254</v>
      </c>
      <c r="C18" s="24">
        <v>9987</v>
      </c>
      <c r="D18" s="24">
        <v>8974</v>
      </c>
      <c r="H18" s="1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3" t="s">
        <v>9</v>
      </c>
      <c r="B19" s="24">
        <v>32457</v>
      </c>
      <c r="C19" s="24">
        <v>18214</v>
      </c>
      <c r="D19" s="24">
        <v>24973</v>
      </c>
      <c r="H19" s="1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3" t="s">
        <v>10</v>
      </c>
      <c r="B20" s="24">
        <v>18345</v>
      </c>
      <c r="C20" s="24">
        <v>10254</v>
      </c>
      <c r="D20" s="24">
        <v>9987</v>
      </c>
      <c r="H20" s="1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A21" s="1"/>
      <c r="B21" s="25">
        <f>AVERAGE(B13:B20)</f>
        <v>17431.25</v>
      </c>
      <c r="C21" s="25">
        <f>AVERAGE(C13:C20)</f>
        <v>16086.625</v>
      </c>
      <c r="D21" s="25">
        <f>AVERAGE(D13:D20)</f>
        <v>16531.875</v>
      </c>
      <c r="H21" s="1"/>
      <c r="I21" s="27">
        <f>AVERAGE(I13:I20)</f>
        <v>17431.25</v>
      </c>
      <c r="J21" s="27">
        <f t="shared" ref="J21:L21" si="0">AVERAGE(J13:J20)</f>
        <v>16086.625</v>
      </c>
      <c r="K21" s="27">
        <f t="shared" si="0"/>
        <v>16531.875</v>
      </c>
      <c r="L21" s="27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21" priority="14" operator="greaterThan">
      <formula>$B$21</formula>
    </cfRule>
    <cfRule type="cellIs" dxfId="20" priority="15" operator="lessThan">
      <formula>$B$21</formula>
    </cfRule>
  </conditionalFormatting>
  <conditionalFormatting sqref="C13:C20">
    <cfRule type="cellIs" dxfId="19" priority="12" operator="greaterThan">
      <formula>$C$21</formula>
    </cfRule>
    <cfRule type="cellIs" dxfId="18" priority="13" operator="lessThan">
      <formula>$C$21</formula>
    </cfRule>
  </conditionalFormatting>
  <conditionalFormatting sqref="D13:D20">
    <cfRule type="cellIs" dxfId="17" priority="10" operator="greaterThan">
      <formula>$D$21</formula>
    </cfRule>
    <cfRule type="cellIs" dxfId="16" priority="11" operator="lessThan">
      <formula>$D$21</formula>
    </cfRule>
  </conditionalFormatting>
  <conditionalFormatting sqref="I13">
    <cfRule type="expression" dxfId="15" priority="9">
      <formula>I13&gt;$I$21</formula>
    </cfRule>
  </conditionalFormatting>
  <conditionalFormatting sqref="I13:I20">
    <cfRule type="expression" dxfId="14" priority="7">
      <formula>I13&lt;$I$21</formula>
    </cfRule>
    <cfRule type="expression" dxfId="13" priority="8">
      <formula>I13&gt;$I$21</formula>
    </cfRule>
  </conditionalFormatting>
  <conditionalFormatting sqref="J13:J20">
    <cfRule type="expression" dxfId="12" priority="5">
      <formula>J13&lt;$J$21</formula>
    </cfRule>
    <cfRule type="expression" dxfId="11" priority="6">
      <formula>J13&gt;$J$21</formula>
    </cfRule>
  </conditionalFormatting>
  <conditionalFormatting sqref="K13:K20">
    <cfRule type="expression" dxfId="10" priority="3">
      <formula>K13&lt;$K$21</formula>
    </cfRule>
    <cfRule type="expression" dxfId="9" priority="4">
      <formula>K13&gt;$K$21</formula>
    </cfRule>
  </conditionalFormatting>
  <conditionalFormatting sqref="L13:L20">
    <cfRule type="expression" dxfId="8" priority="1">
      <formula>L13&lt;$L$21</formula>
    </cfRule>
    <cfRule type="expression" dxfId="7" priority="2">
      <formula>L13&gt;$L$21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topLeftCell="G1" workbookViewId="0">
      <selection activeCell="K4" sqref="K4"/>
    </sheetView>
  </sheetViews>
  <sheetFormatPr defaultRowHeight="14.5"/>
  <cols>
    <col min="2" max="2" width="20.453125" bestFit="1" customWidth="1"/>
    <col min="6" max="6" width="13.1796875" bestFit="1" customWidth="1"/>
    <col min="10" max="10" width="10.81640625" bestFit="1" customWidth="1"/>
    <col min="14" max="14" width="13.1796875" bestFit="1" customWidth="1"/>
    <col min="17" max="17" width="0" hidden="1" customWidth="1"/>
  </cols>
  <sheetData>
    <row r="2" spans="2:17" ht="28.75" customHeight="1">
      <c r="B2" s="30" t="s">
        <v>26</v>
      </c>
      <c r="C2" s="30"/>
      <c r="D2" s="30"/>
      <c r="E2" s="30"/>
      <c r="F2" s="30"/>
      <c r="G2" s="7"/>
      <c r="H2" s="7"/>
      <c r="I2" s="7"/>
      <c r="J2" s="30" t="s">
        <v>27</v>
      </c>
      <c r="K2" s="30"/>
      <c r="L2" s="30"/>
      <c r="M2" s="30"/>
      <c r="N2" s="30"/>
      <c r="O2" s="30"/>
      <c r="P2" s="32"/>
      <c r="Q2" s="3" t="s">
        <v>18</v>
      </c>
    </row>
    <row r="3" spans="2:17" ht="15.5">
      <c r="B3" s="7"/>
      <c r="C3" s="7"/>
      <c r="D3" s="7"/>
      <c r="E3" s="7"/>
      <c r="F3" s="7"/>
      <c r="G3" s="7"/>
      <c r="H3" s="7"/>
      <c r="I3" s="7"/>
      <c r="Q3" s="3" t="s">
        <v>20</v>
      </c>
    </row>
    <row r="4" spans="2:17" ht="15.5"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7"/>
      <c r="H4" s="7"/>
      <c r="I4" s="7"/>
      <c r="J4" s="8" t="s">
        <v>14</v>
      </c>
      <c r="K4" s="3" t="s">
        <v>18</v>
      </c>
      <c r="Q4" s="3" t="s">
        <v>23</v>
      </c>
    </row>
    <row r="5" spans="2:17" ht="15.5">
      <c r="B5" s="2">
        <v>39453</v>
      </c>
      <c r="C5" s="3" t="s">
        <v>17</v>
      </c>
      <c r="D5" s="3" t="s">
        <v>18</v>
      </c>
      <c r="E5" s="4">
        <v>8</v>
      </c>
      <c r="F5" s="5">
        <v>3112</v>
      </c>
      <c r="J5" s="7"/>
    </row>
    <row r="6" spans="2:17" ht="15.5">
      <c r="B6" s="2">
        <v>39487</v>
      </c>
      <c r="C6" s="3" t="s">
        <v>19</v>
      </c>
      <c r="D6" s="3" t="s">
        <v>20</v>
      </c>
      <c r="E6" s="4">
        <v>10</v>
      </c>
      <c r="F6" s="5">
        <v>3850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</row>
    <row r="7" spans="2:17" ht="15.5">
      <c r="B7" s="2">
        <v>39522</v>
      </c>
      <c r="C7" s="3" t="s">
        <v>21</v>
      </c>
      <c r="D7" s="3" t="s">
        <v>20</v>
      </c>
      <c r="E7" s="4">
        <v>3</v>
      </c>
      <c r="F7" s="5">
        <v>2313</v>
      </c>
      <c r="J7" s="2">
        <v>39453</v>
      </c>
      <c r="K7" s="3" t="s">
        <v>17</v>
      </c>
      <c r="L7" s="3" t="s">
        <v>18</v>
      </c>
      <c r="M7" s="4">
        <v>8</v>
      </c>
      <c r="N7" s="5">
        <v>3112</v>
      </c>
    </row>
    <row r="8" spans="2:17" ht="15.5">
      <c r="B8" s="2">
        <v>39556</v>
      </c>
      <c r="C8" s="3" t="s">
        <v>22</v>
      </c>
      <c r="D8" s="3" t="s">
        <v>23</v>
      </c>
      <c r="E8" s="4">
        <v>5</v>
      </c>
      <c r="F8" s="5">
        <v>1565</v>
      </c>
      <c r="J8" s="2">
        <v>39487</v>
      </c>
      <c r="K8" s="3" t="s">
        <v>19</v>
      </c>
      <c r="L8" s="3" t="s">
        <v>20</v>
      </c>
      <c r="M8" s="4">
        <v>10</v>
      </c>
      <c r="N8" s="5">
        <v>3850</v>
      </c>
    </row>
    <row r="9" spans="2:17" ht="15.5">
      <c r="B9" s="2">
        <v>39573</v>
      </c>
      <c r="C9" s="3" t="s">
        <v>24</v>
      </c>
      <c r="D9" s="3" t="s">
        <v>20</v>
      </c>
      <c r="E9" s="4">
        <v>10</v>
      </c>
      <c r="F9" s="5">
        <v>5740</v>
      </c>
      <c r="J9" s="2">
        <v>39522</v>
      </c>
      <c r="K9" s="3" t="s">
        <v>21</v>
      </c>
      <c r="L9" s="3" t="s">
        <v>20</v>
      </c>
      <c r="M9" s="4">
        <v>3</v>
      </c>
      <c r="N9" s="5">
        <v>2313</v>
      </c>
    </row>
    <row r="10" spans="2:17" ht="15.5">
      <c r="B10" s="2">
        <v>39590</v>
      </c>
      <c r="C10" s="3" t="s">
        <v>17</v>
      </c>
      <c r="D10" s="3" t="s">
        <v>23</v>
      </c>
      <c r="E10" s="4">
        <v>8</v>
      </c>
      <c r="F10" s="5">
        <v>5840</v>
      </c>
      <c r="J10" s="2">
        <v>39556</v>
      </c>
      <c r="K10" s="3" t="s">
        <v>22</v>
      </c>
      <c r="L10" s="3" t="s">
        <v>23</v>
      </c>
      <c r="M10" s="4">
        <v>5</v>
      </c>
      <c r="N10" s="5">
        <v>1565</v>
      </c>
    </row>
    <row r="11" spans="2:17" ht="15.5">
      <c r="B11" s="3"/>
      <c r="C11" s="3"/>
      <c r="D11" s="3" t="s">
        <v>25</v>
      </c>
      <c r="E11" s="6">
        <f>SUM(E5:E10)</f>
        <v>44</v>
      </c>
      <c r="F11" s="5">
        <f>SUM(F5:F10)</f>
        <v>22420</v>
      </c>
      <c r="J11" s="2">
        <v>39573</v>
      </c>
      <c r="K11" s="3" t="s">
        <v>24</v>
      </c>
      <c r="L11" s="3" t="s">
        <v>20</v>
      </c>
      <c r="M11" s="4">
        <v>10</v>
      </c>
      <c r="N11" s="5">
        <v>5740</v>
      </c>
    </row>
    <row r="12" spans="2:17" ht="15.5">
      <c r="J12" s="2">
        <v>39590</v>
      </c>
      <c r="K12" s="3" t="s">
        <v>17</v>
      </c>
      <c r="L12" s="3" t="s">
        <v>23</v>
      </c>
      <c r="M12" s="4">
        <v>8</v>
      </c>
      <c r="N12" s="5">
        <v>5840</v>
      </c>
    </row>
    <row r="13" spans="2:17" ht="15.5">
      <c r="J13" s="3"/>
      <c r="K13" s="3"/>
      <c r="L13" s="3" t="s">
        <v>25</v>
      </c>
      <c r="M13" s="6">
        <f>SUM(M7:M12)</f>
        <v>44</v>
      </c>
      <c r="N13" s="5">
        <f>SUM(N7:N12)</f>
        <v>22420</v>
      </c>
    </row>
  </sheetData>
  <mergeCells count="2">
    <mergeCell ref="B2:F2"/>
    <mergeCell ref="J2:P2"/>
  </mergeCells>
  <conditionalFormatting sqref="B5:F10">
    <cfRule type="expression" dxfId="6" priority="2">
      <formula>$D$6=$D5:$D10</formula>
    </cfRule>
    <cfRule type="expression" dxfId="5" priority="3">
      <formula>$D$6=$D$5:$D$10</formula>
    </cfRule>
  </conditionalFormatting>
  <conditionalFormatting sqref="J7:N12">
    <cfRule type="expression" dxfId="4" priority="1">
      <formula>$K$4=$L7:$L12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topLeftCell="E1" workbookViewId="0">
      <selection activeCell="T17" sqref="T17"/>
    </sheetView>
  </sheetViews>
  <sheetFormatPr defaultRowHeight="14.5"/>
  <cols>
    <col min="2" max="2" width="11.453125" bestFit="1" customWidth="1"/>
    <col min="3" max="3" width="10.36328125" bestFit="1" customWidth="1"/>
    <col min="4" max="4" width="13.08984375" bestFit="1" customWidth="1"/>
    <col min="5" max="5" width="6.08984375" customWidth="1"/>
    <col min="14" max="14" width="10.54296875" bestFit="1" customWidth="1"/>
    <col min="15" max="15" width="12.36328125" customWidth="1"/>
    <col min="17" max="17" width="10.81640625" bestFit="1" customWidth="1"/>
    <col min="18" max="18" width="10" bestFit="1" customWidth="1"/>
  </cols>
  <sheetData>
    <row r="2" spans="2:18" ht="37.75" customHeight="1">
      <c r="B2" s="30" t="s">
        <v>32</v>
      </c>
      <c r="C2" s="30"/>
      <c r="D2" s="30"/>
      <c r="E2" s="30"/>
      <c r="F2" s="30"/>
      <c r="N2" s="30" t="s">
        <v>57</v>
      </c>
      <c r="O2" s="30"/>
      <c r="P2" s="30"/>
      <c r="Q2" s="30"/>
      <c r="R2" s="30"/>
    </row>
    <row r="4" spans="2:18">
      <c r="B4" s="1" t="s">
        <v>28</v>
      </c>
      <c r="C4" s="28" t="s">
        <v>29</v>
      </c>
      <c r="D4" s="1" t="s">
        <v>30</v>
      </c>
      <c r="E4" s="1"/>
    </row>
    <row r="5" spans="2:18">
      <c r="B5" s="1" t="s">
        <v>31</v>
      </c>
      <c r="C5" s="28">
        <v>44408</v>
      </c>
      <c r="D5" s="1">
        <v>10.02</v>
      </c>
      <c r="E5" s="1"/>
      <c r="N5" s="1" t="s">
        <v>47</v>
      </c>
      <c r="O5" s="1" t="s">
        <v>48</v>
      </c>
    </row>
    <row r="6" spans="2:18">
      <c r="B6" s="1" t="s">
        <v>31</v>
      </c>
      <c r="C6" s="28">
        <f>C5+1</f>
        <v>44409</v>
      </c>
      <c r="D6" s="1">
        <v>9.98</v>
      </c>
      <c r="E6" s="1">
        <f>SIGN(D6-D5)</f>
        <v>-1</v>
      </c>
      <c r="N6" s="1" t="s">
        <v>49</v>
      </c>
      <c r="O6" s="29">
        <v>33236.340000000011</v>
      </c>
      <c r="P6" s="29">
        <v>33236.340000000011</v>
      </c>
    </row>
    <row r="7" spans="2:18">
      <c r="B7" s="1" t="s">
        <v>31</v>
      </c>
      <c r="C7" s="28">
        <f>C6+1</f>
        <v>44410</v>
      </c>
      <c r="D7" s="1">
        <v>10.01</v>
      </c>
      <c r="E7" s="1">
        <f t="shared" ref="E7:E18" si="0">SIGN(D7-D6)</f>
        <v>1</v>
      </c>
      <c r="N7" s="1" t="s">
        <v>50</v>
      </c>
      <c r="O7" s="29">
        <v>77318.25</v>
      </c>
      <c r="P7" s="29">
        <v>77318.25</v>
      </c>
    </row>
    <row r="8" spans="2:18">
      <c r="B8" s="1" t="s">
        <v>31</v>
      </c>
      <c r="C8" s="28">
        <v>44412</v>
      </c>
      <c r="D8" s="1">
        <v>9.9</v>
      </c>
      <c r="E8" s="1">
        <f t="shared" si="0"/>
        <v>-1</v>
      </c>
      <c r="N8" s="1" t="s">
        <v>54</v>
      </c>
      <c r="O8" s="29">
        <v>149591.78000000276</v>
      </c>
      <c r="P8" s="29">
        <v>149591.78000000276</v>
      </c>
    </row>
    <row r="9" spans="2:18">
      <c r="B9" s="1" t="s">
        <v>31</v>
      </c>
      <c r="C9" s="28">
        <v>44413</v>
      </c>
      <c r="D9" s="1">
        <v>9.93</v>
      </c>
      <c r="E9" s="1">
        <f t="shared" si="0"/>
        <v>1</v>
      </c>
      <c r="N9" s="1" t="s">
        <v>55</v>
      </c>
      <c r="O9" s="29">
        <v>212952.30000000005</v>
      </c>
      <c r="P9" s="29">
        <v>212952.30000000005</v>
      </c>
    </row>
    <row r="10" spans="2:18">
      <c r="B10" s="1" t="s">
        <v>31</v>
      </c>
      <c r="C10" s="28">
        <v>44414</v>
      </c>
      <c r="D10" s="1">
        <v>9.94</v>
      </c>
      <c r="E10" s="1">
        <f t="shared" si="0"/>
        <v>1</v>
      </c>
      <c r="N10" s="1" t="s">
        <v>51</v>
      </c>
      <c r="O10" s="29">
        <v>148702.35000000271</v>
      </c>
      <c r="P10" s="29">
        <v>148702.35000000271</v>
      </c>
    </row>
    <row r="11" spans="2:18">
      <c r="B11" s="1" t="s">
        <v>31</v>
      </c>
      <c r="C11" s="28">
        <v>44417</v>
      </c>
      <c r="D11" s="1">
        <v>10.02</v>
      </c>
      <c r="E11" s="1">
        <f t="shared" si="0"/>
        <v>1</v>
      </c>
      <c r="N11" s="1" t="s">
        <v>56</v>
      </c>
      <c r="O11" s="29">
        <v>172382.85000000425</v>
      </c>
      <c r="P11" s="29">
        <v>172382.85000000425</v>
      </c>
    </row>
    <row r="12" spans="2:18">
      <c r="B12" s="1" t="s">
        <v>31</v>
      </c>
      <c r="C12" s="28">
        <v>44418</v>
      </c>
      <c r="D12" s="1">
        <v>9.91</v>
      </c>
      <c r="E12" s="1">
        <f t="shared" si="0"/>
        <v>-1</v>
      </c>
      <c r="N12" s="1" t="s">
        <v>52</v>
      </c>
      <c r="O12" s="29">
        <v>17463.150000000001</v>
      </c>
      <c r="P12" s="29">
        <v>17463.150000000001</v>
      </c>
    </row>
    <row r="13" spans="2:18">
      <c r="B13" s="1" t="s">
        <v>31</v>
      </c>
      <c r="C13" s="28">
        <v>44419</v>
      </c>
      <c r="D13" s="1">
        <v>9.91</v>
      </c>
      <c r="E13" s="1">
        <f>SIGN(D13-D12)</f>
        <v>0</v>
      </c>
      <c r="N13" s="1" t="s">
        <v>53</v>
      </c>
      <c r="O13" s="29">
        <v>69550.099999999991</v>
      </c>
      <c r="P13" s="29">
        <v>69550.099999999991</v>
      </c>
    </row>
    <row r="14" spans="2:18">
      <c r="B14" s="1" t="s">
        <v>31</v>
      </c>
      <c r="C14" s="28">
        <v>44420</v>
      </c>
      <c r="D14" s="1">
        <v>9.92</v>
      </c>
      <c r="E14" s="1">
        <f t="shared" si="0"/>
        <v>1</v>
      </c>
    </row>
    <row r="15" spans="2:18">
      <c r="B15" s="1" t="s">
        <v>31</v>
      </c>
      <c r="C15" s="28">
        <v>44421</v>
      </c>
      <c r="D15" s="1">
        <v>9.86</v>
      </c>
      <c r="E15" s="1">
        <f t="shared" si="0"/>
        <v>-1</v>
      </c>
    </row>
    <row r="16" spans="2:18">
      <c r="B16" s="1" t="s">
        <v>31</v>
      </c>
      <c r="C16" s="28">
        <v>44424</v>
      </c>
      <c r="D16" s="1">
        <v>9.7799999999999994</v>
      </c>
      <c r="E16" s="1">
        <f t="shared" si="0"/>
        <v>-1</v>
      </c>
    </row>
    <row r="17" spans="2:5">
      <c r="B17" s="1" t="s">
        <v>31</v>
      </c>
      <c r="C17" s="28">
        <v>44425</v>
      </c>
      <c r="D17" s="1">
        <v>9.7200000000000006</v>
      </c>
      <c r="E17" s="1">
        <f t="shared" si="0"/>
        <v>-1</v>
      </c>
    </row>
    <row r="18" spans="2:5">
      <c r="B18" s="1" t="s">
        <v>31</v>
      </c>
      <c r="C18" s="28">
        <v>44426</v>
      </c>
      <c r="D18" s="1">
        <v>9.77</v>
      </c>
      <c r="E18" s="1">
        <f t="shared" si="0"/>
        <v>1</v>
      </c>
    </row>
  </sheetData>
  <mergeCells count="2">
    <mergeCell ref="B2:F2"/>
    <mergeCell ref="N2:R2"/>
  </mergeCells>
  <conditionalFormatting sqref="E4:E18">
    <cfRule type="iconSet" priority="5">
      <iconSet iconSet="3Arrows" showValue="0" reverse="1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{72EC88EE-6873-4A8F-9251-02D412A1E7DE}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EC88EE-6873-4A8F-9251-02D412A1E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C7" sqref="C7:H27"/>
    </sheetView>
  </sheetViews>
  <sheetFormatPr defaultRowHeight="14.5"/>
  <cols>
    <col min="4" max="4" width="19.81640625" customWidth="1"/>
    <col min="6" max="6" width="12" bestFit="1" customWidth="1"/>
    <col min="7" max="7" width="20.08984375" customWidth="1"/>
  </cols>
  <sheetData>
    <row r="3" spans="3:8" ht="18.5">
      <c r="C3" s="17" t="s">
        <v>33</v>
      </c>
    </row>
    <row r="6" spans="3:8" ht="29">
      <c r="C6" s="9" t="s">
        <v>34</v>
      </c>
      <c r="D6" s="9" t="s">
        <v>35</v>
      </c>
      <c r="E6" s="9" t="s">
        <v>36</v>
      </c>
      <c r="F6" s="9" t="s">
        <v>37</v>
      </c>
      <c r="G6" s="9" t="s">
        <v>38</v>
      </c>
      <c r="H6" s="9" t="s">
        <v>39</v>
      </c>
    </row>
    <row r="7" spans="3:8" ht="15.5">
      <c r="C7" s="10">
        <v>1</v>
      </c>
      <c r="D7" s="10" t="s">
        <v>44</v>
      </c>
      <c r="E7" s="11">
        <v>21</v>
      </c>
      <c r="F7" s="12" t="s">
        <v>40</v>
      </c>
      <c r="G7" s="13">
        <f ca="1">TODAY()</f>
        <v>44997</v>
      </c>
      <c r="H7" s="14" t="s">
        <v>42</v>
      </c>
    </row>
    <row r="8" spans="3:8" ht="15.5">
      <c r="C8" s="10">
        <v>2</v>
      </c>
      <c r="D8" s="10" t="s">
        <v>45</v>
      </c>
      <c r="E8" s="11">
        <v>25</v>
      </c>
      <c r="F8" s="11" t="s">
        <v>40</v>
      </c>
      <c r="G8" s="13">
        <v>44754</v>
      </c>
      <c r="H8" s="14" t="s">
        <v>43</v>
      </c>
    </row>
    <row r="9" spans="3:8" ht="15.5">
      <c r="C9" s="10">
        <v>3</v>
      </c>
      <c r="D9" s="10" t="s">
        <v>45</v>
      </c>
      <c r="E9" s="11">
        <v>24</v>
      </c>
      <c r="F9" s="11" t="s">
        <v>40</v>
      </c>
      <c r="G9" s="13">
        <v>44755</v>
      </c>
      <c r="H9" s="14" t="s">
        <v>42</v>
      </c>
    </row>
    <row r="10" spans="3:8" ht="15.5">
      <c r="C10" s="10">
        <v>4</v>
      </c>
      <c r="D10" s="15" t="s">
        <v>45</v>
      </c>
      <c r="E10" s="12">
        <v>26</v>
      </c>
      <c r="F10" s="12" t="s">
        <v>40</v>
      </c>
      <c r="G10" s="16">
        <v>44755</v>
      </c>
      <c r="H10" s="14" t="s">
        <v>43</v>
      </c>
    </row>
    <row r="11" spans="3:8" ht="15.5">
      <c r="C11" s="10">
        <v>5</v>
      </c>
      <c r="D11" s="10" t="s">
        <v>45</v>
      </c>
      <c r="E11" s="11">
        <v>25</v>
      </c>
      <c r="F11" s="11" t="s">
        <v>40</v>
      </c>
      <c r="G11" s="13">
        <v>44756</v>
      </c>
      <c r="H11" s="14" t="s">
        <v>42</v>
      </c>
    </row>
    <row r="12" spans="3:8" ht="15.5">
      <c r="C12" s="10">
        <v>6</v>
      </c>
      <c r="D12" s="10" t="s">
        <v>45</v>
      </c>
      <c r="E12" s="11">
        <v>25</v>
      </c>
      <c r="F12" s="11" t="s">
        <v>40</v>
      </c>
      <c r="G12" s="13">
        <f ca="1">TODAY()</f>
        <v>44997</v>
      </c>
      <c r="H12" s="14" t="s">
        <v>43</v>
      </c>
    </row>
    <row r="13" spans="3:8" ht="15.5">
      <c r="C13" s="10">
        <v>7</v>
      </c>
      <c r="D13" s="10" t="s">
        <v>45</v>
      </c>
      <c r="E13" s="11">
        <v>25</v>
      </c>
      <c r="F13" s="11" t="s">
        <v>40</v>
      </c>
      <c r="G13" s="13">
        <v>44757</v>
      </c>
      <c r="H13" s="14" t="s">
        <v>42</v>
      </c>
    </row>
    <row r="14" spans="3:8" ht="15.5">
      <c r="C14" s="10">
        <v>8</v>
      </c>
      <c r="D14" s="10" t="s">
        <v>45</v>
      </c>
      <c r="E14" s="11">
        <v>25</v>
      </c>
      <c r="F14" s="11" t="s">
        <v>40</v>
      </c>
      <c r="G14" s="13">
        <v>44757</v>
      </c>
      <c r="H14" s="14" t="s">
        <v>43</v>
      </c>
    </row>
    <row r="15" spans="3:8" ht="15.5">
      <c r="C15" s="10">
        <v>9</v>
      </c>
      <c r="D15" s="10" t="s">
        <v>45</v>
      </c>
      <c r="E15" s="11">
        <v>25</v>
      </c>
      <c r="F15" s="11" t="s">
        <v>40</v>
      </c>
      <c r="G15" s="13">
        <f ca="1">TODAY()</f>
        <v>44997</v>
      </c>
      <c r="H15" s="14" t="s">
        <v>42</v>
      </c>
    </row>
    <row r="16" spans="3:8" ht="15.5">
      <c r="C16" s="10">
        <v>10</v>
      </c>
      <c r="D16" s="10" t="s">
        <v>45</v>
      </c>
      <c r="E16" s="11">
        <v>24</v>
      </c>
      <c r="F16" s="11" t="s">
        <v>40</v>
      </c>
      <c r="G16" s="13">
        <v>44761</v>
      </c>
      <c r="H16" s="14" t="s">
        <v>43</v>
      </c>
    </row>
    <row r="17" spans="3:8" ht="15.5">
      <c r="C17" s="10">
        <v>11</v>
      </c>
      <c r="D17" s="10" t="s">
        <v>45</v>
      </c>
      <c r="E17" s="11">
        <v>20</v>
      </c>
      <c r="F17" s="11" t="s">
        <v>40</v>
      </c>
      <c r="G17" s="13">
        <v>44762</v>
      </c>
      <c r="H17" s="14" t="s">
        <v>42</v>
      </c>
    </row>
    <row r="18" spans="3:8" ht="15.5">
      <c r="C18" s="10">
        <v>12</v>
      </c>
      <c r="D18" s="10" t="s">
        <v>45</v>
      </c>
      <c r="E18" s="11">
        <v>20</v>
      </c>
      <c r="F18" s="11" t="s">
        <v>40</v>
      </c>
      <c r="G18" s="13">
        <v>44762</v>
      </c>
      <c r="H18" s="14" t="s">
        <v>43</v>
      </c>
    </row>
    <row r="19" spans="3:8" ht="15.5">
      <c r="C19" s="10">
        <v>13</v>
      </c>
      <c r="D19" s="10" t="s">
        <v>44</v>
      </c>
      <c r="E19" s="11">
        <v>25</v>
      </c>
      <c r="F19" s="11" t="s">
        <v>40</v>
      </c>
      <c r="G19" s="13">
        <f ca="1">TODAY()</f>
        <v>44997</v>
      </c>
      <c r="H19" s="14" t="s">
        <v>42</v>
      </c>
    </row>
    <row r="20" spans="3:8" ht="15.5">
      <c r="C20" s="10">
        <v>14</v>
      </c>
      <c r="D20" s="10" t="s">
        <v>46</v>
      </c>
      <c r="E20" s="11">
        <v>27</v>
      </c>
      <c r="F20" s="11" t="s">
        <v>41</v>
      </c>
      <c r="G20" s="13">
        <v>44763</v>
      </c>
      <c r="H20" s="14" t="s">
        <v>43</v>
      </c>
    </row>
    <row r="21" spans="3:8" ht="15.5">
      <c r="C21" s="10">
        <v>15</v>
      </c>
      <c r="D21" s="10" t="s">
        <v>46</v>
      </c>
      <c r="E21" s="11">
        <v>26</v>
      </c>
      <c r="F21" s="11" t="s">
        <v>41</v>
      </c>
      <c r="G21" s="13">
        <v>44764</v>
      </c>
      <c r="H21" s="14" t="s">
        <v>42</v>
      </c>
    </row>
    <row r="22" spans="3:8" ht="15.5">
      <c r="C22" s="10">
        <v>16</v>
      </c>
      <c r="D22" s="10" t="s">
        <v>46</v>
      </c>
      <c r="E22" s="11">
        <v>14</v>
      </c>
      <c r="F22" s="11" t="s">
        <v>40</v>
      </c>
      <c r="G22" s="13">
        <v>44764</v>
      </c>
      <c r="H22" s="14" t="s">
        <v>43</v>
      </c>
    </row>
    <row r="23" spans="3:8" ht="15.5">
      <c r="C23" s="10">
        <v>17</v>
      </c>
      <c r="D23" s="10" t="s">
        <v>45</v>
      </c>
      <c r="E23" s="14">
        <v>27</v>
      </c>
      <c r="F23" s="12" t="s">
        <v>40</v>
      </c>
      <c r="G23" s="13">
        <v>44768</v>
      </c>
      <c r="H23" s="14" t="s">
        <v>42</v>
      </c>
    </row>
    <row r="24" spans="3:8" ht="15.5">
      <c r="C24" s="10">
        <v>18</v>
      </c>
      <c r="D24" s="10" t="s">
        <v>44</v>
      </c>
      <c r="E24" s="11">
        <v>24</v>
      </c>
      <c r="F24" s="11" t="s">
        <v>40</v>
      </c>
      <c r="G24" s="13">
        <v>44768</v>
      </c>
      <c r="H24" s="14" t="s">
        <v>43</v>
      </c>
    </row>
    <row r="25" spans="3:8" ht="15.5">
      <c r="C25" s="10">
        <v>19</v>
      </c>
      <c r="D25" s="10" t="s">
        <v>46</v>
      </c>
      <c r="E25" s="11">
        <v>27</v>
      </c>
      <c r="F25" s="11" t="s">
        <v>41</v>
      </c>
      <c r="G25" s="13">
        <v>44769</v>
      </c>
      <c r="H25" s="14" t="s">
        <v>42</v>
      </c>
    </row>
    <row r="26" spans="3:8" ht="15.5">
      <c r="C26" s="10">
        <v>20</v>
      </c>
      <c r="D26" s="10" t="s">
        <v>45</v>
      </c>
      <c r="E26" s="14">
        <v>27</v>
      </c>
      <c r="F26" s="12" t="s">
        <v>40</v>
      </c>
      <c r="G26" s="13">
        <f ca="1">TODAY()</f>
        <v>44997</v>
      </c>
      <c r="H26" s="14" t="s">
        <v>43</v>
      </c>
    </row>
    <row r="27" spans="3:8" ht="15.5">
      <c r="C27" s="10">
        <v>21</v>
      </c>
      <c r="D27" s="10" t="s">
        <v>45</v>
      </c>
      <c r="E27" s="14">
        <v>28</v>
      </c>
      <c r="F27" s="12" t="s">
        <v>40</v>
      </c>
      <c r="G27" s="13">
        <v>44771</v>
      </c>
      <c r="H27" s="14" t="s">
        <v>42</v>
      </c>
    </row>
  </sheetData>
  <conditionalFormatting sqref="D7:H27">
    <cfRule type="expression" dxfId="3" priority="8">
      <formula>#REF!=TODAY()</formula>
    </cfRule>
  </conditionalFormatting>
  <conditionalFormatting sqref="C7:H27">
    <cfRule type="expression" dxfId="2" priority="1">
      <formula>$G7:$G27=TODAY()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C7" sqref="C7"/>
    </sheetView>
  </sheetViews>
  <sheetFormatPr defaultRowHeight="14.5"/>
  <cols>
    <col min="2" max="2" width="14.54296875" customWidth="1"/>
    <col min="3" max="3" width="18.7265625" customWidth="1"/>
    <col min="4" max="4" width="15.54296875" customWidth="1"/>
  </cols>
  <sheetData>
    <row r="4" spans="2:4">
      <c r="B4" t="s">
        <v>59</v>
      </c>
    </row>
    <row r="6" spans="2:4">
      <c r="B6" s="26" t="s">
        <v>60</v>
      </c>
      <c r="C6" s="26" t="s">
        <v>61</v>
      </c>
      <c r="D6" s="26" t="s">
        <v>69</v>
      </c>
    </row>
    <row r="7" spans="2:4">
      <c r="B7" s="26" t="s">
        <v>62</v>
      </c>
      <c r="C7" s="26">
        <v>15000</v>
      </c>
      <c r="D7" s="26">
        <v>15000</v>
      </c>
    </row>
    <row r="8" spans="2:4">
      <c r="B8" s="26" t="s">
        <v>63</v>
      </c>
      <c r="C8" s="26">
        <v>195500</v>
      </c>
      <c r="D8" s="26">
        <v>215809.25</v>
      </c>
    </row>
    <row r="9" spans="2:4">
      <c r="B9" s="26" t="s">
        <v>64</v>
      </c>
      <c r="C9" s="26">
        <v>59800</v>
      </c>
      <c r="D9" s="26">
        <v>59852.11</v>
      </c>
    </row>
    <row r="10" spans="2:4">
      <c r="B10" s="26" t="s">
        <v>65</v>
      </c>
      <c r="C10" s="26">
        <v>356500</v>
      </c>
      <c r="D10" s="26">
        <v>345089.25</v>
      </c>
    </row>
    <row r="11" spans="2:4">
      <c r="B11" s="26" t="s">
        <v>66</v>
      </c>
      <c r="C11" s="26">
        <v>159000</v>
      </c>
      <c r="D11" s="26">
        <v>149087.25</v>
      </c>
    </row>
    <row r="12" spans="2:4">
      <c r="B12" s="26" t="s">
        <v>67</v>
      </c>
      <c r="C12" s="26">
        <v>105000</v>
      </c>
      <c r="D12" s="26">
        <v>105000</v>
      </c>
    </row>
    <row r="13" spans="2:4">
      <c r="B13" s="26" t="s">
        <v>68</v>
      </c>
      <c r="C13" s="26">
        <v>7500</v>
      </c>
      <c r="D13" s="26">
        <v>65809.25</v>
      </c>
    </row>
  </sheetData>
  <conditionalFormatting sqref="B7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P1" sqref="P1:P1048576"/>
    </sheetView>
  </sheetViews>
  <sheetFormatPr defaultRowHeight="14.5"/>
  <sheetData>
    <row r="1" spans="2:7">
      <c r="B1" s="19" t="s">
        <v>77</v>
      </c>
    </row>
    <row r="3" spans="2:7">
      <c r="B3" s="18" t="s">
        <v>70</v>
      </c>
      <c r="C3" s="1" t="s">
        <v>75</v>
      </c>
    </row>
    <row r="5" spans="2:7">
      <c r="B5" s="20" t="s">
        <v>72</v>
      </c>
      <c r="C5" s="20" t="s">
        <v>73</v>
      </c>
      <c r="D5" s="20" t="s">
        <v>74</v>
      </c>
      <c r="E5" s="20" t="s">
        <v>75</v>
      </c>
      <c r="F5" s="20" t="s">
        <v>71</v>
      </c>
      <c r="G5" s="20" t="s">
        <v>76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6:G16">
    <cfRule type="expression" dxfId="0" priority="1">
      <formula>$C$3=B$5:G$16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vanja</cp:lastModifiedBy>
  <dcterms:created xsi:type="dcterms:W3CDTF">2020-05-18T05:56:23Z</dcterms:created>
  <dcterms:modified xsi:type="dcterms:W3CDTF">2023-03-12T11:47:12Z</dcterms:modified>
</cp:coreProperties>
</file>