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71\Desktop\"/>
    </mc:Choice>
  </mc:AlternateContent>
  <xr:revisionPtr revIDLastSave="0" documentId="13_ncr:1_{BC24069E-563A-4C2D-B1BB-33CC5032F331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roduct" sheetId="1" r:id="rId1"/>
    <sheet name="Customers" sheetId="2" r:id="rId2"/>
    <sheet name="Tax invoice" sheetId="4" r:id="rId3"/>
  </sheets>
  <definedNames>
    <definedName name="customername">Customers!$A$2:$A$13</definedName>
    <definedName name="Products">Product!$A$2:$A$6</definedName>
    <definedName name="Rate">Product!$B$2:$B$6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8" i="4"/>
  <c r="E8" i="4" l="1"/>
  <c r="E18" i="4"/>
  <c r="E17" i="4"/>
  <c r="E16" i="4"/>
  <c r="E15" i="4"/>
  <c r="E14" i="4"/>
  <c r="E13" i="4"/>
  <c r="E12" i="4"/>
  <c r="E11" i="4"/>
  <c r="E9" i="4"/>
  <c r="E10" i="4"/>
  <c r="A9" i="4"/>
  <c r="A10" i="4"/>
  <c r="A11" i="4"/>
  <c r="A12" i="4"/>
  <c r="A13" i="4"/>
  <c r="A14" i="4"/>
  <c r="A15" i="4"/>
  <c r="A16" i="4"/>
  <c r="A17" i="4"/>
  <c r="A18" i="4"/>
  <c r="A8" i="4"/>
  <c r="D4" i="4" l="1"/>
  <c r="B5" i="4"/>
  <c r="E19" i="4" l="1"/>
  <c r="E21" i="4" l="1"/>
  <c r="E20" i="4"/>
  <c r="E22" i="4" l="1"/>
</calcChain>
</file>

<file path=xl/sharedStrings.xml><?xml version="1.0" encoding="utf-8"?>
<sst xmlns="http://schemas.openxmlformats.org/spreadsheetml/2006/main" count="72" uniqueCount="57">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</sst>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SEL&quot;000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5" fontId="8" fillId="4" borderId="4" xfId="0" applyNumberFormat="1" applyFont="1" applyFill="1" applyBorder="1" applyAlignment="1">
      <alignment horizontal="left"/>
    </xf>
    <xf numFmtId="164" fontId="1" fillId="2" borderId="4" xfId="1" applyFont="1" applyFill="1" applyBorder="1" applyAlignment="1">
      <alignment horizontal="right"/>
    </xf>
    <xf numFmtId="164" fontId="9" fillId="5" borderId="4" xfId="1" applyFont="1" applyFill="1" applyBorder="1" applyAlignment="1">
      <alignment horizontal="right"/>
    </xf>
    <xf numFmtId="164" fontId="0" fillId="3" borderId="0" xfId="1" applyFont="1" applyFill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GridLines="0" zoomScale="175" zoomScaleNormal="175" workbookViewId="0">
      <selection activeCell="A13" sqref="A13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10" t="s">
        <v>0</v>
      </c>
      <c r="B1" s="10" t="s">
        <v>23</v>
      </c>
    </row>
    <row r="2" spans="1:2" ht="13.8" x14ac:dyDescent="0.3">
      <c r="A2" s="9" t="s">
        <v>18</v>
      </c>
      <c r="B2" s="9">
        <v>100</v>
      </c>
    </row>
    <row r="3" spans="1:2" ht="13.8" x14ac:dyDescent="0.3">
      <c r="A3" s="9" t="s">
        <v>19</v>
      </c>
      <c r="B3" s="9">
        <v>150</v>
      </c>
    </row>
    <row r="4" spans="1:2" ht="13.8" x14ac:dyDescent="0.3">
      <c r="A4" s="9" t="s">
        <v>20</v>
      </c>
      <c r="B4" s="9">
        <v>200</v>
      </c>
    </row>
    <row r="5" spans="1:2" ht="13.8" x14ac:dyDescent="0.3">
      <c r="A5" s="9" t="s">
        <v>21</v>
      </c>
      <c r="B5" s="9">
        <v>225</v>
      </c>
    </row>
    <row r="6" spans="1:2" ht="13.8" x14ac:dyDescent="0.3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showGridLines="0" zoomScale="68" zoomScaleNormal="160" workbookViewId="0">
      <selection activeCell="A2" sqref="A2:A13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10" t="s">
        <v>2</v>
      </c>
      <c r="B1" s="10" t="s">
        <v>3</v>
      </c>
      <c r="C1" s="10" t="s">
        <v>4</v>
      </c>
    </row>
    <row r="2" spans="1:3" ht="13.8" x14ac:dyDescent="0.3">
      <c r="A2" s="9" t="s">
        <v>33</v>
      </c>
      <c r="B2" s="9" t="s">
        <v>5</v>
      </c>
      <c r="C2" s="9" t="s">
        <v>24</v>
      </c>
    </row>
    <row r="3" spans="1:3" ht="13.8" x14ac:dyDescent="0.3">
      <c r="A3" s="9" t="s">
        <v>7</v>
      </c>
      <c r="B3" s="9" t="s">
        <v>6</v>
      </c>
      <c r="C3" s="9" t="s">
        <v>25</v>
      </c>
    </row>
    <row r="4" spans="1:3" ht="13.8" x14ac:dyDescent="0.3">
      <c r="A4" s="9" t="s">
        <v>34</v>
      </c>
      <c r="B4" s="9" t="s">
        <v>5</v>
      </c>
      <c r="C4" s="9" t="s">
        <v>31</v>
      </c>
    </row>
    <row r="5" spans="1:3" ht="13.8" x14ac:dyDescent="0.3">
      <c r="A5" s="9" t="s">
        <v>35</v>
      </c>
      <c r="B5" s="9" t="s">
        <v>6</v>
      </c>
      <c r="C5" s="9" t="s">
        <v>32</v>
      </c>
    </row>
    <row r="6" spans="1:3" ht="13.8" x14ac:dyDescent="0.3">
      <c r="A6" s="9" t="s">
        <v>36</v>
      </c>
      <c r="B6" s="9" t="s">
        <v>5</v>
      </c>
      <c r="C6" s="9" t="s">
        <v>28</v>
      </c>
    </row>
    <row r="7" spans="1:3" ht="13.8" x14ac:dyDescent="0.3">
      <c r="A7" s="9" t="s">
        <v>37</v>
      </c>
      <c r="B7" s="9" t="s">
        <v>6</v>
      </c>
      <c r="C7" s="9" t="s">
        <v>29</v>
      </c>
    </row>
    <row r="8" spans="1:3" ht="13.8" x14ac:dyDescent="0.3">
      <c r="A8" s="9" t="s">
        <v>38</v>
      </c>
      <c r="B8" s="9" t="s">
        <v>5</v>
      </c>
      <c r="C8" s="9" t="s">
        <v>30</v>
      </c>
    </row>
    <row r="9" spans="1:3" ht="13.8" x14ac:dyDescent="0.3">
      <c r="A9" s="9" t="s">
        <v>39</v>
      </c>
      <c r="B9" s="9" t="s">
        <v>6</v>
      </c>
      <c r="C9" s="9" t="s">
        <v>31</v>
      </c>
    </row>
    <row r="10" spans="1:3" ht="13.8" x14ac:dyDescent="0.3">
      <c r="A10" s="9" t="s">
        <v>40</v>
      </c>
      <c r="B10" s="9" t="s">
        <v>5</v>
      </c>
      <c r="C10" s="9" t="s">
        <v>32</v>
      </c>
    </row>
    <row r="11" spans="1:3" ht="13.8" x14ac:dyDescent="0.3">
      <c r="A11" s="9" t="s">
        <v>41</v>
      </c>
      <c r="B11" s="9" t="s">
        <v>5</v>
      </c>
      <c r="C11" s="9" t="s">
        <v>26</v>
      </c>
    </row>
    <row r="12" spans="1:3" ht="13.8" x14ac:dyDescent="0.3">
      <c r="A12" s="9" t="s">
        <v>42</v>
      </c>
      <c r="B12" s="9" t="s">
        <v>6</v>
      </c>
      <c r="C12" s="9" t="s">
        <v>27</v>
      </c>
    </row>
    <row r="13" spans="1:3" ht="13.8" x14ac:dyDescent="0.3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D23"/>
  <sheetViews>
    <sheetView showGridLines="0" tabSelected="1" zoomScale="115" zoomScaleNormal="115" workbookViewId="0">
      <selection activeCell="B17" sqref="B17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51" t="s">
        <v>10</v>
      </c>
      <c r="B1" s="51"/>
      <c r="C1" s="51"/>
      <c r="D1" s="51"/>
      <c r="E1" s="51"/>
    </row>
    <row r="2" spans="1:263" ht="20.399999999999999" x14ac:dyDescent="0.35">
      <c r="A2" s="52" t="s">
        <v>44</v>
      </c>
      <c r="B2" s="52"/>
      <c r="C2" s="52"/>
      <c r="D2" s="52"/>
      <c r="E2" s="52"/>
    </row>
    <row r="3" spans="1:263" x14ac:dyDescent="0.25">
      <c r="A3" s="53" t="s">
        <v>45</v>
      </c>
      <c r="B3" s="53"/>
      <c r="C3" s="53"/>
      <c r="D3" s="53"/>
      <c r="E3" s="53"/>
    </row>
    <row r="4" spans="1:263" x14ac:dyDescent="0.25">
      <c r="A4" s="17" t="s">
        <v>11</v>
      </c>
      <c r="B4" s="36">
        <v>2</v>
      </c>
      <c r="C4" s="14" t="s">
        <v>4</v>
      </c>
      <c r="D4" s="54" t="str">
        <f>IFERROR(VLOOKUP(B6,Customers!$A$1:C13,3,0),"")</f>
        <v>Johannesburg, South Africa</v>
      </c>
      <c r="E4" s="55"/>
      <c r="H4" s="45" t="s">
        <v>51</v>
      </c>
      <c r="I4" s="46"/>
      <c r="J4" s="46"/>
      <c r="K4" s="46"/>
      <c r="L4" s="46"/>
      <c r="M4" s="46"/>
      <c r="N4" s="46"/>
      <c r="O4" s="46"/>
      <c r="P4" s="46"/>
      <c r="Q4" s="47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2" customHeight="1" x14ac:dyDescent="0.25">
      <c r="A5" s="11" t="s">
        <v>12</v>
      </c>
      <c r="B5" s="13">
        <f ca="1">TODAY()</f>
        <v>44987</v>
      </c>
      <c r="C5" s="15"/>
      <c r="D5" s="56"/>
      <c r="E5" s="57"/>
      <c r="H5" s="48"/>
      <c r="I5" s="49"/>
      <c r="J5" s="49"/>
      <c r="K5" s="49"/>
      <c r="L5" s="49"/>
      <c r="M5" s="49"/>
      <c r="N5" s="49"/>
      <c r="O5" s="49"/>
      <c r="P5" s="49"/>
      <c r="Q5" s="50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5">
      <c r="A6" s="11" t="s">
        <v>2</v>
      </c>
      <c r="B6" s="12" t="s">
        <v>33</v>
      </c>
      <c r="C6" s="16"/>
      <c r="D6" s="58"/>
      <c r="E6" s="59"/>
      <c r="H6" t="s">
        <v>46</v>
      </c>
    </row>
    <row r="7" spans="1:263" x14ac:dyDescent="0.25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5">
      <c r="A8" s="2" t="str">
        <f>IF(B8="","",_xlfn.AGGREGATE(3,5,$B$8:B8))</f>
        <v/>
      </c>
      <c r="B8" s="3"/>
      <c r="C8" s="2"/>
      <c r="D8" s="2" t="str">
        <f>IFERROR(VLOOKUP(B8,Product!$A$1:B6,2,0),"")</f>
        <v/>
      </c>
      <c r="E8" s="4" t="str">
        <f>IFERROR(D8*C8,"")</f>
        <v/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5">
      <c r="A9" s="2" t="str">
        <f>IF(B9="","",_xlfn.AGGREGATE(3,5,$B$8:B9))</f>
        <v/>
      </c>
      <c r="B9" s="6"/>
      <c r="C9" s="5"/>
      <c r="D9" s="2" t="str">
        <f>IFERROR(VLOOKUP(B9,Product!$A$1:B7,2,0),"")</f>
        <v/>
      </c>
      <c r="E9" s="4" t="str">
        <f t="shared" ref="E9:E18" si="0">IFERROR(D9*C9,"")</f>
        <v/>
      </c>
      <c r="G9" s="27">
        <v>2</v>
      </c>
      <c r="H9" s="21" t="s">
        <v>53</v>
      </c>
      <c r="Q9" s="22"/>
    </row>
    <row r="10" spans="1:263" ht="13.2" customHeight="1" x14ac:dyDescent="0.25">
      <c r="A10" s="2" t="str">
        <f>IF(B10="","",_xlfn.AGGREGATE(3,5,$B$8:B10))</f>
        <v/>
      </c>
      <c r="B10" s="6"/>
      <c r="C10" s="5"/>
      <c r="D10" s="2" t="str">
        <f>IFERROR(VLOOKUP(B10,Product!$A$1:B8,2,0),"")</f>
        <v/>
      </c>
      <c r="E10" s="4" t="str">
        <f t="shared" si="0"/>
        <v/>
      </c>
      <c r="G10" s="27">
        <v>3</v>
      </c>
      <c r="H10" s="42" t="s">
        <v>54</v>
      </c>
      <c r="I10" s="43"/>
      <c r="J10" s="43"/>
      <c r="K10" s="43"/>
      <c r="L10" s="43"/>
      <c r="M10" s="43"/>
      <c r="N10" s="43"/>
      <c r="O10" s="43"/>
      <c r="P10" s="43"/>
      <c r="Q10" s="44"/>
    </row>
    <row r="11" spans="1:263" ht="13.2" customHeight="1" x14ac:dyDescent="0.25">
      <c r="A11" s="2" t="str">
        <f>IF(B11="","",_xlfn.AGGREGATE(3,5,$B$8:B11))</f>
        <v/>
      </c>
      <c r="B11" s="6"/>
      <c r="C11" s="5"/>
      <c r="D11" s="2" t="str">
        <f>IFERROR(VLOOKUP(B11,Product!$A$1:B9,2,0),"")</f>
        <v/>
      </c>
      <c r="E11" s="4" t="str">
        <f t="shared" si="0"/>
        <v/>
      </c>
      <c r="G11" s="27">
        <v>4</v>
      </c>
      <c r="H11" s="42"/>
      <c r="I11" s="43"/>
      <c r="J11" s="43"/>
      <c r="K11" s="43"/>
      <c r="L11" s="43"/>
      <c r="M11" s="43"/>
      <c r="N11" s="43"/>
      <c r="O11" s="43"/>
      <c r="P11" s="43"/>
      <c r="Q11" s="44"/>
    </row>
    <row r="12" spans="1:263" x14ac:dyDescent="0.25">
      <c r="A12" s="2" t="str">
        <f>IF(B12="","",_xlfn.AGGREGATE(3,5,$B$8:B12))</f>
        <v/>
      </c>
      <c r="B12" s="6"/>
      <c r="C12" s="5"/>
      <c r="D12" s="2" t="str">
        <f>IFERROR(VLOOKUP(B12,Product!$A$1:B10,2,0),"")</f>
        <v/>
      </c>
      <c r="E12" s="4" t="str">
        <f t="shared" si="0"/>
        <v/>
      </c>
      <c r="G12" s="27">
        <v>5</v>
      </c>
      <c r="H12" s="21" t="s">
        <v>48</v>
      </c>
      <c r="Q12" s="22"/>
    </row>
    <row r="13" spans="1:263" x14ac:dyDescent="0.25">
      <c r="A13" s="2" t="str">
        <f>IF(B13="","",_xlfn.AGGREGATE(3,5,$B$8:B13))</f>
        <v/>
      </c>
      <c r="B13" s="6"/>
      <c r="C13" s="5"/>
      <c r="D13" s="2" t="str">
        <f>IFERROR(VLOOKUP(B13,Product!$A$1:B11,2,0),"")</f>
        <v/>
      </c>
      <c r="E13" s="4" t="str">
        <f t="shared" si="0"/>
        <v/>
      </c>
      <c r="G13" s="27">
        <v>6</v>
      </c>
      <c r="H13" s="21" t="s">
        <v>49</v>
      </c>
      <c r="Q13" s="22"/>
    </row>
    <row r="14" spans="1:263" x14ac:dyDescent="0.25">
      <c r="A14" s="2" t="str">
        <f>IF(B14="","",_xlfn.AGGREGATE(3,5,$B$8:B14))</f>
        <v/>
      </c>
      <c r="B14" s="6"/>
      <c r="C14" s="5"/>
      <c r="D14" s="2" t="str">
        <f>IFERROR(VLOOKUP(B14,Product!$A$1:B12,2,0),"")</f>
        <v/>
      </c>
      <c r="E14" s="4" t="str">
        <f t="shared" si="0"/>
        <v/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5">
      <c r="A15" s="2" t="str">
        <f>IF(B15="","",_xlfn.AGGREGATE(3,5,$B$8:B15))</f>
        <v/>
      </c>
      <c r="B15" s="6"/>
      <c r="C15" s="5"/>
      <c r="D15" s="2" t="str">
        <f>IFERROR(VLOOKUP(B15,Product!$A$1:B13,2,0),"")</f>
        <v/>
      </c>
      <c r="E15" s="4" t="str">
        <f t="shared" si="0"/>
        <v/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5">
      <c r="A16" s="2" t="str">
        <f>IF(B16="","",_xlfn.AGGREGATE(3,5,$B$8:B16))</f>
        <v/>
      </c>
      <c r="B16" s="6"/>
      <c r="C16" s="5"/>
      <c r="D16" s="2" t="str">
        <f>IFERROR(VLOOKUP(B16,Product!$A$1:B14,2,0),"")</f>
        <v/>
      </c>
      <c r="E16" s="4" t="str">
        <f t="shared" si="0"/>
        <v/>
      </c>
    </row>
    <row r="17" spans="1:17" x14ac:dyDescent="0.25">
      <c r="A17" s="2" t="str">
        <f>IF(B17="","",_xlfn.AGGREGATE(3,5,$B$8:B17))</f>
        <v/>
      </c>
      <c r="B17" s="6"/>
      <c r="C17" s="5"/>
      <c r="D17" s="2" t="str">
        <f>IFERROR(VLOOKUP(B17,Product!$A$1:B15,2,0),"")</f>
        <v/>
      </c>
      <c r="E17" s="4" t="str">
        <f t="shared" si="0"/>
        <v/>
      </c>
    </row>
    <row r="18" spans="1:17" x14ac:dyDescent="0.25">
      <c r="A18" s="2" t="str">
        <f>IF(B18="","",_xlfn.AGGREGATE(3,5,$B$8:B18))</f>
        <v/>
      </c>
      <c r="B18" s="6"/>
      <c r="C18" s="7"/>
      <c r="D18" s="2" t="str">
        <f>IFERROR(VLOOKUP(B18,Product!$A$1:B16,2,0),"")</f>
        <v/>
      </c>
      <c r="E18" s="4" t="str">
        <f t="shared" si="0"/>
        <v/>
      </c>
    </row>
    <row r="19" spans="1:17" x14ac:dyDescent="0.25">
      <c r="A19" s="1"/>
      <c r="B19" s="1"/>
      <c r="C19" s="40" t="s">
        <v>15</v>
      </c>
      <c r="D19" s="40"/>
      <c r="E19" s="8">
        <f>SUM(E8:E18)</f>
        <v>0</v>
      </c>
    </row>
    <row r="20" spans="1:17" x14ac:dyDescent="0.25">
      <c r="A20" s="1"/>
      <c r="B20" s="1"/>
      <c r="C20" s="40" t="s">
        <v>55</v>
      </c>
      <c r="D20" s="40"/>
      <c r="E20" s="8">
        <f>E19*5%</f>
        <v>0</v>
      </c>
    </row>
    <row r="21" spans="1:17" x14ac:dyDescent="0.25">
      <c r="A21" s="1"/>
      <c r="B21" s="1"/>
      <c r="C21" s="40" t="s">
        <v>16</v>
      </c>
      <c r="D21" s="40"/>
      <c r="E21" s="37">
        <f>IF(E19&gt;=2500,E19*2%,IF(E19&lt;2500,E19*0%))</f>
        <v>0</v>
      </c>
    </row>
    <row r="22" spans="1:17" x14ac:dyDescent="0.25">
      <c r="A22" s="1"/>
      <c r="B22" s="1"/>
      <c r="C22" s="41" t="s">
        <v>17</v>
      </c>
      <c r="D22" s="41"/>
      <c r="E22" s="38">
        <f>E19+E20-E21</f>
        <v>0</v>
      </c>
    </row>
    <row r="23" spans="1:17" s="31" customFormat="1" x14ac:dyDescent="0.25">
      <c r="E23" s="39"/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2">
    <dataValidation type="list" allowBlank="1" showInputMessage="1" showErrorMessage="1" sqref="B8:B18" xr:uid="{00000000-0002-0000-0200-000000000000}">
      <formula1>Products</formula1>
    </dataValidation>
    <dataValidation type="list" allowBlank="1" showInputMessage="1" showErrorMessage="1" sqref="B6" xr:uid="{00000000-0002-0000-0200-000001000000}">
      <formula1>customername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Product</vt:lpstr>
      <vt:lpstr>Customers</vt:lpstr>
      <vt:lpstr>Tax invoice</vt:lpstr>
      <vt:lpstr>customername</vt:lpstr>
      <vt:lpstr>Products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Chavan</cp:lastModifiedBy>
  <dcterms:created xsi:type="dcterms:W3CDTF">2022-07-25T10:35:04Z</dcterms:created>
  <dcterms:modified xsi:type="dcterms:W3CDTF">2023-03-02T15:13:18Z</dcterms:modified>
</cp:coreProperties>
</file>